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E6A07A86-4B8D-4336-A426-7E162EE8DB58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ÍNDICE" sheetId="54" r:id="rId1"/>
    <sheet name="1" sheetId="178" r:id="rId2"/>
    <sheet name="2" sheetId="192" r:id="rId3"/>
    <sheet name="3" sheetId="104" r:id="rId4"/>
    <sheet name="Hoja10" sheetId="201" state="hidden" r:id="rId5"/>
    <sheet name="4" sheetId="193" r:id="rId6"/>
    <sheet name="5" sheetId="194" r:id="rId7"/>
    <sheet name="6" sheetId="195" r:id="rId8"/>
    <sheet name="7" sheetId="196" r:id="rId9"/>
    <sheet name="8" sheetId="197" r:id="rId10"/>
    <sheet name="9" sheetId="198" r:id="rId11"/>
    <sheet name="10" sheetId="199" r:id="rId12"/>
    <sheet name="11" sheetId="200" r:id="rId13"/>
    <sheet name="12" sheetId="203" r:id="rId14"/>
    <sheet name="13" sheetId="204" r:id="rId15"/>
    <sheet name="14" sheetId="205" r:id="rId16"/>
    <sheet name="15" sheetId="181" r:id="rId17"/>
    <sheet name="16" sheetId="17" r:id="rId18"/>
    <sheet name="17" sheetId="18" r:id="rId19"/>
    <sheet name="18" sheetId="73" r:id="rId20"/>
    <sheet name="19" sheetId="74" r:id="rId21"/>
    <sheet name="20" sheetId="75" r:id="rId22"/>
    <sheet name="21" sheetId="76" r:id="rId23"/>
    <sheet name="22" sheetId="77" r:id="rId24"/>
    <sheet name="23" sheetId="182" r:id="rId25"/>
    <sheet name="24" sheetId="183" r:id="rId26"/>
    <sheet name="25" sheetId="80" r:id="rId27"/>
    <sheet name="26" sheetId="132" r:id="rId28"/>
    <sheet name="27" sheetId="202" r:id="rId29"/>
    <sheet name="28" sheetId="83" r:id="rId30"/>
    <sheet name="29" sheetId="84" r:id="rId31"/>
    <sheet name="30" sheetId="164" r:id="rId32"/>
    <sheet name="31" sheetId="184" r:id="rId33"/>
    <sheet name="32" sheetId="185" r:id="rId34"/>
    <sheet name="33" sheetId="88" r:id="rId35"/>
    <sheet name="34" sheetId="186" r:id="rId36"/>
    <sheet name="35" sheetId="90" r:id="rId37"/>
    <sheet name="36" sheetId="91" r:id="rId38"/>
    <sheet name="37" sheetId="92" r:id="rId39"/>
    <sheet name="38" sheetId="187" r:id="rId40"/>
    <sheet name="39" sheetId="188" r:id="rId41"/>
    <sheet name="40" sheetId="189" r:id="rId42"/>
    <sheet name="41" sheetId="96" r:id="rId43"/>
    <sheet name="42" sheetId="97" r:id="rId44"/>
    <sheet name="ABREVIATURAS" sheetId="98" r:id="rId45"/>
  </sheets>
  <definedNames>
    <definedName name="_a1000000" localSheetId="13">#REF!</definedName>
    <definedName name="_a1000000" localSheetId="14">#REF!</definedName>
    <definedName name="_a1000000" localSheetId="15">#REF!</definedName>
    <definedName name="_a1000000" localSheetId="16">#REF!</definedName>
    <definedName name="_a1000000" localSheetId="24">#REF!</definedName>
    <definedName name="_a1000000" localSheetId="25">#REF!</definedName>
    <definedName name="_a1000000" localSheetId="26">#REF!</definedName>
    <definedName name="_a1000000" localSheetId="27">#REF!</definedName>
    <definedName name="_a1000000" localSheetId="28">#REF!</definedName>
    <definedName name="_a1000000" localSheetId="30">#REF!</definedName>
    <definedName name="_a1000000" localSheetId="3">#REF!</definedName>
    <definedName name="_a1000000" localSheetId="31">#REF!</definedName>
    <definedName name="_a1000000" localSheetId="32">#REF!</definedName>
    <definedName name="_a1000000" localSheetId="33">#REF!</definedName>
    <definedName name="_a1000000" localSheetId="35">#REF!</definedName>
    <definedName name="_a1000000" localSheetId="36">#REF!</definedName>
    <definedName name="_a1000000" localSheetId="37">#REF!</definedName>
    <definedName name="_a1000000" localSheetId="38">#REF!</definedName>
    <definedName name="_a1000000" localSheetId="42">#REF!</definedName>
    <definedName name="_a1000000" localSheetId="44">#REF!</definedName>
    <definedName name="_a1000000">#REF!</definedName>
    <definedName name="_a990000" localSheetId="13">#REF!</definedName>
    <definedName name="_a990000" localSheetId="14">#REF!</definedName>
    <definedName name="_a990000" localSheetId="15">#REF!</definedName>
    <definedName name="_a990000" localSheetId="16">#REF!</definedName>
    <definedName name="_a990000" localSheetId="24">#REF!</definedName>
    <definedName name="_a990000" localSheetId="25">#REF!</definedName>
    <definedName name="_a990000" localSheetId="26">#REF!</definedName>
    <definedName name="_a990000" localSheetId="27">#REF!</definedName>
    <definedName name="_a990000" localSheetId="28">#REF!</definedName>
    <definedName name="_a990000" localSheetId="30">#REF!</definedName>
    <definedName name="_a990000" localSheetId="3">#REF!</definedName>
    <definedName name="_a990000" localSheetId="31">#REF!</definedName>
    <definedName name="_a990000" localSheetId="32">#REF!</definedName>
    <definedName name="_a990000" localSheetId="33">#REF!</definedName>
    <definedName name="_a990000" localSheetId="35">#REF!</definedName>
    <definedName name="_a990000" localSheetId="36">#REF!</definedName>
    <definedName name="_a990000" localSheetId="37">#REF!</definedName>
    <definedName name="_a990000" localSheetId="38">#REF!</definedName>
    <definedName name="_a990000" localSheetId="42">#REF!</definedName>
    <definedName name="_a990000" localSheetId="44">#REF!</definedName>
    <definedName name="_a990000">#REF!</definedName>
    <definedName name="_xlnm.Print_Area" localSheetId="26">'25'!$A$1:$M$20</definedName>
    <definedName name="_xlnm.Print_Area" localSheetId="34">'33'!$A$1:$K$26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81" l="1"/>
  <c r="E8" i="181"/>
  <c r="E9" i="181"/>
  <c r="E10" i="181"/>
  <c r="E11" i="181"/>
  <c r="E12" i="181"/>
  <c r="E13" i="181"/>
  <c r="E14" i="181"/>
  <c r="E15" i="181"/>
  <c r="E16" i="181"/>
  <c r="E17" i="181"/>
  <c r="E18" i="181"/>
  <c r="E19" i="181"/>
  <c r="E20" i="181"/>
  <c r="E21" i="181"/>
  <c r="E22" i="181"/>
  <c r="E23" i="181"/>
  <c r="E24" i="181"/>
  <c r="E25" i="181"/>
  <c r="E26" i="181"/>
  <c r="E6" i="181"/>
  <c r="D17" i="187"/>
  <c r="F18" i="91" l="1"/>
  <c r="G18" i="91"/>
  <c r="H18" i="91"/>
  <c r="E18" i="91"/>
  <c r="N45" i="90"/>
  <c r="N46" i="90" s="1"/>
  <c r="M45" i="90"/>
  <c r="M46" i="90" s="1"/>
  <c r="L45" i="90"/>
  <c r="L46" i="90" s="1"/>
  <c r="K45" i="90"/>
  <c r="K46" i="90" s="1"/>
  <c r="J45" i="90"/>
  <c r="J46" i="90" s="1"/>
  <c r="I45" i="90"/>
  <c r="I46" i="90" s="1"/>
  <c r="H45" i="90"/>
  <c r="H46" i="90" s="1"/>
  <c r="G45" i="90"/>
  <c r="G46" i="90" s="1"/>
  <c r="F45" i="90"/>
  <c r="E45" i="90"/>
  <c r="D45" i="90"/>
  <c r="C45" i="90"/>
  <c r="N36" i="90"/>
  <c r="M36" i="90"/>
  <c r="L36" i="90"/>
  <c r="K36" i="90"/>
  <c r="J36" i="90"/>
  <c r="I36" i="90"/>
  <c r="H36" i="90"/>
  <c r="G36" i="90"/>
  <c r="F36" i="90"/>
  <c r="F46" i="90" s="1"/>
  <c r="E36" i="90"/>
  <c r="E46" i="90" s="1"/>
  <c r="D36" i="90"/>
  <c r="D46" i="90" s="1"/>
  <c r="C36" i="90"/>
  <c r="C46" i="90" s="1"/>
  <c r="N21" i="90"/>
  <c r="M21" i="90"/>
  <c r="L21" i="90"/>
  <c r="K21" i="90"/>
  <c r="J21" i="90"/>
  <c r="I21" i="90"/>
  <c r="H21" i="90"/>
  <c r="G21" i="90"/>
  <c r="F21" i="90"/>
  <c r="E21" i="90"/>
  <c r="D21" i="90"/>
  <c r="C21" i="90"/>
  <c r="B79" i="182" l="1"/>
  <c r="D64" i="97" l="1"/>
  <c r="D67" i="97" s="1"/>
  <c r="D70" i="97" s="1"/>
  <c r="D72" i="97" s="1"/>
  <c r="D75" i="97" s="1"/>
  <c r="D78" i="97" s="1"/>
  <c r="D80" i="97" s="1"/>
  <c r="E64" i="97"/>
  <c r="E67" i="97" s="1"/>
  <c r="E70" i="97" s="1"/>
  <c r="E72" i="97" s="1"/>
  <c r="E75" i="97" s="1"/>
  <c r="E78" i="97" s="1"/>
  <c r="E80" i="97" s="1"/>
  <c r="F64" i="97"/>
  <c r="F67" i="97" s="1"/>
  <c r="F70" i="97" s="1"/>
  <c r="F72" i="97" s="1"/>
  <c r="F75" i="97" s="1"/>
  <c r="F78" i="97" s="1"/>
  <c r="F80" i="97" s="1"/>
  <c r="G64" i="97"/>
  <c r="G67" i="97" s="1"/>
  <c r="G70" i="97" s="1"/>
  <c r="G72" i="97" s="1"/>
  <c r="G75" i="97" s="1"/>
  <c r="G78" i="97" s="1"/>
  <c r="G80" i="97" s="1"/>
  <c r="H64" i="97"/>
  <c r="H67" i="97" s="1"/>
  <c r="H70" i="97" s="1"/>
  <c r="H72" i="97" s="1"/>
  <c r="H75" i="97" s="1"/>
  <c r="H78" i="97" s="1"/>
  <c r="H80" i="97" s="1"/>
  <c r="I64" i="97"/>
  <c r="I67" i="97" s="1"/>
  <c r="I70" i="97" s="1"/>
  <c r="I72" i="97" s="1"/>
  <c r="I75" i="97" s="1"/>
  <c r="I78" i="97" s="1"/>
  <c r="I80" i="97" s="1"/>
  <c r="J64" i="97"/>
  <c r="J67" i="97" s="1"/>
  <c r="J70" i="97" s="1"/>
  <c r="J72" i="97" s="1"/>
  <c r="J75" i="97" s="1"/>
  <c r="J78" i="97" s="1"/>
  <c r="J80" i="97" s="1"/>
  <c r="K64" i="97"/>
  <c r="K67" i="97" s="1"/>
  <c r="K70" i="97" s="1"/>
  <c r="K72" i="97" s="1"/>
  <c r="K75" i="97" s="1"/>
  <c r="K78" i="97" s="1"/>
  <c r="K80" i="97" s="1"/>
  <c r="L64" i="97"/>
  <c r="L67" i="97" s="1"/>
  <c r="L70" i="97" s="1"/>
  <c r="L72" i="97" s="1"/>
  <c r="L75" i="97" s="1"/>
  <c r="L78" i="97" s="1"/>
  <c r="L80" i="97" s="1"/>
  <c r="M64" i="97"/>
  <c r="M67" i="97" s="1"/>
  <c r="M70" i="97" s="1"/>
  <c r="M72" i="97" s="1"/>
  <c r="M75" i="97" s="1"/>
  <c r="M78" i="97" s="1"/>
  <c r="M80" i="97" s="1"/>
  <c r="N64" i="97"/>
  <c r="N67" i="97" s="1"/>
  <c r="N70" i="97" s="1"/>
  <c r="N72" i="97" s="1"/>
  <c r="N75" i="97" s="1"/>
  <c r="N78" i="97" s="1"/>
  <c r="N80" i="97" s="1"/>
  <c r="O64" i="97"/>
  <c r="O67" i="97" s="1"/>
  <c r="O70" i="97" s="1"/>
  <c r="O72" i="97" s="1"/>
  <c r="O75" i="97" s="1"/>
  <c r="O78" i="97" s="1"/>
  <c r="O80" i="97" s="1"/>
  <c r="P64" i="97"/>
  <c r="P67" i="97" s="1"/>
  <c r="P70" i="97" s="1"/>
  <c r="P72" i="97" s="1"/>
  <c r="P75" i="97" s="1"/>
  <c r="P78" i="97" s="1"/>
  <c r="P80" i="97" s="1"/>
  <c r="C64" i="97"/>
  <c r="C67" i="97" s="1"/>
  <c r="C70" i="97" s="1"/>
  <c r="C72" i="97" s="1"/>
  <c r="C75" i="97" s="1"/>
  <c r="C78" i="97" s="1"/>
  <c r="C80" i="97" s="1"/>
  <c r="Q47" i="97" l="1"/>
  <c r="P47" i="97"/>
  <c r="O47" i="97"/>
  <c r="N47" i="97"/>
  <c r="M47" i="97"/>
  <c r="L47" i="97"/>
  <c r="K47" i="97"/>
  <c r="J47" i="97"/>
  <c r="I47" i="97"/>
  <c r="H47" i="97"/>
  <c r="G47" i="97"/>
  <c r="F47" i="97"/>
  <c r="E47" i="97"/>
  <c r="D47" i="97"/>
  <c r="C47" i="97"/>
  <c r="Q38" i="97"/>
  <c r="P38" i="97"/>
  <c r="O38" i="97"/>
  <c r="N38" i="97"/>
  <c r="M38" i="97"/>
  <c r="L38" i="97"/>
  <c r="K38" i="97"/>
  <c r="J38" i="97"/>
  <c r="I38" i="97"/>
  <c r="I48" i="97" s="1"/>
  <c r="H38" i="97"/>
  <c r="G38" i="97"/>
  <c r="F38" i="97"/>
  <c r="E38" i="97"/>
  <c r="D38" i="97"/>
  <c r="C38" i="97"/>
  <c r="Q23" i="97"/>
  <c r="P23" i="97"/>
  <c r="O23" i="97"/>
  <c r="N23" i="97"/>
  <c r="M23" i="97"/>
  <c r="L23" i="97"/>
  <c r="K23" i="97"/>
  <c r="J23" i="97"/>
  <c r="I23" i="97"/>
  <c r="H23" i="97"/>
  <c r="G23" i="97"/>
  <c r="F23" i="97"/>
  <c r="E23" i="97"/>
  <c r="D23" i="97"/>
  <c r="C23" i="97"/>
  <c r="B53" i="96"/>
  <c r="B56" i="96" s="1"/>
  <c r="B59" i="96" s="1"/>
  <c r="B61" i="96" s="1"/>
  <c r="B64" i="96" s="1"/>
  <c r="B67" i="96" s="1"/>
  <c r="B69" i="96" s="1"/>
  <c r="B34" i="96"/>
  <c r="B22" i="96"/>
  <c r="B5" i="96"/>
  <c r="B25" i="189"/>
  <c r="C17" i="187"/>
  <c r="B17" i="187"/>
  <c r="E48" i="97" l="1"/>
  <c r="C48" i="97"/>
  <c r="F48" i="97"/>
  <c r="G48" i="97"/>
  <c r="D48" i="97"/>
  <c r="H48" i="97"/>
  <c r="J48" i="97"/>
  <c r="O48" i="97"/>
  <c r="N48" i="97"/>
  <c r="K48" i="97"/>
  <c r="M48" i="97"/>
  <c r="P48" i="97"/>
  <c r="L48" i="97"/>
  <c r="Q48" i="97"/>
  <c r="B41" i="96"/>
  <c r="G61" i="92"/>
  <c r="H61" i="92"/>
  <c r="F61" i="92"/>
  <c r="I29" i="92"/>
  <c r="I30" i="92"/>
  <c r="I31" i="92"/>
  <c r="I32" i="92"/>
  <c r="I33" i="92"/>
  <c r="I34" i="92"/>
  <c r="I35" i="92"/>
  <c r="I36" i="92"/>
  <c r="I37" i="92"/>
  <c r="I38" i="92"/>
  <c r="I39" i="92"/>
  <c r="H40" i="92"/>
  <c r="G40" i="92"/>
  <c r="F40" i="92"/>
  <c r="H19" i="92"/>
  <c r="G19" i="92"/>
  <c r="F19" i="92"/>
  <c r="I7" i="92"/>
  <c r="I8" i="92"/>
  <c r="I9" i="92"/>
  <c r="I10" i="92"/>
  <c r="I11" i="92"/>
  <c r="I12" i="92"/>
  <c r="I13" i="92"/>
  <c r="I14" i="92"/>
  <c r="I16" i="92"/>
  <c r="I17" i="92"/>
  <c r="C82" i="90"/>
  <c r="H39" i="91" l="1"/>
  <c r="G39" i="91"/>
  <c r="F39" i="91"/>
  <c r="G25" i="88" l="1"/>
  <c r="H25" i="88"/>
  <c r="F25" i="88"/>
  <c r="F8" i="88" s="1"/>
  <c r="G24" i="88" l="1"/>
  <c r="G22" i="88"/>
  <c r="G20" i="88"/>
  <c r="G16" i="88"/>
  <c r="G14" i="88"/>
  <c r="G12" i="88"/>
  <c r="G10" i="88"/>
  <c r="G8" i="88"/>
  <c r="G18" i="88"/>
  <c r="F10" i="88"/>
  <c r="F12" i="88"/>
  <c r="F14" i="88"/>
  <c r="F16" i="88"/>
  <c r="F18" i="88"/>
  <c r="F20" i="88"/>
  <c r="F22" i="88"/>
  <c r="F24" i="88"/>
  <c r="H12" i="88"/>
  <c r="H8" i="88"/>
  <c r="H20" i="88"/>
  <c r="H16" i="88"/>
  <c r="H14" i="88"/>
  <c r="H10" i="88"/>
  <c r="H22" i="88"/>
  <c r="H18" i="88"/>
  <c r="H24" i="88"/>
  <c r="C27" i="185"/>
  <c r="B54" i="184"/>
  <c r="D36" i="164"/>
  <c r="C36" i="164"/>
  <c r="Q33" i="84"/>
  <c r="H21" i="80"/>
  <c r="H14" i="80" s="1"/>
  <c r="I21" i="80"/>
  <c r="I20" i="80" s="1"/>
  <c r="I18" i="80" l="1"/>
  <c r="F26" i="88"/>
  <c r="G26" i="88"/>
  <c r="H26" i="88"/>
  <c r="H10" i="80"/>
  <c r="I14" i="80"/>
  <c r="I16" i="80"/>
  <c r="H16" i="80"/>
  <c r="H20" i="80"/>
  <c r="I8" i="80"/>
  <c r="I10" i="80"/>
  <c r="H12" i="80"/>
  <c r="H18" i="80"/>
  <c r="H8" i="80"/>
  <c r="H22" i="80" s="1"/>
  <c r="I12" i="80"/>
  <c r="I22" i="80" l="1"/>
  <c r="G21" i="80"/>
  <c r="G14" i="80" l="1"/>
  <c r="G20" i="80"/>
  <c r="G18" i="80"/>
  <c r="G16" i="80"/>
  <c r="G12" i="80"/>
  <c r="G10" i="80"/>
  <c r="G8" i="80"/>
  <c r="G22" i="80" l="1"/>
  <c r="L8" i="77" l="1"/>
  <c r="M54" i="76"/>
  <c r="N54" i="76"/>
  <c r="O54" i="76"/>
  <c r="M54" i="75" l="1"/>
  <c r="N54" i="75"/>
  <c r="O54" i="75"/>
  <c r="I34" i="91"/>
  <c r="I38" i="91"/>
  <c r="I39" i="91"/>
  <c r="B140" i="91"/>
  <c r="I55" i="92" l="1"/>
  <c r="I61" i="92"/>
  <c r="I40" i="92"/>
  <c r="I6" i="91"/>
  <c r="B19" i="188" l="1"/>
  <c r="F6" i="187"/>
  <c r="B27" i="185"/>
  <c r="J7" i="80"/>
  <c r="B26" i="183"/>
  <c r="C11" i="188" l="1"/>
  <c r="C17" i="188"/>
  <c r="C18" i="188"/>
  <c r="C12" i="188"/>
  <c r="C15" i="188"/>
  <c r="C16" i="188"/>
  <c r="C9" i="188"/>
  <c r="C13" i="188"/>
  <c r="C14" i="188"/>
  <c r="C8" i="188"/>
  <c r="C10" i="188"/>
  <c r="C25" i="183"/>
  <c r="C15" i="183"/>
  <c r="C14" i="183"/>
  <c r="C13" i="183"/>
  <c r="C24" i="183"/>
  <c r="C23" i="183"/>
  <c r="C22" i="183"/>
  <c r="C21" i="183"/>
  <c r="C20" i="183"/>
  <c r="C19" i="183"/>
  <c r="C18" i="183"/>
  <c r="C17" i="183"/>
  <c r="C16" i="183"/>
  <c r="C12" i="183"/>
  <c r="C11" i="183"/>
  <c r="C10" i="183"/>
  <c r="C9" i="183"/>
  <c r="C8" i="183"/>
  <c r="C7" i="183"/>
  <c r="C7" i="188"/>
  <c r="L21" i="80"/>
  <c r="C54" i="184"/>
  <c r="AU36" i="84"/>
  <c r="AU33" i="84"/>
  <c r="AT33" i="84"/>
  <c r="AJ33" i="84"/>
  <c r="AK33" i="84"/>
  <c r="AL33" i="84"/>
  <c r="AM33" i="84"/>
  <c r="AN33" i="84"/>
  <c r="AO33" i="84"/>
  <c r="AP33" i="84"/>
  <c r="AQ33" i="84"/>
  <c r="AR33" i="84"/>
  <c r="AS33" i="84"/>
  <c r="AX33" i="84"/>
  <c r="AJ34" i="84"/>
  <c r="AK34" i="84"/>
  <c r="AL34" i="84"/>
  <c r="AM34" i="84"/>
  <c r="AN34" i="84"/>
  <c r="AO34" i="84"/>
  <c r="AP34" i="84"/>
  <c r="AQ34" i="84"/>
  <c r="AR34" i="84"/>
  <c r="AS34" i="84"/>
  <c r="AT34" i="84"/>
  <c r="AU34" i="84"/>
  <c r="AX34" i="84"/>
  <c r="AJ35" i="84"/>
  <c r="AK35" i="84"/>
  <c r="AL35" i="84"/>
  <c r="AM35" i="84"/>
  <c r="AN35" i="84"/>
  <c r="AO35" i="84"/>
  <c r="AP35" i="84"/>
  <c r="AQ35" i="84"/>
  <c r="AR35" i="84"/>
  <c r="AS35" i="84"/>
  <c r="AT35" i="84"/>
  <c r="AU35" i="84"/>
  <c r="AX35" i="84"/>
  <c r="AJ36" i="84"/>
  <c r="AK36" i="84"/>
  <c r="AL36" i="84"/>
  <c r="AM36" i="84"/>
  <c r="AN36" i="84"/>
  <c r="AO36" i="84"/>
  <c r="AP36" i="84"/>
  <c r="AQ36" i="84"/>
  <c r="AR36" i="84"/>
  <c r="AS36" i="84"/>
  <c r="AT36" i="84"/>
  <c r="AX36" i="84"/>
  <c r="AJ37" i="84"/>
  <c r="AK37" i="84"/>
  <c r="AL37" i="84"/>
  <c r="AM37" i="84"/>
  <c r="AN37" i="84"/>
  <c r="AO37" i="84"/>
  <c r="AP37" i="84"/>
  <c r="AQ37" i="84"/>
  <c r="AR37" i="84"/>
  <c r="AS37" i="84"/>
  <c r="AT37" i="84"/>
  <c r="AU37" i="84"/>
  <c r="AX37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X38" i="84"/>
  <c r="AJ39" i="84"/>
  <c r="AK39" i="84"/>
  <c r="AL39" i="84"/>
  <c r="AM39" i="84"/>
  <c r="AN39" i="84"/>
  <c r="AO39" i="84"/>
  <c r="AP39" i="84"/>
  <c r="AQ39" i="84"/>
  <c r="AR39" i="84"/>
  <c r="AS39" i="84"/>
  <c r="AT39" i="84"/>
  <c r="AU39" i="84"/>
  <c r="AX39" i="84"/>
  <c r="AJ40" i="84"/>
  <c r="AK40" i="84"/>
  <c r="AL40" i="84"/>
  <c r="AM40" i="84"/>
  <c r="AN40" i="84"/>
  <c r="AO40" i="84"/>
  <c r="AP40" i="84"/>
  <c r="AQ40" i="84"/>
  <c r="AR40" i="84"/>
  <c r="AS40" i="84"/>
  <c r="AT40" i="84"/>
  <c r="AU40" i="84"/>
  <c r="AX40" i="84"/>
  <c r="AJ41" i="84"/>
  <c r="AK41" i="84"/>
  <c r="AL41" i="84"/>
  <c r="AM41" i="84"/>
  <c r="AN41" i="84"/>
  <c r="AO41" i="84"/>
  <c r="AP41" i="84"/>
  <c r="AQ41" i="84"/>
  <c r="AR41" i="84"/>
  <c r="AS41" i="84"/>
  <c r="AT41" i="84"/>
  <c r="AU41" i="84"/>
  <c r="AX41" i="84"/>
  <c r="AJ42" i="84"/>
  <c r="AK42" i="84"/>
  <c r="AL42" i="84"/>
  <c r="AM42" i="84"/>
  <c r="AN42" i="84"/>
  <c r="AO42" i="84"/>
  <c r="AP42" i="84"/>
  <c r="AQ42" i="84"/>
  <c r="AR42" i="84"/>
  <c r="AS42" i="84"/>
  <c r="AT42" i="84"/>
  <c r="AU42" i="84"/>
  <c r="AX42" i="84"/>
  <c r="AJ43" i="84"/>
  <c r="AK43" i="84"/>
  <c r="AL43" i="84"/>
  <c r="AM43" i="84"/>
  <c r="AN43" i="84"/>
  <c r="AO43" i="84"/>
  <c r="AP43" i="84"/>
  <c r="AQ43" i="84"/>
  <c r="AR43" i="84"/>
  <c r="AS43" i="84"/>
  <c r="AT43" i="84"/>
  <c r="AU43" i="84"/>
  <c r="AX43" i="84"/>
  <c r="AJ44" i="84"/>
  <c r="AK44" i="84"/>
  <c r="AL44" i="84"/>
  <c r="AM44" i="84"/>
  <c r="AN44" i="84"/>
  <c r="AO44" i="84"/>
  <c r="AP44" i="84"/>
  <c r="AQ44" i="84"/>
  <c r="AR44" i="84"/>
  <c r="AS44" i="84"/>
  <c r="AT44" i="84"/>
  <c r="AU44" i="84"/>
  <c r="AX44" i="84"/>
  <c r="AJ45" i="84"/>
  <c r="AK45" i="84"/>
  <c r="AL45" i="84"/>
  <c r="AM45" i="84"/>
  <c r="AN45" i="84"/>
  <c r="AO45" i="84"/>
  <c r="AP45" i="84"/>
  <c r="AQ45" i="84"/>
  <c r="AR45" i="84"/>
  <c r="AS45" i="84"/>
  <c r="AT45" i="84"/>
  <c r="AU45" i="84"/>
  <c r="AX45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X46" i="84"/>
  <c r="AJ47" i="84"/>
  <c r="AK47" i="84"/>
  <c r="AL47" i="84"/>
  <c r="AM47" i="84"/>
  <c r="AN47" i="84"/>
  <c r="AO47" i="84"/>
  <c r="AP47" i="84"/>
  <c r="AQ47" i="84"/>
  <c r="AR47" i="84"/>
  <c r="AS47" i="84"/>
  <c r="AT47" i="84"/>
  <c r="AU47" i="84"/>
  <c r="AX47" i="84"/>
  <c r="AJ48" i="84"/>
  <c r="AK48" i="84"/>
  <c r="AL48" i="84"/>
  <c r="AM48" i="84"/>
  <c r="AN48" i="84"/>
  <c r="AO48" i="84"/>
  <c r="AP48" i="84"/>
  <c r="AQ48" i="84"/>
  <c r="AR48" i="84"/>
  <c r="AS48" i="84"/>
  <c r="AT48" i="84"/>
  <c r="AU48" i="84"/>
  <c r="AX48" i="84"/>
  <c r="AJ49" i="84"/>
  <c r="AK49" i="84"/>
  <c r="AL49" i="84"/>
  <c r="AM49" i="84"/>
  <c r="AN49" i="84"/>
  <c r="AO49" i="84"/>
  <c r="AP49" i="84"/>
  <c r="AQ49" i="84"/>
  <c r="AR49" i="84"/>
  <c r="AS49" i="84"/>
  <c r="AT49" i="84"/>
  <c r="AU49" i="84"/>
  <c r="AX49" i="84"/>
  <c r="AJ50" i="84"/>
  <c r="AK50" i="84"/>
  <c r="AL50" i="84"/>
  <c r="AM50" i="84"/>
  <c r="AN50" i="84"/>
  <c r="AO50" i="84"/>
  <c r="AP50" i="84"/>
  <c r="AQ50" i="84"/>
  <c r="AR50" i="84"/>
  <c r="AS50" i="84"/>
  <c r="AT50" i="84"/>
  <c r="AU50" i="84"/>
  <c r="AX50" i="84"/>
  <c r="AJ51" i="84"/>
  <c r="AK51" i="84"/>
  <c r="AL51" i="84"/>
  <c r="AM51" i="84"/>
  <c r="AN51" i="84"/>
  <c r="AO51" i="84"/>
  <c r="AP51" i="84"/>
  <c r="AQ51" i="84"/>
  <c r="AR51" i="84"/>
  <c r="AS51" i="84"/>
  <c r="AT51" i="84"/>
  <c r="AU51" i="84"/>
  <c r="AX51" i="84"/>
  <c r="AJ52" i="84"/>
  <c r="AK52" i="84"/>
  <c r="AL52" i="84"/>
  <c r="AM52" i="84"/>
  <c r="AN52" i="84"/>
  <c r="AO52" i="84"/>
  <c r="AP52" i="84"/>
  <c r="AQ52" i="84"/>
  <c r="AR52" i="84"/>
  <c r="AS52" i="84"/>
  <c r="AT52" i="84"/>
  <c r="AU52" i="84"/>
  <c r="AX52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X53" i="84"/>
  <c r="AJ54" i="84"/>
  <c r="AK54" i="84"/>
  <c r="AL54" i="84"/>
  <c r="AM54" i="84"/>
  <c r="AN54" i="84"/>
  <c r="AO54" i="84"/>
  <c r="AP54" i="84"/>
  <c r="AQ54" i="84"/>
  <c r="AR54" i="84"/>
  <c r="AS54" i="84"/>
  <c r="AT54" i="84"/>
  <c r="AU54" i="84"/>
  <c r="AX54" i="84"/>
  <c r="AJ55" i="84"/>
  <c r="AK55" i="84"/>
  <c r="AL55" i="84"/>
  <c r="AM55" i="84"/>
  <c r="AN55" i="84"/>
  <c r="AO55" i="84"/>
  <c r="AP55" i="84"/>
  <c r="AQ55" i="84"/>
  <c r="AR55" i="84"/>
  <c r="AS55" i="84"/>
  <c r="AT55" i="84"/>
  <c r="AU55" i="84"/>
  <c r="AX55" i="84"/>
  <c r="AJ56" i="84"/>
  <c r="AK56" i="84"/>
  <c r="AL56" i="84"/>
  <c r="AM56" i="84"/>
  <c r="AN56" i="84"/>
  <c r="AO56" i="84"/>
  <c r="AP56" i="84"/>
  <c r="AQ56" i="84"/>
  <c r="AR56" i="84"/>
  <c r="AS56" i="84"/>
  <c r="AT56" i="84"/>
  <c r="AU56" i="84"/>
  <c r="AX56" i="84"/>
  <c r="AJ57" i="84"/>
  <c r="AK57" i="84"/>
  <c r="AL57" i="84"/>
  <c r="AM57" i="84"/>
  <c r="AN57" i="84"/>
  <c r="AO57" i="84"/>
  <c r="AP57" i="84"/>
  <c r="AQ57" i="84"/>
  <c r="AR57" i="84"/>
  <c r="AS57" i="84"/>
  <c r="AT57" i="84"/>
  <c r="AU57" i="84"/>
  <c r="AX57" i="84"/>
  <c r="AJ58" i="84"/>
  <c r="AK58" i="84"/>
  <c r="AL58" i="84"/>
  <c r="AM58" i="84"/>
  <c r="AN58" i="84"/>
  <c r="AO58" i="84"/>
  <c r="AP58" i="84"/>
  <c r="AQ58" i="84"/>
  <c r="AR58" i="84"/>
  <c r="AS58" i="84"/>
  <c r="AT58" i="84"/>
  <c r="AU58" i="84"/>
  <c r="AX58" i="84"/>
  <c r="AJ59" i="84"/>
  <c r="AK59" i="84"/>
  <c r="AL59" i="84"/>
  <c r="AM59" i="84"/>
  <c r="AN59" i="84"/>
  <c r="AO59" i="84"/>
  <c r="AP59" i="84"/>
  <c r="AQ59" i="84"/>
  <c r="AR59" i="84"/>
  <c r="AS59" i="84"/>
  <c r="AT59" i="84"/>
  <c r="AU59" i="84"/>
  <c r="AX59" i="84"/>
  <c r="Q25" i="84"/>
  <c r="Q6" i="84"/>
  <c r="P6" i="84"/>
  <c r="J71" i="83"/>
  <c r="J62" i="83"/>
  <c r="AC6" i="83"/>
  <c r="AC7" i="83"/>
  <c r="AC8" i="83"/>
  <c r="AC9" i="83"/>
  <c r="AC10" i="83"/>
  <c r="AC11" i="83"/>
  <c r="AC12" i="83"/>
  <c r="AC13" i="83"/>
  <c r="AC14" i="83"/>
  <c r="AC15" i="83"/>
  <c r="AC16" i="83"/>
  <c r="AC17" i="83"/>
  <c r="AC18" i="83"/>
  <c r="AC19" i="83"/>
  <c r="AC20" i="83"/>
  <c r="AC21" i="83"/>
  <c r="AC22" i="83"/>
  <c r="AC23" i="83"/>
  <c r="AC24" i="83"/>
  <c r="AC25" i="83"/>
  <c r="Q6" i="76"/>
  <c r="Q6" i="75"/>
  <c r="P6" i="75"/>
  <c r="M8" i="77"/>
  <c r="C34" i="74"/>
  <c r="C26" i="183" l="1"/>
  <c r="B27" i="181"/>
  <c r="H2" i="201" l="1"/>
  <c r="E73" i="201"/>
  <c r="E72" i="201"/>
  <c r="E71" i="201"/>
  <c r="E67" i="201"/>
  <c r="E68" i="201"/>
  <c r="E69" i="201"/>
  <c r="E66" i="201"/>
  <c r="E62" i="201"/>
  <c r="E63" i="201"/>
  <c r="E61" i="201"/>
  <c r="E54" i="201"/>
  <c r="E55" i="201"/>
  <c r="E53" i="201"/>
  <c r="E50" i="201"/>
  <c r="E42" i="201"/>
  <c r="E41" i="201"/>
  <c r="E34" i="201"/>
  <c r="E25" i="201"/>
  <c r="E24" i="201"/>
  <c r="E23" i="201"/>
  <c r="E29" i="201"/>
  <c r="E28" i="201"/>
  <c r="E8" i="201"/>
  <c r="E19" i="201"/>
  <c r="E18" i="201"/>
  <c r="E21" i="201"/>
  <c r="E20" i="201"/>
  <c r="E11" i="201"/>
  <c r="E12" i="201"/>
  <c r="E13" i="201"/>
  <c r="E14" i="201"/>
  <c r="E10" i="201"/>
  <c r="E2" i="201"/>
  <c r="E3" i="201"/>
  <c r="E4" i="201"/>
  <c r="E5" i="201"/>
  <c r="E6" i="201"/>
  <c r="E7" i="201"/>
  <c r="E9" i="201"/>
  <c r="E15" i="201"/>
  <c r="E16" i="201"/>
  <c r="E17" i="201"/>
  <c r="E22" i="201"/>
  <c r="E26" i="201"/>
  <c r="E27" i="201"/>
  <c r="E30" i="201"/>
  <c r="E31" i="201"/>
  <c r="E32" i="201"/>
  <c r="E33" i="201"/>
  <c r="E35" i="201"/>
  <c r="E36" i="201"/>
  <c r="E37" i="201"/>
  <c r="E38" i="201"/>
  <c r="E39" i="201"/>
  <c r="E40" i="201"/>
  <c r="E43" i="201"/>
  <c r="E44" i="201"/>
  <c r="E45" i="201"/>
  <c r="E46" i="201"/>
  <c r="E47" i="201"/>
  <c r="E48" i="201"/>
  <c r="E49" i="201"/>
  <c r="E51" i="201"/>
  <c r="E52" i="201"/>
  <c r="E56" i="201"/>
  <c r="E57" i="201"/>
  <c r="E58" i="201"/>
  <c r="E59" i="201"/>
  <c r="E60" i="201"/>
  <c r="E64" i="201"/>
  <c r="E65" i="201"/>
  <c r="E70" i="201"/>
  <c r="E74" i="201"/>
  <c r="E75" i="201"/>
  <c r="E76" i="201"/>
  <c r="E77" i="201"/>
  <c r="E78" i="201"/>
  <c r="E79" i="201"/>
  <c r="E80" i="201"/>
  <c r="E81" i="201"/>
  <c r="E82" i="201"/>
  <c r="E83" i="201"/>
  <c r="E84" i="201"/>
  <c r="E85" i="201"/>
  <c r="E86" i="201"/>
  <c r="E87" i="201"/>
  <c r="E88" i="201"/>
  <c r="E89" i="201"/>
  <c r="E90" i="201"/>
  <c r="E91" i="201"/>
  <c r="E92" i="201"/>
  <c r="E93" i="201"/>
  <c r="E94" i="201"/>
  <c r="E95" i="201"/>
  <c r="E96" i="201"/>
  <c r="E97" i="201"/>
  <c r="E98" i="201"/>
  <c r="E99" i="201"/>
  <c r="E100" i="201"/>
  <c r="E101" i="201"/>
  <c r="E102" i="201"/>
  <c r="E103" i="201"/>
  <c r="E104" i="201"/>
  <c r="E105" i="201"/>
  <c r="E106" i="201"/>
  <c r="E107" i="201"/>
  <c r="E108" i="201"/>
  <c r="E109" i="201"/>
  <c r="E110" i="201"/>
  <c r="E111" i="201"/>
  <c r="E112" i="201"/>
  <c r="E113" i="201"/>
  <c r="E114" i="201"/>
  <c r="E115" i="201"/>
  <c r="E116" i="201"/>
  <c r="E117" i="201"/>
  <c r="E118" i="201"/>
  <c r="E119" i="201"/>
  <c r="E120" i="201"/>
  <c r="E121" i="201"/>
  <c r="E122" i="201"/>
  <c r="E123" i="201"/>
  <c r="E124" i="201"/>
  <c r="E125" i="201"/>
  <c r="E126" i="201"/>
  <c r="E127" i="201"/>
  <c r="E128" i="201"/>
  <c r="E129" i="201"/>
  <c r="E130" i="201"/>
  <c r="E131" i="201"/>
  <c r="E132" i="201"/>
  <c r="E133" i="201"/>
  <c r="E134" i="201"/>
  <c r="E135" i="201"/>
  <c r="E136" i="201"/>
  <c r="E137" i="201"/>
  <c r="E138" i="201"/>
  <c r="E139" i="201"/>
  <c r="E140" i="201"/>
  <c r="E141" i="201"/>
  <c r="E142" i="201"/>
  <c r="E143" i="201"/>
  <c r="E144" i="201"/>
  <c r="E145" i="201"/>
  <c r="E146" i="201"/>
  <c r="E147" i="201"/>
  <c r="E148" i="201"/>
  <c r="E149" i="201"/>
  <c r="E150" i="201"/>
  <c r="E151" i="201"/>
  <c r="E152" i="201"/>
  <c r="E153" i="201"/>
  <c r="E154" i="201"/>
  <c r="E155" i="201"/>
  <c r="E156" i="201"/>
  <c r="E157" i="201"/>
  <c r="E158" i="201"/>
  <c r="E159" i="201"/>
  <c r="E160" i="201"/>
  <c r="E161" i="201"/>
  <c r="E162" i="201"/>
  <c r="E163" i="201"/>
  <c r="E164" i="201"/>
  <c r="E165" i="201"/>
  <c r="E166" i="201"/>
  <c r="E167" i="201"/>
  <c r="E168" i="201"/>
  <c r="E169" i="201"/>
  <c r="E170" i="201"/>
  <c r="E171" i="201"/>
  <c r="E172" i="201"/>
  <c r="E173" i="201"/>
  <c r="E174" i="201"/>
  <c r="E175" i="201"/>
  <c r="E176" i="201"/>
  <c r="E177" i="201"/>
  <c r="E178" i="201"/>
  <c r="E179" i="201"/>
  <c r="E180" i="201"/>
  <c r="E181" i="201"/>
  <c r="E182" i="201"/>
  <c r="E183" i="201"/>
  <c r="E184" i="201"/>
  <c r="E185" i="201"/>
  <c r="E186" i="201"/>
  <c r="E187" i="201"/>
  <c r="E188" i="201"/>
  <c r="E189" i="201"/>
  <c r="E190" i="201"/>
  <c r="E191" i="201"/>
  <c r="E192" i="201"/>
  <c r="E193" i="201"/>
  <c r="E194" i="201"/>
  <c r="E195" i="201"/>
  <c r="E196" i="201"/>
  <c r="E197" i="201"/>
  <c r="E198" i="201"/>
  <c r="E199" i="201"/>
  <c r="E200" i="201"/>
  <c r="E201" i="201"/>
  <c r="E202" i="201"/>
  <c r="E203" i="201"/>
  <c r="E204" i="201"/>
  <c r="E205" i="201"/>
  <c r="E206" i="201"/>
  <c r="E207" i="201"/>
  <c r="E208" i="201"/>
  <c r="E209" i="201"/>
  <c r="E210" i="201"/>
  <c r="E211" i="201"/>
  <c r="E212" i="201"/>
  <c r="E213" i="201"/>
  <c r="E214" i="201"/>
  <c r="E215" i="201"/>
  <c r="E216" i="201"/>
  <c r="P33" i="84" l="1"/>
  <c r="AV33" i="84" s="1"/>
  <c r="K71" i="83"/>
  <c r="J18" i="83"/>
  <c r="J6" i="83"/>
  <c r="K25" i="88"/>
  <c r="I23" i="88" l="1"/>
  <c r="K17" i="80"/>
  <c r="J17" i="80"/>
  <c r="J19" i="80"/>
  <c r="L17" i="80"/>
  <c r="K13" i="80"/>
  <c r="J11" i="80"/>
  <c r="L9" i="80"/>
  <c r="K7" i="80"/>
  <c r="K11" i="80" l="1"/>
  <c r="J13" i="80"/>
  <c r="K19" i="80"/>
  <c r="K9" i="80"/>
  <c r="L19" i="80"/>
  <c r="L7" i="80"/>
  <c r="L13" i="80"/>
  <c r="J9" i="80"/>
  <c r="P54" i="75" l="1"/>
  <c r="Q54" i="75" l="1"/>
  <c r="O5" i="77"/>
  <c r="D34" i="74"/>
  <c r="I32" i="91" l="1"/>
  <c r="I18" i="92" l="1"/>
  <c r="I19" i="92"/>
  <c r="Q80" i="97" l="1"/>
  <c r="C24" i="189" l="1"/>
  <c r="C23" i="189"/>
  <c r="C22" i="189"/>
  <c r="C21" i="189"/>
  <c r="C20" i="189"/>
  <c r="C19" i="189"/>
  <c r="C18" i="189"/>
  <c r="C17" i="189"/>
  <c r="C16" i="189"/>
  <c r="C15" i="189"/>
  <c r="C14" i="189"/>
  <c r="C13" i="189"/>
  <c r="C12" i="189"/>
  <c r="C11" i="189"/>
  <c r="C10" i="189"/>
  <c r="C9" i="189"/>
  <c r="C8" i="189"/>
  <c r="C7" i="189"/>
  <c r="E17" i="187"/>
  <c r="F16" i="187"/>
  <c r="F15" i="187"/>
  <c r="F14" i="187"/>
  <c r="F13" i="187"/>
  <c r="F12" i="187"/>
  <c r="F11" i="187"/>
  <c r="F10" i="187"/>
  <c r="F9" i="187"/>
  <c r="F8" i="187"/>
  <c r="F7" i="187"/>
  <c r="D66" i="186"/>
  <c r="C66" i="186"/>
  <c r="E27" i="181"/>
  <c r="D27" i="181"/>
  <c r="C27" i="181"/>
  <c r="C25" i="189" l="1"/>
  <c r="C19" i="188"/>
  <c r="F17" i="187"/>
  <c r="E66" i="186"/>
  <c r="I33" i="91"/>
  <c r="Q70" i="97"/>
  <c r="I28" i="91"/>
  <c r="I29" i="91"/>
  <c r="I30" i="91"/>
  <c r="I31" i="91"/>
  <c r="I35" i="91"/>
  <c r="I36" i="91"/>
  <c r="I27" i="91"/>
  <c r="I7" i="91"/>
  <c r="I53" i="92" l="1"/>
  <c r="I28" i="92"/>
  <c r="I18" i="91"/>
  <c r="C43" i="164"/>
  <c r="C45" i="164" s="1"/>
  <c r="D43" i="164" l="1"/>
  <c r="D45" i="164" s="1"/>
  <c r="P41" i="84" l="1"/>
  <c r="AV41" i="84" s="1"/>
  <c r="Q68" i="84"/>
  <c r="P68" i="84"/>
  <c r="K23" i="88"/>
  <c r="I9" i="88"/>
  <c r="I11" i="88"/>
  <c r="I13" i="88"/>
  <c r="I15" i="88"/>
  <c r="I17" i="88"/>
  <c r="I21" i="88"/>
  <c r="J21" i="80"/>
  <c r="P10" i="76" l="1"/>
  <c r="Q54" i="76" l="1"/>
  <c r="P54" i="76"/>
  <c r="N8" i="77"/>
  <c r="K9" i="88" l="1"/>
  <c r="K11" i="88"/>
  <c r="K13" i="88"/>
  <c r="K15" i="88"/>
  <c r="K17" i="88"/>
  <c r="K21" i="88"/>
  <c r="J9" i="88"/>
  <c r="J11" i="88"/>
  <c r="J13" i="88"/>
  <c r="J15" i="88"/>
  <c r="J17" i="88"/>
  <c r="J21" i="88"/>
  <c r="J23" i="88"/>
  <c r="J25" i="88" l="1"/>
  <c r="I25" i="88"/>
  <c r="J23" i="83"/>
  <c r="I17" i="91" l="1"/>
  <c r="I60" i="92" l="1"/>
  <c r="I50" i="92"/>
  <c r="I51" i="92"/>
  <c r="I52" i="92"/>
  <c r="I54" i="92"/>
  <c r="I56" i="92"/>
  <c r="I58" i="92"/>
  <c r="I59" i="92"/>
  <c r="I49" i="92"/>
  <c r="I8" i="91"/>
  <c r="I9" i="91"/>
  <c r="I10" i="91"/>
  <c r="I11" i="91"/>
  <c r="I12" i="91"/>
  <c r="I13" i="91"/>
  <c r="I14" i="91"/>
  <c r="I15" i="91"/>
  <c r="Q64" i="97" l="1"/>
  <c r="Q67" i="97"/>
  <c r="Q72" i="97"/>
  <c r="Q75" i="97"/>
  <c r="Q78" i="97"/>
  <c r="Q34" i="84" l="1"/>
  <c r="AW34" i="84" s="1"/>
  <c r="Q35" i="84"/>
  <c r="AW35" i="84" s="1"/>
  <c r="Q36" i="84"/>
  <c r="AW36" i="84" s="1"/>
  <c r="Q37" i="84"/>
  <c r="AW37" i="84" s="1"/>
  <c r="Q38" i="84"/>
  <c r="AW38" i="84" s="1"/>
  <c r="Q39" i="84"/>
  <c r="AW39" i="84" s="1"/>
  <c r="Q40" i="84"/>
  <c r="AW40" i="84" s="1"/>
  <c r="Q41" i="84"/>
  <c r="AW41" i="84" s="1"/>
  <c r="Q42" i="84"/>
  <c r="AW42" i="84" s="1"/>
  <c r="Q43" i="84"/>
  <c r="AW43" i="84" s="1"/>
  <c r="Q44" i="84"/>
  <c r="AW44" i="84" s="1"/>
  <c r="Q45" i="84"/>
  <c r="AW45" i="84" s="1"/>
  <c r="Q46" i="84"/>
  <c r="AW46" i="84" s="1"/>
  <c r="Q47" i="84"/>
  <c r="AW47" i="84" s="1"/>
  <c r="Q48" i="84"/>
  <c r="AW48" i="84" s="1"/>
  <c r="Q49" i="84"/>
  <c r="AW49" i="84" s="1"/>
  <c r="Q50" i="84"/>
  <c r="AW50" i="84" s="1"/>
  <c r="Q51" i="84"/>
  <c r="AW51" i="84" s="1"/>
  <c r="Q52" i="84"/>
  <c r="AW52" i="84" s="1"/>
  <c r="Q53" i="84"/>
  <c r="AW53" i="84" s="1"/>
  <c r="Q54" i="84"/>
  <c r="AW54" i="84" s="1"/>
  <c r="Q55" i="84"/>
  <c r="AW55" i="84" s="1"/>
  <c r="Q56" i="84"/>
  <c r="AW56" i="84" s="1"/>
  <c r="Q57" i="84"/>
  <c r="AW57" i="84" s="1"/>
  <c r="Q58" i="84"/>
  <c r="AW58" i="84" s="1"/>
  <c r="Q59" i="84"/>
  <c r="AW59" i="84" s="1"/>
  <c r="P34" i="84"/>
  <c r="AV34" i="84" s="1"/>
  <c r="P35" i="84"/>
  <c r="AV35" i="84" s="1"/>
  <c r="P36" i="84"/>
  <c r="AV36" i="84" s="1"/>
  <c r="P37" i="84"/>
  <c r="AV37" i="84" s="1"/>
  <c r="P38" i="84"/>
  <c r="AV38" i="84" s="1"/>
  <c r="P39" i="84"/>
  <c r="AV39" i="84" s="1"/>
  <c r="P40" i="84"/>
  <c r="AV40" i="84" s="1"/>
  <c r="P42" i="84"/>
  <c r="AV42" i="84" s="1"/>
  <c r="P43" i="84"/>
  <c r="AV43" i="84" s="1"/>
  <c r="P44" i="84"/>
  <c r="AV44" i="84" s="1"/>
  <c r="P45" i="84"/>
  <c r="AV45" i="84" s="1"/>
  <c r="P46" i="84"/>
  <c r="AV46" i="84" s="1"/>
  <c r="P47" i="84"/>
  <c r="AV47" i="84" s="1"/>
  <c r="P48" i="84"/>
  <c r="AV48" i="84" s="1"/>
  <c r="P49" i="84"/>
  <c r="AV49" i="84" s="1"/>
  <c r="P50" i="84"/>
  <c r="AV50" i="84" s="1"/>
  <c r="P51" i="84"/>
  <c r="AV51" i="84" s="1"/>
  <c r="P52" i="84"/>
  <c r="AV52" i="84" s="1"/>
  <c r="P53" i="84"/>
  <c r="AV53" i="84" s="1"/>
  <c r="P54" i="84"/>
  <c r="AV54" i="84" s="1"/>
  <c r="P55" i="84"/>
  <c r="AV55" i="84" s="1"/>
  <c r="P56" i="84"/>
  <c r="AV56" i="84" s="1"/>
  <c r="P57" i="84"/>
  <c r="AV57" i="84" s="1"/>
  <c r="P58" i="84"/>
  <c r="AV58" i="84" s="1"/>
  <c r="P59" i="84"/>
  <c r="AV59" i="84" s="1"/>
  <c r="AW33" i="84"/>
  <c r="Q7" i="84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P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K62" i="83"/>
  <c r="K35" i="83"/>
  <c r="J72" i="83"/>
  <c r="K72" i="83"/>
  <c r="K51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2" i="83"/>
  <c r="K53" i="83"/>
  <c r="K54" i="83"/>
  <c r="K55" i="83"/>
  <c r="K56" i="83"/>
  <c r="K57" i="83"/>
  <c r="K58" i="83"/>
  <c r="K59" i="83"/>
  <c r="K60" i="83"/>
  <c r="K61" i="83"/>
  <c r="J36" i="83"/>
  <c r="J37" i="83"/>
  <c r="J38" i="8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35" i="83"/>
  <c r="K26" i="83"/>
  <c r="K6" i="83"/>
  <c r="P6" i="76" l="1"/>
  <c r="K7" i="83" l="1"/>
  <c r="K8" i="83"/>
  <c r="K9" i="83"/>
  <c r="K10" i="83"/>
  <c r="K11" i="83"/>
  <c r="K12" i="83"/>
  <c r="K13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J7" i="83"/>
  <c r="J8" i="83"/>
  <c r="J9" i="83"/>
  <c r="J10" i="83"/>
  <c r="J11" i="83"/>
  <c r="J12" i="83"/>
  <c r="J13" i="83"/>
  <c r="J14" i="83"/>
  <c r="J15" i="83"/>
  <c r="J16" i="83"/>
  <c r="J17" i="83"/>
  <c r="J19" i="83"/>
  <c r="J20" i="83"/>
  <c r="J21" i="83"/>
  <c r="J22" i="83"/>
  <c r="J24" i="83"/>
  <c r="J25" i="83"/>
  <c r="J26" i="83"/>
  <c r="K21" i="80" l="1"/>
  <c r="Q8" i="76" l="1"/>
  <c r="Q7" i="76"/>
  <c r="Q9" i="76"/>
  <c r="Q10" i="76"/>
  <c r="Q11" i="76"/>
  <c r="Q12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50" i="76"/>
  <c r="Q51" i="76"/>
  <c r="Q52" i="76"/>
  <c r="Q53" i="76"/>
  <c r="P7" i="76"/>
  <c r="P8" i="76"/>
  <c r="P9" i="76"/>
  <c r="P11" i="76"/>
  <c r="P12" i="76"/>
  <c r="P13" i="76"/>
  <c r="P14" i="76"/>
  <c r="P15" i="76"/>
  <c r="P16" i="76"/>
  <c r="P17" i="76"/>
  <c r="P18" i="76"/>
  <c r="P19" i="76"/>
  <c r="P20" i="76"/>
  <c r="P21" i="76"/>
  <c r="P22" i="76"/>
  <c r="P23" i="76"/>
  <c r="P24" i="76"/>
  <c r="P25" i="76"/>
  <c r="P26" i="76"/>
  <c r="P27" i="76"/>
  <c r="P28" i="76"/>
  <c r="P29" i="76"/>
  <c r="P30" i="76"/>
  <c r="P31" i="76"/>
  <c r="P32" i="76"/>
  <c r="P33" i="76"/>
  <c r="P34" i="76"/>
  <c r="P35" i="76"/>
  <c r="P36" i="76"/>
  <c r="P37" i="76"/>
  <c r="P38" i="76"/>
  <c r="P39" i="76"/>
  <c r="P40" i="76"/>
  <c r="P41" i="76"/>
  <c r="P42" i="76"/>
  <c r="P43" i="76"/>
  <c r="P44" i="76"/>
  <c r="P45" i="76"/>
  <c r="P46" i="76"/>
  <c r="P47" i="76"/>
  <c r="P48" i="76"/>
  <c r="P49" i="76"/>
  <c r="P50" i="76"/>
  <c r="P51" i="76"/>
  <c r="P52" i="76"/>
  <c r="P53" i="76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P7" i="75"/>
  <c r="P8" i="75"/>
  <c r="P9" i="75"/>
  <c r="P10" i="75"/>
  <c r="P11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24" i="75"/>
  <c r="P25" i="75"/>
  <c r="P26" i="75"/>
  <c r="P27" i="75"/>
  <c r="P28" i="75"/>
  <c r="P29" i="75"/>
  <c r="P30" i="75"/>
  <c r="P31" i="75"/>
  <c r="P32" i="75"/>
  <c r="P33" i="75"/>
  <c r="P34" i="75"/>
  <c r="P35" i="75"/>
  <c r="P36" i="75"/>
  <c r="P37" i="75"/>
  <c r="P38" i="75"/>
  <c r="P39" i="75"/>
  <c r="P40" i="75"/>
  <c r="P41" i="75"/>
  <c r="P42" i="75"/>
  <c r="P43" i="75"/>
  <c r="P44" i="75"/>
  <c r="P45" i="75"/>
  <c r="P46" i="75"/>
  <c r="P47" i="75"/>
  <c r="P48" i="75"/>
  <c r="P49" i="75"/>
  <c r="P50" i="75"/>
  <c r="P51" i="75"/>
  <c r="P52" i="75"/>
  <c r="P53" i="75"/>
  <c r="D45" i="74"/>
  <c r="C45" i="74"/>
  <c r="O11" i="77" l="1"/>
  <c r="O259" i="98" l="1"/>
  <c r="O258" i="98"/>
  <c r="O257" i="98"/>
  <c r="O256" i="98"/>
  <c r="O255" i="98"/>
  <c r="O254" i="98"/>
</calcChain>
</file>

<file path=xl/sharedStrings.xml><?xml version="1.0" encoding="utf-8"?>
<sst xmlns="http://schemas.openxmlformats.org/spreadsheetml/2006/main" count="13892" uniqueCount="2519">
  <si>
    <t>REPORTE DE DEPÓSITOS A PLAZO FIJO</t>
  </si>
  <si>
    <t>TOTAL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</si>
  <si>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</si>
  <si>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</si>
  <si>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</si>
  <si>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</si>
  <si>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</si>
  <si>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</si>
  <si>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</si>
  <si>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</si>
  <si>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</si>
  <si>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</si>
  <si>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</si>
  <si>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</si>
  <si>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</si>
  <si>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</si>
  <si>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</si>
  <si>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</si>
  <si>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</si>
  <si>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</si>
  <si>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</si>
  <si>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</si>
  <si>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</si>
  <si>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</si>
  <si>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</si>
  <si>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</si>
  <si>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</si>
  <si>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</si>
  <si>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</si>
  <si>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</si>
  <si>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</si>
  <si>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</si>
  <si>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</si>
  <si>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</si>
  <si>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</si>
  <si>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</si>
  <si>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</si>
  <si>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</si>
  <si>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</si>
  <si>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ASFI/DSV-ED-BIS-010/2023</t>
  </si>
  <si>
    <t>BIS-2-N1U-23</t>
  </si>
  <si>
    <t>Banco Central de Bolivia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</si>
  <si>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</si>
  <si>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</si>
  <si>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</si>
  <si>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</si>
  <si>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</si>
  <si>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</si>
  <si>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</si>
  <si>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</si>
  <si>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</si>
  <si>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</si>
  <si>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</si>
  <si>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</si>
  <si>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</si>
  <si>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</si>
  <si>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</si>
  <si>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</si>
  <si>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</si>
  <si>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</si>
  <si>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</si>
  <si>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</si>
  <si>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</si>
  <si>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</si>
  <si>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</si>
  <si>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</si>
  <si>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</si>
  <si>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</si>
  <si>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</si>
  <si>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</si>
  <si>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</si>
  <si>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</si>
  <si>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</si>
  <si>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</si>
  <si>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</si>
  <si>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</si>
  <si>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</si>
  <si>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</si>
  <si>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</si>
  <si>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</si>
  <si>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</si>
  <si>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</si>
  <si>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</si>
  <si>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</si>
  <si>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</si>
  <si>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</si>
  <si>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</si>
  <si>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</si>
  <si>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</si>
  <si>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</si>
  <si>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</si>
  <si>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</si>
  <si>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</si>
  <si>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</si>
  <si>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</si>
  <si>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</si>
  <si>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</si>
  <si>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</si>
  <si>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</si>
  <si>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</si>
  <si>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</si>
  <si>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</si>
  <si>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</si>
  <si>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</si>
  <si>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</si>
  <si>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</si>
  <si>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</si>
  <si>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</si>
  <si>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</si>
  <si>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</si>
  <si>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</si>
  <si>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</si>
  <si>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</si>
  <si>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</si>
  <si>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</si>
  <si>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</si>
  <si>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</si>
  <si>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</si>
  <si>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</si>
  <si>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</si>
  <si>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</si>
  <si>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</si>
  <si>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</si>
  <si>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</si>
  <si>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</si>
  <si>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</si>
  <si>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</si>
  <si>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</si>
  <si>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</si>
  <si>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</si>
  <si>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BNB-E1B-17</t>
  </si>
  <si>
    <t>Bonos Subordinados BNB IV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</si>
  <si>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</si>
  <si>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</si>
  <si>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</si>
  <si>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</si>
  <si>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</si>
  <si>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</si>
  <si>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</si>
  <si>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</si>
  <si>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</si>
  <si>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</si>
  <si>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</si>
  <si>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</si>
  <si>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</si>
  <si>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</si>
  <si>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</si>
  <si>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</si>
  <si>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</si>
  <si>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Bonos Banco FIE 3 - Emisión 6</t>
  </si>
  <si>
    <t>ASFI/DSV-ED-FIE-007/2023</t>
  </si>
  <si>
    <t>FIE-3-N1U-23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</si>
  <si>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</si>
  <si>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</si>
  <si>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</si>
  <si>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</si>
  <si>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</si>
  <si>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</si>
  <si>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</si>
  <si>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</si>
  <si>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</si>
  <si>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</si>
  <si>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</si>
  <si>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</si>
  <si>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</si>
  <si>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</si>
  <si>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Sudaval S.A.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</si>
  <si>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</si>
  <si>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</si>
  <si>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</si>
  <si>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</si>
  <si>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</si>
  <si>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</si>
  <si>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</si>
  <si>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</si>
  <si>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</si>
  <si>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ASFI/DSV-ED-BSO-005/2023</t>
  </si>
  <si>
    <t>BSO-4-N1U-23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</si>
  <si>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</si>
  <si>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</si>
  <si>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</si>
  <si>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</si>
  <si>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</si>
  <si>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</si>
  <si>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</si>
  <si>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</si>
  <si>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</si>
  <si>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</si>
  <si>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</si>
  <si>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</si>
  <si>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</si>
  <si>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</si>
  <si>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</si>
  <si>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</si>
  <si>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</si>
  <si>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</si>
  <si>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</si>
  <si>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</si>
  <si>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</si>
  <si>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</si>
  <si>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BISA Seguros y Reaseguros S.A.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</si>
  <si>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</si>
  <si>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</si>
  <si>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</si>
  <si>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</si>
  <si>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</si>
  <si>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</si>
  <si>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</si>
  <si>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</si>
  <si>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</si>
  <si>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</si>
  <si>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</si>
  <si>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Subordinados  BNB Leasing I</t>
  </si>
  <si>
    <t>ASFI/DSVSC-ED-BNL-005/2018</t>
  </si>
  <si>
    <t>BNL-E1B-18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</si>
  <si>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</si>
  <si>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</si>
  <si>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</si>
  <si>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</si>
  <si>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</si>
  <si>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</si>
  <si>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</si>
  <si>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</si>
  <si>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</si>
  <si>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</si>
  <si>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</si>
  <si>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</si>
  <si>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</si>
  <si>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</si>
  <si>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</si>
  <si>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</si>
  <si>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</si>
  <si>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DIACONÍA FRIF -IFD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</si>
  <si>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</si>
  <si>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</si>
  <si>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</si>
  <si>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</si>
  <si>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</si>
  <si>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</si>
  <si>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</si>
  <si>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</si>
  <si>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</si>
  <si>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</si>
  <si>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</si>
  <si>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</si>
  <si>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</si>
  <si>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</si>
  <si>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</si>
  <si>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</si>
  <si>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</si>
  <si>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</si>
  <si>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</si>
  <si>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</si>
  <si>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</si>
  <si>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</si>
  <si>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</si>
  <si>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</si>
  <si>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</si>
  <si>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</si>
  <si>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</si>
  <si>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</si>
  <si>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</si>
  <si>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</si>
  <si>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</si>
  <si>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</si>
  <si>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</si>
  <si>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</si>
  <si>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</si>
  <si>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</si>
  <si>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</si>
  <si>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</si>
  <si>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</si>
  <si>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</si>
  <si>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</si>
  <si>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</si>
  <si>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</si>
  <si>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</si>
  <si>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</si>
  <si>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</si>
  <si>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</si>
  <si>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</si>
  <si>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</si>
  <si>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</si>
  <si>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</si>
  <si>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</si>
  <si>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</si>
  <si>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</si>
  <si>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</si>
  <si>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</si>
  <si>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</si>
  <si>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</si>
  <si>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</si>
  <si>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</si>
  <si>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</si>
  <si>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</si>
  <si>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</si>
  <si>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</si>
  <si>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</si>
  <si>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</si>
  <si>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</si>
  <si>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</si>
  <si>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</si>
  <si>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</si>
  <si>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</si>
  <si>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</si>
  <si>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</si>
  <si>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</si>
  <si>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</si>
  <si>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</si>
  <si>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</si>
  <si>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</si>
  <si>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</si>
  <si>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</si>
  <si>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</si>
  <si>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</si>
  <si>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</si>
  <si>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</si>
  <si>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</si>
  <si>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</si>
  <si>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</si>
  <si>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</si>
  <si>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</si>
  <si>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</si>
  <si>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</si>
  <si>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</si>
  <si>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</si>
  <si>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</si>
  <si>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</si>
  <si>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</si>
  <si>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</si>
  <si>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</si>
  <si>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</si>
  <si>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</si>
  <si>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</si>
  <si>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</si>
  <si>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</si>
  <si>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</si>
  <si>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</si>
  <si>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</si>
  <si>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</si>
  <si>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</si>
  <si>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</si>
  <si>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</si>
  <si>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</si>
  <si>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</si>
  <si>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</si>
  <si>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</si>
  <si>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</si>
  <si>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</si>
  <si>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</si>
  <si>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</si>
  <si>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</si>
  <si>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</si>
  <si>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</si>
  <si>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</si>
  <si>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</si>
  <si>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</si>
  <si>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</si>
  <si>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</si>
  <si>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</si>
  <si>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</si>
  <si>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</si>
  <si>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</si>
  <si>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</si>
  <si>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</si>
  <si>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</si>
  <si>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</si>
  <si>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</si>
  <si>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</si>
  <si>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</si>
  <si>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</si>
  <si>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</si>
  <si>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</si>
  <si>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</si>
  <si>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</si>
  <si>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</si>
  <si>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</si>
  <si>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</si>
  <si>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</si>
  <si>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</si>
  <si>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</si>
  <si>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Jalasoft S.R.L.</t>
  </si>
  <si>
    <t>Bonos JALASOFT II - Emisión 1</t>
  </si>
  <si>
    <t>ASFI/DSV-ED-JSF-011/2023</t>
  </si>
  <si>
    <t>JSF-2-N1U-23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</si>
  <si>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</si>
  <si>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</si>
  <si>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</si>
  <si>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</si>
  <si>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</si>
  <si>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</si>
  <si>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</si>
  <si>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</si>
  <si>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</si>
  <si>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</si>
  <si>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</si>
  <si>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</si>
  <si>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</si>
  <si>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</si>
  <si>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</si>
  <si>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</si>
  <si>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</si>
  <si>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</si>
  <si>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</si>
  <si>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</si>
  <si>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</si>
  <si>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</si>
  <si>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</si>
  <si>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</si>
  <si>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</si>
  <si>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</si>
  <si>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</si>
  <si>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</si>
  <si>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</si>
  <si>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</si>
  <si>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- CIDRE II</t>
  </si>
  <si>
    <t>Valores de Titularización BISA ST - CIDRE II</t>
  </si>
  <si>
    <t>ASFI/DSV-TD-PCD-001/2022</t>
  </si>
  <si>
    <t>PCD-TD-NB</t>
  </si>
  <si>
    <t>Patrimonio Autónomo BISA ST – FUBODE IFD</t>
  </si>
  <si>
    <t>Patrimonio Autónomo BISA ST - FUBODE II</t>
  </si>
  <si>
    <t>Valores de Titularización BISA ST - FUBODE II</t>
  </si>
  <si>
    <t>ASFI/DSV-TD-PFD-002/2021</t>
  </si>
  <si>
    <t>PFD-TD-ND</t>
  </si>
  <si>
    <t>PATRIMONIO AUTÓNOMO CRESPAL - BDP ST 035</t>
  </si>
  <si>
    <t>Valores de Titularización CRESPAL - BDP ST 035</t>
  </si>
  <si>
    <t>ASFI/DSV-TD-CRP-001/2017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</si>
  <si>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</si>
  <si>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</si>
  <si>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</si>
  <si>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</si>
  <si>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</si>
  <si>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IDEPRO IFD - BDP ST 056</t>
  </si>
  <si>
    <t>Valores de Titularización IDEPRO IFD - BDP ST 056</t>
  </si>
  <si>
    <t>ASFI/DSV-PA-PMO-001/2023</t>
  </si>
  <si>
    <t>PMO-TD-NA</t>
  </si>
  <si>
    <t>PMO-TD-NB</t>
  </si>
  <si>
    <t>Patrimonio Autónomo MADEPA – iBOLSA ST 001</t>
  </si>
  <si>
    <t>Valores de Titularización MADEPA - iBOLSA ST 001</t>
  </si>
  <si>
    <t>ASFI/DSVSC-PA-MDI-003/2020</t>
  </si>
  <si>
    <t>MDI-TD-ND</t>
  </si>
  <si>
    <t>MDI-TD-NE</t>
  </si>
  <si>
    <t>MDI-TD-NF</t>
  </si>
  <si>
    <t>MDI-TD-NG</t>
  </si>
  <si>
    <t>MDI-TD-NH</t>
  </si>
  <si>
    <t>Valores de Titularización CRECER IFD - BDP ST 051</t>
  </si>
  <si>
    <t>ASFI/DSV-TD-PML-001/2021</t>
  </si>
  <si>
    <t>PML-TD-NU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</si>
  <si>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</si>
  <si>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</si>
  <si>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</si>
  <si>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</si>
  <si>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</si>
  <si>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</si>
  <si>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</si>
  <si>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</si>
  <si>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</si>
  <si>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</si>
  <si>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</si>
  <si>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</si>
  <si>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</si>
  <si>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</si>
  <si>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</si>
  <si>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</si>
  <si>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</si>
  <si>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</si>
  <si>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</si>
  <si>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</si>
  <si>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</si>
  <si>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</si>
  <si>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</si>
  <si>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</si>
  <si>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</si>
  <si>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</si>
  <si>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</si>
  <si>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</si>
  <si>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</si>
  <si>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</si>
  <si>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</si>
  <si>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</si>
  <si>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</si>
  <si>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</si>
  <si>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</si>
  <si>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</si>
  <si>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</si>
  <si>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</si>
  <si>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</si>
  <si>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</si>
  <si>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</si>
  <si>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</si>
  <si>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</si>
  <si>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</si>
  <si>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</si>
  <si>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</si>
  <si>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</si>
  <si>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</si>
  <si>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</si>
  <si>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</si>
  <si>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</si>
  <si>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</si>
  <si>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</si>
  <si>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</si>
  <si>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</si>
  <si>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</si>
  <si>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</si>
  <si>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</si>
  <si>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</si>
  <si>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</si>
  <si>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</si>
  <si>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</si>
  <si>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</si>
  <si>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</si>
  <si>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</si>
  <si>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</si>
  <si>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</si>
  <si>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</si>
  <si>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</si>
  <si>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</si>
  <si>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</si>
  <si>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</si>
  <si>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</si>
  <si>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</si>
  <si>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</si>
  <si>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</si>
  <si>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</si>
  <si>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</si>
  <si>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Emisor</t>
  </si>
  <si>
    <t>BBB</t>
  </si>
  <si>
    <t>Alianza Compañía de Seguros y Reaseguros S.A. E.M.A.</t>
  </si>
  <si>
    <t>Crediseguro S.A. Seguros Generales</t>
  </si>
  <si>
    <t>La Vitalicia Seguros y Reaseguros de Vida S.A.</t>
  </si>
  <si>
    <t>Nacional Seguros Patrimoniales y Fianzas S.A.</t>
  </si>
  <si>
    <t>Nacional Seguros Vida y Salud S.A.</t>
  </si>
  <si>
    <t>Santa Cruz Vida y Salud Seguros y Reaseguros Personales S.A.</t>
  </si>
  <si>
    <t>Seguros y Reaseguros Personales Univida S.A.</t>
  </si>
  <si>
    <t>La Boliviana Ciacruz de Seguros y Reaseguros S.A.</t>
  </si>
  <si>
    <t>Industrias de Aceite S.A.</t>
  </si>
  <si>
    <t>Bonos Subordinados BEC V - Emisión 1</t>
  </si>
  <si>
    <t>Patrimonios Autónomos</t>
  </si>
  <si>
    <t>Crecer Bolivianos - Fondo Mutuo Mediano Plazo</t>
  </si>
  <si>
    <t>Credifondo + Rendimiento Fondo de Inversión Abierto a Mediano Plazo</t>
  </si>
  <si>
    <t>Credifondo Liquidez Bs Fondo de Inversión Abierto a Mediano Plazo</t>
  </si>
  <si>
    <t>Credifondo Liquidez USD Fondo de Inversión Abierto a Corto Plazo</t>
  </si>
  <si>
    <t>Credifondo Renta Fija, Fondo de Inversión Abierto a Mediano Plazo</t>
  </si>
  <si>
    <t>Credifondo Renta Inmediata Fondo de Inversión Abierto a Corto Plazo</t>
  </si>
  <si>
    <t>Dinámico Fondo Mutuo Corto Plazo</t>
  </si>
  <si>
    <t>Equilibrio Fondo Mutuo Mediano Plazo</t>
  </si>
  <si>
    <t>Fondo de Inversión Dinero Unión - Mediano Plazo</t>
  </si>
  <si>
    <t>Fondo de Inversión Mutuo Unión - Mediano Plazo</t>
  </si>
  <si>
    <t>Fortaleza Interés + Fondo de Inversión Abierto Corto Plazo</t>
  </si>
  <si>
    <t>Fortaleza Inversión Internacional Fondo de Inversión Abierto Corto Plazo</t>
  </si>
  <si>
    <t>Fortaleza Liquidez Fondo de Inversión Abierto Corto Plazo</t>
  </si>
  <si>
    <t>Fortaleza Porvenir Fondo de Inversión Abierto Mediano Plazo</t>
  </si>
  <si>
    <t>Fortaleza Produce Ganancia Fondo de Inversión Abierto Mediano Plazo</t>
  </si>
  <si>
    <t>Fortaleza Renta Mixta Internacional Fondo de Inversión Abierto Mediano Plazo</t>
  </si>
  <si>
    <t>GanaInversiones Fondo de Inversión Abierto a Corto Plazo</t>
  </si>
  <si>
    <t>GanaRendimiento Fondo de Inversión Abierto a Corto Plazo</t>
  </si>
  <si>
    <t>Horizonte Fondo de Inversión Abierto - Mediano Plazo</t>
  </si>
  <si>
    <t>Previsor Fondo Mutuo Largo Plazo</t>
  </si>
  <si>
    <t>Prossimo - Fondo de Inversión Abierto - Mediano Plazo</t>
  </si>
  <si>
    <t>Renta Activa Bolivianos - Fondo de Inversión Abierto de Corto Plazo</t>
  </si>
  <si>
    <t>XTRAVALOR Unión FIA Mediano Plazo</t>
  </si>
  <si>
    <t>En Acción Fondo de Inversión Abierto Mediano Plazo</t>
  </si>
  <si>
    <t>Inclusión Empresarial Fondo de Inversión Cerrado</t>
  </si>
  <si>
    <t>BPC</t>
  </si>
  <si>
    <t>COR</t>
  </si>
  <si>
    <t>EEO</t>
  </si>
  <si>
    <t>ELF</t>
  </si>
  <si>
    <t>ELP</t>
  </si>
  <si>
    <t>ESE</t>
  </si>
  <si>
    <t>GUA</t>
  </si>
  <si>
    <t>GYE</t>
  </si>
  <si>
    <t>TDE</t>
  </si>
  <si>
    <t>VAH</t>
  </si>
  <si>
    <t>AGU</t>
  </si>
  <si>
    <t>BVC</t>
  </si>
  <si>
    <t>CBN</t>
  </si>
  <si>
    <t>CMB</t>
  </si>
  <si>
    <t>CMI</t>
  </si>
  <si>
    <t>DIN</t>
  </si>
  <si>
    <t>FAN</t>
  </si>
  <si>
    <t>FIN</t>
  </si>
  <si>
    <t>GRB</t>
  </si>
  <si>
    <t>IOL</t>
  </si>
  <si>
    <t>MAD</t>
  </si>
  <si>
    <t>PAP</t>
  </si>
  <si>
    <t>PIL</t>
  </si>
  <si>
    <t>PLR</t>
  </si>
  <si>
    <t>POL</t>
  </si>
  <si>
    <t>PTF</t>
  </si>
  <si>
    <t>SBC</t>
  </si>
  <si>
    <t>TSM</t>
  </si>
  <si>
    <t>NUT</t>
  </si>
  <si>
    <t>ICT</t>
  </si>
  <si>
    <t>ITA</t>
  </si>
  <si>
    <t>Liquidez</t>
  </si>
  <si>
    <t>HLT</t>
  </si>
  <si>
    <t>EPA</t>
  </si>
  <si>
    <t>EPE</t>
  </si>
  <si>
    <t>PCH</t>
  </si>
  <si>
    <t>EFO</t>
  </si>
  <si>
    <t>ENT</t>
  </si>
  <si>
    <t>FCA</t>
  </si>
  <si>
    <t>TCB</t>
  </si>
  <si>
    <t>TRA</t>
  </si>
  <si>
    <t>TRD</t>
  </si>
  <si>
    <t>BIO</t>
  </si>
  <si>
    <t>DMT</t>
  </si>
  <si>
    <t>FCR</t>
  </si>
  <si>
    <t>IEL</t>
  </si>
  <si>
    <t>NXS</t>
  </si>
  <si>
    <t>OVA</t>
  </si>
  <si>
    <t>TAE</t>
  </si>
  <si>
    <t>TYS</t>
  </si>
  <si>
    <t>ZFO</t>
  </si>
  <si>
    <t>IIR</t>
  </si>
  <si>
    <t>PAR</t>
  </si>
  <si>
    <t>VID</t>
  </si>
  <si>
    <t>SMI</t>
  </si>
  <si>
    <t>GNI</t>
  </si>
  <si>
    <t>MIN</t>
  </si>
  <si>
    <t>PIN</t>
  </si>
  <si>
    <t>JSF</t>
  </si>
  <si>
    <t>ACTIVO</t>
  </si>
  <si>
    <t>PASIVO</t>
  </si>
  <si>
    <t>PASIVO Y PATRIMONIO</t>
  </si>
  <si>
    <t>CUENTAS DE ORDEN DEUDORAS</t>
  </si>
  <si>
    <t>CTM</t>
  </si>
  <si>
    <t>INGRESOS OPERACIONALES</t>
  </si>
  <si>
    <t>INGRESOS NO OPERACIONALES</t>
  </si>
  <si>
    <t>(En miles de bolivianos)</t>
  </si>
  <si>
    <t>Acumulado</t>
  </si>
  <si>
    <t>Variación Anual</t>
  </si>
  <si>
    <t>Colocación Primaria Especial</t>
  </si>
  <si>
    <t>%</t>
  </si>
  <si>
    <t>FUENTE: Autoridad de Supervisión del Sistema Financiero</t>
  </si>
  <si>
    <t>Acciones no Registradas en Bolsa</t>
  </si>
  <si>
    <t>Acciones Registradas en Bolsa</t>
  </si>
  <si>
    <t>Bonos a Largo Plazo</t>
  </si>
  <si>
    <t>Bonos Bancarios Bursátiles</t>
  </si>
  <si>
    <t>Bonos del Tesoro</t>
  </si>
  <si>
    <t>Bonos Municipales</t>
  </si>
  <si>
    <t>Cuotas de Participación Fondos de Inversión Cerrados</t>
  </si>
  <si>
    <t>Cupones de Bonos</t>
  </si>
  <si>
    <t>Depósitos a Plazo Fijo</t>
  </si>
  <si>
    <t>Letras Banco Central de Bolivia</t>
  </si>
  <si>
    <t>Pagarés en Mesa de Negociación</t>
  </si>
  <si>
    <t>Pagarés Bursátiles</t>
  </si>
  <si>
    <t>Valores de Contenido Crediticio</t>
  </si>
  <si>
    <t>Compra Venta</t>
  </si>
  <si>
    <t>Mercado Primario</t>
  </si>
  <si>
    <t>Reporto</t>
  </si>
  <si>
    <t xml:space="preserve">PATRIMONIO DE LAS AGENCIAS DE BOLSA </t>
  </si>
  <si>
    <t>Agencia de Bolsa</t>
  </si>
  <si>
    <t>Multivalores Agencia de Bolsa S.A.</t>
  </si>
  <si>
    <t xml:space="preserve">NÚMERO DE CLIENTES ACTIVOS DE LAS AGENCIAS DE BOLSA </t>
  </si>
  <si>
    <t>RESULTADO OPERACIONAL</t>
  </si>
  <si>
    <t>MARGEN OPERATIVO</t>
  </si>
  <si>
    <t>MARGEN OPERATIVO FINANCIERO</t>
  </si>
  <si>
    <t xml:space="preserve"> Tasas Promedio Ponderadas por Plazo, Emisor y Tipo de Moneda. Valores de Renta Fija.</t>
  </si>
  <si>
    <t>Operaciones en Bolsa:  Mercado Primario Compra - Venta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</si>
  <si>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</si>
  <si>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</si>
  <si>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</si>
  <si>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</si>
  <si>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</si>
  <si>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</si>
  <si>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</si>
  <si>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</si>
  <si>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</si>
  <si>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</si>
  <si>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</si>
  <si>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</si>
  <si>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BIS</t>
  </si>
  <si>
    <t>BLP</t>
  </si>
  <si>
    <t>PGB</t>
  </si>
  <si>
    <t>IDI</t>
  </si>
  <si>
    <t>VTD</t>
  </si>
  <si>
    <t>PMO</t>
  </si>
  <si>
    <t xml:space="preserve">FUENTE: ASFI en base a la información proporcionada por la Bolsa Boliviana de Valores S.A.  </t>
  </si>
  <si>
    <t>Operaciones en Bolsa:  Mercado Secundario Compra - Venta</t>
  </si>
  <si>
    <t>BEC</t>
  </si>
  <si>
    <t>BGA</t>
  </si>
  <si>
    <t>BME</t>
  </si>
  <si>
    <t>BSO</t>
  </si>
  <si>
    <t>BUN</t>
  </si>
  <si>
    <t>FEF</t>
  </si>
  <si>
    <t>FIE</t>
  </si>
  <si>
    <t>BNL</t>
  </si>
  <si>
    <t>CRE</t>
  </si>
  <si>
    <t>NIB</t>
  </si>
  <si>
    <t>REP</t>
  </si>
  <si>
    <t>DPF</t>
  </si>
  <si>
    <t>BNB</t>
  </si>
  <si>
    <t>BTB</t>
  </si>
  <si>
    <t>CJN</t>
  </si>
  <si>
    <t>CLA</t>
  </si>
  <si>
    <t>FFO</t>
  </si>
  <si>
    <t>FSL</t>
  </si>
  <si>
    <t>NFB</t>
  </si>
  <si>
    <t>LRS</t>
  </si>
  <si>
    <t>BCB</t>
  </si>
  <si>
    <t>Dólares Estadounidenses</t>
  </si>
  <si>
    <t>Tasas Promedio Ponderadas por Plazo, Emisor y Tipo de Moneda</t>
  </si>
  <si>
    <t>Operaciones en Bolsa:   Reporto</t>
  </si>
  <si>
    <t>1 - 7</t>
  </si>
  <si>
    <t>8 - 15</t>
  </si>
  <si>
    <t>16 - 22</t>
  </si>
  <si>
    <t>23 - 30</t>
  </si>
  <si>
    <t>31 - 37</t>
  </si>
  <si>
    <t>38 - 45</t>
  </si>
  <si>
    <t>BIL</t>
  </si>
  <si>
    <t>SOF</t>
  </si>
  <si>
    <t>TGN</t>
  </si>
  <si>
    <t>CUP</t>
  </si>
  <si>
    <t>FPR</t>
  </si>
  <si>
    <t>CRP</t>
  </si>
  <si>
    <t>FUB</t>
  </si>
  <si>
    <t>PML</t>
  </si>
  <si>
    <t>PTL</t>
  </si>
  <si>
    <t>BALANCE DE LA BOLSA BOLIVIANA DE VALORES</t>
  </si>
  <si>
    <t>(En miles de Bolivianos)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</si>
  <si>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</si>
  <si>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</si>
  <si>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</si>
  <si>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</si>
  <si>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</si>
  <si>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</si>
  <si>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</si>
  <si>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</si>
  <si>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</si>
  <si>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</si>
  <si>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</si>
  <si>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</si>
  <si>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</si>
  <si>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</si>
  <si>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OBLIGACIONES POR FINANCIAMIENTO A CORTO PLAZO</t>
  </si>
  <si>
    <t>OBLIGACIONES POR OPERACIONES BURSÁTILES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</si>
  <si>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</si>
  <si>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</si>
  <si>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</si>
  <si>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</si>
  <si>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</si>
  <si>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</si>
  <si>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</si>
  <si>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</si>
  <si>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</si>
  <si>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</si>
  <si>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</si>
  <si>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</si>
  <si>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</si>
  <si>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</si>
  <si>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</si>
  <si>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</si>
  <si>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CUENTAS DE REGISTRO ACREEDORAS</t>
  </si>
  <si>
    <t>ESTADO DE RESULTADOS DE LA BOLSA BOLIVIANA DE VALORES</t>
  </si>
  <si>
    <t>INGRESOS FINANCIEROS</t>
  </si>
  <si>
    <t>ABONOS POR DIFERENCIA DE CAMBIO, MANTENIMIENTO DE VALOR Y AJUSTE POR INFLACIÓN</t>
  </si>
  <si>
    <t>GASTOS OPERACIONALES</t>
  </si>
  <si>
    <t>GASTOS NO OPERACIONALES</t>
  </si>
  <si>
    <t>CARGOS POR DIFERENCIA DE CAMBIO, MANTENIMIENTO DE VALOR Y AJUSTE POR INFLACIÓN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</si>
  <si>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</si>
  <si>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</si>
  <si>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</si>
  <si>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</si>
  <si>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</si>
  <si>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</si>
  <si>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</si>
  <si>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</si>
  <si>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</si>
  <si>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</si>
  <si>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</si>
  <si>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</si>
  <si>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</si>
  <si>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CUENTAS DE REGISTRO DEUDORAS</t>
  </si>
  <si>
    <t>OTROS PASIVOS A LARGO PLAZO</t>
  </si>
  <si>
    <t>AJUSTES AL PATRIMONIO</t>
  </si>
  <si>
    <t>RECUPERACION DE INCOBRABLES</t>
  </si>
  <si>
    <t>GASTOS FINANCIEROS</t>
  </si>
  <si>
    <t>IMPUESTO SOBRE LAS UTILIDADES DE LAS EMPRESAS</t>
  </si>
  <si>
    <t>CARTERA, PARTICIPANTES Y TASAS DE RENDIMIENTO DE LOS FONDOS DE INVERSIÓN ABIERTOS EN DÓLARES ESTADOUNIDENSES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</si>
  <si>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</si>
  <si>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</si>
  <si>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</si>
  <si>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</si>
  <si>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</si>
  <si>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</si>
  <si>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</si>
  <si>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</si>
  <si>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</si>
  <si>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</si>
  <si>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</si>
  <si>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</si>
  <si>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</si>
  <si>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</si>
  <si>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</si>
  <si>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</si>
  <si>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FUENTE: Autoridad de Supervisión del Sistema Financiero sobre la base de reportes de las sociedades administradoras de fondos de inversión</t>
  </si>
  <si>
    <t>CARTERA, PARTICIPANTES Y TASAS DE RENDIMIENTO DE LOS FONDOS DE INVERSIÓN ABIERTOS EN BOLIVIANOS</t>
  </si>
  <si>
    <t>Total</t>
  </si>
  <si>
    <t>Tasa Promedio Ponderada</t>
  </si>
  <si>
    <t>CARTERA, PARTICIPANTES Y TASAS DE RENDIMIENTO DE LOS FONDOS DE INVERSIÓN ABIERTOS EN BOLIVIANOS INDEXADOS A LAS UFV</t>
  </si>
  <si>
    <t xml:space="preserve">Var. Trimestre </t>
  </si>
  <si>
    <t>BNB  S.A. Sociedad Administradora de Fondos de Inversión</t>
  </si>
  <si>
    <t>N/A No aplicable</t>
  </si>
  <si>
    <t>(En porcentajes)</t>
  </si>
  <si>
    <t>CARTERA, PARTICIPANTES Y TASAS DE RENDIMIENTO DE LOS FONDOS DE INVERSIÓN CERRADOS</t>
  </si>
  <si>
    <t>Cartera</t>
  </si>
  <si>
    <t>Fondos de Inversion cerrados en Bolivianos</t>
  </si>
  <si>
    <t>Alianza SAFI S.A. Sociedad Administradora de Fondos de Inversión</t>
  </si>
  <si>
    <t>Capital + Gestionadora de Activos Sociedad Administradora de Fondos de Inversión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</si>
  <si>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</si>
  <si>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</si>
  <si>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</si>
  <si>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 - CAPCEM SAFI S.A.</t>
  </si>
  <si>
    <t>Total Fondos en Bolivianos</t>
  </si>
  <si>
    <t>Tasa Promedio Ponderada Fondos en Bolivianos</t>
  </si>
  <si>
    <t>Fondos de Inversion cerrados en Dólares Estadounidenses</t>
  </si>
  <si>
    <t>Capital Para el Crecimiento Empresarial Sociedad Administradora de Fondos de Inversión S.A.</t>
  </si>
  <si>
    <t>Total Fondos en Dólares Estadounidenses</t>
  </si>
  <si>
    <t>Tasa Promedio Ponderada Fondos en Dólares Estadounidenses</t>
  </si>
  <si>
    <t>GAI</t>
  </si>
  <si>
    <t>FONDO</t>
  </si>
  <si>
    <t>SIS</t>
  </si>
  <si>
    <t>FLE</t>
  </si>
  <si>
    <t>MLP</t>
  </si>
  <si>
    <t>FCO</t>
  </si>
  <si>
    <t>PCD</t>
  </si>
  <si>
    <t>PCI</t>
  </si>
  <si>
    <t>PFD</t>
  </si>
  <si>
    <t>PMJ</t>
  </si>
  <si>
    <t>PMK</t>
  </si>
  <si>
    <t>PMN</t>
  </si>
  <si>
    <t>Inv. Extranjero</t>
  </si>
  <si>
    <t>Otros</t>
  </si>
  <si>
    <t>Indicador</t>
  </si>
  <si>
    <t>Var.Anual</t>
  </si>
  <si>
    <t>(%)</t>
  </si>
  <si>
    <t>Número de participantes</t>
  </si>
  <si>
    <t xml:space="preserve">  Fondos en Dólares</t>
  </si>
  <si>
    <t xml:space="preserve">  Fondos en Bolivianos</t>
  </si>
  <si>
    <t xml:space="preserve">  Fondos en UFV</t>
  </si>
  <si>
    <t>Var. Trimestre</t>
  </si>
  <si>
    <t>Var. Anual</t>
  </si>
  <si>
    <t>FUENTE: Autoridad de Supervisión del Sistema Finnaciero sobre la base de reportes de las sociedades administradoras de fondos de inversión</t>
  </si>
  <si>
    <t>SOCIEDADES ADMINISTRADORAS DE FONDOS DE INVERSIÓN</t>
  </si>
  <si>
    <t>AFI</t>
  </si>
  <si>
    <t>CAP</t>
  </si>
  <si>
    <t>SAL</t>
  </si>
  <si>
    <t>SBI</t>
  </si>
  <si>
    <t>SCF</t>
  </si>
  <si>
    <t>SFE</t>
  </si>
  <si>
    <t>SCM</t>
  </si>
  <si>
    <t>SFO</t>
  </si>
  <si>
    <t>SME</t>
  </si>
  <si>
    <t>SMV</t>
  </si>
  <si>
    <t>SNA</t>
  </si>
  <si>
    <t>SPA</t>
  </si>
  <si>
    <t>SSC</t>
  </si>
  <si>
    <t>SUN</t>
  </si>
  <si>
    <t>BALANCE GENERAL</t>
  </si>
  <si>
    <t>INVERSIONES  PERMANENTES</t>
  </si>
  <si>
    <t>DOCUMENTOS  POR COBRAR LARGO PLAZO</t>
  </si>
  <si>
    <t>RESULTADOS  ACUMULADOS</t>
  </si>
  <si>
    <t>AJUSTES POR INFLACION AL CAPITAL</t>
  </si>
  <si>
    <t>AJUSTES POR INFLACION RESERVAS PATRIMONIALES</t>
  </si>
  <si>
    <t>INVERSIONES A CORTO PLAZO EN VALORES SIN OFERTA PÚBLICA</t>
  </si>
  <si>
    <t>ESTADO DE RESULTADOS</t>
  </si>
  <si>
    <t>CARGOS POR INCOBRABILIDAD</t>
  </si>
  <si>
    <t>GASTOS DE ADMINISTRACION</t>
  </si>
  <si>
    <t>RESULTADO ANTES DE AJUSTE POR INFLACION</t>
  </si>
  <si>
    <t>UTILIDAD ANTES DE IMPUESTO</t>
  </si>
  <si>
    <t>BBV</t>
  </si>
  <si>
    <t>EDB</t>
  </si>
  <si>
    <t>INC</t>
  </si>
  <si>
    <t>CGF</t>
  </si>
  <si>
    <t>KFI</t>
  </si>
  <si>
    <t>Instrumento</t>
  </si>
  <si>
    <t>Acciones en el extranjero</t>
  </si>
  <si>
    <t>Bono Corporativo emitido en el Extranjero</t>
  </si>
  <si>
    <t>Bono de Deuda Soberana emitido en el Extranjero</t>
  </si>
  <si>
    <t>Commercial Paper</t>
  </si>
  <si>
    <t>Letra del Tesoro emitida en el Extranjero</t>
  </si>
  <si>
    <t>Nota Estructurada emitida en el Extranjero</t>
  </si>
  <si>
    <t>Time Deposit</t>
  </si>
  <si>
    <t>NOTA: Pueden producirse variaciones en las cifras, que obedecen a reprocesos de información posteriores a la elaboración del presente reporte.</t>
  </si>
  <si>
    <t>Cuota de Participación en Fondo de Inversión Cerrado en el Extranjero</t>
  </si>
  <si>
    <t>Í N D I C E</t>
  </si>
  <si>
    <t xml:space="preserve">Emisiones de depósitos a plazo fijo  </t>
  </si>
  <si>
    <t xml:space="preserve">Reporte de emisiones vigentes </t>
  </si>
  <si>
    <t>Balance general</t>
  </si>
  <si>
    <t>Estado de ganancias y pérdidas</t>
  </si>
  <si>
    <t>Indicadores financieros</t>
  </si>
  <si>
    <t>Operaciones en el mercado de valores</t>
  </si>
  <si>
    <r>
      <rPr>
        <sz val="10"/>
        <color theme="1"/>
        <rFont val="Arial"/>
        <family val="2"/>
      </rPr>
      <t xml:space="preserve">          </t>
    </r>
    <r>
      <rPr>
        <u/>
        <sz val="10"/>
        <color theme="1"/>
        <rFont val="Arial"/>
        <family val="2"/>
      </rPr>
      <t xml:space="preserve">Monto Negociado en la Bolsa de Valores durante el mes </t>
    </r>
  </si>
  <si>
    <t>Tasas promedio ponderadas por plazo, emisor y denominación monetaria</t>
  </si>
  <si>
    <t>Fondos de inversión abiertos</t>
  </si>
  <si>
    <t>Fondos de inversión cerrados</t>
  </si>
  <si>
    <t>Agencias de bolsa</t>
  </si>
  <si>
    <t>Bolsa boliviana de valores</t>
  </si>
  <si>
    <t>Sociedades administradoras de fondos de inversión</t>
  </si>
  <si>
    <t>ABREVIATURAS</t>
  </si>
  <si>
    <t>ENTIDAD EMISORA</t>
  </si>
  <si>
    <t>CANTIDAD DE DPF VIGENTES</t>
  </si>
  <si>
    <t>MONTO EMITIDO DURANTE EL MES</t>
  </si>
  <si>
    <t>REPORTE DE EMISIONES VIGENTES</t>
  </si>
  <si>
    <t>(En bolivianos)</t>
  </si>
  <si>
    <t>Plazo (días)</t>
  </si>
  <si>
    <t>RESULTADO DESPUÉS DE INCOBRABLES</t>
  </si>
  <si>
    <t>UTILIDAD O PÉRDIDA DEL PERIODO</t>
  </si>
  <si>
    <t>Fuente: ASFI sobre la base de información remitida por las entidades del mercado de valores</t>
  </si>
  <si>
    <t>(En número)</t>
  </si>
  <si>
    <t>(En millones de bolivianos, número y porcentajes)</t>
  </si>
  <si>
    <t>(En millones de bolivianos)</t>
  </si>
  <si>
    <t>NA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</si>
  <si>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</si>
  <si>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</si>
  <si>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</si>
  <si>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</si>
  <si>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Crecimiento USD. Fondo de Inversión Abierto a Largo Plazo </t>
  </si>
  <si>
    <t>Credifondo Liquidez USD Fondo de Inversión Abierto a Mediano Plazo</t>
  </si>
  <si>
    <t>Fortaleza Renta Mixta Internacional Fondo de Inversión Abierto Largo Plazo</t>
  </si>
  <si>
    <t>Renta Activa Fondo de Inversión Abierto Corto Plazo</t>
  </si>
  <si>
    <t>Mercantil Fondo Mutuo - Corto Plazo</t>
  </si>
  <si>
    <t>Fondo de Inversión Mutuo Unión - Corto Plazo</t>
  </si>
  <si>
    <t>Global Unión $Us. Fondo de Inversión Abierto Largo Plazo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</si>
  <si>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</si>
  <si>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</si>
  <si>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</si>
  <si>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</si>
  <si>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Futuro Asegurado Fondo de Inversión Abierto a Largo Plazo</t>
  </si>
  <si>
    <t>Opción Fondo de Inversión Mediano Plazo</t>
  </si>
  <si>
    <t>Oportuno Fondo de Inversión Corto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</si>
  <si>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</si>
  <si>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</si>
  <si>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</si>
  <si>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</si>
  <si>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+Beneficio Fondo Mutuo Mediano Plazo</t>
  </si>
  <si>
    <t>Superior Fondo Mutuo Mediano Plazo</t>
  </si>
  <si>
    <t>Activo Unión Bs Fondo de Inversión Abierto Largo Plazo</t>
  </si>
  <si>
    <t>Trabajo Unión Bs Fondo de Inversión Abierto a Corto Plazo</t>
  </si>
  <si>
    <t>Fondo de Inversión Dinero Unión - Corto Plazo</t>
  </si>
  <si>
    <t>Fondo Fortaleza UFV Rendimiento Total Fondo de Inversión Abierto - Mediano Plazo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</si>
  <si>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</si>
  <si>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</si>
  <si>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</si>
  <si>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</si>
  <si>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</si>
  <si>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(En miles de bolivianos y porcentajes)</t>
  </si>
  <si>
    <t>Credifondo Crecimiento USD Fondo de Inversión Abierto a Largo Plazo</t>
  </si>
  <si>
    <t>Mercantil Fondo Mutuo Mediano Plazo</t>
  </si>
  <si>
    <t>Global Unión $us Fondo de Inversión Abierto Largo Plazo</t>
  </si>
  <si>
    <t xml:space="preserve">A Medida Fondo de Inversión Abierto de Corto Plazo </t>
  </si>
  <si>
    <t>Futuro Asegurado Fondo de Inversión Abierto de Largo Plazo</t>
  </si>
  <si>
    <t xml:space="preserve">Renta Activa Bolivianos - Fondo de Inversión Abierto de Corto Plazo </t>
  </si>
  <si>
    <t>+ Beneficio Fondo Mutuo Mediano Plazo</t>
  </si>
  <si>
    <t>Fortaleza UFV Rendimiento Total Fondo de Inversión Abierto Mediano Plazo</t>
  </si>
  <si>
    <t>Variación mensual (%)</t>
  </si>
  <si>
    <t>Variación trimestral (%)</t>
  </si>
  <si>
    <t xml:space="preserve">Variación anual (%) </t>
  </si>
  <si>
    <t>Total Fondos Cerrados</t>
  </si>
  <si>
    <t>FONDOS DE INVERSIÓN CERRADOS 
CARTERA POR EMISOR</t>
  </si>
  <si>
    <t>Monto</t>
  </si>
  <si>
    <t>Porcentaje</t>
  </si>
  <si>
    <t>CARTERA DE FONDOS DE INVERSIÓN CERRADOS</t>
  </si>
  <si>
    <t xml:space="preserve">CARTERA POR INSTRUMENTO </t>
  </si>
  <si>
    <t>CARTERA DE INVERSIÓN EN EL EXTRANJERO POR TIPO DE INTRUMENTO - FONDOS DE INVERSIÓN CERRADOS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</si>
  <si>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</si>
  <si>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</si>
  <si>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</si>
  <si>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</si>
  <si>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</si>
  <si>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</si>
  <si>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 xml:space="preserve">FONDOS DE INVERSIÓN ABIERTOS </t>
  </si>
  <si>
    <t>OPERACIONES EN EL MERCADO DE VALORES POR LUGAR DE NEGOCIACIÓN</t>
  </si>
  <si>
    <t>Evolución mensual</t>
  </si>
  <si>
    <t>Mercado extrabursátil</t>
  </si>
  <si>
    <t>Mesa de negociación en mercado electrónico</t>
  </si>
  <si>
    <t>Subasta de acciones no inscritas en mercado electrónico</t>
  </si>
  <si>
    <t>Mercado electrónico (*)</t>
  </si>
  <si>
    <t>(*) Incluye a las operaciones realizadas en Colocación Primaria Renta Fija, Colocación Primaria Renta Variable, SDC Renta Fija Genéricos, SDC Reporto, SDC renta fija seriados, SDC renta variable.</t>
  </si>
  <si>
    <t>Fuente: Autoridad de Supervisión del Sistema Financiero.</t>
  </si>
  <si>
    <t>N/A: no aplicable.</t>
  </si>
  <si>
    <t>OPERACIONES EN EL MERCADO DE VALORES POR INSTRUMENTO</t>
  </si>
  <si>
    <t>Letras del Banco Central de Bolivia con Opción a Rescate Anticipado</t>
  </si>
  <si>
    <t>Bonos Participativos emitidos por Pymes</t>
  </si>
  <si>
    <t>OPERACIONES NEGOCIADAS EN LA BOLSA BOLIVIANA DE VALORES (*) POR TIPO DE OPERACIÓN</t>
  </si>
  <si>
    <t>Variación anual</t>
  </si>
  <si>
    <t>Fuente: Autoridad de Supervisión del Sistema Financiero</t>
  </si>
  <si>
    <t>OPERACIONES NEGOCIADAS EN LA BOLSA BOLIVIANA DE VALORES (*) POR INSTRUMENTO</t>
  </si>
  <si>
    <t>NA.- No aplicable</t>
  </si>
  <si>
    <t>OPERACIONES EN EL MERCADO PRIMARIO EXTRABURSÁTIL POR INSTRUMENTO</t>
  </si>
  <si>
    <t>Cartera       
 (Bs millones)</t>
  </si>
  <si>
    <t>Ganadero Sociedad Administradora de Fondos de Inversión S.A</t>
  </si>
  <si>
    <t xml:space="preserve">Total </t>
  </si>
  <si>
    <t>Tasa promedio ponderada</t>
  </si>
  <si>
    <t>Acciones registradas en bolsa</t>
  </si>
  <si>
    <t>Bonos bancarios bursátiles</t>
  </si>
  <si>
    <t>Bonos a largo plazo</t>
  </si>
  <si>
    <t>Bonos municipales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</si>
  <si>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</si>
  <si>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</si>
  <si>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</si>
  <si>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</si>
  <si>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</si>
  <si>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Letras del Banco Central de Bolivia con Opción de Rescate Anticipado </t>
  </si>
  <si>
    <t>CARTERA DE INVERSIÓN EN EL EXTRANJERO POR TIPO DE INTRUMENTO - FONDOS DE INVERSIÓN ABIERTOS</t>
  </si>
  <si>
    <t>(Expresado en millones de bolivianos)</t>
  </si>
  <si>
    <t xml:space="preserve">Instrumento </t>
  </si>
  <si>
    <t>Cartera                      (Bs millones)</t>
  </si>
  <si>
    <t>Ganadero Sociedad Administradora de Fondos de
Inversión S.A.</t>
  </si>
  <si>
    <t>EVOLUTIVO DE LA CARTERA DE LOS FONDOS DE INVERSIÓN ABIERTOS</t>
  </si>
  <si>
    <t>EVOLUTIVO DEL NÚMERO DE PARTICIPANTES DE LOS FONDOS DE INVERSIÓN ABIERTOS</t>
  </si>
  <si>
    <t>EVOLUCIÓN DE LOS FONDOS DE INVERSIÓN ABIERTOS EN LOS ÚLTIMOS 12 MESES</t>
  </si>
  <si>
    <t>Crec. mensual cartera</t>
  </si>
  <si>
    <t>Tasa Rend. Prom. Pond.</t>
  </si>
  <si>
    <t>EVOLUTIVO DE LA TASA DE RENDIMIENTO PROMEDIO PONDERADA A 30 DÍAS DE LOS FONDOS DE INVERSIÓN ABIERTOS EN DÓLARES ESTADOUNIDENSES</t>
  </si>
  <si>
    <t>Variación trimestral (puntos porcentuales )</t>
  </si>
  <si>
    <t>Variación anual (puntos porcentuales )</t>
  </si>
  <si>
    <t>EVOLUTIVO DE LA TASA DE RENDIMIENTO PROMEDIO PONDERADA A 30 DÍAS DE LOS FONDOS DE INVERSIÓN ABIERTOS EN BOLIVIANOS</t>
  </si>
  <si>
    <t>EVOLUTIVO DE LA TASA DE RENDIMIENTO PROMEDIO PONDERADA A 30 DÍAS DE LOS FONDOS DE INVERSIÓN ABIERTOS EN BOLIVIANOS INDEXADOS A LA UFV</t>
  </si>
  <si>
    <t xml:space="preserve">EVOLUTIVO DEL VALOR CUOTA DE FONDOS DE INVERSIÓN ABIERTOS EN DÓLARES ESTADOUNIDENSES </t>
  </si>
  <si>
    <t>Variación trimestre</t>
  </si>
  <si>
    <t xml:space="preserve">EVOLUCIÓN DEL VALOR CUOTA DE FONDOS DE INVERSIÓN ABIERTOS EN BOLIVIANOS 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</si>
  <si>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</si>
  <si>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</t>
  </si>
  <si>
    <t>Cartera                 (Bs millones)</t>
  </si>
  <si>
    <t>Fortaleza PYME II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</si>
  <si>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</si>
  <si>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</si>
  <si>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</si>
  <si>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</si>
  <si>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</si>
  <si>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BISA Sociedad Administradora de Fondos de Inversión S.A.</t>
  </si>
  <si>
    <t xml:space="preserve">Microfinancieras Fondo de Inversión Cerrado II </t>
  </si>
  <si>
    <t>Global Fondo de Inversión Cerrado</t>
  </si>
  <si>
    <t>Diverso Import - Export Fondo de Inversión Cerrado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</si>
  <si>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</si>
  <si>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</si>
  <si>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</si>
  <si>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</si>
  <si>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CAISA Agencia de Bolsa</t>
  </si>
  <si>
    <t>Valores Unión S.A.</t>
  </si>
  <si>
    <t xml:space="preserve">Credibolsa S.A. Agencia de Bolsa          </t>
  </si>
  <si>
    <t xml:space="preserve">Credibolsa S.A. Agencia de Bolsa    </t>
  </si>
  <si>
    <t>TOTAL CARTERA DE AGENCIAS DE BOLSA</t>
  </si>
  <si>
    <t xml:space="preserve">Credibolsa S.A. Agencia de Bolsa        </t>
  </si>
  <si>
    <t>Acciones no registradas en bolsa</t>
  </si>
  <si>
    <t>Agencias de Bolsa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</si>
  <si>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</si>
  <si>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</si>
  <si>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</si>
  <si>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</si>
  <si>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</si>
  <si>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</si>
  <si>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</si>
  <si>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</si>
  <si>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</si>
  <si>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</si>
  <si>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</si>
  <si>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</si>
  <si>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Sociedades Administradoras de Fondos de Inversión</t>
  </si>
  <si>
    <t>Santa Cruz INVESTMENTS Sociedad Administradora de Fondos de Inversión S.A.</t>
  </si>
  <si>
    <t xml:space="preserve">Sociedad Administradora de Fondos de Inversión Mercantil Santa Cruz S.A. </t>
  </si>
  <si>
    <t xml:space="preserve">Panamerican Sociedad Administradora de 
 Fondos de Inversión S.A
</t>
  </si>
  <si>
    <t xml:space="preserve">Capital para el crecimiento empresarial Sociedad Administradora de Fondos de Inversión S.A. </t>
  </si>
  <si>
    <t>AICC Sociedad Administradora de Fondos de Inversión S.A.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</si>
  <si>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</si>
  <si>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</si>
  <si>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</si>
  <si>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</si>
  <si>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</si>
  <si>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</si>
  <si>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</si>
  <si>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</si>
  <si>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Bolsa Boliviana de Valores S.A.</t>
  </si>
  <si>
    <t>Emisores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</si>
  <si>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</si>
  <si>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</si>
  <si>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</si>
  <si>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</si>
  <si>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</si>
  <si>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</si>
  <si>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</si>
  <si>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</si>
  <si>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</si>
  <si>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</si>
  <si>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</si>
  <si>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</si>
  <si>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</si>
  <si>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</si>
  <si>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</si>
  <si>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</si>
  <si>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</si>
  <si>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Cervecería Boliviana Nacional S.A.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</si>
  <si>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</si>
  <si>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</si>
  <si>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</si>
  <si>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</si>
  <si>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</si>
  <si>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</si>
  <si>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Cooperativa de Ahorro y Crédito Abierta Jesús Nazareno R.L.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</si>
  <si>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</si>
  <si>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</si>
  <si>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</si>
  <si>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</si>
  <si>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</si>
  <si>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</si>
  <si>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</si>
  <si>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</si>
  <si>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</si>
  <si>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</si>
  <si>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ENDE Servicios y Construcciones S.A.</t>
  </si>
  <si>
    <t>Empresa Eléctrica Corani Sociedad Anónima</t>
  </si>
  <si>
    <t>Empresa Eléctrica Guaracachi S.A.</t>
  </si>
  <si>
    <t>ENDE Valle Hermoso S.A.</t>
  </si>
  <si>
    <t>Empresa Ferroviaria Andina S.A.</t>
  </si>
  <si>
    <t>Empresa Nacional de Telecomunicaciones S.A.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</si>
  <si>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</si>
  <si>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</si>
  <si>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</si>
  <si>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</si>
  <si>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</si>
  <si>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Grupo Financiero Bisa S.A.</t>
  </si>
  <si>
    <t>GFB</t>
  </si>
  <si>
    <t>ISA</t>
  </si>
  <si>
    <t>Ingenio Sucroalcoholero AGUAI S.A.</t>
  </si>
  <si>
    <t>Inversiones Inmobiliarias IRALA S.A.</t>
  </si>
  <si>
    <t>Kerkus Corredores de Seguros S.A.</t>
  </si>
  <si>
    <t>SEC</t>
  </si>
  <si>
    <t>BSR</t>
  </si>
  <si>
    <t>La Papelera S.A.</t>
  </si>
  <si>
    <t>LVI</t>
  </si>
  <si>
    <t>LSP</t>
  </si>
  <si>
    <t>Mercantile Investment Corporation (Bolivia) S.A.</t>
  </si>
  <si>
    <t>NSP</t>
  </si>
  <si>
    <t>Pil Andina S.A.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</si>
  <si>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</si>
  <si>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</si>
  <si>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</si>
  <si>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</si>
  <si>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</si>
  <si>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</si>
  <si>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SCV</t>
  </si>
  <si>
    <t>Seguros Illimani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</si>
  <si>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</si>
  <si>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</si>
  <si>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</si>
  <si>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</si>
  <si>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</si>
  <si>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</si>
  <si>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</si>
  <si>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</si>
  <si>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YPFB Chaco S.A.</t>
  </si>
  <si>
    <t>YPFB Transierra S.A.</t>
  </si>
  <si>
    <t>YPFB Transporte S.A.</t>
  </si>
  <si>
    <t>Zona Franca Oruro S.A.</t>
  </si>
  <si>
    <t>Nibol Ltda.</t>
  </si>
  <si>
    <t>Industria Textil TSM S.A.</t>
  </si>
  <si>
    <t>Sociedad Minera Illapa S.A.</t>
  </si>
  <si>
    <t xml:space="preserve">Import. Export. Las Lomas Ltda. </t>
  </si>
  <si>
    <t>Clinica Metropolitana de las Americas S.A.</t>
  </si>
  <si>
    <t>Ingeniería y Construcciones Técnicas - Incotec S.A.</t>
  </si>
  <si>
    <t>CAMSA Industria y Comercio S.A.</t>
  </si>
  <si>
    <t xml:space="preserve">Sociedad de Inversiones Biopetrol S.A. </t>
  </si>
  <si>
    <t>Manufactura de Papeles S.A. (MADEPA)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</si>
  <si>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</si>
  <si>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</si>
  <si>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</si>
  <si>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</si>
  <si>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</si>
  <si>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Renta Activa Puente Fondo de Inversión Cerrado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</si>
  <si>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</si>
  <si>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</si>
  <si>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</si>
  <si>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</si>
  <si>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</si>
  <si>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</si>
  <si>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</si>
  <si>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</si>
  <si>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</si>
  <si>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</si>
  <si>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</si>
  <si>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</si>
  <si>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</si>
  <si>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</si>
  <si>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</si>
  <si>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</si>
  <si>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</si>
  <si>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</si>
  <si>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</si>
  <si>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</si>
  <si>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</si>
  <si>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</si>
  <si>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</si>
  <si>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</si>
  <si>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</si>
  <si>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</si>
  <si>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</si>
  <si>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</si>
  <si>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</si>
  <si>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</si>
  <si>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</si>
  <si>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</si>
  <si>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</si>
  <si>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</si>
  <si>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</si>
  <si>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</si>
  <si>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</si>
  <si>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</si>
  <si>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</si>
  <si>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</si>
  <si>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Bonos Subordinados BCP - Emisión IV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</si>
  <si>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</si>
  <si>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</si>
  <si>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</si>
  <si>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</si>
  <si>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</si>
  <si>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</si>
  <si>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</si>
  <si>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</si>
  <si>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</si>
  <si>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</si>
  <si>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Subordinados Banco FIE 7</t>
  </si>
  <si>
    <t>ASFI/DSV-ED-FIE-019/2023</t>
  </si>
  <si>
    <t>FIE-N2U-23</t>
  </si>
  <si>
    <t>Bonos BNB Leasing IV - Emisión 4</t>
  </si>
  <si>
    <t>ASFI/DSV-ED-BNL-016/2023</t>
  </si>
  <si>
    <t>BNL-3-N1U-23</t>
  </si>
  <si>
    <t>Bonos JALASOFT I - Emisión 1</t>
  </si>
  <si>
    <t>ASFI/DSVSC-ED-JSF-027/2019</t>
  </si>
  <si>
    <t>JSF-1-E1A-19</t>
  </si>
  <si>
    <t>JSF-1-E1B-19</t>
  </si>
  <si>
    <t>Patrimonio Autónomo IDEPRO IFD – BDP ST 056</t>
  </si>
  <si>
    <t>(expresado en bolivianos y número)</t>
  </si>
  <si>
    <t>TOTAL
CANTIDAD DE DPF VIGENTES</t>
  </si>
  <si>
    <t>TOTAL EMITIDO DURANTE EL MES</t>
  </si>
  <si>
    <t>Bonos Subordinados Banco Ganadero VIII</t>
  </si>
  <si>
    <t>ASFI/DSV-ED-BGA-022/2023</t>
  </si>
  <si>
    <t>BGA-N2U-23</t>
  </si>
  <si>
    <t>SCFG Sociedad Controladora S.A.</t>
  </si>
  <si>
    <t>Bonos SCFG Sociedad Controladora</t>
  </si>
  <si>
    <t>ASFI/DSVSC-ED-SOC-042/2020</t>
  </si>
  <si>
    <t>SOC-N1U-20</t>
  </si>
  <si>
    <t>Propyme Unión Fondo de Inversión Cerrado</t>
  </si>
  <si>
    <t>Proquinua Unión Fondo de Inversión Cerrado</t>
  </si>
  <si>
    <t>Bonos del Banco Central de Bolivia con Opción a Rescate Anticipado</t>
  </si>
  <si>
    <t>Cuota de Participación en Fondo de Inversión Abierto, Mutuo o similar en el Extranjero</t>
  </si>
  <si>
    <t>Ruedo en subasta simple</t>
  </si>
  <si>
    <t>(*) Corresponde aquellas operaciones que fueron negociadas en mercado electrónico, mesa de negociación, subasta de acciones, colocación primaria especial y ruedo en subasta simple</t>
  </si>
  <si>
    <t xml:space="preserve">Fundación Pro Mujer IFD                                                                                                                                                          </t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</si>
  <si>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</si>
  <si>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</si>
  <si>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</si>
  <si>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</si>
  <si>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</si>
  <si>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</si>
  <si>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</si>
  <si>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</si>
  <si>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</si>
  <si>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</si>
  <si>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</si>
  <si>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AESA Ratings S.A. Calificadora de Riesgo</t>
  </si>
  <si>
    <t>Bancos Múltiples</t>
  </si>
  <si>
    <t>AAA</t>
  </si>
  <si>
    <t>N-1</t>
  </si>
  <si>
    <t xml:space="preserve">F1+  </t>
  </si>
  <si>
    <t>AA1</t>
  </si>
  <si>
    <t>AA+</t>
  </si>
  <si>
    <t>Negativa</t>
  </si>
  <si>
    <t>BANCOS DE DESARROLLO PRODUCTIVO</t>
  </si>
  <si>
    <t>Banco de la Nación Argentina S. A.</t>
  </si>
  <si>
    <t>A2</t>
  </si>
  <si>
    <t>A</t>
  </si>
  <si>
    <t>F1</t>
  </si>
  <si>
    <t>A1</t>
  </si>
  <si>
    <t>A+</t>
  </si>
  <si>
    <t>AA2</t>
  </si>
  <si>
    <t>AA</t>
  </si>
  <si>
    <t>A3</t>
  </si>
  <si>
    <t>A-</t>
  </si>
  <si>
    <t>N-3</t>
  </si>
  <si>
    <t>F3</t>
  </si>
  <si>
    <t>Bancos PYME</t>
  </si>
  <si>
    <t>BBB3</t>
  </si>
  <si>
    <t>BBB-</t>
  </si>
  <si>
    <t>Microfinanza Rating Bolivia Calificadora de Riesgo S.A.</t>
  </si>
  <si>
    <t>Estable</t>
  </si>
  <si>
    <t>N-2</t>
  </si>
  <si>
    <t>Moody´s Local PE Clasificadora de Riesgo S.A.</t>
  </si>
  <si>
    <t>AA+.bo</t>
  </si>
  <si>
    <t>A.bo</t>
  </si>
  <si>
    <t>AAA.bo</t>
  </si>
  <si>
    <t>A-.bo</t>
  </si>
  <si>
    <t>BBB2</t>
  </si>
  <si>
    <t>BBB.bo</t>
  </si>
  <si>
    <t>Instituciones Financieras de Desarrollo</t>
  </si>
  <si>
    <t>Moneda Nacional</t>
  </si>
  <si>
    <t>Moneda Extranjera</t>
  </si>
  <si>
    <t>CIDRE IFD</t>
  </si>
  <si>
    <t>BBB1</t>
  </si>
  <si>
    <t>Positiva</t>
  </si>
  <si>
    <t>FUBODE IFD</t>
  </si>
  <si>
    <t>IDEPRO IFD</t>
  </si>
  <si>
    <t>Entidades Financieras de Vivienda y Cooperativas</t>
  </si>
  <si>
    <t>Cooperativas de Ahorro y Crédito</t>
  </si>
  <si>
    <t xml:space="preserve">Cooperativa de Ahorro y Crédito Abierta "Fátima" R.L.                                                                                                                                           </t>
  </si>
  <si>
    <t>Cooperativa de Ahorro y Crédito Abierta "Progreso" R.L.</t>
  </si>
  <si>
    <t>Cooperativa de Ahorro y Crédito Abierta “Loyola” R.L.</t>
  </si>
  <si>
    <t>Cooperativa de Ahorro y Crédito Abierta “San Pedro” R.L.</t>
  </si>
  <si>
    <t>BB2</t>
  </si>
  <si>
    <t>BB</t>
  </si>
  <si>
    <t>N-4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</si>
  <si>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</si>
  <si>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</si>
  <si>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</si>
  <si>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>BBB+</t>
  </si>
  <si>
    <t xml:space="preserve">La Primera Entidad Financiera de Vivienda                                                                                                                                                               </t>
  </si>
  <si>
    <t>AA3</t>
  </si>
  <si>
    <t>AA-</t>
  </si>
  <si>
    <t>F2</t>
  </si>
  <si>
    <t>Cooperativa de Ahorro y Crédito Abierta San Martín de Porres R.L.</t>
  </si>
  <si>
    <t>Compañías de Seguros</t>
  </si>
  <si>
    <t>Capacidad de Pago de Siniestros</t>
  </si>
  <si>
    <t>Empresas de Seguros Generales</t>
  </si>
  <si>
    <t>Empresas de Seguros de Personas</t>
  </si>
  <si>
    <t>Alianza Vida, Seguros y Reaseguros S.A.</t>
  </si>
  <si>
    <t>Compañía de Seguros de Vida Fortaleza S.A.</t>
  </si>
  <si>
    <t>Compañía de Seguros y Reaseguros Fortaleza S.A.</t>
  </si>
  <si>
    <t>Mercantil Santa Cruz Seguros y Reaseguros Generales S.A.</t>
  </si>
  <si>
    <t>Seguros Illimani S.A. (S.I.S.A.)</t>
  </si>
  <si>
    <t>B3</t>
  </si>
  <si>
    <t>B-</t>
  </si>
  <si>
    <t>Seguros y Reaseguros Credinform International S.A.</t>
  </si>
  <si>
    <t>UNIBienes Seguros y Reaseguros Patrimoniales S.A.</t>
  </si>
  <si>
    <t>Calificadora de Riesgo Pacific Credit Rating S.A.</t>
  </si>
  <si>
    <t>BA+</t>
  </si>
  <si>
    <t>BA</t>
  </si>
  <si>
    <t>BAA-</t>
  </si>
  <si>
    <t>AA.bo</t>
  </si>
  <si>
    <t>AA-.bo</t>
  </si>
  <si>
    <t>A+.bo</t>
  </si>
  <si>
    <t>Otras</t>
  </si>
  <si>
    <t>Empresas Privadas (Emisores)                      </t>
  </si>
  <si>
    <t>BB.bo</t>
  </si>
  <si>
    <t>Denominación de la Emisión</t>
  </si>
  <si>
    <t>Monto de la   Emisión</t>
  </si>
  <si>
    <t>Bonos de Corto Plazo</t>
  </si>
  <si>
    <t>Bonos de Largo Plazo</t>
  </si>
  <si>
    <t>Fecha de Calificación</t>
  </si>
  <si>
    <t>Bonos Subordiandos BANCO BISA-EMISIÓN 3</t>
  </si>
  <si>
    <t>Bs 35000000.000</t>
  </si>
  <si>
    <t>Bonos Subordinados BANCO BISA – EMISIÓN 2</t>
  </si>
  <si>
    <t>Bs 210000000.000</t>
  </si>
  <si>
    <t>Bonos Subordinados Banco BISA II - EMISIÓN 1</t>
  </si>
  <si>
    <t>Bs 170000000.000</t>
  </si>
  <si>
    <t>Bs 140000000.000</t>
  </si>
  <si>
    <t>Bs 100000000.000</t>
  </si>
  <si>
    <t>Bs 137200000.000</t>
  </si>
  <si>
    <t>Emisión de Bonos Subordinados - Banco de Crédito de Bolivia - Emisión I</t>
  </si>
  <si>
    <t>Bs 70000000.000</t>
  </si>
  <si>
    <t>Bs 32500000.000</t>
  </si>
  <si>
    <t>Bs 40000000.000</t>
  </si>
  <si>
    <t>Bs 55000000.000</t>
  </si>
  <si>
    <t>Bs 50000000.000</t>
  </si>
  <si>
    <t>Bs 400000000.000</t>
  </si>
  <si>
    <t>Bs 250000000.000</t>
  </si>
  <si>
    <t>BONOS SUBORDINADOS BANCO GANADERO VII</t>
  </si>
  <si>
    <t>US$ 24900000.000</t>
  </si>
  <si>
    <t>US$ 24000000.000</t>
  </si>
  <si>
    <t>Bonos BMSC II - EMISIÓN 2</t>
  </si>
  <si>
    <t>Bonos BMSC II - EMISIÓN 3</t>
  </si>
  <si>
    <t>Bs 85000000.000</t>
  </si>
  <si>
    <t>BONOS SUBORDINADOS BANCO MERCANTIL SANTA CRUZ – EMISIÓN 1</t>
  </si>
  <si>
    <t>US$ 24500000.000</t>
  </si>
  <si>
    <t>BONOS SUBORDINADOS BANCO MERCANTIL SANTA CRUZ – EMISIÓN 2</t>
  </si>
  <si>
    <t>Bs 168070000.000</t>
  </si>
  <si>
    <t>Bs 131600000.000</t>
  </si>
  <si>
    <t>Bs 200000000.000</t>
  </si>
  <si>
    <t>Bs 165000000.000</t>
  </si>
  <si>
    <t>Bonos Subordinados BANCO FIE 4</t>
  </si>
  <si>
    <t>Bs 80000000.000</t>
  </si>
  <si>
    <t>Bs 16300000.000</t>
  </si>
  <si>
    <t>Bs 25800000.000</t>
  </si>
  <si>
    <t>BONOS SUBORDINADOS BANCO UNIÓN</t>
  </si>
  <si>
    <t>Empresas de Arrendamiento Financiero</t>
  </si>
  <si>
    <t xml:space="preserve">BNB Leasing S.A.                                                                                                                                                                                        </t>
  </si>
  <si>
    <t>Bs 30000000.000</t>
  </si>
  <si>
    <t>Bs 56000000.000</t>
  </si>
  <si>
    <t>US$ 1700000.000</t>
  </si>
  <si>
    <t>Bs 141000000.000</t>
  </si>
  <si>
    <t>Bs 173000000.000</t>
  </si>
  <si>
    <t>Bs 142000000.000</t>
  </si>
  <si>
    <t>Bs 143000000.000</t>
  </si>
  <si>
    <t>Bs 144000000.000</t>
  </si>
  <si>
    <t>Bs 145000000.000</t>
  </si>
  <si>
    <t>Bs 146000000.000</t>
  </si>
  <si>
    <t>Bs 147000000.000</t>
  </si>
  <si>
    <t>Bs 148000000.000</t>
  </si>
  <si>
    <t>BONOS FANCESA IV - EMISIÓN 1</t>
  </si>
  <si>
    <t>Bs 168000000.000</t>
  </si>
  <si>
    <t>Bonos FANCESA IV - EMISIÓN 2</t>
  </si>
  <si>
    <t>Bs 490000000.000</t>
  </si>
  <si>
    <t>BONOS MUNICIPALES GAMLP - EMISIÓN 1</t>
  </si>
  <si>
    <t>Bonos GRUPO NACIONAL VIDA I - EMISIÓN 1</t>
  </si>
  <si>
    <t>Bonos GRUPO NACIONAL VIDA I - EMISIÓN 2</t>
  </si>
  <si>
    <t>Bs 139200000.000</t>
  </si>
  <si>
    <t>Bs 522000000.000</t>
  </si>
  <si>
    <t>Bs 10440000.000</t>
  </si>
  <si>
    <t>US$ 1500000.000</t>
  </si>
  <si>
    <t>C</t>
  </si>
  <si>
    <t>Bs 313200000.000</t>
  </si>
  <si>
    <t>BONOS TELECEL II - EMISIÓN 3</t>
  </si>
  <si>
    <t>Bs 560000000.000</t>
  </si>
  <si>
    <t>Bonos TELECEL II-EMISIÓN 2</t>
  </si>
  <si>
    <t>Bs 420000000.000</t>
  </si>
  <si>
    <t>Bs 280000000.000</t>
  </si>
  <si>
    <t>Bs 345000000.000</t>
  </si>
  <si>
    <t>Bs 33860000.000</t>
  </si>
  <si>
    <t>BONOS CLÍNICA DE LAS AMÉRICAS I – EMISIÓN 1</t>
  </si>
  <si>
    <t>Bs 466000000.000</t>
  </si>
  <si>
    <t>BA-</t>
  </si>
  <si>
    <t>Bs 105000000.000</t>
  </si>
  <si>
    <t>BONOS COBEE IV - EMISIÓN 5</t>
  </si>
  <si>
    <t>Bs 138120000.000</t>
  </si>
  <si>
    <t>BONOS COBEE V - EMISIÓN 1</t>
  </si>
  <si>
    <t>Bs 87000000.000</t>
  </si>
  <si>
    <t>Bs 34400000.000</t>
  </si>
  <si>
    <t>BONOS INTI V - EMISIÓN 1</t>
  </si>
  <si>
    <t>Bs 69600000.000</t>
  </si>
  <si>
    <t>Bs 127420000.000</t>
  </si>
  <si>
    <t>BONOS FERROVIARIA ORIENTAL EMISIÓN 6</t>
  </si>
  <si>
    <t>BONOS FERROVIARIA ORIENTAL EMISIÓN 7</t>
  </si>
  <si>
    <t>Bs 110000000.000</t>
  </si>
  <si>
    <t>BONOS FERROVIARIA ORIENTAL EMISIÓN 9</t>
  </si>
  <si>
    <t>Bs 68579655.160</t>
  </si>
  <si>
    <t>Bs 63600000.000</t>
  </si>
  <si>
    <t>Bs 75000000.000</t>
  </si>
  <si>
    <t>BONOS SOFIA II</t>
  </si>
  <si>
    <t>BONOS SOFIA III</t>
  </si>
  <si>
    <t>Bs 131250000.000</t>
  </si>
  <si>
    <t>BONOS LAS LOMAS I - EMISIÓN 1</t>
  </si>
  <si>
    <t>BONOS LAS LOMAS I - EMISIÓN 2</t>
  </si>
  <si>
    <t>BONOS LAS LOMAS I - EMISIÓN 3</t>
  </si>
  <si>
    <t>BONOS LAS LOMAS I - EMISIÓN 4</t>
  </si>
  <si>
    <t>Bs 37800000.000</t>
  </si>
  <si>
    <t>INDUSTRIA TEXTIL TSM S.A.</t>
  </si>
  <si>
    <t>Bs 52000000.000</t>
  </si>
  <si>
    <t>US$ 24400000.000</t>
  </si>
  <si>
    <t>Bs 173304000.000</t>
  </si>
  <si>
    <t>B1</t>
  </si>
  <si>
    <t>BONOS IOL II - Emisión 1</t>
  </si>
  <si>
    <t>BONOS IOL II - EMISIÓN 2</t>
  </si>
  <si>
    <t>Bonos INCOTEC I - EMISIÓN 1</t>
  </si>
  <si>
    <t>US$ 9000000.000</t>
  </si>
  <si>
    <t>Bs 41760000.000</t>
  </si>
  <si>
    <t>BONOS NIBOL - EMISIÓN 1</t>
  </si>
  <si>
    <t>Bs 68600000.000</t>
  </si>
  <si>
    <t>Bs 172880000.000</t>
  </si>
  <si>
    <t>BONOS PILAT I - EMISIÓN 3</t>
  </si>
  <si>
    <t>Bs 120452238.320</t>
  </si>
  <si>
    <t>Bs 120336581.600</t>
  </si>
  <si>
    <t>Bs 119600285.680</t>
  </si>
  <si>
    <t>BONOS PLASTIFORTE - EMISIÓN 1</t>
  </si>
  <si>
    <t>BONOS PROLEGA I - EMISIÓN 6</t>
  </si>
  <si>
    <t>Bs 26000000.000</t>
  </si>
  <si>
    <t>BONOS PROLEGA II - EMISIÓN 1</t>
  </si>
  <si>
    <t>Bs 28000000.000</t>
  </si>
  <si>
    <t>BONOS PROLEGA II - EMISIÓN 4</t>
  </si>
  <si>
    <t>Bs 86000000.000</t>
  </si>
  <si>
    <t>Bs 15500000.000</t>
  </si>
  <si>
    <t>BONOS PROLEGA III - EMISIÓN 1</t>
  </si>
  <si>
    <t>BONOS PROLEGA III - EMISIÓN 2</t>
  </si>
  <si>
    <t>Bs 122500000.000</t>
  </si>
  <si>
    <t>US$ 13900000.000</t>
  </si>
  <si>
    <t>Bs 167000000.000</t>
  </si>
  <si>
    <t>BONOS SOBOCE VII - EMISIÓN 2</t>
  </si>
  <si>
    <t>BONOS SOBOCE VII - EMISIÓN 3</t>
  </si>
  <si>
    <t>Bs 167040000.000</t>
  </si>
  <si>
    <t>BONOS SOBOCE VII - EMISIÓN 4</t>
  </si>
  <si>
    <t>BONOS SOBOCE VIII - EMISIÓN 1</t>
  </si>
  <si>
    <t>US$ 15000000.000</t>
  </si>
  <si>
    <t>Bonos BISA LEASING IV - EMISIÓN 5</t>
  </si>
  <si>
    <t>Bonos BISA LEASING IV - EMISIÓN 6</t>
  </si>
  <si>
    <t>Bs 125000000.000</t>
  </si>
  <si>
    <t>Bs 59500000.000</t>
  </si>
  <si>
    <t>BONOS BISA LEASING VI - EMISIÓN 1</t>
  </si>
  <si>
    <t>Bs 90000000.000</t>
  </si>
  <si>
    <t>BB1</t>
  </si>
  <si>
    <t>BB+.bo</t>
  </si>
  <si>
    <t>Denominación del Pagaré</t>
  </si>
  <si>
    <t>Monto del   Programa</t>
  </si>
  <si>
    <t>Deuda</t>
  </si>
  <si>
    <t>Corto Plazo M/N</t>
  </si>
  <si>
    <t>Corto Plazo M/E</t>
  </si>
  <si>
    <t>US$ 30000000.000</t>
  </si>
  <si>
    <t>US$ 40000000.000</t>
  </si>
  <si>
    <t>B1-</t>
  </si>
  <si>
    <t>Patrimonio Autónomo</t>
  </si>
  <si>
    <t>Denominación</t>
  </si>
  <si>
    <t>Valores de Titularización de Contenido Crediticio</t>
  </si>
  <si>
    <t xml:space="preserve">Nomenclatura </t>
  </si>
  <si>
    <t>Bs 51000000.000</t>
  </si>
  <si>
    <t>BB+</t>
  </si>
  <si>
    <t>Bs 36019000.000</t>
  </si>
  <si>
    <t>Bs 130000000.000</t>
  </si>
  <si>
    <t>PATRIMONIO AUTÓNOMO MICROCRÉDITO IFD - BDP ST 051</t>
  </si>
  <si>
    <t>PATRIMONIO AUTÓNOMO MICROCRÉDITO IFD - BDP ST 054</t>
  </si>
  <si>
    <t>Bs 101040000.000</t>
  </si>
  <si>
    <t>Bs 67360000.000</t>
  </si>
  <si>
    <t>PATRIMONIO AUTÓNOMO UNIPARTES - BDP ST 055</t>
  </si>
  <si>
    <t>Valores de Titularización UNIPARTES - BDP ST 055</t>
  </si>
  <si>
    <t>Bs 12000000.000</t>
  </si>
  <si>
    <t>Bs 15000000.000</t>
  </si>
  <si>
    <t>Bs 28350000.000</t>
  </si>
  <si>
    <t>Bs 34650000.000</t>
  </si>
  <si>
    <t>Sociedad Anónima</t>
  </si>
  <si>
    <t>Acciones Ordinarias</t>
  </si>
  <si>
    <t>Acc.Nominativas y Ordinarias lib. (Suscrit. y Pagadas) - BNB</t>
  </si>
  <si>
    <t>II</t>
  </si>
  <si>
    <t>Nivel 2</t>
  </si>
  <si>
    <t>Acciones Suscritas y Pagadas- TDE</t>
  </si>
  <si>
    <t>Acciones Suscritas y Pagadas Banco Ganadero S.A.</t>
  </si>
  <si>
    <t>Acciones Suscritas y Pagadas - BTB</t>
  </si>
  <si>
    <t>Fondos de Inversión</t>
  </si>
  <si>
    <t>Cuotas de Participación</t>
  </si>
  <si>
    <t>+ BENEFICIO Fondo Mutuo Mediano Plazo</t>
  </si>
  <si>
    <t>AA-f</t>
  </si>
  <si>
    <t>ACTIVO UNION BS FONDO DE INVERSION ABIERTO - LARGO PLAZO</t>
  </si>
  <si>
    <t>CAP Fondo de Inversión Cerrado "CAP FIC"</t>
  </si>
  <si>
    <t>AAAf</t>
  </si>
  <si>
    <t>AAf</t>
  </si>
  <si>
    <t>Credifondo Crecimiento Bs. Fondo de Inversión Abierto a Largo Plazo</t>
  </si>
  <si>
    <t>Credifondo Crecimiento USD Fondo de Inversión Abierto a Mediano Plazo</t>
  </si>
  <si>
    <t>AA+f</t>
  </si>
  <si>
    <t>Élite Fondo de Inversión Abierto - Corto Plazo</t>
  </si>
  <si>
    <t>FORTALEZA DISPONIBLE Fondo de Inversión Abierto Corto Plazo</t>
  </si>
  <si>
    <t>Fortaleza Planifica Fondo de Inversión Abierto Mediano Plazo</t>
  </si>
  <si>
    <t xml:space="preserve">FORTALEZA POTENCIA BOLIVIANOS FONDO DE INVERSIÓN ABIERTO MEDIANO PLAZO </t>
  </si>
  <si>
    <t>Fortaleza UFV Rendimiento Total Fondo de Inversión Abierto - Mediano Plazo</t>
  </si>
  <si>
    <t>GanaCobertura - Fondo de Inversión Cerrado (GanaCobertura - FIC)</t>
  </si>
  <si>
    <t>Cuotas de Participación GanaCobertura - FIC</t>
  </si>
  <si>
    <t>GLOBAL Fondo de Inversión Cerrado</t>
  </si>
  <si>
    <t>CUOTAS GLOBAL FIC</t>
  </si>
  <si>
    <t>GLOBAL UNION $US FONDO DE INVERSION ABIERTO - LARGO PLAZO</t>
  </si>
  <si>
    <t>Cuotas de Participación K12 FIC</t>
  </si>
  <si>
    <t>Mercantil Fondo Mutuo - Mediano Plazo</t>
  </si>
  <si>
    <t>Microfinancieras Fondo de Inversión Cerrado II (MICROFIC II)</t>
  </si>
  <si>
    <t>Superior Fondo Mutuo Largo Plazo</t>
  </si>
  <si>
    <t>Trabajo Unión Bs. Fondo de Inversión Abierto - Corto Plazo</t>
  </si>
  <si>
    <t>A+f</t>
  </si>
  <si>
    <t>Cuotas de Participación Acelerador de Empresas FIC</t>
  </si>
  <si>
    <t>BAAf-</t>
  </si>
  <si>
    <t>CRECIMIENTO Fondo de Inversión Cerrado</t>
  </si>
  <si>
    <t>Cuotas de Participación Crecimiento FIC</t>
  </si>
  <si>
    <t>BAAf</t>
  </si>
  <si>
    <t>Credifondo Garantiza - Fondo de Inversión Cerrado</t>
  </si>
  <si>
    <t>CREDIFONDO PROMOTOR FONDO DE INVERSIÓN CERRADO</t>
  </si>
  <si>
    <t>BAf-</t>
  </si>
  <si>
    <t>Diverso Import-Export Fondo de Inversión Cerrado</t>
  </si>
  <si>
    <t>Cuotas de Participación DIV-FIC</t>
  </si>
  <si>
    <t xml:space="preserve">BAf </t>
  </si>
  <si>
    <t>BAf+</t>
  </si>
  <si>
    <t>Cuotas de Participación FIBRA FIC</t>
  </si>
  <si>
    <t>Inclusión Empresarial Fondo de inversión Cerrado, con abreviación IE-FIC</t>
  </si>
  <si>
    <t>INVERSOR Fondo de Inversión Cerrado</t>
  </si>
  <si>
    <t>Cuotas de Participación MSC Expansión FIC</t>
  </si>
  <si>
    <t>MSC PRODUCTIVO FONDO DE INVERSIÓN CERRADO</t>
  </si>
  <si>
    <t>Cuotas de Participación MSC Productivo FIC</t>
  </si>
  <si>
    <t>PYME II Fondo de Inversión Cerrado</t>
  </si>
  <si>
    <t>Cuotas de participación pyme II FIC</t>
  </si>
  <si>
    <t>Renta Activa Agroindustrial Fondo de Inversión Cerrado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</si>
  <si>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</si>
  <si>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</si>
  <si>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</si>
  <si>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</si>
  <si>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Cuotas de Participación de Sembrar Alimentario FIC</t>
  </si>
  <si>
    <t>Cuotas de Participación de Sembrar Micro Capital FIC</t>
  </si>
  <si>
    <t>Cuotas de participación de SEMBRAR PRODUCTIVO FIC</t>
  </si>
  <si>
    <t>Fuente: Informes de Calificación remitidos a la Autoridad de Supervisión del Sistema Financiero</t>
  </si>
  <si>
    <t>BTS</t>
  </si>
  <si>
    <t>FONDOS DE INVERSIÓN ABIERTOS</t>
  </si>
  <si>
    <t xml:space="preserve">CARTERA POR EMISOR </t>
  </si>
  <si>
    <t>Bonos participativos emitidos por pequeñas y medianas empresas (PyMES)</t>
  </si>
  <si>
    <t>Cupones de bonos</t>
  </si>
  <si>
    <t>DIVERSIFICACIÓN DE LA CARTERA DE LOS FONDOS DE INVERSIÓN ABIERTOS. POR VALOR Y EMISOR</t>
  </si>
  <si>
    <t>BISA SAFI</t>
  </si>
  <si>
    <t>CREDIFONDO SAFI</t>
  </si>
  <si>
    <t>FORTALEZA SAFI</t>
  </si>
  <si>
    <t xml:space="preserve">SAFI MERCANTIL </t>
  </si>
  <si>
    <t>BNB SAFI</t>
  </si>
  <si>
    <t>SANTA CRUZ INVESTMENT</t>
  </si>
  <si>
    <t>SAFI UNION</t>
  </si>
  <si>
    <t>AME</t>
  </si>
  <si>
    <t>BSK</t>
  </si>
  <si>
    <t>BSP</t>
  </si>
  <si>
    <t>ELI</t>
  </si>
  <si>
    <t>PFI</t>
  </si>
  <si>
    <t>UFM</t>
  </si>
  <si>
    <t>CBO</t>
  </si>
  <si>
    <t>CCP</t>
  </si>
  <si>
    <t>CFB</t>
  </si>
  <si>
    <t>CFO</t>
  </si>
  <si>
    <t>CMR</t>
  </si>
  <si>
    <t>CRR</t>
  </si>
  <si>
    <t>FDO</t>
  </si>
  <si>
    <t>DFA</t>
  </si>
  <si>
    <t>FFU</t>
  </si>
  <si>
    <t>FII</t>
  </si>
  <si>
    <t>FOI</t>
  </si>
  <si>
    <t>FOL</t>
  </si>
  <si>
    <t>FOP</t>
  </si>
  <si>
    <t>FPB</t>
  </si>
  <si>
    <t>FRM</t>
  </si>
  <si>
    <t>PFA</t>
  </si>
  <si>
    <t>PRD</t>
  </si>
  <si>
    <t>BEN</t>
  </si>
  <si>
    <t>CRB</t>
  </si>
  <si>
    <t>HOR</t>
  </si>
  <si>
    <t>MFM</t>
  </si>
  <si>
    <t>PFM</t>
  </si>
  <si>
    <t>POS</t>
  </si>
  <si>
    <t>SFM</t>
  </si>
  <si>
    <t>DMC</t>
  </si>
  <si>
    <t>EMP</t>
  </si>
  <si>
    <t>EAF</t>
  </si>
  <si>
    <t>EFE</t>
  </si>
  <si>
    <t>FFA</t>
  </si>
  <si>
    <t>OFI</t>
  </si>
  <si>
    <t>OPU</t>
  </si>
  <si>
    <t>PBC</t>
  </si>
  <si>
    <t>RAC</t>
  </si>
  <si>
    <t>RBF</t>
  </si>
  <si>
    <t>AUF</t>
  </si>
  <si>
    <t>DUN</t>
  </si>
  <si>
    <t>GUF</t>
  </si>
  <si>
    <t>UNI</t>
  </si>
  <si>
    <t>XTU</t>
  </si>
  <si>
    <t>TUI</t>
  </si>
  <si>
    <t>GIC</t>
  </si>
  <si>
    <t>GRF</t>
  </si>
  <si>
    <t>ACC</t>
  </si>
  <si>
    <t>BMS</t>
  </si>
  <si>
    <t>BPB</t>
  </si>
  <si>
    <t>BRS</t>
  </si>
  <si>
    <t>Total general</t>
  </si>
  <si>
    <t>Liquidez y Otros</t>
  </si>
  <si>
    <t xml:space="preserve"> (En porcentajes)</t>
  </si>
  <si>
    <t>GanaCobertura Fondo de Inversión Cerrado Serie-A</t>
  </si>
  <si>
    <t>GanaCobertura Fondo de Inversión Cerrado Serie-B</t>
  </si>
  <si>
    <t>ESTRATIFICACIÓN DE LA CARTERA POR PLAZO DE VIDA</t>
  </si>
  <si>
    <t>FONDOS DE INVERSIÓN ABIERTOS Y CERRADOS</t>
  </si>
  <si>
    <t>PLAZO DE VIDA (EN DÍAS)</t>
  </si>
  <si>
    <t>FONDOS DE INVERSIÓN CERRADOS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</si>
  <si>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</si>
  <si>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</si>
  <si>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</si>
  <si>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</si>
  <si>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</si>
  <si>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Calificaciones de riesgo según nomenclatura ASFI</t>
  </si>
  <si>
    <t>Ruedo de Bolsa</t>
  </si>
  <si>
    <t>BALANCE GENERAL DE LAS EMPRESAS DE SUMINISTRO DE ELECTRICIDAD, GAS Y AGUA</t>
  </si>
  <si>
    <t>( En bolivianos)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</si>
  <si>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</si>
  <si>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</si>
  <si>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</si>
  <si>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</si>
  <si>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</si>
  <si>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</si>
  <si>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</si>
  <si>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</si>
  <si>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</si>
  <si>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</si>
  <si>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</si>
  <si>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</si>
  <si>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</si>
  <si>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</si>
  <si>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</si>
  <si>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</si>
  <si>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</si>
  <si>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 xml:space="preserve">     Gastos Pagados por Adelantado Largo Plazo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</si>
  <si>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</si>
  <si>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</si>
  <si>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</si>
  <si>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</si>
  <si>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</si>
  <si>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</si>
  <si>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</si>
  <si>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</si>
  <si>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</si>
  <si>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</si>
  <si>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</si>
  <si>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</si>
  <si>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</si>
  <si>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</si>
  <si>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</si>
  <si>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</si>
  <si>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</si>
  <si>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</si>
  <si>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</si>
  <si>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</si>
  <si>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</si>
  <si>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</si>
  <si>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</si>
  <si>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</si>
  <si>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</si>
  <si>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</si>
  <si>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</si>
  <si>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</si>
  <si>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CUENTAS CONTINGENTES DEUDORAS</t>
  </si>
  <si>
    <t>Fuente: Estados Financieros remitidos a la Autoridad de Supervisión del Sistema Financiero</t>
  </si>
  <si>
    <t>BALANCE GENERAL DE EMPRESAS MANUFACTURERAS, AGRICULTURA-GANADERÍA Y CONSTRUCCIÓN</t>
  </si>
  <si>
    <t xml:space="preserve">Empresas Industriales </t>
  </si>
  <si>
    <t>Agricultura y ganaderia</t>
  </si>
  <si>
    <t>Construcción</t>
  </si>
  <si>
    <t xml:space="preserve">     Deudas por pagar con Emp. Rel. y/o Vinculadas a Corto Plazo</t>
  </si>
  <si>
    <t>FUENTE: Estados Financieros remitidos a la Autoridad de Supervisión del Sistema Financiero</t>
  </si>
  <si>
    <t>BALANCE GENERAL DE LAS EMPRESAS DE COMERCIO, MINERÍA, ACTIVIDADES INMOBILIARIAS Y OTROS SERVICIOS FINANCIEROS</t>
  </si>
  <si>
    <t>Comercio</t>
  </si>
  <si>
    <t>Actividades inmobiliarias</t>
  </si>
  <si>
    <t>Empresas Mineras Metálicas y No Metálicas</t>
  </si>
  <si>
    <t>Otros servicios financieros</t>
  </si>
  <si>
    <t>Otros 
rubros</t>
  </si>
  <si>
    <t>EMPRESAS PETROLERAS - HOTELES-RESTAURANTES Y DE TRANSPORTE-COMUNICACIONES</t>
  </si>
  <si>
    <t>Empresas petroleras</t>
  </si>
  <si>
    <t>Hoteles y restaurantes</t>
  </si>
  <si>
    <t>Transporte y comunicaciones</t>
  </si>
  <si>
    <t>Fuente: Estados Financieros remitidos a la Autoridad de Supervisión del Sistema Financiero.</t>
  </si>
  <si>
    <t>ESTADO DE GANANCIAS Y PÉRDIDAS DE LAS EMPRESAS SUMINISTRO DE ELECTRICIDAD, GAS Y AGUA</t>
  </si>
  <si>
    <t xml:space="preserve">Ingresos Operacionales </t>
  </si>
  <si>
    <t xml:space="preserve">Costos </t>
  </si>
  <si>
    <t>RESULTADO BRUTO</t>
  </si>
  <si>
    <t>EGRESOS OPERACIONALES</t>
  </si>
  <si>
    <t>Gastos Administrativos</t>
  </si>
  <si>
    <t>Gastos de Comercialización</t>
  </si>
  <si>
    <t>RESULTADO OPERATIVO</t>
  </si>
  <si>
    <t>Rendimiento por Inversiones</t>
  </si>
  <si>
    <t>Otros Ingresos</t>
  </si>
  <si>
    <t>EGRESOS NO OPERACIONALES</t>
  </si>
  <si>
    <t>Ajuste por inflación y tenencia de bienes</t>
  </si>
  <si>
    <t>Otros Egresos</t>
  </si>
  <si>
    <t>RESULTADO NO OPERACIONAL</t>
  </si>
  <si>
    <t>RESULTADO NETO DESPUÉS DE NO OPERACIONAL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</si>
  <si>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</si>
  <si>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</si>
  <si>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</si>
  <si>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</si>
  <si>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GASTOS FINANCIEROS</t>
  </si>
  <si>
    <t>Gastos Financieros</t>
  </si>
  <si>
    <t>RESULTADO ANTES DEL IMPUESTO A LAS UTILIDADES</t>
  </si>
  <si>
    <t>Impuestos a las Utilidades de las Empresas</t>
  </si>
  <si>
    <t>RESULTADO NETO DE LA GESTIÓN</t>
  </si>
  <si>
    <t>ESTADO DE GANANCIAS Y PÉRDIDAS DE EMPRESAS MANUFACTURERAS, DE AGRICULTURA-GANADERÍA Y DE CONSTRUCCIÓN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</si>
  <si>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</si>
  <si>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</si>
  <si>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</si>
  <si>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</si>
  <si>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</si>
  <si>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</si>
  <si>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</si>
  <si>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</si>
  <si>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</si>
  <si>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</si>
  <si>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ESTADO DE GANANCIAS Y  PÉRDIDAS DE LAS EMPRESAS DE COMERCIO, MINERÍA, ACTIVIDADES INMOBILIARIAS Y OTROS SERVICIOS FINANCIEROS</t>
  </si>
  <si>
    <t>CUENTA</t>
  </si>
  <si>
    <t>ESTADO DE GANANCIAS Y  PÉRDIDAS DE LAS EMPRESAS PETROLERAS, DE HOTELES-RESTAURANTES Y DE TRANSPORTE-COMUNICACIONES</t>
  </si>
  <si>
    <t>EMPRESAS PETROLERAS</t>
  </si>
  <si>
    <t>HOTELES Y RESTAURANTES</t>
  </si>
  <si>
    <t>TRANSPORTE Y COMUNICACIONES</t>
  </si>
  <si>
    <t>INDICADORES FINANCIEROS DE LAS EMPRESAS DE SUMINISTRO DE ELECTRICIDAD, GAS Y AGUA</t>
  </si>
  <si>
    <t>(expresado en número de veces)</t>
  </si>
  <si>
    <t>INDICADOR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</si>
  <si>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</si>
  <si>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</si>
  <si>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</si>
  <si>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</si>
  <si>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</si>
  <si>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</si>
  <si>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</si>
  <si>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</si>
  <si>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</si>
  <si>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</si>
  <si>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Resultado de Operación Neto/Ingresos Netos</t>
  </si>
  <si>
    <t>Rentabilidad</t>
  </si>
  <si>
    <t>Ingresos Operacionales/Activo Total</t>
  </si>
  <si>
    <t>Resultado de Operación Neto/Activo Total</t>
  </si>
  <si>
    <t>Resultado de Operación Neto/Patrimonio Neto</t>
  </si>
  <si>
    <t>INDICADORES FINANCIEROS DE LAS EMPRESAS MANUFACTURERAS, DE AGRICULTURA Y GANADERÍA Y DE CONSTRUCCIÓN</t>
  </si>
  <si>
    <t>Industrias manufactureras</t>
  </si>
  <si>
    <t>Agricultura y ganadería</t>
  </si>
  <si>
    <t>Constucción</t>
  </si>
  <si>
    <t>INDICADORES FINANCIEROS DE LAS EMPRESAS DE COMERCIO, MINERÍA, ACTIVIDADES INMOBILIARIAS Y OTROS SERVICIOS FINANCIEROS</t>
  </si>
  <si>
    <t>INDICADORES FINANCIEROS DE LAS EMPRESAS PETROLERAS, DE HOTELES-RESTAURANTES Y DE TRANSPORTE-COMUNICACIONES</t>
  </si>
  <si>
    <t>CARTERA PROPIA Y CLIENTES AGENCIAS DE BOLSA</t>
  </si>
  <si>
    <t>(en miles de bolivianos)</t>
  </si>
  <si>
    <t xml:space="preserve">Agencia de Bolsa </t>
  </si>
  <si>
    <t>Cartera Propia</t>
  </si>
  <si>
    <t>Cartera de Clientes</t>
  </si>
  <si>
    <t xml:space="preserve">BIA </t>
  </si>
  <si>
    <t>*</t>
  </si>
  <si>
    <t xml:space="preserve">VUN </t>
  </si>
  <si>
    <t>* Se incluye Inversiones en el Extranjero</t>
  </si>
  <si>
    <t>CARTERA PROPIA POR TIPO DE INSTRUMENTO</t>
  </si>
  <si>
    <t>(en miles de bolivianos y porcentajes)</t>
  </si>
  <si>
    <t>Tipo de instrumento</t>
  </si>
  <si>
    <t xml:space="preserve">Monto </t>
  </si>
  <si>
    <t>Participación (%)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</si>
  <si>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</si>
  <si>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</si>
  <si>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</si>
  <si>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</si>
  <si>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DENOMINACIÓN DE LA EMISIÓN AUTORIZADA</t>
  </si>
  <si>
    <t>ASFI/DSV-ED-BIS-026/2023</t>
  </si>
  <si>
    <t>BIS-2-N2U-23</t>
  </si>
  <si>
    <t>UR00782335</t>
  </si>
  <si>
    <t>UR01042329</t>
  </si>
  <si>
    <t>UR01042335</t>
  </si>
  <si>
    <t>ASFI/DSV-ED-BUN-027/2023</t>
  </si>
  <si>
    <t>BUN-N1U-23</t>
  </si>
  <si>
    <t>ASFI/DSV-ED-BIL-028/2023</t>
  </si>
  <si>
    <t>BIL-6-N1A-23</t>
  </si>
  <si>
    <t>BIL-6-N1B-23</t>
  </si>
  <si>
    <t>ASFI/DSV-ED-GYE-033/2023</t>
  </si>
  <si>
    <t>GYE-2-N1U-23</t>
  </si>
  <si>
    <t>ASFI/DSV-PA-PAT-002/2023</t>
  </si>
  <si>
    <t>PAT-TD-NB</t>
  </si>
  <si>
    <t>PAT-TD-NC</t>
  </si>
  <si>
    <t>Bonos TELECEL VI</t>
  </si>
  <si>
    <t>ASFI/DSV-ED-TCB-030/2023</t>
  </si>
  <si>
    <t>TCB-N1U-23</t>
  </si>
  <si>
    <t>BBB+.bo</t>
  </si>
  <si>
    <t>Bonos Subordinados Banco BISA II - EMISIÓN 2</t>
  </si>
  <si>
    <t>BONOS SUBORDINADOS BANCO UNIÓN II</t>
  </si>
  <si>
    <t>Bs 520000000.000</t>
  </si>
  <si>
    <t>BONOS GAS &amp; ELECTRICIDAD III - EMISIÓN 1</t>
  </si>
  <si>
    <t>Bs 57500000.000</t>
  </si>
  <si>
    <t>BONOS SUBORDINADOS CRECER IFD</t>
  </si>
  <si>
    <t>Bonos BISA LEASING VI - EMISIÓN 2</t>
  </si>
  <si>
    <t>Bs 60000000.000</t>
  </si>
  <si>
    <t>Pagarés Bursátiles PROLEGA II</t>
  </si>
  <si>
    <t>PROYECCIÓN Fondo de Inversión Abierto de Largo Plazo</t>
  </si>
  <si>
    <t>IPM</t>
  </si>
  <si>
    <t>PAT</t>
  </si>
  <si>
    <t>Certificado de Depósito emitido en el Extranjero</t>
  </si>
  <si>
    <t>ASFI/DSV-ED-CRE-038/2023</t>
  </si>
  <si>
    <t>CRE-N1U-23</t>
  </si>
  <si>
    <t>UR01042342</t>
  </si>
  <si>
    <t>UR01042343</t>
  </si>
  <si>
    <t>UR01042344</t>
  </si>
  <si>
    <t>Pagarés Bursátiles Banco Ganadero I - Emisión 1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</si>
  <si>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</si>
  <si>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</si>
  <si>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</si>
  <si>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</si>
  <si>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</si>
  <si>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</si>
  <si>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de Intercambio FANCESA VI</t>
  </si>
  <si>
    <t>ASFI/DSV-ED-FAN-041/2023</t>
  </si>
  <si>
    <t>FAN-N1B-23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</si>
  <si>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</si>
  <si>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</si>
  <si>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</si>
  <si>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</si>
  <si>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</si>
  <si>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</si>
  <si>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 xml:space="preserve">Letras del Banco Central de Bolivia </t>
  </si>
  <si>
    <t>Certificados de Depósito del BCB (CDS)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</si>
  <si>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</si>
  <si>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</si>
  <si>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</si>
  <si>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</si>
  <si>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</si>
  <si>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</si>
  <si>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</si>
  <si>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</si>
  <si>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</si>
  <si>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</si>
  <si>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</si>
  <si>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</si>
  <si>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</si>
  <si>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</si>
  <si>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</si>
  <si>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</si>
  <si>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</si>
  <si>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</si>
  <si>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</si>
  <si>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</si>
  <si>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</si>
  <si>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</si>
  <si>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</si>
  <si>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</si>
  <si>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</si>
  <si>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</si>
  <si>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</si>
  <si>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 xml:space="preserve">Bonos Verdes, Sociales y/o Sostenibles </t>
  </si>
  <si>
    <t>Bonos Verdes, Sociales y/o Sostenibles</t>
  </si>
  <si>
    <t>FBF</t>
  </si>
  <si>
    <t>EMT</t>
  </si>
  <si>
    <t>Bonos BMSC III - EMISIÓN 4</t>
  </si>
  <si>
    <t>Bonos Subordinados BancoSol III - Emisión 3</t>
  </si>
  <si>
    <t>Bs 327120000.000</t>
  </si>
  <si>
    <t>Bonos EQUIPETROL II - EMISIÓN 1</t>
  </si>
  <si>
    <t>Bs 35500000.000</t>
  </si>
  <si>
    <t>Bs 85680000.000</t>
  </si>
  <si>
    <t>US$ 3052800.000</t>
  </si>
  <si>
    <t>US$ 5101050.000</t>
  </si>
  <si>
    <t>Bonos NIBOL II - EMISIÓN 1</t>
  </si>
  <si>
    <t>Bs 25500000.000</t>
  </si>
  <si>
    <t>Bs 34000000.000</t>
  </si>
  <si>
    <t xml:space="preserve">BBBBf </t>
  </si>
  <si>
    <t>Certificados de Depósito del Banco Central de Bolivia</t>
  </si>
  <si>
    <t>Fundación PRO MUJER IFD</t>
  </si>
  <si>
    <t>Frigorífico BFC S.A.</t>
  </si>
  <si>
    <t>Distribuidora Mayorista de Tecnología S.A. "DISMATEC S.A."</t>
  </si>
  <si>
    <t>Empresa Minera PAITITI S.A. – EMIPA</t>
  </si>
  <si>
    <t>NC1S01042402</t>
  </si>
  <si>
    <t>NC3S00522402</t>
  </si>
  <si>
    <t>NC3S01042402</t>
  </si>
  <si>
    <t>NC4S01042403</t>
  </si>
  <si>
    <t>NC5S01042402</t>
  </si>
  <si>
    <t>NC5S01042403</t>
  </si>
  <si>
    <t>NC5S01562402</t>
  </si>
  <si>
    <t>NR00522401</t>
  </si>
  <si>
    <t>NR00522402</t>
  </si>
  <si>
    <t>NR00522403</t>
  </si>
  <si>
    <t>NR00522404</t>
  </si>
  <si>
    <t>Bonos Participativos emitidos por Pequeñas y Medianas Empresas</t>
  </si>
  <si>
    <t>Unidades de Fomento a la Vivienda</t>
  </si>
  <si>
    <t>Agroindustrial Fondo de Inversión Cerrado</t>
  </si>
  <si>
    <t>Renta Activa Emergente Fondo de Inversión Cerrado</t>
  </si>
  <si>
    <t>Renta Activa Puente Fondo de Inversión Cerrado</t>
  </si>
  <si>
    <t xml:space="preserve">(*) Por lo establecido en la Resolución ASFI 033/2024 de 10 de enero de 2024, en el reporte no se incluye la información de Ibolsa Agencia de Bolsa S.A. </t>
  </si>
  <si>
    <t>iBOLSA (*)</t>
  </si>
  <si>
    <t>iBOLSA  (*)</t>
  </si>
  <si>
    <t xml:space="preserve">Sudaval S.A. </t>
  </si>
  <si>
    <t xml:space="preserve">BISA S.A. Agencia de Bolsa </t>
  </si>
  <si>
    <t>Nota.-La información de AICC Sociedad Administradora de Fondos de Inversión no fue considerada debido a la cancelación de su registro en el RMV, al encontrarse sin administrar un Fondo de Inversión por más de dos (2) años consecutivos.</t>
  </si>
  <si>
    <t>Bonos del Banco Central de Bolivia</t>
  </si>
  <si>
    <t>ASFI/DSV-ED-BCB-015/2014</t>
  </si>
  <si>
    <t>U000522416</t>
  </si>
  <si>
    <t>U000522417</t>
  </si>
  <si>
    <t>U000782416</t>
  </si>
  <si>
    <t>U000782417</t>
  </si>
  <si>
    <t>U001042416</t>
  </si>
  <si>
    <t>U001042417</t>
  </si>
  <si>
    <t>UR00782407</t>
  </si>
  <si>
    <t>UR00782415</t>
  </si>
  <si>
    <t>NC1S01042405</t>
  </si>
  <si>
    <t>NC3S00522405</t>
  </si>
  <si>
    <t>NC5S01042407</t>
  </si>
  <si>
    <t>NR00392414</t>
  </si>
  <si>
    <t>NR00392415</t>
  </si>
  <si>
    <t>NR00392416</t>
  </si>
  <si>
    <t>NR00392417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</si>
  <si>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</si>
  <si>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</si>
  <si>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</si>
  <si>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</si>
  <si>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</si>
  <si>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</si>
  <si>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</si>
  <si>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</si>
  <si>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</si>
  <si>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</si>
  <si>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</si>
  <si>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</si>
  <si>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</si>
  <si>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Pagarés Bursátiles Banco Ganadero I - Emisión 2</t>
  </si>
  <si>
    <t>ASFI/DSV-ED-BGA-014/2024</t>
  </si>
  <si>
    <t>BGA-PB1-N2U</t>
  </si>
  <si>
    <t>ASFI/DSV-EA-FIE-002/2021</t>
  </si>
  <si>
    <t>FIE1U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</si>
  <si>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</si>
  <si>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</si>
  <si>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</si>
  <si>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</si>
  <si>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</si>
  <si>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</si>
  <si>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</si>
  <si>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</si>
  <si>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</si>
  <si>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</si>
  <si>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</si>
  <si>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</si>
  <si>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</si>
  <si>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</si>
  <si>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</si>
  <si>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</si>
  <si>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</si>
  <si>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</si>
  <si>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</si>
  <si>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</si>
  <si>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</si>
  <si>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</si>
  <si>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</si>
  <si>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</si>
  <si>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</si>
  <si>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</si>
  <si>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</si>
  <si>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</si>
  <si>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</si>
  <si>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</si>
  <si>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</si>
  <si>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</si>
  <si>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</si>
  <si>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</si>
  <si>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</si>
  <si>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</si>
  <si>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</si>
  <si>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</si>
  <si>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</si>
  <si>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</si>
  <si>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</si>
  <si>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</si>
  <si>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</si>
  <si>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</si>
  <si>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</si>
  <si>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</si>
  <si>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</si>
  <si>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</si>
  <si>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</si>
  <si>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</si>
  <si>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</si>
  <si>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</si>
  <si>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</si>
  <si>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</si>
  <si>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</si>
  <si>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</si>
  <si>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</si>
  <si>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</si>
  <si>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</si>
  <si>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</si>
  <si>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</si>
  <si>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</si>
  <si>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</si>
  <si>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</si>
  <si>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</si>
  <si>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</si>
  <si>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</si>
  <si>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</si>
  <si>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</si>
  <si>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</si>
  <si>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</si>
  <si>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</si>
  <si>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</si>
  <si>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</si>
  <si>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</si>
  <si>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</si>
  <si>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</si>
  <si>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</si>
  <si>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</si>
  <si>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</si>
  <si>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</si>
  <si>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</si>
  <si>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</si>
  <si>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</si>
  <si>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</si>
  <si>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Banco Central de Bolivia</t>
  </si>
  <si>
    <t>U000522419</t>
  </si>
  <si>
    <t>U000522421</t>
  </si>
  <si>
    <t>U000782419</t>
  </si>
  <si>
    <t>U000782421</t>
  </si>
  <si>
    <t>U000782422</t>
  </si>
  <si>
    <t>U001042419</t>
  </si>
  <si>
    <t>U001042421</t>
  </si>
  <si>
    <t>U001042422</t>
  </si>
  <si>
    <t>NR00392418</t>
  </si>
  <si>
    <t>NR00392420</t>
  </si>
  <si>
    <t>NR00392421</t>
  </si>
  <si>
    <t>NR00522418</t>
  </si>
  <si>
    <t>NR00522419</t>
  </si>
  <si>
    <t>NR00522420</t>
  </si>
  <si>
    <t>NR00522421</t>
  </si>
  <si>
    <t>NR00522422</t>
  </si>
  <si>
    <t>BONOS GRAVETAL 1</t>
  </si>
  <si>
    <t>ASFI/DSV-ED-GRB-022/2024</t>
  </si>
  <si>
    <t>GRB-N1A-24</t>
  </si>
  <si>
    <t>GRB-N1B-24</t>
  </si>
  <si>
    <t>GRB-N1C-24</t>
  </si>
  <si>
    <t>Pagarés PROLEGA II - Emisión 9</t>
  </si>
  <si>
    <t>ASFI/DSV-ED-POL-019/2024</t>
  </si>
  <si>
    <t>POL-PB2-N9U</t>
  </si>
  <si>
    <t>Pagarés Bursátiles TIENDA AMIGA II - Emisión 1</t>
  </si>
  <si>
    <t>ASFI/DSV-ED-TAE-018/2024</t>
  </si>
  <si>
    <t>TAE-PB2-N1U</t>
  </si>
  <si>
    <t>BBS</t>
  </si>
  <si>
    <t>(en millones de bolivianos y porcentajes)</t>
  </si>
  <si>
    <t>(en millones de bolivianos)</t>
  </si>
  <si>
    <t>U000782423</t>
  </si>
  <si>
    <t>U000782425</t>
  </si>
  <si>
    <t>U001042423</t>
  </si>
  <si>
    <t>U001042424</t>
  </si>
  <si>
    <t>U001042425</t>
  </si>
  <si>
    <t>U001042426</t>
  </si>
  <si>
    <t>V002082424</t>
  </si>
  <si>
    <t>N001042423</t>
  </si>
  <si>
    <t>N001562423</t>
  </si>
  <si>
    <t>N002082423</t>
  </si>
  <si>
    <t>NR00522423</t>
  </si>
  <si>
    <t>NR00522424</t>
  </si>
  <si>
    <t>NR00522425</t>
  </si>
  <si>
    <t>NR00522426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</si>
  <si>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</si>
  <si>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</si>
  <si>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</si>
  <si>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</si>
  <si>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</si>
  <si>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</si>
  <si>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Sociales Avanza Mujer BancoSol 1</t>
  </si>
  <si>
    <t>ASFI/DSV-ED-BSO-023/2024</t>
  </si>
  <si>
    <t>BSO-N1U-24</t>
  </si>
  <si>
    <t>Bonos BFC - Emisión 2</t>
  </si>
  <si>
    <t>ASFI/DSV-ED-FBF-030/2024</t>
  </si>
  <si>
    <t>FBF-1-N2U-24</t>
  </si>
  <si>
    <t>Pagarés Bursátiles IOL I – Emisión 3</t>
  </si>
  <si>
    <t>ASFI/DSV-ED-IOL-024/2024</t>
  </si>
  <si>
    <t>IOL-PB1-N3U</t>
  </si>
  <si>
    <t>Mayoreo y Distribución S.A. (MADISA)</t>
  </si>
  <si>
    <t>Acciones Suscritas y Pagadas Mayoreo y Distribución S.A. (MADISA)</t>
  </si>
  <si>
    <t>ASFI/DSV-EA-MDS-001/2024</t>
  </si>
  <si>
    <t>MDS1U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</si>
  <si>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</si>
  <si>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</si>
  <si>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</si>
  <si>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</si>
  <si>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</si>
  <si>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</si>
  <si>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MDS</t>
  </si>
  <si>
    <t>Abonos por Diferencia de Cambio, Mantenimiento de Valor y Ajuste por inflación y tenencia de bienes</t>
  </si>
  <si>
    <t>Cargos por Diferencia de Cambio, Mantenimiento de Valor y Ajuste por inflación y tenencia de bienes</t>
  </si>
  <si>
    <t>Bs 205800000.000</t>
  </si>
  <si>
    <t>Bs 173500000.000</t>
  </si>
  <si>
    <t>Bs 128000000.000</t>
  </si>
  <si>
    <t>BONOS DIACONÍA - EMISIÓN 1</t>
  </si>
  <si>
    <t>Bs 45000000.000</t>
  </si>
  <si>
    <t>Bonos Subordinados BANCO FORTALEZA 2021</t>
  </si>
  <si>
    <t>PAGARÉS BURSÁTILES CAMSA II</t>
  </si>
  <si>
    <t>US$ 10000000.000</t>
  </si>
  <si>
    <t>Pagarés Bursátiles DISMATEC I</t>
  </si>
  <si>
    <t>Pagarés Bursátiles GRAVETAL III</t>
  </si>
  <si>
    <t>Pagarés Bursátiles TSM 003</t>
  </si>
  <si>
    <t>Bs 180000000.000</t>
  </si>
  <si>
    <t>PAGARÉS BURSÁTILES IOL I</t>
  </si>
  <si>
    <t>Pagarés Bursátiles TIENDA AMIGA II</t>
  </si>
  <si>
    <t>D</t>
  </si>
  <si>
    <t>BDD</t>
  </si>
  <si>
    <t>Alianza Segura Fondo de Inversión Abierto de Largo Plazo</t>
  </si>
  <si>
    <t xml:space="preserve">Bs </t>
  </si>
  <si>
    <t>BVS</t>
  </si>
  <si>
    <t>LBS</t>
  </si>
  <si>
    <t>GANADERO SAFI</t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</si>
  <si>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de suministro de electricidad, gas y agua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</si>
  <si>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manufactureras, de agricultura-ganadería y de construcción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</si>
  <si>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 xml:space="preserve">Empresas de comercio, de actvidades inmobiliarias, mineras y de otros servicios financieros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</si>
  <si>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petroleras, de hoteles-restaurantes y de transporte-comunicaciones</t>
    </r>
    <r>
      <rPr>
        <b/>
        <u/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</si>
  <si>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 xml:space="preserve">Empresas de suministro de electricidad, gas y agua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</si>
  <si>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de comercio, de actvidades inmobiliarias, mineras y de otros servicios financieros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</si>
  <si>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el mercado de valores por lugar de negociación y por instrumento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</si>
  <si>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ruedo de bolsa y mercado electrónico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</si>
  <si>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mercado primario extrabursátil por instrumento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</si>
  <si>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Operaciones en mercado primario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</si>
  <si>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Operaciones en mercado secundario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</si>
  <si>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Operaciones en reporto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</si>
  <si>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dólares estadounidenses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</si>
  <si>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bolivianos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</si>
  <si>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bolivianos indexados a las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</si>
  <si>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cartera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</si>
  <si>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del número de participantes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</si>
  <si>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cartera, participantes, crecimientos y tasas de rendimiento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</si>
  <si>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Fondos de inversión abiertos: Cartera por emisor y valor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</si>
  <si>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abiertos: Cartera por instrumento y valor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</si>
  <si>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Cartera de inversiones en el extranjero por instrumento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</si>
  <si>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Diversificación de la cartera por valor y emisor (en monto)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</si>
  <si>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Diversificación de la cartera por valor y emisor (por porcentajes)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</si>
  <si>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dólares estadounidenses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</si>
  <si>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bolivianos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</si>
  <si>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bolivianos indexados a la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</si>
  <si>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del valor cuota para fondos en dólares, bolivianos y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</si>
  <si>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</si>
  <si>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cerrados: Cartera por emisor y valor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</si>
  <si>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cerrados: Cartera por instrumento y valor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</si>
  <si>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Estratificación de la cartera de los fondos de inversión abiertos y cerrados por plazo de vida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</si>
  <si>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manufactureras, de agricultura-ganadería y de construcción</t>
    </r>
    <r>
      <rPr>
        <b/>
        <u/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</si>
  <si>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petroleras, de hoteles-restaurantes y de transporte-comunicaciones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</si>
  <si>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Balance general y estado de resultados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</si>
  <si>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Patrimonio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</si>
  <si>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Número de clientes activos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</si>
  <si>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Margen operativo, financiero y resultado operacional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</si>
  <si>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Cartera propia y clientes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</si>
  <si>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Cartera propia por tipo de instrumento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</si>
  <si>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Cartera de clientes por tipo de instrumento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</si>
  <si>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Balance general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</si>
  <si>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Estado de resultados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</si>
  <si>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Balance general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</si>
  <si>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Estado de resultados</t>
    </r>
  </si>
  <si>
    <t>U000522427</t>
  </si>
  <si>
    <t>U000522428</t>
  </si>
  <si>
    <t>U000522429</t>
  </si>
  <si>
    <t>U000782427</t>
  </si>
  <si>
    <t>U000782428</t>
  </si>
  <si>
    <t>U001042427</t>
  </si>
  <si>
    <t>V002082427</t>
  </si>
  <si>
    <t>V003122427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</si>
  <si>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</si>
  <si>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</si>
  <si>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</si>
  <si>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</si>
  <si>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</si>
  <si>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</si>
  <si>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</si>
  <si>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</si>
  <si>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</si>
  <si>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</si>
  <si>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</si>
  <si>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</si>
  <si>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</si>
  <si>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</si>
  <si>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</si>
  <si>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</si>
  <si>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</si>
  <si>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</si>
  <si>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</si>
  <si>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</si>
  <si>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</si>
  <si>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</si>
  <si>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</si>
  <si>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</si>
  <si>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</si>
  <si>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</si>
  <si>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</si>
  <si>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</si>
  <si>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</si>
  <si>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</si>
  <si>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NR00392428</t>
  </si>
  <si>
    <t>NR00522427</t>
  </si>
  <si>
    <t>NR00522428</t>
  </si>
  <si>
    <t>NR00522429</t>
  </si>
  <si>
    <t>Credibolsa S.A. Agencia de Bolsa          (Res. ASFI N° 791/2014)</t>
  </si>
  <si>
    <t>Bonos Subordinados BEC V - Emisión 2</t>
  </si>
  <si>
    <t>ASFI/DSV-ED-BEC-040/2024</t>
  </si>
  <si>
    <t>BEC-6-N1U-24</t>
  </si>
  <si>
    <t>Bonos Subordinados Banco Fassil  - Emisión 1</t>
  </si>
  <si>
    <t>Pagarés Bursátiles Banco Ganadero I - Emisión 3</t>
  </si>
  <si>
    <t>ASFI/DSV-ED-BGA-041/2024</t>
  </si>
  <si>
    <t>BGA-PB1-N3U</t>
  </si>
  <si>
    <t>Bonos BMSC III - Emisión 5</t>
  </si>
  <si>
    <t>ASFI/DSV-ED-BME-054/2024</t>
  </si>
  <si>
    <t>BME-4-N1U-24</t>
  </si>
  <si>
    <t>Acciones Suscritas y Pagadas de BANCO FIE S.A.</t>
  </si>
  <si>
    <t>Bonos Subordinados Banco PyME de la Comunidad</t>
  </si>
  <si>
    <t>ASFI/DSVSC-ED-FCO-002/2016</t>
  </si>
  <si>
    <t>FCO-E1U-16S</t>
  </si>
  <si>
    <t>Bonos Subordinados BancoSol III - Emisión 2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</si>
  <si>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</si>
  <si>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</si>
  <si>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</si>
  <si>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</si>
  <si>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</si>
  <si>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</si>
  <si>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NEXOLIDER II</t>
  </si>
  <si>
    <t>ASFI/DSV-ED-NXS-047/2024</t>
  </si>
  <si>
    <t>NXS-N1U-24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</si>
  <si>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</si>
  <si>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</si>
  <si>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</si>
  <si>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</si>
  <si>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</si>
  <si>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</si>
  <si>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BFC – Emisión 3.</t>
  </si>
  <si>
    <t>ASFI/DSV-ED-FBF-050/2024</t>
  </si>
  <si>
    <t>FBF-1-N3U-24</t>
  </si>
  <si>
    <t>Bonos IOL III - Emisión 1</t>
  </si>
  <si>
    <t>ASFI/DSV-ED-IOL-051/2024</t>
  </si>
  <si>
    <t>IOL-3-N1U-24</t>
  </si>
  <si>
    <t>BONOS ISA - EMISIÓN 1</t>
  </si>
  <si>
    <t>BONOS ISA-EMISIÓN 2</t>
  </si>
  <si>
    <t>PATRIMONIO AUTÓNOMO CHÁVEZ - BDP ST 044</t>
  </si>
  <si>
    <t>Valores de Titularización CHÁVEZ - BDP ST 044</t>
  </si>
  <si>
    <t>ASFI/DSVSC-PA-PMC-005/2018</t>
  </si>
  <si>
    <t>PMC-TD-NB</t>
  </si>
  <si>
    <t>PATRIMONIO AUTÓNOMO CHÁVEZ - BDP ST 053</t>
  </si>
  <si>
    <t>Valores de Titularización CHÁVEZ - BDP ST 053</t>
  </si>
  <si>
    <t>ASFI/DSVSC-TD-PAZ-006/2020</t>
  </si>
  <si>
    <t>PAZ-TD-NU</t>
  </si>
  <si>
    <t>Santa Cruz Securities S.A. Agencia de Bolsa Filial del Banco Fassil S.A.</t>
  </si>
  <si>
    <t>Pagarés Bursátiles TIENDA AMIGA II – Emisión 2</t>
  </si>
  <si>
    <t>ASFI/DSV-ED-TAE-045/2024</t>
  </si>
  <si>
    <t>TAE-PB2-N2U</t>
  </si>
  <si>
    <t>Pagarés Bursátiles TSM 003 - Emisión 3</t>
  </si>
  <si>
    <t>ASFI/DSV-ED-TSM-048/2024</t>
  </si>
  <si>
    <t>TSM-PB3-N3U</t>
  </si>
  <si>
    <t>sep-24</t>
  </si>
  <si>
    <t/>
  </si>
  <si>
    <t>GanAnticipo Fondo de Inversión Cerrado</t>
  </si>
  <si>
    <t>RESULTADOS ACUMULADOS</t>
  </si>
  <si>
    <t>AJUSTES POR INFLACIÓN AL CAPITAL</t>
  </si>
  <si>
    <t>AJUSTES POR INFLACIÓN RESERVAS PATRIMONIALES</t>
  </si>
  <si>
    <t>DICIEMBRE DE 2024</t>
  </si>
  <si>
    <t>Profit Consultores S.R.L.</t>
  </si>
  <si>
    <t>Dunia Barrios Siles</t>
  </si>
  <si>
    <t>Duni a Verónica Barrios S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</si>
  <si>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</si>
  <si>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</si>
  <si>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</si>
  <si>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</si>
  <si>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</si>
  <si>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</si>
  <si>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</si>
  <si>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</si>
  <si>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U000522449</t>
  </si>
  <si>
    <t>U000522450</t>
  </si>
  <si>
    <t>U000522451</t>
  </si>
  <si>
    <t>U000522452</t>
  </si>
  <si>
    <t>U000782446</t>
  </si>
  <si>
    <t>U000782447</t>
  </si>
  <si>
    <t>U000782449</t>
  </si>
  <si>
    <t>U000782450</t>
  </si>
  <si>
    <t>U000782452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</si>
  <si>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</si>
  <si>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</si>
  <si>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</si>
  <si>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</si>
  <si>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</si>
  <si>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</si>
  <si>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</si>
  <si>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</si>
  <si>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U001042449</t>
  </si>
  <si>
    <t>U001042450</t>
  </si>
  <si>
    <t>U001042451</t>
  </si>
  <si>
    <t>U001042452</t>
  </si>
  <si>
    <t>NR00392445</t>
  </si>
  <si>
    <t>NR00392447</t>
  </si>
  <si>
    <t>NR00392450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</si>
  <si>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</si>
  <si>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</si>
  <si>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</si>
  <si>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</si>
  <si>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</si>
  <si>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</si>
  <si>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</si>
  <si>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</si>
  <si>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</si>
  <si>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NR00522449</t>
  </si>
  <si>
    <t>NR00522450</t>
  </si>
  <si>
    <t>NR00522451</t>
  </si>
  <si>
    <t>NR00522452</t>
  </si>
  <si>
    <t>Promotora Financiera y Teconológica Consultores SRL (PROFIT Consultores SRL)</t>
  </si>
  <si>
    <t>Claudia Valeria Terán Q.</t>
  </si>
  <si>
    <t>PROFIT Consultores SRL</t>
  </si>
  <si>
    <t>PROFIT Consultores S.R.L.</t>
  </si>
  <si>
    <t>Dunia Verónica Barrios</t>
  </si>
  <si>
    <t>PROFIT Consultores Srl.</t>
  </si>
  <si>
    <t>Valeria Terán</t>
  </si>
  <si>
    <t>Bonos Subordinados Banco Ganadero IX</t>
  </si>
  <si>
    <t>ASFI/DSV-ED-BGA-082/2024</t>
  </si>
  <si>
    <t>BGA-N1U-24</t>
  </si>
  <si>
    <t>PROFIT CONSULTORES SRL</t>
  </si>
  <si>
    <t>Dunia Verónica Barrios S.</t>
  </si>
  <si>
    <t>Dunia Veronica Barrios S.</t>
  </si>
  <si>
    <t>Dunia V. Barrios Siles</t>
  </si>
  <si>
    <t>FACTOR E CONSULTORES SRL</t>
  </si>
  <si>
    <t>SUDAVAL Agencia de Bolsa</t>
  </si>
  <si>
    <t>Factor E Consultores SRL</t>
  </si>
  <si>
    <t>PROFIT CONSULTORES S.R.L.</t>
  </si>
  <si>
    <t>Profit consultores S.R.L.</t>
  </si>
  <si>
    <t>Promotora Financiera y Te</t>
  </si>
  <si>
    <t>Factor E Consultores</t>
  </si>
  <si>
    <t>Carlos Alberto Ferrel F.</t>
  </si>
  <si>
    <t>María A. Otero Valda</t>
  </si>
  <si>
    <t>Maria A. Otero Valda</t>
  </si>
  <si>
    <t>Evelyn Grandi Gomez</t>
  </si>
  <si>
    <t>Factor e Consultores Srl.</t>
  </si>
  <si>
    <t>Bonos Banco Unión - Emisión 2</t>
  </si>
  <si>
    <t>ASFI/DSV-ED-BUN-063/2024</t>
  </si>
  <si>
    <t>BUN-1-N2U-24</t>
  </si>
  <si>
    <t>PROFIT CONSULTORES S.R.L</t>
  </si>
  <si>
    <t>Bonos Banco Unión - Emisión 3</t>
  </si>
  <si>
    <t>ASFI/DSV-ED-BUN-064/2024</t>
  </si>
  <si>
    <t>BUN-1-N3U-24</t>
  </si>
  <si>
    <t>Bonos Subordinados Banco Unión I - Emisión 1</t>
  </si>
  <si>
    <t>ASFI/DSV-ED-BUN-062/2024</t>
  </si>
  <si>
    <t>BUN-2-N1U-24</t>
  </si>
  <si>
    <t>Bonos BISA LEASING VII - Emisión 1</t>
  </si>
  <si>
    <t>ASFI/DSV-ED-BIL-060/2024</t>
  </si>
  <si>
    <t>BIL-7-N1U-24</t>
  </si>
  <si>
    <t>Dunia Barrios</t>
  </si>
  <si>
    <t>SUDAVAL S.A.</t>
  </si>
  <si>
    <t>Sudaval Agencia de Bolsa</t>
  </si>
  <si>
    <t>Bonos BNB Leasing V – Emisión 1</t>
  </si>
  <si>
    <t>ASFI/DSV-ED-BNL-072/2024</t>
  </si>
  <si>
    <t>BNL-4-N1U-24</t>
  </si>
  <si>
    <t>Mercantil Santa Cruz Agen</t>
  </si>
  <si>
    <t>PROFIT SRL</t>
  </si>
  <si>
    <t>Evelyn Soraya Jazmín Gran</t>
  </si>
  <si>
    <t>THE BIG PICTURE</t>
  </si>
  <si>
    <t>FACTOR E CONSULTORES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</si>
  <si>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</si>
  <si>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</si>
  <si>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</si>
  <si>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</si>
  <si>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</si>
  <si>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</si>
  <si>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Factor E Consultore S.R.L</t>
  </si>
  <si>
    <t>Claudia Terán Quiroga</t>
  </si>
  <si>
    <t>Valeria Terán Quiroga</t>
  </si>
  <si>
    <t>Claudia Valeria Terán</t>
  </si>
  <si>
    <t>Rodrigo V. Argote</t>
  </si>
  <si>
    <t>Mercantil Santa Cruz AB</t>
  </si>
  <si>
    <t>MSC S.A. Agencia de Bolsa</t>
  </si>
  <si>
    <t>MSC Agencia de Bolsa S.A.</t>
  </si>
  <si>
    <t>Bonos BFC – Emisión 4.</t>
  </si>
  <si>
    <t>ASFI/DSV-ED-FBF-084/2024</t>
  </si>
  <si>
    <t>FBF-1-N4U-24</t>
  </si>
  <si>
    <t>Profit S.R.L.</t>
  </si>
  <si>
    <t>Pagarés Bursátiles GAS &amp; ELECTRICIDAD II - Emisión 1.</t>
  </si>
  <si>
    <t>ASFI/DSV-ED-GYE-070/2024</t>
  </si>
  <si>
    <t>GYE-PB2-N1U</t>
  </si>
  <si>
    <t>EVELIN GRANDY</t>
  </si>
  <si>
    <t>Rodrigo V. Argote Pérez</t>
  </si>
  <si>
    <t>Rodrigo Victor Argote</t>
  </si>
  <si>
    <t>DUNIA BARRIOS SILES</t>
  </si>
  <si>
    <t>Bonos Subordinados IDEPRO IFD 1</t>
  </si>
  <si>
    <t>ASFI/DSV-ED-IID-069/2024</t>
  </si>
  <si>
    <t>IID-N1U-24</t>
  </si>
  <si>
    <t>Rodrigo Argote Perez</t>
  </si>
  <si>
    <t>Rodrigo Victor Argote P.</t>
  </si>
  <si>
    <t>THE BIG PICTURE ASESORÍA</t>
  </si>
  <si>
    <t>The Big Picture Asesoria</t>
  </si>
  <si>
    <t>The Big Picture</t>
  </si>
  <si>
    <t>Rodrigo Víctor Argote</t>
  </si>
  <si>
    <t>Pagarés Bursátiles NUTRIOIL III - Emisión 1</t>
  </si>
  <si>
    <t>ASFI/DSV-ED-NUT-081/2024</t>
  </si>
  <si>
    <t>NUT-PB3-N1U</t>
  </si>
  <si>
    <t>PROFIT S.R.L.</t>
  </si>
  <si>
    <t>The Big Pictures S.R.L.</t>
  </si>
  <si>
    <t>FACTOR E CONSULTORES S.R.</t>
  </si>
  <si>
    <t>Factor E Consultores S.R.</t>
  </si>
  <si>
    <t>Consulting Business Group</t>
  </si>
  <si>
    <t>Rodrigo Argote Peréz</t>
  </si>
  <si>
    <t>Rodrigo Argote Pérez</t>
  </si>
  <si>
    <t>Rodrigo Víctor Argote P.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</si>
  <si>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</si>
  <si>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</si>
  <si>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</si>
  <si>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</si>
  <si>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</si>
  <si>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</si>
  <si>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RODRIGO V. ARGOTE PEREZ</t>
  </si>
  <si>
    <t>Bonos PROLEGA IV – Emisión 3</t>
  </si>
  <si>
    <t>ASFI/DSV-ED-POL-078/2024</t>
  </si>
  <si>
    <t>POL-4-N3U-24</t>
  </si>
  <si>
    <t>MSC Agencia de bolsa S.A.</t>
  </si>
  <si>
    <t>Pagarés Bursátiles TIENDA AMIGA II – Emisión 3</t>
  </si>
  <si>
    <t>ASFI/DSV-ED-TAE-068/2024</t>
  </si>
  <si>
    <t>TAE-PB2-N3U</t>
  </si>
  <si>
    <t>CONSULTING BUSINESS GROUP</t>
  </si>
  <si>
    <t>AL 31 DE DICIEMBRE DE 2024</t>
  </si>
  <si>
    <t>MLA-1.bo</t>
  </si>
  <si>
    <t>MLA-2.bo</t>
  </si>
  <si>
    <t>MLA-3.bo</t>
  </si>
  <si>
    <t>CCC+.bo</t>
  </si>
  <si>
    <t>Bs 102900000.000</t>
  </si>
  <si>
    <t>Bs 20580000.000</t>
  </si>
  <si>
    <t>AL 30 DE DICIEMBRE DE 2024</t>
  </si>
  <si>
    <t xml:space="preserve">CAP  </t>
  </si>
  <si>
    <t xml:space="preserve">GAI  </t>
  </si>
  <si>
    <t xml:space="preserve">SAL  </t>
  </si>
  <si>
    <t xml:space="preserve">SBI  </t>
  </si>
  <si>
    <t xml:space="preserve">SCF  </t>
  </si>
  <si>
    <t xml:space="preserve">SCM  </t>
  </si>
  <si>
    <t xml:space="preserve">SFE  </t>
  </si>
  <si>
    <t xml:space="preserve">SFO  </t>
  </si>
  <si>
    <t xml:space="preserve">SME  </t>
  </si>
  <si>
    <t xml:space="preserve">SMV  </t>
  </si>
  <si>
    <t xml:space="preserve">SNA  </t>
  </si>
  <si>
    <t xml:space="preserve">SPA  </t>
  </si>
  <si>
    <t xml:space="preserve">SSC  </t>
  </si>
  <si>
    <t xml:space="preserve">SUN  </t>
  </si>
  <si>
    <t>4ºTrim 23</t>
  </si>
  <si>
    <t>1ºTrim 24</t>
  </si>
  <si>
    <t>2ºTrim 24</t>
  </si>
  <si>
    <t>Jul-24</t>
  </si>
  <si>
    <t>Ago-24</t>
  </si>
  <si>
    <t>Sep-24</t>
  </si>
  <si>
    <t>3ºTrim 24</t>
  </si>
  <si>
    <t>Oct-24</t>
  </si>
  <si>
    <t>Nov-24</t>
  </si>
  <si>
    <t>Dic-24</t>
  </si>
  <si>
    <t>4ºTrim 24</t>
  </si>
  <si>
    <t>Alianza Compañía de Seguros y Reaseguros S.A.</t>
  </si>
  <si>
    <t>BAA+</t>
  </si>
  <si>
    <t>Ba-</t>
  </si>
  <si>
    <t>GanAnticipo Fondo de Inversión Cerrado (GanAnticipo FIC)</t>
  </si>
  <si>
    <t>Cuotas de Participación GanAnticipo FIC</t>
  </si>
  <si>
    <t>Compañía Boliviana de Energía Eléctrica S.A. - Bolivian Power Company Limited - Sucursal Bolivia</t>
  </si>
  <si>
    <t>BONOS COBEE IV - EMISION 4</t>
  </si>
  <si>
    <t>BAA</t>
  </si>
  <si>
    <t>BAAA</t>
  </si>
  <si>
    <t>EQUIPO PETROLERO SOCIEDAD ANÓNIMA (EQUIPETROL S.A.)</t>
  </si>
  <si>
    <t>Gas y Electricidad S.A.</t>
  </si>
  <si>
    <t>Parque Industrial Latinoamericano S.R.L.</t>
  </si>
  <si>
    <t>Sociedad Boliviana de Cemento S.A. "SOBOCE"</t>
  </si>
  <si>
    <t>BBBB+</t>
  </si>
  <si>
    <t>Pagarés Bursátiles GAS &amp; ELECTRICIDAD II</t>
  </si>
  <si>
    <t>B1+</t>
  </si>
  <si>
    <t>Pagarés Bursátiles PLASTIFORTE I</t>
  </si>
  <si>
    <t>Pagarés Bursátiles NUTRIOIL III</t>
  </si>
  <si>
    <t>Pagarés Bursátiles TOYOSA V</t>
  </si>
  <si>
    <t>Bs 98000000.000</t>
  </si>
  <si>
    <t>Bs 122000000.000</t>
  </si>
  <si>
    <t>Bs 161000000.000</t>
  </si>
  <si>
    <t>Bs 164500000.000</t>
  </si>
  <si>
    <t>Bs 18000000.000</t>
  </si>
  <si>
    <t>2.bo</t>
  </si>
  <si>
    <t>Af</t>
  </si>
  <si>
    <t>B2</t>
  </si>
  <si>
    <t>Bf</t>
  </si>
  <si>
    <t>A-f</t>
  </si>
  <si>
    <t>BUPA Insurance Bolivia S.A. - Ex International Health Insurance Danmarck A/S (Sucursal Bolivia)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</si>
</sst>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&quot;Al &quot;dd&quot; de &quot;mmmm&quot; de &quot;yyyy"/>
    <numFmt numFmtId="168" formatCode="_(* #,##0.00_);_(* \(#,##0.00\);_(* \-??_);_(@_)"/>
    <numFmt numFmtId="169" formatCode="_(* #,##0_);_(* \(#,##0\);_(* \-??_);_(@_)"/>
    <numFmt numFmtId="170" formatCode="mm/yy"/>
    <numFmt numFmtId="171" formatCode="0.0%"/>
    <numFmt numFmtId="172" formatCode="_ * #,##0.0_ ;_ * \-#,##0.0_ ;_ * \-_ ;_ @_ "/>
    <numFmt numFmtId="173" formatCode="_ * #,##0.00_ ;_ * \-#,##0.00_ ;_ * \-_ ;_ @_ "/>
    <numFmt numFmtId="174" formatCode="_ * #,##0_ ;_ * \-#,##0_ ;_ * \-??_ ;_ @_ "/>
    <numFmt numFmtId="175" formatCode="_ * #,##0_ ;_ * \-#,##0_ ;_ * \-_ ;_ @_ "/>
    <numFmt numFmtId="176" formatCode="_(* #,##0_);_(* \(#,##0\);_(* \-_);_(@_)"/>
    <numFmt numFmtId="177" formatCode="#,##0_ ;[Red]\-#,##0\ "/>
    <numFmt numFmtId="178" formatCode="#,##0.00_ ;[Red]\-#,##0.00\ "/>
    <numFmt numFmtId="179" formatCode="&quot;Al &quot;[$-C0A]&quot;d de mmmm de yyyy&quot;;@"/>
    <numFmt numFmtId="180" formatCode="#,##0.0000"/>
    <numFmt numFmtId="181" formatCode="_(* #,##0_);_(* \(#,##0\);_(* &quot;-&quot;??_);_(@_)"/>
    <numFmt numFmtId="182" formatCode="_-* #,##0_-;\-* #,##0_-;_-* &quot;-&quot;??_-;_-@_-"/>
    <numFmt numFmtId="183" formatCode="_ * #,##0.00_ ;_ * \-#,##0.00_ ;_ * &quot;-&quot;?_ ;_ @_ "/>
    <numFmt numFmtId="184" formatCode="_ * #,##0.00_ ;_ * \-#,##0.00_ ;_ * &quot;-&quot;??_ ;_ @_ "/>
    <numFmt numFmtId="185" formatCode="0.000%"/>
    <numFmt numFmtId="186" formatCode="_(* #,##0.000_);_(* \(#,##0.000\);_(* \-??_);_(@_)"/>
    <numFmt numFmtId="187" formatCode="_ * #,##0_ ;_ * \-#,##0_ ;_ * &quot;-&quot;??_ ;_ @_ "/>
    <numFmt numFmtId="188" formatCode="0.0000%"/>
    <numFmt numFmtId="189" formatCode="_(* #,##0.0000000_);_(* \(#,##0.0000000\);_(* \-??_);_(@_)"/>
    <numFmt numFmtId="190" formatCode="_(* #,##0.000000_);_(* \(#,##0.000000\);_(* \-??_);_(@_)"/>
    <numFmt numFmtId="191" formatCode="_(* #,##0.0_);_(* \(#,##0.0\);_(* \-??_);_(@_)"/>
    <numFmt numFmtId="192" formatCode="_(* #,##0.0_);_(* \(#,##0.0\);_(* &quot;-&quot;??_);_(@_)"/>
    <numFmt numFmtId="193" formatCode="_(* #,##0.0000_);_(* \(#,##0.0000\);_(* \-??_);_(@_)"/>
    <numFmt numFmtId="194" formatCode="_ * #,##0_ ;_ * \-#,##0_ ;_ * &quot;-&quot;_ ;_ @_ "/>
    <numFmt numFmtId="195" formatCode="_ * #,##0.0000_ ;_ * \-#,##0.0000_ ;_ * \-_ ;_ @_ "/>
    <numFmt numFmtId="196" formatCode="dd/mm/yy;@"/>
    <numFmt numFmtId="197" formatCode="_-* #,##0\ _€_-;\-* #,##0\ _€_-;_-* &quot;-&quot;??\ _€_-;_-@_-"/>
    <numFmt numFmtId="198" formatCode="_-[$€-2]* #,##0.00_-;\-[$€-2]* #,##0.00_-;_-[$€-2]* \-??_-"/>
    <numFmt numFmtId="199" formatCode="_-* #,##0.00_-;\-* #,##0.00_-;_-* \-??_-;_-@_-"/>
    <numFmt numFmtId="200" formatCode="_ * #,##0.00_ ;_ * \-#,##0.00_ ;_ * \-??_ ;_ @_ "/>
    <numFmt numFmtId="201" formatCode="d\.m\.yy"/>
    <numFmt numFmtId="202" formatCode="\ bbms\ "/>
    <numFmt numFmtId="203" formatCode="\ \L\i\q\u\ide\z\ yy\ \O\t\r\os\ "/>
    <numFmt numFmtId="204" formatCode="\ \A\C\C\ "/>
    <numFmt numFmtId="205" formatCode="\ bb\Pbb\ "/>
    <numFmt numFmtId="206" formatCode="\ bb\Rs\ "/>
    <numFmt numFmtId="207" formatCode="\ \C\U\P\ "/>
    <numFmt numFmtId="208" formatCode="\ d\P\F\ "/>
    <numFmt numFmtId="209" formatCode="\ \L\Rs\ "/>
    <numFmt numFmtId="210" formatCode="\ \Pgbb\ "/>
    <numFmt numFmtId="211" formatCode="\ \V\Td\ "/>
    <numFmt numFmtId="212" formatCode="\ \T\o\t\a\l\ General\ "/>
    <numFmt numFmtId="213" formatCode="\ \T\O\T\A\L\ "/>
    <numFmt numFmtId="214" formatCode="_-* #,##0\ _p_t_a_-;\-* #,##0\ _p_t_a_-;_-* &quot;- &quot;_p_t_a_-;_-@_-"/>
    <numFmt numFmtId="215" formatCode="#,##0.000"/>
    <numFmt numFmtId="216" formatCode="_(* #,##0.00000_);_(* \(#,##0.00000\);_(* \-??_);_(@_)"/>
    <numFmt numFmtId="217" formatCode="_ * #,##0_ ;_ * \-#,##0_ ;_ * &quot;-&quot;?_ ;_ @_ "/>
    <numFmt numFmtId="218" formatCode="0.00000%"/>
    <numFmt numFmtId="219" formatCode="_ * #,##0.0_ ;_ * \-#,##0.0_ ;_ * &quot;-&quot;?_ ;_ @_ "/>
    <numFmt numFmtId="220" formatCode="_-* #,##0.000_-;\-* #,##0.000_-;_-* &quot;-&quot;??_-;_-@_-"/>
    <numFmt numFmtId="221" formatCode="_-* #,##0.0000_-;\-* #,##0.0000_-;_-* &quot;-&quot;??_-;_-@_-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0"/>
      <name val="Times New Roman"/>
      <family val="1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9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1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2"/>
      <color indexed="9"/>
      <name val="Times New Roman"/>
      <family val="1"/>
    </font>
    <font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indexed="46"/>
      <name val="Arial"/>
      <family val="2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Times New Roman"/>
      <family val="1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60"/>
      <name val="Times New Roman"/>
      <family val="1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1"/>
      <color rgb="FF000000"/>
      <name val="Calibri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vertAlign val="superscript"/>
      <sz val="11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Times New Roman"/>
      <family val="1"/>
    </font>
    <font>
      <sz val="8"/>
      <color indexed="8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Arial"/>
      <family val="2"/>
    </font>
    <font>
      <sz val="8"/>
      <color indexed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4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2"/>
      <name val="Arial"/>
      <family val="2"/>
    </font>
    <font>
      <b/>
      <sz val="10"/>
      <color rgb="FF7030A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</font>
    <font>
      <b/>
      <sz val="10"/>
      <color rgb="FFFFFFFF"/>
      <name val="Times New Roman"/>
      <family val="1"/>
    </font>
    <font>
      <b/>
      <sz val="11"/>
      <color rgb="FFFFFFFF"/>
      <name val="Calibri"/>
      <family val="2"/>
    </font>
    <font>
      <sz val="8"/>
      <color rgb="FFFF0000"/>
      <name val="Times New Roman"/>
      <family val="1"/>
    </font>
    <font>
      <b/>
      <u/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697E8E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9FAD"/>
        <bgColor indexed="56"/>
      </patternFill>
    </fill>
    <fill>
      <patternFill patternType="solid">
        <fgColor rgb="FF697E8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204D84"/>
        <bgColor indexed="64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56"/>
      </patternFill>
    </fill>
    <fill>
      <patternFill patternType="solid">
        <fgColor rgb="FF00A6A2"/>
        <bgColor indexed="26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DEBF7"/>
      </patternFill>
    </fill>
    <fill>
      <patternFill patternType="solid">
        <fgColor rgb="FF2D536F"/>
        <bgColor indexed="9"/>
      </patternFill>
    </fill>
    <fill>
      <patternFill patternType="solid">
        <fgColor rgb="FF979FAD"/>
        <bgColor indexed="8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2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2D536F"/>
        <bgColor rgb="FF003366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hair">
        <color indexed="64"/>
      </bottom>
      <diagonal/>
    </border>
    <border>
      <left style="thick">
        <color indexed="9"/>
      </left>
      <right/>
      <top/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</borders>
  <cellStyleXfs count="4878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168" fontId="5" fillId="0" borderId="0" applyFill="0" applyBorder="0" applyAlignment="0" applyProtection="0"/>
    <xf numFmtId="0" fontId="5" fillId="0" borderId="0"/>
    <xf numFmtId="0" fontId="27" fillId="0" borderId="0"/>
    <xf numFmtId="43" fontId="1" fillId="0" borderId="0" applyFont="0" applyFill="0" applyBorder="0" applyAlignment="0" applyProtection="0"/>
    <xf numFmtId="176" fontId="5" fillId="0" borderId="0" applyFill="0" applyBorder="0" applyAlignment="0" applyProtection="0"/>
    <xf numFmtId="168" fontId="5" fillId="0" borderId="0" applyFill="0" applyBorder="0" applyAlignment="0" applyProtection="0"/>
    <xf numFmtId="175" fontId="5" fillId="0" borderId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" fillId="0" borderId="0"/>
    <xf numFmtId="0" fontId="4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2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3" fillId="28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0" fontId="90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  <xf numFmtId="0" fontId="103" fillId="58" borderId="0" applyNumberFormat="0" applyBorder="0" applyAlignment="0" applyProtection="0"/>
    <xf numFmtId="0" fontId="2" fillId="0" borderId="70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01" fontId="106" fillId="0" borderId="0" applyFill="0" applyBorder="0" applyAlignment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0" fontId="107" fillId="0" borderId="0" applyNumberFormat="0" applyAlignment="0">
      <alignment horizontal="left"/>
    </xf>
    <xf numFmtId="0" fontId="108" fillId="0" borderId="0" applyNumberFormat="0" applyAlignment="0">
      <alignment horizontal="left"/>
    </xf>
    <xf numFmtId="198" fontId="5" fillId="0" borderId="0" applyFill="0" applyBorder="0" applyAlignment="0" applyProtection="0"/>
    <xf numFmtId="38" fontId="17" fillId="59" borderId="0" applyNumberFormat="0" applyBorder="0" applyAlignment="0" applyProtection="0"/>
    <xf numFmtId="0" fontId="104" fillId="0" borderId="18" applyNumberFormat="0" applyAlignment="0" applyProtection="0">
      <alignment horizontal="left" vertical="center"/>
    </xf>
    <xf numFmtId="0" fontId="104" fillId="0" borderId="52">
      <alignment horizontal="left" vertical="center"/>
    </xf>
    <xf numFmtId="0" fontId="42" fillId="0" borderId="0" applyNumberFormat="0" applyFill="0" applyBorder="0" applyAlignment="0" applyProtection="0"/>
    <xf numFmtId="10" fontId="17" fillId="60" borderId="1" applyNumberFormat="0" applyBorder="0" applyAlignment="0" applyProtection="0"/>
    <xf numFmtId="168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43" fontId="5" fillId="0" borderId="0" applyFont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99" fontId="5" fillId="0" borderId="0" applyFill="0" applyBorder="0" applyAlignment="0" applyProtection="0"/>
    <xf numFmtId="200" fontId="5" fillId="0" borderId="0" applyFill="0" applyBorder="0" applyAlignment="0" applyProtection="0"/>
    <xf numFmtId="200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7" fontId="10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4" fontId="109" fillId="0" borderId="0" applyNumberFormat="0" applyFill="0" applyBorder="0" applyAlignment="0" applyProtection="0">
      <alignment horizontal="left"/>
    </xf>
    <xf numFmtId="40" fontId="110" fillId="0" borderId="0" applyBorder="0">
      <alignment horizontal="right"/>
    </xf>
    <xf numFmtId="0" fontId="90" fillId="0" borderId="59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01" fillId="0" borderId="0" applyNumberFormat="0" applyFill="0" applyBorder="0" applyAlignment="0" applyProtection="0"/>
    <xf numFmtId="0" fontId="90" fillId="0" borderId="59" applyNumberFormat="0" applyFill="0" applyAlignment="0" applyProtection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165" fontId="1" fillId="0" borderId="0" applyFont="0" applyFill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1" fillId="33" borderId="66" applyNumberFormat="0" applyFont="0" applyAlignment="0" applyProtection="0"/>
    <xf numFmtId="0" fontId="92" fillId="0" borderId="61" applyNumberFormat="0" applyFill="0" applyAlignment="0" applyProtection="0"/>
    <xf numFmtId="0" fontId="1" fillId="0" borderId="0"/>
    <xf numFmtId="184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33" borderId="6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5" fillId="0" borderId="0"/>
    <xf numFmtId="0" fontId="102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9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93" fillId="28" borderId="0" applyNumberFormat="0" applyBorder="0" applyAlignment="0" applyProtection="0"/>
    <xf numFmtId="0" fontId="92" fillId="0" borderId="71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01" fillId="0" borderId="0" applyNumberForma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1" fillId="0" borderId="0"/>
    <xf numFmtId="184" fontId="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33" borderId="66" applyNumberFormat="0" applyFont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5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94" fontId="5" fillId="0" borderId="0" applyFont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5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8" fontId="5" fillId="0" borderId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14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214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27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0" fontId="1" fillId="33" borderId="66" applyNumberFormat="0" applyFont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</cellStyleXfs>
  <cellXfs count="2176">
    <xf numFmtId="0" fontId="0" fillId="0" borderId="0" xfId="0"/>
    <xf numFmtId="0" fontId="5" fillId="0" borderId="0" xfId="4"/>
    <xf numFmtId="3" fontId="5" fillId="0" borderId="0" xfId="4" applyNumberFormat="1"/>
    <xf numFmtId="0" fontId="6" fillId="0" borderId="0" xfId="4" applyFont="1"/>
    <xf numFmtId="0" fontId="17" fillId="0" borderId="0" xfId="0" applyFont="1"/>
    <xf numFmtId="172" fontId="17" fillId="0" borderId="0" xfId="2" applyNumberFormat="1" applyFont="1" applyFill="1" applyBorder="1" applyAlignment="1" applyProtection="1"/>
    <xf numFmtId="173" fontId="17" fillId="0" borderId="2" xfId="2" applyNumberFormat="1" applyFont="1" applyFill="1" applyBorder="1" applyAlignment="1" applyProtection="1">
      <alignment horizontal="left"/>
    </xf>
    <xf numFmtId="173" fontId="17" fillId="0" borderId="0" xfId="2" applyNumberFormat="1" applyFont="1" applyFill="1" applyBorder="1" applyAlignment="1" applyProtection="1">
      <alignment horizontal="left"/>
    </xf>
    <xf numFmtId="172" fontId="17" fillId="0" borderId="2" xfId="2" applyNumberFormat="1" applyFont="1" applyFill="1" applyBorder="1" applyAlignment="1" applyProtection="1">
      <alignment horizontal="right"/>
    </xf>
    <xf numFmtId="0" fontId="17" fillId="0" borderId="2" xfId="0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6" fillId="0" borderId="0" xfId="0" applyFont="1"/>
    <xf numFmtId="173" fontId="30" fillId="0" borderId="2" xfId="2" applyNumberFormat="1" applyFont="1" applyFill="1" applyBorder="1" applyAlignment="1" applyProtection="1">
      <alignment horizontal="right"/>
    </xf>
    <xf numFmtId="173" fontId="30" fillId="0" borderId="2" xfId="2" applyNumberFormat="1" applyFont="1" applyFill="1" applyBorder="1" applyAlignment="1" applyProtection="1"/>
    <xf numFmtId="0" fontId="0" fillId="0" borderId="2" xfId="0" applyBorder="1"/>
    <xf numFmtId="4" fontId="30" fillId="0" borderId="3" xfId="0" applyNumberFormat="1" applyFont="1" applyBorder="1" applyAlignment="1">
      <alignment vertical="center"/>
    </xf>
    <xf numFmtId="0" fontId="17" fillId="0" borderId="0" xfId="4" applyFont="1"/>
    <xf numFmtId="171" fontId="12" fillId="8" borderId="0" xfId="15" applyNumberFormat="1" applyFont="1" applyFill="1" applyBorder="1" applyAlignment="1" applyProtection="1">
      <alignment horizontal="right" vertical="center"/>
    </xf>
    <xf numFmtId="171" fontId="12" fillId="0" borderId="0" xfId="15" applyNumberFormat="1" applyFont="1" applyFill="1" applyBorder="1" applyAlignment="1" applyProtection="1">
      <alignment horizontal="right" vertical="center"/>
    </xf>
    <xf numFmtId="0" fontId="39" fillId="0" borderId="0" xfId="16" applyFont="1" applyAlignment="1">
      <alignment wrapText="1"/>
    </xf>
    <xf numFmtId="3" fontId="39" fillId="0" borderId="0" xfId="16" applyNumberFormat="1" applyFont="1" applyAlignment="1">
      <alignment horizontal="right" wrapText="1"/>
    </xf>
    <xf numFmtId="0" fontId="16" fillId="0" borderId="0" xfId="4" applyFont="1"/>
    <xf numFmtId="0" fontId="16" fillId="12" borderId="0" xfId="4" applyFont="1" applyFill="1"/>
    <xf numFmtId="0" fontId="16" fillId="13" borderId="0" xfId="4" applyFont="1" applyFill="1"/>
    <xf numFmtId="0" fontId="43" fillId="0" borderId="0" xfId="18" applyFont="1"/>
    <xf numFmtId="0" fontId="5" fillId="0" borderId="0" xfId="4" applyAlignment="1">
      <alignment horizontal="left"/>
    </xf>
    <xf numFmtId="0" fontId="12" fillId="0" borderId="0" xfId="18" applyFont="1"/>
    <xf numFmtId="0" fontId="25" fillId="0" borderId="0" xfId="18" applyFont="1"/>
    <xf numFmtId="0" fontId="12" fillId="0" borderId="0" xfId="18" applyFont="1" applyAlignment="1"/>
    <xf numFmtId="0" fontId="44" fillId="0" borderId="0" xfId="18" applyFont="1"/>
    <xf numFmtId="0" fontId="42" fillId="0" borderId="0" xfId="18"/>
    <xf numFmtId="0" fontId="45" fillId="0" borderId="0" xfId="18" applyFont="1"/>
    <xf numFmtId="0" fontId="42" fillId="12" borderId="0" xfId="18" applyNumberFormat="1" applyFill="1" applyBorder="1" applyAlignment="1" applyProtection="1">
      <alignment horizontal="justify"/>
    </xf>
    <xf numFmtId="0" fontId="42" fillId="0" borderId="0" xfId="18" applyNumberFormat="1" applyFill="1" applyBorder="1" applyAlignment="1" applyProtection="1">
      <alignment horizontal="justify"/>
    </xf>
    <xf numFmtId="0" fontId="1" fillId="15" borderId="0" xfId="20" applyFill="1"/>
    <xf numFmtId="0" fontId="11" fillId="15" borderId="0" xfId="20" applyFont="1" applyFill="1"/>
    <xf numFmtId="0" fontId="51" fillId="0" borderId="0" xfId="0" applyFont="1"/>
    <xf numFmtId="0" fontId="29" fillId="15" borderId="0" xfId="4" applyFont="1" applyFill="1" applyAlignment="1">
      <alignment horizontal="center"/>
    </xf>
    <xf numFmtId="0" fontId="9" fillId="19" borderId="0" xfId="0" applyFont="1" applyFill="1"/>
    <xf numFmtId="0" fontId="55" fillId="18" borderId="8" xfId="26" applyFont="1" applyFill="1" applyBorder="1"/>
    <xf numFmtId="172" fontId="6" fillId="0" borderId="2" xfId="2" applyNumberFormat="1" applyFont="1" applyFill="1" applyBorder="1" applyAlignment="1" applyProtection="1">
      <alignment horizontal="right"/>
    </xf>
    <xf numFmtId="0" fontId="55" fillId="18" borderId="9" xfId="26" applyFont="1" applyFill="1" applyBorder="1"/>
    <xf numFmtId="0" fontId="55" fillId="18" borderId="10" xfId="26" applyFont="1" applyFill="1" applyBorder="1"/>
    <xf numFmtId="0" fontId="55" fillId="18" borderId="7" xfId="26" applyFont="1" applyFill="1" applyBorder="1" applyAlignment="1">
      <alignment horizontal="center" vertical="center"/>
    </xf>
    <xf numFmtId="0" fontId="16" fillId="15" borderId="0" xfId="26" applyFont="1" applyFill="1"/>
    <xf numFmtId="0" fontId="14" fillId="15" borderId="0" xfId="26" applyFont="1" applyFill="1"/>
    <xf numFmtId="0" fontId="1" fillId="15" borderId="0" xfId="26" applyFill="1"/>
    <xf numFmtId="0" fontId="1" fillId="0" borderId="0" xfId="26"/>
    <xf numFmtId="0" fontId="38" fillId="17" borderId="0" xfId="28" applyFont="1" applyFill="1" applyAlignment="1">
      <alignment horizontal="left"/>
    </xf>
    <xf numFmtId="0" fontId="33" fillId="17" borderId="0" xfId="27" applyFont="1" applyFill="1" applyAlignment="1">
      <alignment vertical="top" wrapText="1"/>
    </xf>
    <xf numFmtId="0" fontId="1" fillId="0" borderId="0" xfId="27"/>
    <xf numFmtId="0" fontId="50" fillId="15" borderId="0" xfId="37" applyFont="1" applyFill="1"/>
    <xf numFmtId="0" fontId="12" fillId="17" borderId="0" xfId="37" applyFont="1" applyFill="1" applyAlignment="1">
      <alignment horizontal="center"/>
    </xf>
    <xf numFmtId="0" fontId="6" fillId="0" borderId="22" xfId="4" applyFont="1" applyBorder="1" applyAlignment="1">
      <alignment horizontal="left" vertical="center" wrapText="1"/>
    </xf>
    <xf numFmtId="0" fontId="17" fillId="0" borderId="0" xfId="38" applyFont="1"/>
    <xf numFmtId="0" fontId="39" fillId="0" borderId="0" xfId="27" applyFont="1" applyAlignment="1">
      <alignment horizontal="left" vertical="center" wrapText="1"/>
    </xf>
    <xf numFmtId="0" fontId="32" fillId="17" borderId="0" xfId="27" applyFont="1" applyFill="1" applyAlignment="1">
      <alignment horizontal="left"/>
    </xf>
    <xf numFmtId="171" fontId="8" fillId="8" borderId="0" xfId="15" applyNumberFormat="1" applyFont="1" applyFill="1" applyBorder="1" applyAlignment="1" applyProtection="1">
      <alignment horizontal="left" vertical="center"/>
    </xf>
    <xf numFmtId="4" fontId="8" fillId="8" borderId="0" xfId="15" applyNumberFormat="1" applyFont="1" applyFill="1" applyBorder="1" applyAlignment="1" applyProtection="1">
      <alignment horizontal="right" vertical="center"/>
    </xf>
    <xf numFmtId="171" fontId="8" fillId="8" borderId="0" xfId="15" applyNumberFormat="1" applyFont="1" applyFill="1" applyBorder="1" applyAlignment="1" applyProtection="1">
      <alignment horizontal="right" vertical="center"/>
    </xf>
    <xf numFmtId="173" fontId="6" fillId="0" borderId="2" xfId="2" applyNumberFormat="1" applyFont="1" applyFill="1" applyBorder="1" applyAlignment="1" applyProtection="1">
      <alignment horizontal="center"/>
    </xf>
    <xf numFmtId="173" fontId="6" fillId="0" borderId="0" xfId="2" applyNumberFormat="1" applyFont="1" applyFill="1" applyBorder="1" applyAlignment="1" applyProtection="1">
      <alignment horizontal="center"/>
    </xf>
    <xf numFmtId="0" fontId="38" fillId="20" borderId="0" xfId="4" applyFont="1" applyFill="1"/>
    <xf numFmtId="0" fontId="38" fillId="20" borderId="0" xfId="52" applyFont="1" applyFill="1" applyAlignment="1">
      <alignment horizontal="center"/>
    </xf>
    <xf numFmtId="0" fontId="38" fillId="20" borderId="24" xfId="52" applyFont="1" applyFill="1" applyBorder="1" applyAlignment="1">
      <alignment horizontal="center"/>
    </xf>
    <xf numFmtId="172" fontId="46" fillId="18" borderId="0" xfId="29" applyNumberFormat="1" applyFont="1" applyFill="1" applyBorder="1" applyAlignment="1" applyProtection="1">
      <alignment horizontal="center" vertical="center" wrapText="1"/>
    </xf>
    <xf numFmtId="179" fontId="12" fillId="15" borderId="0" xfId="31" applyNumberFormat="1" applyFont="1" applyFill="1" applyAlignment="1">
      <alignment horizontal="left"/>
    </xf>
    <xf numFmtId="17" fontId="47" fillId="18" borderId="18" xfId="4" applyNumberFormat="1" applyFont="1" applyFill="1" applyBorder="1" applyAlignment="1">
      <alignment horizontal="center" vertical="center"/>
    </xf>
    <xf numFmtId="171" fontId="12" fillId="0" borderId="0" xfId="15" applyNumberFormat="1" applyFont="1" applyFill="1" applyBorder="1" applyAlignment="1" applyProtection="1">
      <alignment horizontal="left" vertical="center"/>
    </xf>
    <xf numFmtId="0" fontId="29" fillId="12" borderId="0" xfId="4" applyFont="1" applyFill="1" applyAlignment="1">
      <alignment horizontal="center" vertical="center"/>
    </xf>
    <xf numFmtId="0" fontId="6" fillId="0" borderId="0" xfId="4" applyFont="1" applyAlignment="1">
      <alignment horizontal="left"/>
    </xf>
    <xf numFmtId="169" fontId="7" fillId="0" borderId="0" xfId="53" applyNumberFormat="1" applyFont="1" applyFill="1" applyBorder="1" applyAlignment="1" applyProtection="1">
      <alignment horizontal="right" vertical="center" wrapText="1"/>
    </xf>
    <xf numFmtId="169" fontId="5" fillId="0" borderId="0" xfId="55" applyNumberFormat="1" applyFill="1" applyBorder="1" applyAlignment="1" applyProtection="1">
      <alignment vertical="center" wrapText="1"/>
    </xf>
    <xf numFmtId="169" fontId="23" fillId="0" borderId="0" xfId="54" applyNumberFormat="1" applyFont="1" applyFill="1" applyBorder="1" applyAlignment="1" applyProtection="1">
      <alignment vertical="center" wrapText="1"/>
    </xf>
    <xf numFmtId="171" fontId="39" fillId="0" borderId="0" xfId="54" applyNumberFormat="1" applyFont="1" applyFill="1" applyBorder="1" applyAlignment="1" applyProtection="1">
      <alignment horizontal="right" vertical="center" wrapText="1"/>
    </xf>
    <xf numFmtId="171" fontId="23" fillId="0" borderId="0" xfId="54" applyNumberFormat="1" applyFont="1" applyFill="1" applyBorder="1" applyAlignment="1" applyProtection="1">
      <alignment vertical="center" wrapText="1"/>
    </xf>
    <xf numFmtId="0" fontId="8" fillId="0" borderId="0" xfId="4" applyFont="1" applyAlignment="1">
      <alignment horizontal="left"/>
    </xf>
    <xf numFmtId="169" fontId="20" fillId="0" borderId="0" xfId="54" applyNumberFormat="1" applyFont="1" applyFill="1" applyBorder="1" applyAlignment="1" applyProtection="1">
      <alignment vertical="center" wrapText="1"/>
    </xf>
    <xf numFmtId="0" fontId="8" fillId="0" borderId="0" xfId="4" applyFont="1"/>
    <xf numFmtId="171" fontId="20" fillId="0" borderId="0" xfId="54" applyNumberFormat="1" applyFont="1" applyFill="1" applyBorder="1" applyAlignment="1" applyProtection="1">
      <alignment vertical="center" wrapText="1"/>
    </xf>
    <xf numFmtId="0" fontId="8" fillId="17" borderId="0" xfId="4" applyFont="1" applyFill="1"/>
    <xf numFmtId="171" fontId="8" fillId="17" borderId="0" xfId="60" applyNumberFormat="1" applyFont="1" applyFill="1" applyBorder="1" applyAlignment="1" applyProtection="1"/>
    <xf numFmtId="171" fontId="8" fillId="0" borderId="0" xfId="60" applyNumberFormat="1" applyFont="1" applyFill="1" applyBorder="1" applyAlignment="1" applyProtection="1"/>
    <xf numFmtId="168" fontId="5" fillId="0" borderId="0" xfId="59" applyFill="1" applyBorder="1" applyAlignment="1" applyProtection="1"/>
    <xf numFmtId="169" fontId="8" fillId="0" borderId="0" xfId="60" applyNumberFormat="1" applyFont="1" applyFill="1" applyBorder="1" applyAlignment="1" applyProtection="1"/>
    <xf numFmtId="186" fontId="5" fillId="0" borderId="0" xfId="59" applyNumberFormat="1" applyFill="1" applyBorder="1"/>
    <xf numFmtId="0" fontId="62" fillId="0" borderId="0" xfId="4" applyFont="1"/>
    <xf numFmtId="0" fontId="17" fillId="15" borderId="0" xfId="4" applyFont="1" applyFill="1" applyAlignment="1">
      <alignment horizontal="center"/>
    </xf>
    <xf numFmtId="0" fontId="17" fillId="15" borderId="0" xfId="4" applyFont="1" applyFill="1"/>
    <xf numFmtId="0" fontId="60" fillId="18" borderId="0" xfId="4" applyFont="1" applyFill="1" applyAlignment="1">
      <alignment horizontal="center"/>
    </xf>
    <xf numFmtId="49" fontId="60" fillId="18" borderId="0" xfId="23" applyNumberFormat="1" applyFont="1" applyFill="1" applyAlignment="1">
      <alignment horizontal="center" vertical="center"/>
    </xf>
    <xf numFmtId="0" fontId="63" fillId="0" borderId="0" xfId="8" applyFont="1" applyAlignment="1">
      <alignment horizontal="left" wrapText="1"/>
    </xf>
    <xf numFmtId="0" fontId="15" fillId="17" borderId="0" xfId="4" applyFont="1" applyFill="1"/>
    <xf numFmtId="9" fontId="15" fillId="17" borderId="0" xfId="60" applyFont="1" applyFill="1" applyBorder="1" applyAlignment="1" applyProtection="1"/>
    <xf numFmtId="9" fontId="15" fillId="0" borderId="0" xfId="60" applyFont="1" applyFill="1" applyBorder="1" applyAlignment="1" applyProtection="1"/>
    <xf numFmtId="169" fontId="17" fillId="0" borderId="0" xfId="4" applyNumberFormat="1" applyFont="1"/>
    <xf numFmtId="9" fontId="5" fillId="0" borderId="0" xfId="15"/>
    <xf numFmtId="181" fontId="0" fillId="0" borderId="0" xfId="55" applyNumberFormat="1" applyFont="1"/>
    <xf numFmtId="169" fontId="5" fillId="0" borderId="0" xfId="4" applyNumberFormat="1"/>
    <xf numFmtId="0" fontId="28" fillId="15" borderId="0" xfId="4" applyFont="1" applyFill="1"/>
    <xf numFmtId="0" fontId="5" fillId="15" borderId="0" xfId="4" applyFill="1"/>
    <xf numFmtId="0" fontId="64" fillId="18" borderId="0" xfId="4" applyFont="1" applyFill="1" applyAlignment="1">
      <alignment horizontal="center"/>
    </xf>
    <xf numFmtId="171" fontId="15" fillId="17" borderId="0" xfId="60" applyNumberFormat="1" applyFont="1" applyFill="1" applyBorder="1" applyAlignment="1" applyProtection="1"/>
    <xf numFmtId="169" fontId="64" fillId="0" borderId="0" xfId="60" applyNumberFormat="1" applyFont="1" applyFill="1" applyBorder="1" applyAlignment="1" applyProtection="1"/>
    <xf numFmtId="169" fontId="15" fillId="0" borderId="0" xfId="60" applyNumberFormat="1" applyFont="1" applyFill="1" applyBorder="1" applyAlignment="1" applyProtection="1"/>
    <xf numFmtId="0" fontId="17" fillId="15" borderId="0" xfId="4" applyFont="1" applyFill="1" applyAlignment="1">
      <alignment horizontal="left"/>
    </xf>
    <xf numFmtId="0" fontId="39" fillId="0" borderId="0" xfId="8" applyFont="1" applyAlignment="1">
      <alignment horizontal="left" wrapText="1"/>
    </xf>
    <xf numFmtId="171" fontId="5" fillId="0" borderId="0" xfId="15" applyNumberFormat="1"/>
    <xf numFmtId="168" fontId="5" fillId="0" borderId="0" xfId="59" applyFill="1" applyBorder="1" applyAlignment="1" applyProtection="1">
      <alignment vertical="center" wrapText="1"/>
    </xf>
    <xf numFmtId="171" fontId="5" fillId="0" borderId="0" xfId="15" applyNumberFormat="1" applyFill="1" applyBorder="1" applyAlignment="1" applyProtection="1">
      <alignment vertical="center" wrapText="1"/>
    </xf>
    <xf numFmtId="0" fontId="65" fillId="15" borderId="0" xfId="4" applyFont="1" applyFill="1" applyAlignment="1">
      <alignment horizontal="center" wrapText="1"/>
    </xf>
    <xf numFmtId="0" fontId="65" fillId="0" borderId="0" xfId="4" applyFont="1" applyAlignment="1">
      <alignment horizontal="center" wrapText="1"/>
    </xf>
    <xf numFmtId="0" fontId="17" fillId="0" borderId="0" xfId="4" applyFont="1" applyAlignment="1">
      <alignment horizontal="left"/>
    </xf>
    <xf numFmtId="168" fontId="66" fillId="0" borderId="0" xfId="55" applyFont="1" applyFill="1" applyBorder="1" applyAlignment="1" applyProtection="1">
      <alignment vertical="center" wrapText="1"/>
    </xf>
    <xf numFmtId="0" fontId="15" fillId="0" borderId="0" xfId="4" applyFont="1" applyAlignment="1">
      <alignment horizontal="left"/>
    </xf>
    <xf numFmtId="189" fontId="15" fillId="0" borderId="0" xfId="4" applyNumberFormat="1" applyFont="1" applyAlignment="1">
      <alignment horizontal="left"/>
    </xf>
    <xf numFmtId="171" fontId="5" fillId="0" borderId="0" xfId="15" applyNumberFormat="1" applyFill="1"/>
    <xf numFmtId="0" fontId="15" fillId="0" borderId="0" xfId="4" applyFont="1"/>
    <xf numFmtId="186" fontId="5" fillId="0" borderId="0" xfId="59" applyNumberFormat="1" applyFill="1" applyBorder="1" applyAlignment="1" applyProtection="1">
      <alignment vertical="center" wrapText="1"/>
    </xf>
    <xf numFmtId="189" fontId="15" fillId="0" borderId="0" xfId="60" applyNumberFormat="1" applyFont="1" applyFill="1" applyBorder="1" applyAlignment="1" applyProtection="1"/>
    <xf numFmtId="0" fontId="28" fillId="0" borderId="0" xfId="4" applyFont="1"/>
    <xf numFmtId="0" fontId="65" fillId="4" borderId="0" xfId="4" applyFont="1" applyFill="1" applyAlignment="1">
      <alignment horizontal="center" wrapText="1"/>
    </xf>
    <xf numFmtId="190" fontId="15" fillId="0" borderId="0" xfId="4" applyNumberFormat="1" applyFont="1" applyAlignment="1">
      <alignment horizontal="left"/>
    </xf>
    <xf numFmtId="191" fontId="23" fillId="0" borderId="0" xfId="54" applyNumberFormat="1" applyFont="1" applyFill="1" applyBorder="1" applyAlignment="1" applyProtection="1">
      <alignment vertical="center" wrapText="1"/>
    </xf>
    <xf numFmtId="49" fontId="60" fillId="18" borderId="0" xfId="23" applyNumberFormat="1" applyFont="1" applyFill="1" applyAlignment="1">
      <alignment horizontal="left" vertical="center"/>
    </xf>
    <xf numFmtId="0" fontId="1" fillId="0" borderId="0" xfId="52"/>
    <xf numFmtId="169" fontId="48" fillId="12" borderId="18" xfId="55" applyNumberFormat="1" applyFont="1" applyFill="1" applyBorder="1" applyAlignment="1">
      <alignment horizontal="right"/>
    </xf>
    <xf numFmtId="0" fontId="59" fillId="0" borderId="0" xfId="52" applyFont="1"/>
    <xf numFmtId="0" fontId="40" fillId="0" borderId="27" xfId="52" applyFont="1" applyBorder="1"/>
    <xf numFmtId="169" fontId="1" fillId="0" borderId="27" xfId="52" applyNumberFormat="1" applyBorder="1"/>
    <xf numFmtId="181" fontId="0" fillId="0" borderId="0" xfId="66" applyNumberFormat="1" applyFont="1"/>
    <xf numFmtId="0" fontId="12" fillId="0" borderId="0" xfId="31" applyFont="1"/>
    <xf numFmtId="0" fontId="1" fillId="0" borderId="0" xfId="31"/>
    <xf numFmtId="0" fontId="12" fillId="15" borderId="0" xfId="31" applyFont="1" applyFill="1"/>
    <xf numFmtId="0" fontId="1" fillId="15" borderId="0" xfId="31" applyFill="1"/>
    <xf numFmtId="0" fontId="67" fillId="15" borderId="0" xfId="31" applyFont="1" applyFill="1"/>
    <xf numFmtId="0" fontId="59" fillId="0" borderId="0" xfId="31" applyFont="1"/>
    <xf numFmtId="0" fontId="47" fillId="18" borderId="11" xfId="24" applyFont="1" applyFill="1" applyBorder="1" applyAlignment="1">
      <alignment horizontal="right"/>
    </xf>
    <xf numFmtId="0" fontId="47" fillId="18" borderId="12" xfId="24" applyFont="1" applyFill="1" applyBorder="1" applyAlignment="1">
      <alignment horizontal="right"/>
    </xf>
    <xf numFmtId="0" fontId="3" fillId="0" borderId="0" xfId="31" applyFont="1"/>
    <xf numFmtId="0" fontId="6" fillId="0" borderId="25" xfId="4" applyFont="1" applyBorder="1"/>
    <xf numFmtId="3" fontId="39" fillId="0" borderId="25" xfId="31" applyNumberFormat="1" applyFont="1" applyBorder="1" applyAlignment="1">
      <alignment horizontal="right" vertical="center" indent="1"/>
    </xf>
    <xf numFmtId="177" fontId="39" fillId="0" borderId="25" xfId="31" applyNumberFormat="1" applyFont="1" applyBorder="1" applyAlignment="1">
      <alignment vertical="center"/>
    </xf>
    <xf numFmtId="10" fontId="39" fillId="0" borderId="4" xfId="67" applyNumberFormat="1" applyFont="1" applyFill="1" applyBorder="1" applyAlignment="1" applyProtection="1">
      <alignment vertical="center"/>
    </xf>
    <xf numFmtId="10" fontId="39" fillId="0" borderId="5" xfId="67" applyNumberFormat="1" applyFont="1" applyFill="1" applyBorder="1" applyAlignment="1" applyProtection="1">
      <alignment vertical="center"/>
    </xf>
    <xf numFmtId="10" fontId="39" fillId="0" borderId="11" xfId="67" applyNumberFormat="1" applyFont="1" applyFill="1" applyBorder="1" applyAlignment="1" applyProtection="1">
      <alignment vertical="center"/>
    </xf>
    <xf numFmtId="10" fontId="39" fillId="0" borderId="12" xfId="67" applyNumberFormat="1" applyFont="1" applyFill="1" applyBorder="1" applyAlignment="1" applyProtection="1">
      <alignment vertical="center"/>
    </xf>
    <xf numFmtId="0" fontId="6" fillId="0" borderId="25" xfId="4" applyFont="1" applyBorder="1" applyAlignment="1">
      <alignment wrapText="1"/>
    </xf>
    <xf numFmtId="0" fontId="6" fillId="0" borderId="6" xfId="31" applyFont="1" applyBorder="1" applyAlignment="1">
      <alignment vertical="center"/>
    </xf>
    <xf numFmtId="3" fontId="39" fillId="0" borderId="6" xfId="31" applyNumberFormat="1" applyFont="1" applyBorder="1" applyAlignment="1">
      <alignment horizontal="right" vertical="center" indent="1"/>
    </xf>
    <xf numFmtId="177" fontId="39" fillId="0" borderId="6" xfId="31" applyNumberFormat="1" applyFont="1" applyBorder="1" applyAlignment="1">
      <alignment vertical="center"/>
    </xf>
    <xf numFmtId="10" fontId="39" fillId="0" borderId="0" xfId="67" applyNumberFormat="1" applyFont="1" applyFill="1" applyBorder="1" applyAlignment="1" applyProtection="1">
      <alignment vertical="center"/>
    </xf>
    <xf numFmtId="10" fontId="39" fillId="0" borderId="24" xfId="67" applyNumberFormat="1" applyFont="1" applyFill="1" applyBorder="1" applyAlignment="1" applyProtection="1">
      <alignment vertical="center"/>
    </xf>
    <xf numFmtId="0" fontId="6" fillId="0" borderId="6" xfId="4" applyFont="1" applyBorder="1" applyAlignment="1">
      <alignment wrapText="1"/>
    </xf>
    <xf numFmtId="10" fontId="39" fillId="0" borderId="24" xfId="67" applyNumberFormat="1" applyFont="1" applyFill="1" applyBorder="1" applyAlignment="1" applyProtection="1">
      <alignment horizontal="right" vertical="center"/>
    </xf>
    <xf numFmtId="0" fontId="6" fillId="0" borderId="23" xfId="4" applyFont="1" applyBorder="1" applyAlignment="1">
      <alignment wrapText="1"/>
    </xf>
    <xf numFmtId="0" fontId="6" fillId="0" borderId="6" xfId="4" applyFont="1" applyBorder="1"/>
    <xf numFmtId="10" fontId="48" fillId="12" borderId="18" xfId="67" applyNumberFormat="1" applyFont="1" applyFill="1" applyBorder="1" applyAlignment="1" applyProtection="1">
      <alignment vertical="center"/>
    </xf>
    <xf numFmtId="10" fontId="48" fillId="12" borderId="19" xfId="67" applyNumberFormat="1" applyFont="1" applyFill="1" applyBorder="1" applyAlignment="1" applyProtection="1">
      <alignment vertical="center"/>
    </xf>
    <xf numFmtId="0" fontId="15" fillId="17" borderId="0" xfId="31" applyFont="1" applyFill="1" applyAlignment="1">
      <alignment horizontal="left" vertical="center"/>
    </xf>
    <xf numFmtId="0" fontId="15" fillId="17" borderId="0" xfId="31" applyFont="1" applyFill="1" applyAlignment="1">
      <alignment horizontal="center" vertical="center"/>
    </xf>
    <xf numFmtId="178" fontId="15" fillId="17" borderId="0" xfId="31" applyNumberFormat="1" applyFont="1" applyFill="1" applyAlignment="1">
      <alignment horizontal="right" vertical="center"/>
    </xf>
    <xf numFmtId="178" fontId="15" fillId="17" borderId="0" xfId="31" applyNumberFormat="1" applyFont="1" applyFill="1" applyAlignment="1">
      <alignment vertical="center"/>
    </xf>
    <xf numFmtId="10" fontId="15" fillId="17" borderId="0" xfId="67" applyNumberFormat="1" applyFont="1" applyFill="1" applyBorder="1" applyAlignment="1" applyProtection="1">
      <alignment horizontal="right" vertical="center" indent="2"/>
    </xf>
    <xf numFmtId="0" fontId="17" fillId="0" borderId="0" xfId="31" applyFont="1" applyAlignment="1">
      <alignment horizontal="left" vertical="center"/>
    </xf>
    <xf numFmtId="0" fontId="15" fillId="0" borderId="0" xfId="31" applyFont="1" applyAlignment="1">
      <alignment horizontal="center" vertical="center"/>
    </xf>
    <xf numFmtId="178" fontId="15" fillId="0" borderId="0" xfId="31" applyNumberFormat="1" applyFont="1" applyAlignment="1">
      <alignment horizontal="right" vertical="center"/>
    </xf>
    <xf numFmtId="178" fontId="15" fillId="0" borderId="0" xfId="31" applyNumberFormat="1" applyFont="1" applyAlignment="1">
      <alignment vertical="center"/>
    </xf>
    <xf numFmtId="10" fontId="15" fillId="0" borderId="0" xfId="67" applyNumberFormat="1" applyFont="1" applyFill="1" applyBorder="1" applyAlignment="1" applyProtection="1">
      <alignment horizontal="right" vertical="center" indent="2"/>
    </xf>
    <xf numFmtId="0" fontId="17" fillId="0" borderId="0" xfId="31" applyFont="1"/>
    <xf numFmtId="3" fontId="1" fillId="0" borderId="0" xfId="31" applyNumberFormat="1"/>
    <xf numFmtId="0" fontId="39" fillId="0" borderId="0" xfId="33" applyFont="1" applyAlignment="1">
      <alignment vertical="center" wrapText="1"/>
    </xf>
    <xf numFmtId="10" fontId="6" fillId="0" borderId="24" xfId="69" applyNumberFormat="1" applyFont="1" applyBorder="1" applyAlignment="1">
      <alignment vertical="center"/>
    </xf>
    <xf numFmtId="3" fontId="39" fillId="0" borderId="0" xfId="33" applyNumberFormat="1" applyFont="1" applyAlignment="1">
      <alignment horizontal="right" vertical="center" wrapText="1"/>
    </xf>
    <xf numFmtId="0" fontId="6" fillId="20" borderId="0" xfId="4" applyFont="1" applyFill="1"/>
    <xf numFmtId="0" fontId="1" fillId="0" borderId="0" xfId="42"/>
    <xf numFmtId="0" fontId="1" fillId="15" borderId="23" xfId="71" applyFill="1" applyBorder="1"/>
    <xf numFmtId="0" fontId="1" fillId="15" borderId="0" xfId="71" applyFill="1"/>
    <xf numFmtId="0" fontId="1" fillId="15" borderId="24" xfId="71" applyFill="1" applyBorder="1"/>
    <xf numFmtId="17" fontId="58" fillId="12" borderId="18" xfId="43" applyNumberFormat="1" applyFont="1" applyFill="1" applyBorder="1" applyAlignment="1">
      <alignment horizontal="center" vertical="center"/>
    </xf>
    <xf numFmtId="17" fontId="48" fillId="18" borderId="18" xfId="4" applyNumberFormat="1" applyFont="1" applyFill="1" applyBorder="1" applyAlignment="1">
      <alignment horizontal="center" vertical="center" wrapText="1"/>
    </xf>
    <xf numFmtId="17" fontId="48" fillId="18" borderId="19" xfId="4" applyNumberFormat="1" applyFont="1" applyFill="1" applyBorder="1" applyAlignment="1">
      <alignment horizontal="center" vertical="center" wrapText="1"/>
    </xf>
    <xf numFmtId="0" fontId="63" fillId="21" borderId="23" xfId="42" applyFont="1" applyFill="1" applyBorder="1" applyAlignment="1">
      <alignment horizontal="left"/>
    </xf>
    <xf numFmtId="165" fontId="63" fillId="21" borderId="0" xfId="42" applyNumberFormat="1" applyFont="1" applyFill="1"/>
    <xf numFmtId="165" fontId="63" fillId="21" borderId="24" xfId="42" applyNumberFormat="1" applyFont="1" applyFill="1" applyBorder="1"/>
    <xf numFmtId="171" fontId="0" fillId="0" borderId="0" xfId="72" applyNumberFormat="1" applyFont="1"/>
    <xf numFmtId="0" fontId="56" fillId="21" borderId="23" xfId="42" applyFont="1" applyFill="1" applyBorder="1" applyAlignment="1">
      <alignment horizontal="left"/>
    </xf>
    <xf numFmtId="10" fontId="56" fillId="21" borderId="0" xfId="15" applyNumberFormat="1" applyFont="1" applyFill="1" applyBorder="1"/>
    <xf numFmtId="171" fontId="6" fillId="21" borderId="6" xfId="62" applyNumberFormat="1" applyFont="1" applyFill="1" applyBorder="1" applyAlignment="1">
      <alignment horizontal="right" vertical="center"/>
    </xf>
    <xf numFmtId="168" fontId="0" fillId="0" borderId="0" xfId="59" applyFont="1"/>
    <xf numFmtId="0" fontId="63" fillId="21" borderId="23" xfId="42" applyFont="1" applyFill="1" applyBorder="1" applyAlignment="1">
      <alignment horizontal="left" vertical="center" wrapText="1"/>
    </xf>
    <xf numFmtId="168" fontId="6" fillId="21" borderId="23" xfId="55" applyFont="1" applyFill="1" applyBorder="1" applyAlignment="1">
      <alignment horizontal="left"/>
    </xf>
    <xf numFmtId="184" fontId="2" fillId="0" borderId="0" xfId="4" applyNumberFormat="1" applyFont="1"/>
    <xf numFmtId="0" fontId="68" fillId="0" borderId="0" xfId="42" applyFont="1"/>
    <xf numFmtId="165" fontId="1" fillId="0" borderId="0" xfId="42" applyNumberFormat="1"/>
    <xf numFmtId="0" fontId="6" fillId="0" borderId="14" xfId="4" applyFont="1" applyBorder="1"/>
    <xf numFmtId="3" fontId="39" fillId="0" borderId="14" xfId="31" applyNumberFormat="1" applyFont="1" applyBorder="1" applyAlignment="1">
      <alignment horizontal="right" vertical="center" indent="1"/>
    </xf>
    <xf numFmtId="177" fontId="39" fillId="0" borderId="14" xfId="31" applyNumberFormat="1" applyFont="1" applyBorder="1" applyAlignment="1">
      <alignment vertical="center"/>
    </xf>
    <xf numFmtId="0" fontId="56" fillId="0" borderId="6" xfId="4" applyFont="1" applyBorder="1" applyAlignment="1">
      <alignment vertical="center" wrapText="1"/>
    </xf>
    <xf numFmtId="0" fontId="6" fillId="0" borderId="14" xfId="4" applyFont="1" applyBorder="1" applyAlignment="1">
      <alignment wrapText="1"/>
    </xf>
    <xf numFmtId="0" fontId="6" fillId="0" borderId="32" xfId="31" applyFont="1" applyBorder="1" applyAlignment="1">
      <alignment horizontal="left" vertical="center" wrapText="1"/>
    </xf>
    <xf numFmtId="0" fontId="56" fillId="0" borderId="32" xfId="4" applyFont="1" applyBorder="1" applyAlignment="1">
      <alignment vertical="center" wrapText="1"/>
    </xf>
    <xf numFmtId="169" fontId="5" fillId="0" borderId="0" xfId="59" applyNumberFormat="1"/>
    <xf numFmtId="0" fontId="47" fillId="18" borderId="0" xfId="24" applyFont="1" applyFill="1" applyAlignment="1">
      <alignment horizontal="right"/>
    </xf>
    <xf numFmtId="0" fontId="47" fillId="18" borderId="24" xfId="24" applyFont="1" applyFill="1" applyBorder="1" applyAlignment="1">
      <alignment horizontal="right"/>
    </xf>
    <xf numFmtId="0" fontId="56" fillId="0" borderId="26" xfId="4" applyFont="1" applyBorder="1" applyAlignment="1">
      <alignment vertical="center" wrapText="1"/>
    </xf>
    <xf numFmtId="0" fontId="56" fillId="0" borderId="23" xfId="4" applyFont="1" applyBorder="1" applyAlignment="1">
      <alignment vertical="center" wrapText="1"/>
    </xf>
    <xf numFmtId="0" fontId="56" fillId="0" borderId="13" xfId="4" applyFont="1" applyBorder="1" applyAlignment="1">
      <alignment vertical="center" wrapText="1"/>
    </xf>
    <xf numFmtId="0" fontId="56" fillId="0" borderId="25" xfId="4" applyFont="1" applyBorder="1" applyAlignment="1">
      <alignment vertical="center" wrapText="1"/>
    </xf>
    <xf numFmtId="0" fontId="56" fillId="0" borderId="14" xfId="4" applyFont="1" applyBorder="1" applyAlignment="1">
      <alignment vertical="center" wrapText="1"/>
    </xf>
    <xf numFmtId="0" fontId="6" fillId="0" borderId="14" xfId="31" applyFont="1" applyBorder="1" applyAlignment="1">
      <alignment horizontal="left" vertical="center" wrapText="1"/>
    </xf>
    <xf numFmtId="49" fontId="56" fillId="0" borderId="25" xfId="4" applyNumberFormat="1" applyFont="1" applyBorder="1" applyAlignment="1">
      <alignment vertical="center" wrapText="1"/>
    </xf>
    <xf numFmtId="3" fontId="60" fillId="12" borderId="23" xfId="4" applyNumberFormat="1" applyFont="1" applyFill="1" applyBorder="1" applyAlignment="1">
      <alignment vertical="center"/>
    </xf>
    <xf numFmtId="10" fontId="69" fillId="12" borderId="0" xfId="67" applyNumberFormat="1" applyFont="1" applyFill="1" applyBorder="1" applyAlignment="1" applyProtection="1">
      <alignment horizontal="right" vertical="center" indent="3"/>
    </xf>
    <xf numFmtId="10" fontId="64" fillId="12" borderId="0" xfId="67" applyNumberFormat="1" applyFont="1" applyFill="1" applyBorder="1" applyAlignment="1" applyProtection="1">
      <alignment horizontal="right" vertical="center" indent="3"/>
    </xf>
    <xf numFmtId="10" fontId="70" fillId="12" borderId="18" xfId="75" applyNumberFormat="1" applyFont="1" applyFill="1" applyBorder="1" applyAlignment="1" applyProtection="1">
      <alignment horizontal="right" vertical="center"/>
    </xf>
    <xf numFmtId="10" fontId="1" fillId="0" borderId="0" xfId="31" applyNumberFormat="1"/>
    <xf numFmtId="0" fontId="71" fillId="0" borderId="0" xfId="4" applyFont="1"/>
    <xf numFmtId="169" fontId="1" fillId="0" borderId="0" xfId="31" applyNumberFormat="1"/>
    <xf numFmtId="0" fontId="48" fillId="18" borderId="31" xfId="31" applyFont="1" applyFill="1" applyBorder="1" applyAlignment="1">
      <alignment horizontal="right"/>
    </xf>
    <xf numFmtId="0" fontId="48" fillId="18" borderId="18" xfId="31" applyFont="1" applyFill="1" applyBorder="1" applyAlignment="1">
      <alignment horizontal="right"/>
    </xf>
    <xf numFmtId="0" fontId="48" fillId="18" borderId="19" xfId="31" applyFont="1" applyFill="1" applyBorder="1" applyAlignment="1">
      <alignment horizontal="right"/>
    </xf>
    <xf numFmtId="0" fontId="6" fillId="0" borderId="31" xfId="31" applyFont="1" applyBorder="1" applyAlignment="1">
      <alignment horizontal="left" vertical="center" wrapText="1"/>
    </xf>
    <xf numFmtId="0" fontId="39" fillId="0" borderId="32" xfId="31" applyFont="1" applyBorder="1" applyAlignment="1">
      <alignment horizontal="left" vertical="center" wrapText="1"/>
    </xf>
    <xf numFmtId="3" fontId="48" fillId="12" borderId="26" xfId="4" applyNumberFormat="1" applyFont="1" applyFill="1" applyBorder="1" applyAlignment="1">
      <alignment vertical="center"/>
    </xf>
    <xf numFmtId="10" fontId="64" fillId="12" borderId="18" xfId="67" applyNumberFormat="1" applyFont="1" applyFill="1" applyBorder="1" applyAlignment="1" applyProtection="1">
      <alignment horizontal="right" vertical="center" indent="3"/>
    </xf>
    <xf numFmtId="10" fontId="64" fillId="12" borderId="19" xfId="67" applyNumberFormat="1" applyFont="1" applyFill="1" applyBorder="1" applyAlignment="1" applyProtection="1">
      <alignment horizontal="right" vertical="center" indent="3"/>
    </xf>
    <xf numFmtId="0" fontId="72" fillId="0" borderId="0" xfId="31" applyFont="1"/>
    <xf numFmtId="193" fontId="5" fillId="0" borderId="0" xfId="59" applyNumberFormat="1"/>
    <xf numFmtId="0" fontId="5" fillId="0" borderId="0" xfId="15" applyNumberFormat="1"/>
    <xf numFmtId="0" fontId="17" fillId="15" borderId="11" xfId="31" applyFont="1" applyFill="1" applyBorder="1"/>
    <xf numFmtId="0" fontId="48" fillId="18" borderId="31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left" vertical="center"/>
    </xf>
    <xf numFmtId="0" fontId="48" fillId="18" borderId="25" xfId="26" applyFont="1" applyFill="1" applyBorder="1" applyAlignment="1">
      <alignment horizontal="center" vertical="center" wrapText="1"/>
    </xf>
    <xf numFmtId="0" fontId="48" fillId="18" borderId="5" xfId="26" applyFont="1" applyFill="1" applyBorder="1" applyAlignment="1">
      <alignment horizontal="center" vertical="center" wrapText="1"/>
    </xf>
    <xf numFmtId="0" fontId="17" fillId="0" borderId="0" xfId="76" applyFont="1"/>
    <xf numFmtId="0" fontId="39" fillId="0" borderId="6" xfId="31" applyFont="1" applyBorder="1" applyAlignment="1">
      <alignment horizontal="left" vertical="center" wrapText="1"/>
    </xf>
    <xf numFmtId="49" fontId="56" fillId="0" borderId="6" xfId="4" applyNumberFormat="1" applyFont="1" applyBorder="1" applyAlignment="1">
      <alignment vertical="center" wrapText="1"/>
    </xf>
    <xf numFmtId="3" fontId="8" fillId="0" borderId="18" xfId="26" applyNumberFormat="1" applyFont="1" applyBorder="1" applyAlignment="1">
      <alignment horizontal="right" vertical="center"/>
    </xf>
    <xf numFmtId="0" fontId="15" fillId="17" borderId="0" xfId="31" applyFont="1" applyFill="1" applyAlignment="1">
      <alignment vertical="center"/>
    </xf>
    <xf numFmtId="3" fontId="15" fillId="17" borderId="0" xfId="31" applyNumberFormat="1" applyFont="1" applyFill="1" applyAlignment="1">
      <alignment horizontal="right" vertical="center"/>
    </xf>
    <xf numFmtId="4" fontId="1" fillId="0" borderId="0" xfId="31" applyNumberFormat="1"/>
    <xf numFmtId="4" fontId="23" fillId="0" borderId="0" xfId="31" applyNumberFormat="1" applyFont="1" applyAlignment="1">
      <alignment horizontal="right"/>
    </xf>
    <xf numFmtId="178" fontId="17" fillId="0" borderId="0" xfId="31" applyNumberFormat="1" applyFont="1"/>
    <xf numFmtId="189" fontId="5" fillId="0" borderId="0" xfId="59" applyNumberFormat="1"/>
    <xf numFmtId="0" fontId="72" fillId="15" borderId="0" xfId="31" applyFont="1" applyFill="1"/>
    <xf numFmtId="0" fontId="17" fillId="15" borderId="0" xfId="31" applyFont="1" applyFill="1"/>
    <xf numFmtId="0" fontId="48" fillId="18" borderId="32" xfId="31" applyFont="1" applyFill="1" applyBorder="1" applyAlignment="1">
      <alignment horizontal="left" vertical="center"/>
    </xf>
    <xf numFmtId="0" fontId="48" fillId="18" borderId="19" xfId="31" applyFont="1" applyFill="1" applyBorder="1" applyAlignment="1">
      <alignment horizontal="right" vertical="center" wrapText="1"/>
    </xf>
    <xf numFmtId="3" fontId="39" fillId="0" borderId="0" xfId="78" applyNumberFormat="1" applyFont="1" applyAlignment="1">
      <alignment horizontal="right"/>
    </xf>
    <xf numFmtId="169" fontId="6" fillId="0" borderId="0" xfId="59" applyNumberFormat="1" applyFont="1" applyFill="1" applyBorder="1" applyAlignment="1">
      <alignment horizontal="right"/>
    </xf>
    <xf numFmtId="3" fontId="8" fillId="0" borderId="18" xfId="31" applyNumberFormat="1" applyFont="1" applyBorder="1" applyAlignment="1">
      <alignment horizontal="right"/>
    </xf>
    <xf numFmtId="0" fontId="17" fillId="17" borderId="0" xfId="31" applyFont="1" applyFill="1" applyAlignment="1">
      <alignment horizontal="center" vertical="center" wrapText="1"/>
    </xf>
    <xf numFmtId="0" fontId="17" fillId="17" borderId="0" xfId="31" applyFont="1" applyFill="1" applyAlignment="1">
      <alignment vertical="center" wrapText="1"/>
    </xf>
    <xf numFmtId="177" fontId="17" fillId="17" borderId="0" xfId="31" applyNumberFormat="1" applyFont="1" applyFill="1" applyAlignment="1">
      <alignment horizontal="right" vertical="center" indent="2"/>
    </xf>
    <xf numFmtId="10" fontId="17" fillId="17" borderId="0" xfId="31" applyNumberFormat="1" applyFont="1" applyFill="1" applyAlignment="1">
      <alignment horizontal="right" vertical="center" indent="2"/>
    </xf>
    <xf numFmtId="10" fontId="17" fillId="17" borderId="0" xfId="31" applyNumberFormat="1" applyFont="1" applyFill="1" applyAlignment="1">
      <alignment horizontal="right" vertical="center"/>
    </xf>
    <xf numFmtId="10" fontId="1" fillId="0" borderId="0" xfId="67" applyNumberFormat="1"/>
    <xf numFmtId="164" fontId="1" fillId="0" borderId="0" xfId="79" applyFont="1" applyFill="1" applyBorder="1" applyAlignment="1" applyProtection="1"/>
    <xf numFmtId="194" fontId="1" fillId="0" borderId="0" xfId="80" applyFont="1" applyFill="1" applyBorder="1" applyAlignment="1" applyProtection="1"/>
    <xf numFmtId="164" fontId="1" fillId="0" borderId="0" xfId="31" applyNumberFormat="1"/>
    <xf numFmtId="0" fontId="1" fillId="0" borderId="0" xfId="81"/>
    <xf numFmtId="170" fontId="46" fillId="18" borderId="31" xfId="37" applyNumberFormat="1" applyFont="1" applyFill="1" applyBorder="1" applyAlignment="1">
      <alignment horizontal="center" vertical="center" wrapText="1"/>
    </xf>
    <xf numFmtId="17" fontId="46" fillId="23" borderId="19" xfId="37" applyNumberFormat="1" applyFont="1" applyFill="1" applyBorder="1" applyAlignment="1">
      <alignment horizontal="right" vertical="center" wrapText="1"/>
    </xf>
    <xf numFmtId="10" fontId="1" fillId="0" borderId="5" xfId="41" applyNumberFormat="1" applyFont="1" applyFill="1" applyBorder="1" applyAlignment="1" applyProtection="1"/>
    <xf numFmtId="168" fontId="5" fillId="0" borderId="0" xfId="59"/>
    <xf numFmtId="178" fontId="12" fillId="0" borderId="0" xfId="4" applyNumberFormat="1" applyFont="1" applyAlignment="1">
      <alignment horizontal="right" vertical="center"/>
    </xf>
    <xf numFmtId="10" fontId="1" fillId="0" borderId="24" xfId="84" applyNumberFormat="1" applyFont="1" applyFill="1" applyBorder="1" applyAlignment="1" applyProtection="1">
      <alignment horizontal="right"/>
    </xf>
    <xf numFmtId="10" fontId="1" fillId="0" borderId="0" xfId="41" applyNumberFormat="1" applyFont="1" applyFill="1" applyBorder="1" applyAlignment="1" applyProtection="1"/>
    <xf numFmtId="0" fontId="1" fillId="0" borderId="0" xfId="85"/>
    <xf numFmtId="175" fontId="1" fillId="0" borderId="0" xfId="85" applyNumberFormat="1"/>
    <xf numFmtId="10" fontId="1" fillId="0" borderId="0" xfId="85" applyNumberFormat="1"/>
    <xf numFmtId="10" fontId="5" fillId="0" borderId="0" xfId="15" applyNumberFormat="1"/>
    <xf numFmtId="0" fontId="17" fillId="0" borderId="0" xfId="37" applyFont="1"/>
    <xf numFmtId="0" fontId="72" fillId="0" borderId="0" xfId="26" applyFont="1"/>
    <xf numFmtId="17" fontId="48" fillId="18" borderId="31" xfId="4" applyNumberFormat="1" applyFont="1" applyFill="1" applyBorder="1" applyAlignment="1">
      <alignment horizontal="center" vertical="center"/>
    </xf>
    <xf numFmtId="0" fontId="63" fillId="22" borderId="26" xfId="42" applyFont="1" applyFill="1" applyBorder="1" applyAlignment="1">
      <alignment horizontal="left"/>
    </xf>
    <xf numFmtId="0" fontId="1" fillId="0" borderId="0" xfId="92"/>
    <xf numFmtId="0" fontId="12" fillId="15" borderId="0" xfId="92" applyFont="1" applyFill="1" applyAlignment="1">
      <alignment horizontal="center"/>
    </xf>
    <xf numFmtId="0" fontId="47" fillId="18" borderId="32" xfId="92" applyFont="1" applyFill="1" applyBorder="1" applyAlignment="1">
      <alignment horizontal="left" vertical="center"/>
    </xf>
    <xf numFmtId="0" fontId="47" fillId="18" borderId="19" xfId="92" applyFont="1" applyFill="1" applyBorder="1" applyAlignment="1">
      <alignment horizontal="center" vertical="center" wrapText="1"/>
    </xf>
    <xf numFmtId="0" fontId="6" fillId="0" borderId="14" xfId="92" applyFont="1" applyBorder="1" applyAlignment="1">
      <alignment horizontal="left" wrapText="1"/>
    </xf>
    <xf numFmtId="0" fontId="52" fillId="0" borderId="31" xfId="4" applyFont="1" applyBorder="1" applyAlignment="1">
      <alignment wrapText="1"/>
    </xf>
    <xf numFmtId="0" fontId="17" fillId="0" borderId="0" xfId="93" applyFont="1"/>
    <xf numFmtId="10" fontId="17" fillId="0" borderId="0" xfId="94" applyNumberFormat="1" applyFont="1" applyFill="1" applyBorder="1" applyAlignment="1" applyProtection="1">
      <alignment horizontal="right" vertical="center"/>
    </xf>
    <xf numFmtId="0" fontId="15" fillId="0" borderId="0" xfId="93" applyFont="1" applyAlignment="1">
      <alignment horizontal="center" vertical="center"/>
    </xf>
    <xf numFmtId="10" fontId="15" fillId="0" borderId="0" xfId="94" applyNumberFormat="1" applyFont="1" applyFill="1" applyBorder="1" applyAlignment="1" applyProtection="1">
      <alignment horizontal="right" vertical="center"/>
    </xf>
    <xf numFmtId="10" fontId="20" fillId="0" borderId="0" xfId="94" applyNumberFormat="1" applyFont="1" applyFill="1" applyBorder="1" applyAlignment="1" applyProtection="1">
      <alignment horizontal="right" vertical="center"/>
    </xf>
    <xf numFmtId="0" fontId="15" fillId="17" borderId="0" xfId="92" applyFont="1" applyFill="1" applyAlignment="1">
      <alignment vertical="center"/>
    </xf>
    <xf numFmtId="0" fontId="15" fillId="17" borderId="0" xfId="92" applyFont="1" applyFill="1" applyAlignment="1">
      <alignment horizontal="center" vertical="center"/>
    </xf>
    <xf numFmtId="10" fontId="15" fillId="17" borderId="0" xfId="95" applyNumberFormat="1" applyFont="1" applyFill="1" applyBorder="1" applyAlignment="1" applyProtection="1">
      <alignment horizontal="center" vertical="center"/>
    </xf>
    <xf numFmtId="10" fontId="20" fillId="17" borderId="0" xfId="95" applyNumberFormat="1" applyFont="1" applyFill="1" applyBorder="1" applyAlignment="1" applyProtection="1">
      <alignment horizontal="center" vertical="center"/>
    </xf>
    <xf numFmtId="10" fontId="15" fillId="17" borderId="0" xfId="92" applyNumberFormat="1" applyFont="1" applyFill="1" applyAlignment="1">
      <alignment horizontal="right" vertical="center" indent="2"/>
    </xf>
    <xf numFmtId="10" fontId="15" fillId="17" borderId="0" xfId="92" applyNumberFormat="1" applyFont="1" applyFill="1" applyAlignment="1">
      <alignment horizontal="right" vertical="center" indent="1"/>
    </xf>
    <xf numFmtId="0" fontId="17" fillId="0" borderId="0" xfId="92" applyFont="1"/>
    <xf numFmtId="10" fontId="15" fillId="0" borderId="0" xfId="96" applyNumberFormat="1" applyFont="1" applyFill="1" applyBorder="1" applyAlignment="1" applyProtection="1">
      <alignment horizontal="right" vertical="center"/>
    </xf>
    <xf numFmtId="10" fontId="20" fillId="0" borderId="0" xfId="96" applyNumberFormat="1" applyFont="1" applyFill="1" applyBorder="1" applyAlignment="1" applyProtection="1">
      <alignment horizontal="right" vertical="center"/>
    </xf>
    <xf numFmtId="2" fontId="5" fillId="0" borderId="0" xfId="59" applyNumberFormat="1" applyFill="1" applyBorder="1" applyAlignment="1" applyProtection="1">
      <alignment horizontal="right" vertical="center"/>
    </xf>
    <xf numFmtId="0" fontId="47" fillId="18" borderId="25" xfId="92" applyFont="1" applyFill="1" applyBorder="1" applyAlignment="1">
      <alignment horizontal="left" vertical="center"/>
    </xf>
    <xf numFmtId="0" fontId="47" fillId="18" borderId="25" xfId="92" applyFont="1" applyFill="1" applyBorder="1" applyAlignment="1">
      <alignment horizontal="center" vertical="center" wrapText="1"/>
    </xf>
    <xf numFmtId="0" fontId="47" fillId="18" borderId="5" xfId="92" applyFont="1" applyFill="1" applyBorder="1" applyAlignment="1">
      <alignment horizontal="center" vertical="center" wrapText="1"/>
    </xf>
    <xf numFmtId="2" fontId="1" fillId="0" borderId="0" xfId="92" applyNumberFormat="1"/>
    <xf numFmtId="0" fontId="6" fillId="0" borderId="13" xfId="92" applyFont="1" applyBorder="1" applyAlignment="1">
      <alignment horizontal="left" vertical="center" wrapText="1"/>
    </xf>
    <xf numFmtId="0" fontId="6" fillId="0" borderId="31" xfId="92" applyFont="1" applyBorder="1" applyAlignment="1">
      <alignment horizontal="left" vertical="center" wrapText="1"/>
    </xf>
    <xf numFmtId="10" fontId="6" fillId="0" borderId="19" xfId="15" applyNumberFormat="1" applyFont="1" applyFill="1" applyBorder="1" applyAlignment="1" applyProtection="1">
      <alignment horizontal="right" vertical="center"/>
    </xf>
    <xf numFmtId="10" fontId="8" fillId="11" borderId="31" xfId="15" applyNumberFormat="1" applyFont="1" applyFill="1" applyBorder="1" applyAlignment="1" applyProtection="1">
      <alignment horizontal="right" vertical="center"/>
    </xf>
    <xf numFmtId="10" fontId="8" fillId="11" borderId="18" xfId="15" applyNumberFormat="1" applyFont="1" applyFill="1" applyBorder="1" applyAlignment="1" applyProtection="1">
      <alignment horizontal="right" vertical="center"/>
    </xf>
    <xf numFmtId="171" fontId="15" fillId="17" borderId="0" xfId="95" applyNumberFormat="1" applyFont="1" applyFill="1" applyBorder="1" applyAlignment="1" applyProtection="1">
      <alignment horizontal="center" vertical="center"/>
    </xf>
    <xf numFmtId="0" fontId="5" fillId="0" borderId="0" xfId="15" applyNumberFormat="1" applyFill="1" applyBorder="1"/>
    <xf numFmtId="10" fontId="5" fillId="0" borderId="0" xfId="15" applyNumberFormat="1" applyFill="1" applyBorder="1"/>
    <xf numFmtId="0" fontId="12" fillId="15" borderId="0" xfId="92" applyFont="1" applyFill="1"/>
    <xf numFmtId="0" fontId="1" fillId="15" borderId="0" xfId="92" applyFill="1"/>
    <xf numFmtId="0" fontId="60" fillId="18" borderId="26" xfId="92" applyFont="1" applyFill="1" applyBorder="1" applyAlignment="1">
      <alignment horizontal="center" vertical="center"/>
    </xf>
    <xf numFmtId="0" fontId="60" fillId="18" borderId="35" xfId="92" applyFont="1" applyFill="1" applyBorder="1" applyAlignment="1">
      <alignment horizontal="center" vertical="center"/>
    </xf>
    <xf numFmtId="0" fontId="39" fillId="0" borderId="36" xfId="26" applyFont="1" applyBorder="1" applyAlignment="1">
      <alignment horizontal="left" vertical="center" wrapText="1"/>
    </xf>
    <xf numFmtId="168" fontId="6" fillId="0" borderId="19" xfId="94" applyNumberFormat="1" applyFont="1" applyFill="1" applyBorder="1" applyAlignment="1" applyProtection="1">
      <alignment horizontal="center" vertical="center"/>
    </xf>
    <xf numFmtId="0" fontId="15" fillId="2" borderId="0" xfId="92" applyFont="1" applyFill="1" applyAlignment="1">
      <alignment vertical="center"/>
    </xf>
    <xf numFmtId="10" fontId="5" fillId="0" borderId="0" xfId="15" applyNumberFormat="1" applyFill="1"/>
    <xf numFmtId="10" fontId="1" fillId="0" borderId="0" xfId="92" applyNumberFormat="1"/>
    <xf numFmtId="0" fontId="1" fillId="0" borderId="0" xfId="38"/>
    <xf numFmtId="0" fontId="14" fillId="15" borderId="0" xfId="4" applyFont="1" applyFill="1"/>
    <xf numFmtId="0" fontId="16" fillId="15" borderId="0" xfId="4" applyFont="1" applyFill="1"/>
    <xf numFmtId="0" fontId="47" fillId="18" borderId="0" xfId="4" applyFont="1" applyFill="1" applyAlignment="1">
      <alignment horizontal="left" vertical="center"/>
    </xf>
    <xf numFmtId="17" fontId="47" fillId="18" borderId="0" xfId="4" applyNumberFormat="1" applyFont="1" applyFill="1" applyAlignment="1">
      <alignment horizontal="right" vertical="center"/>
    </xf>
    <xf numFmtId="0" fontId="47" fillId="18" borderId="28" xfId="4" applyFont="1" applyFill="1" applyBorder="1" applyAlignment="1">
      <alignment horizontal="center" vertical="center" wrapText="1"/>
    </xf>
    <xf numFmtId="187" fontId="6" fillId="0" borderId="4" xfId="97" applyNumberFormat="1" applyFont="1" applyFill="1" applyBorder="1" applyAlignment="1" applyProtection="1">
      <alignment horizontal="right" vertical="center"/>
    </xf>
    <xf numFmtId="10" fontId="6" fillId="0" borderId="25" xfId="15" applyNumberFormat="1" applyFont="1" applyFill="1" applyBorder="1" applyAlignment="1" applyProtection="1">
      <alignment horizontal="right" vertical="center"/>
    </xf>
    <xf numFmtId="187" fontId="6" fillId="0" borderId="0" xfId="97" applyNumberFormat="1" applyFont="1" applyFill="1" applyBorder="1" applyAlignment="1" applyProtection="1">
      <alignment horizontal="right" vertical="center"/>
    </xf>
    <xf numFmtId="10" fontId="6" fillId="0" borderId="6" xfId="15" applyNumberFormat="1" applyFont="1" applyFill="1" applyBorder="1" applyAlignment="1" applyProtection="1">
      <alignment horizontal="right" vertical="center"/>
    </xf>
    <xf numFmtId="187" fontId="6" fillId="0" borderId="11" xfId="97" applyNumberFormat="1" applyFont="1" applyFill="1" applyBorder="1" applyAlignment="1" applyProtection="1">
      <alignment horizontal="right" vertical="center"/>
    </xf>
    <xf numFmtId="10" fontId="6" fillId="0" borderId="14" xfId="15" applyNumberFormat="1" applyFont="1" applyFill="1" applyBorder="1" applyAlignment="1" applyProtection="1">
      <alignment horizontal="right" vertical="center"/>
    </xf>
    <xf numFmtId="0" fontId="52" fillId="0" borderId="22" xfId="4" applyFont="1" applyBorder="1" applyAlignment="1">
      <alignment wrapText="1"/>
    </xf>
    <xf numFmtId="187" fontId="6" fillId="0" borderId="18" xfId="97" applyNumberFormat="1" applyFont="1" applyFill="1" applyBorder="1" applyAlignment="1" applyProtection="1">
      <alignment horizontal="right" vertical="center"/>
    </xf>
    <xf numFmtId="10" fontId="6" fillId="0" borderId="32" xfId="15" applyNumberFormat="1" applyFont="1" applyFill="1" applyBorder="1" applyAlignment="1" applyProtection="1">
      <alignment horizontal="right" vertical="center"/>
    </xf>
    <xf numFmtId="0" fontId="74" fillId="0" borderId="0" xfId="38" applyFont="1"/>
    <xf numFmtId="0" fontId="16" fillId="15" borderId="0" xfId="38" applyFont="1" applyFill="1"/>
    <xf numFmtId="14" fontId="47" fillId="18" borderId="0" xfId="4" applyNumberFormat="1" applyFont="1" applyFill="1" applyAlignment="1">
      <alignment horizontal="right" vertical="center" wrapText="1"/>
    </xf>
    <xf numFmtId="10" fontId="1" fillId="0" borderId="0" xfId="38" applyNumberFormat="1"/>
    <xf numFmtId="181" fontId="6" fillId="0" borderId="0" xfId="98" applyNumberFormat="1" applyFont="1" applyFill="1" applyBorder="1" applyAlignment="1" applyProtection="1">
      <alignment horizontal="right" vertical="center"/>
    </xf>
    <xf numFmtId="0" fontId="6" fillId="0" borderId="13" xfId="4" applyFont="1" applyBorder="1" applyAlignment="1">
      <alignment vertical="center" wrapText="1"/>
    </xf>
    <xf numFmtId="181" fontId="6" fillId="0" borderId="18" xfId="98" applyNumberFormat="1" applyFont="1" applyFill="1" applyBorder="1" applyAlignment="1" applyProtection="1">
      <alignment horizontal="right" vertical="center"/>
    </xf>
    <xf numFmtId="0" fontId="6" fillId="0" borderId="22" xfId="4" applyFont="1" applyBorder="1" applyAlignment="1">
      <alignment vertical="center" wrapText="1"/>
    </xf>
    <xf numFmtId="10" fontId="17" fillId="0" borderId="0" xfId="4" applyNumberFormat="1" applyFont="1" applyAlignment="1">
      <alignment horizontal="right" vertical="center"/>
    </xf>
    <xf numFmtId="14" fontId="47" fillId="18" borderId="0" xfId="4" applyNumberFormat="1" applyFont="1" applyFill="1" applyAlignment="1">
      <alignment horizontal="right" vertical="center"/>
    </xf>
    <xf numFmtId="0" fontId="6" fillId="0" borderId="32" xfId="4" applyFont="1" applyBorder="1" applyAlignment="1">
      <alignment horizontal="left" vertical="center" wrapText="1"/>
    </xf>
    <xf numFmtId="0" fontId="39" fillId="0" borderId="32" xfId="39" applyFont="1" applyBorder="1" applyAlignment="1">
      <alignment horizontal="left" vertical="center" wrapText="1"/>
    </xf>
    <xf numFmtId="187" fontId="6" fillId="0" borderId="18" xfId="99" applyNumberFormat="1" applyFont="1" applyFill="1" applyBorder="1" applyAlignment="1" applyProtection="1">
      <alignment horizontal="right" vertical="center"/>
    </xf>
    <xf numFmtId="0" fontId="17" fillId="2" borderId="0" xfId="4" applyFont="1" applyFill="1" applyAlignment="1">
      <alignment horizontal="left" vertical="center"/>
    </xf>
    <xf numFmtId="0" fontId="17" fillId="2" borderId="0" xfId="4" applyFont="1" applyFill="1"/>
    <xf numFmtId="195" fontId="17" fillId="2" borderId="0" xfId="12" applyNumberFormat="1" applyFont="1" applyFill="1" applyBorder="1" applyAlignment="1" applyProtection="1"/>
    <xf numFmtId="10" fontId="17" fillId="2" borderId="0" xfId="4" applyNumberFormat="1" applyFont="1" applyFill="1" applyAlignment="1">
      <alignment horizontal="right" vertical="center" indent="2"/>
    </xf>
    <xf numFmtId="10" fontId="5" fillId="0" borderId="0" xfId="15" applyNumberFormat="1" applyBorder="1"/>
    <xf numFmtId="0" fontId="72" fillId="0" borderId="0" xfId="39" applyFont="1"/>
    <xf numFmtId="0" fontId="10" fillId="0" borderId="0" xfId="4" applyFont="1" applyAlignment="1">
      <alignment horizontal="left" indent="2"/>
    </xf>
    <xf numFmtId="192" fontId="10" fillId="0" borderId="0" xfId="4" applyNumberFormat="1" applyFont="1"/>
    <xf numFmtId="0" fontId="10" fillId="0" borderId="0" xfId="4" applyFont="1" applyAlignment="1">
      <alignment horizontal="left"/>
    </xf>
    <xf numFmtId="0" fontId="1" fillId="0" borderId="0" xfId="71"/>
    <xf numFmtId="179" fontId="12" fillId="15" borderId="0" xfId="71" applyNumberFormat="1" applyFont="1" applyFill="1" applyAlignment="1">
      <alignment horizontal="left"/>
    </xf>
    <xf numFmtId="0" fontId="3" fillId="0" borderId="0" xfId="71" applyFont="1"/>
    <xf numFmtId="0" fontId="59" fillId="0" borderId="0" xfId="71" applyFont="1"/>
    <xf numFmtId="0" fontId="48" fillId="18" borderId="0" xfId="71" applyFont="1" applyFill="1" applyAlignment="1">
      <alignment horizontal="right"/>
    </xf>
    <xf numFmtId="0" fontId="48" fillId="18" borderId="24" xfId="71" applyFont="1" applyFill="1" applyBorder="1" applyAlignment="1">
      <alignment horizontal="right"/>
    </xf>
    <xf numFmtId="0" fontId="24" fillId="0" borderId="0" xfId="71" applyFont="1"/>
    <xf numFmtId="0" fontId="52" fillId="0" borderId="1" xfId="71" applyFont="1" applyBorder="1" applyAlignment="1">
      <alignment vertical="center"/>
    </xf>
    <xf numFmtId="0" fontId="5" fillId="0" borderId="0" xfId="4" applyAlignment="1">
      <alignment vertical="center"/>
    </xf>
    <xf numFmtId="3" fontId="3" fillId="0" borderId="0" xfId="71" applyNumberFormat="1" applyFont="1"/>
    <xf numFmtId="0" fontId="52" fillId="0" borderId="1" xfId="71" applyFont="1" applyBorder="1" applyAlignment="1">
      <alignment horizontal="left" vertical="center"/>
    </xf>
    <xf numFmtId="0" fontId="52" fillId="0" borderId="28" xfId="71" applyFont="1" applyBorder="1" applyAlignment="1">
      <alignment vertical="center"/>
    </xf>
    <xf numFmtId="0" fontId="56" fillId="5" borderId="46" xfId="4" applyFont="1" applyFill="1" applyBorder="1"/>
    <xf numFmtId="0" fontId="56" fillId="5" borderId="46" xfId="4" applyFont="1" applyFill="1" applyBorder="1" applyAlignment="1">
      <alignment vertical="center"/>
    </xf>
    <xf numFmtId="0" fontId="52" fillId="0" borderId="48" xfId="71" applyFont="1" applyBorder="1" applyAlignment="1">
      <alignment vertical="center" wrapText="1"/>
    </xf>
    <xf numFmtId="0" fontId="1" fillId="0" borderId="0" xfId="100"/>
    <xf numFmtId="180" fontId="3" fillId="0" borderId="0" xfId="71" applyNumberFormat="1" applyFont="1"/>
    <xf numFmtId="0" fontId="52" fillId="0" borderId="54" xfId="71" applyFont="1" applyBorder="1" applyAlignment="1">
      <alignment horizontal="left" vertical="center"/>
    </xf>
    <xf numFmtId="0" fontId="52" fillId="5" borderId="1" xfId="71" applyFont="1" applyFill="1" applyBorder="1" applyAlignment="1">
      <alignment horizontal="left" vertical="center"/>
    </xf>
    <xf numFmtId="0" fontId="48" fillId="12" borderId="18" xfId="71" applyFont="1" applyFill="1" applyBorder="1" applyAlignment="1">
      <alignment vertical="center"/>
    </xf>
    <xf numFmtId="3" fontId="48" fillId="12" borderId="18" xfId="71" applyNumberFormat="1" applyFont="1" applyFill="1" applyBorder="1" applyAlignment="1">
      <alignment vertical="center"/>
    </xf>
    <xf numFmtId="0" fontId="15" fillId="17" borderId="0" xfId="71" applyFont="1" applyFill="1" applyAlignment="1">
      <alignment horizontal="left" vertical="center"/>
    </xf>
    <xf numFmtId="0" fontId="15" fillId="17" borderId="0" xfId="71" applyFont="1" applyFill="1" applyAlignment="1">
      <alignment horizontal="center" vertical="center"/>
    </xf>
    <xf numFmtId="178" fontId="76" fillId="17" borderId="0" xfId="71" applyNumberFormat="1" applyFont="1" applyFill="1" applyAlignment="1">
      <alignment horizontal="right" vertical="center"/>
    </xf>
    <xf numFmtId="178" fontId="15" fillId="17" borderId="0" xfId="71" applyNumberFormat="1" applyFont="1" applyFill="1" applyAlignment="1">
      <alignment vertical="center"/>
    </xf>
    <xf numFmtId="10" fontId="15" fillId="17" borderId="0" xfId="32" applyNumberFormat="1" applyFont="1" applyFill="1" applyBorder="1" applyAlignment="1" applyProtection="1">
      <alignment horizontal="right" vertical="center" indent="3"/>
    </xf>
    <xf numFmtId="0" fontId="17" fillId="0" borderId="0" xfId="71" applyFont="1"/>
    <xf numFmtId="0" fontId="17" fillId="0" borderId="0" xfId="71" applyFont="1" applyAlignment="1">
      <alignment horizontal="center" vertical="center"/>
    </xf>
    <xf numFmtId="164" fontId="17" fillId="0" borderId="0" xfId="102" applyFont="1" applyFill="1" applyBorder="1" applyAlignment="1" applyProtection="1">
      <alignment vertical="center"/>
    </xf>
    <xf numFmtId="1" fontId="17" fillId="0" borderId="0" xfId="102" applyNumberFormat="1" applyFont="1" applyFill="1" applyBorder="1" applyAlignment="1" applyProtection="1">
      <alignment horizontal="center" vertical="center"/>
    </xf>
    <xf numFmtId="10" fontId="17" fillId="0" borderId="0" xfId="32" applyNumberFormat="1" applyFont="1" applyFill="1" applyBorder="1" applyAlignment="1" applyProtection="1">
      <alignment horizontal="center"/>
    </xf>
    <xf numFmtId="168" fontId="5" fillId="0" borderId="0" xfId="59" applyFill="1" applyBorder="1" applyAlignment="1">
      <alignment horizontal="center" vertical="center"/>
    </xf>
    <xf numFmtId="165" fontId="1" fillId="0" borderId="0" xfId="71" applyNumberFormat="1"/>
    <xf numFmtId="0" fontId="10" fillId="0" borderId="55" xfId="103" applyFont="1" applyBorder="1" applyAlignment="1">
      <alignment wrapText="1"/>
    </xf>
    <xf numFmtId="15" fontId="10" fillId="0" borderId="55" xfId="103" applyNumberFormat="1" applyFont="1" applyBorder="1" applyAlignment="1">
      <alignment horizontal="right" wrapText="1"/>
    </xf>
    <xf numFmtId="4" fontId="10" fillId="0" borderId="55" xfId="103" applyNumberFormat="1" applyFont="1" applyBorder="1" applyAlignment="1">
      <alignment horizontal="right" wrapText="1"/>
    </xf>
    <xf numFmtId="0" fontId="27" fillId="0" borderId="55" xfId="104" applyBorder="1" applyAlignment="1">
      <alignment wrapText="1"/>
    </xf>
    <xf numFmtId="15" fontId="27" fillId="0" borderId="55" xfId="104" applyNumberFormat="1" applyBorder="1" applyAlignment="1">
      <alignment horizontal="right" wrapText="1"/>
    </xf>
    <xf numFmtId="4" fontId="27" fillId="0" borderId="55" xfId="104" applyNumberFormat="1" applyBorder="1" applyAlignment="1">
      <alignment horizontal="right" wrapText="1"/>
    </xf>
    <xf numFmtId="0" fontId="12" fillId="0" borderId="0" xfId="71" applyFont="1" applyAlignment="1">
      <alignment vertical="center"/>
    </xf>
    <xf numFmtId="10" fontId="1" fillId="0" borderId="0" xfId="32" applyNumberFormat="1" applyFont="1" applyFill="1" applyBorder="1" applyAlignment="1" applyProtection="1">
      <alignment horizontal="center"/>
    </xf>
    <xf numFmtId="196" fontId="19" fillId="0" borderId="0" xfId="71" applyNumberFormat="1" applyFont="1" applyAlignment="1">
      <alignment horizontal="center" vertical="center"/>
    </xf>
    <xf numFmtId="196" fontId="60" fillId="0" borderId="0" xfId="71" applyNumberFormat="1" applyFont="1" applyAlignment="1">
      <alignment horizontal="center" vertical="center"/>
    </xf>
    <xf numFmtId="0" fontId="60" fillId="0" borderId="0" xfId="71" applyFont="1" applyAlignment="1">
      <alignment horizontal="center" vertical="center" wrapText="1"/>
    </xf>
    <xf numFmtId="0" fontId="5" fillId="0" borderId="0" xfId="71" applyFont="1" applyAlignment="1">
      <alignment vertical="center"/>
    </xf>
    <xf numFmtId="3" fontId="5" fillId="0" borderId="0" xfId="71" applyNumberFormat="1" applyFont="1" applyAlignment="1">
      <alignment vertical="center"/>
    </xf>
    <xf numFmtId="3" fontId="24" fillId="0" borderId="0" xfId="32" applyNumberFormat="1" applyFont="1" applyFill="1" applyBorder="1" applyAlignment="1" applyProtection="1">
      <alignment horizontal="center"/>
    </xf>
    <xf numFmtId="3" fontId="5" fillId="0" borderId="0" xfId="71" applyNumberFormat="1" applyFont="1" applyAlignment="1">
      <alignment horizontal="center" vertical="center"/>
    </xf>
    <xf numFmtId="10" fontId="62" fillId="0" borderId="0" xfId="71" applyNumberFormat="1" applyFont="1" applyAlignment="1">
      <alignment horizontal="center" vertical="center"/>
    </xf>
    <xf numFmtId="10" fontId="62" fillId="0" borderId="0" xfId="71" applyNumberFormat="1" applyFont="1" applyAlignment="1">
      <alignment horizontal="right"/>
    </xf>
    <xf numFmtId="0" fontId="1" fillId="0" borderId="0" xfId="71" applyAlignment="1">
      <alignment horizontal="left" vertical="center"/>
    </xf>
    <xf numFmtId="3" fontId="5" fillId="0" borderId="0" xfId="71" applyNumberFormat="1" applyFont="1" applyAlignment="1">
      <alignment horizontal="right"/>
    </xf>
    <xf numFmtId="3" fontId="24" fillId="0" borderId="0" xfId="32" applyNumberFormat="1" applyFont="1" applyFill="1" applyBorder="1" applyAlignment="1" applyProtection="1">
      <alignment horizontal="right"/>
    </xf>
    <xf numFmtId="0" fontId="1" fillId="0" borderId="0" xfId="71" applyAlignment="1">
      <alignment vertical="center"/>
    </xf>
    <xf numFmtId="3" fontId="5" fillId="0" borderId="0" xfId="71" applyNumberFormat="1" applyFont="1" applyAlignment="1">
      <alignment horizontal="right" vertical="center"/>
    </xf>
    <xf numFmtId="10" fontId="5" fillId="0" borderId="0" xfId="71" applyNumberFormat="1" applyFont="1" applyAlignment="1">
      <alignment horizontal="center" vertical="center"/>
    </xf>
    <xf numFmtId="10" fontId="27" fillId="0" borderId="0" xfId="71" applyNumberFormat="1" applyFont="1" applyAlignment="1">
      <alignment horizontal="right"/>
    </xf>
    <xf numFmtId="0" fontId="12" fillId="0" borderId="0" xfId="71" applyFont="1" applyAlignment="1">
      <alignment horizontal="left" vertical="center"/>
    </xf>
    <xf numFmtId="0" fontId="1" fillId="0" borderId="0" xfId="71" applyAlignment="1">
      <alignment horizontal="center" vertical="center"/>
    </xf>
    <xf numFmtId="3" fontId="22" fillId="0" borderId="0" xfId="71" applyNumberFormat="1" applyFont="1" applyAlignment="1">
      <alignment horizontal="right"/>
    </xf>
    <xf numFmtId="10" fontId="12" fillId="0" borderId="0" xfId="71" applyNumberFormat="1" applyFont="1" applyAlignment="1">
      <alignment horizontal="center" vertical="center"/>
    </xf>
    <xf numFmtId="10" fontId="22" fillId="0" borderId="0" xfId="71" applyNumberFormat="1" applyFont="1" applyAlignment="1">
      <alignment horizontal="right"/>
    </xf>
    <xf numFmtId="3" fontId="24" fillId="0" borderId="0" xfId="71" applyNumberFormat="1" applyFont="1"/>
    <xf numFmtId="0" fontId="17" fillId="0" borderId="0" xfId="71" applyFont="1" applyAlignment="1">
      <alignment vertical="center"/>
    </xf>
    <xf numFmtId="4" fontId="17" fillId="0" borderId="0" xfId="32" applyNumberFormat="1" applyFont="1" applyFill="1" applyBorder="1" applyAlignment="1" applyProtection="1">
      <alignment horizontal="center"/>
    </xf>
    <xf numFmtId="0" fontId="6" fillId="0" borderId="44" xfId="4" applyFont="1" applyBorder="1"/>
    <xf numFmtId="0" fontId="54" fillId="20" borderId="44" xfId="4" applyFont="1" applyFill="1" applyBorder="1"/>
    <xf numFmtId="0" fontId="54" fillId="20" borderId="0" xfId="4" applyFont="1" applyFill="1"/>
    <xf numFmtId="0" fontId="54" fillId="20" borderId="24" xfId="4" applyFont="1" applyFill="1" applyBorder="1"/>
    <xf numFmtId="0" fontId="11" fillId="0" borderId="0" xfId="4" applyFont="1"/>
    <xf numFmtId="3" fontId="11" fillId="0" borderId="0" xfId="4" applyNumberFormat="1" applyFont="1"/>
    <xf numFmtId="10" fontId="11" fillId="0" borderId="0" xfId="106" applyNumberFormat="1" applyFont="1"/>
    <xf numFmtId="0" fontId="39" fillId="0" borderId="44" xfId="33" applyFont="1" applyBorder="1" applyAlignment="1">
      <alignment vertical="center" wrapText="1"/>
    </xf>
    <xf numFmtId="0" fontId="1" fillId="0" borderId="0" xfId="30"/>
    <xf numFmtId="0" fontId="1" fillId="15" borderId="0" xfId="30" applyFill="1"/>
    <xf numFmtId="17" fontId="48" fillId="12" borderId="22" xfId="30" applyNumberFormat="1" applyFont="1" applyFill="1" applyBorder="1" applyAlignment="1">
      <alignment horizontal="center" vertical="center"/>
    </xf>
    <xf numFmtId="0" fontId="47" fillId="12" borderId="32" xfId="30" applyFont="1" applyFill="1" applyBorder="1" applyAlignment="1">
      <alignment horizontal="center" vertical="center" wrapText="1"/>
    </xf>
    <xf numFmtId="0" fontId="47" fillId="12" borderId="19" xfId="30" applyFont="1" applyFill="1" applyBorder="1" applyAlignment="1">
      <alignment horizontal="center" vertical="center" wrapText="1"/>
    </xf>
    <xf numFmtId="0" fontId="53" fillId="5" borderId="0" xfId="47" applyFont="1" applyFill="1" applyAlignment="1">
      <alignment horizontal="left"/>
    </xf>
    <xf numFmtId="17" fontId="2" fillId="0" borderId="0" xfId="4" applyNumberFormat="1" applyFont="1"/>
    <xf numFmtId="168" fontId="2" fillId="0" borderId="0" xfId="59" applyFont="1"/>
    <xf numFmtId="184" fontId="53" fillId="5" borderId="24" xfId="46" applyFont="1" applyFill="1" applyBorder="1"/>
    <xf numFmtId="10" fontId="1" fillId="0" borderId="0" xfId="109" applyNumberFormat="1" applyFont="1"/>
    <xf numFmtId="171" fontId="1" fillId="0" borderId="0" xfId="109" applyNumberFormat="1" applyFont="1"/>
    <xf numFmtId="0" fontId="52" fillId="5" borderId="0" xfId="30" applyFont="1" applyFill="1"/>
    <xf numFmtId="171" fontId="0" fillId="0" borderId="0" xfId="109" applyNumberFormat="1" applyFont="1"/>
    <xf numFmtId="9" fontId="2" fillId="0" borderId="0" xfId="109" applyFont="1"/>
    <xf numFmtId="172" fontId="26" fillId="6" borderId="0" xfId="29" applyNumberFormat="1" applyFont="1" applyFill="1" applyBorder="1" applyAlignment="1" applyProtection="1">
      <alignment horizontal="left" vertical="center" wrapText="1"/>
    </xf>
    <xf numFmtId="172" fontId="47" fillId="18" borderId="0" xfId="29" applyNumberFormat="1" applyFont="1" applyFill="1" applyBorder="1" applyAlignment="1" applyProtection="1">
      <alignment horizontal="left" vertical="center" wrapText="1"/>
    </xf>
    <xf numFmtId="0" fontId="46" fillId="18" borderId="0" xfId="28" applyFont="1" applyFill="1" applyAlignment="1">
      <alignment horizontal="center" vertical="center"/>
    </xf>
    <xf numFmtId="0" fontId="32" fillId="2" borderId="0" xfId="28" applyFont="1" applyFill="1" applyAlignment="1">
      <alignment horizontal="left"/>
    </xf>
    <xf numFmtId="172" fontId="6" fillId="17" borderId="0" xfId="29" applyNumberFormat="1" applyFont="1" applyFill="1" applyBorder="1" applyAlignment="1" applyProtection="1">
      <alignment horizontal="center"/>
    </xf>
    <xf numFmtId="172" fontId="78" fillId="17" borderId="0" xfId="29" applyNumberFormat="1" applyFont="1" applyFill="1" applyBorder="1" applyAlignment="1" applyProtection="1">
      <alignment horizontal="center"/>
    </xf>
    <xf numFmtId="0" fontId="52" fillId="17" borderId="0" xfId="28" applyFont="1" applyFill="1"/>
    <xf numFmtId="4" fontId="79" fillId="8" borderId="0" xfId="15" applyNumberFormat="1" applyFont="1" applyFill="1" applyBorder="1" applyAlignment="1" applyProtection="1">
      <alignment horizontal="right" vertical="center"/>
    </xf>
    <xf numFmtId="0" fontId="34" fillId="0" borderId="0" xfId="27" applyFont="1" applyAlignment="1">
      <alignment horizontal="left" vertical="center" wrapText="1"/>
    </xf>
    <xf numFmtId="169" fontId="5" fillId="0" borderId="0" xfId="59" applyNumberFormat="1" applyFill="1" applyAlignment="1">
      <alignment vertical="top"/>
    </xf>
    <xf numFmtId="169" fontId="1" fillId="0" borderId="0" xfId="27" applyNumberFormat="1"/>
    <xf numFmtId="169" fontId="5" fillId="9" borderId="0" xfId="59" applyNumberFormat="1" applyFill="1" applyBorder="1" applyAlignment="1" applyProtection="1">
      <alignment horizontal="right" vertical="top"/>
    </xf>
    <xf numFmtId="169" fontId="5" fillId="8" borderId="0" xfId="59" applyNumberFormat="1" applyFill="1" applyBorder="1" applyAlignment="1" applyProtection="1">
      <alignment horizontal="right" vertical="top"/>
    </xf>
    <xf numFmtId="0" fontId="39" fillId="0" borderId="0" xfId="4" applyFont="1" applyAlignment="1">
      <alignment horizontal="left" vertical="top" wrapText="1"/>
    </xf>
    <xf numFmtId="169" fontId="5" fillId="0" borderId="0" xfId="59" applyNumberFormat="1" applyFill="1"/>
    <xf numFmtId="0" fontId="39" fillId="0" borderId="0" xfId="4" applyFont="1" applyAlignment="1">
      <alignment horizontal="left" vertical="top" wrapText="1" readingOrder="1"/>
    </xf>
    <xf numFmtId="1" fontId="80" fillId="0" borderId="0" xfId="15" applyNumberFormat="1" applyFont="1" applyFill="1" applyBorder="1" applyAlignment="1" applyProtection="1">
      <alignment horizontal="left" vertical="center"/>
    </xf>
    <xf numFmtId="0" fontId="12" fillId="0" borderId="0" xfId="28" applyFont="1"/>
    <xf numFmtId="172" fontId="49" fillId="0" borderId="0" xfId="29" applyNumberFormat="1" applyFont="1" applyFill="1" applyBorder="1" applyAlignment="1" applyProtection="1"/>
    <xf numFmtId="0" fontId="49" fillId="0" borderId="0" xfId="28" applyFont="1"/>
    <xf numFmtId="172" fontId="26" fillId="6" borderId="0" xfId="29" applyNumberFormat="1" applyFont="1" applyFill="1" applyBorder="1" applyAlignment="1" applyProtection="1">
      <alignment horizontal="left" wrapText="1"/>
    </xf>
    <xf numFmtId="172" fontId="47" fillId="18" borderId="0" xfId="29" applyNumberFormat="1" applyFont="1" applyFill="1" applyBorder="1" applyAlignment="1" applyProtection="1">
      <alignment horizontal="left" wrapText="1"/>
    </xf>
    <xf numFmtId="0" fontId="46" fillId="18" borderId="0" xfId="28" applyFont="1" applyFill="1" applyAlignment="1">
      <alignment horizontal="right"/>
    </xf>
    <xf numFmtId="0" fontId="32" fillId="2" borderId="0" xfId="27" applyFont="1" applyFill="1" applyAlignment="1">
      <alignment horizontal="left"/>
    </xf>
    <xf numFmtId="0" fontId="38" fillId="17" borderId="0" xfId="27" applyFont="1" applyFill="1" applyAlignment="1">
      <alignment horizontal="left"/>
    </xf>
    <xf numFmtId="172" fontId="6" fillId="17" borderId="0" xfId="111" applyNumberFormat="1" applyFont="1" applyFill="1" applyBorder="1" applyAlignment="1" applyProtection="1">
      <alignment horizontal="center"/>
    </xf>
    <xf numFmtId="0" fontId="52" fillId="17" borderId="0" xfId="27" applyFont="1" applyFill="1"/>
    <xf numFmtId="171" fontId="7" fillId="8" borderId="0" xfId="15" applyNumberFormat="1" applyFont="1" applyFill="1" applyBorder="1" applyAlignment="1" applyProtection="1">
      <alignment horizontal="left" vertical="center"/>
    </xf>
    <xf numFmtId="0" fontId="33" fillId="2" borderId="0" xfId="27" applyFont="1" applyFill="1" applyAlignment="1">
      <alignment horizontal="left" vertical="top" wrapText="1"/>
    </xf>
    <xf numFmtId="0" fontId="1" fillId="0" borderId="0" xfId="25"/>
    <xf numFmtId="0" fontId="1" fillId="15" borderId="0" xfId="25" applyFill="1"/>
    <xf numFmtId="0" fontId="47" fillId="18" borderId="22" xfId="25" applyFont="1" applyFill="1" applyBorder="1" applyAlignment="1">
      <alignment horizontal="left" vertical="center"/>
    </xf>
    <xf numFmtId="0" fontId="47" fillId="18" borderId="19" xfId="25" applyFont="1" applyFill="1" applyBorder="1" applyAlignment="1">
      <alignment horizontal="center" vertical="center" wrapText="1"/>
    </xf>
    <xf numFmtId="0" fontId="6" fillId="0" borderId="44" xfId="112" applyFont="1" applyBorder="1"/>
    <xf numFmtId="171" fontId="6" fillId="0" borderId="24" xfId="15" applyNumberFormat="1" applyFont="1" applyFill="1" applyBorder="1" applyAlignment="1" applyProtection="1">
      <alignment vertical="center" wrapText="1"/>
    </xf>
    <xf numFmtId="171" fontId="6" fillId="0" borderId="24" xfId="15" applyNumberFormat="1" applyFont="1" applyFill="1" applyBorder="1" applyAlignment="1" applyProtection="1">
      <alignment horizontal="right" vertical="center" wrapText="1"/>
    </xf>
    <xf numFmtId="0" fontId="65" fillId="15" borderId="0" xfId="25" applyFont="1" applyFill="1" applyAlignment="1">
      <alignment horizontal="center" wrapText="1"/>
    </xf>
    <xf numFmtId="0" fontId="17" fillId="0" borderId="0" xfId="25" applyFont="1"/>
    <xf numFmtId="169" fontId="23" fillId="0" borderId="0" xfId="115" applyNumberFormat="1" applyFont="1" applyFill="1" applyBorder="1" applyAlignment="1" applyProtection="1">
      <alignment vertical="center" wrapText="1"/>
    </xf>
    <xf numFmtId="172" fontId="17" fillId="0" borderId="0" xfId="116" applyNumberFormat="1" applyFont="1" applyFill="1" applyBorder="1" applyAlignment="1" applyProtection="1"/>
    <xf numFmtId="171" fontId="1" fillId="0" borderId="0" xfId="117" applyNumberFormat="1" applyFill="1"/>
    <xf numFmtId="0" fontId="17" fillId="15" borderId="0" xfId="25" applyFont="1" applyFill="1"/>
    <xf numFmtId="0" fontId="48" fillId="18" borderId="22" xfId="25" applyFont="1" applyFill="1" applyBorder="1" applyAlignment="1">
      <alignment horizontal="left" vertical="center"/>
    </xf>
    <xf numFmtId="0" fontId="48" fillId="18" borderId="19" xfId="25" applyFont="1" applyFill="1" applyBorder="1" applyAlignment="1">
      <alignment horizontal="right" wrapText="1"/>
    </xf>
    <xf numFmtId="0" fontId="6" fillId="0" borderId="44" xfId="119" applyFont="1" applyBorder="1"/>
    <xf numFmtId="197" fontId="6" fillId="0" borderId="0" xfId="114" applyNumberFormat="1" applyFont="1" applyFill="1" applyBorder="1" applyAlignment="1"/>
    <xf numFmtId="197" fontId="8" fillId="4" borderId="0" xfId="114" applyNumberFormat="1" applyFont="1" applyFill="1" applyBorder="1" applyAlignment="1">
      <alignment horizontal="center" vertical="center"/>
    </xf>
    <xf numFmtId="197" fontId="8" fillId="24" borderId="0" xfId="114" applyNumberFormat="1" applyFont="1" applyFill="1" applyBorder="1" applyAlignment="1">
      <alignment vertical="center"/>
    </xf>
    <xf numFmtId="0" fontId="15" fillId="19" borderId="0" xfId="4" applyFont="1" applyFill="1"/>
    <xf numFmtId="0" fontId="17" fillId="19" borderId="0" xfId="4" applyFont="1" applyFill="1"/>
    <xf numFmtId="0" fontId="47" fillId="18" borderId="5" xfId="4" applyFont="1" applyFill="1" applyBorder="1" applyAlignment="1">
      <alignment horizontal="right" wrapText="1"/>
    </xf>
    <xf numFmtId="0" fontId="6" fillId="0" borderId="44" xfId="121" applyFont="1" applyBorder="1"/>
    <xf numFmtId="0" fontId="73" fillId="0" borderId="22" xfId="4" applyFont="1" applyBorder="1"/>
    <xf numFmtId="187" fontId="73" fillId="0" borderId="18" xfId="123" applyNumberFormat="1" applyFont="1" applyBorder="1"/>
    <xf numFmtId="171" fontId="12" fillId="5" borderId="19" xfId="15" applyNumberFormat="1" applyFont="1" applyFill="1" applyBorder="1" applyAlignment="1" applyProtection="1">
      <alignment vertical="center" wrapText="1"/>
    </xf>
    <xf numFmtId="172" fontId="15" fillId="17" borderId="0" xfId="124" applyNumberFormat="1" applyFont="1" applyFill="1" applyBorder="1" applyAlignment="1" applyProtection="1">
      <alignment horizontal="center"/>
    </xf>
    <xf numFmtId="171" fontId="15" fillId="17" borderId="0" xfId="125" applyNumberFormat="1" applyFont="1" applyFill="1" applyBorder="1" applyAlignment="1" applyProtection="1">
      <alignment horizontal="center"/>
    </xf>
    <xf numFmtId="169" fontId="5" fillId="0" borderId="0" xfId="59" applyNumberFormat="1" applyFill="1" applyBorder="1"/>
    <xf numFmtId="165" fontId="17" fillId="0" borderId="0" xfId="4" applyNumberFormat="1" applyFont="1"/>
    <xf numFmtId="0" fontId="5" fillId="3" borderId="0" xfId="4" applyFill="1"/>
    <xf numFmtId="0" fontId="5" fillId="19" borderId="0" xfId="4" applyFill="1"/>
    <xf numFmtId="0" fontId="47" fillId="18" borderId="22" xfId="4" applyFont="1" applyFill="1" applyBorder="1" applyAlignment="1">
      <alignment horizontal="left" vertical="center"/>
    </xf>
    <xf numFmtId="0" fontId="47" fillId="18" borderId="19" xfId="4" applyFont="1" applyFill="1" applyBorder="1" applyAlignment="1">
      <alignment horizontal="right" wrapText="1"/>
    </xf>
    <xf numFmtId="0" fontId="72" fillId="19" borderId="0" xfId="4" applyFont="1" applyFill="1"/>
    <xf numFmtId="0" fontId="30" fillId="19" borderId="0" xfId="4" applyFont="1" applyFill="1"/>
    <xf numFmtId="172" fontId="30" fillId="19" borderId="0" xfId="124" applyNumberFormat="1" applyFont="1" applyFill="1" applyBorder="1" applyAlignment="1" applyProtection="1"/>
    <xf numFmtId="0" fontId="6" fillId="0" borderId="44" xfId="127" applyFont="1" applyBorder="1"/>
    <xf numFmtId="0" fontId="6" fillId="0" borderId="21" xfId="127" applyFont="1" applyBorder="1"/>
    <xf numFmtId="0" fontId="15" fillId="15" borderId="0" xfId="4" applyFont="1" applyFill="1" applyAlignment="1">
      <alignment horizontal="center"/>
    </xf>
    <xf numFmtId="172" fontId="15" fillId="15" borderId="0" xfId="111" applyNumberFormat="1" applyFont="1" applyFill="1" applyBorder="1" applyAlignment="1" applyProtection="1">
      <alignment horizontal="right" wrapText="1"/>
    </xf>
    <xf numFmtId="171" fontId="8" fillId="25" borderId="0" xfId="15" applyNumberFormat="1" applyFont="1" applyFill="1" applyBorder="1" applyAlignment="1" applyProtection="1">
      <alignment horizontal="left" vertical="center"/>
    </xf>
    <xf numFmtId="3" fontId="8" fillId="26" borderId="0" xfId="4" applyNumberFormat="1" applyFont="1" applyFill="1" applyAlignment="1">
      <alignment horizontal="right" vertical="center" wrapText="1"/>
    </xf>
    <xf numFmtId="4" fontId="5" fillId="0" borderId="0" xfId="4" applyNumberFormat="1"/>
    <xf numFmtId="0" fontId="20" fillId="0" borderId="0" xfId="4" applyFont="1" applyAlignment="1">
      <alignment vertical="top" wrapText="1"/>
    </xf>
    <xf numFmtId="174" fontId="17" fillId="0" borderId="0" xfId="59" applyNumberFormat="1" applyFont="1" applyFill="1" applyBorder="1" applyAlignment="1" applyProtection="1">
      <alignment horizontal="center"/>
    </xf>
    <xf numFmtId="3" fontId="52" fillId="0" borderId="0" xfId="4" applyNumberFormat="1" applyFont="1" applyAlignment="1">
      <alignment vertical="top"/>
    </xf>
    <xf numFmtId="0" fontId="82" fillId="0" borderId="0" xfId="4" applyFont="1" applyAlignment="1">
      <alignment horizontal="left" vertical="top" wrapText="1"/>
    </xf>
    <xf numFmtId="3" fontId="53" fillId="0" borderId="0" xfId="4" applyNumberFormat="1" applyFont="1" applyAlignment="1">
      <alignment vertical="top"/>
    </xf>
    <xf numFmtId="0" fontId="72" fillId="0" borderId="0" xfId="4" applyFont="1" applyAlignment="1">
      <alignment horizontal="left"/>
    </xf>
    <xf numFmtId="174" fontId="15" fillId="0" borderId="0" xfId="59" applyNumberFormat="1" applyFont="1" applyFill="1" applyBorder="1" applyAlignment="1" applyProtection="1">
      <alignment horizontal="center"/>
    </xf>
    <xf numFmtId="0" fontId="7" fillId="0" borderId="0" xfId="4" applyFont="1" applyAlignment="1">
      <alignment horizontal="left" vertical="top" wrapText="1"/>
    </xf>
    <xf numFmtId="0" fontId="83" fillId="0" borderId="0" xfId="4" applyFont="1" applyAlignment="1">
      <alignment horizontal="left" vertical="top" wrapText="1"/>
    </xf>
    <xf numFmtId="174" fontId="6" fillId="0" borderId="0" xfId="129" applyNumberFormat="1" applyFont="1" applyFill="1" applyBorder="1" applyAlignment="1" applyProtection="1">
      <alignment horizontal="center"/>
    </xf>
    <xf numFmtId="3" fontId="53" fillId="0" borderId="0" xfId="131" applyNumberFormat="1" applyFont="1" applyAlignment="1">
      <alignment vertical="top"/>
    </xf>
    <xf numFmtId="165" fontId="5" fillId="0" borderId="0" xfId="4" applyNumberFormat="1"/>
    <xf numFmtId="0" fontId="72" fillId="17" borderId="0" xfId="4" applyFont="1" applyFill="1" applyAlignment="1">
      <alignment horizontal="left"/>
    </xf>
    <xf numFmtId="175" fontId="15" fillId="17" borderId="0" xfId="111" applyNumberFormat="1" applyFont="1" applyFill="1" applyBorder="1" applyAlignment="1" applyProtection="1">
      <alignment horizontal="right" wrapText="1"/>
    </xf>
    <xf numFmtId="172" fontId="17" fillId="0" borderId="0" xfId="111" applyNumberFormat="1" applyFont="1" applyFill="1" applyBorder="1" applyAlignment="1" applyProtection="1"/>
    <xf numFmtId="0" fontId="30" fillId="0" borderId="0" xfId="4" applyFont="1"/>
    <xf numFmtId="0" fontId="56" fillId="0" borderId="0" xfId="27" applyFont="1" applyAlignment="1">
      <alignment vertical="center" wrapText="1"/>
    </xf>
    <xf numFmtId="0" fontId="72" fillId="17" borderId="0" xfId="4" applyFont="1" applyFill="1"/>
    <xf numFmtId="0" fontId="72" fillId="27" borderId="0" xfId="4" applyFont="1" applyFill="1"/>
    <xf numFmtId="0" fontId="23" fillId="0" borderId="0" xfId="4" applyFont="1" applyAlignment="1">
      <alignment horizontal="left" vertical="top" wrapText="1"/>
    </xf>
    <xf numFmtId="0" fontId="12" fillId="0" borderId="0" xfId="27" applyFont="1" applyAlignment="1">
      <alignment vertical="center"/>
    </xf>
    <xf numFmtId="172" fontId="1" fillId="0" borderId="0" xfId="40" applyNumberFormat="1" applyFont="1" applyFill="1" applyBorder="1" applyAlignment="1" applyProtection="1">
      <alignment vertical="center"/>
    </xf>
    <xf numFmtId="0" fontId="1" fillId="0" borderId="0" xfId="27" applyAlignment="1">
      <alignment vertical="center"/>
    </xf>
    <xf numFmtId="172" fontId="75" fillId="18" borderId="0" xfId="40" applyNumberFormat="1" applyFont="1" applyFill="1" applyBorder="1" applyAlignment="1" applyProtection="1">
      <alignment horizontal="left" vertical="center" wrapText="1"/>
    </xf>
    <xf numFmtId="172" fontId="47" fillId="18" borderId="0" xfId="132" applyNumberFormat="1" applyFont="1" applyFill="1" applyBorder="1" applyAlignment="1" applyProtection="1">
      <alignment horizontal="center" vertical="center" wrapText="1"/>
    </xf>
    <xf numFmtId="0" fontId="47" fillId="18" borderId="0" xfId="27" applyFont="1" applyFill="1" applyAlignment="1">
      <alignment horizontal="right" vertical="center"/>
    </xf>
    <xf numFmtId="172" fontId="6" fillId="17" borderId="0" xfId="40" applyNumberFormat="1" applyFont="1" applyFill="1" applyBorder="1" applyAlignment="1" applyProtection="1">
      <alignment horizontal="center"/>
    </xf>
    <xf numFmtId="172" fontId="78" fillId="17" borderId="0" xfId="40" applyNumberFormat="1" applyFont="1" applyFill="1" applyBorder="1" applyAlignment="1" applyProtection="1">
      <alignment horizontal="center"/>
    </xf>
    <xf numFmtId="171" fontId="79" fillId="8" borderId="0" xfId="15" applyNumberFormat="1" applyFont="1" applyFill="1" applyBorder="1" applyAlignment="1" applyProtection="1">
      <alignment horizontal="right" vertical="center"/>
    </xf>
    <xf numFmtId="169" fontId="5" fillId="0" borderId="0" xfId="59" applyNumberFormat="1" applyFill="1" applyAlignment="1"/>
    <xf numFmtId="0" fontId="82" fillId="0" borderId="0" xfId="27" applyFont="1" applyAlignment="1">
      <alignment horizontal="left" vertical="center" wrapText="1"/>
    </xf>
    <xf numFmtId="0" fontId="84" fillId="2" borderId="0" xfId="27" applyFont="1" applyFill="1" applyAlignment="1">
      <alignment horizontal="left" vertical="top" wrapText="1"/>
    </xf>
    <xf numFmtId="175" fontId="39" fillId="2" borderId="0" xfId="40" applyNumberFormat="1" applyFont="1" applyFill="1" applyBorder="1" applyAlignment="1" applyProtection="1">
      <alignment horizontal="right" vertical="top" wrapText="1"/>
    </xf>
    <xf numFmtId="175" fontId="78" fillId="2" borderId="0" xfId="40" applyNumberFormat="1" applyFont="1" applyFill="1" applyBorder="1" applyAlignment="1" applyProtection="1">
      <alignment horizontal="right" vertical="top" wrapText="1"/>
    </xf>
    <xf numFmtId="0" fontId="23" fillId="0" borderId="0" xfId="27" applyFont="1" applyAlignment="1">
      <alignment vertical="top"/>
    </xf>
    <xf numFmtId="168" fontId="85" fillId="0" borderId="0" xfId="27" applyNumberFormat="1" applyFont="1" applyAlignment="1">
      <alignment vertical="top"/>
    </xf>
    <xf numFmtId="193" fontId="1" fillId="0" borderId="0" xfId="27" applyNumberFormat="1"/>
    <xf numFmtId="169" fontId="12" fillId="0" borderId="0" xfId="59" applyNumberFormat="1" applyFont="1" applyFill="1" applyBorder="1" applyAlignment="1" applyProtection="1">
      <alignment horizontal="right" vertical="center"/>
    </xf>
    <xf numFmtId="0" fontId="12" fillId="0" borderId="0" xfId="27" applyFont="1"/>
    <xf numFmtId="172" fontId="1" fillId="0" borderId="0" xfId="40" applyNumberFormat="1" applyFont="1" applyFill="1" applyBorder="1" applyAlignment="1" applyProtection="1"/>
    <xf numFmtId="172" fontId="26" fillId="18" borderId="0" xfId="40" applyNumberFormat="1" applyFont="1" applyFill="1" applyBorder="1" applyAlignment="1" applyProtection="1">
      <alignment horizontal="left" wrapText="1"/>
    </xf>
    <xf numFmtId="172" fontId="75" fillId="18" borderId="0" xfId="40" applyNumberFormat="1" applyFont="1" applyFill="1" applyBorder="1" applyAlignment="1" applyProtection="1">
      <alignment horizontal="left" wrapText="1"/>
    </xf>
    <xf numFmtId="0" fontId="48" fillId="18" borderId="0" xfId="27" applyFont="1" applyFill="1" applyAlignment="1">
      <alignment horizontal="right" vertical="center"/>
    </xf>
    <xf numFmtId="172" fontId="51" fillId="17" borderId="0" xfId="40" applyNumberFormat="1" applyFont="1" applyFill="1" applyBorder="1" applyAlignment="1" applyProtection="1">
      <alignment horizontal="center"/>
    </xf>
    <xf numFmtId="0" fontId="50" fillId="17" borderId="0" xfId="27" applyFont="1" applyFill="1"/>
    <xf numFmtId="3" fontId="86" fillId="0" borderId="0" xfId="4" applyNumberFormat="1" applyFont="1"/>
    <xf numFmtId="3" fontId="16" fillId="10" borderId="0" xfId="59" applyNumberFormat="1" applyFont="1" applyFill="1" applyBorder="1" applyAlignment="1">
      <alignment horizontal="right" vertical="center" wrapText="1"/>
    </xf>
    <xf numFmtId="4" fontId="36" fillId="2" borderId="0" xfId="40" applyNumberFormat="1" applyFont="1" applyFill="1" applyBorder="1" applyAlignment="1" applyProtection="1">
      <alignment horizontal="right" vertical="center" wrapText="1"/>
    </xf>
    <xf numFmtId="0" fontId="69" fillId="0" borderId="0" xfId="27" applyFont="1" applyAlignment="1">
      <alignment vertical="top"/>
    </xf>
    <xf numFmtId="165" fontId="1" fillId="0" borderId="0" xfId="27" applyNumberFormat="1"/>
    <xf numFmtId="0" fontId="87" fillId="7" borderId="0" xfId="4" applyFont="1" applyFill="1" applyAlignment="1">
      <alignment horizontal="center"/>
    </xf>
    <xf numFmtId="0" fontId="75" fillId="7" borderId="0" xfId="4" applyFont="1" applyFill="1" applyAlignment="1">
      <alignment horizontal="center"/>
    </xf>
    <xf numFmtId="0" fontId="5" fillId="0" borderId="0" xfId="4" applyAlignment="1">
      <alignment horizontal="center"/>
    </xf>
    <xf numFmtId="0" fontId="88" fillId="0" borderId="0" xfId="4" applyFont="1"/>
    <xf numFmtId="4" fontId="6" fillId="5" borderId="0" xfId="133" applyNumberFormat="1" applyFont="1" applyFill="1" applyBorder="1" applyAlignment="1">
      <alignment horizontal="left"/>
    </xf>
    <xf numFmtId="0" fontId="5" fillId="0" borderId="0" xfId="4" applyAlignment="1">
      <alignment wrapText="1"/>
    </xf>
    <xf numFmtId="0" fontId="89" fillId="0" borderId="0" xfId="4" applyFont="1" applyAlignment="1">
      <alignment horizontal="center"/>
    </xf>
    <xf numFmtId="0" fontId="89" fillId="0" borderId="0" xfId="4" applyFont="1"/>
    <xf numFmtId="171" fontId="8" fillId="0" borderId="0" xfId="3" applyNumberFormat="1" applyFont="1" applyFill="1"/>
    <xf numFmtId="171" fontId="39" fillId="0" borderId="0" xfId="3" applyNumberFormat="1" applyFont="1" applyFill="1" applyBorder="1" applyAlignment="1" applyProtection="1">
      <alignment horizontal="right" vertical="center" wrapText="1"/>
    </xf>
    <xf numFmtId="17" fontId="47" fillId="18" borderId="26" xfId="4" applyNumberFormat="1" applyFont="1" applyFill="1" applyBorder="1" applyAlignment="1">
      <alignment horizontal="left" vertical="center"/>
    </xf>
    <xf numFmtId="171" fontId="6" fillId="21" borderId="6" xfId="3" applyNumberFormat="1" applyFont="1" applyFill="1" applyBorder="1" applyAlignment="1">
      <alignment horizontal="right" vertical="center"/>
    </xf>
    <xf numFmtId="0" fontId="1" fillId="15" borderId="44" xfId="20" applyFill="1" applyBorder="1"/>
    <xf numFmtId="0" fontId="1" fillId="15" borderId="24" xfId="20" applyFill="1" applyBorder="1"/>
    <xf numFmtId="0" fontId="47" fillId="12" borderId="58" xfId="20" applyFont="1" applyFill="1" applyBorder="1" applyAlignment="1">
      <alignment horizontal="center" vertical="center" wrapText="1"/>
    </xf>
    <xf numFmtId="0" fontId="47" fillId="12" borderId="5" xfId="2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24" xfId="0" applyNumberFormat="1" applyFont="1" applyBorder="1" applyAlignment="1">
      <alignment horizontal="right"/>
    </xf>
    <xf numFmtId="0" fontId="6" fillId="0" borderId="0" xfId="0" applyFont="1"/>
    <xf numFmtId="0" fontId="48" fillId="12" borderId="31" xfId="20" applyFont="1" applyFill="1" applyBorder="1"/>
    <xf numFmtId="3" fontId="48" fillId="12" borderId="31" xfId="20" applyNumberFormat="1" applyFont="1" applyFill="1" applyBorder="1" applyAlignment="1">
      <alignment horizontal="right"/>
    </xf>
    <xf numFmtId="173" fontId="6" fillId="0" borderId="47" xfId="2" applyNumberFormat="1" applyFont="1" applyFill="1" applyBorder="1" applyAlignment="1" applyProtection="1">
      <alignment horizontal="center"/>
    </xf>
    <xf numFmtId="173" fontId="6" fillId="0" borderId="49" xfId="2" applyNumberFormat="1" applyFont="1" applyFill="1" applyBorder="1" applyAlignment="1" applyProtection="1">
      <alignment horizontal="center"/>
    </xf>
    <xf numFmtId="172" fontId="6" fillId="0" borderId="47" xfId="2" applyNumberFormat="1" applyFont="1" applyFill="1" applyBorder="1" applyAlignment="1" applyProtection="1">
      <alignment horizontal="right"/>
    </xf>
    <xf numFmtId="0" fontId="55" fillId="18" borderId="25" xfId="26" applyFont="1" applyFill="1" applyBorder="1" applyAlignment="1">
      <alignment horizontal="center" vertical="center"/>
    </xf>
    <xf numFmtId="173" fontId="6" fillId="0" borderId="47" xfId="2" applyNumberFormat="1" applyFont="1" applyFill="1" applyBorder="1" applyAlignment="1" applyProtection="1">
      <alignment horizontal="right"/>
    </xf>
    <xf numFmtId="173" fontId="6" fillId="0" borderId="47" xfId="2" applyNumberFormat="1" applyFont="1" applyFill="1" applyBorder="1" applyAlignment="1" applyProtection="1"/>
    <xf numFmtId="0" fontId="52" fillId="0" borderId="47" xfId="0" applyFont="1" applyBorder="1"/>
    <xf numFmtId="0" fontId="48" fillId="18" borderId="32" xfId="31" applyFont="1" applyFill="1" applyBorder="1" applyAlignment="1">
      <alignment horizontal="right" vertical="center" wrapText="1"/>
    </xf>
    <xf numFmtId="43" fontId="1" fillId="0" borderId="0" xfId="1"/>
    <xf numFmtId="182" fontId="59" fillId="0" borderId="0" xfId="1" applyNumberFormat="1" applyFont="1"/>
    <xf numFmtId="10" fontId="48" fillId="12" borderId="18" xfId="32" applyNumberFormat="1" applyFont="1" applyFill="1" applyBorder="1" applyAlignment="1" applyProtection="1">
      <alignment horizontal="right" vertical="center"/>
    </xf>
    <xf numFmtId="10" fontId="48" fillId="12" borderId="19" xfId="32" applyNumberFormat="1" applyFont="1" applyFill="1" applyBorder="1" applyAlignment="1" applyProtection="1">
      <alignment horizontal="right" vertical="center"/>
    </xf>
    <xf numFmtId="0" fontId="47" fillId="12" borderId="44" xfId="0" applyFont="1" applyFill="1" applyBorder="1" applyAlignment="1">
      <alignment horizontal="left"/>
    </xf>
    <xf numFmtId="0" fontId="47" fillId="12" borderId="0" xfId="0" applyFont="1" applyFill="1" applyAlignment="1">
      <alignment horizontal="right"/>
    </xf>
    <xf numFmtId="0" fontId="47" fillId="12" borderId="24" xfId="0" applyFont="1" applyFill="1" applyBorder="1" applyAlignment="1">
      <alignment horizontal="right"/>
    </xf>
    <xf numFmtId="0" fontId="47" fillId="12" borderId="68" xfId="0" applyFont="1" applyFill="1" applyBorder="1"/>
    <xf numFmtId="9" fontId="47" fillId="12" borderId="69" xfId="0" applyNumberFormat="1" applyFont="1" applyFill="1" applyBorder="1"/>
    <xf numFmtId="0" fontId="40" fillId="0" borderId="0" xfId="0" applyFont="1"/>
    <xf numFmtId="0" fontId="48" fillId="12" borderId="44" xfId="0" applyFont="1" applyFill="1" applyBorder="1" applyAlignment="1">
      <alignment horizontal="left"/>
    </xf>
    <xf numFmtId="0" fontId="48" fillId="12" borderId="0" xfId="0" applyFont="1" applyFill="1" applyAlignment="1">
      <alignment horizontal="right"/>
    </xf>
    <xf numFmtId="0" fontId="48" fillId="12" borderId="24" xfId="0" applyFont="1" applyFill="1" applyBorder="1" applyAlignment="1">
      <alignment horizontal="right"/>
    </xf>
    <xf numFmtId="10" fontId="11" fillId="0" borderId="24" xfId="106" applyNumberFormat="1" applyFont="1" applyBorder="1"/>
    <xf numFmtId="181" fontId="50" fillId="0" borderId="68" xfId="0" applyNumberFormat="1" applyFont="1" applyBorder="1" applyAlignment="1">
      <alignment horizontal="left"/>
    </xf>
    <xf numFmtId="0" fontId="48" fillId="12" borderId="31" xfId="0" applyFont="1" applyFill="1" applyBorder="1"/>
    <xf numFmtId="9" fontId="48" fillId="12" borderId="19" xfId="3" applyFont="1" applyFill="1" applyBorder="1"/>
    <xf numFmtId="3" fontId="6" fillId="20" borderId="0" xfId="4" applyNumberFormat="1" applyFont="1" applyFill="1"/>
    <xf numFmtId="0" fontId="59" fillId="0" borderId="0" xfId="0" applyFont="1"/>
    <xf numFmtId="3" fontId="0" fillId="0" borderId="0" xfId="0" applyNumberFormat="1"/>
    <xf numFmtId="0" fontId="8" fillId="0" borderId="31" xfId="25" applyFont="1" applyBorder="1"/>
    <xf numFmtId="197" fontId="39" fillId="0" borderId="0" xfId="114" applyNumberFormat="1" applyFont="1" applyFill="1" applyBorder="1" applyAlignment="1">
      <alignment horizontal="right"/>
    </xf>
    <xf numFmtId="169" fontId="7" fillId="5" borderId="18" xfId="115" applyNumberFormat="1" applyFont="1" applyFill="1" applyBorder="1" applyAlignment="1" applyProtection="1">
      <alignment vertical="center" wrapText="1"/>
    </xf>
    <xf numFmtId="171" fontId="7" fillId="5" borderId="19" xfId="3" applyNumberFormat="1" applyFont="1" applyFill="1" applyBorder="1" applyAlignment="1" applyProtection="1">
      <alignment vertical="center" wrapText="1"/>
    </xf>
    <xf numFmtId="169" fontId="63" fillId="0" borderId="0" xfId="55" applyNumberFormat="1" applyFont="1" applyFill="1" applyBorder="1" applyAlignment="1" applyProtection="1">
      <alignment vertical="center" wrapText="1"/>
    </xf>
    <xf numFmtId="169" fontId="5" fillId="0" borderId="0" xfId="15" applyNumberFormat="1" applyFill="1" applyBorder="1" applyAlignment="1" applyProtection="1">
      <alignment horizontal="center"/>
    </xf>
    <xf numFmtId="169" fontId="15" fillId="0" borderId="0" xfId="4" applyNumberFormat="1" applyFont="1" applyAlignment="1">
      <alignment horizontal="left"/>
    </xf>
    <xf numFmtId="9" fontId="12" fillId="0" borderId="0" xfId="62" applyFont="1" applyFill="1" applyBorder="1" applyAlignment="1" applyProtection="1">
      <alignment vertical="center" wrapText="1"/>
    </xf>
    <xf numFmtId="169" fontId="17" fillId="0" borderId="0" xfId="4" applyNumberFormat="1" applyFont="1" applyAlignment="1">
      <alignment horizontal="left"/>
    </xf>
    <xf numFmtId="171" fontId="8" fillId="21" borderId="32" xfId="3" applyNumberFormat="1" applyFont="1" applyFill="1" applyBorder="1" applyAlignment="1">
      <alignment horizontal="right" vertical="center"/>
    </xf>
    <xf numFmtId="181" fontId="6" fillId="0" borderId="58" xfId="98" applyNumberFormat="1" applyFont="1" applyFill="1" applyBorder="1" applyAlignment="1" applyProtection="1">
      <alignment horizontal="right" vertical="center"/>
    </xf>
    <xf numFmtId="181" fontId="6" fillId="0" borderId="56" xfId="98" applyNumberFormat="1" applyFont="1" applyFill="1" applyBorder="1" applyAlignment="1" applyProtection="1">
      <alignment horizontal="right" vertical="center"/>
    </xf>
    <xf numFmtId="181" fontId="6" fillId="0" borderId="56" xfId="98" applyNumberFormat="1" applyFont="1" applyFill="1" applyBorder="1" applyAlignment="1" applyProtection="1">
      <alignment horizontal="right"/>
    </xf>
    <xf numFmtId="10" fontId="6" fillId="0" borderId="57" xfId="15" applyNumberFormat="1" applyFont="1" applyFill="1" applyBorder="1" applyAlignment="1" applyProtection="1">
      <alignment horizontal="right" vertical="center"/>
    </xf>
    <xf numFmtId="0" fontId="47" fillId="12" borderId="58" xfId="20" applyFont="1" applyFill="1" applyBorder="1" applyAlignment="1">
      <alignment horizontal="center" vertical="center"/>
    </xf>
    <xf numFmtId="3" fontId="6" fillId="0" borderId="44" xfId="0" applyNumberFormat="1" applyFont="1" applyBorder="1" applyAlignment="1">
      <alignment horizontal="right"/>
    </xf>
    <xf numFmtId="3" fontId="6" fillId="0" borderId="58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50" fillId="0" borderId="0" xfId="0" applyFont="1"/>
    <xf numFmtId="0" fontId="1" fillId="0" borderId="0" xfId="22"/>
    <xf numFmtId="0" fontId="48" fillId="16" borderId="58" xfId="21" applyFont="1" applyFill="1" applyBorder="1" applyAlignment="1">
      <alignment horizontal="center"/>
    </xf>
    <xf numFmtId="0" fontId="50" fillId="0" borderId="0" xfId="22" applyFont="1"/>
    <xf numFmtId="0" fontId="48" fillId="16" borderId="56" xfId="21" applyFont="1" applyFill="1" applyBorder="1" applyAlignment="1">
      <alignment horizontal="center"/>
    </xf>
    <xf numFmtId="0" fontId="2" fillId="0" borderId="72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2" xfId="0" applyBorder="1" applyAlignment="1">
      <alignment horizontal="center" vertical="center" wrapText="1"/>
    </xf>
    <xf numFmtId="15" fontId="0" fillId="0" borderId="73" xfId="0" applyNumberFormat="1" applyBorder="1" applyAlignment="1">
      <alignment horizontal="center" vertical="center"/>
    </xf>
    <xf numFmtId="0" fontId="48" fillId="16" borderId="58" xfId="21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48" fillId="12" borderId="0" xfId="22" applyFont="1" applyFill="1" applyAlignment="1">
      <alignment horizontal="center" vertical="center"/>
    </xf>
    <xf numFmtId="0" fontId="48" fillId="12" borderId="0" xfId="22" applyFont="1" applyFill="1" applyAlignment="1">
      <alignment horizontal="center"/>
    </xf>
    <xf numFmtId="0" fontId="48" fillId="12" borderId="56" xfId="22" applyFont="1" applyFill="1" applyBorder="1" applyAlignment="1">
      <alignment horizontal="center" vertical="center" wrapText="1"/>
    </xf>
    <xf numFmtId="0" fontId="48" fillId="12" borderId="56" xfId="22" applyFont="1" applyFill="1" applyBorder="1" applyAlignment="1">
      <alignment horizontal="center" vertical="center"/>
    </xf>
    <xf numFmtId="0" fontId="48" fillId="12" borderId="56" xfId="22" applyFont="1" applyFill="1" applyBorder="1" applyAlignment="1">
      <alignment horizontal="center"/>
    </xf>
    <xf numFmtId="0" fontId="0" fillId="0" borderId="72" xfId="0" applyBorder="1" applyAlignment="1">
      <alignment horizontal="left" vertical="center"/>
    </xf>
    <xf numFmtId="0" fontId="75" fillId="12" borderId="0" xfId="22" applyFont="1" applyFill="1" applyAlignment="1">
      <alignment horizontal="center" vertical="center" wrapText="1"/>
    </xf>
    <xf numFmtId="0" fontId="75" fillId="12" borderId="78" xfId="22" applyFont="1" applyFill="1" applyBorder="1" applyAlignment="1">
      <alignment horizontal="center" vertical="center" wrapText="1"/>
    </xf>
    <xf numFmtId="0" fontId="75" fillId="12" borderId="0" xfId="22" applyFont="1" applyFill="1"/>
    <xf numFmtId="0" fontId="75" fillId="12" borderId="87" xfId="22" applyFont="1" applyFill="1" applyBorder="1" applyAlignment="1">
      <alignment horizontal="center"/>
    </xf>
    <xf numFmtId="0" fontId="75" fillId="12" borderId="84" xfId="22" applyFont="1" applyFill="1" applyBorder="1" applyAlignment="1">
      <alignment horizontal="center"/>
    </xf>
    <xf numFmtId="0" fontId="112" fillId="12" borderId="82" xfId="22" applyFont="1" applyFill="1" applyBorder="1"/>
    <xf numFmtId="0" fontId="112" fillId="12" borderId="0" xfId="22" applyFont="1" applyFill="1" applyAlignment="1">
      <alignment horizontal="center" vertical="center" wrapText="1"/>
    </xf>
    <xf numFmtId="0" fontId="112" fillId="12" borderId="82" xfId="22" applyFont="1" applyFill="1" applyBorder="1" applyAlignment="1">
      <alignment horizontal="center" vertical="center" wrapText="1"/>
    </xf>
    <xf numFmtId="0" fontId="112" fillId="12" borderId="0" xfId="22" applyFont="1" applyFill="1"/>
    <xf numFmtId="0" fontId="112" fillId="12" borderId="81" xfId="22" applyFont="1" applyFill="1" applyBorder="1"/>
    <xf numFmtId="0" fontId="112" fillId="12" borderId="0" xfId="22" applyFont="1" applyFill="1" applyAlignment="1">
      <alignment horizontal="center"/>
    </xf>
    <xf numFmtId="0" fontId="112" fillId="12" borderId="81" xfId="22" applyFont="1" applyFill="1" applyBorder="1" applyAlignment="1">
      <alignment horizontal="center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horizontal="center" vertical="center"/>
    </xf>
    <xf numFmtId="0" fontId="112" fillId="12" borderId="0" xfId="22" applyFont="1" applyFill="1" applyAlignment="1">
      <alignment horizontal="left" vertical="center" wrapText="1"/>
    </xf>
    <xf numFmtId="0" fontId="113" fillId="12" borderId="0" xfId="22" applyFont="1" applyFill="1" applyAlignment="1">
      <alignment horizontal="center" vertical="center"/>
    </xf>
    <xf numFmtId="0" fontId="112" fillId="12" borderId="82" xfId="22" applyFont="1" applyFill="1" applyBorder="1" applyAlignment="1">
      <alignment horizontal="center"/>
    </xf>
    <xf numFmtId="0" fontId="16" fillId="0" borderId="72" xfId="0" applyFont="1" applyBorder="1" applyAlignment="1">
      <alignment horizontal="left" vertical="center" wrapText="1"/>
    </xf>
    <xf numFmtId="0" fontId="114" fillId="0" borderId="7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15" fontId="16" fillId="0" borderId="72" xfId="0" applyNumberFormat="1" applyFont="1" applyBorder="1" applyAlignment="1">
      <alignment horizontal="center" vertical="center"/>
    </xf>
    <xf numFmtId="15" fontId="17" fillId="0" borderId="72" xfId="0" applyNumberFormat="1" applyFont="1" applyBorder="1" applyAlignment="1">
      <alignment horizontal="center" vertical="center"/>
    </xf>
    <xf numFmtId="0" fontId="48" fillId="12" borderId="58" xfId="22" applyFont="1" applyFill="1" applyBorder="1"/>
    <xf numFmtId="0" fontId="48" fillId="12" borderId="58" xfId="22" applyFont="1" applyFill="1" applyBorder="1" applyAlignment="1">
      <alignment horizontal="center" vertical="center" wrapText="1"/>
    </xf>
    <xf numFmtId="0" fontId="48" fillId="12" borderId="0" xfId="22" applyFont="1" applyFill="1"/>
    <xf numFmtId="0" fontId="48" fillId="12" borderId="0" xfId="22" applyFont="1" applyFill="1" applyAlignment="1">
      <alignment horizontal="center" vertical="center" wrapText="1"/>
    </xf>
    <xf numFmtId="0" fontId="48" fillId="12" borderId="56" xfId="22" applyFont="1" applyFill="1" applyBorder="1"/>
    <xf numFmtId="0" fontId="12" fillId="0" borderId="72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1" fillId="0" borderId="72" xfId="0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7" fillId="0" borderId="72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15" fontId="40" fillId="0" borderId="89" xfId="0" applyNumberFormat="1" applyFont="1" applyBorder="1" applyAlignment="1">
      <alignment horizontal="center" vertical="center"/>
    </xf>
    <xf numFmtId="15" fontId="0" fillId="0" borderId="89" xfId="0" applyNumberFormat="1" applyBorder="1" applyAlignment="1">
      <alignment horizontal="center" vertical="center"/>
    </xf>
    <xf numFmtId="4" fontId="6" fillId="0" borderId="47" xfId="0" applyNumberFormat="1" applyFont="1" applyBorder="1" applyAlignment="1">
      <alignment vertical="center"/>
    </xf>
    <xf numFmtId="9" fontId="7" fillId="0" borderId="0" xfId="3" applyFont="1" applyFill="1" applyBorder="1" applyAlignment="1" applyProtection="1">
      <alignment horizontal="right" vertical="center" wrapText="1"/>
    </xf>
    <xf numFmtId="171" fontId="7" fillId="0" borderId="0" xfId="3" applyNumberFormat="1" applyFont="1" applyFill="1" applyBorder="1" applyAlignment="1" applyProtection="1">
      <alignment horizontal="right" vertical="center" wrapText="1"/>
    </xf>
    <xf numFmtId="171" fontId="53" fillId="0" borderId="0" xfId="3" applyNumberFormat="1" applyFont="1" applyFill="1" applyBorder="1" applyAlignment="1" applyProtection="1">
      <alignment horizontal="right" vertical="center" wrapText="1"/>
    </xf>
    <xf numFmtId="0" fontId="55" fillId="18" borderId="90" xfId="26" applyFont="1" applyFill="1" applyBorder="1" applyAlignment="1">
      <alignment horizontal="left" vertical="center"/>
    </xf>
    <xf numFmtId="0" fontId="55" fillId="18" borderId="90" xfId="26" applyFont="1" applyFill="1" applyBorder="1" applyAlignment="1">
      <alignment horizontal="center" vertical="center"/>
    </xf>
    <xf numFmtId="0" fontId="48" fillId="18" borderId="90" xfId="26" applyFont="1" applyFill="1" applyBorder="1" applyAlignment="1">
      <alignment horizontal="center" vertical="center"/>
    </xf>
    <xf numFmtId="0" fontId="48" fillId="18" borderId="91" xfId="26" applyFont="1" applyFill="1" applyBorder="1" applyAlignment="1">
      <alignment horizontal="center" vertical="center"/>
    </xf>
    <xf numFmtId="0" fontId="55" fillId="18" borderId="31" xfId="26" applyFont="1" applyFill="1" applyBorder="1"/>
    <xf numFmtId="0" fontId="55" fillId="18" borderId="18" xfId="26" applyFont="1" applyFill="1" applyBorder="1"/>
    <xf numFmtId="0" fontId="55" fillId="18" borderId="19" xfId="26" applyFont="1" applyFill="1" applyBorder="1"/>
    <xf numFmtId="0" fontId="55" fillId="18" borderId="26" xfId="26" applyFont="1" applyFill="1" applyBorder="1" applyAlignment="1">
      <alignment horizontal="left" vertical="center"/>
    </xf>
    <xf numFmtId="0" fontId="55" fillId="18" borderId="26" xfId="26" applyFont="1" applyFill="1" applyBorder="1" applyAlignment="1">
      <alignment horizontal="center" vertical="center"/>
    </xf>
    <xf numFmtId="10" fontId="6" fillId="0" borderId="93" xfId="67" applyNumberFormat="1" applyFont="1" applyFill="1" applyBorder="1" applyAlignment="1">
      <alignment horizontal="right"/>
    </xf>
    <xf numFmtId="10" fontId="6" fillId="0" borderId="6" xfId="67" applyNumberFormat="1" applyFont="1" applyFill="1" applyBorder="1" applyAlignment="1">
      <alignment horizontal="right"/>
    </xf>
    <xf numFmtId="10" fontId="6" fillId="0" borderId="57" xfId="67" applyNumberFormat="1" applyFont="1" applyFill="1" applyBorder="1" applyAlignment="1">
      <alignment horizontal="right"/>
    </xf>
    <xf numFmtId="10" fontId="8" fillId="0" borderId="32" xfId="67" applyNumberFormat="1" applyFont="1" applyFill="1" applyBorder="1" applyAlignment="1">
      <alignment horizontal="right"/>
    </xf>
    <xf numFmtId="0" fontId="38" fillId="20" borderId="44" xfId="0" applyFont="1" applyFill="1" applyBorder="1" applyAlignment="1">
      <alignment horizontal="center"/>
    </xf>
    <xf numFmtId="0" fontId="38" fillId="20" borderId="0" xfId="0" applyFont="1" applyFill="1" applyAlignment="1">
      <alignment horizontal="center"/>
    </xf>
    <xf numFmtId="0" fontId="38" fillId="20" borderId="24" xfId="0" applyFont="1" applyFill="1" applyBorder="1" applyAlignment="1">
      <alignment horizontal="center"/>
    </xf>
    <xf numFmtId="0" fontId="48" fillId="12" borderId="58" xfId="0" applyFont="1" applyFill="1" applyBorder="1" applyAlignment="1">
      <alignment horizontal="right"/>
    </xf>
    <xf numFmtId="0" fontId="48" fillId="12" borderId="5" xfId="0" applyFont="1" applyFill="1" applyBorder="1" applyAlignment="1">
      <alignment horizontal="right"/>
    </xf>
    <xf numFmtId="0" fontId="47" fillId="20" borderId="0" xfId="0" applyFont="1" applyFill="1"/>
    <xf numFmtId="3" fontId="47" fillId="20" borderId="0" xfId="0" applyNumberFormat="1" applyFont="1" applyFill="1"/>
    <xf numFmtId="10" fontId="47" fillId="20" borderId="0" xfId="0" applyNumberFormat="1" applyFont="1" applyFill="1"/>
    <xf numFmtId="0" fontId="4" fillId="20" borderId="0" xfId="0" applyFont="1" applyFill="1" applyAlignment="1">
      <alignment horizontal="center"/>
    </xf>
    <xf numFmtId="0" fontId="47" fillId="12" borderId="58" xfId="0" applyFont="1" applyFill="1" applyBorder="1" applyAlignment="1">
      <alignment horizontal="right" vertical="center"/>
    </xf>
    <xf numFmtId="0" fontId="47" fillId="12" borderId="5" xfId="0" applyFont="1" applyFill="1" applyBorder="1" applyAlignment="1">
      <alignment horizontal="right" vertical="center"/>
    </xf>
    <xf numFmtId="10" fontId="6" fillId="0" borderId="5" xfId="69" applyNumberFormat="1" applyFont="1" applyBorder="1" applyAlignment="1">
      <alignment vertical="center"/>
    </xf>
    <xf numFmtId="0" fontId="1" fillId="0" borderId="0" xfId="88"/>
    <xf numFmtId="0" fontId="4" fillId="20" borderId="0" xfId="34" applyFont="1" applyFill="1" applyAlignment="1">
      <alignment horizontal="center"/>
    </xf>
    <xf numFmtId="0" fontId="13" fillId="20" borderId="0" xfId="34" applyFont="1" applyFill="1" applyAlignment="1">
      <alignment horizontal="center"/>
    </xf>
    <xf numFmtId="0" fontId="47" fillId="12" borderId="18" xfId="35" applyFont="1" applyFill="1" applyBorder="1" applyAlignment="1">
      <alignment horizontal="center" wrapText="1"/>
    </xf>
    <xf numFmtId="0" fontId="115" fillId="12" borderId="18" xfId="35" applyFont="1" applyFill="1" applyBorder="1" applyAlignment="1">
      <alignment horizontal="center" wrapText="1"/>
    </xf>
    <xf numFmtId="181" fontId="6" fillId="0" borderId="12" xfId="15" applyNumberFormat="1" applyFont="1" applyBorder="1"/>
    <xf numFmtId="39" fontId="6" fillId="0" borderId="24" xfId="1" applyNumberFormat="1" applyFont="1" applyBorder="1"/>
    <xf numFmtId="39" fontId="6" fillId="0" borderId="5" xfId="1" applyNumberFormat="1" applyFont="1" applyBorder="1"/>
    <xf numFmtId="39" fontId="6" fillId="0" borderId="12" xfId="1" applyNumberFormat="1" applyFont="1" applyBorder="1"/>
    <xf numFmtId="39" fontId="6" fillId="0" borderId="19" xfId="1" applyNumberFormat="1" applyFont="1" applyBorder="1"/>
    <xf numFmtId="39" fontId="8" fillId="11" borderId="19" xfId="1" applyNumberFormat="1" applyFont="1" applyFill="1" applyBorder="1" applyAlignment="1" applyProtection="1">
      <alignment horizontal="right" vertical="center"/>
    </xf>
    <xf numFmtId="165" fontId="6" fillId="0" borderId="5" xfId="15" applyNumberFormat="1" applyFont="1" applyFill="1" applyBorder="1" applyAlignment="1" applyProtection="1">
      <alignment horizontal="right"/>
    </xf>
    <xf numFmtId="184" fontId="6" fillId="0" borderId="24" xfId="15" applyNumberFormat="1" applyFont="1" applyFill="1" applyBorder="1" applyAlignment="1" applyProtection="1">
      <alignment horizontal="right"/>
    </xf>
    <xf numFmtId="165" fontId="6" fillId="0" borderId="12" xfId="15" applyNumberFormat="1" applyFont="1" applyFill="1" applyBorder="1" applyAlignment="1" applyProtection="1">
      <alignment horizontal="right"/>
    </xf>
    <xf numFmtId="165" fontId="6" fillId="0" borderId="24" xfId="15" applyNumberFormat="1" applyFont="1" applyFill="1" applyBorder="1" applyAlignment="1" applyProtection="1">
      <alignment horizontal="right"/>
    </xf>
    <xf numFmtId="184" fontId="6" fillId="0" borderId="12" xfId="15" applyNumberFormat="1" applyFont="1" applyFill="1" applyBorder="1" applyAlignment="1" applyProtection="1">
      <alignment horizontal="right"/>
    </xf>
    <xf numFmtId="165" fontId="6" fillId="0" borderId="19" xfId="15" applyNumberFormat="1" applyFont="1" applyFill="1" applyBorder="1" applyAlignment="1" applyProtection="1">
      <alignment horizontal="right" vertical="center"/>
    </xf>
    <xf numFmtId="181" fontId="6" fillId="0" borderId="5" xfId="15" applyNumberFormat="1" applyFont="1" applyFill="1" applyBorder="1" applyAlignment="1" applyProtection="1">
      <alignment horizontal="right"/>
    </xf>
    <xf numFmtId="192" fontId="6" fillId="0" borderId="24" xfId="15" applyNumberFormat="1" applyFont="1" applyFill="1" applyBorder="1" applyAlignment="1" applyProtection="1">
      <alignment horizontal="right"/>
    </xf>
    <xf numFmtId="164" fontId="68" fillId="0" borderId="0" xfId="2" applyNumberFormat="1" applyFont="1" applyFill="1" applyBorder="1" applyAlignment="1">
      <alignment wrapText="1"/>
    </xf>
    <xf numFmtId="43" fontId="111" fillId="73" borderId="68" xfId="1" applyFont="1" applyFill="1" applyBorder="1" applyAlignment="1">
      <alignment wrapText="1"/>
    </xf>
    <xf numFmtId="43" fontId="111" fillId="73" borderId="56" xfId="1" applyFont="1" applyFill="1" applyBorder="1" applyAlignment="1">
      <alignment wrapText="1"/>
    </xf>
    <xf numFmtId="43" fontId="111" fillId="73" borderId="69" xfId="1" applyFont="1" applyFill="1" applyBorder="1" applyAlignment="1">
      <alignment wrapText="1"/>
    </xf>
    <xf numFmtId="0" fontId="47" fillId="12" borderId="44" xfId="4" applyFont="1" applyFill="1" applyBorder="1" applyAlignment="1">
      <alignment horizontal="right" vertical="center"/>
    </xf>
    <xf numFmtId="0" fontId="47" fillId="12" borderId="0" xfId="4" applyFont="1" applyFill="1" applyAlignment="1">
      <alignment horizontal="right" vertical="center"/>
    </xf>
    <xf numFmtId="0" fontId="39" fillId="0" borderId="0" xfId="4" applyFont="1"/>
    <xf numFmtId="182" fontId="6" fillId="0" borderId="0" xfId="50" applyNumberFormat="1" applyFont="1" applyBorder="1"/>
    <xf numFmtId="10" fontId="6" fillId="0" borderId="0" xfId="51" applyNumberFormat="1" applyFont="1" applyBorder="1"/>
    <xf numFmtId="4" fontId="39" fillId="0" borderId="0" xfId="4" applyNumberFormat="1" applyFont="1"/>
    <xf numFmtId="10" fontId="39" fillId="0" borderId="0" xfId="4" applyNumberFormat="1" applyFont="1"/>
    <xf numFmtId="0" fontId="8" fillId="74" borderId="0" xfId="4" applyFont="1" applyFill="1"/>
    <xf numFmtId="3" fontId="8" fillId="74" borderId="0" xfId="4" applyNumberFormat="1" applyFont="1" applyFill="1"/>
    <xf numFmtId="10" fontId="8" fillId="74" borderId="0" xfId="51" applyNumberFormat="1" applyFont="1" applyFill="1" applyBorder="1"/>
    <xf numFmtId="0" fontId="8" fillId="7" borderId="0" xfId="4" applyFont="1" applyFill="1"/>
    <xf numFmtId="3" fontId="8" fillId="7" borderId="0" xfId="4" applyNumberFormat="1" applyFont="1" applyFill="1"/>
    <xf numFmtId="10" fontId="8" fillId="7" borderId="0" xfId="51" applyNumberFormat="1" applyFont="1" applyFill="1" applyBorder="1"/>
    <xf numFmtId="0" fontId="63" fillId="21" borderId="31" xfId="42" applyFont="1" applyFill="1" applyBorder="1" applyAlignment="1">
      <alignment horizontal="left"/>
    </xf>
    <xf numFmtId="17" fontId="47" fillId="12" borderId="19" xfId="30" applyNumberFormat="1" applyFont="1" applyFill="1" applyBorder="1" applyAlignment="1">
      <alignment horizontal="center" vertical="center" wrapText="1"/>
    </xf>
    <xf numFmtId="184" fontId="53" fillId="5" borderId="24" xfId="46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0" fontId="8" fillId="24" borderId="0" xfId="0" applyFont="1" applyFill="1" applyAlignment="1">
      <alignment horizontal="left"/>
    </xf>
    <xf numFmtId="0" fontId="6" fillId="0" borderId="0" xfId="264" applyFont="1"/>
    <xf numFmtId="214" fontId="8" fillId="15" borderId="0" xfId="48727" applyFont="1" applyFill="1" applyBorder="1" applyAlignment="1" applyProtection="1"/>
    <xf numFmtId="214" fontId="9" fillId="15" borderId="0" xfId="48727" applyFont="1" applyFill="1" applyBorder="1" applyAlignment="1" applyProtection="1">
      <alignment horizontal="right"/>
    </xf>
    <xf numFmtId="214" fontId="51" fillId="15" borderId="0" xfId="48727" applyFont="1" applyFill="1" applyBorder="1" applyAlignment="1" applyProtection="1">
      <alignment horizontal="right"/>
    </xf>
    <xf numFmtId="0" fontId="6" fillId="15" borderId="0" xfId="264" applyFont="1" applyFill="1" applyAlignment="1">
      <alignment horizontal="right"/>
    </xf>
    <xf numFmtId="169" fontId="47" fillId="16" borderId="0" xfId="6" applyNumberFormat="1" applyFont="1" applyFill="1" applyBorder="1" applyAlignment="1" applyProtection="1">
      <alignment vertical="center"/>
    </xf>
    <xf numFmtId="169" fontId="47" fillId="16" borderId="58" xfId="6" applyNumberFormat="1" applyFont="1" applyFill="1" applyBorder="1" applyAlignment="1" applyProtection="1">
      <alignment horizontal="center"/>
    </xf>
    <xf numFmtId="169" fontId="47" fillId="16" borderId="5" xfId="6" applyNumberFormat="1" applyFont="1" applyFill="1" applyBorder="1" applyAlignment="1" applyProtection="1">
      <alignment horizontal="center"/>
    </xf>
    <xf numFmtId="169" fontId="47" fillId="16" borderId="0" xfId="6" applyNumberFormat="1" applyFont="1" applyFill="1" applyBorder="1" applyAlignment="1" applyProtection="1">
      <alignment horizontal="right"/>
    </xf>
    <xf numFmtId="169" fontId="47" fillId="16" borderId="24" xfId="6" applyNumberFormat="1" applyFont="1" applyFill="1" applyBorder="1" applyAlignment="1" applyProtection="1">
      <alignment horizontal="right"/>
    </xf>
    <xf numFmtId="169" fontId="47" fillId="12" borderId="94" xfId="6" applyNumberFormat="1" applyFont="1" applyFill="1" applyBorder="1" applyAlignment="1" applyProtection="1">
      <alignment vertical="center" wrapText="1"/>
    </xf>
    <xf numFmtId="169" fontId="70" fillId="12" borderId="58" xfId="6" applyNumberFormat="1" applyFont="1" applyFill="1" applyBorder="1" applyAlignment="1" applyProtection="1">
      <alignment horizontal="right" vertical="center" wrapText="1"/>
    </xf>
    <xf numFmtId="169" fontId="70" fillId="12" borderId="5" xfId="6" applyNumberFormat="1" applyFont="1" applyFill="1" applyBorder="1" applyAlignment="1" applyProtection="1">
      <alignment horizontal="right" vertical="center" wrapText="1"/>
    </xf>
    <xf numFmtId="169" fontId="6" fillId="0" borderId="0" xfId="264" applyNumberFormat="1" applyFont="1"/>
    <xf numFmtId="169" fontId="8" fillId="0" borderId="0" xfId="6" applyNumberFormat="1" applyFont="1" applyFill="1" applyBorder="1" applyAlignment="1" applyProtection="1">
      <alignment horizontal="left" vertical="center" wrapText="1"/>
    </xf>
    <xf numFmtId="169" fontId="72" fillId="0" borderId="58" xfId="6" applyNumberFormat="1" applyFont="1" applyFill="1" applyBorder="1" applyAlignment="1" applyProtection="1">
      <alignment horizontal="right" vertical="center" wrapText="1"/>
    </xf>
    <xf numFmtId="169" fontId="72" fillId="0" borderId="5" xfId="6" applyNumberFormat="1" applyFont="1" applyFill="1" applyBorder="1" applyAlignment="1" applyProtection="1">
      <alignment horizontal="right" vertical="center" wrapText="1"/>
    </xf>
    <xf numFmtId="169" fontId="6" fillId="0" borderId="0" xfId="6" applyNumberFormat="1" applyFont="1" applyFill="1" applyBorder="1" applyAlignment="1" applyProtection="1">
      <alignment horizontal="left" vertical="center" wrapText="1"/>
    </xf>
    <xf numFmtId="169" fontId="30" fillId="0" borderId="0" xfId="6" applyNumberFormat="1" applyFont="1" applyFill="1" applyBorder="1" applyAlignment="1" applyProtection="1">
      <alignment vertical="center" wrapText="1"/>
    </xf>
    <xf numFmtId="169" fontId="30" fillId="0" borderId="24" xfId="6" applyNumberFormat="1" applyFont="1" applyFill="1" applyBorder="1" applyAlignment="1" applyProtection="1">
      <alignment vertical="center" wrapText="1"/>
    </xf>
    <xf numFmtId="169" fontId="72" fillId="0" borderId="0" xfId="6" applyNumberFormat="1" applyFont="1" applyFill="1" applyBorder="1" applyAlignment="1" applyProtection="1">
      <alignment horizontal="right" vertical="center" wrapText="1"/>
    </xf>
    <xf numFmtId="169" fontId="72" fillId="0" borderId="24" xfId="6" applyNumberFormat="1" applyFont="1" applyFill="1" applyBorder="1" applyAlignment="1" applyProtection="1">
      <alignment horizontal="right" vertical="center" wrapText="1"/>
    </xf>
    <xf numFmtId="169" fontId="6" fillId="0" borderId="0" xfId="6" applyNumberFormat="1" applyFont="1" applyFill="1" applyBorder="1" applyAlignment="1" applyProtection="1">
      <alignment vertical="center" wrapText="1"/>
    </xf>
    <xf numFmtId="169" fontId="30" fillId="0" borderId="68" xfId="6" applyNumberFormat="1" applyFont="1" applyFill="1" applyBorder="1" applyAlignment="1" applyProtection="1">
      <alignment vertical="center" wrapText="1"/>
    </xf>
    <xf numFmtId="169" fontId="30" fillId="0" borderId="56" xfId="6" applyNumberFormat="1" applyFont="1" applyFill="1" applyBorder="1" applyAlignment="1" applyProtection="1">
      <alignment vertical="center" wrapText="1"/>
    </xf>
    <xf numFmtId="169" fontId="30" fillId="0" borderId="69" xfId="6" applyNumberFormat="1" applyFont="1" applyFill="1" applyBorder="1" applyAlignment="1" applyProtection="1">
      <alignment vertical="center" wrapText="1"/>
    </xf>
    <xf numFmtId="169" fontId="47" fillId="12" borderId="31" xfId="6" applyNumberFormat="1" applyFont="1" applyFill="1" applyBorder="1" applyAlignment="1" applyProtection="1">
      <alignment vertical="center" wrapText="1"/>
    </xf>
    <xf numFmtId="169" fontId="70" fillId="12" borderId="31" xfId="6" applyNumberFormat="1" applyFont="1" applyFill="1" applyBorder="1" applyAlignment="1" applyProtection="1">
      <alignment horizontal="right" vertical="center" wrapText="1"/>
    </xf>
    <xf numFmtId="169" fontId="70" fillId="12" borderId="18" xfId="6" applyNumberFormat="1" applyFont="1" applyFill="1" applyBorder="1" applyAlignment="1" applyProtection="1">
      <alignment horizontal="right" vertical="center" wrapText="1"/>
    </xf>
    <xf numFmtId="169" fontId="70" fillId="12" borderId="19" xfId="6" applyNumberFormat="1" applyFont="1" applyFill="1" applyBorder="1" applyAlignment="1" applyProtection="1">
      <alignment horizontal="right" vertical="center" wrapText="1"/>
    </xf>
    <xf numFmtId="169" fontId="8" fillId="0" borderId="0" xfId="6" applyNumberFormat="1" applyFont="1" applyFill="1" applyBorder="1" applyAlignment="1" applyProtection="1">
      <alignment vertical="center" wrapText="1"/>
    </xf>
    <xf numFmtId="169" fontId="30" fillId="0" borderId="58" xfId="6" applyNumberFormat="1" applyFont="1" applyFill="1" applyBorder="1" applyAlignment="1" applyProtection="1">
      <alignment vertical="center" wrapText="1"/>
    </xf>
    <xf numFmtId="169" fontId="30" fillId="0" borderId="5" xfId="6" applyNumberFormat="1" applyFont="1" applyFill="1" applyBorder="1" applyAlignment="1" applyProtection="1">
      <alignment vertical="center" wrapText="1"/>
    </xf>
    <xf numFmtId="169" fontId="6" fillId="0" borderId="0" xfId="6" applyNumberFormat="1" applyFont="1" applyFill="1" applyBorder="1" applyAlignment="1" applyProtection="1">
      <alignment horizontal="right" vertical="center" wrapText="1"/>
    </xf>
    <xf numFmtId="169" fontId="51" fillId="0" borderId="0" xfId="6" applyNumberFormat="1" applyFont="1" applyFill="1" applyBorder="1" applyAlignment="1" applyProtection="1">
      <alignment vertical="center" wrapText="1"/>
    </xf>
    <xf numFmtId="169" fontId="51" fillId="0" borderId="0" xfId="6" applyNumberFormat="1" applyFont="1" applyFill="1" applyBorder="1" applyAlignment="1" applyProtection="1">
      <alignment horizontal="right" vertical="center" wrapText="1"/>
    </xf>
    <xf numFmtId="169" fontId="51" fillId="17" borderId="0" xfId="6" applyNumberFormat="1" applyFont="1" applyFill="1" applyBorder="1" applyAlignment="1" applyProtection="1"/>
    <xf numFmtId="169" fontId="51" fillId="17" borderId="0" xfId="6" applyNumberFormat="1" applyFont="1" applyFill="1" applyBorder="1" applyAlignment="1" applyProtection="1">
      <alignment horizontal="right"/>
    </xf>
    <xf numFmtId="169" fontId="51" fillId="0" borderId="0" xfId="6" applyNumberFormat="1" applyFont="1" applyFill="1" applyBorder="1" applyAlignment="1" applyProtection="1"/>
    <xf numFmtId="169" fontId="6" fillId="0" borderId="0" xfId="6" applyNumberFormat="1" applyFont="1" applyFill="1" applyBorder="1" applyAlignment="1" applyProtection="1">
      <alignment horizontal="right"/>
    </xf>
    <xf numFmtId="0" fontId="6" fillId="0" borderId="0" xfId="264" applyFont="1" applyAlignment="1">
      <alignment horizontal="right"/>
    </xf>
    <xf numFmtId="169" fontId="6" fillId="0" borderId="0" xfId="264" applyNumberFormat="1" applyFont="1" applyAlignment="1">
      <alignment horizontal="right"/>
    </xf>
    <xf numFmtId="0" fontId="5" fillId="0" borderId="0" xfId="264"/>
    <xf numFmtId="214" fontId="19" fillId="17" borderId="0" xfId="48727" applyFont="1" applyFill="1" applyBorder="1" applyAlignment="1" applyProtection="1">
      <alignment horizontal="center" vertical="top"/>
    </xf>
    <xf numFmtId="0" fontId="5" fillId="5" borderId="0" xfId="264" applyFill="1"/>
    <xf numFmtId="0" fontId="47" fillId="18" borderId="95" xfId="264" applyFont="1" applyFill="1" applyBorder="1" applyAlignment="1">
      <alignment vertical="center"/>
    </xf>
    <xf numFmtId="0" fontId="24" fillId="0" borderId="0" xfId="264" applyFont="1"/>
    <xf numFmtId="0" fontId="47" fillId="18" borderId="5" xfId="264" applyFont="1" applyFill="1" applyBorder="1" applyAlignment="1">
      <alignment horizontal="center" vertical="center"/>
    </xf>
    <xf numFmtId="169" fontId="70" fillId="12" borderId="18" xfId="48728" applyNumberFormat="1" applyFont="1" applyFill="1" applyBorder="1" applyAlignment="1" applyProtection="1">
      <alignment vertical="center" wrapText="1"/>
    </xf>
    <xf numFmtId="169" fontId="70" fillId="12" borderId="19" xfId="48728" applyNumberFormat="1" applyFont="1" applyFill="1" applyBorder="1" applyAlignment="1" applyProtection="1">
      <alignment vertical="center" wrapText="1"/>
    </xf>
    <xf numFmtId="169" fontId="8" fillId="0" borderId="96" xfId="6" applyNumberFormat="1" applyFont="1" applyFill="1" applyBorder="1" applyAlignment="1" applyProtection="1">
      <alignment horizontal="left" vertical="center" wrapText="1"/>
    </xf>
    <xf numFmtId="169" fontId="83" fillId="0" borderId="58" xfId="48728" applyNumberFormat="1" applyFont="1" applyFill="1" applyBorder="1" applyAlignment="1" applyProtection="1">
      <alignment vertical="center" wrapText="1"/>
    </xf>
    <xf numFmtId="169" fontId="83" fillId="0" borderId="24" xfId="48728" applyNumberFormat="1" applyFont="1" applyFill="1" applyBorder="1" applyAlignment="1" applyProtection="1">
      <alignment vertical="center" wrapText="1"/>
    </xf>
    <xf numFmtId="169" fontId="83" fillId="0" borderId="5" xfId="48728" applyNumberFormat="1" applyFont="1" applyFill="1" applyBorder="1" applyAlignment="1" applyProtection="1">
      <alignment vertical="center" wrapText="1"/>
    </xf>
    <xf numFmtId="169" fontId="82" fillId="0" borderId="0" xfId="6" applyNumberFormat="1" applyFont="1" applyFill="1" applyBorder="1" applyAlignment="1" applyProtection="1">
      <alignment vertical="center" wrapText="1"/>
    </xf>
    <xf numFmtId="169" fontId="23" fillId="0" borderId="0" xfId="48729" applyNumberFormat="1" applyFont="1" applyFill="1" applyBorder="1" applyAlignment="1" applyProtection="1">
      <alignment vertical="center" wrapText="1"/>
    </xf>
    <xf numFmtId="169" fontId="82" fillId="0" borderId="24" xfId="6" applyNumberFormat="1" applyFont="1" applyFill="1" applyBorder="1" applyAlignment="1" applyProtection="1">
      <alignment vertical="center" wrapText="1"/>
    </xf>
    <xf numFmtId="169" fontId="83" fillId="0" borderId="0" xfId="48728" applyNumberFormat="1" applyFont="1" applyFill="1" applyBorder="1" applyAlignment="1" applyProtection="1">
      <alignment vertical="center" wrapText="1"/>
    </xf>
    <xf numFmtId="169" fontId="23" fillId="0" borderId="0" xfId="48730" applyNumberFormat="1" applyFont="1" applyFill="1" applyBorder="1" applyAlignment="1" applyProtection="1">
      <alignment vertical="center" wrapText="1"/>
    </xf>
    <xf numFmtId="169" fontId="23" fillId="0" borderId="0" xfId="6" applyNumberFormat="1" applyFont="1" applyFill="1" applyBorder="1" applyAlignment="1" applyProtection="1">
      <alignment vertical="center" wrapText="1"/>
    </xf>
    <xf numFmtId="169" fontId="47" fillId="12" borderId="32" xfId="6" applyNumberFormat="1" applyFont="1" applyFill="1" applyBorder="1" applyAlignment="1" applyProtection="1">
      <alignment vertical="center" wrapText="1"/>
    </xf>
    <xf numFmtId="181" fontId="30" fillId="0" borderId="0" xfId="6" applyNumberFormat="1" applyFont="1" applyBorder="1"/>
    <xf numFmtId="169" fontId="6" fillId="0" borderId="57" xfId="6" applyNumberFormat="1" applyFont="1" applyFill="1" applyBorder="1" applyAlignment="1" applyProtection="1">
      <alignment vertical="center" wrapText="1"/>
    </xf>
    <xf numFmtId="169" fontId="82" fillId="0" borderId="56" xfId="6" applyNumberFormat="1" applyFont="1" applyFill="1" applyBorder="1" applyAlignment="1" applyProtection="1">
      <alignment vertical="center" wrapText="1"/>
    </xf>
    <xf numFmtId="181" fontId="30" fillId="0" borderId="56" xfId="6" applyNumberFormat="1" applyFont="1" applyBorder="1"/>
    <xf numFmtId="169" fontId="82" fillId="0" borderId="68" xfId="6" applyNumberFormat="1" applyFont="1" applyFill="1" applyBorder="1" applyAlignment="1" applyProtection="1">
      <alignment vertical="center" wrapText="1"/>
    </xf>
    <xf numFmtId="169" fontId="82" fillId="0" borderId="69" xfId="6" applyNumberFormat="1" applyFont="1" applyFill="1" applyBorder="1" applyAlignment="1" applyProtection="1">
      <alignment vertical="center" wrapText="1"/>
    </xf>
    <xf numFmtId="169" fontId="23" fillId="0" borderId="0" xfId="48728" applyNumberFormat="1" applyFont="1" applyFill="1" applyBorder="1" applyAlignment="1" applyProtection="1">
      <alignment vertical="center" wrapText="1"/>
    </xf>
    <xf numFmtId="3" fontId="17" fillId="0" borderId="57" xfId="48727" applyNumberFormat="1" applyFont="1" applyFill="1" applyBorder="1" applyAlignment="1" applyProtection="1">
      <alignment horizontal="left" vertical="center" wrapText="1"/>
    </xf>
    <xf numFmtId="3" fontId="17" fillId="0" borderId="0" xfId="48727" applyNumberFormat="1" applyFont="1" applyFill="1" applyBorder="1" applyAlignment="1" applyProtection="1">
      <alignment horizontal="left" vertical="center" wrapText="1"/>
    </xf>
    <xf numFmtId="3" fontId="23" fillId="17" borderId="0" xfId="48727" applyNumberFormat="1" applyFont="1" applyFill="1" applyBorder="1" applyAlignment="1" applyProtection="1">
      <alignment horizontal="left" wrapText="1"/>
    </xf>
    <xf numFmtId="3" fontId="23" fillId="17" borderId="0" xfId="48727" applyNumberFormat="1" applyFont="1" applyFill="1" applyBorder="1" applyAlignment="1" applyProtection="1">
      <alignment wrapText="1"/>
    </xf>
    <xf numFmtId="0" fontId="17" fillId="0" borderId="0" xfId="264" applyFont="1"/>
    <xf numFmtId="214" fontId="17" fillId="0" borderId="0" xfId="48727" applyFont="1" applyFill="1" applyBorder="1" applyAlignment="1" applyProtection="1"/>
    <xf numFmtId="214" fontId="17" fillId="0" borderId="0" xfId="48727" applyFont="1" applyFill="1" applyBorder="1" applyAlignment="1" applyProtection="1">
      <alignment horizontal="left"/>
    </xf>
    <xf numFmtId="169" fontId="5" fillId="0" borderId="0" xfId="264" applyNumberFormat="1"/>
    <xf numFmtId="181" fontId="24" fillId="0" borderId="0" xfId="6" applyNumberFormat="1" applyFont="1"/>
    <xf numFmtId="214" fontId="12" fillId="15" borderId="0" xfId="48727" applyFont="1" applyFill="1" applyBorder="1" applyAlignment="1" applyProtection="1"/>
    <xf numFmtId="0" fontId="64" fillId="18" borderId="0" xfId="264" applyFont="1" applyFill="1" applyAlignment="1">
      <alignment horizontal="center" vertical="center"/>
    </xf>
    <xf numFmtId="0" fontId="47" fillId="18" borderId="0" xfId="264" applyFont="1" applyFill="1" applyAlignment="1">
      <alignment horizontal="center" vertical="center"/>
    </xf>
    <xf numFmtId="169" fontId="47" fillId="12" borderId="31" xfId="48732" applyNumberFormat="1" applyFont="1" applyFill="1" applyBorder="1" applyAlignment="1" applyProtection="1">
      <alignment vertical="center" wrapText="1"/>
    </xf>
    <xf numFmtId="169" fontId="70" fillId="12" borderId="0" xfId="48732" applyNumberFormat="1" applyFont="1" applyFill="1" applyBorder="1" applyAlignment="1" applyProtection="1">
      <alignment vertical="center" wrapText="1"/>
    </xf>
    <xf numFmtId="169" fontId="70" fillId="12" borderId="24" xfId="48732" applyNumberFormat="1" applyFont="1" applyFill="1" applyBorder="1" applyAlignment="1" applyProtection="1">
      <alignment vertical="center" wrapText="1"/>
    </xf>
    <xf numFmtId="169" fontId="70" fillId="12" borderId="58" xfId="48732" applyNumberFormat="1" applyFont="1" applyFill="1" applyBorder="1" applyAlignment="1" applyProtection="1">
      <alignment vertical="center" wrapText="1"/>
    </xf>
    <xf numFmtId="3" fontId="8" fillId="5" borderId="0" xfId="48727" applyNumberFormat="1" applyFont="1" applyFill="1" applyBorder="1" applyAlignment="1" applyProtection="1">
      <alignment horizontal="left" wrapText="1"/>
    </xf>
    <xf numFmtId="169" fontId="83" fillId="5" borderId="58" xfId="48732" applyNumberFormat="1" applyFont="1" applyFill="1" applyBorder="1" applyAlignment="1" applyProtection="1">
      <alignment vertical="center" wrapText="1"/>
    </xf>
    <xf numFmtId="169" fontId="83" fillId="5" borderId="0" xfId="48732" applyNumberFormat="1" applyFont="1" applyFill="1" applyBorder="1" applyAlignment="1" applyProtection="1">
      <alignment vertical="center" wrapText="1"/>
    </xf>
    <xf numFmtId="169" fontId="83" fillId="5" borderId="24" xfId="48732" applyNumberFormat="1" applyFont="1" applyFill="1" applyBorder="1" applyAlignment="1" applyProtection="1">
      <alignment vertical="center" wrapText="1"/>
    </xf>
    <xf numFmtId="3" fontId="6" fillId="5" borderId="0" xfId="48727" applyNumberFormat="1" applyFont="1" applyFill="1" applyBorder="1" applyAlignment="1" applyProtection="1">
      <alignment horizontal="left" wrapText="1"/>
    </xf>
    <xf numFmtId="169" fontId="82" fillId="5" borderId="0" xfId="6" applyNumberFormat="1" applyFont="1" applyFill="1" applyBorder="1" applyAlignment="1" applyProtection="1">
      <alignment vertical="center" wrapText="1"/>
    </xf>
    <xf numFmtId="169" fontId="82" fillId="5" borderId="24" xfId="6" applyNumberFormat="1" applyFont="1" applyFill="1" applyBorder="1" applyAlignment="1" applyProtection="1">
      <alignment vertical="center" wrapText="1"/>
    </xf>
    <xf numFmtId="169" fontId="82" fillId="5" borderId="58" xfId="6" applyNumberFormat="1" applyFont="1" applyFill="1" applyBorder="1" applyAlignment="1" applyProtection="1">
      <alignment vertical="center" wrapText="1"/>
    </xf>
    <xf numFmtId="169" fontId="82" fillId="5" borderId="5" xfId="6" applyNumberFormat="1" applyFont="1" applyFill="1" applyBorder="1" applyAlignment="1" applyProtection="1">
      <alignment vertical="center" wrapText="1"/>
    </xf>
    <xf numFmtId="3" fontId="6" fillId="5" borderId="68" xfId="48727" applyNumberFormat="1" applyFont="1" applyFill="1" applyBorder="1" applyAlignment="1" applyProtection="1">
      <alignment horizontal="left" wrapText="1"/>
    </xf>
    <xf numFmtId="169" fontId="82" fillId="5" borderId="68" xfId="6" applyNumberFormat="1" applyFont="1" applyFill="1" applyBorder="1" applyAlignment="1" applyProtection="1">
      <alignment vertical="center" wrapText="1"/>
    </xf>
    <xf numFmtId="169" fontId="82" fillId="5" borderId="56" xfId="6" applyNumberFormat="1" applyFont="1" applyFill="1" applyBorder="1" applyAlignment="1" applyProtection="1">
      <alignment vertical="center" wrapText="1"/>
    </xf>
    <xf numFmtId="169" fontId="82" fillId="5" borderId="69" xfId="6" applyNumberFormat="1" applyFont="1" applyFill="1" applyBorder="1" applyAlignment="1" applyProtection="1">
      <alignment vertical="center" wrapText="1"/>
    </xf>
    <xf numFmtId="214" fontId="23" fillId="0" borderId="0" xfId="48727" applyFont="1" applyFill="1" applyBorder="1" applyAlignment="1" applyProtection="1">
      <alignment horizontal="left" wrapText="1"/>
    </xf>
    <xf numFmtId="0" fontId="48" fillId="18" borderId="96" xfId="264" applyFont="1" applyFill="1" applyBorder="1" applyAlignment="1">
      <alignment horizontal="center" wrapText="1"/>
    </xf>
    <xf numFmtId="0" fontId="47" fillId="18" borderId="32" xfId="264" applyFont="1" applyFill="1" applyBorder="1" applyAlignment="1">
      <alignment horizontal="center" vertical="center"/>
    </xf>
    <xf numFmtId="169" fontId="116" fillId="12" borderId="31" xfId="48732" applyNumberFormat="1" applyFont="1" applyFill="1" applyBorder="1" applyAlignment="1" applyProtection="1">
      <alignment vertical="center" wrapText="1"/>
    </xf>
    <xf numFmtId="169" fontId="47" fillId="12" borderId="32" xfId="48732" applyNumberFormat="1" applyFont="1" applyFill="1" applyBorder="1" applyAlignment="1" applyProtection="1">
      <alignment vertical="center" wrapText="1"/>
    </xf>
    <xf numFmtId="169" fontId="7" fillId="0" borderId="58" xfId="48732" applyNumberFormat="1" applyFont="1" applyFill="1" applyBorder="1" applyAlignment="1" applyProtection="1">
      <alignment vertical="center" wrapText="1"/>
    </xf>
    <xf numFmtId="169" fontId="7" fillId="0" borderId="5" xfId="48732" applyNumberFormat="1" applyFont="1" applyFill="1" applyBorder="1" applyAlignment="1" applyProtection="1">
      <alignment vertical="center" wrapText="1"/>
    </xf>
    <xf numFmtId="169" fontId="7" fillId="0" borderId="96" xfId="48732" applyNumberFormat="1" applyFont="1" applyFill="1" applyBorder="1" applyAlignment="1" applyProtection="1">
      <alignment vertical="center" wrapText="1"/>
    </xf>
    <xf numFmtId="169" fontId="7" fillId="0" borderId="0" xfId="48732" applyNumberFormat="1" applyFont="1" applyFill="1" applyBorder="1" applyAlignment="1" applyProtection="1">
      <alignment vertical="center" wrapText="1"/>
    </xf>
    <xf numFmtId="169" fontId="7" fillId="0" borderId="24" xfId="48732" applyNumberFormat="1" applyFont="1" applyFill="1" applyBorder="1" applyAlignment="1" applyProtection="1">
      <alignment vertical="center" wrapText="1"/>
    </xf>
    <xf numFmtId="3" fontId="6" fillId="0" borderId="68" xfId="48727" applyNumberFormat="1" applyFont="1" applyFill="1" applyBorder="1" applyAlignment="1" applyProtection="1">
      <alignment horizontal="left" wrapText="1"/>
    </xf>
    <xf numFmtId="169" fontId="82" fillId="0" borderId="57" xfId="6" applyNumberFormat="1" applyFont="1" applyFill="1" applyBorder="1" applyAlignment="1" applyProtection="1">
      <alignment vertical="center" wrapText="1"/>
    </xf>
    <xf numFmtId="169" fontId="47" fillId="12" borderId="18" xfId="48732" applyNumberFormat="1" applyFont="1" applyFill="1" applyBorder="1" applyAlignment="1" applyProtection="1">
      <alignment vertical="center" wrapText="1"/>
    </xf>
    <xf numFmtId="169" fontId="47" fillId="12" borderId="19" xfId="48732" applyNumberFormat="1" applyFont="1" applyFill="1" applyBorder="1" applyAlignment="1" applyProtection="1">
      <alignment vertical="center" wrapText="1"/>
    </xf>
    <xf numFmtId="3" fontId="8" fillId="0" borderId="0" xfId="48727" applyNumberFormat="1" applyFont="1" applyFill="1" applyBorder="1" applyAlignment="1" applyProtection="1">
      <alignment horizontal="left" wrapText="1"/>
    </xf>
    <xf numFmtId="3" fontId="6" fillId="0" borderId="0" xfId="48727" applyNumberFormat="1" applyFont="1" applyFill="1" applyBorder="1" applyAlignment="1" applyProtection="1">
      <alignment horizontal="left" wrapText="1"/>
    </xf>
    <xf numFmtId="169" fontId="23" fillId="0" borderId="58" xfId="6" applyNumberFormat="1" applyFont="1" applyFill="1" applyBorder="1" applyAlignment="1" applyProtection="1">
      <alignment vertical="center" wrapText="1"/>
    </xf>
    <xf numFmtId="169" fontId="23" fillId="0" borderId="5" xfId="6" applyNumberFormat="1" applyFont="1" applyFill="1" applyBorder="1" applyAlignment="1" applyProtection="1">
      <alignment vertical="center" wrapText="1"/>
    </xf>
    <xf numFmtId="169" fontId="23" fillId="0" borderId="96" xfId="6" applyNumberFormat="1" applyFont="1" applyFill="1" applyBorder="1" applyAlignment="1" applyProtection="1">
      <alignment vertical="center" wrapText="1"/>
    </xf>
    <xf numFmtId="169" fontId="23" fillId="0" borderId="68" xfId="6" applyNumberFormat="1" applyFont="1" applyFill="1" applyBorder="1" applyAlignment="1" applyProtection="1">
      <alignment vertical="center" wrapText="1"/>
    </xf>
    <xf numFmtId="169" fontId="23" fillId="0" borderId="56" xfId="6" applyNumberFormat="1" applyFont="1" applyFill="1" applyBorder="1" applyAlignment="1" applyProtection="1">
      <alignment vertical="center" wrapText="1"/>
    </xf>
    <xf numFmtId="169" fontId="23" fillId="0" borderId="69" xfId="6" applyNumberFormat="1" applyFont="1" applyFill="1" applyBorder="1" applyAlignment="1" applyProtection="1">
      <alignment vertical="center" wrapText="1"/>
    </xf>
    <xf numFmtId="169" fontId="23" fillId="0" borderId="57" xfId="6" applyNumberFormat="1" applyFont="1" applyFill="1" applyBorder="1" applyAlignment="1" applyProtection="1">
      <alignment vertical="center" wrapText="1"/>
    </xf>
    <xf numFmtId="3" fontId="117" fillId="2" borderId="0" xfId="48727" applyNumberFormat="1" applyFont="1" applyFill="1" applyBorder="1" applyAlignment="1" applyProtection="1">
      <alignment horizontal="left" wrapText="1"/>
    </xf>
    <xf numFmtId="3" fontId="117" fillId="2" borderId="0" xfId="48727" applyNumberFormat="1" applyFont="1" applyFill="1" applyBorder="1" applyAlignment="1" applyProtection="1">
      <alignment wrapText="1"/>
    </xf>
    <xf numFmtId="0" fontId="18" fillId="0" borderId="0" xfId="48727" applyNumberFormat="1" applyFont="1" applyFill="1" applyBorder="1" applyAlignment="1" applyProtection="1">
      <alignment horizontal="center"/>
    </xf>
    <xf numFmtId="0" fontId="19" fillId="0" borderId="0" xfId="48727" applyNumberFormat="1" applyFont="1" applyFill="1" applyBorder="1" applyAlignment="1" applyProtection="1">
      <alignment horizontal="center"/>
    </xf>
    <xf numFmtId="167" fontId="19" fillId="0" borderId="0" xfId="7" applyNumberFormat="1" applyFont="1" applyAlignment="1">
      <alignment horizontal="center"/>
    </xf>
    <xf numFmtId="167" fontId="19" fillId="17" borderId="0" xfId="7" applyNumberFormat="1" applyFont="1" applyFill="1" applyAlignment="1">
      <alignment horizontal="center"/>
    </xf>
    <xf numFmtId="0" fontId="47" fillId="18" borderId="96" xfId="7" applyFont="1" applyFill="1" applyBorder="1" applyAlignment="1">
      <alignment horizontal="center" vertical="center"/>
    </xf>
    <xf numFmtId="169" fontId="47" fillId="12" borderId="31" xfId="6" applyNumberFormat="1" applyFont="1" applyFill="1" applyBorder="1" applyAlignment="1">
      <alignment horizontal="right" wrapText="1"/>
    </xf>
    <xf numFmtId="169" fontId="47" fillId="12" borderId="18" xfId="6" applyNumberFormat="1" applyFont="1" applyFill="1" applyBorder="1" applyAlignment="1">
      <alignment horizontal="right" wrapText="1"/>
    </xf>
    <xf numFmtId="169" fontId="47" fillId="12" borderId="19" xfId="6" applyNumberFormat="1" applyFont="1" applyFill="1" applyBorder="1" applyAlignment="1">
      <alignment horizontal="right" wrapText="1"/>
    </xf>
    <xf numFmtId="0" fontId="28" fillId="0" borderId="0" xfId="7" applyFont="1" applyAlignment="1">
      <alignment horizontal="center"/>
    </xf>
    <xf numFmtId="3" fontId="82" fillId="0" borderId="0" xfId="48736" applyNumberFormat="1" applyFont="1" applyFill="1" applyBorder="1" applyAlignment="1" applyProtection="1">
      <alignment horizontal="right" wrapText="1"/>
    </xf>
    <xf numFmtId="3" fontId="82" fillId="0" borderId="24" xfId="48736" applyNumberFormat="1" applyFont="1" applyFill="1" applyBorder="1" applyAlignment="1" applyProtection="1">
      <alignment horizontal="right" wrapText="1"/>
    </xf>
    <xf numFmtId="3" fontId="23" fillId="0" borderId="0" xfId="48736" applyNumberFormat="1" applyFont="1" applyFill="1" applyBorder="1" applyAlignment="1" applyProtection="1">
      <alignment horizontal="right" wrapText="1"/>
    </xf>
    <xf numFmtId="3" fontId="28" fillId="0" borderId="0" xfId="264" applyNumberFormat="1" applyFont="1"/>
    <xf numFmtId="3" fontId="5" fillId="0" borderId="0" xfId="264" applyNumberFormat="1"/>
    <xf numFmtId="3" fontId="30" fillId="0" borderId="0" xfId="7" applyNumberFormat="1" applyFont="1"/>
    <xf numFmtId="3" fontId="30" fillId="0" borderId="24" xfId="7" applyNumberFormat="1" applyFont="1" applyBorder="1"/>
    <xf numFmtId="3" fontId="17" fillId="0" borderId="0" xfId="7" applyNumberFormat="1" applyFont="1"/>
    <xf numFmtId="3" fontId="7" fillId="75" borderId="32" xfId="48735" applyNumberFormat="1" applyFont="1" applyFill="1" applyBorder="1" applyAlignment="1">
      <alignment horizontal="left" wrapText="1"/>
    </xf>
    <xf numFmtId="169" fontId="72" fillId="75" borderId="31" xfId="6" applyNumberFormat="1" applyFont="1" applyFill="1" applyBorder="1" applyAlignment="1" applyProtection="1">
      <alignment horizontal="right" wrapText="1"/>
    </xf>
    <xf numFmtId="169" fontId="72" fillId="75" borderId="18" xfId="6" applyNumberFormat="1" applyFont="1" applyFill="1" applyBorder="1" applyAlignment="1" applyProtection="1">
      <alignment horizontal="right" wrapText="1"/>
    </xf>
    <xf numFmtId="169" fontId="72" fillId="75" borderId="19" xfId="6" applyNumberFormat="1" applyFont="1" applyFill="1" applyBorder="1" applyAlignment="1" applyProtection="1">
      <alignment horizontal="right" wrapText="1"/>
    </xf>
    <xf numFmtId="169" fontId="30" fillId="0" borderId="0" xfId="6" applyNumberFormat="1" applyFont="1" applyFill="1" applyBorder="1" applyAlignment="1" applyProtection="1">
      <alignment horizontal="right" wrapText="1"/>
    </xf>
    <xf numFmtId="169" fontId="30" fillId="0" borderId="24" xfId="6" applyNumberFormat="1" applyFont="1" applyFill="1" applyBorder="1" applyAlignment="1" applyProtection="1">
      <alignment horizontal="right" wrapText="1"/>
    </xf>
    <xf numFmtId="3" fontId="7" fillId="17" borderId="0" xfId="48735" applyNumberFormat="1" applyFont="1" applyFill="1" applyAlignment="1">
      <alignment wrapText="1"/>
    </xf>
    <xf numFmtId="0" fontId="17" fillId="0" borderId="0" xfId="7" applyFont="1"/>
    <xf numFmtId="0" fontId="12" fillId="0" borderId="0" xfId="48736" applyNumberFormat="1" applyFont="1" applyFill="1" applyBorder="1" applyAlignment="1" applyProtection="1">
      <alignment horizontal="left"/>
    </xf>
    <xf numFmtId="186" fontId="5" fillId="0" borderId="0" xfId="6" applyNumberFormat="1"/>
    <xf numFmtId="168" fontId="5" fillId="0" borderId="0" xfId="6"/>
    <xf numFmtId="0" fontId="5" fillId="0" borderId="0" xfId="7"/>
    <xf numFmtId="167" fontId="60" fillId="17" borderId="0" xfId="7" applyNumberFormat="1" applyFont="1" applyFill="1"/>
    <xf numFmtId="0" fontId="118" fillId="18" borderId="96" xfId="264" applyFont="1" applyFill="1" applyBorder="1" applyAlignment="1">
      <alignment horizontal="center" vertical="center"/>
    </xf>
    <xf numFmtId="0" fontId="118" fillId="18" borderId="5" xfId="264" applyFont="1" applyFill="1" applyBorder="1" applyAlignment="1">
      <alignment horizontal="center" vertical="center"/>
    </xf>
    <xf numFmtId="0" fontId="5" fillId="0" borderId="0" xfId="264" applyAlignment="1">
      <alignment horizontal="right"/>
    </xf>
    <xf numFmtId="3" fontId="39" fillId="0" borderId="0" xfId="48735" applyNumberFormat="1" applyFont="1" applyAlignment="1">
      <alignment wrapText="1"/>
    </xf>
    <xf numFmtId="3" fontId="119" fillId="0" borderId="24" xfId="264" applyNumberFormat="1" applyFont="1" applyBorder="1"/>
    <xf numFmtId="3" fontId="39" fillId="0" borderId="0" xfId="48735" applyNumberFormat="1" applyFont="1" applyAlignment="1">
      <alignment horizontal="left" wrapText="1"/>
    </xf>
    <xf numFmtId="3" fontId="119" fillId="0" borderId="0" xfId="264" applyNumberFormat="1" applyFont="1"/>
    <xf numFmtId="3" fontId="7" fillId="75" borderId="31" xfId="48735" applyNumberFormat="1" applyFont="1" applyFill="1" applyBorder="1" applyAlignment="1">
      <alignment horizontal="left" wrapText="1"/>
    </xf>
    <xf numFmtId="169" fontId="8" fillId="75" borderId="18" xfId="6" applyNumberFormat="1" applyFont="1" applyFill="1" applyBorder="1" applyAlignment="1" applyProtection="1">
      <alignment horizontal="right" wrapText="1"/>
    </xf>
    <xf numFmtId="169" fontId="8" fillId="75" borderId="19" xfId="6" applyNumberFormat="1" applyFont="1" applyFill="1" applyBorder="1" applyAlignment="1" applyProtection="1">
      <alignment horizontal="right" wrapText="1"/>
    </xf>
    <xf numFmtId="0" fontId="12" fillId="0" borderId="0" xfId="264" applyFont="1"/>
    <xf numFmtId="3" fontId="21" fillId="0" borderId="0" xfId="264" applyNumberFormat="1" applyFont="1"/>
    <xf numFmtId="3" fontId="12" fillId="0" borderId="0" xfId="264" applyNumberFormat="1" applyFont="1"/>
    <xf numFmtId="169" fontId="8" fillId="0" borderId="0" xfId="6" applyNumberFormat="1" applyFont="1" applyFill="1" applyBorder="1" applyAlignment="1" applyProtection="1">
      <alignment horizontal="right" wrapText="1"/>
    </xf>
    <xf numFmtId="169" fontId="8" fillId="0" borderId="24" xfId="6" applyNumberFormat="1" applyFont="1" applyFill="1" applyBorder="1" applyAlignment="1" applyProtection="1">
      <alignment horizontal="right" wrapText="1"/>
    </xf>
    <xf numFmtId="169" fontId="82" fillId="0" borderId="0" xfId="48737" applyNumberFormat="1" applyFont="1" applyFill="1" applyBorder="1" applyAlignment="1" applyProtection="1">
      <alignment vertical="center" wrapText="1"/>
    </xf>
    <xf numFmtId="169" fontId="82" fillId="0" borderId="24" xfId="48737" applyNumberFormat="1" applyFont="1" applyFill="1" applyBorder="1" applyAlignment="1" applyProtection="1">
      <alignment vertical="center" wrapText="1"/>
    </xf>
    <xf numFmtId="168" fontId="30" fillId="0" borderId="0" xfId="6" applyFont="1" applyFill="1" applyBorder="1"/>
    <xf numFmtId="169" fontId="27" fillId="0" borderId="0" xfId="48737" applyNumberFormat="1" applyFont="1" applyFill="1" applyBorder="1" applyAlignment="1" applyProtection="1">
      <alignment vertical="center" wrapText="1"/>
    </xf>
    <xf numFmtId="169" fontId="27" fillId="0" borderId="24" xfId="48737" applyNumberFormat="1" applyFont="1" applyFill="1" applyBorder="1" applyAlignment="1" applyProtection="1">
      <alignment vertical="center" wrapText="1"/>
    </xf>
    <xf numFmtId="3" fontId="8" fillId="75" borderId="31" xfId="48735" applyNumberFormat="1" applyFont="1" applyFill="1" applyBorder="1" applyAlignment="1">
      <alignment horizontal="left" wrapText="1"/>
    </xf>
    <xf numFmtId="3" fontId="39" fillId="17" borderId="0" xfId="48736" applyNumberFormat="1" applyFont="1" applyFill="1" applyBorder="1" applyAlignment="1" applyProtection="1">
      <alignment wrapText="1"/>
    </xf>
    <xf numFmtId="169" fontId="5" fillId="0" borderId="0" xfId="6" applyNumberFormat="1" applyFill="1" applyBorder="1" applyAlignment="1" applyProtection="1">
      <alignment horizontal="right" wrapText="1"/>
    </xf>
    <xf numFmtId="165" fontId="0" fillId="0" borderId="0" xfId="48738" applyFont="1"/>
    <xf numFmtId="165" fontId="5" fillId="0" borderId="0" xfId="264" applyNumberFormat="1"/>
    <xf numFmtId="181" fontId="5" fillId="0" borderId="0" xfId="264" applyNumberFormat="1"/>
    <xf numFmtId="0" fontId="26" fillId="0" borderId="0" xfId="264" applyFont="1" applyAlignment="1">
      <alignment horizontal="center" vertical="center"/>
    </xf>
    <xf numFmtId="214" fontId="12" fillId="15" borderId="31" xfId="48736" applyFont="1" applyFill="1" applyBorder="1" applyAlignment="1" applyProtection="1"/>
    <xf numFmtId="214" fontId="12" fillId="15" borderId="18" xfId="48736" applyFont="1" applyFill="1" applyBorder="1" applyAlignment="1" applyProtection="1"/>
    <xf numFmtId="169" fontId="5" fillId="0" borderId="58" xfId="6" applyNumberFormat="1" applyFill="1" applyBorder="1" applyAlignment="1" applyProtection="1">
      <alignment vertical="center" wrapText="1"/>
    </xf>
    <xf numFmtId="169" fontId="5" fillId="0" borderId="0" xfId="6" applyNumberFormat="1" applyFill="1" applyBorder="1" applyAlignment="1" applyProtection="1">
      <alignment vertical="center" wrapText="1"/>
    </xf>
    <xf numFmtId="169" fontId="5" fillId="0" borderId="24" xfId="6" applyNumberFormat="1" applyFill="1" applyBorder="1" applyAlignment="1" applyProtection="1">
      <alignment vertical="center" wrapText="1"/>
    </xf>
    <xf numFmtId="169" fontId="5" fillId="0" borderId="5" xfId="6" applyNumberFormat="1" applyFill="1" applyBorder="1" applyAlignment="1" applyProtection="1">
      <alignment vertical="center" wrapText="1"/>
    </xf>
    <xf numFmtId="169" fontId="5" fillId="0" borderId="0" xfId="6" applyNumberFormat="1" applyFill="1" applyBorder="1"/>
    <xf numFmtId="169" fontId="5" fillId="75" borderId="31" xfId="6" applyNumberFormat="1" applyFill="1" applyBorder="1" applyAlignment="1" applyProtection="1">
      <alignment horizontal="right" wrapText="1"/>
    </xf>
    <xf numFmtId="169" fontId="5" fillId="75" borderId="18" xfId="6" applyNumberFormat="1" applyFill="1" applyBorder="1" applyAlignment="1" applyProtection="1">
      <alignment horizontal="right" wrapText="1"/>
    </xf>
    <xf numFmtId="169" fontId="5" fillId="75" borderId="19" xfId="6" applyNumberFormat="1" applyFill="1" applyBorder="1" applyAlignment="1" applyProtection="1">
      <alignment horizontal="right" wrapText="1"/>
    </xf>
    <xf numFmtId="169" fontId="5" fillId="0" borderId="24" xfId="6" applyNumberFormat="1" applyFill="1" applyBorder="1" applyAlignment="1" applyProtection="1">
      <alignment horizontal="right" wrapText="1"/>
    </xf>
    <xf numFmtId="169" fontId="5" fillId="0" borderId="0" xfId="6" applyNumberFormat="1" applyBorder="1"/>
    <xf numFmtId="214" fontId="23" fillId="0" borderId="0" xfId="48736" applyFont="1" applyFill="1" applyBorder="1" applyAlignment="1" applyProtection="1">
      <alignment horizontal="right" wrapText="1"/>
    </xf>
    <xf numFmtId="0" fontId="120" fillId="0" borderId="0" xfId="264" applyFont="1"/>
    <xf numFmtId="3" fontId="23" fillId="0" borderId="0" xfId="6" applyNumberFormat="1" applyFont="1" applyFill="1" applyBorder="1" applyAlignment="1" applyProtection="1">
      <alignment vertical="center" wrapText="1"/>
    </xf>
    <xf numFmtId="3" fontId="23" fillId="0" borderId="0" xfId="48739" applyNumberFormat="1" applyFont="1" applyFill="1" applyBorder="1" applyAlignment="1" applyProtection="1">
      <alignment vertical="center" wrapText="1"/>
    </xf>
    <xf numFmtId="167" fontId="18" fillId="0" borderId="0" xfId="264" applyNumberFormat="1" applyFont="1" applyAlignment="1">
      <alignment vertical="center" wrapText="1"/>
    </xf>
    <xf numFmtId="167" fontId="18" fillId="0" borderId="0" xfId="264" applyNumberFormat="1" applyFont="1" applyAlignment="1">
      <alignment wrapText="1"/>
    </xf>
    <xf numFmtId="214" fontId="18" fillId="0" borderId="0" xfId="48727" applyFont="1" applyFill="1" applyBorder="1" applyAlignment="1" applyProtection="1"/>
    <xf numFmtId="214" fontId="12" fillId="15" borderId="0" xfId="48736" applyFont="1" applyFill="1" applyBorder="1" applyAlignment="1" applyProtection="1"/>
    <xf numFmtId="0" fontId="17" fillId="15" borderId="0" xfId="264" applyFont="1" applyFill="1"/>
    <xf numFmtId="0" fontId="47" fillId="12" borderId="32" xfId="264" applyFont="1" applyFill="1" applyBorder="1" applyAlignment="1">
      <alignment horizontal="center" wrapText="1"/>
    </xf>
    <xf numFmtId="169" fontId="47" fillId="12" borderId="58" xfId="6" applyNumberFormat="1" applyFont="1" applyFill="1" applyBorder="1" applyAlignment="1">
      <alignment horizontal="center" vertical="center" wrapText="1"/>
    </xf>
    <xf numFmtId="0" fontId="47" fillId="12" borderId="5" xfId="264" applyFont="1" applyFill="1" applyBorder="1" applyAlignment="1">
      <alignment horizontal="center" vertical="center" wrapText="1"/>
    </xf>
    <xf numFmtId="0" fontId="47" fillId="12" borderId="96" xfId="264" applyFont="1" applyFill="1" applyBorder="1" applyAlignment="1">
      <alignment horizontal="center" vertical="center" wrapText="1"/>
    </xf>
    <xf numFmtId="0" fontId="47" fillId="12" borderId="58" xfId="264" applyFont="1" applyFill="1" applyBorder="1" applyAlignment="1">
      <alignment horizontal="center" vertical="center" wrapText="1"/>
    </xf>
    <xf numFmtId="3" fontId="82" fillId="0" borderId="58" xfId="6" applyNumberFormat="1" applyFont="1" applyFill="1" applyBorder="1" applyAlignment="1" applyProtection="1">
      <alignment vertical="center" wrapText="1"/>
    </xf>
    <xf numFmtId="3" fontId="82" fillId="0" borderId="5" xfId="6" applyNumberFormat="1" applyFont="1" applyFill="1" applyBorder="1" applyAlignment="1" applyProtection="1">
      <alignment vertical="center" wrapText="1"/>
    </xf>
    <xf numFmtId="3" fontId="82" fillId="0" borderId="96" xfId="6" applyNumberFormat="1" applyFont="1" applyFill="1" applyBorder="1" applyAlignment="1" applyProtection="1">
      <alignment vertical="center" wrapText="1"/>
    </xf>
    <xf numFmtId="3" fontId="82" fillId="0" borderId="0" xfId="6" applyNumberFormat="1" applyFont="1" applyFill="1" applyBorder="1" applyAlignment="1" applyProtection="1">
      <alignment vertical="center" wrapText="1"/>
    </xf>
    <xf numFmtId="3" fontId="82" fillId="0" borderId="24" xfId="6" applyNumberFormat="1" applyFont="1" applyFill="1" applyBorder="1" applyAlignment="1" applyProtection="1">
      <alignment vertical="center" wrapText="1"/>
    </xf>
    <xf numFmtId="169" fontId="72" fillId="75" borderId="32" xfId="6" applyNumberFormat="1" applyFont="1" applyFill="1" applyBorder="1" applyAlignment="1" applyProtection="1">
      <alignment horizontal="right" wrapText="1"/>
    </xf>
    <xf numFmtId="3" fontId="20" fillId="0" borderId="0" xfId="48739" applyNumberFormat="1" applyFont="1" applyFill="1" applyBorder="1" applyAlignment="1" applyProtection="1">
      <alignment vertical="center" wrapText="1"/>
    </xf>
    <xf numFmtId="0" fontId="20" fillId="2" borderId="0" xfId="48735" applyFont="1" applyFill="1" applyAlignment="1">
      <alignment wrapText="1"/>
    </xf>
    <xf numFmtId="3" fontId="23" fillId="2" borderId="0" xfId="48736" applyNumberFormat="1" applyFont="1" applyFill="1" applyBorder="1" applyAlignment="1" applyProtection="1">
      <alignment wrapText="1"/>
    </xf>
    <xf numFmtId="3" fontId="23" fillId="2" borderId="68" xfId="48736" applyNumberFormat="1" applyFont="1" applyFill="1" applyBorder="1" applyAlignment="1" applyProtection="1">
      <alignment wrapText="1"/>
    </xf>
    <xf numFmtId="3" fontId="23" fillId="2" borderId="56" xfId="48736" applyNumberFormat="1" applyFont="1" applyFill="1" applyBorder="1" applyAlignment="1" applyProtection="1">
      <alignment wrapText="1"/>
    </xf>
    <xf numFmtId="3" fontId="23" fillId="2" borderId="69" xfId="48736" applyNumberFormat="1" applyFont="1" applyFill="1" applyBorder="1" applyAlignment="1" applyProtection="1">
      <alignment wrapText="1"/>
    </xf>
    <xf numFmtId="0" fontId="23" fillId="0" borderId="0" xfId="8" applyFont="1" applyAlignment="1">
      <alignment horizontal="left" wrapText="1"/>
    </xf>
    <xf numFmtId="0" fontId="23" fillId="0" borderId="0" xfId="8" applyFont="1" applyAlignment="1">
      <alignment horizontal="right" wrapText="1"/>
    </xf>
    <xf numFmtId="168" fontId="5" fillId="0" borderId="0" xfId="6" applyFill="1" applyBorder="1" applyAlignment="1" applyProtection="1">
      <alignment vertical="center" wrapText="1"/>
    </xf>
    <xf numFmtId="168" fontId="5" fillId="0" borderId="0" xfId="264" applyNumberFormat="1"/>
    <xf numFmtId="2" fontId="17" fillId="0" borderId="0" xfId="264" applyNumberFormat="1" applyFont="1"/>
    <xf numFmtId="0" fontId="6" fillId="0" borderId="68" xfId="264" applyFont="1" applyBorder="1"/>
    <xf numFmtId="168" fontId="6" fillId="0" borderId="56" xfId="6" applyFont="1" applyFill="1" applyBorder="1"/>
    <xf numFmtId="168" fontId="6" fillId="0" borderId="69" xfId="6" applyFont="1" applyFill="1" applyBorder="1"/>
    <xf numFmtId="0" fontId="6" fillId="0" borderId="31" xfId="264" applyFont="1" applyBorder="1"/>
    <xf numFmtId="168" fontId="6" fillId="0" borderId="0" xfId="6" applyFont="1" applyFill="1" applyBorder="1"/>
    <xf numFmtId="2" fontId="17" fillId="0" borderId="0" xfId="48740" applyNumberFormat="1" applyFont="1"/>
    <xf numFmtId="165" fontId="1" fillId="0" borderId="0" xfId="48739" applyFont="1" applyBorder="1"/>
    <xf numFmtId="165" fontId="17" fillId="0" borderId="0" xfId="48739" applyFont="1" applyBorder="1" applyAlignment="1"/>
    <xf numFmtId="165" fontId="17" fillId="0" borderId="0" xfId="48739" applyFont="1" applyFill="1" applyBorder="1" applyAlignment="1"/>
    <xf numFmtId="165" fontId="1" fillId="0" borderId="0" xfId="48739" applyFont="1"/>
    <xf numFmtId="0" fontId="121" fillId="17" borderId="0" xfId="264" applyFont="1" applyFill="1"/>
    <xf numFmtId="0" fontId="122" fillId="17" borderId="0" xfId="264" applyFont="1" applyFill="1"/>
    <xf numFmtId="0" fontId="47" fillId="16" borderId="0" xfId="264" applyFont="1" applyFill="1" applyAlignment="1">
      <alignment horizontal="left" vertical="center"/>
    </xf>
    <xf numFmtId="0" fontId="47" fillId="16" borderId="18" xfId="264" applyFont="1" applyFill="1" applyBorder="1" applyAlignment="1">
      <alignment horizontal="right" vertical="center"/>
    </xf>
    <xf numFmtId="0" fontId="47" fillId="16" borderId="18" xfId="264" applyFont="1" applyFill="1" applyBorder="1" applyAlignment="1">
      <alignment horizontal="right"/>
    </xf>
    <xf numFmtId="0" fontId="47" fillId="18" borderId="18" xfId="264" applyFont="1" applyFill="1" applyBorder="1" applyAlignment="1">
      <alignment horizontal="right" vertical="center"/>
    </xf>
    <xf numFmtId="0" fontId="47" fillId="16" borderId="19" xfId="264" applyFont="1" applyFill="1" applyBorder="1" applyAlignment="1">
      <alignment horizontal="center"/>
    </xf>
    <xf numFmtId="0" fontId="47" fillId="12" borderId="31" xfId="264" applyFont="1" applyFill="1" applyBorder="1"/>
    <xf numFmtId="0" fontId="47" fillId="12" borderId="18" xfId="264" applyFont="1" applyFill="1" applyBorder="1"/>
    <xf numFmtId="0" fontId="47" fillId="12" borderId="19" xfId="264" applyFont="1" applyFill="1" applyBorder="1"/>
    <xf numFmtId="0" fontId="47" fillId="12" borderId="31" xfId="264" applyFont="1" applyFill="1" applyBorder="1" applyAlignment="1">
      <alignment vertical="center"/>
    </xf>
    <xf numFmtId="0" fontId="47" fillId="12" borderId="18" xfId="264" applyFont="1" applyFill="1" applyBorder="1" applyAlignment="1">
      <alignment vertical="center"/>
    </xf>
    <xf numFmtId="0" fontId="47" fillId="12" borderId="19" xfId="264" applyFont="1" applyFill="1" applyBorder="1" applyAlignment="1">
      <alignment vertical="center"/>
    </xf>
    <xf numFmtId="2" fontId="6" fillId="0" borderId="0" xfId="1537" applyNumberFormat="1" applyFont="1" applyFill="1" applyBorder="1" applyAlignment="1">
      <alignment horizontal="right"/>
    </xf>
    <xf numFmtId="2" fontId="5" fillId="0" borderId="0" xfId="264" applyNumberFormat="1"/>
    <xf numFmtId="2" fontId="17" fillId="0" borderId="0" xfId="264" applyNumberFormat="1" applyFont="1" applyAlignment="1">
      <alignment horizontal="right"/>
    </xf>
    <xf numFmtId="4" fontId="5" fillId="0" borderId="0" xfId="264" applyNumberFormat="1"/>
    <xf numFmtId="0" fontId="5" fillId="15" borderId="68" xfId="264" applyFill="1" applyBorder="1"/>
    <xf numFmtId="0" fontId="5" fillId="15" borderId="56" xfId="264" applyFill="1" applyBorder="1"/>
    <xf numFmtId="0" fontId="5" fillId="17" borderId="0" xfId="264" applyFill="1"/>
    <xf numFmtId="4" fontId="17" fillId="17" borderId="0" xfId="264" applyNumberFormat="1" applyFont="1" applyFill="1"/>
    <xf numFmtId="0" fontId="5" fillId="15" borderId="0" xfId="264" applyFill="1"/>
    <xf numFmtId="0" fontId="47" fillId="12" borderId="32" xfId="264" applyFont="1" applyFill="1" applyBorder="1" applyAlignment="1">
      <alignment horizontal="center" vertical="center" wrapText="1"/>
    </xf>
    <xf numFmtId="169" fontId="47" fillId="12" borderId="31" xfId="6" applyNumberFormat="1" applyFont="1" applyFill="1" applyBorder="1" applyAlignment="1">
      <alignment horizontal="center" wrapText="1"/>
    </xf>
    <xf numFmtId="169" fontId="47" fillId="12" borderId="18" xfId="6" applyNumberFormat="1" applyFont="1" applyFill="1" applyBorder="1" applyAlignment="1">
      <alignment horizontal="center" wrapText="1"/>
    </xf>
    <xf numFmtId="0" fontId="47" fillId="12" borderId="18" xfId="264" applyFont="1" applyFill="1" applyBorder="1" applyAlignment="1">
      <alignment horizontal="center" wrapText="1"/>
    </xf>
    <xf numFmtId="0" fontId="47" fillId="12" borderId="19" xfId="264" applyFont="1" applyFill="1" applyBorder="1" applyAlignment="1">
      <alignment horizontal="center" wrapText="1"/>
    </xf>
    <xf numFmtId="4" fontId="5" fillId="0" borderId="0" xfId="264" applyNumberFormat="1" applyAlignment="1">
      <alignment horizontal="right"/>
    </xf>
    <xf numFmtId="4" fontId="6" fillId="0" borderId="68" xfId="264" applyNumberFormat="1" applyFont="1" applyBorder="1" applyAlignment="1">
      <alignment horizontal="center"/>
    </xf>
    <xf numFmtId="4" fontId="6" fillId="0" borderId="31" xfId="264" applyNumberFormat="1" applyFont="1" applyBorder="1" applyAlignment="1">
      <alignment horizontal="center"/>
    </xf>
    <xf numFmtId="0" fontId="6" fillId="17" borderId="0" xfId="264" applyFont="1" applyFill="1"/>
    <xf numFmtId="4" fontId="1" fillId="0" borderId="0" xfId="48743" applyNumberFormat="1"/>
    <xf numFmtId="4" fontId="1" fillId="0" borderId="0" xfId="48743" applyNumberFormat="1" applyAlignment="1">
      <alignment horizontal="right"/>
    </xf>
    <xf numFmtId="165" fontId="0" fillId="0" borderId="0" xfId="0" applyNumberFormat="1"/>
    <xf numFmtId="0" fontId="1" fillId="5" borderId="0" xfId="48" applyFill="1"/>
    <xf numFmtId="0" fontId="54" fillId="20" borderId="44" xfId="48" applyFont="1" applyFill="1" applyBorder="1" applyAlignment="1">
      <alignment horizontal="center"/>
    </xf>
    <xf numFmtId="0" fontId="54" fillId="20" borderId="0" xfId="48" applyFont="1" applyFill="1" applyAlignment="1">
      <alignment horizontal="center"/>
    </xf>
    <xf numFmtId="0" fontId="54" fillId="20" borderId="0" xfId="48" applyFont="1" applyFill="1" applyAlignment="1">
      <alignment horizontal="right"/>
    </xf>
    <xf numFmtId="0" fontId="54" fillId="20" borderId="24" xfId="48" applyFont="1" applyFill="1" applyBorder="1" applyAlignment="1">
      <alignment horizontal="right"/>
    </xf>
    <xf numFmtId="0" fontId="48" fillId="12" borderId="44" xfId="48" applyFont="1" applyFill="1" applyBorder="1"/>
    <xf numFmtId="3" fontId="48" fillId="12" borderId="0" xfId="48" applyNumberFormat="1" applyFont="1" applyFill="1" applyAlignment="1">
      <alignment horizontal="right"/>
    </xf>
    <xf numFmtId="3" fontId="47" fillId="12" borderId="0" xfId="48" applyNumberFormat="1" applyFont="1" applyFill="1" applyAlignment="1">
      <alignment horizontal="right"/>
    </xf>
    <xf numFmtId="3" fontId="48" fillId="12" borderId="0" xfId="48" applyNumberFormat="1" applyFont="1" applyFill="1" applyAlignment="1">
      <alignment horizontal="center"/>
    </xf>
    <xf numFmtId="3" fontId="48" fillId="12" borderId="24" xfId="48" applyNumberFormat="1" applyFont="1" applyFill="1" applyBorder="1" applyAlignment="1">
      <alignment horizontal="right"/>
    </xf>
    <xf numFmtId="3" fontId="6" fillId="5" borderId="44" xfId="48" applyNumberFormat="1" applyFont="1" applyFill="1" applyBorder="1" applyAlignment="1">
      <alignment horizontal="left"/>
    </xf>
    <xf numFmtId="181" fontId="52" fillId="5" borderId="0" xfId="49" applyNumberFormat="1" applyFont="1" applyFill="1" applyBorder="1"/>
    <xf numFmtId="181" fontId="39" fillId="5" borderId="0" xfId="49" applyNumberFormat="1" applyFont="1" applyFill="1" applyBorder="1"/>
    <xf numFmtId="181" fontId="52" fillId="5" borderId="24" xfId="49" applyNumberFormat="1" applyFont="1" applyFill="1" applyBorder="1"/>
    <xf numFmtId="181" fontId="124" fillId="5" borderId="0" xfId="49" applyNumberFormat="1" applyFont="1" applyFill="1" applyBorder="1"/>
    <xf numFmtId="0" fontId="48" fillId="12" borderId="31" xfId="48" applyFont="1" applyFill="1" applyBorder="1"/>
    <xf numFmtId="3" fontId="47" fillId="12" borderId="19" xfId="48" applyNumberFormat="1" applyFont="1" applyFill="1" applyBorder="1"/>
    <xf numFmtId="0" fontId="50" fillId="20" borderId="0" xfId="48" applyFont="1" applyFill="1"/>
    <xf numFmtId="0" fontId="50" fillId="20" borderId="0" xfId="48" applyFont="1" applyFill="1" applyAlignment="1">
      <alignment horizontal="right"/>
    </xf>
    <xf numFmtId="0" fontId="40" fillId="5" borderId="0" xfId="48" applyFont="1" applyFill="1"/>
    <xf numFmtId="0" fontId="40" fillId="5" borderId="98" xfId="48" applyFont="1" applyFill="1" applyBorder="1"/>
    <xf numFmtId="0" fontId="1" fillId="0" borderId="0" xfId="48"/>
    <xf numFmtId="0" fontId="1" fillId="20" borderId="44" xfId="48" applyFill="1" applyBorder="1"/>
    <xf numFmtId="0" fontId="1" fillId="20" borderId="0" xfId="48" applyFill="1"/>
    <xf numFmtId="0" fontId="1" fillId="20" borderId="24" xfId="48" applyFill="1" applyBorder="1"/>
    <xf numFmtId="0" fontId="39" fillId="0" borderId="0" xfId="48" applyFont="1"/>
    <xf numFmtId="10" fontId="39" fillId="0" borderId="24" xfId="130" applyNumberFormat="1" applyFont="1" applyBorder="1"/>
    <xf numFmtId="3" fontId="39" fillId="0" borderId="0" xfId="48" applyNumberFormat="1" applyFont="1" applyAlignment="1">
      <alignment horizontal="right"/>
    </xf>
    <xf numFmtId="0" fontId="39" fillId="0" borderId="0" xfId="48" applyFont="1" applyAlignment="1">
      <alignment vertical="top"/>
    </xf>
    <xf numFmtId="0" fontId="50" fillId="20" borderId="68" xfId="48" applyFont="1" applyFill="1" applyBorder="1"/>
    <xf numFmtId="0" fontId="50" fillId="20" borderId="56" xfId="48" applyFont="1" applyFill="1" applyBorder="1"/>
    <xf numFmtId="0" fontId="50" fillId="20" borderId="69" xfId="48" applyFont="1" applyFill="1" applyBorder="1"/>
    <xf numFmtId="0" fontId="40" fillId="0" borderId="0" xfId="48" applyFont="1"/>
    <xf numFmtId="3" fontId="39" fillId="0" borderId="0" xfId="48" applyNumberFormat="1" applyFont="1"/>
    <xf numFmtId="4" fontId="1" fillId="0" borderId="0" xfId="48" applyNumberFormat="1"/>
    <xf numFmtId="3" fontId="39" fillId="0" borderId="0" xfId="48" applyNumberFormat="1" applyFont="1" applyAlignment="1">
      <alignment horizontal="right" vertical="center"/>
    </xf>
    <xf numFmtId="10" fontId="39" fillId="0" borderId="24" xfId="130" applyNumberFormat="1" applyFont="1" applyBorder="1" applyAlignment="1">
      <alignment horizontal="right" vertical="center"/>
    </xf>
    <xf numFmtId="0" fontId="39" fillId="0" borderId="0" xfId="48" applyFont="1" applyAlignment="1">
      <alignment vertical="top" wrapText="1"/>
    </xf>
    <xf numFmtId="3" fontId="48" fillId="12" borderId="18" xfId="48" applyNumberFormat="1" applyFont="1" applyFill="1" applyBorder="1"/>
    <xf numFmtId="9" fontId="48" fillId="12" borderId="18" xfId="3" applyFont="1" applyFill="1" applyBorder="1"/>
    <xf numFmtId="0" fontId="56" fillId="0" borderId="0" xfId="48" applyFont="1"/>
    <xf numFmtId="0" fontId="56" fillId="0" borderId="0" xfId="48" applyFont="1" applyAlignment="1">
      <alignment wrapText="1"/>
    </xf>
    <xf numFmtId="0" fontId="56" fillId="0" borderId="0" xfId="48" applyFont="1" applyAlignment="1">
      <alignment vertical="top"/>
    </xf>
    <xf numFmtId="0" fontId="125" fillId="76" borderId="31" xfId="48" applyFont="1" applyFill="1" applyBorder="1"/>
    <xf numFmtId="171" fontId="5" fillId="0" borderId="0" xfId="3" applyNumberFormat="1" applyFont="1"/>
    <xf numFmtId="10" fontId="39" fillId="0" borderId="56" xfId="67" applyNumberFormat="1" applyFont="1" applyFill="1" applyBorder="1" applyAlignment="1" applyProtection="1">
      <alignment vertical="center"/>
    </xf>
    <xf numFmtId="10" fontId="39" fillId="0" borderId="69" xfId="67" applyNumberFormat="1" applyFont="1" applyFill="1" applyBorder="1" applyAlignment="1" applyProtection="1">
      <alignment vertical="center"/>
    </xf>
    <xf numFmtId="10" fontId="126" fillId="0" borderId="0" xfId="3" applyNumberFormat="1" applyFont="1" applyFill="1" applyBorder="1"/>
    <xf numFmtId="0" fontId="126" fillId="0" borderId="0" xfId="76" applyFont="1"/>
    <xf numFmtId="171" fontId="1" fillId="0" borderId="0" xfId="3" applyNumberFormat="1"/>
    <xf numFmtId="10" fontId="1" fillId="0" borderId="0" xfId="3" applyNumberFormat="1"/>
    <xf numFmtId="171" fontId="0" fillId="0" borderId="0" xfId="3" applyNumberFormat="1" applyFont="1"/>
    <xf numFmtId="168" fontId="6" fillId="0" borderId="32" xfId="94" applyNumberFormat="1" applyFont="1" applyFill="1" applyBorder="1" applyAlignment="1" applyProtection="1">
      <alignment horizontal="center" vertical="center"/>
    </xf>
    <xf numFmtId="0" fontId="47" fillId="18" borderId="69" xfId="4" applyFont="1" applyFill="1" applyBorder="1" applyAlignment="1">
      <alignment horizontal="left" vertical="center"/>
    </xf>
    <xf numFmtId="0" fontId="47" fillId="18" borderId="57" xfId="4" applyFont="1" applyFill="1" applyBorder="1" applyAlignment="1">
      <alignment horizontal="left" vertical="center"/>
    </xf>
    <xf numFmtId="14" fontId="47" fillId="18" borderId="57" xfId="4" applyNumberFormat="1" applyFont="1" applyFill="1" applyBorder="1" applyAlignment="1">
      <alignment horizontal="right" vertical="center" wrapText="1"/>
    </xf>
    <xf numFmtId="215" fontId="17" fillId="0" borderId="0" xfId="71" applyNumberFormat="1" applyFont="1" applyAlignment="1">
      <alignment horizontal="center" vertical="center"/>
    </xf>
    <xf numFmtId="171" fontId="53" fillId="5" borderId="0" xfId="3" applyNumberFormat="1" applyFont="1" applyFill="1" applyBorder="1" applyAlignment="1">
      <alignment horizontal="left"/>
    </xf>
    <xf numFmtId="171" fontId="1" fillId="0" borderId="0" xfId="3" applyNumberFormat="1" applyBorder="1"/>
    <xf numFmtId="216" fontId="66" fillId="0" borderId="0" xfId="59" applyNumberFormat="1" applyFont="1" applyFill="1" applyBorder="1" applyAlignment="1" applyProtection="1">
      <alignment horizontal="right" vertical="center"/>
    </xf>
    <xf numFmtId="197" fontId="1" fillId="0" borderId="0" xfId="25" applyNumberFormat="1"/>
    <xf numFmtId="182" fontId="5" fillId="0" borderId="0" xfId="1" applyNumberFormat="1" applyFont="1"/>
    <xf numFmtId="182" fontId="5" fillId="0" borderId="0" xfId="4" applyNumberFormat="1"/>
    <xf numFmtId="4" fontId="48" fillId="12" borderId="18" xfId="71" applyNumberFormat="1" applyFont="1" applyFill="1" applyBorder="1" applyAlignment="1">
      <alignment vertical="center"/>
    </xf>
    <xf numFmtId="0" fontId="50" fillId="5" borderId="1" xfId="0" applyFont="1" applyFill="1" applyBorder="1" applyAlignment="1">
      <alignment vertical="center" wrapText="1"/>
    </xf>
    <xf numFmtId="0" fontId="66" fillId="0" borderId="0" xfId="4" applyFont="1" applyAlignment="1">
      <alignment horizontal="left"/>
    </xf>
    <xf numFmtId="177" fontId="35" fillId="0" borderId="0" xfId="31" applyNumberFormat="1" applyFont="1" applyAlignment="1">
      <alignment horizontal="right" vertical="center"/>
    </xf>
    <xf numFmtId="4" fontId="1" fillId="0" borderId="58" xfId="81" applyNumberFormat="1" applyBorder="1"/>
    <xf numFmtId="43" fontId="5" fillId="0" borderId="0" xfId="1" applyFont="1" applyFill="1" applyBorder="1"/>
    <xf numFmtId="0" fontId="39" fillId="0" borderId="97" xfId="33" applyFont="1" applyBorder="1" applyAlignment="1">
      <alignment vertical="center" wrapText="1"/>
    </xf>
    <xf numFmtId="0" fontId="56" fillId="21" borderId="44" xfId="42" applyFont="1" applyFill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10" fillId="0" borderId="0" xfId="48745"/>
    <xf numFmtId="3" fontId="48" fillId="12" borderId="18" xfId="20" applyNumberFormat="1" applyFont="1" applyFill="1" applyBorder="1" applyAlignment="1">
      <alignment horizontal="right"/>
    </xf>
    <xf numFmtId="3" fontId="6" fillId="0" borderId="96" xfId="0" applyNumberFormat="1" applyFont="1" applyBorder="1" applyAlignment="1">
      <alignment horizontal="right"/>
    </xf>
    <xf numFmtId="3" fontId="48" fillId="12" borderId="19" xfId="20" applyNumberFormat="1" applyFont="1" applyFill="1" applyBorder="1" applyAlignment="1">
      <alignment horizontal="right"/>
    </xf>
    <xf numFmtId="0" fontId="77" fillId="5" borderId="1" xfId="48745" applyFont="1" applyFill="1" applyBorder="1"/>
    <xf numFmtId="0" fontId="77" fillId="77" borderId="0" xfId="48745" applyFont="1" applyFill="1"/>
    <xf numFmtId="10" fontId="6" fillId="0" borderId="69" xfId="3" applyNumberFormat="1" applyFont="1" applyBorder="1"/>
    <xf numFmtId="0" fontId="6" fillId="0" borderId="31" xfId="4" applyFont="1" applyBorder="1"/>
    <xf numFmtId="0" fontId="6" fillId="0" borderId="44" xfId="4" applyFont="1" applyBorder="1" applyAlignment="1">
      <alignment wrapText="1"/>
    </xf>
    <xf numFmtId="0" fontId="56" fillId="0" borderId="44" xfId="4" applyFont="1" applyBorder="1" applyAlignment="1">
      <alignment vertical="center" wrapText="1"/>
    </xf>
    <xf numFmtId="0" fontId="6" fillId="0" borderId="68" xfId="4" applyFont="1" applyBorder="1"/>
    <xf numFmtId="0" fontId="6" fillId="0" borderId="97" xfId="4" applyFont="1" applyBorder="1"/>
    <xf numFmtId="10" fontId="6" fillId="0" borderId="5" xfId="3" applyNumberFormat="1" applyFont="1" applyBorder="1"/>
    <xf numFmtId="3" fontId="6" fillId="0" borderId="97" xfId="0" applyNumberFormat="1" applyFont="1" applyBorder="1" applyAlignment="1">
      <alignment horizontal="right"/>
    </xf>
    <xf numFmtId="0" fontId="6" fillId="0" borderId="68" xfId="4" applyFont="1" applyBorder="1" applyAlignment="1">
      <alignment wrapText="1"/>
    </xf>
    <xf numFmtId="0" fontId="6" fillId="0" borderId="97" xfId="4" applyFont="1" applyBorder="1" applyAlignment="1">
      <alignment wrapText="1"/>
    </xf>
    <xf numFmtId="10" fontId="6" fillId="0" borderId="19" xfId="3" applyNumberFormat="1" applyFont="1" applyBorder="1"/>
    <xf numFmtId="10" fontId="6" fillId="0" borderId="24" xfId="3" applyNumberFormat="1" applyFont="1" applyBorder="1"/>
    <xf numFmtId="0" fontId="46" fillId="16" borderId="56" xfId="48744" applyFont="1" applyFill="1" applyBorder="1" applyAlignment="1">
      <alignment horizontal="center" vertical="center" wrapText="1"/>
    </xf>
    <xf numFmtId="0" fontId="11" fillId="5" borderId="1" xfId="48745" applyFont="1" applyFill="1" applyBorder="1" applyAlignment="1">
      <alignment horizontal="left" vertical="center" wrapText="1"/>
    </xf>
    <xf numFmtId="0" fontId="46" fillId="16" borderId="56" xfId="48744" applyFont="1" applyFill="1" applyBorder="1" applyAlignment="1">
      <alignment horizontal="center" vertical="center"/>
    </xf>
    <xf numFmtId="166" fontId="11" fillId="5" borderId="1" xfId="48745" applyNumberFormat="1" applyFont="1" applyFill="1" applyBorder="1" applyAlignment="1">
      <alignment horizontal="left" vertical="center" wrapText="1"/>
    </xf>
    <xf numFmtId="0" fontId="11" fillId="0" borderId="0" xfId="48745" applyFont="1" applyAlignment="1">
      <alignment horizontal="left" vertical="top" wrapText="1"/>
    </xf>
    <xf numFmtId="43" fontId="5" fillId="0" borderId="0" xfId="1" applyFont="1"/>
    <xf numFmtId="0" fontId="77" fillId="5" borderId="1" xfId="48745" applyFont="1" applyFill="1" applyBorder="1" applyAlignment="1">
      <alignment vertical="center"/>
    </xf>
    <xf numFmtId="0" fontId="77" fillId="0" borderId="0" xfId="48745" applyFont="1"/>
    <xf numFmtId="0" fontId="100" fillId="0" borderId="0" xfId="48745" applyFont="1" applyAlignment="1">
      <alignment horizontal="left" vertical="top" wrapText="1"/>
    </xf>
    <xf numFmtId="182" fontId="15" fillId="0" borderId="0" xfId="1" applyNumberFormat="1" applyFont="1" applyFill="1" applyBorder="1" applyAlignment="1" applyProtection="1"/>
    <xf numFmtId="218" fontId="39" fillId="0" borderId="0" xfId="3" applyNumberFormat="1" applyFont="1" applyFill="1" applyBorder="1" applyAlignment="1" applyProtection="1">
      <alignment horizontal="right" vertical="center" wrapText="1"/>
    </xf>
    <xf numFmtId="0" fontId="10" fillId="0" borderId="0" xfId="48745" applyAlignment="1">
      <alignment vertical="center"/>
    </xf>
    <xf numFmtId="0" fontId="46" fillId="16" borderId="69" xfId="48744" applyFont="1" applyFill="1" applyBorder="1" applyAlignment="1">
      <alignment horizontal="center" vertical="center"/>
    </xf>
    <xf numFmtId="0" fontId="11" fillId="0" borderId="3" xfId="48745" applyFont="1" applyBorder="1" applyAlignment="1">
      <alignment horizontal="left" vertical="top" wrapText="1"/>
    </xf>
    <xf numFmtId="43" fontId="39" fillId="0" borderId="0" xfId="1" applyFont="1" applyFill="1" applyBorder="1" applyAlignment="1" applyProtection="1">
      <alignment horizontal="right" vertical="center" wrapText="1"/>
    </xf>
    <xf numFmtId="171" fontId="56" fillId="0" borderId="0" xfId="3" applyNumberFormat="1" applyFont="1" applyFill="1" applyBorder="1" applyAlignment="1">
      <alignment horizontal="right" wrapText="1"/>
    </xf>
    <xf numFmtId="0" fontId="56" fillId="0" borderId="97" xfId="4" applyFont="1" applyBorder="1" applyAlignment="1">
      <alignment vertical="center" wrapText="1"/>
    </xf>
    <xf numFmtId="0" fontId="56" fillId="0" borderId="68" xfId="4" applyFont="1" applyBorder="1" applyAlignment="1">
      <alignment vertical="center" wrapText="1"/>
    </xf>
    <xf numFmtId="0" fontId="6" fillId="0" borderId="44" xfId="31" applyFont="1" applyBorder="1" applyAlignment="1">
      <alignment vertical="center"/>
    </xf>
    <xf numFmtId="0" fontId="39" fillId="0" borderId="44" xfId="31" applyFont="1" applyBorder="1" applyAlignment="1">
      <alignment horizontal="left" vertical="center" wrapText="1"/>
    </xf>
    <xf numFmtId="49" fontId="56" fillId="0" borderId="44" xfId="4" applyNumberFormat="1" applyFont="1" applyBorder="1" applyAlignment="1">
      <alignment vertical="center" wrapText="1"/>
    </xf>
    <xf numFmtId="3" fontId="39" fillId="0" borderId="58" xfId="78" applyNumberFormat="1" applyFont="1" applyBorder="1" applyAlignment="1">
      <alignment horizontal="right"/>
    </xf>
    <xf numFmtId="3" fontId="39" fillId="0" borderId="56" xfId="78" applyNumberFormat="1" applyFont="1" applyBorder="1" applyAlignment="1">
      <alignment horizontal="right"/>
    </xf>
    <xf numFmtId="169" fontId="6" fillId="0" borderId="58" xfId="59" applyNumberFormat="1" applyFont="1" applyFill="1" applyBorder="1" applyAlignment="1">
      <alignment horizontal="right"/>
    </xf>
    <xf numFmtId="10" fontId="6" fillId="0" borderId="0" xfId="69" applyNumberFormat="1" applyFont="1" applyBorder="1" applyAlignment="1">
      <alignment vertical="center"/>
    </xf>
    <xf numFmtId="171" fontId="6" fillId="21" borderId="24" xfId="3" applyNumberFormat="1" applyFont="1" applyFill="1" applyBorder="1" applyAlignment="1">
      <alignment horizontal="right" vertical="center"/>
    </xf>
    <xf numFmtId="171" fontId="6" fillId="21" borderId="24" xfId="62" applyNumberFormat="1" applyFont="1" applyFill="1" applyBorder="1" applyAlignment="1">
      <alignment horizontal="right" vertical="center"/>
    </xf>
    <xf numFmtId="171" fontId="8" fillId="21" borderId="19" xfId="3" applyNumberFormat="1" applyFont="1" applyFill="1" applyBorder="1" applyAlignment="1">
      <alignment horizontal="right" vertical="center"/>
    </xf>
    <xf numFmtId="10" fontId="56" fillId="21" borderId="44" xfId="15" applyNumberFormat="1" applyFont="1" applyFill="1" applyBorder="1"/>
    <xf numFmtId="10" fontId="56" fillId="21" borderId="24" xfId="15" applyNumberFormat="1" applyFont="1" applyFill="1" applyBorder="1"/>
    <xf numFmtId="165" fontId="63" fillId="21" borderId="44" xfId="42" applyNumberFormat="1" applyFont="1" applyFill="1" applyBorder="1"/>
    <xf numFmtId="10" fontId="6" fillId="0" borderId="26" xfId="15" applyNumberFormat="1" applyFont="1" applyFill="1" applyBorder="1" applyAlignment="1" applyProtection="1">
      <alignment horizontal="right"/>
    </xf>
    <xf numFmtId="10" fontId="6" fillId="0" borderId="4" xfId="15" applyNumberFormat="1" applyFont="1" applyFill="1" applyBorder="1" applyAlignment="1" applyProtection="1">
      <alignment horizontal="right"/>
    </xf>
    <xf numFmtId="10" fontId="6" fillId="0" borderId="5" xfId="15" applyNumberFormat="1" applyFont="1" applyFill="1" applyBorder="1" applyAlignment="1" applyProtection="1">
      <alignment horizontal="right"/>
    </xf>
    <xf numFmtId="10" fontId="6" fillId="0" borderId="23" xfId="15" applyNumberFormat="1" applyFont="1" applyFill="1" applyBorder="1" applyAlignment="1" applyProtection="1">
      <alignment horizontal="right"/>
    </xf>
    <xf numFmtId="10" fontId="6" fillId="0" borderId="0" xfId="15" applyNumberFormat="1" applyFont="1" applyFill="1" applyBorder="1" applyAlignment="1" applyProtection="1">
      <alignment horizontal="right"/>
    </xf>
    <xf numFmtId="10" fontId="6" fillId="0" borderId="24" xfId="15" applyNumberFormat="1" applyFont="1" applyFill="1" applyBorder="1" applyAlignment="1" applyProtection="1">
      <alignment horizontal="right"/>
    </xf>
    <xf numFmtId="10" fontId="6" fillId="0" borderId="13" xfId="15" applyNumberFormat="1" applyFont="1" applyFill="1" applyBorder="1" applyAlignment="1" applyProtection="1">
      <alignment horizontal="right"/>
    </xf>
    <xf numFmtId="10" fontId="6" fillId="0" borderId="11" xfId="15" applyNumberFormat="1" applyFont="1" applyFill="1" applyBorder="1" applyAlignment="1" applyProtection="1">
      <alignment horizontal="right"/>
    </xf>
    <xf numFmtId="10" fontId="6" fillId="0" borderId="12" xfId="15" applyNumberFormat="1" applyFont="1" applyFill="1" applyBorder="1" applyAlignment="1" applyProtection="1">
      <alignment horizontal="right"/>
    </xf>
    <xf numFmtId="10" fontId="6" fillId="0" borderId="13" xfId="15" applyNumberFormat="1" applyFont="1" applyBorder="1"/>
    <xf numFmtId="10" fontId="6" fillId="0" borderId="11" xfId="15" applyNumberFormat="1" applyFont="1" applyBorder="1"/>
    <xf numFmtId="10" fontId="6" fillId="0" borderId="12" xfId="15" applyNumberFormat="1" applyFont="1" applyBorder="1"/>
    <xf numFmtId="10" fontId="6" fillId="0" borderId="31" xfId="15" applyNumberFormat="1" applyFont="1" applyFill="1" applyBorder="1" applyAlignment="1" applyProtection="1">
      <alignment horizontal="right" vertical="center"/>
    </xf>
    <xf numFmtId="10" fontId="6" fillId="0" borderId="18" xfId="15" applyNumberFormat="1" applyFont="1" applyFill="1" applyBorder="1" applyAlignment="1" applyProtection="1">
      <alignment horizontal="right" vertical="center"/>
    </xf>
    <xf numFmtId="179" fontId="12" fillId="15" borderId="44" xfId="71" applyNumberFormat="1" applyFont="1" applyFill="1" applyBorder="1" applyAlignment="1">
      <alignment horizontal="left"/>
    </xf>
    <xf numFmtId="183" fontId="48" fillId="12" borderId="56" xfId="38" applyNumberFormat="1" applyFont="1" applyFill="1" applyBorder="1" applyAlignment="1">
      <alignment vertical="center"/>
    </xf>
    <xf numFmtId="217" fontId="48" fillId="12" borderId="56" xfId="38" applyNumberFormat="1" applyFont="1" applyFill="1" applyBorder="1" applyAlignment="1">
      <alignment vertical="center"/>
    </xf>
    <xf numFmtId="10" fontId="55" fillId="12" borderId="56" xfId="32" applyNumberFormat="1" applyFont="1" applyFill="1" applyBorder="1" applyAlignment="1" applyProtection="1">
      <alignment horizontal="right" vertical="center"/>
    </xf>
    <xf numFmtId="10" fontId="55" fillId="12" borderId="69" xfId="32" applyNumberFormat="1" applyFont="1" applyFill="1" applyBorder="1" applyAlignment="1" applyProtection="1">
      <alignment horizontal="right" vertical="center"/>
    </xf>
    <xf numFmtId="4" fontId="48" fillId="12" borderId="56" xfId="71" applyNumberFormat="1" applyFont="1" applyFill="1" applyBorder="1" applyAlignment="1">
      <alignment vertical="center"/>
    </xf>
    <xf numFmtId="3" fontId="48" fillId="12" borderId="56" xfId="71" applyNumberFormat="1" applyFont="1" applyFill="1" applyBorder="1" applyAlignment="1">
      <alignment vertical="center"/>
    </xf>
    <xf numFmtId="188" fontId="47" fillId="12" borderId="56" xfId="32" applyNumberFormat="1" applyFont="1" applyFill="1" applyBorder="1" applyAlignment="1" applyProtection="1">
      <alignment horizontal="right" vertical="center" indent="3"/>
    </xf>
    <xf numFmtId="188" fontId="47" fillId="12" borderId="69" xfId="32" applyNumberFormat="1" applyFont="1" applyFill="1" applyBorder="1" applyAlignment="1" applyProtection="1">
      <alignment horizontal="right" vertical="center" indent="3"/>
    </xf>
    <xf numFmtId="0" fontId="48" fillId="12" borderId="31" xfId="71" applyFont="1" applyFill="1" applyBorder="1" applyAlignment="1">
      <alignment vertical="center"/>
    </xf>
    <xf numFmtId="182" fontId="16" fillId="0" borderId="0" xfId="1" applyNumberFormat="1" applyFont="1" applyFill="1" applyAlignment="1">
      <alignment vertical="top"/>
    </xf>
    <xf numFmtId="182" fontId="16" fillId="26" borderId="0" xfId="1" applyNumberFormat="1" applyFont="1" applyFill="1" applyBorder="1" applyAlignment="1">
      <alignment horizontal="right" vertical="center" wrapText="1"/>
    </xf>
    <xf numFmtId="182" fontId="16" fillId="10" borderId="0" xfId="1" applyNumberFormat="1" applyFont="1" applyFill="1" applyBorder="1" applyAlignment="1">
      <alignment horizontal="right" vertical="center" wrapText="1"/>
    </xf>
    <xf numFmtId="182" fontId="16" fillId="10" borderId="0" xfId="1" applyNumberFormat="1" applyFont="1" applyFill="1" applyBorder="1" applyAlignment="1" applyProtection="1">
      <alignment horizontal="right" vertical="center"/>
    </xf>
    <xf numFmtId="182" fontId="16" fillId="0" borderId="0" xfId="1" applyNumberFormat="1" applyFont="1" applyFill="1" applyBorder="1" applyAlignment="1">
      <alignment horizontal="right" vertical="center" wrapText="1"/>
    </xf>
    <xf numFmtId="182" fontId="16" fillId="0" borderId="0" xfId="1" applyNumberFormat="1" applyFont="1" applyFill="1" applyBorder="1" applyAlignment="1" applyProtection="1">
      <alignment horizontal="right" vertical="center"/>
    </xf>
    <xf numFmtId="181" fontId="47" fillId="12" borderId="18" xfId="48" applyNumberFormat="1" applyFont="1" applyFill="1" applyBorder="1"/>
    <xf numFmtId="0" fontId="39" fillId="0" borderId="0" xfId="0" applyFont="1"/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47" fillId="12" borderId="58" xfId="35" applyFont="1" applyFill="1" applyBorder="1" applyAlignment="1">
      <alignment horizontal="center" wrapText="1"/>
    </xf>
    <xf numFmtId="0" fontId="115" fillId="12" borderId="58" xfId="35" applyFont="1" applyFill="1" applyBorder="1" applyAlignment="1">
      <alignment horizontal="center" wrapText="1"/>
    </xf>
    <xf numFmtId="0" fontId="47" fillId="12" borderId="97" xfId="35" applyFont="1" applyFill="1" applyBorder="1" applyAlignment="1">
      <alignment horizontal="center" wrapText="1"/>
    </xf>
    <xf numFmtId="0" fontId="47" fillId="12" borderId="5" xfId="35" applyFont="1" applyFill="1" applyBorder="1" applyAlignment="1">
      <alignment horizontal="center" wrapText="1"/>
    </xf>
    <xf numFmtId="0" fontId="47" fillId="12" borderId="96" xfId="35" applyFont="1" applyFill="1" applyBorder="1" applyAlignment="1">
      <alignment horizontal="center" wrapText="1"/>
    </xf>
    <xf numFmtId="204" fontId="111" fillId="73" borderId="31" xfId="0" applyNumberFormat="1" applyFont="1" applyFill="1" applyBorder="1" applyAlignment="1">
      <alignment wrapText="1"/>
    </xf>
    <xf numFmtId="1" fontId="111" fillId="73" borderId="18" xfId="0" applyNumberFormat="1" applyFont="1" applyFill="1" applyBorder="1" applyAlignment="1">
      <alignment wrapText="1"/>
    </xf>
    <xf numFmtId="43" fontId="111" fillId="73" borderId="31" xfId="1" applyFont="1" applyFill="1" applyBorder="1" applyAlignment="1">
      <alignment wrapText="1"/>
    </xf>
    <xf numFmtId="43" fontId="111" fillId="73" borderId="18" xfId="1" applyFont="1" applyFill="1" applyBorder="1" applyAlignment="1">
      <alignment wrapText="1"/>
    </xf>
    <xf numFmtId="43" fontId="111" fillId="73" borderId="19" xfId="1" applyFont="1" applyFill="1" applyBorder="1" applyAlignment="1">
      <alignment wrapText="1"/>
    </xf>
    <xf numFmtId="202" fontId="111" fillId="73" borderId="31" xfId="0" applyNumberFormat="1" applyFont="1" applyFill="1" applyBorder="1" applyAlignment="1">
      <alignment wrapText="1"/>
    </xf>
    <xf numFmtId="205" fontId="111" fillId="73" borderId="31" xfId="0" applyNumberFormat="1" applyFont="1" applyFill="1" applyBorder="1" applyAlignment="1">
      <alignment wrapText="1"/>
    </xf>
    <xf numFmtId="206" fontId="111" fillId="73" borderId="31" xfId="0" applyNumberFormat="1" applyFont="1" applyFill="1" applyBorder="1" applyAlignment="1">
      <alignment wrapText="1"/>
    </xf>
    <xf numFmtId="207" fontId="111" fillId="73" borderId="31" xfId="0" applyNumberFormat="1" applyFont="1" applyFill="1" applyBorder="1" applyAlignment="1">
      <alignment wrapText="1"/>
    </xf>
    <xf numFmtId="208" fontId="111" fillId="73" borderId="31" xfId="0" applyNumberFormat="1" applyFont="1" applyFill="1" applyBorder="1" applyAlignment="1">
      <alignment wrapText="1"/>
    </xf>
    <xf numFmtId="209" fontId="111" fillId="73" borderId="31" xfId="0" applyNumberFormat="1" applyFont="1" applyFill="1" applyBorder="1" applyAlignment="1">
      <alignment wrapText="1"/>
    </xf>
    <xf numFmtId="210" fontId="111" fillId="73" borderId="31" xfId="0" applyNumberFormat="1" applyFont="1" applyFill="1" applyBorder="1" applyAlignment="1">
      <alignment wrapText="1"/>
    </xf>
    <xf numFmtId="211" fontId="111" fillId="73" borderId="31" xfId="0" applyNumberFormat="1" applyFont="1" applyFill="1" applyBorder="1" applyAlignment="1">
      <alignment wrapText="1"/>
    </xf>
    <xf numFmtId="213" fontId="111" fillId="73" borderId="31" xfId="0" applyNumberFormat="1" applyFont="1" applyFill="1" applyBorder="1" applyAlignment="1">
      <alignment wrapText="1"/>
    </xf>
    <xf numFmtId="181" fontId="0" fillId="0" borderId="0" xfId="0" applyNumberFormat="1"/>
    <xf numFmtId="181" fontId="0" fillId="0" borderId="24" xfId="0" applyNumberFormat="1" applyBorder="1"/>
    <xf numFmtId="0" fontId="56" fillId="0" borderId="31" xfId="4" applyFont="1" applyBorder="1" applyAlignment="1">
      <alignment vertical="center" wrapText="1"/>
    </xf>
    <xf numFmtId="10" fontId="1" fillId="0" borderId="69" xfId="84" applyNumberFormat="1" applyFont="1" applyFill="1" applyBorder="1" applyAlignment="1" applyProtection="1">
      <alignment horizontal="right"/>
    </xf>
    <xf numFmtId="0" fontId="73" fillId="0" borderId="68" xfId="81" applyFont="1" applyBorder="1" applyAlignment="1">
      <alignment horizontal="left"/>
    </xf>
    <xf numFmtId="0" fontId="73" fillId="0" borderId="44" xfId="81" applyFont="1" applyBorder="1" applyAlignment="1">
      <alignment horizontal="left"/>
    </xf>
    <xf numFmtId="0" fontId="73" fillId="0" borderId="44" xfId="83" applyFont="1" applyBorder="1" applyAlignment="1">
      <alignment horizontal="left"/>
    </xf>
    <xf numFmtId="0" fontId="73" fillId="0" borderId="97" xfId="81" applyFont="1" applyBorder="1" applyAlignment="1">
      <alignment horizontal="left"/>
    </xf>
    <xf numFmtId="2" fontId="1" fillId="0" borderId="0" xfId="3" applyNumberFormat="1" applyFont="1" applyFill="1" applyBorder="1" applyAlignment="1" applyProtection="1"/>
    <xf numFmtId="2" fontId="0" fillId="0" borderId="0" xfId="0" applyNumberFormat="1"/>
    <xf numFmtId="10" fontId="8" fillId="11" borderId="68" xfId="15" applyNumberFormat="1" applyFont="1" applyFill="1" applyBorder="1" applyAlignment="1" applyProtection="1">
      <alignment horizontal="right" vertical="center"/>
    </xf>
    <xf numFmtId="10" fontId="8" fillId="11" borderId="56" xfId="15" applyNumberFormat="1" applyFont="1" applyFill="1" applyBorder="1" applyAlignment="1" applyProtection="1">
      <alignment horizontal="right" vertical="center"/>
    </xf>
    <xf numFmtId="10" fontId="6" fillId="0" borderId="0" xfId="3" applyNumberFormat="1" applyFont="1" applyBorder="1"/>
    <xf numFmtId="10" fontId="6" fillId="0" borderId="97" xfId="3" applyNumberFormat="1" applyFont="1" applyBorder="1"/>
    <xf numFmtId="10" fontId="6" fillId="0" borderId="58" xfId="3" applyNumberFormat="1" applyFont="1" applyBorder="1"/>
    <xf numFmtId="10" fontId="6" fillId="0" borderId="44" xfId="3" applyNumberFormat="1" applyFont="1" applyBorder="1"/>
    <xf numFmtId="10" fontId="6" fillId="0" borderId="68" xfId="3" applyNumberFormat="1" applyFont="1" applyBorder="1"/>
    <xf numFmtId="10" fontId="6" fillId="0" borderId="56" xfId="3" applyNumberFormat="1" applyFont="1" applyBorder="1"/>
    <xf numFmtId="10" fontId="6" fillId="0" borderId="31" xfId="3" applyNumberFormat="1" applyFont="1" applyBorder="1"/>
    <xf numFmtId="10" fontId="6" fillId="0" borderId="18" xfId="3" applyNumberFormat="1" applyFont="1" applyBorder="1"/>
    <xf numFmtId="169" fontId="6" fillId="0" borderId="99" xfId="6" applyNumberFormat="1" applyFont="1" applyFill="1" applyBorder="1" applyAlignment="1" applyProtection="1">
      <alignment horizontal="left" vertical="center" wrapText="1"/>
    </xf>
    <xf numFmtId="169" fontId="8" fillId="0" borderId="99" xfId="6" applyNumberFormat="1" applyFont="1" applyFill="1" applyBorder="1" applyAlignment="1" applyProtection="1">
      <alignment horizontal="left" vertical="center" wrapText="1"/>
    </xf>
    <xf numFmtId="169" fontId="6" fillId="0" borderId="99" xfId="6" applyNumberFormat="1" applyFont="1" applyFill="1" applyBorder="1" applyAlignment="1" applyProtection="1">
      <alignment vertical="center" wrapText="1"/>
    </xf>
    <xf numFmtId="169" fontId="6" fillId="0" borderId="99" xfId="6" applyNumberFormat="1" applyFont="1" applyFill="1" applyBorder="1" applyAlignment="1" applyProtection="1">
      <alignment horizontal="left" vertical="center"/>
    </xf>
    <xf numFmtId="169" fontId="8" fillId="0" borderId="99" xfId="6" applyNumberFormat="1" applyFont="1" applyFill="1" applyBorder="1" applyAlignment="1" applyProtection="1">
      <alignment vertical="center" wrapText="1"/>
    </xf>
    <xf numFmtId="169" fontId="6" fillId="0" borderId="99" xfId="6" applyNumberFormat="1" applyFont="1" applyFill="1" applyBorder="1" applyAlignment="1" applyProtection="1">
      <alignment vertical="center"/>
    </xf>
    <xf numFmtId="3" fontId="17" fillId="0" borderId="99" xfId="48727" applyNumberFormat="1" applyFont="1" applyFill="1" applyBorder="1" applyAlignment="1" applyProtection="1">
      <alignment horizontal="left" vertical="center" wrapText="1"/>
    </xf>
    <xf numFmtId="169" fontId="83" fillId="5" borderId="5" xfId="48732" applyNumberFormat="1" applyFont="1" applyFill="1" applyBorder="1" applyAlignment="1" applyProtection="1">
      <alignment vertical="center" wrapText="1"/>
    </xf>
    <xf numFmtId="169" fontId="82" fillId="0" borderId="99" xfId="6" applyNumberFormat="1" applyFont="1" applyFill="1" applyBorder="1" applyAlignment="1" applyProtection="1">
      <alignment vertical="center" wrapText="1"/>
    </xf>
    <xf numFmtId="169" fontId="7" fillId="0" borderId="99" xfId="48732" applyNumberFormat="1" applyFont="1" applyFill="1" applyBorder="1" applyAlignment="1" applyProtection="1">
      <alignment vertical="center" wrapText="1"/>
    </xf>
    <xf numFmtId="0" fontId="18" fillId="0" borderId="0" xfId="48727" applyNumberFormat="1" applyFont="1" applyFill="1" applyBorder="1" applyAlignment="1" applyProtection="1"/>
    <xf numFmtId="0" fontId="19" fillId="0" borderId="0" xfId="48727" applyNumberFormat="1" applyFont="1" applyFill="1" applyBorder="1" applyAlignment="1" applyProtection="1"/>
    <xf numFmtId="167" fontId="19" fillId="0" borderId="0" xfId="7" applyNumberFormat="1" applyFont="1"/>
    <xf numFmtId="0" fontId="28" fillId="0" borderId="0" xfId="7" applyFont="1" applyAlignment="1">
      <alignment horizontal="right"/>
    </xf>
    <xf numFmtId="3" fontId="39" fillId="0" borderId="99" xfId="48735" applyNumberFormat="1" applyFont="1" applyBorder="1" applyAlignment="1">
      <alignment wrapText="1"/>
    </xf>
    <xf numFmtId="3" fontId="39" fillId="0" borderId="99" xfId="48735" applyNumberFormat="1" applyFont="1" applyBorder="1" applyAlignment="1">
      <alignment horizontal="left" wrapText="1"/>
    </xf>
    <xf numFmtId="3" fontId="7" fillId="0" borderId="99" xfId="48735" applyNumberFormat="1" applyFont="1" applyBorder="1" applyAlignment="1">
      <alignment horizontal="left" wrapText="1"/>
    </xf>
    <xf numFmtId="0" fontId="47" fillId="18" borderId="31" xfId="264" applyFont="1" applyFill="1" applyBorder="1" applyAlignment="1">
      <alignment horizontal="center" vertical="center" wrapText="1"/>
    </xf>
    <xf numFmtId="169" fontId="5" fillId="0" borderId="0" xfId="6" applyNumberFormat="1"/>
    <xf numFmtId="168" fontId="5" fillId="0" borderId="0" xfId="6" applyFill="1" applyBorder="1" applyAlignment="1" applyProtection="1">
      <alignment horizontal="right" wrapText="1"/>
    </xf>
    <xf numFmtId="165" fontId="127" fillId="0" borderId="0" xfId="48738" applyFont="1"/>
    <xf numFmtId="191" fontId="5" fillId="0" borderId="0" xfId="264" applyNumberFormat="1"/>
    <xf numFmtId="3" fontId="82" fillId="0" borderId="99" xfId="6" applyNumberFormat="1" applyFont="1" applyFill="1" applyBorder="1" applyAlignment="1" applyProtection="1">
      <alignment vertical="center" wrapText="1"/>
    </xf>
    <xf numFmtId="169" fontId="30" fillId="0" borderId="99" xfId="6" applyNumberFormat="1" applyFont="1" applyFill="1" applyBorder="1" applyAlignment="1" applyProtection="1">
      <alignment horizontal="right" wrapText="1"/>
    </xf>
    <xf numFmtId="169" fontId="30" fillId="0" borderId="99" xfId="6" applyNumberFormat="1" applyFont="1" applyFill="1" applyBorder="1" applyAlignment="1" applyProtection="1">
      <alignment vertical="center" wrapText="1"/>
    </xf>
    <xf numFmtId="2" fontId="17" fillId="0" borderId="0" xfId="48741" applyNumberFormat="1" applyFont="1"/>
    <xf numFmtId="0" fontId="47" fillId="18" borderId="19" xfId="264" applyFont="1" applyFill="1" applyBorder="1" applyAlignment="1">
      <alignment horizontal="center" vertical="center"/>
    </xf>
    <xf numFmtId="168" fontId="6" fillId="0" borderId="24" xfId="6" applyFont="1" applyFill="1" applyBorder="1"/>
    <xf numFmtId="0" fontId="47" fillId="12" borderId="0" xfId="264" applyFont="1" applyFill="1"/>
    <xf numFmtId="4" fontId="6" fillId="0" borderId="0" xfId="264" applyNumberFormat="1" applyFont="1"/>
    <xf numFmtId="2" fontId="6" fillId="0" borderId="0" xfId="264" applyNumberFormat="1" applyFont="1" applyAlignment="1">
      <alignment horizontal="right"/>
    </xf>
    <xf numFmtId="169" fontId="128" fillId="0" borderId="0" xfId="60" applyNumberFormat="1" applyFont="1" applyFill="1" applyBorder="1" applyAlignment="1" applyProtection="1"/>
    <xf numFmtId="43" fontId="23" fillId="0" borderId="0" xfId="1" applyFont="1" applyFill="1" applyBorder="1" applyAlignment="1" applyProtection="1">
      <alignment vertical="center" wrapText="1"/>
    </xf>
    <xf numFmtId="0" fontId="6" fillId="0" borderId="44" xfId="264" applyFont="1" applyBorder="1"/>
    <xf numFmtId="0" fontId="53" fillId="5" borderId="97" xfId="47" applyFont="1" applyFill="1" applyBorder="1" applyAlignment="1">
      <alignment horizontal="left"/>
    </xf>
    <xf numFmtId="0" fontId="53" fillId="5" borderId="44" xfId="47" applyFont="1" applyFill="1" applyBorder="1" applyAlignment="1">
      <alignment horizontal="left"/>
    </xf>
    <xf numFmtId="0" fontId="53" fillId="5" borderId="44" xfId="47" applyFont="1" applyFill="1" applyBorder="1" applyAlignment="1">
      <alignment horizontal="left" wrapText="1"/>
    </xf>
    <xf numFmtId="3" fontId="39" fillId="0" borderId="99" xfId="31" applyNumberFormat="1" applyFont="1" applyBorder="1" applyAlignment="1">
      <alignment horizontal="right" vertical="center" indent="1"/>
    </xf>
    <xf numFmtId="177" fontId="39" fillId="0" borderId="99" xfId="31" applyNumberFormat="1" applyFont="1" applyBorder="1" applyAlignment="1">
      <alignment vertical="center"/>
    </xf>
    <xf numFmtId="10" fontId="39" fillId="0" borderId="44" xfId="67" applyNumberFormat="1" applyFont="1" applyFill="1" applyBorder="1" applyAlignment="1" applyProtection="1">
      <alignment vertical="center"/>
    </xf>
    <xf numFmtId="10" fontId="48" fillId="12" borderId="56" xfId="67" applyNumberFormat="1" applyFont="1" applyFill="1" applyBorder="1" applyAlignment="1" applyProtection="1">
      <alignment vertical="center"/>
    </xf>
    <xf numFmtId="10" fontId="48" fillId="12" borderId="69" xfId="67" applyNumberFormat="1" applyFont="1" applyFill="1" applyBorder="1" applyAlignment="1" applyProtection="1">
      <alignment vertical="center"/>
    </xf>
    <xf numFmtId="10" fontId="6" fillId="0" borderId="0" xfId="67" applyNumberFormat="1" applyFont="1" applyFill="1" applyBorder="1" applyAlignment="1" applyProtection="1">
      <alignment vertical="center"/>
    </xf>
    <xf numFmtId="3" fontId="39" fillId="0" borderId="97" xfId="31" applyNumberFormat="1" applyFont="1" applyBorder="1" applyAlignment="1">
      <alignment horizontal="right" vertical="center" indent="1"/>
    </xf>
    <xf numFmtId="10" fontId="39" fillId="0" borderId="58" xfId="67" applyNumberFormat="1" applyFont="1" applyFill="1" applyBorder="1" applyAlignment="1" applyProtection="1">
      <alignment vertical="center"/>
    </xf>
    <xf numFmtId="3" fontId="6" fillId="0" borderId="44" xfId="31" applyNumberFormat="1" applyFont="1" applyBorder="1" applyAlignment="1">
      <alignment horizontal="right" vertical="center" indent="1"/>
    </xf>
    <xf numFmtId="10" fontId="6" fillId="0" borderId="24" xfId="67" applyNumberFormat="1" applyFont="1" applyFill="1" applyBorder="1" applyAlignment="1" applyProtection="1">
      <alignment vertical="center"/>
    </xf>
    <xf numFmtId="3" fontId="39" fillId="0" borderId="68" xfId="31" applyNumberFormat="1" applyFont="1" applyBorder="1" applyAlignment="1">
      <alignment horizontal="right" vertical="center" indent="1"/>
    </xf>
    <xf numFmtId="177" fontId="39" fillId="0" borderId="96" xfId="31" applyNumberFormat="1" applyFont="1" applyBorder="1" applyAlignment="1">
      <alignment vertical="center"/>
    </xf>
    <xf numFmtId="3" fontId="6" fillId="0" borderId="99" xfId="31" applyNumberFormat="1" applyFont="1" applyBorder="1" applyAlignment="1">
      <alignment horizontal="right" vertical="center" indent="1"/>
    </xf>
    <xf numFmtId="177" fontId="39" fillId="0" borderId="57" xfId="31" applyNumberFormat="1" applyFont="1" applyBorder="1" applyAlignment="1">
      <alignment vertical="center"/>
    </xf>
    <xf numFmtId="0" fontId="47" fillId="12" borderId="97" xfId="20" applyFont="1" applyFill="1" applyBorder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3" fontId="48" fillId="12" borderId="32" xfId="20" applyNumberFormat="1" applyFont="1" applyFill="1" applyBorder="1" applyAlignment="1">
      <alignment horizontal="right"/>
    </xf>
    <xf numFmtId="0" fontId="48" fillId="12" borderId="97" xfId="0" applyFont="1" applyFill="1" applyBorder="1" applyAlignment="1">
      <alignment horizontal="left"/>
    </xf>
    <xf numFmtId="0" fontId="39" fillId="0" borderId="44" xfId="16" applyFont="1" applyBorder="1" applyAlignment="1">
      <alignment wrapText="1"/>
    </xf>
    <xf numFmtId="0" fontId="47" fillId="12" borderId="97" xfId="0" applyFont="1" applyFill="1" applyBorder="1" applyAlignment="1">
      <alignment vertical="center"/>
    </xf>
    <xf numFmtId="0" fontId="38" fillId="20" borderId="44" xfId="52" applyFont="1" applyFill="1" applyBorder="1" applyAlignment="1">
      <alignment horizontal="center"/>
    </xf>
    <xf numFmtId="0" fontId="47" fillId="12" borderId="97" xfId="52" applyFont="1" applyFill="1" applyBorder="1" applyAlignment="1">
      <alignment horizontal="left"/>
    </xf>
    <xf numFmtId="0" fontId="47" fillId="12" borderId="58" xfId="52" applyFont="1" applyFill="1" applyBorder="1" applyAlignment="1">
      <alignment horizontal="right"/>
    </xf>
    <xf numFmtId="0" fontId="47" fillId="12" borderId="5" xfId="52" applyFont="1" applyFill="1" applyBorder="1" applyAlignment="1">
      <alignment horizontal="right"/>
    </xf>
    <xf numFmtId="16" fontId="6" fillId="0" borderId="0" xfId="0" applyNumberFormat="1" applyFont="1" applyAlignment="1">
      <alignment horizontal="left"/>
    </xf>
    <xf numFmtId="0" fontId="48" fillId="12" borderId="31" xfId="52" applyFont="1" applyFill="1" applyBorder="1" applyAlignment="1">
      <alignment horizontal="left"/>
    </xf>
    <xf numFmtId="169" fontId="48" fillId="12" borderId="19" xfId="55" applyNumberFormat="1" applyFont="1" applyFill="1" applyBorder="1" applyAlignment="1">
      <alignment horizontal="right"/>
    </xf>
    <xf numFmtId="181" fontId="50" fillId="0" borderId="44" xfId="0" applyNumberFormat="1" applyFont="1" applyBorder="1" applyAlignment="1">
      <alignment horizontal="left"/>
    </xf>
    <xf numFmtId="181" fontId="50" fillId="0" borderId="44" xfId="0" applyNumberFormat="1" applyFont="1" applyBorder="1" applyAlignment="1">
      <alignment horizontal="left" wrapText="1"/>
    </xf>
    <xf numFmtId="0" fontId="4" fillId="20" borderId="44" xfId="4" applyFont="1" applyFill="1" applyBorder="1" applyAlignment="1">
      <alignment horizontal="center"/>
    </xf>
    <xf numFmtId="0" fontId="4" fillId="20" borderId="0" xfId="4" applyFont="1" applyFill="1" applyAlignment="1">
      <alignment horizontal="center"/>
    </xf>
    <xf numFmtId="0" fontId="4" fillId="20" borderId="24" xfId="4" applyFont="1" applyFill="1" applyBorder="1" applyAlignment="1">
      <alignment horizontal="center"/>
    </xf>
    <xf numFmtId="0" fontId="27" fillId="0" borderId="0" xfId="48726" applyAlignment="1">
      <alignment horizontal="right" wrapText="1"/>
    </xf>
    <xf numFmtId="4" fontId="27" fillId="0" borderId="0" xfId="48726" applyNumberFormat="1" applyAlignment="1">
      <alignment horizontal="center" wrapText="1"/>
    </xf>
    <xf numFmtId="181" fontId="0" fillId="0" borderId="0" xfId="934" applyNumberFormat="1" applyFont="1"/>
    <xf numFmtId="169" fontId="6" fillId="0" borderId="0" xfId="196" applyNumberFormat="1" applyFont="1" applyFill="1" applyBorder="1" applyAlignment="1">
      <alignment horizontal="right"/>
    </xf>
    <xf numFmtId="169" fontId="125" fillId="76" borderId="18" xfId="196" applyNumberFormat="1" applyFont="1" applyFill="1" applyBorder="1"/>
    <xf numFmtId="182" fontId="39" fillId="0" borderId="0" xfId="48746" applyNumberFormat="1" applyFont="1" applyBorder="1"/>
    <xf numFmtId="182" fontId="1" fillId="0" borderId="0" xfId="48746" applyNumberFormat="1" applyFill="1"/>
    <xf numFmtId="182" fontId="1" fillId="0" borderId="0" xfId="48746" applyNumberFormat="1"/>
    <xf numFmtId="170" fontId="60" fillId="18" borderId="0" xfId="4" applyNumberFormat="1" applyFont="1" applyFill="1" applyAlignment="1">
      <alignment vertical="center"/>
    </xf>
    <xf numFmtId="170" fontId="60" fillId="18" borderId="0" xfId="4" applyNumberFormat="1" applyFont="1" applyFill="1" applyAlignment="1">
      <alignment horizontal="center" wrapText="1"/>
    </xf>
    <xf numFmtId="169" fontId="5" fillId="0" borderId="0" xfId="15" applyNumberFormat="1"/>
    <xf numFmtId="0" fontId="0" fillId="0" borderId="0" xfId="0" applyAlignment="1">
      <alignment horizontal="left"/>
    </xf>
    <xf numFmtId="173" fontId="6" fillId="0" borderId="100" xfId="2" applyNumberFormat="1" applyFont="1" applyFill="1" applyBorder="1" applyAlignment="1" applyProtection="1">
      <alignment horizontal="center"/>
    </xf>
    <xf numFmtId="173" fontId="6" fillId="0" borderId="101" xfId="2" applyNumberFormat="1" applyFont="1" applyFill="1" applyBorder="1" applyAlignment="1" applyProtection="1">
      <alignment horizontal="center"/>
    </xf>
    <xf numFmtId="172" fontId="6" fillId="0" borderId="100" xfId="2" applyNumberFormat="1" applyFont="1" applyFill="1" applyBorder="1" applyAlignment="1" applyProtection="1">
      <alignment horizontal="right"/>
    </xf>
    <xf numFmtId="0" fontId="55" fillId="18" borderId="5" xfId="26" applyFont="1" applyFill="1" applyBorder="1" applyAlignment="1">
      <alignment horizontal="center" vertical="center"/>
    </xf>
    <xf numFmtId="49" fontId="47" fillId="18" borderId="96" xfId="26" applyNumberFormat="1" applyFont="1" applyFill="1" applyBorder="1" applyAlignment="1">
      <alignment horizontal="center" vertical="center"/>
    </xf>
    <xf numFmtId="49" fontId="47" fillId="18" borderId="5" xfId="26" applyNumberFormat="1" applyFont="1" applyFill="1" applyBorder="1" applyAlignment="1">
      <alignment horizontal="center" vertical="center"/>
    </xf>
    <xf numFmtId="10" fontId="1" fillId="0" borderId="0" xfId="1" applyNumberFormat="1"/>
    <xf numFmtId="17" fontId="58" fillId="12" borderId="58" xfId="43" applyNumberFormat="1" applyFont="1" applyFill="1" applyBorder="1" applyAlignment="1">
      <alignment horizontal="center" vertical="center"/>
    </xf>
    <xf numFmtId="184" fontId="53" fillId="5" borderId="5" xfId="46" applyFont="1" applyFill="1" applyBorder="1"/>
    <xf numFmtId="219" fontId="0" fillId="0" borderId="0" xfId="0" applyNumberFormat="1"/>
    <xf numFmtId="187" fontId="0" fillId="0" borderId="0" xfId="20256" applyNumberFormat="1" applyFont="1"/>
    <xf numFmtId="0" fontId="74" fillId="0" borderId="0" xfId="71" applyFont="1"/>
    <xf numFmtId="171" fontId="8" fillId="0" borderId="19" xfId="15" applyNumberFormat="1" applyFont="1" applyFill="1" applyBorder="1" applyAlignment="1" applyProtection="1">
      <alignment vertical="center" wrapText="1"/>
    </xf>
    <xf numFmtId="43" fontId="52" fillId="0" borderId="0" xfId="1" applyFont="1" applyFill="1" applyAlignment="1">
      <alignment vertical="top"/>
    </xf>
    <xf numFmtId="169" fontId="16" fillId="0" borderId="0" xfId="59" applyNumberFormat="1" applyFont="1" applyFill="1"/>
    <xf numFmtId="169" fontId="16" fillId="8" borderId="0" xfId="59" applyNumberFormat="1" applyFont="1" applyFill="1" applyBorder="1" applyAlignment="1" applyProtection="1">
      <alignment horizontal="right" vertical="top"/>
    </xf>
    <xf numFmtId="169" fontId="16" fillId="10" borderId="0" xfId="59" applyNumberFormat="1" applyFont="1" applyFill="1" applyAlignment="1">
      <alignment horizontal="right" vertical="center"/>
    </xf>
    <xf numFmtId="191" fontId="16" fillId="0" borderId="0" xfId="59" applyNumberFormat="1" applyFont="1" applyFill="1"/>
    <xf numFmtId="186" fontId="16" fillId="0" borderId="0" xfId="59" applyNumberFormat="1" applyFont="1" applyFill="1"/>
    <xf numFmtId="168" fontId="16" fillId="0" borderId="0" xfId="59" applyFont="1" applyFill="1"/>
    <xf numFmtId="165" fontId="68" fillId="0" borderId="44" xfId="1" applyNumberFormat="1" applyFont="1" applyFill="1" applyBorder="1" applyAlignment="1">
      <alignment wrapText="1"/>
    </xf>
    <xf numFmtId="165" fontId="68" fillId="0" borderId="0" xfId="1" applyNumberFormat="1" applyFont="1" applyFill="1" applyBorder="1" applyAlignment="1">
      <alignment wrapText="1"/>
    </xf>
    <xf numFmtId="165" fontId="68" fillId="0" borderId="24" xfId="1" applyNumberFormat="1" applyFont="1" applyFill="1" applyBorder="1" applyAlignment="1">
      <alignment wrapText="1"/>
    </xf>
    <xf numFmtId="0" fontId="68" fillId="0" borderId="0" xfId="0" applyFont="1" applyAlignment="1">
      <alignment horizontal="left" indent="1"/>
    </xf>
    <xf numFmtId="165" fontId="68" fillId="0" borderId="44" xfId="1" applyNumberFormat="1" applyFont="1" applyFill="1" applyBorder="1" applyAlignment="1">
      <alignment horizontal="left" wrapText="1"/>
    </xf>
    <xf numFmtId="165" fontId="68" fillId="0" borderId="0" xfId="1" applyNumberFormat="1" applyFont="1" applyFill="1" applyBorder="1" applyAlignment="1">
      <alignment horizontal="left" wrapText="1"/>
    </xf>
    <xf numFmtId="165" fontId="68" fillId="0" borderId="24" xfId="1" applyNumberFormat="1" applyFont="1" applyFill="1" applyBorder="1" applyAlignment="1">
      <alignment horizontal="left" wrapText="1"/>
    </xf>
    <xf numFmtId="10" fontId="68" fillId="0" borderId="0" xfId="3" applyNumberFormat="1" applyFont="1" applyFill="1" applyBorder="1"/>
    <xf numFmtId="0" fontId="37" fillId="0" borderId="0" xfId="48" applyFont="1" applyAlignment="1">
      <alignment horizontal="center"/>
    </xf>
    <xf numFmtId="0" fontId="40" fillId="5" borderId="0" xfId="48" applyFont="1" applyFill="1" applyAlignment="1">
      <alignment horizontal="left"/>
    </xf>
    <xf numFmtId="0" fontId="40" fillId="0" borderId="0" xfId="52" applyFont="1" applyAlignment="1">
      <alignment horizontal="left"/>
    </xf>
    <xf numFmtId="0" fontId="60" fillId="18" borderId="0" xfId="4" applyFont="1" applyFill="1" applyAlignment="1">
      <alignment vertical="center"/>
    </xf>
    <xf numFmtId="49" fontId="60" fillId="18" borderId="0" xfId="23" applyNumberFormat="1" applyFont="1" applyFill="1" applyAlignment="1">
      <alignment horizontal="center"/>
    </xf>
    <xf numFmtId="170" fontId="60" fillId="18" borderId="0" xfId="23" applyNumberFormat="1" applyFont="1" applyFill="1" applyAlignment="1">
      <alignment horizontal="center"/>
    </xf>
    <xf numFmtId="185" fontId="39" fillId="0" borderId="0" xfId="3" applyNumberFormat="1" applyFont="1" applyFill="1" applyBorder="1" applyAlignment="1" applyProtection="1">
      <alignment horizontal="right" vertical="center" wrapText="1"/>
    </xf>
    <xf numFmtId="10" fontId="39" fillId="0" borderId="0" xfId="3" applyNumberFormat="1" applyFont="1" applyFill="1" applyBorder="1" applyAlignment="1" applyProtection="1">
      <alignment horizontal="right" vertical="center" wrapText="1"/>
    </xf>
    <xf numFmtId="182" fontId="7" fillId="0" borderId="0" xfId="1" applyNumberFormat="1" applyFont="1" applyFill="1" applyBorder="1" applyAlignment="1" applyProtection="1">
      <alignment horizontal="right" vertical="center" wrapText="1"/>
    </xf>
    <xf numFmtId="43" fontId="5" fillId="0" borderId="0" xfId="1" applyFont="1" applyFill="1" applyBorder="1" applyAlignment="1" applyProtection="1">
      <alignment vertical="center" wrapText="1"/>
    </xf>
    <xf numFmtId="218" fontId="56" fillId="0" borderId="0" xfId="3" applyNumberFormat="1" applyFont="1" applyFill="1" applyBorder="1" applyAlignment="1">
      <alignment vertical="center"/>
    </xf>
    <xf numFmtId="43" fontId="56" fillId="0" borderId="0" xfId="1" applyFont="1" applyFill="1" applyBorder="1" applyAlignment="1">
      <alignment vertical="center"/>
    </xf>
    <xf numFmtId="171" fontId="56" fillId="0" borderId="0" xfId="3" applyNumberFormat="1" applyFont="1" applyFill="1" applyBorder="1" applyAlignment="1">
      <alignment vertical="center" wrapText="1"/>
    </xf>
    <xf numFmtId="10" fontId="56" fillId="0" borderId="0" xfId="3" applyNumberFormat="1" applyFont="1" applyFill="1" applyBorder="1" applyAlignment="1">
      <alignment vertical="center" wrapText="1"/>
    </xf>
    <xf numFmtId="43" fontId="56" fillId="0" borderId="0" xfId="1" applyFont="1" applyFill="1" applyBorder="1" applyAlignment="1">
      <alignment vertical="center" wrapText="1"/>
    </xf>
    <xf numFmtId="43" fontId="63" fillId="0" borderId="0" xfId="1" applyFont="1" applyFill="1" applyBorder="1" applyAlignment="1">
      <alignment vertical="center"/>
    </xf>
    <xf numFmtId="171" fontId="56" fillId="0" borderId="0" xfId="3" applyNumberFormat="1" applyFont="1" applyFill="1" applyBorder="1" applyAlignment="1">
      <alignment vertical="center"/>
    </xf>
    <xf numFmtId="185" fontId="56" fillId="0" borderId="0" xfId="3" applyNumberFormat="1" applyFont="1" applyFill="1" applyBorder="1" applyAlignment="1">
      <alignment vertical="center" wrapText="1"/>
    </xf>
    <xf numFmtId="10" fontId="56" fillId="0" borderId="0" xfId="3" applyNumberFormat="1" applyFont="1" applyFill="1" applyBorder="1" applyAlignment="1">
      <alignment vertical="center"/>
    </xf>
    <xf numFmtId="9" fontId="111" fillId="0" borderId="0" xfId="3" applyFont="1" applyFill="1" applyBorder="1" applyAlignment="1">
      <alignment vertical="center"/>
    </xf>
    <xf numFmtId="171" fontId="63" fillId="0" borderId="0" xfId="3" applyNumberFormat="1" applyFont="1" applyFill="1" applyBorder="1" applyAlignment="1">
      <alignment horizontal="right" vertical="center"/>
    </xf>
    <xf numFmtId="171" fontId="6" fillId="0" borderId="0" xfId="3" applyNumberFormat="1" applyFont="1" applyFill="1" applyBorder="1" applyAlignment="1">
      <alignment horizontal="right" vertical="center"/>
    </xf>
    <xf numFmtId="173" fontId="6" fillId="0" borderId="1" xfId="2" applyNumberFormat="1" applyFont="1" applyFill="1" applyBorder="1" applyAlignment="1" applyProtection="1">
      <alignment horizontal="center"/>
    </xf>
    <xf numFmtId="173" fontId="6" fillId="0" borderId="52" xfId="2" applyNumberFormat="1" applyFont="1" applyFill="1" applyBorder="1" applyAlignment="1" applyProtection="1">
      <alignment horizontal="center"/>
    </xf>
    <xf numFmtId="172" fontId="6" fillId="0" borderId="1" xfId="2" applyNumberFormat="1" applyFont="1" applyFill="1" applyBorder="1" applyAlignment="1" applyProtection="1">
      <alignment horizontal="right"/>
    </xf>
    <xf numFmtId="187" fontId="6" fillId="0" borderId="0" xfId="1" applyNumberFormat="1" applyFont="1" applyFill="1" applyBorder="1"/>
    <xf numFmtId="17" fontId="130" fillId="78" borderId="18" xfId="4" applyNumberFormat="1" applyFont="1" applyFill="1" applyBorder="1" applyAlignment="1">
      <alignment horizontal="center" vertical="center"/>
    </xf>
    <xf numFmtId="187" fontId="129" fillId="0" borderId="97" xfId="0" applyNumberFormat="1" applyFont="1" applyBorder="1"/>
    <xf numFmtId="181" fontId="129" fillId="0" borderId="58" xfId="0" applyNumberFormat="1" applyFont="1" applyBorder="1"/>
    <xf numFmtId="10" fontId="129" fillId="0" borderId="58" xfId="3" applyNumberFormat="1" applyFont="1" applyFill="1" applyBorder="1"/>
    <xf numFmtId="10" fontId="129" fillId="0" borderId="5" xfId="3" applyNumberFormat="1" applyFont="1" applyFill="1" applyBorder="1"/>
    <xf numFmtId="187" fontId="129" fillId="0" borderId="44" xfId="0" applyNumberFormat="1" applyFont="1" applyBorder="1"/>
    <xf numFmtId="181" fontId="129" fillId="0" borderId="0" xfId="0" applyNumberFormat="1" applyFont="1"/>
    <xf numFmtId="10" fontId="129" fillId="0" borderId="0" xfId="3" applyNumberFormat="1" applyFont="1" applyFill="1" applyBorder="1"/>
    <xf numFmtId="10" fontId="129" fillId="0" borderId="24" xfId="3" applyNumberFormat="1" applyFont="1" applyFill="1" applyBorder="1"/>
    <xf numFmtId="187" fontId="129" fillId="0" borderId="68" xfId="0" applyNumberFormat="1" applyFont="1" applyBorder="1"/>
    <xf numFmtId="181" fontId="129" fillId="0" borderId="56" xfId="0" applyNumberFormat="1" applyFont="1" applyBorder="1"/>
    <xf numFmtId="10" fontId="129" fillId="0" borderId="56" xfId="3" applyNumberFormat="1" applyFont="1" applyFill="1" applyBorder="1"/>
    <xf numFmtId="10" fontId="129" fillId="0" borderId="69" xfId="3" applyNumberFormat="1" applyFont="1" applyFill="1" applyBorder="1"/>
    <xf numFmtId="187" fontId="129" fillId="0" borderId="31" xfId="0" applyNumberFormat="1" applyFont="1" applyBorder="1"/>
    <xf numFmtId="181" fontId="129" fillId="0" borderId="18" xfId="0" applyNumberFormat="1" applyFont="1" applyBorder="1"/>
    <xf numFmtId="10" fontId="129" fillId="0" borderId="18" xfId="3" applyNumberFormat="1" applyFont="1" applyFill="1" applyBorder="1"/>
    <xf numFmtId="10" fontId="129" fillId="0" borderId="19" xfId="3" applyNumberFormat="1" applyFont="1" applyFill="1" applyBorder="1"/>
    <xf numFmtId="49" fontId="56" fillId="0" borderId="97" xfId="4" applyNumberFormat="1" applyFont="1" applyBorder="1" applyAlignment="1">
      <alignment vertical="center" wrapText="1"/>
    </xf>
    <xf numFmtId="187" fontId="129" fillId="0" borderId="0" xfId="0" applyNumberFormat="1" applyFont="1" applyAlignment="1">
      <alignment vertical="center"/>
    </xf>
    <xf numFmtId="171" fontId="68" fillId="0" borderId="0" xfId="3" applyNumberFormat="1" applyFont="1" applyFill="1" applyBorder="1" applyAlignment="1">
      <alignment vertical="center"/>
    </xf>
    <xf numFmtId="171" fontId="70" fillId="12" borderId="18" xfId="75" applyNumberFormat="1" applyFont="1" applyFill="1" applyBorder="1" applyAlignment="1" applyProtection="1">
      <alignment horizontal="right" vertical="center"/>
    </xf>
    <xf numFmtId="17" fontId="125" fillId="78" borderId="58" xfId="4" applyNumberFormat="1" applyFont="1" applyFill="1" applyBorder="1" applyAlignment="1">
      <alignment horizontal="center" vertical="center"/>
    </xf>
    <xf numFmtId="187" fontId="56" fillId="0" borderId="58" xfId="61" applyNumberFormat="1" applyFont="1" applyFill="1" applyBorder="1" applyAlignment="1">
      <alignment horizontal="right"/>
    </xf>
    <xf numFmtId="187" fontId="56" fillId="0" borderId="0" xfId="61" applyNumberFormat="1" applyFont="1" applyFill="1" applyBorder="1" applyAlignment="1">
      <alignment horizontal="right"/>
    </xf>
    <xf numFmtId="187" fontId="56" fillId="0" borderId="56" xfId="61" applyNumberFormat="1" applyFont="1" applyFill="1" applyBorder="1" applyAlignment="1">
      <alignment horizontal="right"/>
    </xf>
    <xf numFmtId="3" fontId="56" fillId="0" borderId="58" xfId="78" applyNumberFormat="1" applyFont="1" applyBorder="1" applyAlignment="1">
      <alignment horizontal="right"/>
    </xf>
    <xf numFmtId="3" fontId="56" fillId="0" borderId="0" xfId="78" applyNumberFormat="1" applyFont="1" applyAlignment="1">
      <alignment horizontal="right"/>
    </xf>
    <xf numFmtId="3" fontId="56" fillId="0" borderId="56" xfId="78" applyNumberFormat="1" applyFont="1" applyBorder="1" applyAlignment="1">
      <alignment horizontal="right"/>
    </xf>
    <xf numFmtId="17" fontId="125" fillId="78" borderId="18" xfId="4" applyNumberFormat="1" applyFont="1" applyFill="1" applyBorder="1" applyAlignment="1">
      <alignment horizontal="right" vertical="center"/>
    </xf>
    <xf numFmtId="4" fontId="68" fillId="0" borderId="58" xfId="82" applyNumberFormat="1" applyFont="1" applyBorder="1"/>
    <xf numFmtId="4" fontId="68" fillId="0" borderId="58" xfId="81" applyNumberFormat="1" applyFont="1" applyBorder="1"/>
    <xf numFmtId="0" fontId="68" fillId="0" borderId="0" xfId="81" applyFont="1"/>
    <xf numFmtId="10" fontId="68" fillId="0" borderId="0" xfId="41" applyNumberFormat="1" applyFont="1" applyFill="1" applyBorder="1" applyAlignment="1" applyProtection="1"/>
    <xf numFmtId="194" fontId="68" fillId="0" borderId="0" xfId="80" applyFont="1" applyFill="1" applyBorder="1" applyAlignment="1" applyProtection="1"/>
    <xf numFmtId="3" fontId="68" fillId="0" borderId="0" xfId="81" applyNumberFormat="1" applyFont="1"/>
    <xf numFmtId="164" fontId="68" fillId="0" borderId="0" xfId="946" applyFont="1" applyFill="1" applyBorder="1" applyAlignment="1" applyProtection="1"/>
    <xf numFmtId="0" fontId="68" fillId="0" borderId="0" xfId="85" applyFont="1"/>
    <xf numFmtId="0" fontId="68" fillId="0" borderId="0" xfId="0" applyFont="1"/>
    <xf numFmtId="175" fontId="68" fillId="0" borderId="0" xfId="85" applyNumberFormat="1" applyFont="1"/>
    <xf numFmtId="175" fontId="68" fillId="0" borderId="0" xfId="0" applyNumberFormat="1" applyFont="1"/>
    <xf numFmtId="10" fontId="68" fillId="0" borderId="0" xfId="85" applyNumberFormat="1" applyFont="1"/>
    <xf numFmtId="10" fontId="68" fillId="0" borderId="0" xfId="0" applyNumberFormat="1" applyFont="1"/>
    <xf numFmtId="2" fontId="68" fillId="0" borderId="0" xfId="86" applyNumberFormat="1" applyFont="1" applyFill="1" applyBorder="1" applyAlignment="1" applyProtection="1"/>
    <xf numFmtId="2" fontId="68" fillId="0" borderId="0" xfId="3" applyNumberFormat="1" applyFont="1" applyFill="1" applyBorder="1" applyAlignment="1" applyProtection="1"/>
    <xf numFmtId="0" fontId="129" fillId="0" borderId="0" xfId="0" applyFont="1"/>
    <xf numFmtId="2" fontId="68" fillId="0" borderId="0" xfId="85" applyNumberFormat="1" applyFont="1"/>
    <xf numFmtId="2" fontId="68" fillId="0" borderId="0" xfId="0" applyNumberFormat="1" applyFont="1"/>
    <xf numFmtId="2" fontId="129" fillId="0" borderId="0" xfId="0" applyNumberFormat="1" applyFont="1"/>
    <xf numFmtId="2" fontId="68" fillId="0" borderId="56" xfId="86" applyNumberFormat="1" applyFont="1" applyFill="1" applyBorder="1" applyAlignment="1" applyProtection="1"/>
    <xf numFmtId="2" fontId="68" fillId="0" borderId="56" xfId="0" applyNumberFormat="1" applyFont="1" applyBorder="1"/>
    <xf numFmtId="43" fontId="52" fillId="0" borderId="0" xfId="1" applyFont="1"/>
    <xf numFmtId="0" fontId="47" fillId="12" borderId="31" xfId="0" applyFont="1" applyFill="1" applyBorder="1" applyAlignment="1">
      <alignment vertical="center"/>
    </xf>
    <xf numFmtId="4" fontId="47" fillId="12" borderId="18" xfId="0" applyNumberFormat="1" applyFont="1" applyFill="1" applyBorder="1"/>
    <xf numFmtId="9" fontId="47" fillId="12" borderId="19" xfId="3" applyFont="1" applyFill="1" applyBorder="1" applyAlignment="1">
      <alignment vertical="center"/>
    </xf>
    <xf numFmtId="165" fontId="63" fillId="21" borderId="58" xfId="42" applyNumberFormat="1" applyFont="1" applyFill="1" applyBorder="1"/>
    <xf numFmtId="17" fontId="131" fillId="76" borderId="18" xfId="43" applyNumberFormat="1" applyFont="1" applyFill="1" applyBorder="1" applyAlignment="1">
      <alignment horizontal="center" vertical="center"/>
    </xf>
    <xf numFmtId="165" fontId="63" fillId="21" borderId="5" xfId="42" applyNumberFormat="1" applyFont="1" applyFill="1" applyBorder="1"/>
    <xf numFmtId="9" fontId="63" fillId="21" borderId="19" xfId="3" applyFont="1" applyFill="1" applyBorder="1"/>
    <xf numFmtId="219" fontId="129" fillId="0" borderId="1" xfId="0" applyNumberFormat="1" applyFont="1" applyBorder="1"/>
    <xf numFmtId="187" fontId="129" fillId="0" borderId="1" xfId="1" applyNumberFormat="1" applyFont="1" applyFill="1" applyBorder="1"/>
    <xf numFmtId="10" fontId="129" fillId="0" borderId="1" xfId="3" applyNumberFormat="1" applyFont="1" applyFill="1" applyBorder="1"/>
    <xf numFmtId="0" fontId="56" fillId="5" borderId="103" xfId="4" applyFont="1" applyFill="1" applyBorder="1" applyAlignment="1">
      <alignment vertical="center"/>
    </xf>
    <xf numFmtId="0" fontId="56" fillId="5" borderId="48" xfId="4" applyFont="1" applyFill="1" applyBorder="1"/>
    <xf numFmtId="43" fontId="52" fillId="0" borderId="58" xfId="1" applyFont="1" applyBorder="1"/>
    <xf numFmtId="10" fontId="6" fillId="0" borderId="5" xfId="105" applyNumberFormat="1" applyFont="1" applyBorder="1"/>
    <xf numFmtId="43" fontId="52" fillId="0" borderId="0" xfId="1" applyFont="1" applyBorder="1"/>
    <xf numFmtId="10" fontId="6" fillId="0" borderId="24" xfId="105" applyNumberFormat="1" applyFont="1" applyBorder="1"/>
    <xf numFmtId="4" fontId="48" fillId="12" borderId="18" xfId="0" applyNumberFormat="1" applyFont="1" applyFill="1" applyBorder="1"/>
    <xf numFmtId="2" fontId="50" fillId="0" borderId="0" xfId="0" applyNumberFormat="1" applyFont="1"/>
    <xf numFmtId="43" fontId="48" fillId="12" borderId="56" xfId="0" applyNumberFormat="1" applyFont="1" applyFill="1" applyBorder="1"/>
    <xf numFmtId="184" fontId="63" fillId="21" borderId="0" xfId="46" applyFont="1" applyFill="1" applyBorder="1"/>
    <xf numFmtId="171" fontId="56" fillId="21" borderId="0" xfId="108" applyNumberFormat="1" applyFont="1" applyFill="1" applyBorder="1"/>
    <xf numFmtId="184" fontId="63" fillId="21" borderId="0" xfId="46" applyFont="1" applyFill="1" applyBorder="1" applyAlignment="1">
      <alignment vertical="center"/>
    </xf>
    <xf numFmtId="171" fontId="56" fillId="21" borderId="56" xfId="108" applyNumberFormat="1" applyFont="1" applyFill="1" applyBorder="1"/>
    <xf numFmtId="9" fontId="63" fillId="21" borderId="18" xfId="3" applyFont="1" applyFill="1" applyBorder="1"/>
    <xf numFmtId="165" fontId="48" fillId="12" borderId="18" xfId="934" applyFont="1" applyFill="1" applyBorder="1" applyAlignment="1">
      <alignment horizontal="right"/>
    </xf>
    <xf numFmtId="165" fontId="48" fillId="12" borderId="19" xfId="934" applyFont="1" applyFill="1" applyBorder="1" applyAlignment="1">
      <alignment horizontal="right"/>
    </xf>
    <xf numFmtId="9" fontId="63" fillId="21" borderId="31" xfId="3" applyFont="1" applyFill="1" applyBorder="1"/>
    <xf numFmtId="184" fontId="63" fillId="21" borderId="97" xfId="46" applyFont="1" applyFill="1" applyBorder="1"/>
    <xf numFmtId="184" fontId="63" fillId="21" borderId="58" xfId="46" applyFont="1" applyFill="1" applyBorder="1"/>
    <xf numFmtId="171" fontId="56" fillId="21" borderId="44" xfId="108" applyNumberFormat="1" applyFont="1" applyFill="1" applyBorder="1"/>
    <xf numFmtId="184" fontId="63" fillId="21" borderId="44" xfId="46" applyFont="1" applyFill="1" applyBorder="1"/>
    <xf numFmtId="184" fontId="63" fillId="21" borderId="44" xfId="46" applyFont="1" applyFill="1" applyBorder="1" applyAlignment="1">
      <alignment vertical="center"/>
    </xf>
    <xf numFmtId="171" fontId="56" fillId="21" borderId="68" xfId="108" applyNumberFormat="1" applyFont="1" applyFill="1" applyBorder="1"/>
    <xf numFmtId="4" fontId="0" fillId="0" borderId="0" xfId="0" applyNumberFormat="1"/>
    <xf numFmtId="0" fontId="47" fillId="18" borderId="58" xfId="264" applyFont="1" applyFill="1" applyBorder="1" applyAlignment="1">
      <alignment horizontal="center" vertical="center"/>
    </xf>
    <xf numFmtId="0" fontId="47" fillId="18" borderId="31" xfId="264" applyFont="1" applyFill="1" applyBorder="1" applyAlignment="1">
      <alignment horizontal="center" vertical="center"/>
    </xf>
    <xf numFmtId="0" fontId="47" fillId="18" borderId="18" xfId="264" applyFont="1" applyFill="1" applyBorder="1" applyAlignment="1">
      <alignment horizontal="center" vertical="center"/>
    </xf>
    <xf numFmtId="0" fontId="20" fillId="17" borderId="0" xfId="48735" applyFont="1" applyFill="1" applyAlignment="1">
      <alignment horizontal="left" wrapText="1"/>
    </xf>
    <xf numFmtId="0" fontId="47" fillId="16" borderId="31" xfId="264" applyFont="1" applyFill="1" applyBorder="1" applyAlignment="1">
      <alignment horizontal="center" vertical="center"/>
    </xf>
    <xf numFmtId="0" fontId="11" fillId="5" borderId="1" xfId="48745" applyFont="1" applyFill="1" applyBorder="1" applyAlignment="1">
      <alignment vertical="center" wrapText="1"/>
    </xf>
    <xf numFmtId="0" fontId="11" fillId="5" borderId="1" xfId="48745" applyFont="1" applyFill="1" applyBorder="1" applyAlignment="1">
      <alignment vertical="center"/>
    </xf>
    <xf numFmtId="0" fontId="77" fillId="5" borderId="1" xfId="48745" applyFont="1" applyFill="1" applyBorder="1" applyAlignment="1">
      <alignment vertical="center" wrapText="1"/>
    </xf>
    <xf numFmtId="0" fontId="6" fillId="21" borderId="24" xfId="3" applyNumberFormat="1" applyFont="1" applyFill="1" applyBorder="1" applyAlignment="1">
      <alignment horizontal="right" vertical="center"/>
    </xf>
    <xf numFmtId="0" fontId="129" fillId="0" borderId="0" xfId="0" applyFont="1" applyAlignment="1">
      <alignment horizontal="left" indent="1"/>
    </xf>
    <xf numFmtId="165" fontId="129" fillId="0" borderId="0" xfId="1" applyNumberFormat="1" applyFont="1" applyFill="1" applyBorder="1"/>
    <xf numFmtId="10" fontId="8" fillId="11" borderId="19" xfId="15" applyNumberFormat="1" applyFont="1" applyFill="1" applyBorder="1" applyAlignment="1" applyProtection="1">
      <alignment horizontal="right" vertical="center"/>
    </xf>
    <xf numFmtId="10" fontId="52" fillId="0" borderId="0" xfId="3" applyNumberFormat="1" applyFont="1"/>
    <xf numFmtId="0" fontId="56" fillId="0" borderId="90" xfId="4" applyFont="1" applyBorder="1" applyAlignment="1">
      <alignment vertical="center" wrapText="1"/>
    </xf>
    <xf numFmtId="49" fontId="56" fillId="0" borderId="90" xfId="4" applyNumberFormat="1" applyFont="1" applyBorder="1" applyAlignment="1">
      <alignment vertical="center" wrapText="1"/>
    </xf>
    <xf numFmtId="168" fontId="62" fillId="16" borderId="90" xfId="6" applyFont="1" applyFill="1" applyBorder="1" applyAlignment="1" applyProtection="1">
      <alignment horizontal="center"/>
    </xf>
    <xf numFmtId="169" fontId="47" fillId="16" borderId="44" xfId="6" applyNumberFormat="1" applyFont="1" applyFill="1" applyBorder="1" applyAlignment="1" applyProtection="1">
      <alignment horizontal="right"/>
    </xf>
    <xf numFmtId="169" fontId="70" fillId="12" borderId="90" xfId="6" applyNumberFormat="1" applyFont="1" applyFill="1" applyBorder="1" applyAlignment="1" applyProtection="1">
      <alignment horizontal="right" vertical="center" wrapText="1"/>
    </xf>
    <xf numFmtId="169" fontId="72" fillId="0" borderId="90" xfId="6" applyNumberFormat="1" applyFont="1" applyFill="1" applyBorder="1" applyAlignment="1" applyProtection="1">
      <alignment horizontal="right" vertical="center" wrapText="1"/>
    </xf>
    <xf numFmtId="169" fontId="30" fillId="0" borderId="44" xfId="6" applyNumberFormat="1" applyFont="1" applyFill="1" applyBorder="1" applyAlignment="1" applyProtection="1">
      <alignment vertical="center" wrapText="1"/>
    </xf>
    <xf numFmtId="169" fontId="72" fillId="0" borderId="44" xfId="6" applyNumberFormat="1" applyFont="1" applyFill="1" applyBorder="1" applyAlignment="1" applyProtection="1">
      <alignment horizontal="right" vertical="center" wrapText="1"/>
    </xf>
    <xf numFmtId="169" fontId="30" fillId="0" borderId="90" xfId="6" applyNumberFormat="1" applyFont="1" applyFill="1" applyBorder="1" applyAlignment="1" applyProtection="1">
      <alignment vertical="center" wrapText="1"/>
    </xf>
    <xf numFmtId="169" fontId="78" fillId="0" borderId="0" xfId="6" applyNumberFormat="1" applyFont="1" applyFill="1" applyBorder="1" applyAlignment="1" applyProtection="1">
      <alignment horizontal="right" vertical="center" wrapText="1"/>
    </xf>
    <xf numFmtId="169" fontId="132" fillId="0" borderId="0" xfId="6" applyNumberFormat="1" applyFont="1" applyFill="1" applyBorder="1" applyAlignment="1" applyProtection="1">
      <alignment horizontal="right" vertical="center" wrapText="1"/>
    </xf>
    <xf numFmtId="169" fontId="132" fillId="17" borderId="0" xfId="6" applyNumberFormat="1" applyFont="1" applyFill="1" applyBorder="1" applyAlignment="1" applyProtection="1">
      <alignment horizontal="right"/>
    </xf>
    <xf numFmtId="169" fontId="78" fillId="0" borderId="0" xfId="6" applyNumberFormat="1" applyFont="1" applyFill="1" applyBorder="1" applyAlignment="1" applyProtection="1">
      <alignment horizontal="right"/>
    </xf>
    <xf numFmtId="169" fontId="78" fillId="0" borderId="0" xfId="264" applyNumberFormat="1" applyFont="1" applyAlignment="1">
      <alignment horizontal="right"/>
    </xf>
    <xf numFmtId="0" fontId="47" fillId="18" borderId="31" xfId="264" applyFont="1" applyFill="1" applyBorder="1" applyAlignment="1">
      <alignment vertical="center" wrapText="1"/>
    </xf>
    <xf numFmtId="0" fontId="47" fillId="18" borderId="90" xfId="264" applyFont="1" applyFill="1" applyBorder="1" applyAlignment="1">
      <alignment horizontal="center" vertical="center"/>
    </xf>
    <xf numFmtId="169" fontId="82" fillId="0" borderId="44" xfId="6" applyNumberFormat="1" applyFont="1" applyFill="1" applyBorder="1" applyAlignment="1" applyProtection="1">
      <alignment vertical="center" wrapText="1"/>
    </xf>
    <xf numFmtId="169" fontId="70" fillId="12" borderId="90" xfId="48732" applyNumberFormat="1" applyFont="1" applyFill="1" applyBorder="1" applyAlignment="1" applyProtection="1">
      <alignment vertical="center" wrapText="1"/>
    </xf>
    <xf numFmtId="169" fontId="83" fillId="5" borderId="90" xfId="48732" applyNumberFormat="1" applyFont="1" applyFill="1" applyBorder="1" applyAlignment="1" applyProtection="1">
      <alignment vertical="center" wrapText="1"/>
    </xf>
    <xf numFmtId="169" fontId="83" fillId="5" borderId="44" xfId="48732" applyNumberFormat="1" applyFont="1" applyFill="1" applyBorder="1" applyAlignment="1" applyProtection="1">
      <alignment vertical="center" wrapText="1"/>
    </xf>
    <xf numFmtId="169" fontId="82" fillId="5" borderId="44" xfId="6" applyNumberFormat="1" applyFont="1" applyFill="1" applyBorder="1" applyAlignment="1" applyProtection="1">
      <alignment vertical="center" wrapText="1"/>
    </xf>
    <xf numFmtId="169" fontId="70" fillId="12" borderId="44" xfId="48732" applyNumberFormat="1" applyFont="1" applyFill="1" applyBorder="1" applyAlignment="1" applyProtection="1">
      <alignment vertical="center" wrapText="1"/>
    </xf>
    <xf numFmtId="169" fontId="47" fillId="12" borderId="90" xfId="48732" applyNumberFormat="1" applyFont="1" applyFill="1" applyBorder="1" applyAlignment="1" applyProtection="1">
      <alignment vertical="center" wrapText="1"/>
    </xf>
    <xf numFmtId="3" fontId="6" fillId="5" borderId="90" xfId="48727" applyNumberFormat="1" applyFont="1" applyFill="1" applyBorder="1" applyAlignment="1" applyProtection="1">
      <alignment horizontal="left" wrapText="1"/>
    </xf>
    <xf numFmtId="169" fontId="82" fillId="5" borderId="90" xfId="6" applyNumberFormat="1" applyFont="1" applyFill="1" applyBorder="1" applyAlignment="1" applyProtection="1">
      <alignment vertical="center" wrapText="1"/>
    </xf>
    <xf numFmtId="0" fontId="25" fillId="6" borderId="105" xfId="264" applyFont="1" applyFill="1" applyBorder="1" applyAlignment="1">
      <alignment horizontal="center" vertical="center"/>
    </xf>
    <xf numFmtId="167" fontId="18" fillId="27" borderId="0" xfId="264" applyNumberFormat="1" applyFont="1" applyFill="1" applyAlignment="1">
      <alignment horizontal="center"/>
    </xf>
    <xf numFmtId="0" fontId="47" fillId="18" borderId="106" xfId="264" applyFont="1" applyFill="1" applyBorder="1" applyAlignment="1">
      <alignment horizontal="center" vertical="center"/>
    </xf>
    <xf numFmtId="0" fontId="47" fillId="18" borderId="105" xfId="264" applyFont="1" applyFill="1" applyBorder="1" applyAlignment="1">
      <alignment horizontal="center" vertical="center"/>
    </xf>
    <xf numFmtId="0" fontId="47" fillId="18" borderId="107" xfId="264" applyFont="1" applyFill="1" applyBorder="1" applyAlignment="1">
      <alignment horizontal="center" vertical="center"/>
    </xf>
    <xf numFmtId="169" fontId="117" fillId="0" borderId="0" xfId="48732" applyNumberFormat="1" applyFont="1" applyFill="1" applyBorder="1" applyAlignment="1" applyProtection="1">
      <alignment vertical="center" wrapText="1"/>
    </xf>
    <xf numFmtId="169" fontId="117" fillId="0" borderId="24" xfId="48732" applyNumberFormat="1" applyFont="1" applyFill="1" applyBorder="1" applyAlignment="1" applyProtection="1">
      <alignment vertical="center" wrapText="1"/>
    </xf>
    <xf numFmtId="3" fontId="8" fillId="0" borderId="90" xfId="48727" applyNumberFormat="1" applyFont="1" applyFill="1" applyBorder="1" applyAlignment="1" applyProtection="1">
      <alignment horizontal="left" wrapText="1"/>
    </xf>
    <xf numFmtId="169" fontId="7" fillId="0" borderId="90" xfId="48732" applyNumberFormat="1" applyFont="1" applyFill="1" applyBorder="1" applyAlignment="1" applyProtection="1">
      <alignment vertical="center" wrapText="1"/>
    </xf>
    <xf numFmtId="3" fontId="6" fillId="0" borderId="44" xfId="48727" applyNumberFormat="1" applyFont="1" applyFill="1" applyBorder="1" applyAlignment="1" applyProtection="1">
      <alignment horizontal="left" wrapText="1"/>
    </xf>
    <xf numFmtId="3" fontId="8" fillId="0" borderId="44" xfId="48727" applyNumberFormat="1" applyFont="1" applyFill="1" applyBorder="1" applyAlignment="1" applyProtection="1">
      <alignment horizontal="left" wrapText="1"/>
    </xf>
    <xf numFmtId="169" fontId="7" fillId="0" borderId="44" xfId="48732" applyNumberFormat="1" applyFont="1" applyFill="1" applyBorder="1" applyAlignment="1" applyProtection="1">
      <alignment vertical="center" wrapText="1"/>
    </xf>
    <xf numFmtId="169" fontId="84" fillId="0" borderId="0" xfId="48732" applyNumberFormat="1" applyFont="1" applyFill="1" applyBorder="1" applyAlignment="1" applyProtection="1">
      <alignment vertical="center" wrapText="1"/>
    </xf>
    <xf numFmtId="169" fontId="84" fillId="0" borderId="24" xfId="48732" applyNumberFormat="1" applyFont="1" applyFill="1" applyBorder="1" applyAlignment="1" applyProtection="1">
      <alignment vertical="center" wrapText="1"/>
    </xf>
    <xf numFmtId="169" fontId="117" fillId="0" borderId="0" xfId="48733" applyNumberFormat="1" applyFont="1" applyFill="1" applyBorder="1" applyAlignment="1" applyProtection="1">
      <alignment vertical="center" wrapText="1"/>
    </xf>
    <xf numFmtId="169" fontId="117" fillId="0" borderId="0" xfId="48734" applyNumberFormat="1" applyFont="1" applyFill="1" applyBorder="1" applyAlignment="1" applyProtection="1">
      <alignment vertical="center" wrapText="1"/>
    </xf>
    <xf numFmtId="169" fontId="84" fillId="11" borderId="0" xfId="48732" applyNumberFormat="1" applyFont="1" applyFill="1" applyBorder="1" applyAlignment="1" applyProtection="1">
      <alignment vertical="center" wrapText="1"/>
    </xf>
    <xf numFmtId="169" fontId="84" fillId="11" borderId="24" xfId="48732" applyNumberFormat="1" applyFont="1" applyFill="1" applyBorder="1" applyAlignment="1" applyProtection="1">
      <alignment vertical="center" wrapText="1"/>
    </xf>
    <xf numFmtId="3" fontId="6" fillId="0" borderId="90" xfId="48727" applyNumberFormat="1" applyFont="1" applyFill="1" applyBorder="1" applyAlignment="1" applyProtection="1">
      <alignment horizontal="left" wrapText="1"/>
    </xf>
    <xf numFmtId="169" fontId="23" fillId="0" borderId="90" xfId="6" applyNumberFormat="1" applyFont="1" applyFill="1" applyBorder="1" applyAlignment="1" applyProtection="1">
      <alignment vertical="center" wrapText="1"/>
    </xf>
    <xf numFmtId="169" fontId="117" fillId="0" borderId="56" xfId="48732" applyNumberFormat="1" applyFont="1" applyFill="1" applyBorder="1" applyAlignment="1" applyProtection="1">
      <alignment vertical="center" wrapText="1"/>
    </xf>
    <xf numFmtId="169" fontId="117" fillId="0" borderId="69" xfId="48732" applyNumberFormat="1" applyFont="1" applyFill="1" applyBorder="1" applyAlignment="1" applyProtection="1">
      <alignment vertical="center" wrapText="1"/>
    </xf>
    <xf numFmtId="3" fontId="82" fillId="0" borderId="44" xfId="48736" applyNumberFormat="1" applyFont="1" applyFill="1" applyBorder="1" applyAlignment="1" applyProtection="1">
      <alignment horizontal="right" wrapText="1"/>
    </xf>
    <xf numFmtId="169" fontId="30" fillId="0" borderId="44" xfId="6" applyNumberFormat="1" applyFont="1" applyFill="1" applyBorder="1" applyAlignment="1" applyProtection="1">
      <alignment horizontal="right" wrapText="1"/>
    </xf>
    <xf numFmtId="3" fontId="30" fillId="0" borderId="44" xfId="7" applyNumberFormat="1" applyFont="1" applyBorder="1"/>
    <xf numFmtId="3" fontId="39" fillId="0" borderId="44" xfId="48735" applyNumberFormat="1" applyFont="1" applyBorder="1" applyAlignment="1">
      <alignment horizontal="left" wrapText="1"/>
    </xf>
    <xf numFmtId="3" fontId="7" fillId="0" borderId="44" xfId="48735" applyNumberFormat="1" applyFont="1" applyBorder="1" applyAlignment="1">
      <alignment horizontal="left" wrapText="1"/>
    </xf>
    <xf numFmtId="169" fontId="5" fillId="0" borderId="44" xfId="6" applyNumberFormat="1" applyFill="1" applyBorder="1" applyAlignment="1" applyProtection="1">
      <alignment vertical="center" wrapText="1"/>
    </xf>
    <xf numFmtId="169" fontId="5" fillId="0" borderId="90" xfId="6" applyNumberFormat="1" applyFill="1" applyBorder="1" applyAlignment="1" applyProtection="1">
      <alignment vertical="center" wrapText="1"/>
    </xf>
    <xf numFmtId="169" fontId="5" fillId="0" borderId="44" xfId="6" applyNumberFormat="1" applyFill="1" applyBorder="1" applyAlignment="1" applyProtection="1">
      <alignment horizontal="right" wrapText="1"/>
    </xf>
    <xf numFmtId="169" fontId="47" fillId="12" borderId="90" xfId="6" applyNumberFormat="1" applyFont="1" applyFill="1" applyBorder="1" applyAlignment="1">
      <alignment horizontal="center" vertical="center" wrapText="1"/>
    </xf>
    <xf numFmtId="3" fontId="39" fillId="0" borderId="90" xfId="48735" applyNumberFormat="1" applyFont="1" applyBorder="1" applyAlignment="1">
      <alignment wrapText="1"/>
    </xf>
    <xf numFmtId="3" fontId="82" fillId="0" borderId="90" xfId="6" applyNumberFormat="1" applyFont="1" applyFill="1" applyBorder="1" applyAlignment="1" applyProtection="1">
      <alignment vertical="center" wrapText="1"/>
    </xf>
    <xf numFmtId="3" fontId="82" fillId="0" borderId="44" xfId="6" applyNumberFormat="1" applyFont="1" applyFill="1" applyBorder="1" applyAlignment="1" applyProtection="1">
      <alignment vertical="center" wrapText="1"/>
    </xf>
    <xf numFmtId="0" fontId="6" fillId="0" borderId="90" xfId="264" applyFont="1" applyBorder="1"/>
    <xf numFmtId="0" fontId="47" fillId="12" borderId="90" xfId="264" applyFont="1" applyFill="1" applyBorder="1"/>
    <xf numFmtId="0" fontId="5" fillId="15" borderId="44" xfId="264" applyFill="1" applyBorder="1"/>
    <xf numFmtId="4" fontId="6" fillId="0" borderId="90" xfId="264" applyNumberFormat="1" applyFont="1" applyBorder="1" applyAlignment="1">
      <alignment horizontal="center"/>
    </xf>
    <xf numFmtId="4" fontId="6" fillId="0" borderId="44" xfId="264" applyNumberFormat="1" applyFont="1" applyBorder="1" applyAlignment="1">
      <alignment horizontal="center"/>
    </xf>
    <xf numFmtId="182" fontId="0" fillId="0" borderId="0" xfId="1" applyNumberFormat="1" applyFont="1"/>
    <xf numFmtId="220" fontId="0" fillId="0" borderId="0" xfId="1" applyNumberFormat="1" applyFont="1" applyAlignment="1">
      <alignment horizontal="right"/>
    </xf>
    <xf numFmtId="0" fontId="47" fillId="18" borderId="90" xfId="264" applyFont="1" applyFill="1" applyBorder="1" applyAlignment="1">
      <alignment horizontal="center" vertical="center" wrapText="1"/>
    </xf>
    <xf numFmtId="169" fontId="63" fillId="0" borderId="0" xfId="53" applyNumberFormat="1" applyFont="1" applyFill="1" applyBorder="1" applyAlignment="1" applyProtection="1">
      <alignment horizontal="right" vertical="center" wrapText="1"/>
    </xf>
    <xf numFmtId="0" fontId="6" fillId="0" borderId="96" xfId="4" applyFont="1" applyBorder="1"/>
    <xf numFmtId="0" fontId="6" fillId="0" borderId="57" xfId="4" applyFont="1" applyBorder="1"/>
    <xf numFmtId="0" fontId="6" fillId="0" borderId="90" xfId="4" applyFont="1" applyBorder="1" applyAlignment="1">
      <alignment wrapText="1"/>
    </xf>
    <xf numFmtId="0" fontId="6" fillId="0" borderId="96" xfId="4" applyFont="1" applyBorder="1" applyAlignment="1">
      <alignment wrapText="1"/>
    </xf>
    <xf numFmtId="0" fontId="6" fillId="0" borderId="99" xfId="4" applyFont="1" applyBorder="1" applyAlignment="1">
      <alignment wrapText="1"/>
    </xf>
    <xf numFmtId="0" fontId="6" fillId="0" borderId="57" xfId="4" applyFont="1" applyBorder="1" applyAlignment="1">
      <alignment wrapText="1"/>
    </xf>
    <xf numFmtId="0" fontId="6" fillId="0" borderId="32" xfId="31" applyFont="1" applyBorder="1" applyAlignment="1">
      <alignment vertical="center"/>
    </xf>
    <xf numFmtId="0" fontId="6" fillId="0" borderId="32" xfId="4" applyFont="1" applyBorder="1"/>
    <xf numFmtId="0" fontId="6" fillId="0" borderId="99" xfId="4" applyFont="1" applyBorder="1"/>
    <xf numFmtId="3" fontId="48" fillId="12" borderId="31" xfId="68" applyNumberFormat="1" applyFont="1" applyFill="1" applyBorder="1" applyAlignment="1">
      <alignment horizontal="right" vertical="center"/>
    </xf>
    <xf numFmtId="3" fontId="48" fillId="12" borderId="32" xfId="68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/>
    </xf>
    <xf numFmtId="221" fontId="1" fillId="0" borderId="0" xfId="1" applyNumberFormat="1"/>
    <xf numFmtId="10" fontId="17" fillId="0" borderId="0" xfId="3" applyNumberFormat="1" applyFont="1" applyFill="1" applyBorder="1" applyAlignment="1" applyProtection="1">
      <alignment horizontal="right" vertical="center"/>
    </xf>
    <xf numFmtId="10" fontId="17" fillId="0" borderId="0" xfId="3" applyNumberFormat="1" applyFont="1" applyFill="1" applyBorder="1" applyAlignment="1" applyProtection="1">
      <alignment horizontal="right"/>
    </xf>
    <xf numFmtId="10" fontId="17" fillId="0" borderId="0" xfId="3" applyNumberFormat="1" applyFont="1" applyAlignment="1">
      <alignment horizontal="right"/>
    </xf>
    <xf numFmtId="10" fontId="15" fillId="0" borderId="0" xfId="3" applyNumberFormat="1" applyFont="1" applyFill="1" applyBorder="1" applyAlignment="1" applyProtection="1">
      <alignment horizontal="right"/>
    </xf>
    <xf numFmtId="4" fontId="17" fillId="0" borderId="0" xfId="12" applyNumberFormat="1" applyFont="1" applyFill="1" applyBorder="1" applyAlignment="1" applyProtection="1"/>
    <xf numFmtId="43" fontId="1" fillId="0" borderId="0" xfId="38" applyNumberFormat="1"/>
    <xf numFmtId="4" fontId="17" fillId="0" borderId="0" xfId="12" applyNumberFormat="1" applyFont="1" applyFill="1" applyBorder="1" applyAlignment="1" applyProtection="1">
      <alignment horizontal="center"/>
    </xf>
    <xf numFmtId="0" fontId="52" fillId="5" borderId="51" xfId="71" applyFont="1" applyFill="1" applyBorder="1" applyAlignment="1">
      <alignment vertical="center"/>
    </xf>
    <xf numFmtId="0" fontId="56" fillId="5" borderId="48" xfId="4" applyFont="1" applyFill="1" applyBorder="1" applyAlignment="1">
      <alignment vertical="center"/>
    </xf>
    <xf numFmtId="0" fontId="56" fillId="5" borderId="51" xfId="4" applyFont="1" applyFill="1" applyBorder="1" applyAlignment="1">
      <alignment vertical="center"/>
    </xf>
    <xf numFmtId="0" fontId="52" fillId="5" borderId="48" xfId="71" applyFont="1" applyFill="1" applyBorder="1" applyAlignment="1">
      <alignment vertical="center"/>
    </xf>
    <xf numFmtId="0" fontId="56" fillId="5" borderId="51" xfId="4" applyFont="1" applyFill="1" applyBorder="1"/>
    <xf numFmtId="0" fontId="52" fillId="5" borderId="46" xfId="71" applyFont="1" applyFill="1" applyBorder="1" applyAlignment="1">
      <alignment vertical="center"/>
    </xf>
    <xf numFmtId="219" fontId="0" fillId="0" borderId="103" xfId="0" applyNumberFormat="1" applyBorder="1"/>
    <xf numFmtId="187" fontId="0" fillId="0" borderId="101" xfId="20256" applyNumberFormat="1" applyFont="1" applyBorder="1"/>
    <xf numFmtId="171" fontId="0" fillId="0" borderId="101" xfId="3" applyNumberFormat="1" applyFont="1" applyBorder="1"/>
    <xf numFmtId="171" fontId="0" fillId="0" borderId="104" xfId="3" applyNumberFormat="1" applyFont="1" applyBorder="1"/>
    <xf numFmtId="219" fontId="0" fillId="0" borderId="46" xfId="0" applyNumberFormat="1" applyBorder="1"/>
    <xf numFmtId="187" fontId="0" fillId="0" borderId="0" xfId="20256" applyNumberFormat="1" applyFont="1" applyBorder="1"/>
    <xf numFmtId="171" fontId="0" fillId="0" borderId="0" xfId="3" applyNumberFormat="1" applyFont="1" applyBorder="1"/>
    <xf numFmtId="171" fontId="0" fillId="0" borderId="3" xfId="3" applyNumberFormat="1" applyFont="1" applyBorder="1"/>
    <xf numFmtId="219" fontId="0" fillId="0" borderId="48" xfId="0" applyNumberFormat="1" applyBorder="1"/>
    <xf numFmtId="187" fontId="0" fillId="0" borderId="49" xfId="20256" applyNumberFormat="1" applyFont="1" applyBorder="1"/>
    <xf numFmtId="171" fontId="0" fillId="0" borderId="49" xfId="3" applyNumberFormat="1" applyFont="1" applyBorder="1"/>
    <xf numFmtId="171" fontId="0" fillId="0" borderId="50" xfId="3" applyNumberFormat="1" applyFont="1" applyBorder="1"/>
    <xf numFmtId="219" fontId="0" fillId="0" borderId="51" xfId="0" applyNumberFormat="1" applyBorder="1"/>
    <xf numFmtId="187" fontId="0" fillId="0" borderId="52" xfId="20256" applyNumberFormat="1" applyFont="1" applyBorder="1"/>
    <xf numFmtId="171" fontId="0" fillId="0" borderId="52" xfId="3" applyNumberFormat="1" applyFont="1" applyBorder="1"/>
    <xf numFmtId="171" fontId="0" fillId="0" borderId="53" xfId="3" applyNumberFormat="1" applyFont="1" applyBorder="1"/>
    <xf numFmtId="0" fontId="39" fillId="0" borderId="23" xfId="33" applyFont="1" applyBorder="1" applyAlignment="1">
      <alignment vertical="center" wrapText="1"/>
    </xf>
    <xf numFmtId="10" fontId="56" fillId="21" borderId="23" xfId="15" applyNumberFormat="1" applyFont="1" applyFill="1" applyBorder="1"/>
    <xf numFmtId="165" fontId="63" fillId="21" borderId="90" xfId="42" applyNumberFormat="1" applyFont="1" applyFill="1" applyBorder="1"/>
    <xf numFmtId="184" fontId="68" fillId="0" borderId="44" xfId="1" applyNumberFormat="1" applyFont="1" applyFill="1" applyBorder="1"/>
    <xf numFmtId="184" fontId="68" fillId="0" borderId="0" xfId="1" applyNumberFormat="1" applyFont="1" applyFill="1" applyBorder="1"/>
    <xf numFmtId="184" fontId="68" fillId="0" borderId="24" xfId="1" applyNumberFormat="1" applyFont="1" applyFill="1" applyBorder="1"/>
    <xf numFmtId="184" fontId="63" fillId="21" borderId="90" xfId="110" applyNumberFormat="1" applyFont="1" applyFill="1" applyBorder="1"/>
    <xf numFmtId="184" fontId="63" fillId="21" borderId="58" xfId="110" applyNumberFormat="1" applyFont="1" applyFill="1" applyBorder="1"/>
    <xf numFmtId="0" fontId="39" fillId="5" borderId="97" xfId="8" applyFont="1" applyFill="1" applyBorder="1" applyAlignment="1">
      <alignment horizontal="right" wrapText="1"/>
    </xf>
    <xf numFmtId="0" fontId="39" fillId="5" borderId="58" xfId="8" applyFont="1" applyFill="1" applyBorder="1" applyAlignment="1">
      <alignment horizontal="right" wrapText="1"/>
    </xf>
    <xf numFmtId="165" fontId="39" fillId="5" borderId="5" xfId="934" applyFont="1" applyFill="1" applyBorder="1" applyAlignment="1">
      <alignment horizontal="center" wrapText="1"/>
    </xf>
    <xf numFmtId="0" fontId="39" fillId="5" borderId="44" xfId="8" applyFont="1" applyFill="1" applyBorder="1" applyAlignment="1">
      <alignment horizontal="right" wrapText="1"/>
    </xf>
    <xf numFmtId="0" fontId="39" fillId="5" borderId="0" xfId="8" applyFont="1" applyFill="1" applyAlignment="1">
      <alignment horizontal="right" wrapText="1"/>
    </xf>
    <xf numFmtId="165" fontId="39" fillId="5" borderId="24" xfId="934" applyFont="1" applyFill="1" applyBorder="1" applyAlignment="1">
      <alignment horizontal="center" wrapText="1"/>
    </xf>
    <xf numFmtId="43" fontId="0" fillId="0" borderId="0" xfId="0" applyNumberFormat="1"/>
    <xf numFmtId="187" fontId="6" fillId="0" borderId="0" xfId="20256" applyNumberFormat="1" applyFont="1" applyFill="1" applyBorder="1"/>
    <xf numFmtId="187" fontId="52" fillId="0" borderId="0" xfId="0" applyNumberFormat="1" applyFont="1"/>
    <xf numFmtId="0" fontId="47" fillId="18" borderId="96" xfId="264" applyFont="1" applyFill="1" applyBorder="1" applyAlignment="1">
      <alignment horizontal="center" vertical="center"/>
    </xf>
    <xf numFmtId="169" fontId="70" fillId="12" borderId="32" xfId="48728" applyNumberFormat="1" applyFont="1" applyFill="1" applyBorder="1" applyAlignment="1" applyProtection="1">
      <alignment vertical="center" wrapText="1"/>
    </xf>
    <xf numFmtId="169" fontId="83" fillId="0" borderId="99" xfId="48728" applyNumberFormat="1" applyFont="1" applyFill="1" applyBorder="1" applyAlignment="1" applyProtection="1">
      <alignment vertical="center" wrapText="1"/>
    </xf>
    <xf numFmtId="169" fontId="23" fillId="0" borderId="99" xfId="48731" applyNumberFormat="1" applyFont="1" applyFill="1" applyBorder="1" applyAlignment="1" applyProtection="1">
      <alignment vertical="center" wrapText="1"/>
    </xf>
    <xf numFmtId="0" fontId="47" fillId="16" borderId="18" xfId="264" applyFont="1" applyFill="1" applyBorder="1" applyAlignment="1">
      <alignment horizontal="center" vertical="center" wrapText="1"/>
    </xf>
    <xf numFmtId="0" fontId="47" fillId="16" borderId="32" xfId="264" applyFont="1" applyFill="1" applyBorder="1" applyAlignment="1">
      <alignment horizontal="center" vertical="center" wrapText="1"/>
    </xf>
    <xf numFmtId="0" fontId="47" fillId="16" borderId="32" xfId="264" applyFont="1" applyFill="1" applyBorder="1" applyAlignment="1">
      <alignment horizontal="center"/>
    </xf>
    <xf numFmtId="0" fontId="5" fillId="0" borderId="18" xfId="264" applyBorder="1"/>
    <xf numFmtId="4" fontId="6" fillId="0" borderId="96" xfId="264" applyNumberFormat="1" applyFont="1" applyBorder="1" applyAlignment="1">
      <alignment horizontal="center"/>
    </xf>
    <xf numFmtId="4" fontId="6" fillId="0" borderId="57" xfId="264" applyNumberFormat="1" applyFont="1" applyBorder="1" applyAlignment="1">
      <alignment horizontal="center"/>
    </xf>
    <xf numFmtId="4" fontId="6" fillId="0" borderId="32" xfId="264" applyNumberFormat="1" applyFont="1" applyBorder="1" applyAlignment="1">
      <alignment horizontal="center"/>
    </xf>
    <xf numFmtId="4" fontId="6" fillId="0" borderId="99" xfId="264" applyNumberFormat="1" applyFont="1" applyBorder="1" applyAlignment="1">
      <alignment horizontal="center"/>
    </xf>
    <xf numFmtId="0" fontId="47" fillId="12" borderId="58" xfId="264" applyFont="1" applyFill="1" applyBorder="1"/>
    <xf numFmtId="0" fontId="47" fillId="12" borderId="5" xfId="264" applyFont="1" applyFill="1" applyBorder="1"/>
    <xf numFmtId="4" fontId="6" fillId="0" borderId="24" xfId="264" applyNumberFormat="1" applyFont="1" applyBorder="1"/>
    <xf numFmtId="2" fontId="6" fillId="0" borderId="24" xfId="1537" applyNumberFormat="1" applyFont="1" applyFill="1" applyBorder="1" applyAlignment="1">
      <alignment horizontal="right"/>
    </xf>
    <xf numFmtId="2" fontId="6" fillId="0" borderId="56" xfId="1537" applyNumberFormat="1" applyFont="1" applyFill="1" applyBorder="1" applyAlignment="1">
      <alignment horizontal="right"/>
    </xf>
    <xf numFmtId="2" fontId="6" fillId="0" borderId="69" xfId="1537" applyNumberFormat="1" applyFont="1" applyFill="1" applyBorder="1" applyAlignment="1">
      <alignment horizontal="right"/>
    </xf>
    <xf numFmtId="0" fontId="86" fillId="0" borderId="0" xfId="4" applyFont="1"/>
    <xf numFmtId="0" fontId="44" fillId="0" borderId="0" xfId="18" applyFont="1" applyAlignment="1"/>
    <xf numFmtId="0" fontId="31" fillId="0" borderId="0" xfId="4" applyFont="1" applyAlignment="1">
      <alignment horizontal="left"/>
    </xf>
    <xf numFmtId="0" fontId="44" fillId="0" borderId="0" xfId="18" quotePrefix="1" applyFont="1" applyAlignment="1"/>
    <xf numFmtId="0" fontId="31" fillId="0" borderId="0" xfId="4" applyFont="1"/>
    <xf numFmtId="169" fontId="47" fillId="12" borderId="68" xfId="48732" applyNumberFormat="1" applyFont="1" applyFill="1" applyBorder="1" applyAlignment="1" applyProtection="1">
      <alignment vertical="center" wrapText="1"/>
    </xf>
    <xf numFmtId="169" fontId="47" fillId="12" borderId="56" xfId="48732" applyNumberFormat="1" applyFont="1" applyFill="1" applyBorder="1" applyAlignment="1" applyProtection="1">
      <alignment vertical="center" wrapText="1"/>
    </xf>
    <xf numFmtId="169" fontId="47" fillId="12" borderId="69" xfId="48732" applyNumberFormat="1" applyFont="1" applyFill="1" applyBorder="1" applyAlignment="1" applyProtection="1">
      <alignment vertical="center" wrapText="1"/>
    </xf>
    <xf numFmtId="169" fontId="47" fillId="12" borderId="57" xfId="48732" applyNumberFormat="1" applyFont="1" applyFill="1" applyBorder="1" applyAlignment="1" applyProtection="1">
      <alignment vertical="center" wrapText="1"/>
    </xf>
    <xf numFmtId="0" fontId="118" fillId="18" borderId="18" xfId="264" applyFont="1" applyFill="1" applyBorder="1" applyAlignment="1">
      <alignment horizontal="center" vertical="center"/>
    </xf>
    <xf numFmtId="3" fontId="119" fillId="0" borderId="96" xfId="264" applyNumberFormat="1" applyFont="1" applyBorder="1"/>
    <xf numFmtId="3" fontId="119" fillId="0" borderId="99" xfId="264" applyNumberFormat="1" applyFont="1" applyBorder="1"/>
    <xf numFmtId="169" fontId="8" fillId="75" borderId="32" xfId="6" applyNumberFormat="1" applyFont="1" applyFill="1" applyBorder="1" applyAlignment="1" applyProtection="1">
      <alignment horizontal="right" wrapText="1"/>
    </xf>
    <xf numFmtId="169" fontId="8" fillId="0" borderId="99" xfId="6" applyNumberFormat="1" applyFont="1" applyFill="1" applyBorder="1" applyAlignment="1" applyProtection="1">
      <alignment horizontal="right" wrapText="1"/>
    </xf>
    <xf numFmtId="169" fontId="82" fillId="0" borderId="99" xfId="48737" applyNumberFormat="1" applyFont="1" applyFill="1" applyBorder="1" applyAlignment="1" applyProtection="1">
      <alignment vertical="center" wrapText="1"/>
    </xf>
    <xf numFmtId="169" fontId="27" fillId="0" borderId="99" xfId="48737" applyNumberFormat="1" applyFont="1" applyFill="1" applyBorder="1" applyAlignment="1" applyProtection="1">
      <alignment vertical="center" wrapText="1"/>
    </xf>
    <xf numFmtId="0" fontId="47" fillId="12" borderId="44" xfId="264" applyFont="1" applyFill="1" applyBorder="1"/>
    <xf numFmtId="0" fontId="47" fillId="12" borderId="99" xfId="264" applyFont="1" applyFill="1" applyBorder="1"/>
    <xf numFmtId="2" fontId="6" fillId="0" borderId="58" xfId="264" applyNumberFormat="1" applyFont="1" applyBorder="1" applyAlignment="1">
      <alignment horizontal="right"/>
    </xf>
    <xf numFmtId="2" fontId="6" fillId="0" borderId="5" xfId="264" applyNumberFormat="1" applyFont="1" applyBorder="1" applyAlignment="1">
      <alignment horizontal="right"/>
    </xf>
    <xf numFmtId="2" fontId="6" fillId="0" borderId="56" xfId="264" applyNumberFormat="1" applyFont="1" applyBorder="1" applyAlignment="1">
      <alignment horizontal="right"/>
    </xf>
    <xf numFmtId="2" fontId="6" fillId="0" borderId="69" xfId="264" applyNumberFormat="1" applyFont="1" applyBorder="1" applyAlignment="1">
      <alignment horizontal="right"/>
    </xf>
    <xf numFmtId="2" fontId="6" fillId="0" borderId="24" xfId="264" applyNumberFormat="1" applyFont="1" applyBorder="1" applyAlignment="1">
      <alignment horizontal="right"/>
    </xf>
    <xf numFmtId="2" fontId="6" fillId="0" borderId="96" xfId="264" applyNumberFormat="1" applyFont="1" applyBorder="1" applyAlignment="1">
      <alignment horizontal="right"/>
    </xf>
    <xf numFmtId="2" fontId="6" fillId="0" borderId="57" xfId="264" applyNumberFormat="1" applyFont="1" applyBorder="1" applyAlignment="1">
      <alignment horizontal="right"/>
    </xf>
    <xf numFmtId="0" fontId="47" fillId="12" borderId="32" xfId="264" applyFont="1" applyFill="1" applyBorder="1"/>
    <xf numFmtId="2" fontId="6" fillId="0" borderId="99" xfId="264" applyNumberFormat="1" applyFont="1" applyBorder="1" applyAlignment="1">
      <alignment horizontal="right"/>
    </xf>
    <xf numFmtId="0" fontId="47" fillId="12" borderId="32" xfId="264" applyFont="1" applyFill="1" applyBorder="1" applyAlignment="1">
      <alignment vertical="center"/>
    </xf>
    <xf numFmtId="2" fontId="6" fillId="0" borderId="99" xfId="1537" applyNumberFormat="1" applyFont="1" applyFill="1" applyBorder="1" applyAlignment="1">
      <alignment horizontal="right"/>
    </xf>
    <xf numFmtId="2" fontId="6" fillId="0" borderId="57" xfId="1537" applyNumberFormat="1" applyFont="1" applyFill="1" applyBorder="1" applyAlignment="1">
      <alignment horizontal="right"/>
    </xf>
    <xf numFmtId="0" fontId="47" fillId="12" borderId="24" xfId="264" applyFont="1" applyFill="1" applyBorder="1"/>
    <xf numFmtId="2" fontId="6" fillId="0" borderId="44" xfId="1537" applyNumberFormat="1" applyFont="1" applyFill="1" applyBorder="1" applyAlignment="1">
      <alignment horizontal="right"/>
    </xf>
    <xf numFmtId="2" fontId="6" fillId="0" borderId="68" xfId="1537" applyNumberFormat="1" applyFont="1" applyFill="1" applyBorder="1" applyAlignment="1">
      <alignment horizontal="right"/>
    </xf>
    <xf numFmtId="168" fontId="6" fillId="0" borderId="90" xfId="6" applyFont="1" applyFill="1" applyBorder="1"/>
    <xf numFmtId="168" fontId="6" fillId="0" borderId="58" xfId="6" applyFont="1" applyFill="1" applyBorder="1"/>
    <xf numFmtId="168" fontId="6" fillId="0" borderId="5" xfId="6" applyFont="1" applyFill="1" applyBorder="1"/>
    <xf numFmtId="168" fontId="6" fillId="0" borderId="44" xfId="6" applyFont="1" applyFill="1" applyBorder="1"/>
    <xf numFmtId="168" fontId="6" fillId="0" borderId="68" xfId="6" applyFont="1" applyFill="1" applyBorder="1"/>
    <xf numFmtId="4" fontId="6" fillId="0" borderId="44" xfId="264" applyNumberFormat="1" applyFont="1" applyBorder="1"/>
    <xf numFmtId="4" fontId="6" fillId="0" borderId="90" xfId="264" applyNumberFormat="1" applyFont="1" applyBorder="1"/>
    <xf numFmtId="4" fontId="6" fillId="0" borderId="58" xfId="264" applyNumberFormat="1" applyFont="1" applyBorder="1"/>
    <xf numFmtId="4" fontId="6" fillId="0" borderId="5" xfId="264" applyNumberFormat="1" applyFont="1" applyBorder="1"/>
    <xf numFmtId="4" fontId="6" fillId="0" borderId="0" xfId="264" applyNumberFormat="1" applyFont="1" applyAlignment="1">
      <alignment horizontal="center"/>
    </xf>
    <xf numFmtId="4" fontId="6" fillId="0" borderId="58" xfId="264" applyNumberFormat="1" applyFont="1" applyBorder="1" applyAlignment="1">
      <alignment horizontal="center"/>
    </xf>
    <xf numFmtId="4" fontId="6" fillId="0" borderId="5" xfId="264" applyNumberFormat="1" applyFont="1" applyBorder="1" applyAlignment="1">
      <alignment horizontal="center"/>
    </xf>
    <xf numFmtId="4" fontId="6" fillId="0" borderId="56" xfId="264" applyNumberFormat="1" applyFont="1" applyBorder="1" applyAlignment="1">
      <alignment horizontal="center"/>
    </xf>
    <xf numFmtId="4" fontId="6" fillId="0" borderId="69" xfId="264" applyNumberFormat="1" applyFont="1" applyBorder="1" applyAlignment="1">
      <alignment horizontal="center"/>
    </xf>
    <xf numFmtId="4" fontId="6" fillId="0" borderId="18" xfId="264" applyNumberFormat="1" applyFont="1" applyBorder="1" applyAlignment="1">
      <alignment horizontal="center"/>
    </xf>
    <xf numFmtId="4" fontId="6" fillId="0" borderId="19" xfId="264" applyNumberFormat="1" applyFont="1" applyBorder="1" applyAlignment="1">
      <alignment horizontal="center"/>
    </xf>
    <xf numFmtId="4" fontId="6" fillId="0" borderId="24" xfId="264" applyNumberFormat="1" applyFont="1" applyBorder="1" applyAlignment="1">
      <alignment horizontal="center"/>
    </xf>
    <xf numFmtId="0" fontId="47" fillId="12" borderId="96" xfId="264" applyFont="1" applyFill="1" applyBorder="1"/>
    <xf numFmtId="0" fontId="11" fillId="5" borderId="1" xfId="48745" applyFont="1" applyFill="1" applyBorder="1" applyAlignment="1">
      <alignment horizontal="center" vertical="center" wrapText="1"/>
    </xf>
    <xf numFmtId="166" fontId="11" fillId="5" borderId="1" xfId="48745" applyNumberFormat="1" applyFont="1" applyFill="1" applyBorder="1" applyAlignment="1">
      <alignment horizontal="center" vertical="center" wrapText="1"/>
    </xf>
    <xf numFmtId="0" fontId="46" fillId="16" borderId="68" xfId="48744" applyFont="1" applyFill="1" applyBorder="1" applyAlignment="1">
      <alignment horizontal="left" vertical="center"/>
    </xf>
    <xf numFmtId="0" fontId="46" fillId="16" borderId="56" xfId="48744" applyFont="1" applyFill="1" applyBorder="1" applyAlignment="1">
      <alignment horizontal="left" vertical="center" wrapText="1"/>
    </xf>
    <xf numFmtId="0" fontId="11" fillId="5" borderId="1" xfId="48745" applyFont="1" applyFill="1" applyBorder="1" applyAlignment="1">
      <alignment horizontal="left" vertical="center" wrapText="1"/>
    </xf>
    <xf numFmtId="170" fontId="60" fillId="18" borderId="0" xfId="4" applyNumberFormat="1" applyFont="1" applyFill="1" applyAlignment="1">
      <alignment horizontal="center" vertical="center" wrapText="1"/>
    </xf>
    <xf numFmtId="172" fontId="6" fillId="0" borderId="2" xfId="2" applyNumberFormat="1" applyFont="1" applyFill="1" applyBorder="1" applyAlignment="1" applyProtection="1">
      <alignment horizontal="center"/>
    </xf>
    <xf numFmtId="172" fontId="6" fillId="0" borderId="100" xfId="2" applyNumberFormat="1" applyFont="1" applyFill="1" applyBorder="1" applyAlignment="1" applyProtection="1">
      <alignment horizontal="center"/>
    </xf>
    <xf numFmtId="172" fontId="6" fillId="0" borderId="47" xfId="2" applyNumberFormat="1" applyFont="1" applyFill="1" applyBorder="1" applyAlignment="1" applyProtection="1">
      <alignment horizontal="center"/>
    </xf>
    <xf numFmtId="4" fontId="6" fillId="0" borderId="1" xfId="0" applyNumberFormat="1" applyFont="1" applyBorder="1" applyAlignment="1">
      <alignment vertical="center"/>
    </xf>
    <xf numFmtId="3" fontId="47" fillId="12" borderId="56" xfId="0" applyNumberFormat="1" applyFont="1" applyFill="1" applyBorder="1"/>
    <xf numFmtId="182" fontId="52" fillId="0" borderId="0" xfId="1" applyNumberFormat="1" applyFont="1"/>
    <xf numFmtId="171" fontId="39" fillId="0" borderId="5" xfId="87" applyNumberFormat="1" applyFont="1" applyFill="1" applyBorder="1" applyAlignment="1">
      <alignment horizontal="right" wrapText="1"/>
    </xf>
    <xf numFmtId="171" fontId="39" fillId="0" borderId="24" xfId="87" applyNumberFormat="1" applyFont="1" applyFill="1" applyBorder="1" applyAlignment="1">
      <alignment horizontal="right" wrapText="1"/>
    </xf>
    <xf numFmtId="182" fontId="0" fillId="0" borderId="0" xfId="0" applyNumberFormat="1"/>
    <xf numFmtId="0" fontId="10" fillId="0" borderId="55" xfId="48747" applyFont="1" applyFill="1" applyBorder="1" applyAlignment="1">
      <alignment wrapText="1"/>
    </xf>
    <xf numFmtId="4" fontId="10" fillId="0" borderId="55" xfId="48747" applyNumberFormat="1" applyFont="1" applyFill="1" applyBorder="1" applyAlignment="1">
      <alignment horizontal="right" wrapText="1"/>
    </xf>
    <xf numFmtId="15" fontId="10" fillId="0" borderId="55" xfId="48747" applyNumberFormat="1" applyFont="1" applyFill="1" applyBorder="1" applyAlignment="1">
      <alignment horizontal="right" wrapText="1"/>
    </xf>
    <xf numFmtId="0" fontId="10" fillId="0" borderId="55" xfId="48747" applyFont="1" applyFill="1" applyBorder="1" applyAlignment="1">
      <alignment horizontal="right" wrapText="1"/>
    </xf>
    <xf numFmtId="10" fontId="6" fillId="0" borderId="69" xfId="69" applyNumberFormat="1" applyFont="1" applyBorder="1" applyAlignment="1">
      <alignment vertical="center"/>
    </xf>
    <xf numFmtId="17" fontId="131" fillId="76" borderId="18" xfId="43" quotePrefix="1" applyNumberFormat="1" applyFont="1" applyFill="1" applyBorder="1" applyAlignment="1">
      <alignment horizontal="center" vertical="center"/>
    </xf>
    <xf numFmtId="219" fontId="0" fillId="0" borderId="0" xfId="0" applyNumberFormat="1" applyBorder="1" applyAlignment="1">
      <alignment horizontal="center" vertical="center"/>
    </xf>
    <xf numFmtId="219" fontId="0" fillId="0" borderId="103" xfId="0" applyNumberFormat="1" applyBorder="1" applyAlignment="1">
      <alignment vertical="center"/>
    </xf>
    <xf numFmtId="219" fontId="0" fillId="0" borderId="48" xfId="0" applyNumberFormat="1" applyBorder="1" applyAlignment="1">
      <alignment vertical="center"/>
    </xf>
    <xf numFmtId="171" fontId="56" fillId="21" borderId="24" xfId="108" applyNumberFormat="1" applyFont="1" applyFill="1" applyBorder="1"/>
    <xf numFmtId="184" fontId="63" fillId="21" borderId="19" xfId="110" applyNumberFormat="1" applyFont="1" applyFill="1" applyBorder="1"/>
    <xf numFmtId="0" fontId="6" fillId="0" borderId="2" xfId="0" applyFont="1" applyBorder="1" applyAlignment="1">
      <alignment vertical="center"/>
    </xf>
    <xf numFmtId="219" fontId="0" fillId="0" borderId="0" xfId="0" applyNumberFormat="1" applyBorder="1" applyAlignment="1">
      <alignment vertical="center"/>
    </xf>
    <xf numFmtId="219" fontId="0" fillId="0" borderId="101" xfId="0" applyNumberForma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1" fontId="5" fillId="0" borderId="0" xfId="55" applyNumberFormat="1" applyFill="1" applyBorder="1" applyAlignment="1" applyProtection="1">
      <alignment vertical="center" wrapText="1"/>
    </xf>
    <xf numFmtId="10" fontId="39" fillId="0" borderId="0" xfId="1" applyNumberFormat="1" applyFont="1" applyFill="1" applyBorder="1" applyAlignment="1" applyProtection="1">
      <alignment horizontal="right" vertical="center" wrapText="1"/>
    </xf>
    <xf numFmtId="169" fontId="63" fillId="0" borderId="0" xfId="4" applyNumberFormat="1" applyFont="1"/>
    <xf numFmtId="49" fontId="60" fillId="0" borderId="0" xfId="23" applyNumberFormat="1" applyFont="1" applyAlignment="1">
      <alignment horizontal="center"/>
    </xf>
    <xf numFmtId="170" fontId="60" fillId="0" borderId="0" xfId="23" applyNumberFormat="1" applyFont="1" applyAlignment="1">
      <alignment horizontal="center"/>
    </xf>
    <xf numFmtId="10" fontId="5" fillId="0" borderId="0" xfId="1" applyNumberFormat="1" applyFont="1"/>
    <xf numFmtId="0" fontId="6" fillId="0" borderId="0" xfId="4" applyFont="1" applyAlignment="1">
      <alignment horizontal="left" wrapText="1"/>
    </xf>
    <xf numFmtId="169" fontId="63" fillId="0" borderId="0" xfId="4" applyNumberFormat="1" applyFont="1" applyAlignment="1">
      <alignment vertical="center"/>
    </xf>
    <xf numFmtId="171" fontId="68" fillId="0" borderId="24" xfId="3" applyNumberFormat="1" applyFont="1" applyFill="1" applyBorder="1" applyAlignment="1">
      <alignment horizontal="right" wrapText="1"/>
    </xf>
    <xf numFmtId="171" fontId="68" fillId="0" borderId="0" xfId="3" applyNumberFormat="1" applyFont="1" applyFill="1" applyBorder="1" applyAlignment="1">
      <alignment horizontal="right" wrapText="1"/>
    </xf>
    <xf numFmtId="171" fontId="68" fillId="0" borderId="44" xfId="3" applyNumberFormat="1" applyFont="1" applyFill="1" applyBorder="1" applyAlignment="1">
      <alignment horizontal="right" wrapText="1"/>
    </xf>
    <xf numFmtId="171" fontId="68" fillId="0" borderId="24" xfId="3" applyNumberFormat="1" applyFont="1" applyFill="1" applyBorder="1"/>
    <xf numFmtId="171" fontId="68" fillId="0" borderId="0" xfId="3" applyNumberFormat="1" applyFont="1" applyFill="1" applyBorder="1"/>
    <xf numFmtId="171" fontId="68" fillId="0" borderId="44" xfId="3" applyNumberFormat="1" applyFont="1" applyFill="1" applyBorder="1"/>
    <xf numFmtId="171" fontId="129" fillId="0" borderId="0" xfId="3" applyNumberFormat="1" applyFont="1" applyFill="1" applyBorder="1"/>
    <xf numFmtId="171" fontId="68" fillId="0" borderId="24" xfId="3" applyNumberFormat="1" applyFont="1" applyFill="1" applyBorder="1" applyAlignment="1">
      <alignment wrapText="1"/>
    </xf>
    <xf numFmtId="171" fontId="68" fillId="0" borderId="0" xfId="3" applyNumberFormat="1" applyFont="1" applyFill="1" applyBorder="1" applyAlignment="1">
      <alignment wrapText="1"/>
    </xf>
    <xf numFmtId="171" fontId="68" fillId="0" borderId="44" xfId="3" applyNumberFormat="1" applyFont="1" applyFill="1" applyBorder="1" applyAlignment="1">
      <alignment wrapText="1"/>
    </xf>
    <xf numFmtId="171" fontId="111" fillId="73" borderId="69" xfId="3" applyNumberFormat="1" applyFont="1" applyFill="1" applyBorder="1" applyAlignment="1">
      <alignment wrapText="1"/>
    </xf>
    <xf numFmtId="171" fontId="111" fillId="73" borderId="56" xfId="3" applyNumberFormat="1" applyFont="1" applyFill="1" applyBorder="1" applyAlignment="1">
      <alignment wrapText="1"/>
    </xf>
    <xf numFmtId="171" fontId="111" fillId="73" borderId="68" xfId="3" applyNumberFormat="1" applyFont="1" applyFill="1" applyBorder="1" applyAlignment="1">
      <alignment wrapText="1"/>
    </xf>
    <xf numFmtId="171" fontId="111" fillId="73" borderId="19" xfId="3" applyNumberFormat="1" applyFont="1" applyFill="1" applyBorder="1" applyAlignment="1">
      <alignment wrapText="1"/>
    </xf>
    <xf numFmtId="171" fontId="111" fillId="73" borderId="18" xfId="3" applyNumberFormat="1" applyFont="1" applyFill="1" applyBorder="1" applyAlignment="1">
      <alignment wrapText="1"/>
    </xf>
    <xf numFmtId="171" fontId="111" fillId="73" borderId="31" xfId="3" applyNumberFormat="1" applyFont="1" applyFill="1" applyBorder="1" applyAlignment="1">
      <alignment wrapText="1"/>
    </xf>
    <xf numFmtId="174" fontId="17" fillId="0" borderId="0" xfId="1" applyNumberFormat="1" applyFont="1" applyFill="1" applyBorder="1" applyAlignment="1" applyProtection="1">
      <alignment horizontal="center"/>
    </xf>
    <xf numFmtId="0" fontId="0" fillId="0" borderId="0" xfId="0"/>
    <xf numFmtId="174" fontId="17" fillId="0" borderId="0" xfId="1" applyNumberFormat="1" applyFont="1" applyFill="1" applyBorder="1" applyAlignment="1" applyProtection="1">
      <alignment horizontal="center"/>
    </xf>
    <xf numFmtId="0" fontId="48" fillId="12" borderId="44" xfId="21" applyFont="1" applyFill="1" applyBorder="1" applyAlignment="1">
      <alignment horizontal="left" vertical="center"/>
    </xf>
    <xf numFmtId="0" fontId="48" fillId="16" borderId="24" xfId="21" applyFont="1" applyFill="1" applyBorder="1" applyAlignment="1">
      <alignment horizontal="center" vertical="center" wrapText="1"/>
    </xf>
    <xf numFmtId="0" fontId="70" fillId="18" borderId="24" xfId="264" applyFont="1" applyFill="1" applyBorder="1" applyAlignment="1">
      <alignment vertical="center"/>
    </xf>
    <xf numFmtId="0" fontId="70" fillId="18" borderId="0" xfId="264" applyFont="1" applyFill="1" applyAlignment="1">
      <alignment vertical="center"/>
    </xf>
    <xf numFmtId="0" fontId="48" fillId="16" borderId="0" xfId="21" applyFont="1" applyFill="1" applyBorder="1" applyAlignment="1">
      <alignment horizontal="center"/>
    </xf>
    <xf numFmtId="0" fontId="48" fillId="16" borderId="0" xfId="21" applyFont="1" applyFill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5" fontId="0" fillId="0" borderId="24" xfId="0" applyNumberFormat="1" applyBorder="1" applyAlignment="1">
      <alignment horizontal="center" vertical="center"/>
    </xf>
    <xf numFmtId="0" fontId="41" fillId="14" borderId="0" xfId="17" applyFont="1" applyFill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165" fontId="46" fillId="12" borderId="97" xfId="19" applyFont="1" applyFill="1" applyBorder="1" applyAlignment="1">
      <alignment horizontal="center"/>
    </xf>
    <xf numFmtId="165" fontId="46" fillId="12" borderId="58" xfId="19" applyFont="1" applyFill="1" applyBorder="1" applyAlignment="1">
      <alignment horizontal="center"/>
    </xf>
    <xf numFmtId="165" fontId="46" fillId="12" borderId="5" xfId="19" applyFont="1" applyFill="1" applyBorder="1" applyAlignment="1">
      <alignment horizontal="center"/>
    </xf>
    <xf numFmtId="165" fontId="46" fillId="12" borderId="44" xfId="19" applyFont="1" applyFill="1" applyBorder="1" applyAlignment="1">
      <alignment horizontal="center"/>
    </xf>
    <xf numFmtId="165" fontId="46" fillId="12" borderId="0" xfId="19" applyFont="1" applyFill="1" applyBorder="1" applyAlignment="1">
      <alignment horizontal="center"/>
    </xf>
    <xf numFmtId="165" fontId="46" fillId="12" borderId="24" xfId="19" applyFont="1" applyFill="1" applyBorder="1" applyAlignment="1">
      <alignment horizontal="center"/>
    </xf>
    <xf numFmtId="0" fontId="46" fillId="12" borderId="44" xfId="20" applyFont="1" applyFill="1" applyBorder="1" applyAlignment="1">
      <alignment horizontal="center"/>
    </xf>
    <xf numFmtId="0" fontId="46" fillId="12" borderId="0" xfId="20" applyFont="1" applyFill="1" applyAlignment="1">
      <alignment horizontal="center"/>
    </xf>
    <xf numFmtId="0" fontId="46" fillId="12" borderId="24" xfId="20" applyFont="1" applyFill="1" applyBorder="1" applyAlignment="1">
      <alignment horizontal="center"/>
    </xf>
    <xf numFmtId="0" fontId="47" fillId="12" borderId="96" xfId="20" applyFont="1" applyFill="1" applyBorder="1" applyAlignment="1">
      <alignment horizontal="left" vertical="center"/>
    </xf>
    <xf numFmtId="0" fontId="47" fillId="12" borderId="68" xfId="20" applyFont="1" applyFill="1" applyBorder="1" applyAlignment="1">
      <alignment horizontal="left" vertical="center"/>
    </xf>
    <xf numFmtId="0" fontId="47" fillId="12" borderId="18" xfId="20" applyFont="1" applyFill="1" applyBorder="1" applyAlignment="1">
      <alignment horizontal="center" vertical="center"/>
    </xf>
    <xf numFmtId="0" fontId="47" fillId="12" borderId="19" xfId="20" applyFont="1" applyFill="1" applyBorder="1" applyAlignment="1">
      <alignment horizontal="center" vertical="center"/>
    </xf>
    <xf numFmtId="0" fontId="47" fillId="12" borderId="31" xfId="20" applyFont="1" applyFill="1" applyBorder="1" applyAlignment="1">
      <alignment horizontal="center" vertical="center"/>
    </xf>
    <xf numFmtId="0" fontId="47" fillId="12" borderId="96" xfId="20" applyFont="1" applyFill="1" applyBorder="1" applyAlignment="1">
      <alignment horizontal="center" vertical="center" wrapText="1"/>
    </xf>
    <xf numFmtId="0" fontId="47" fillId="12" borderId="99" xfId="20" applyFont="1" applyFill="1" applyBorder="1" applyAlignment="1">
      <alignment horizontal="center" vertical="center" wrapText="1"/>
    </xf>
    <xf numFmtId="0" fontId="47" fillId="12" borderId="5" xfId="20" applyFont="1" applyFill="1" applyBorder="1" applyAlignment="1">
      <alignment horizontal="center" vertical="center" wrapText="1"/>
    </xf>
    <xf numFmtId="0" fontId="47" fillId="12" borderId="24" xfId="20" applyFont="1" applyFill="1" applyBorder="1" applyAlignment="1">
      <alignment horizontal="center" vertical="center" wrapText="1"/>
    </xf>
    <xf numFmtId="0" fontId="11" fillId="5" borderId="1" xfId="48745" applyFont="1" applyFill="1" applyBorder="1" applyAlignment="1">
      <alignment horizontal="left" vertical="center" wrapText="1"/>
    </xf>
    <xf numFmtId="0" fontId="4" fillId="16" borderId="90" xfId="48744" applyFont="1" applyFill="1" applyBorder="1" applyAlignment="1">
      <alignment horizontal="center" vertical="center"/>
    </xf>
    <xf numFmtId="0" fontId="4" fillId="16" borderId="58" xfId="48744" applyFont="1" applyFill="1" applyBorder="1" applyAlignment="1">
      <alignment horizontal="center" vertical="center"/>
    </xf>
    <xf numFmtId="0" fontId="4" fillId="16" borderId="5" xfId="48744" applyFont="1" applyFill="1" applyBorder="1" applyAlignment="1">
      <alignment horizontal="center" vertical="center"/>
    </xf>
    <xf numFmtId="0" fontId="4" fillId="16" borderId="44" xfId="48744" applyFont="1" applyFill="1" applyBorder="1" applyAlignment="1">
      <alignment horizontal="center" vertical="center"/>
    </xf>
    <xf numFmtId="0" fontId="4" fillId="16" borderId="0" xfId="48744" applyFont="1" applyFill="1" applyAlignment="1">
      <alignment horizontal="center" vertical="center"/>
    </xf>
    <xf numFmtId="0" fontId="4" fillId="16" borderId="24" xfId="48744" applyFont="1" applyFill="1" applyBorder="1" applyAlignment="1">
      <alignment horizontal="center" vertical="center"/>
    </xf>
    <xf numFmtId="0" fontId="4" fillId="17" borderId="44" xfId="48744" applyFont="1" applyFill="1" applyBorder="1" applyAlignment="1">
      <alignment horizontal="center" vertical="center"/>
    </xf>
    <xf numFmtId="0" fontId="4" fillId="17" borderId="0" xfId="48744" applyFont="1" applyFill="1" applyAlignment="1">
      <alignment horizontal="center" vertical="center"/>
    </xf>
    <xf numFmtId="0" fontId="4" fillId="17" borderId="24" xfId="48744" applyFont="1" applyFill="1" applyBorder="1" applyAlignment="1">
      <alignment horizontal="center" vertical="center"/>
    </xf>
    <xf numFmtId="0" fontId="112" fillId="12" borderId="77" xfId="22" applyFont="1" applyFill="1" applyBorder="1" applyAlignment="1">
      <alignment horizontal="center" vertical="center"/>
    </xf>
    <xf numFmtId="0" fontId="112" fillId="12" borderId="81" xfId="22" applyFont="1" applyFill="1" applyBorder="1" applyAlignment="1">
      <alignment horizontal="center" vertical="center"/>
    </xf>
    <xf numFmtId="0" fontId="112" fillId="12" borderId="84" xfId="22" applyFont="1" applyFill="1" applyBorder="1" applyAlignment="1">
      <alignment horizontal="center" vertical="center"/>
    </xf>
    <xf numFmtId="0" fontId="112" fillId="12" borderId="77" xfId="22" applyFont="1" applyFill="1" applyBorder="1" applyAlignment="1">
      <alignment horizontal="center" vertical="center" wrapText="1"/>
    </xf>
    <xf numFmtId="0" fontId="112" fillId="12" borderId="81" xfId="22" applyFont="1" applyFill="1" applyBorder="1" applyAlignment="1">
      <alignment horizontal="center" vertical="center" wrapText="1"/>
    </xf>
    <xf numFmtId="0" fontId="112" fillId="12" borderId="84" xfId="22" applyFont="1" applyFill="1" applyBorder="1" applyAlignment="1">
      <alignment horizontal="center" vertical="center" wrapText="1"/>
    </xf>
    <xf numFmtId="0" fontId="112" fillId="12" borderId="79" xfId="22" applyFont="1" applyFill="1" applyBorder="1" applyAlignment="1">
      <alignment horizontal="center" vertical="center" wrapText="1"/>
    </xf>
    <xf numFmtId="0" fontId="112" fillId="12" borderId="83" xfId="22" applyFont="1" applyFill="1" applyBorder="1" applyAlignment="1">
      <alignment horizontal="center" vertical="center" wrapText="1"/>
    </xf>
    <xf numFmtId="0" fontId="112" fillId="12" borderId="86" xfId="22" applyFont="1" applyFill="1" applyBorder="1" applyAlignment="1">
      <alignment horizontal="center" vertical="center" wrapText="1"/>
    </xf>
    <xf numFmtId="0" fontId="112" fillId="12" borderId="78" xfId="22" applyFont="1" applyFill="1" applyBorder="1" applyAlignment="1">
      <alignment horizontal="center" vertical="center" wrapText="1"/>
    </xf>
    <xf numFmtId="0" fontId="112" fillId="12" borderId="80" xfId="22" applyFont="1" applyFill="1" applyBorder="1" applyAlignment="1">
      <alignment horizontal="center" vertical="center" wrapText="1"/>
    </xf>
    <xf numFmtId="0" fontId="112" fillId="12" borderId="82" xfId="22" applyFont="1" applyFill="1" applyBorder="1" applyAlignment="1">
      <alignment horizontal="center" vertical="center" wrapText="1"/>
    </xf>
    <xf numFmtId="0" fontId="112" fillId="12" borderId="0" xfId="22" applyFont="1" applyFill="1" applyAlignment="1">
      <alignment horizontal="center" vertical="center" wrapText="1"/>
    </xf>
    <xf numFmtId="0" fontId="112" fillId="12" borderId="85" xfId="22" applyFont="1" applyFill="1" applyBorder="1" applyAlignment="1">
      <alignment horizontal="center" vertical="center" wrapText="1"/>
    </xf>
    <xf numFmtId="0" fontId="112" fillId="12" borderId="87" xfId="22" applyFont="1" applyFill="1" applyBorder="1" applyAlignment="1">
      <alignment horizontal="center" vertical="center" wrapText="1"/>
    </xf>
    <xf numFmtId="0" fontId="112" fillId="12" borderId="80" xfId="22" applyFont="1" applyFill="1" applyBorder="1" applyAlignment="1">
      <alignment horizontal="center"/>
    </xf>
    <xf numFmtId="0" fontId="112" fillId="12" borderId="77" xfId="22" applyFont="1" applyFill="1" applyBorder="1" applyAlignment="1">
      <alignment horizontal="center"/>
    </xf>
    <xf numFmtId="0" fontId="112" fillId="12" borderId="80" xfId="22" applyFont="1" applyFill="1" applyBorder="1" applyAlignment="1">
      <alignment horizontal="center" vertical="center"/>
    </xf>
    <xf numFmtId="0" fontId="112" fillId="12" borderId="0" xfId="22" applyFont="1" applyFill="1" applyAlignment="1">
      <alignment horizontal="center" vertical="center"/>
    </xf>
    <xf numFmtId="0" fontId="112" fillId="12" borderId="87" xfId="22" applyFont="1" applyFill="1" applyBorder="1" applyAlignment="1">
      <alignment horizontal="center" vertical="center"/>
    </xf>
    <xf numFmtId="0" fontId="4" fillId="17" borderId="88" xfId="5" applyFont="1" applyFill="1" applyBorder="1" applyAlignment="1">
      <alignment horizontal="center" vertical="center"/>
    </xf>
    <xf numFmtId="0" fontId="48" fillId="12" borderId="26" xfId="22" applyFont="1" applyFill="1" applyBorder="1" applyAlignment="1">
      <alignment horizontal="center" vertical="center"/>
    </xf>
    <xf numFmtId="0" fontId="48" fillId="12" borderId="44" xfId="22" applyFont="1" applyFill="1" applyBorder="1" applyAlignment="1">
      <alignment horizontal="center" vertical="center"/>
    </xf>
    <xf numFmtId="0" fontId="48" fillId="12" borderId="68" xfId="22" applyFont="1" applyFill="1" applyBorder="1" applyAlignment="1">
      <alignment horizontal="center" vertical="center"/>
    </xf>
    <xf numFmtId="0" fontId="48" fillId="12" borderId="58" xfId="22" applyFont="1" applyFill="1" applyBorder="1" applyAlignment="1">
      <alignment horizontal="center" vertical="center"/>
    </xf>
    <xf numFmtId="0" fontId="48" fillId="12" borderId="0" xfId="22" applyFont="1" applyFill="1" applyAlignment="1">
      <alignment horizontal="center" vertical="center"/>
    </xf>
    <xf numFmtId="0" fontId="48" fillId="12" borderId="56" xfId="22" applyFont="1" applyFill="1" applyBorder="1" applyAlignment="1">
      <alignment horizontal="center" vertical="center"/>
    </xf>
    <xf numFmtId="0" fontId="48" fillId="12" borderId="58" xfId="22" applyFont="1" applyFill="1" applyBorder="1" applyAlignment="1">
      <alignment horizontal="center"/>
    </xf>
    <xf numFmtId="0" fontId="48" fillId="12" borderId="58" xfId="22" applyFont="1" applyFill="1" applyBorder="1" applyAlignment="1">
      <alignment horizontal="center" vertical="center" wrapText="1"/>
    </xf>
    <xf numFmtId="0" fontId="48" fillId="12" borderId="0" xfId="22" applyFont="1" applyFill="1" applyAlignment="1">
      <alignment horizontal="center" vertical="center" wrapText="1"/>
    </xf>
    <xf numFmtId="0" fontId="48" fillId="12" borderId="56" xfId="22" applyFont="1" applyFill="1" applyBorder="1" applyAlignment="1">
      <alignment horizontal="center" vertical="center" wrapText="1"/>
    </xf>
    <xf numFmtId="0" fontId="48" fillId="12" borderId="5" xfId="22" applyFont="1" applyFill="1" applyBorder="1" applyAlignment="1">
      <alignment horizontal="center" vertical="center" wrapText="1"/>
    </xf>
    <xf numFmtId="0" fontId="48" fillId="12" borderId="24" xfId="22" applyFont="1" applyFill="1" applyBorder="1" applyAlignment="1">
      <alignment horizontal="center" vertical="center" wrapText="1"/>
    </xf>
    <xf numFmtId="0" fontId="48" fillId="12" borderId="69" xfId="22" applyFont="1" applyFill="1" applyBorder="1" applyAlignment="1">
      <alignment horizontal="center" vertical="center" wrapText="1"/>
    </xf>
    <xf numFmtId="0" fontId="48" fillId="12" borderId="0" xfId="22" applyFont="1" applyFill="1" applyAlignment="1">
      <alignment horizontal="center"/>
    </xf>
    <xf numFmtId="0" fontId="75" fillId="12" borderId="78" xfId="22" applyFont="1" applyFill="1" applyBorder="1" applyAlignment="1">
      <alignment horizontal="center" vertical="center" wrapText="1"/>
    </xf>
    <xf numFmtId="0" fontId="75" fillId="12" borderId="82" xfId="22" applyFont="1" applyFill="1" applyBorder="1" applyAlignment="1">
      <alignment horizontal="center" vertical="center" wrapText="1"/>
    </xf>
    <xf numFmtId="0" fontId="75" fillId="12" borderId="85" xfId="22" applyFont="1" applyFill="1" applyBorder="1" applyAlignment="1">
      <alignment horizontal="center" vertical="center" wrapText="1"/>
    </xf>
    <xf numFmtId="0" fontId="75" fillId="12" borderId="0" xfId="22" applyFont="1" applyFill="1" applyAlignment="1">
      <alignment horizontal="center"/>
    </xf>
    <xf numFmtId="0" fontId="75" fillId="12" borderId="81" xfId="22" applyFont="1" applyFill="1" applyBorder="1" applyAlignment="1">
      <alignment horizontal="center"/>
    </xf>
    <xf numFmtId="0" fontId="112" fillId="12" borderId="79" xfId="22" applyFont="1" applyFill="1" applyBorder="1" applyAlignment="1">
      <alignment horizontal="center" vertical="center"/>
    </xf>
    <xf numFmtId="0" fontId="112" fillId="12" borderId="83" xfId="22" applyFont="1" applyFill="1" applyBorder="1" applyAlignment="1">
      <alignment horizontal="center" vertical="center"/>
    </xf>
    <xf numFmtId="0" fontId="112" fillId="12" borderId="86" xfId="22" applyFont="1" applyFill="1" applyBorder="1" applyAlignment="1">
      <alignment horizontal="center" vertical="center"/>
    </xf>
    <xf numFmtId="0" fontId="112" fillId="12" borderId="0" xfId="22" applyFont="1" applyFill="1" applyAlignment="1">
      <alignment horizontal="center"/>
    </xf>
    <xf numFmtId="0" fontId="75" fillId="12" borderId="79" xfId="22" applyFont="1" applyFill="1" applyBorder="1" applyAlignment="1">
      <alignment horizontal="center" vertical="center" wrapText="1"/>
    </xf>
    <xf numFmtId="0" fontId="75" fillId="12" borderId="83" xfId="22" applyFont="1" applyFill="1" applyBorder="1" applyAlignment="1">
      <alignment horizontal="center" vertical="center" wrapText="1"/>
    </xf>
    <xf numFmtId="0" fontId="75" fillId="12" borderId="86" xfId="22" applyFont="1" applyFill="1" applyBorder="1" applyAlignment="1">
      <alignment horizontal="center" vertical="center" wrapText="1"/>
    </xf>
    <xf numFmtId="0" fontId="75" fillId="12" borderId="80" xfId="22" applyFont="1" applyFill="1" applyBorder="1" applyAlignment="1">
      <alignment horizontal="center" vertical="center" wrapText="1"/>
    </xf>
    <xf numFmtId="0" fontId="75" fillId="12" borderId="0" xfId="22" applyFont="1" applyFill="1" applyAlignment="1">
      <alignment horizontal="center" vertical="center" wrapText="1"/>
    </xf>
    <xf numFmtId="0" fontId="75" fillId="12" borderId="87" xfId="22" applyFont="1" applyFill="1" applyBorder="1" applyAlignment="1">
      <alignment horizontal="center" vertical="center" wrapText="1"/>
    </xf>
    <xf numFmtId="0" fontId="75" fillId="12" borderId="80" xfId="22" applyFont="1" applyFill="1" applyBorder="1" applyAlignment="1">
      <alignment horizontal="center"/>
    </xf>
    <xf numFmtId="0" fontId="75" fillId="12" borderId="77" xfId="22" applyFont="1" applyFill="1" applyBorder="1" applyAlignment="1">
      <alignment horizontal="center"/>
    </xf>
    <xf numFmtId="0" fontId="75" fillId="16" borderId="79" xfId="22" applyFont="1" applyFill="1" applyBorder="1" applyAlignment="1">
      <alignment horizontal="center" vertical="center"/>
    </xf>
    <xf numFmtId="0" fontId="75" fillId="16" borderId="83" xfId="22" applyFont="1" applyFill="1" applyBorder="1" applyAlignment="1">
      <alignment horizontal="center" vertical="center"/>
    </xf>
    <xf numFmtId="0" fontId="75" fillId="16" borderId="86" xfId="22" applyFont="1" applyFill="1" applyBorder="1" applyAlignment="1">
      <alignment horizontal="center" vertical="center"/>
    </xf>
    <xf numFmtId="0" fontId="48" fillId="12" borderId="26" xfId="21" applyFont="1" applyFill="1" applyBorder="1" applyAlignment="1">
      <alignment horizontal="left" vertical="center"/>
    </xf>
    <xf numFmtId="0" fontId="48" fillId="12" borderId="44" xfId="21" applyFont="1" applyFill="1" applyBorder="1" applyAlignment="1">
      <alignment horizontal="left" vertical="center"/>
    </xf>
    <xf numFmtId="0" fontId="48" fillId="12" borderId="68" xfId="21" applyFont="1" applyFill="1" applyBorder="1" applyAlignment="1">
      <alignment horizontal="left" vertical="center"/>
    </xf>
    <xf numFmtId="0" fontId="48" fillId="16" borderId="58" xfId="22" applyFont="1" applyFill="1" applyBorder="1" applyAlignment="1">
      <alignment horizontal="center" vertical="center"/>
    </xf>
    <xf numFmtId="0" fontId="48" fillId="16" borderId="0" xfId="22" applyFont="1" applyFill="1" applyAlignment="1">
      <alignment horizontal="center" vertical="center"/>
    </xf>
    <xf numFmtId="0" fontId="48" fillId="16" borderId="56" xfId="22" applyFont="1" applyFill="1" applyBorder="1" applyAlignment="1">
      <alignment horizontal="center" vertical="center"/>
    </xf>
    <xf numFmtId="0" fontId="48" fillId="16" borderId="58" xfId="22" applyFont="1" applyFill="1" applyBorder="1" applyAlignment="1">
      <alignment horizontal="center"/>
    </xf>
    <xf numFmtId="0" fontId="48" fillId="16" borderId="58" xfId="21" applyFont="1" applyFill="1" applyBorder="1" applyAlignment="1">
      <alignment horizontal="center" vertical="center"/>
    </xf>
    <xf numFmtId="0" fontId="48" fillId="16" borderId="0" xfId="21" applyFont="1" applyFill="1" applyAlignment="1">
      <alignment horizontal="center" vertical="center"/>
    </xf>
    <xf numFmtId="0" fontId="48" fillId="16" borderId="56" xfId="21" applyFont="1" applyFill="1" applyBorder="1" applyAlignment="1">
      <alignment horizontal="center" vertical="center"/>
    </xf>
    <xf numFmtId="0" fontId="48" fillId="16" borderId="58" xfId="21" applyFont="1" applyFill="1" applyBorder="1" applyAlignment="1">
      <alignment horizontal="center"/>
    </xf>
    <xf numFmtId="0" fontId="48" fillId="16" borderId="5" xfId="21" applyFont="1" applyFill="1" applyBorder="1" applyAlignment="1">
      <alignment horizontal="center" vertical="center" wrapText="1"/>
    </xf>
    <xf numFmtId="0" fontId="48" fillId="16" borderId="24" xfId="21" applyFont="1" applyFill="1" applyBorder="1" applyAlignment="1">
      <alignment horizontal="center" vertical="center" wrapText="1"/>
    </xf>
    <xf numFmtId="0" fontId="48" fillId="16" borderId="69" xfId="21" applyFont="1" applyFill="1" applyBorder="1" applyAlignment="1">
      <alignment horizontal="center" vertical="center" wrapText="1"/>
    </xf>
    <xf numFmtId="0" fontId="48" fillId="16" borderId="0" xfId="21" applyFont="1" applyFill="1" applyAlignment="1">
      <alignment horizontal="center"/>
    </xf>
    <xf numFmtId="0" fontId="48" fillId="16" borderId="56" xfId="21" applyFont="1" applyFill="1" applyBorder="1" applyAlignment="1">
      <alignment horizontal="center"/>
    </xf>
    <xf numFmtId="0" fontId="48" fillId="16" borderId="5" xfId="22" applyFont="1" applyFill="1" applyBorder="1" applyAlignment="1">
      <alignment horizontal="center" vertical="center" wrapText="1"/>
    </xf>
    <xf numFmtId="0" fontId="48" fillId="16" borderId="24" xfId="22" applyFont="1" applyFill="1" applyBorder="1" applyAlignment="1">
      <alignment horizontal="center" vertical="center" wrapText="1"/>
    </xf>
    <xf numFmtId="0" fontId="48" fillId="16" borderId="69" xfId="22" applyFont="1" applyFill="1" applyBorder="1" applyAlignment="1">
      <alignment horizontal="center" vertical="center" wrapText="1"/>
    </xf>
    <xf numFmtId="0" fontId="48" fillId="16" borderId="0" xfId="22" applyFont="1" applyFill="1" applyAlignment="1">
      <alignment horizontal="center"/>
    </xf>
    <xf numFmtId="0" fontId="75" fillId="16" borderId="78" xfId="22" applyFont="1" applyFill="1" applyBorder="1" applyAlignment="1">
      <alignment horizontal="center" vertical="center"/>
    </xf>
    <xf numFmtId="0" fontId="75" fillId="16" borderId="77" xfId="22" applyFont="1" applyFill="1" applyBorder="1" applyAlignment="1">
      <alignment horizontal="center" vertical="center"/>
    </xf>
    <xf numFmtId="0" fontId="75" fillId="16" borderId="82" xfId="22" applyFont="1" applyFill="1" applyBorder="1" applyAlignment="1">
      <alignment horizontal="center" vertical="center"/>
    </xf>
    <xf numFmtId="0" fontId="75" fillId="16" borderId="81" xfId="22" applyFont="1" applyFill="1" applyBorder="1" applyAlignment="1">
      <alignment horizontal="center" vertical="center"/>
    </xf>
    <xf numFmtId="0" fontId="75" fillId="16" borderId="85" xfId="22" applyFont="1" applyFill="1" applyBorder="1" applyAlignment="1">
      <alignment horizontal="center" vertical="center"/>
    </xf>
    <xf numFmtId="0" fontId="75" fillId="16" borderId="84" xfId="22" applyFont="1" applyFill="1" applyBorder="1" applyAlignment="1">
      <alignment horizontal="center" vertical="center"/>
    </xf>
    <xf numFmtId="0" fontId="13" fillId="16" borderId="0" xfId="21" applyFont="1" applyFill="1" applyAlignment="1">
      <alignment horizontal="center"/>
    </xf>
    <xf numFmtId="0" fontId="4" fillId="16" borderId="26" xfId="21" applyFont="1" applyFill="1" applyBorder="1" applyAlignment="1">
      <alignment horizontal="center"/>
    </xf>
    <xf numFmtId="0" fontId="4" fillId="16" borderId="58" xfId="21" applyFont="1" applyFill="1" applyBorder="1" applyAlignment="1">
      <alignment horizontal="center"/>
    </xf>
    <xf numFmtId="0" fontId="4" fillId="16" borderId="5" xfId="21" applyFont="1" applyFill="1" applyBorder="1" applyAlignment="1">
      <alignment horizontal="center"/>
    </xf>
    <xf numFmtId="0" fontId="4" fillId="16" borderId="44" xfId="21" applyFont="1" applyFill="1" applyBorder="1" applyAlignment="1">
      <alignment horizontal="center"/>
    </xf>
    <xf numFmtId="0" fontId="4" fillId="16" borderId="0" xfId="21" applyFont="1" applyFill="1" applyAlignment="1">
      <alignment horizontal="center"/>
    </xf>
    <xf numFmtId="0" fontId="4" fillId="16" borderId="24" xfId="21" applyFont="1" applyFill="1" applyBorder="1" applyAlignment="1">
      <alignment horizontal="center"/>
    </xf>
    <xf numFmtId="0" fontId="4" fillId="17" borderId="44" xfId="5" applyFont="1" applyFill="1" applyBorder="1" applyAlignment="1">
      <alignment horizontal="center" vertical="center"/>
    </xf>
    <xf numFmtId="0" fontId="4" fillId="17" borderId="0" xfId="5" applyFont="1" applyFill="1" applyAlignment="1">
      <alignment horizontal="center" vertical="center"/>
    </xf>
    <xf numFmtId="0" fontId="4" fillId="17" borderId="24" xfId="5" applyFont="1" applyFill="1" applyBorder="1" applyAlignment="1">
      <alignment horizontal="center" vertical="center"/>
    </xf>
    <xf numFmtId="0" fontId="48" fillId="16" borderId="26" xfId="21" applyFont="1" applyFill="1" applyBorder="1" applyAlignment="1">
      <alignment horizontal="left" vertical="center"/>
    </xf>
    <xf numFmtId="0" fontId="48" fillId="16" borderId="44" xfId="21" applyFont="1" applyFill="1" applyBorder="1" applyAlignment="1">
      <alignment horizontal="left" vertical="center"/>
    </xf>
    <xf numFmtId="0" fontId="48" fillId="16" borderId="68" xfId="21" applyFont="1" applyFill="1" applyBorder="1" applyAlignment="1">
      <alignment horizontal="left" vertical="center"/>
    </xf>
    <xf numFmtId="0" fontId="48" fillId="16" borderId="58" xfId="21" applyFont="1" applyFill="1" applyBorder="1" applyAlignment="1">
      <alignment horizontal="center" vertical="center" wrapText="1"/>
    </xf>
    <xf numFmtId="0" fontId="48" fillId="16" borderId="0" xfId="21" applyFont="1" applyFill="1" applyAlignment="1">
      <alignment horizontal="center" vertical="center" wrapText="1"/>
    </xf>
    <xf numFmtId="0" fontId="48" fillId="16" borderId="56" xfId="21" applyFont="1" applyFill="1" applyBorder="1" applyAlignment="1">
      <alignment horizontal="center" vertical="center" wrapText="1"/>
    </xf>
    <xf numFmtId="0" fontId="37" fillId="16" borderId="0" xfId="48727" applyNumberFormat="1" applyFont="1" applyFill="1" applyBorder="1" applyAlignment="1" applyProtection="1">
      <alignment horizontal="center"/>
    </xf>
    <xf numFmtId="167" fontId="37" fillId="16" borderId="0" xfId="341" applyNumberFormat="1" applyFont="1" applyFill="1" applyAlignment="1">
      <alignment horizontal="center" vertical="top"/>
    </xf>
    <xf numFmtId="167" fontId="37" fillId="16" borderId="0" xfId="264" applyNumberFormat="1" applyFont="1" applyFill="1" applyAlignment="1">
      <alignment horizontal="center"/>
    </xf>
    <xf numFmtId="214" fontId="37" fillId="16" borderId="0" xfId="48727" applyFont="1" applyFill="1" applyBorder="1" applyAlignment="1" applyProtection="1">
      <alignment horizontal="center" vertical="top"/>
    </xf>
    <xf numFmtId="0" fontId="47" fillId="18" borderId="58" xfId="264" applyFont="1" applyFill="1" applyBorder="1" applyAlignment="1">
      <alignment horizontal="center" vertical="center"/>
    </xf>
    <xf numFmtId="0" fontId="57" fillId="16" borderId="0" xfId="48727" applyNumberFormat="1" applyFont="1" applyFill="1" applyBorder="1" applyAlignment="1" applyProtection="1">
      <alignment horizontal="center" wrapText="1"/>
    </xf>
    <xf numFmtId="167" fontId="57" fillId="16" borderId="0" xfId="264" applyNumberFormat="1" applyFont="1" applyFill="1" applyAlignment="1">
      <alignment horizontal="center"/>
    </xf>
    <xf numFmtId="214" fontId="57" fillId="16" borderId="0" xfId="48727" applyFont="1" applyFill="1" applyBorder="1" applyAlignment="1" applyProtection="1">
      <alignment horizontal="center"/>
    </xf>
    <xf numFmtId="0" fontId="48" fillId="18" borderId="31" xfId="264" applyFont="1" applyFill="1" applyBorder="1" applyAlignment="1">
      <alignment horizontal="center" vertical="center" wrapText="1"/>
    </xf>
    <xf numFmtId="0" fontId="48" fillId="18" borderId="18" xfId="264" applyFont="1" applyFill="1" applyBorder="1" applyAlignment="1">
      <alignment horizontal="center" vertical="center" wrapText="1"/>
    </xf>
    <xf numFmtId="0" fontId="48" fillId="18" borderId="19" xfId="264" applyFont="1" applyFill="1" applyBorder="1" applyAlignment="1">
      <alignment horizontal="center" vertical="center" wrapText="1"/>
    </xf>
    <xf numFmtId="0" fontId="48" fillId="18" borderId="31" xfId="264" applyFont="1" applyFill="1" applyBorder="1" applyAlignment="1">
      <alignment horizontal="center" vertical="center"/>
    </xf>
    <xf numFmtId="0" fontId="48" fillId="18" borderId="18" xfId="264" applyFont="1" applyFill="1" applyBorder="1" applyAlignment="1">
      <alignment horizontal="center" vertical="center"/>
    </xf>
    <xf numFmtId="0" fontId="48" fillId="18" borderId="19" xfId="264" applyFont="1" applyFill="1" applyBorder="1" applyAlignment="1">
      <alignment horizontal="center" vertical="center"/>
    </xf>
    <xf numFmtId="0" fontId="48" fillId="18" borderId="90" xfId="264" applyFont="1" applyFill="1" applyBorder="1" applyAlignment="1">
      <alignment horizontal="center" vertical="center" wrapText="1"/>
    </xf>
    <xf numFmtId="0" fontId="48" fillId="18" borderId="58" xfId="264" applyFont="1" applyFill="1" applyBorder="1" applyAlignment="1">
      <alignment horizontal="center" vertical="center" wrapText="1"/>
    </xf>
    <xf numFmtId="0" fontId="48" fillId="18" borderId="5" xfId="264" applyFont="1" applyFill="1" applyBorder="1" applyAlignment="1">
      <alignment horizontal="center" vertical="center" wrapText="1"/>
    </xf>
    <xf numFmtId="0" fontId="47" fillId="18" borderId="95" xfId="264" applyFont="1" applyFill="1" applyBorder="1" applyAlignment="1">
      <alignment horizontal="center" vertical="center"/>
    </xf>
    <xf numFmtId="0" fontId="48" fillId="18" borderId="90" xfId="264" applyFont="1" applyFill="1" applyBorder="1" applyAlignment="1">
      <alignment horizontal="center" vertical="center"/>
    </xf>
    <xf numFmtId="0" fontId="48" fillId="18" borderId="58" xfId="264" applyFont="1" applyFill="1" applyBorder="1" applyAlignment="1">
      <alignment horizontal="center" vertical="center"/>
    </xf>
    <xf numFmtId="167" fontId="48" fillId="16" borderId="0" xfId="7" applyNumberFormat="1" applyFont="1" applyFill="1" applyAlignment="1">
      <alignment horizontal="center"/>
    </xf>
    <xf numFmtId="0" fontId="47" fillId="18" borderId="31" xfId="264" applyFont="1" applyFill="1" applyBorder="1" applyAlignment="1">
      <alignment horizontal="center" vertical="center"/>
    </xf>
    <xf numFmtId="0" fontId="47" fillId="18" borderId="18" xfId="264" applyFont="1" applyFill="1" applyBorder="1" applyAlignment="1">
      <alignment horizontal="center" vertical="center"/>
    </xf>
    <xf numFmtId="0" fontId="47" fillId="18" borderId="19" xfId="264" applyFont="1" applyFill="1" applyBorder="1" applyAlignment="1">
      <alignment horizontal="center" vertical="center"/>
    </xf>
    <xf numFmtId="0" fontId="46" fillId="16" borderId="0" xfId="48727" applyNumberFormat="1" applyFont="1" applyFill="1" applyBorder="1" applyAlignment="1" applyProtection="1">
      <alignment horizontal="center"/>
    </xf>
    <xf numFmtId="167" fontId="46" fillId="16" borderId="0" xfId="7" applyNumberFormat="1" applyFont="1" applyFill="1" applyAlignment="1">
      <alignment horizontal="center"/>
    </xf>
    <xf numFmtId="0" fontId="46" fillId="16" borderId="0" xfId="48736" applyNumberFormat="1" applyFont="1" applyFill="1" applyBorder="1" applyAlignment="1" applyProtection="1">
      <alignment horizontal="center"/>
    </xf>
    <xf numFmtId="0" fontId="37" fillId="16" borderId="0" xfId="48727" applyNumberFormat="1" applyFont="1" applyFill="1" applyBorder="1" applyAlignment="1" applyProtection="1">
      <alignment horizontal="center" vertical="center" wrapText="1"/>
    </xf>
    <xf numFmtId="167" fontId="37" fillId="16" borderId="56" xfId="264" applyNumberFormat="1" applyFont="1" applyFill="1" applyBorder="1" applyAlignment="1">
      <alignment horizontal="center"/>
    </xf>
    <xf numFmtId="0" fontId="48" fillId="18" borderId="99" xfId="264" applyFont="1" applyFill="1" applyBorder="1" applyAlignment="1">
      <alignment horizontal="left" vertical="center"/>
    </xf>
    <xf numFmtId="0" fontId="48" fillId="18" borderId="68" xfId="264" applyFont="1" applyFill="1" applyBorder="1" applyAlignment="1">
      <alignment horizontal="left" vertical="center"/>
    </xf>
    <xf numFmtId="0" fontId="20" fillId="17" borderId="0" xfId="48735" applyFont="1" applyFill="1" applyAlignment="1">
      <alignment horizontal="left" wrapText="1"/>
    </xf>
    <xf numFmtId="3" fontId="23" fillId="17" borderId="0" xfId="48736" applyNumberFormat="1" applyFont="1" applyFill="1" applyBorder="1" applyAlignment="1" applyProtection="1">
      <alignment horizontal="right" wrapText="1"/>
    </xf>
    <xf numFmtId="3" fontId="23" fillId="15" borderId="0" xfId="48736" applyNumberFormat="1" applyFont="1" applyFill="1" applyBorder="1" applyAlignment="1" applyProtection="1">
      <alignment horizontal="right" wrapText="1"/>
    </xf>
    <xf numFmtId="0" fontId="5" fillId="15" borderId="0" xfId="264" applyFill="1"/>
    <xf numFmtId="167" fontId="46" fillId="16" borderId="44" xfId="264" applyNumberFormat="1" applyFont="1" applyFill="1" applyBorder="1" applyAlignment="1">
      <alignment horizontal="center" vertical="center" wrapText="1"/>
    </xf>
    <xf numFmtId="167" fontId="46" fillId="16" borderId="0" xfId="264" applyNumberFormat="1" applyFont="1" applyFill="1" applyAlignment="1">
      <alignment horizontal="center" vertical="center" wrapText="1"/>
    </xf>
    <xf numFmtId="167" fontId="46" fillId="16" borderId="44" xfId="264" applyNumberFormat="1" applyFont="1" applyFill="1" applyBorder="1" applyAlignment="1">
      <alignment horizontal="center" wrapText="1"/>
    </xf>
    <xf numFmtId="167" fontId="46" fillId="16" borderId="0" xfId="264" applyNumberFormat="1" applyFont="1" applyFill="1" applyAlignment="1">
      <alignment horizontal="center" wrapText="1"/>
    </xf>
    <xf numFmtId="214" fontId="46" fillId="16" borderId="44" xfId="48727" applyFont="1" applyFill="1" applyBorder="1" applyAlignment="1" applyProtection="1">
      <alignment horizontal="center"/>
    </xf>
    <xf numFmtId="214" fontId="46" fillId="16" borderId="0" xfId="48727" applyFont="1" applyFill="1" applyBorder="1" applyAlignment="1" applyProtection="1">
      <alignment horizontal="center"/>
    </xf>
    <xf numFmtId="0" fontId="47" fillId="18" borderId="96" xfId="264" applyFont="1" applyFill="1" applyBorder="1" applyAlignment="1">
      <alignment horizontal="left" vertical="center"/>
    </xf>
    <xf numFmtId="0" fontId="47" fillId="18" borderId="68" xfId="264" applyFont="1" applyFill="1" applyBorder="1" applyAlignment="1">
      <alignment horizontal="left" vertical="center"/>
    </xf>
    <xf numFmtId="0" fontId="47" fillId="12" borderId="31" xfId="264" applyFont="1" applyFill="1" applyBorder="1" applyAlignment="1">
      <alignment horizontal="center" vertical="center" wrapText="1"/>
    </xf>
    <xf numFmtId="0" fontId="47" fillId="12" borderId="18" xfId="264" applyFont="1" applyFill="1" applyBorder="1" applyAlignment="1">
      <alignment horizontal="center" vertical="center" wrapText="1"/>
    </xf>
    <xf numFmtId="0" fontId="47" fillId="12" borderId="19" xfId="264" applyFont="1" applyFill="1" applyBorder="1" applyAlignment="1">
      <alignment horizontal="center" vertical="center" wrapText="1"/>
    </xf>
    <xf numFmtId="167" fontId="37" fillId="16" borderId="0" xfId="264" applyNumberFormat="1" applyFont="1" applyFill="1" applyAlignment="1">
      <alignment horizontal="center" vertical="center"/>
    </xf>
    <xf numFmtId="0" fontId="47" fillId="16" borderId="31" xfId="264" applyFont="1" applyFill="1" applyBorder="1" applyAlignment="1">
      <alignment horizontal="center" vertical="center"/>
    </xf>
    <xf numFmtId="0" fontId="47" fillId="16" borderId="18" xfId="264" applyFont="1" applyFill="1" applyBorder="1" applyAlignment="1">
      <alignment horizontal="center" vertical="center"/>
    </xf>
    <xf numFmtId="0" fontId="37" fillId="16" borderId="0" xfId="264" applyFont="1" applyFill="1" applyAlignment="1">
      <alignment horizontal="center"/>
    </xf>
    <xf numFmtId="0" fontId="37" fillId="16" borderId="0" xfId="264" applyFont="1" applyFill="1" applyAlignment="1">
      <alignment horizontal="center" vertical="center"/>
    </xf>
    <xf numFmtId="0" fontId="47" fillId="12" borderId="31" xfId="264" applyFont="1" applyFill="1" applyBorder="1" applyAlignment="1">
      <alignment horizontal="left"/>
    </xf>
    <xf numFmtId="0" fontId="47" fillId="12" borderId="18" xfId="264" applyFont="1" applyFill="1" applyBorder="1" applyAlignment="1">
      <alignment horizontal="left"/>
    </xf>
    <xf numFmtId="0" fontId="47" fillId="12" borderId="19" xfId="264" applyFont="1" applyFill="1" applyBorder="1" applyAlignment="1">
      <alignment horizontal="left"/>
    </xf>
    <xf numFmtId="0" fontId="37" fillId="16" borderId="44" xfId="264" applyFont="1" applyFill="1" applyBorder="1" applyAlignment="1">
      <alignment horizontal="center" wrapText="1"/>
    </xf>
    <xf numFmtId="0" fontId="37" fillId="16" borderId="0" xfId="264" applyFont="1" applyFill="1" applyAlignment="1">
      <alignment horizontal="center" wrapText="1"/>
    </xf>
    <xf numFmtId="167" fontId="37" fillId="16" borderId="44" xfId="264" applyNumberFormat="1" applyFont="1" applyFill="1" applyBorder="1" applyAlignment="1">
      <alignment horizontal="center"/>
    </xf>
    <xf numFmtId="0" fontId="47" fillId="16" borderId="96" xfId="264" applyFont="1" applyFill="1" applyBorder="1" applyAlignment="1">
      <alignment horizontal="left" vertical="center"/>
    </xf>
    <xf numFmtId="0" fontId="47" fillId="16" borderId="68" xfId="264" applyFont="1" applyFill="1" applyBorder="1" applyAlignment="1">
      <alignment horizontal="left" vertical="center"/>
    </xf>
    <xf numFmtId="0" fontId="46" fillId="16" borderId="44" xfId="264" applyFont="1" applyFill="1" applyBorder="1" applyAlignment="1">
      <alignment horizontal="center" vertical="center"/>
    </xf>
    <xf numFmtId="0" fontId="46" fillId="16" borderId="0" xfId="264" applyFont="1" applyFill="1" applyAlignment="1">
      <alignment horizontal="center" vertical="center"/>
    </xf>
    <xf numFmtId="0" fontId="47" fillId="16" borderId="44" xfId="264" applyFont="1" applyFill="1" applyBorder="1" applyAlignment="1">
      <alignment horizontal="left" vertical="center"/>
    </xf>
    <xf numFmtId="0" fontId="37" fillId="16" borderId="0" xfId="4" applyFont="1" applyFill="1" applyAlignment="1">
      <alignment horizontal="center"/>
    </xf>
    <xf numFmtId="167" fontId="37" fillId="16" borderId="0" xfId="4" applyNumberFormat="1" applyFont="1" applyFill="1" applyAlignment="1">
      <alignment horizontal="center"/>
    </xf>
    <xf numFmtId="0" fontId="61" fillId="16" borderId="0" xfId="4" applyFont="1" applyFill="1" applyAlignment="1">
      <alignment horizontal="center"/>
    </xf>
    <xf numFmtId="0" fontId="60" fillId="18" borderId="0" xfId="4" applyFont="1" applyFill="1" applyAlignment="1">
      <alignment horizontal="center" vertical="center"/>
    </xf>
    <xf numFmtId="0" fontId="60" fillId="18" borderId="0" xfId="4" applyFont="1" applyFill="1" applyAlignment="1">
      <alignment horizontal="center" vertical="center" wrapText="1"/>
    </xf>
    <xf numFmtId="170" fontId="60" fillId="18" borderId="0" xfId="4" applyNumberFormat="1" applyFont="1" applyFill="1" applyAlignment="1">
      <alignment horizontal="center" vertical="center" wrapText="1"/>
    </xf>
    <xf numFmtId="0" fontId="46" fillId="12" borderId="97" xfId="52" applyFont="1" applyFill="1" applyBorder="1" applyAlignment="1">
      <alignment horizontal="center"/>
    </xf>
    <xf numFmtId="0" fontId="46" fillId="12" borderId="58" xfId="52" applyFont="1" applyFill="1" applyBorder="1" applyAlignment="1">
      <alignment horizontal="center"/>
    </xf>
    <xf numFmtId="0" fontId="46" fillId="12" borderId="5" xfId="52" applyFont="1" applyFill="1" applyBorder="1" applyAlignment="1">
      <alignment horizontal="center"/>
    </xf>
    <xf numFmtId="0" fontId="48" fillId="12" borderId="44" xfId="52" applyFont="1" applyFill="1" applyBorder="1" applyAlignment="1">
      <alignment horizontal="center"/>
    </xf>
    <xf numFmtId="0" fontId="48" fillId="12" borderId="0" xfId="52" applyFont="1" applyFill="1" applyAlignment="1">
      <alignment horizontal="center"/>
    </xf>
    <xf numFmtId="0" fontId="48" fillId="12" borderId="24" xfId="52" applyFont="1" applyFill="1" applyBorder="1" applyAlignment="1">
      <alignment horizontal="center"/>
    </xf>
    <xf numFmtId="0" fontId="38" fillId="20" borderId="67" xfId="52" applyFont="1" applyFill="1" applyBorder="1" applyAlignment="1">
      <alignment horizontal="center"/>
    </xf>
    <xf numFmtId="0" fontId="6" fillId="0" borderId="100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37" fillId="16" borderId="0" xfId="26" applyFont="1" applyFill="1" applyAlignment="1">
      <alignment horizontal="center"/>
    </xf>
    <xf numFmtId="0" fontId="48" fillId="18" borderId="15" xfId="26" applyFont="1" applyFill="1" applyBorder="1" applyAlignment="1">
      <alignment horizontal="center"/>
    </xf>
    <xf numFmtId="0" fontId="48" fillId="18" borderId="16" xfId="26" applyFont="1" applyFill="1" applyBorder="1" applyAlignment="1">
      <alignment horizontal="center"/>
    </xf>
    <xf numFmtId="0" fontId="48" fillId="18" borderId="17" xfId="26" applyFont="1" applyFill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5" fillId="18" borderId="15" xfId="26" applyFont="1" applyFill="1" applyBorder="1" applyAlignment="1">
      <alignment horizontal="center"/>
    </xf>
    <xf numFmtId="0" fontId="55" fillId="18" borderId="16" xfId="26" applyFont="1" applyFill="1" applyBorder="1" applyAlignment="1">
      <alignment horizontal="center"/>
    </xf>
    <xf numFmtId="0" fontId="55" fillId="18" borderId="92" xfId="26" applyFont="1" applyFill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4" fontId="6" fillId="0" borderId="100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left" vertical="center"/>
    </xf>
    <xf numFmtId="0" fontId="47" fillId="18" borderId="8" xfId="26" applyFont="1" applyFill="1" applyBorder="1" applyAlignment="1">
      <alignment horizontal="center"/>
    </xf>
    <xf numFmtId="0" fontId="47" fillId="18" borderId="9" xfId="26" applyFont="1" applyFill="1" applyBorder="1" applyAlignment="1">
      <alignment horizontal="center"/>
    </xf>
    <xf numFmtId="0" fontId="47" fillId="18" borderId="10" xfId="26" applyFont="1" applyFill="1" applyBorder="1" applyAlignment="1">
      <alignment horizontal="center"/>
    </xf>
    <xf numFmtId="4" fontId="6" fillId="0" borderId="102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left" vertical="center"/>
    </xf>
    <xf numFmtId="0" fontId="6" fillId="0" borderId="96" xfId="31" applyFont="1" applyBorder="1" applyAlignment="1">
      <alignment vertical="center"/>
    </xf>
    <xf numFmtId="0" fontId="6" fillId="0" borderId="99" xfId="31" applyFont="1" applyBorder="1" applyAlignment="1">
      <alignment vertical="center"/>
    </xf>
    <xf numFmtId="0" fontId="6" fillId="0" borderId="57" xfId="31" applyFont="1" applyBorder="1" applyAlignment="1">
      <alignment vertical="center"/>
    </xf>
    <xf numFmtId="0" fontId="6" fillId="0" borderId="96" xfId="31" applyFont="1" applyBorder="1" applyAlignment="1">
      <alignment horizontal="left" vertical="center"/>
    </xf>
    <xf numFmtId="0" fontId="6" fillId="0" borderId="99" xfId="31" applyFont="1" applyBorder="1" applyAlignment="1">
      <alignment horizontal="left" vertical="center"/>
    </xf>
    <xf numFmtId="0" fontId="6" fillId="0" borderId="57" xfId="31" applyFont="1" applyBorder="1" applyAlignment="1">
      <alignment horizontal="left" vertical="center"/>
    </xf>
    <xf numFmtId="0" fontId="6" fillId="0" borderId="99" xfId="31" applyFont="1" applyBorder="1" applyAlignment="1">
      <alignment horizontal="left" vertical="center" wrapText="1"/>
    </xf>
    <xf numFmtId="0" fontId="6" fillId="0" borderId="57" xfId="31" applyFont="1" applyBorder="1" applyAlignment="1">
      <alignment horizontal="left" vertical="center" wrapText="1"/>
    </xf>
    <xf numFmtId="0" fontId="0" fillId="0" borderId="0" xfId="31" applyFont="1" applyAlignment="1">
      <alignment horizontal="left" wrapText="1"/>
    </xf>
    <xf numFmtId="0" fontId="48" fillId="12" borderId="31" xfId="24" applyFont="1" applyFill="1" applyBorder="1" applyAlignment="1">
      <alignment horizontal="center" vertical="center"/>
    </xf>
    <xf numFmtId="0" fontId="48" fillId="12" borderId="69" xfId="24" applyFont="1" applyFill="1" applyBorder="1" applyAlignment="1">
      <alignment horizontal="center" vertical="center"/>
    </xf>
    <xf numFmtId="0" fontId="48" fillId="12" borderId="18" xfId="24" applyFont="1" applyFill="1" applyBorder="1" applyAlignment="1">
      <alignment horizontal="center" vertical="center"/>
    </xf>
    <xf numFmtId="0" fontId="37" fillId="16" borderId="0" xfId="31" applyFont="1" applyFill="1" applyAlignment="1">
      <alignment horizontal="center"/>
    </xf>
    <xf numFmtId="0" fontId="47" fillId="18" borderId="26" xfId="24" applyFont="1" applyFill="1" applyBorder="1" applyAlignment="1">
      <alignment horizontal="center" vertical="center"/>
    </xf>
    <xf numFmtId="0" fontId="47" fillId="18" borderId="13" xfId="24" applyFont="1" applyFill="1" applyBorder="1" applyAlignment="1">
      <alignment horizontal="center" vertical="center"/>
    </xf>
    <xf numFmtId="0" fontId="47" fillId="18" borderId="25" xfId="24" applyFont="1" applyFill="1" applyBorder="1" applyAlignment="1">
      <alignment horizontal="center" vertical="center"/>
    </xf>
    <xf numFmtId="0" fontId="47" fillId="18" borderId="14" xfId="24" applyFont="1" applyFill="1" applyBorder="1" applyAlignment="1">
      <alignment horizontal="center" vertical="center"/>
    </xf>
    <xf numFmtId="0" fontId="47" fillId="18" borderId="25" xfId="24" applyFont="1" applyFill="1" applyBorder="1" applyAlignment="1">
      <alignment horizontal="center" vertical="center" wrapText="1"/>
    </xf>
    <xf numFmtId="0" fontId="47" fillId="18" borderId="14" xfId="24" applyFont="1" applyFill="1" applyBorder="1" applyAlignment="1">
      <alignment horizontal="center" vertical="center" wrapText="1"/>
    </xf>
    <xf numFmtId="0" fontId="47" fillId="18" borderId="31" xfId="24" applyFont="1" applyFill="1" applyBorder="1" applyAlignment="1">
      <alignment horizontal="center"/>
    </xf>
    <xf numFmtId="0" fontId="47" fillId="18" borderId="29" xfId="24" applyFont="1" applyFill="1" applyBorder="1" applyAlignment="1">
      <alignment horizontal="center"/>
    </xf>
    <xf numFmtId="0" fontId="47" fillId="18" borderId="30" xfId="24" applyFont="1" applyFill="1" applyBorder="1" applyAlignment="1">
      <alignment horizontal="center"/>
    </xf>
    <xf numFmtId="0" fontId="6" fillId="0" borderId="25" xfId="31" applyFont="1" applyBorder="1" applyAlignment="1">
      <alignment horizontal="left" vertical="center" wrapText="1"/>
    </xf>
    <xf numFmtId="0" fontId="6" fillId="0" borderId="6" xfId="31" applyFont="1" applyBorder="1" applyAlignment="1">
      <alignment horizontal="left" vertical="center" wrapText="1"/>
    </xf>
    <xf numFmtId="0" fontId="6" fillId="0" borderId="14" xfId="31" applyFont="1" applyBorder="1" applyAlignment="1">
      <alignment horizontal="left" vertical="center" wrapText="1"/>
    </xf>
    <xf numFmtId="0" fontId="46" fillId="16" borderId="0" xfId="31" applyFont="1" applyFill="1" applyAlignment="1">
      <alignment horizontal="center"/>
    </xf>
    <xf numFmtId="179" fontId="46" fillId="16" borderId="0" xfId="31" applyNumberFormat="1" applyFont="1" applyFill="1" applyAlignment="1">
      <alignment horizontal="center"/>
    </xf>
    <xf numFmtId="0" fontId="47" fillId="18" borderId="26" xfId="24" applyFont="1" applyFill="1" applyBorder="1" applyAlignment="1">
      <alignment horizontal="left" vertical="center"/>
    </xf>
    <xf numFmtId="0" fontId="47" fillId="18" borderId="13" xfId="24" applyFont="1" applyFill="1" applyBorder="1" applyAlignment="1">
      <alignment horizontal="left" vertical="center"/>
    </xf>
    <xf numFmtId="0" fontId="47" fillId="18" borderId="99" xfId="24" applyFont="1" applyFill="1" applyBorder="1" applyAlignment="1">
      <alignment horizontal="center" vertical="center" wrapText="1"/>
    </xf>
    <xf numFmtId="0" fontId="47" fillId="18" borderId="18" xfId="24" applyFont="1" applyFill="1" applyBorder="1" applyAlignment="1">
      <alignment horizontal="center"/>
    </xf>
    <xf numFmtId="0" fontId="6" fillId="0" borderId="25" xfId="31" applyFont="1" applyBorder="1" applyAlignment="1">
      <alignment vertical="center" wrapText="1"/>
    </xf>
    <xf numFmtId="0" fontId="6" fillId="0" borderId="6" xfId="31" applyFont="1" applyBorder="1" applyAlignment="1">
      <alignment vertical="center" wrapText="1"/>
    </xf>
    <xf numFmtId="0" fontId="6" fillId="0" borderId="14" xfId="31" applyFont="1" applyBorder="1" applyAlignment="1">
      <alignment vertical="center" wrapText="1"/>
    </xf>
    <xf numFmtId="0" fontId="6" fillId="0" borderId="26" xfId="31" applyFont="1" applyBorder="1" applyAlignment="1">
      <alignment horizontal="left" vertical="center" wrapText="1"/>
    </xf>
    <xf numFmtId="0" fontId="6" fillId="0" borderId="23" xfId="31" applyFont="1" applyBorder="1" applyAlignment="1">
      <alignment horizontal="left" vertical="center" wrapText="1"/>
    </xf>
    <xf numFmtId="0" fontId="6" fillId="0" borderId="13" xfId="31" applyFont="1" applyBorder="1" applyAlignment="1">
      <alignment horizontal="left" vertical="center" wrapText="1"/>
    </xf>
    <xf numFmtId="0" fontId="60" fillId="12" borderId="31" xfId="24" applyFont="1" applyFill="1" applyBorder="1" applyAlignment="1">
      <alignment horizontal="center" vertical="center"/>
    </xf>
    <xf numFmtId="0" fontId="60" fillId="12" borderId="19" xfId="24" applyFont="1" applyFill="1" applyBorder="1" applyAlignment="1">
      <alignment horizontal="center" vertical="center"/>
    </xf>
    <xf numFmtId="0" fontId="60" fillId="12" borderId="18" xfId="24" applyFont="1" applyFill="1" applyBorder="1" applyAlignment="1">
      <alignment horizontal="center" vertical="center"/>
    </xf>
    <xf numFmtId="0" fontId="60" fillId="12" borderId="26" xfId="24" applyFont="1" applyFill="1" applyBorder="1" applyAlignment="1">
      <alignment horizontal="center" vertical="center"/>
    </xf>
    <xf numFmtId="0" fontId="60" fillId="12" borderId="5" xfId="24" applyFont="1" applyFill="1" applyBorder="1" applyAlignment="1">
      <alignment horizontal="center" vertical="center"/>
    </xf>
    <xf numFmtId="179" fontId="37" fillId="16" borderId="0" xfId="31" applyNumberFormat="1" applyFont="1" applyFill="1" applyAlignment="1">
      <alignment horizontal="center"/>
    </xf>
    <xf numFmtId="0" fontId="48" fillId="18" borderId="26" xfId="31" applyFont="1" applyFill="1" applyBorder="1" applyAlignment="1">
      <alignment horizontal="left" vertical="center"/>
    </xf>
    <xf numFmtId="0" fontId="48" fillId="18" borderId="13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left" vertical="center"/>
    </xf>
    <xf numFmtId="0" fontId="48" fillId="18" borderId="14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center" vertical="center" wrapText="1"/>
    </xf>
    <xf numFmtId="0" fontId="48" fillId="18" borderId="14" xfId="31" applyFont="1" applyFill="1" applyBorder="1" applyAlignment="1">
      <alignment horizontal="center" vertical="center" wrapText="1"/>
    </xf>
    <xf numFmtId="0" fontId="48" fillId="18" borderId="4" xfId="31" applyFont="1" applyFill="1" applyBorder="1" applyAlignment="1">
      <alignment horizontal="center" vertical="center" wrapText="1"/>
    </xf>
    <xf numFmtId="0" fontId="48" fillId="18" borderId="11" xfId="31" applyFont="1" applyFill="1" applyBorder="1" applyAlignment="1">
      <alignment horizontal="center" vertical="center" wrapText="1"/>
    </xf>
    <xf numFmtId="0" fontId="48" fillId="18" borderId="31" xfId="31" applyFont="1" applyFill="1" applyBorder="1" applyAlignment="1">
      <alignment horizontal="center"/>
    </xf>
    <xf numFmtId="0" fontId="48" fillId="18" borderId="29" xfId="31" applyFont="1" applyFill="1" applyBorder="1" applyAlignment="1">
      <alignment horizontal="center"/>
    </xf>
    <xf numFmtId="0" fontId="48" fillId="18" borderId="30" xfId="31" applyFont="1" applyFill="1" applyBorder="1" applyAlignment="1">
      <alignment horizontal="center"/>
    </xf>
    <xf numFmtId="0" fontId="12" fillId="0" borderId="31" xfId="31" applyFont="1" applyBorder="1" applyAlignment="1">
      <alignment horizontal="center" vertical="center"/>
    </xf>
    <xf numFmtId="0" fontId="12" fillId="0" borderId="18" xfId="31" applyFont="1" applyBorder="1" applyAlignment="1">
      <alignment horizontal="center" vertical="center"/>
    </xf>
    <xf numFmtId="0" fontId="6" fillId="0" borderId="26" xfId="31" applyFont="1" applyBorder="1" applyAlignment="1">
      <alignment vertical="center" wrapText="1"/>
    </xf>
    <xf numFmtId="0" fontId="6" fillId="0" borderId="23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25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179" fontId="12" fillId="15" borderId="0" xfId="31" applyNumberFormat="1" applyFont="1" applyFill="1" applyAlignment="1">
      <alignment horizontal="left"/>
    </xf>
    <xf numFmtId="0" fontId="8" fillId="0" borderId="31" xfId="31" applyFont="1" applyBorder="1" applyAlignment="1">
      <alignment horizontal="center" vertical="center"/>
    </xf>
    <xf numFmtId="0" fontId="8" fillId="0" borderId="56" xfId="31" applyFont="1" applyBorder="1" applyAlignment="1">
      <alignment horizontal="center" vertical="center"/>
    </xf>
    <xf numFmtId="0" fontId="17" fillId="0" borderId="0" xfId="31" applyFont="1" applyAlignment="1">
      <alignment horizontal="left"/>
    </xf>
    <xf numFmtId="0" fontId="37" fillId="16" borderId="0" xfId="37" applyFont="1" applyFill="1" applyAlignment="1">
      <alignment horizontal="center"/>
    </xf>
    <xf numFmtId="179" fontId="37" fillId="16" borderId="0" xfId="4" applyNumberFormat="1" applyFont="1" applyFill="1" applyAlignment="1">
      <alignment horizontal="center"/>
    </xf>
    <xf numFmtId="0" fontId="37" fillId="12" borderId="0" xfId="0" applyFont="1" applyFill="1" applyAlignment="1">
      <alignment horizontal="center"/>
    </xf>
    <xf numFmtId="0" fontId="37" fillId="12" borderId="44" xfId="0" applyFont="1" applyFill="1" applyBorder="1" applyAlignment="1">
      <alignment horizontal="center"/>
    </xf>
    <xf numFmtId="0" fontId="37" fillId="12" borderId="24" xfId="0" applyFont="1" applyFill="1" applyBorder="1" applyAlignment="1">
      <alignment horizontal="center"/>
    </xf>
    <xf numFmtId="0" fontId="57" fillId="12" borderId="44" xfId="0" applyFont="1" applyFill="1" applyBorder="1" applyAlignment="1">
      <alignment horizontal="center"/>
    </xf>
    <xf numFmtId="0" fontId="57" fillId="12" borderId="0" xfId="0" applyFont="1" applyFill="1" applyAlignment="1">
      <alignment horizontal="center"/>
    </xf>
    <xf numFmtId="0" fontId="57" fillId="12" borderId="24" xfId="0" applyFont="1" applyFill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6" fillId="12" borderId="0" xfId="0" applyFont="1" applyFill="1" applyAlignment="1">
      <alignment horizontal="center"/>
    </xf>
    <xf numFmtId="0" fontId="39" fillId="5" borderId="0" xfId="33" applyFont="1" applyFill="1" applyAlignment="1">
      <alignment horizontal="left" vertical="center" wrapText="1"/>
    </xf>
    <xf numFmtId="0" fontId="37" fillId="12" borderId="26" xfId="4" applyFont="1" applyFill="1" applyBorder="1" applyAlignment="1">
      <alignment horizontal="center" vertical="center" wrapText="1"/>
    </xf>
    <xf numFmtId="0" fontId="37" fillId="12" borderId="4" xfId="4" applyFont="1" applyFill="1" applyBorder="1" applyAlignment="1">
      <alignment horizontal="center" vertical="center" wrapText="1"/>
    </xf>
    <xf numFmtId="0" fontId="37" fillId="12" borderId="5" xfId="4" applyFont="1" applyFill="1" applyBorder="1" applyAlignment="1">
      <alignment horizontal="center" vertical="center" wrapText="1"/>
    </xf>
    <xf numFmtId="0" fontId="37" fillId="12" borderId="23" xfId="4" applyFont="1" applyFill="1" applyBorder="1" applyAlignment="1">
      <alignment horizontal="center"/>
    </xf>
    <xf numFmtId="0" fontId="37" fillId="12" borderId="0" xfId="4" applyFont="1" applyFill="1" applyAlignment="1">
      <alignment horizontal="center"/>
    </xf>
    <xf numFmtId="0" fontId="37" fillId="12" borderId="24" xfId="4" applyFont="1" applyFill="1" applyBorder="1" applyAlignment="1">
      <alignment horizontal="center"/>
    </xf>
    <xf numFmtId="0" fontId="37" fillId="12" borderId="13" xfId="4" applyFont="1" applyFill="1" applyBorder="1" applyAlignment="1">
      <alignment horizontal="center"/>
    </xf>
    <xf numFmtId="0" fontId="37" fillId="12" borderId="11" xfId="4" applyFont="1" applyFill="1" applyBorder="1" applyAlignment="1">
      <alignment horizontal="center"/>
    </xf>
    <xf numFmtId="0" fontId="37" fillId="12" borderId="20" xfId="4" applyFont="1" applyFill="1" applyBorder="1" applyAlignment="1">
      <alignment horizontal="center"/>
    </xf>
    <xf numFmtId="0" fontId="37" fillId="12" borderId="12" xfId="4" applyFont="1" applyFill="1" applyBorder="1" applyAlignment="1">
      <alignment horizontal="center"/>
    </xf>
    <xf numFmtId="0" fontId="68" fillId="0" borderId="0" xfId="0" applyFont="1" applyAlignment="1">
      <alignment horizontal="left" wrapText="1"/>
    </xf>
    <xf numFmtId="203" fontId="68" fillId="0" borderId="0" xfId="0" applyNumberFormat="1" applyFont="1" applyAlignment="1">
      <alignment horizontal="left" wrapText="1"/>
    </xf>
    <xf numFmtId="0" fontId="47" fillId="12" borderId="44" xfId="33" applyFont="1" applyFill="1" applyBorder="1" applyAlignment="1">
      <alignment horizontal="center" vertical="center" wrapText="1"/>
    </xf>
    <xf numFmtId="0" fontId="47" fillId="12" borderId="0" xfId="33" applyFont="1" applyFill="1" applyAlignment="1">
      <alignment horizontal="center" vertical="center" wrapText="1"/>
    </xf>
    <xf numFmtId="0" fontId="47" fillId="12" borderId="31" xfId="36" applyFont="1" applyFill="1" applyBorder="1" applyAlignment="1">
      <alignment horizontal="center" wrapText="1"/>
    </xf>
    <xf numFmtId="0" fontId="47" fillId="12" borderId="18" xfId="36" applyFont="1" applyFill="1" applyBorder="1" applyAlignment="1">
      <alignment horizontal="center" wrapText="1"/>
    </xf>
    <xf numFmtId="0" fontId="47" fillId="12" borderId="19" xfId="36" applyFont="1" applyFill="1" applyBorder="1" applyAlignment="1">
      <alignment horizontal="center" wrapText="1"/>
    </xf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47" fillId="12" borderId="96" xfId="35" applyFont="1" applyFill="1" applyBorder="1" applyAlignment="1">
      <alignment horizontal="center" vertical="center"/>
    </xf>
    <xf numFmtId="0" fontId="47" fillId="12" borderId="24" xfId="35" applyFont="1" applyFill="1" applyBorder="1" applyAlignment="1">
      <alignment horizontal="center" vertical="center"/>
    </xf>
    <xf numFmtId="212" fontId="111" fillId="73" borderId="31" xfId="0" applyNumberFormat="1" applyFont="1" applyFill="1" applyBorder="1" applyAlignment="1">
      <alignment horizontal="left" vertical="center" wrapText="1"/>
    </xf>
    <xf numFmtId="212" fontId="111" fillId="73" borderId="18" xfId="0" applyNumberFormat="1" applyFont="1" applyFill="1" applyBorder="1" applyAlignment="1">
      <alignment horizontal="left" vertical="center" wrapText="1"/>
    </xf>
    <xf numFmtId="0" fontId="47" fillId="12" borderId="97" xfId="36" applyFont="1" applyFill="1" applyBorder="1" applyAlignment="1">
      <alignment horizontal="center" wrapText="1"/>
    </xf>
    <xf numFmtId="0" fontId="47" fillId="12" borderId="58" xfId="36" applyFont="1" applyFill="1" applyBorder="1" applyAlignment="1">
      <alignment horizontal="center" wrapText="1"/>
    </xf>
    <xf numFmtId="0" fontId="47" fillId="12" borderId="5" xfId="36" applyFont="1" applyFill="1" applyBorder="1" applyAlignment="1">
      <alignment horizontal="center" wrapText="1"/>
    </xf>
    <xf numFmtId="179" fontId="60" fillId="16" borderId="0" xfId="92" applyNumberFormat="1" applyFont="1" applyFill="1" applyAlignment="1">
      <alignment horizontal="center"/>
    </xf>
    <xf numFmtId="0" fontId="60" fillId="16" borderId="0" xfId="92" applyFont="1" applyFill="1" applyAlignment="1">
      <alignment horizontal="center"/>
    </xf>
    <xf numFmtId="0" fontId="6" fillId="0" borderId="25" xfId="92" applyFont="1" applyBorder="1" applyAlignment="1">
      <alignment vertical="center" wrapText="1"/>
    </xf>
    <xf numFmtId="0" fontId="6" fillId="0" borderId="14" xfId="92" applyFont="1" applyBorder="1" applyAlignment="1">
      <alignment vertical="center" wrapText="1"/>
    </xf>
    <xf numFmtId="0" fontId="6" fillId="0" borderId="6" xfId="92" applyFont="1" applyBorder="1" applyAlignment="1">
      <alignment vertical="center" wrapText="1"/>
    </xf>
    <xf numFmtId="0" fontId="6" fillId="0" borderId="33" xfId="92" applyFont="1" applyBorder="1" applyAlignment="1">
      <alignment vertical="center" wrapText="1"/>
    </xf>
    <xf numFmtId="0" fontId="6" fillId="0" borderId="34" xfId="92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0" xfId="92" applyFont="1" applyAlignment="1">
      <alignment horizontal="left" vertical="center" wrapText="1"/>
    </xf>
    <xf numFmtId="0" fontId="6" fillId="0" borderId="11" xfId="92" applyFont="1" applyBorder="1" applyAlignment="1">
      <alignment horizontal="left" vertical="center" wrapText="1"/>
    </xf>
    <xf numFmtId="0" fontId="6" fillId="0" borderId="25" xfId="92" applyFont="1" applyBorder="1" applyAlignment="1">
      <alignment horizontal="left" vertical="center" wrapText="1"/>
    </xf>
    <xf numFmtId="0" fontId="6" fillId="0" borderId="14" xfId="92" applyFont="1" applyBorder="1" applyAlignment="1">
      <alignment horizontal="left" vertical="center" wrapText="1"/>
    </xf>
    <xf numFmtId="0" fontId="8" fillId="11" borderId="31" xfId="92" applyFont="1" applyFill="1" applyBorder="1" applyAlignment="1">
      <alignment horizontal="center" vertical="center"/>
    </xf>
    <xf numFmtId="0" fontId="8" fillId="11" borderId="18" xfId="92" applyFont="1" applyFill="1" applyBorder="1" applyAlignment="1">
      <alignment horizontal="center" vertical="center"/>
    </xf>
    <xf numFmtId="0" fontId="8" fillId="11" borderId="22" xfId="92" applyFont="1" applyFill="1" applyBorder="1" applyAlignment="1">
      <alignment horizontal="center" vertical="center"/>
    </xf>
    <xf numFmtId="0" fontId="6" fillId="0" borderId="26" xfId="92" applyFont="1" applyBorder="1" applyAlignment="1">
      <alignment horizontal="left" vertical="center" wrapText="1"/>
    </xf>
    <xf numFmtId="0" fontId="6" fillId="0" borderId="23" xfId="92" applyFont="1" applyBorder="1" applyAlignment="1">
      <alignment horizontal="left" vertical="center" wrapText="1"/>
    </xf>
    <xf numFmtId="0" fontId="6" fillId="0" borderId="13" xfId="92" applyFont="1" applyBorder="1" applyAlignment="1">
      <alignment horizontal="left" vertical="center" wrapText="1"/>
    </xf>
    <xf numFmtId="0" fontId="32" fillId="16" borderId="0" xfId="4" applyFont="1" applyFill="1" applyAlignment="1">
      <alignment horizontal="center"/>
    </xf>
    <xf numFmtId="0" fontId="32" fillId="16" borderId="0" xfId="38" applyFont="1" applyFill="1" applyAlignment="1">
      <alignment horizontal="center"/>
    </xf>
    <xf numFmtId="179" fontId="32" fillId="16" borderId="0" xfId="4" applyNumberFormat="1" applyFont="1" applyFill="1" applyAlignment="1">
      <alignment horizontal="center"/>
    </xf>
    <xf numFmtId="0" fontId="6" fillId="0" borderId="26" xfId="4" applyFont="1" applyBorder="1" applyAlignment="1">
      <alignment vertical="center" wrapText="1"/>
    </xf>
    <xf numFmtId="0" fontId="6" fillId="0" borderId="13" xfId="4" applyFont="1" applyBorder="1" applyAlignment="1">
      <alignment vertical="center" wrapText="1"/>
    </xf>
    <xf numFmtId="0" fontId="6" fillId="0" borderId="26" xfId="4" applyFont="1" applyBorder="1" applyAlignment="1">
      <alignment horizontal="left" vertical="center" wrapText="1"/>
    </xf>
    <xf numFmtId="0" fontId="6" fillId="0" borderId="23" xfId="4" applyFont="1" applyBorder="1" applyAlignment="1">
      <alignment horizontal="left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37" xfId="4" applyFont="1" applyBorder="1" applyAlignment="1">
      <alignment horizontal="left" vertical="center" wrapText="1"/>
    </xf>
    <xf numFmtId="0" fontId="6" fillId="0" borderId="38" xfId="4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left" vertical="center" wrapText="1"/>
    </xf>
    <xf numFmtId="0" fontId="75" fillId="16" borderId="0" xfId="38" applyFont="1" applyFill="1" applyAlignment="1">
      <alignment horizontal="center"/>
    </xf>
    <xf numFmtId="0" fontId="75" fillId="16" borderId="0" xfId="4" applyFont="1" applyFill="1" applyAlignment="1">
      <alignment horizontal="center"/>
    </xf>
    <xf numFmtId="0" fontId="6" fillId="0" borderId="23" xfId="4" applyFont="1" applyBorder="1" applyAlignment="1">
      <alignment vertical="center" wrapText="1"/>
    </xf>
    <xf numFmtId="0" fontId="6" fillId="0" borderId="38" xfId="4" applyFont="1" applyBorder="1" applyAlignment="1">
      <alignment vertical="center" wrapText="1"/>
    </xf>
    <xf numFmtId="0" fontId="6" fillId="0" borderId="39" xfId="4" applyFont="1" applyBorder="1" applyAlignment="1">
      <alignment vertical="center" wrapText="1"/>
    </xf>
    <xf numFmtId="0" fontId="6" fillId="0" borderId="26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37" xfId="4" applyFont="1" applyBorder="1" applyAlignment="1">
      <alignment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14" xfId="38" applyFont="1" applyBorder="1" applyAlignment="1">
      <alignment horizontal="center" vertical="center" wrapText="1"/>
    </xf>
    <xf numFmtId="0" fontId="48" fillId="12" borderId="31" xfId="71" applyFont="1" applyFill="1" applyBorder="1" applyAlignment="1">
      <alignment horizontal="center" vertical="center"/>
    </xf>
    <xf numFmtId="0" fontId="48" fillId="12" borderId="18" xfId="71" applyFont="1" applyFill="1" applyBorder="1" applyAlignment="1">
      <alignment horizontal="center" vertical="center"/>
    </xf>
    <xf numFmtId="0" fontId="12" fillId="15" borderId="97" xfId="71" applyFont="1" applyFill="1" applyBorder="1" applyAlignment="1">
      <alignment horizontal="center" vertical="center"/>
    </xf>
    <xf numFmtId="0" fontId="12" fillId="15" borderId="58" xfId="71" applyFont="1" applyFill="1" applyBorder="1" applyAlignment="1">
      <alignment horizontal="center" vertical="center"/>
    </xf>
    <xf numFmtId="0" fontId="12" fillId="15" borderId="5" xfId="71" applyFont="1" applyFill="1" applyBorder="1" applyAlignment="1">
      <alignment horizontal="center" vertical="center"/>
    </xf>
    <xf numFmtId="0" fontId="73" fillId="15" borderId="44" xfId="71" applyFont="1" applyFill="1" applyBorder="1" applyAlignment="1">
      <alignment horizontal="center" vertical="center"/>
    </xf>
    <xf numFmtId="0" fontId="73" fillId="15" borderId="0" xfId="71" applyFont="1" applyFill="1" applyAlignment="1">
      <alignment horizontal="center" vertical="center"/>
    </xf>
    <xf numFmtId="0" fontId="73" fillId="15" borderId="24" xfId="71" applyFont="1" applyFill="1" applyBorder="1" applyAlignment="1">
      <alignment horizontal="center" vertical="center"/>
    </xf>
    <xf numFmtId="0" fontId="48" fillId="12" borderId="68" xfId="71" applyFont="1" applyFill="1" applyBorder="1" applyAlignment="1">
      <alignment horizontal="center" vertical="center"/>
    </xf>
    <xf numFmtId="0" fontId="48" fillId="12" borderId="56" xfId="71" applyFont="1" applyFill="1" applyBorder="1" applyAlignment="1">
      <alignment horizontal="center" vertical="center"/>
    </xf>
    <xf numFmtId="0" fontId="52" fillId="0" borderId="100" xfId="71" applyFont="1" applyBorder="1" applyAlignment="1">
      <alignment horizontal="left" vertical="center"/>
    </xf>
    <xf numFmtId="0" fontId="52" fillId="0" borderId="2" xfId="71" applyFont="1" applyBorder="1" applyAlignment="1">
      <alignment horizontal="left" vertical="center"/>
    </xf>
    <xf numFmtId="0" fontId="52" fillId="0" borderId="47" xfId="71" applyFont="1" applyBorder="1" applyAlignment="1">
      <alignment horizontal="left" vertical="center"/>
    </xf>
    <xf numFmtId="0" fontId="52" fillId="0" borderId="28" xfId="71" applyFont="1" applyBorder="1" applyAlignment="1">
      <alignment horizontal="left" vertical="center"/>
    </xf>
    <xf numFmtId="0" fontId="52" fillId="0" borderId="45" xfId="71" applyFont="1" applyBorder="1" applyAlignment="1">
      <alignment horizontal="left" vertical="center"/>
    </xf>
    <xf numFmtId="0" fontId="52" fillId="0" borderId="48" xfId="71" applyFont="1" applyBorder="1" applyAlignment="1">
      <alignment horizontal="left" vertical="center"/>
    </xf>
    <xf numFmtId="0" fontId="52" fillId="0" borderId="45" xfId="71" applyFont="1" applyBorder="1" applyAlignment="1">
      <alignment horizontal="left" vertical="center" wrapText="1"/>
    </xf>
    <xf numFmtId="0" fontId="52" fillId="0" borderId="48" xfId="71" applyFont="1" applyBorder="1" applyAlignment="1">
      <alignment horizontal="left" vertical="center" wrapText="1"/>
    </xf>
    <xf numFmtId="0" fontId="52" fillId="0" borderId="46" xfId="71" applyFont="1" applyBorder="1" applyAlignment="1">
      <alignment horizontal="left" vertical="center"/>
    </xf>
    <xf numFmtId="0" fontId="52" fillId="0" borderId="2" xfId="71" applyFont="1" applyBorder="1" applyAlignment="1">
      <alignment vertical="center" wrapText="1"/>
    </xf>
    <xf numFmtId="0" fontId="52" fillId="0" borderId="47" xfId="71" applyFont="1" applyBorder="1" applyAlignment="1">
      <alignment vertical="center" wrapText="1"/>
    </xf>
    <xf numFmtId="0" fontId="6" fillId="0" borderId="10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7" fillId="16" borderId="97" xfId="71" applyFont="1" applyFill="1" applyBorder="1" applyAlignment="1">
      <alignment horizontal="center" vertical="center"/>
    </xf>
    <xf numFmtId="0" fontId="37" fillId="16" borderId="58" xfId="71" applyFont="1" applyFill="1" applyBorder="1" applyAlignment="1">
      <alignment horizontal="center" vertical="center"/>
    </xf>
    <xf numFmtId="0" fontId="37" fillId="16" borderId="5" xfId="71" applyFont="1" applyFill="1" applyBorder="1" applyAlignment="1">
      <alignment horizontal="center" vertical="center"/>
    </xf>
    <xf numFmtId="179" fontId="37" fillId="16" borderId="44" xfId="71" applyNumberFormat="1" applyFont="1" applyFill="1" applyBorder="1" applyAlignment="1">
      <alignment horizontal="center"/>
    </xf>
    <xf numFmtId="179" fontId="37" fillId="16" borderId="0" xfId="71" applyNumberFormat="1" applyFont="1" applyFill="1" applyAlignment="1">
      <alignment horizontal="center"/>
    </xf>
    <xf numFmtId="179" fontId="37" fillId="16" borderId="24" xfId="71" applyNumberFormat="1" applyFont="1" applyFill="1" applyBorder="1" applyAlignment="1">
      <alignment horizontal="center"/>
    </xf>
    <xf numFmtId="0" fontId="48" fillId="18" borderId="40" xfId="71" applyFont="1" applyFill="1" applyBorder="1" applyAlignment="1">
      <alignment horizontal="left" vertical="center" wrapText="1"/>
    </xf>
    <xf numFmtId="0" fontId="48" fillId="18" borderId="41" xfId="71" applyFont="1" applyFill="1" applyBorder="1" applyAlignment="1">
      <alignment horizontal="center" vertical="center" wrapText="1"/>
    </xf>
    <xf numFmtId="0" fontId="48" fillId="18" borderId="42" xfId="71" applyFont="1" applyFill="1" applyBorder="1" applyAlignment="1">
      <alignment horizontal="center"/>
    </xf>
    <xf numFmtId="0" fontId="48" fillId="18" borderId="43" xfId="71" applyFont="1" applyFill="1" applyBorder="1" applyAlignment="1">
      <alignment horizontal="center"/>
    </xf>
    <xf numFmtId="0" fontId="37" fillId="12" borderId="0" xfId="0" applyFont="1" applyFill="1" applyAlignment="1">
      <alignment horizontal="center" wrapText="1"/>
    </xf>
    <xf numFmtId="0" fontId="57" fillId="12" borderId="0" xfId="4" applyFont="1" applyFill="1" applyAlignment="1">
      <alignment horizontal="center"/>
    </xf>
    <xf numFmtId="0" fontId="37" fillId="12" borderId="97" xfId="0" applyFont="1" applyFill="1" applyBorder="1" applyAlignment="1">
      <alignment horizontal="center" wrapText="1"/>
    </xf>
    <xf numFmtId="0" fontId="37" fillId="12" borderId="58" xfId="0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 wrapText="1"/>
    </xf>
    <xf numFmtId="0" fontId="37" fillId="12" borderId="44" xfId="0" applyFont="1" applyFill="1" applyBorder="1" applyAlignment="1">
      <alignment horizontal="center" wrapText="1"/>
    </xf>
    <xf numFmtId="0" fontId="37" fillId="12" borderId="24" xfId="0" applyFont="1" applyFill="1" applyBorder="1" applyAlignment="1">
      <alignment horizontal="center" wrapText="1"/>
    </xf>
    <xf numFmtId="0" fontId="77" fillId="5" borderId="0" xfId="33" applyFont="1" applyFill="1" applyAlignment="1">
      <alignment horizontal="left" vertical="center" wrapText="1"/>
    </xf>
    <xf numFmtId="0" fontId="37" fillId="12" borderId="0" xfId="4" applyFont="1" applyFill="1" applyAlignment="1">
      <alignment horizontal="center" vertical="center" wrapText="1"/>
    </xf>
    <xf numFmtId="0" fontId="57" fillId="12" borderId="20" xfId="4" applyFont="1" applyFill="1" applyBorder="1" applyAlignment="1">
      <alignment horizontal="center"/>
    </xf>
    <xf numFmtId="0" fontId="2" fillId="0" borderId="5" xfId="30" applyFont="1" applyBorder="1" applyAlignment="1">
      <alignment horizontal="left" vertical="center"/>
    </xf>
    <xf numFmtId="0" fontId="2" fillId="0" borderId="56" xfId="30" applyFont="1" applyBorder="1" applyAlignment="1">
      <alignment horizontal="left" vertical="center"/>
    </xf>
    <xf numFmtId="0" fontId="58" fillId="12" borderId="31" xfId="4" applyFont="1" applyFill="1" applyBorder="1" applyAlignment="1">
      <alignment horizontal="center"/>
    </xf>
    <xf numFmtId="0" fontId="58" fillId="12" borderId="18" xfId="4" applyFont="1" applyFill="1" applyBorder="1" applyAlignment="1">
      <alignment horizontal="center"/>
    </xf>
    <xf numFmtId="0" fontId="37" fillId="12" borderId="97" xfId="4" applyFont="1" applyFill="1" applyBorder="1" applyAlignment="1">
      <alignment horizontal="center" vertical="center" wrapText="1"/>
    </xf>
    <xf numFmtId="0" fontId="37" fillId="12" borderId="58" xfId="4" applyFont="1" applyFill="1" applyBorder="1" applyAlignment="1">
      <alignment horizontal="center" vertical="center" wrapText="1"/>
    </xf>
    <xf numFmtId="0" fontId="37" fillId="12" borderId="44" xfId="4" applyFont="1" applyFill="1" applyBorder="1" applyAlignment="1">
      <alignment horizontal="center"/>
    </xf>
    <xf numFmtId="0" fontId="57" fillId="12" borderId="44" xfId="4" applyFont="1" applyFill="1" applyBorder="1" applyAlignment="1">
      <alignment horizontal="center"/>
    </xf>
    <xf numFmtId="0" fontId="57" fillId="12" borderId="24" xfId="4" applyFont="1" applyFill="1" applyBorder="1" applyAlignment="1">
      <alignment horizontal="center"/>
    </xf>
    <xf numFmtId="0" fontId="47" fillId="12" borderId="44" xfId="4" applyFont="1" applyFill="1" applyBorder="1" applyAlignment="1">
      <alignment horizontal="center" vertical="center"/>
    </xf>
    <xf numFmtId="0" fontId="47" fillId="12" borderId="0" xfId="4" applyFont="1" applyFill="1" applyAlignment="1">
      <alignment horizontal="center" vertical="center"/>
    </xf>
    <xf numFmtId="0" fontId="47" fillId="12" borderId="0" xfId="4" applyFont="1" applyFill="1" applyAlignment="1">
      <alignment horizontal="center" vertical="center" wrapText="1"/>
    </xf>
    <xf numFmtId="0" fontId="47" fillId="12" borderId="24" xfId="4" applyFont="1" applyFill="1" applyBorder="1" applyAlignment="1">
      <alignment horizontal="center" vertical="center" wrapText="1"/>
    </xf>
    <xf numFmtId="2" fontId="23" fillId="0" borderId="0" xfId="27" applyNumberFormat="1" applyFont="1" applyAlignment="1">
      <alignment horizontal="left" vertical="top"/>
    </xf>
    <xf numFmtId="0" fontId="37" fillId="16" borderId="0" xfId="28" applyFont="1" applyFill="1" applyAlignment="1">
      <alignment horizontal="center"/>
    </xf>
    <xf numFmtId="167" fontId="37" fillId="16" borderId="0" xfId="28" applyNumberFormat="1" applyFont="1" applyFill="1" applyAlignment="1">
      <alignment horizontal="center" vertical="center"/>
    </xf>
    <xf numFmtId="0" fontId="13" fillId="16" borderId="0" xfId="28" applyFont="1" applyFill="1" applyAlignment="1">
      <alignment horizontal="center"/>
    </xf>
    <xf numFmtId="167" fontId="18" fillId="16" borderId="0" xfId="28" applyNumberFormat="1" applyFont="1" applyFill="1" applyAlignment="1">
      <alignment horizontal="center" vertical="center"/>
    </xf>
    <xf numFmtId="0" fontId="18" fillId="16" borderId="0" xfId="28" applyFont="1" applyFill="1" applyAlignment="1">
      <alignment horizontal="center"/>
    </xf>
    <xf numFmtId="0" fontId="23" fillId="0" borderId="0" xfId="27" applyFont="1" applyAlignment="1">
      <alignment horizontal="left" vertical="top"/>
    </xf>
    <xf numFmtId="0" fontId="46" fillId="16" borderId="0" xfId="25" applyFont="1" applyFill="1" applyAlignment="1">
      <alignment horizontal="center"/>
    </xf>
    <xf numFmtId="167" fontId="46" fillId="16" borderId="0" xfId="25" applyNumberFormat="1" applyFont="1" applyFill="1" applyAlignment="1">
      <alignment horizontal="center"/>
    </xf>
    <xf numFmtId="0" fontId="81" fillId="16" borderId="0" xfId="25" applyFont="1" applyFill="1" applyAlignment="1">
      <alignment horizontal="center"/>
    </xf>
    <xf numFmtId="0" fontId="37" fillId="16" borderId="0" xfId="25" applyFont="1" applyFill="1" applyAlignment="1">
      <alignment horizontal="center"/>
    </xf>
    <xf numFmtId="167" fontId="37" fillId="16" borderId="0" xfId="25" applyNumberFormat="1" applyFont="1" applyFill="1" applyAlignment="1">
      <alignment horizontal="center"/>
    </xf>
    <xf numFmtId="167" fontId="46" fillId="16" borderId="0" xfId="4" applyNumberFormat="1" applyFont="1" applyFill="1" applyAlignment="1">
      <alignment horizontal="center"/>
    </xf>
    <xf numFmtId="0" fontId="46" fillId="16" borderId="0" xfId="4" applyFont="1" applyFill="1" applyAlignment="1">
      <alignment horizontal="center"/>
    </xf>
    <xf numFmtId="0" fontId="123" fillId="12" borderId="97" xfId="48" applyFont="1" applyFill="1" applyBorder="1" applyAlignment="1">
      <alignment horizontal="center"/>
    </xf>
    <xf numFmtId="0" fontId="123" fillId="12" borderId="58" xfId="48" applyFont="1" applyFill="1" applyBorder="1" applyAlignment="1">
      <alignment horizontal="center"/>
    </xf>
    <xf numFmtId="0" fontId="123" fillId="12" borderId="5" xfId="48" applyFont="1" applyFill="1" applyBorder="1" applyAlignment="1">
      <alignment horizontal="center"/>
    </xf>
    <xf numFmtId="0" fontId="46" fillId="12" borderId="44" xfId="48" applyFont="1" applyFill="1" applyBorder="1" applyAlignment="1">
      <alignment horizontal="center"/>
    </xf>
    <xf numFmtId="0" fontId="46" fillId="12" borderId="0" xfId="48" applyFont="1" applyFill="1" applyAlignment="1">
      <alignment horizontal="center"/>
    </xf>
    <xf numFmtId="0" fontId="46" fillId="12" borderId="24" xfId="48" applyFont="1" applyFill="1" applyBorder="1" applyAlignment="1">
      <alignment horizontal="center"/>
    </xf>
    <xf numFmtId="0" fontId="48" fillId="12" borderId="44" xfId="48" applyFont="1" applyFill="1" applyBorder="1" applyAlignment="1">
      <alignment horizontal="center"/>
    </xf>
    <xf numFmtId="0" fontId="48" fillId="12" borderId="0" xfId="48" applyFont="1" applyFill="1" applyAlignment="1">
      <alignment horizontal="center"/>
    </xf>
    <xf numFmtId="0" fontId="48" fillId="12" borderId="24" xfId="48" applyFont="1" applyFill="1" applyBorder="1" applyAlignment="1">
      <alignment horizontal="center"/>
    </xf>
    <xf numFmtId="0" fontId="37" fillId="0" borderId="0" xfId="48" applyFont="1" applyAlignment="1">
      <alignment horizontal="center"/>
    </xf>
    <xf numFmtId="0" fontId="46" fillId="12" borderId="97" xfId="48" applyFont="1" applyFill="1" applyBorder="1" applyAlignment="1">
      <alignment horizontal="center"/>
    </xf>
    <xf numFmtId="0" fontId="46" fillId="12" borderId="58" xfId="48" applyFont="1" applyFill="1" applyBorder="1" applyAlignment="1">
      <alignment horizontal="center"/>
    </xf>
    <xf numFmtId="0" fontId="46" fillId="12" borderId="5" xfId="48" applyFont="1" applyFill="1" applyBorder="1" applyAlignment="1">
      <alignment horizontal="center"/>
    </xf>
    <xf numFmtId="1" fontId="5" fillId="0" borderId="0" xfId="15" applyNumberFormat="1" applyFill="1" applyBorder="1" applyAlignment="1" applyProtection="1">
      <alignment horizontal="left" vertical="center" wrapText="1"/>
    </xf>
    <xf numFmtId="167" fontId="37" fillId="16" borderId="0" xfId="27" applyNumberFormat="1" applyFont="1" applyFill="1" applyAlignment="1">
      <alignment horizontal="center"/>
    </xf>
    <xf numFmtId="0" fontId="37" fillId="16" borderId="0" xfId="27" applyFont="1" applyFill="1" applyAlignment="1">
      <alignment horizontal="center"/>
    </xf>
    <xf numFmtId="0" fontId="12" fillId="0" borderId="74" xfId="0" applyFont="1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15" fontId="0" fillId="0" borderId="73" xfId="0" applyNumberFormat="1" applyFill="1" applyBorder="1" applyAlignment="1">
      <alignment horizontal="center" vertical="center"/>
    </xf>
    <xf numFmtId="0" fontId="50" fillId="0" borderId="0" xfId="0" applyFont="1" applyFill="1"/>
    <xf numFmtId="0" fontId="77" fillId="0" borderId="0" xfId="48745" applyFont="1" applyFill="1"/>
  </cellXfs>
  <cellStyles count="48785">
    <cellStyle name="20% - Énfasis1" xfId="48748" xr:uid="{00000000-0005-0000-0000-000000000000}"/>
    <cellStyle name="20% - Énfasis1 10" xfId="800" xr:uid="{00000000-0005-0000-0000-000001000000}"/>
    <cellStyle name="20% - Énfasis1 10 2" xfId="1883" xr:uid="{00000000-0005-0000-0000-000002000000}"/>
    <cellStyle name="20% - Énfasis1 10 2 2" xfId="4192" xr:uid="{00000000-0005-0000-0000-000003000000}"/>
    <cellStyle name="20% - Énfasis1 10 2 2 2" xfId="9339" xr:uid="{00000000-0005-0000-0000-000004000000}"/>
    <cellStyle name="20% - Énfasis1 10 2 2 2 2" xfId="20122" xr:uid="{00000000-0005-0000-0000-000005000000}"/>
    <cellStyle name="20% - Énfasis1 10 2 2 3" xfId="14990" xr:uid="{00000000-0005-0000-0000-000006000000}"/>
    <cellStyle name="20% - Énfasis1 10 2 2 4" xfId="43049" xr:uid="{00000000-0005-0000-0000-000007000000}"/>
    <cellStyle name="20% - Énfasis1 10 2 2 5" xfId="47892" xr:uid="{00000000-0005-0000-0000-000008000000}"/>
    <cellStyle name="20% - Énfasis1 10 2 3" xfId="7058" xr:uid="{00000000-0005-0000-0000-000009000000}"/>
    <cellStyle name="20% - Énfasis1 10 2 3 2" xfId="17841" xr:uid="{00000000-0005-0000-0000-00000A000000}"/>
    <cellStyle name="20% - Énfasis1 10 2 4" xfId="12703" xr:uid="{00000000-0005-0000-0000-00000B000000}"/>
    <cellStyle name="20% - Énfasis1 10 2 5" xfId="40773" xr:uid="{00000000-0005-0000-0000-00000C000000}"/>
    <cellStyle name="20% - Énfasis1 10 2 6" xfId="45616" xr:uid="{00000000-0005-0000-0000-00000D000000}"/>
    <cellStyle name="20% - Énfasis1 10 3" xfId="3137" xr:uid="{00000000-0005-0000-0000-00000E000000}"/>
    <cellStyle name="20% - Énfasis1 10 3 2" xfId="8284" xr:uid="{00000000-0005-0000-0000-00000F000000}"/>
    <cellStyle name="20% - Énfasis1 10 3 2 2" xfId="19067" xr:uid="{00000000-0005-0000-0000-000010000000}"/>
    <cellStyle name="20% - Énfasis1 10 3 3" xfId="13935" xr:uid="{00000000-0005-0000-0000-000011000000}"/>
    <cellStyle name="20% - Énfasis1 10 3 4" xfId="41994" xr:uid="{00000000-0005-0000-0000-000012000000}"/>
    <cellStyle name="20% - Énfasis1 10 3 5" xfId="46837" xr:uid="{00000000-0005-0000-0000-000013000000}"/>
    <cellStyle name="20% - Énfasis1 10 4" xfId="6001" xr:uid="{00000000-0005-0000-0000-000014000000}"/>
    <cellStyle name="20% - Énfasis1 10 4 2" xfId="16784" xr:uid="{00000000-0005-0000-0000-000015000000}"/>
    <cellStyle name="20% - Énfasis1 10 5" xfId="11628" xr:uid="{00000000-0005-0000-0000-000016000000}"/>
    <cellStyle name="20% - Énfasis1 10 6" xfId="39724" xr:uid="{00000000-0005-0000-0000-000017000000}"/>
    <cellStyle name="20% - Énfasis1 10 7" xfId="44571" xr:uid="{00000000-0005-0000-0000-000018000000}"/>
    <cellStyle name="20% - Énfasis1 11" xfId="909" xr:uid="{00000000-0005-0000-0000-000019000000}"/>
    <cellStyle name="20% - Énfasis1 11 2" xfId="1992" xr:uid="{00000000-0005-0000-0000-00001A000000}"/>
    <cellStyle name="20% - Énfasis1 11 2 2" xfId="4301" xr:uid="{00000000-0005-0000-0000-00001B000000}"/>
    <cellStyle name="20% - Énfasis1 11 2 2 2" xfId="9448" xr:uid="{00000000-0005-0000-0000-00001C000000}"/>
    <cellStyle name="20% - Énfasis1 11 2 2 2 2" xfId="20231" xr:uid="{00000000-0005-0000-0000-00001D000000}"/>
    <cellStyle name="20% - Énfasis1 11 2 2 3" xfId="15099" xr:uid="{00000000-0005-0000-0000-00001E000000}"/>
    <cellStyle name="20% - Énfasis1 11 2 2 4" xfId="43158" xr:uid="{00000000-0005-0000-0000-00001F000000}"/>
    <cellStyle name="20% - Énfasis1 11 2 2 5" xfId="48001" xr:uid="{00000000-0005-0000-0000-000020000000}"/>
    <cellStyle name="20% - Énfasis1 11 2 3" xfId="7167" xr:uid="{00000000-0005-0000-0000-000021000000}"/>
    <cellStyle name="20% - Énfasis1 11 2 3 2" xfId="17950" xr:uid="{00000000-0005-0000-0000-000022000000}"/>
    <cellStyle name="20% - Énfasis1 11 2 4" xfId="12812" xr:uid="{00000000-0005-0000-0000-000023000000}"/>
    <cellStyle name="20% - Énfasis1 11 2 5" xfId="40882" xr:uid="{00000000-0005-0000-0000-000024000000}"/>
    <cellStyle name="20% - Énfasis1 11 2 6" xfId="45725" xr:uid="{00000000-0005-0000-0000-000025000000}"/>
    <cellStyle name="20% - Énfasis1 11 3" xfId="3246" xr:uid="{00000000-0005-0000-0000-000026000000}"/>
    <cellStyle name="20% - Énfasis1 11 3 2" xfId="8393" xr:uid="{00000000-0005-0000-0000-000027000000}"/>
    <cellStyle name="20% - Énfasis1 11 3 2 2" xfId="19176" xr:uid="{00000000-0005-0000-0000-000028000000}"/>
    <cellStyle name="20% - Énfasis1 11 3 3" xfId="14044" xr:uid="{00000000-0005-0000-0000-000029000000}"/>
    <cellStyle name="20% - Énfasis1 11 3 4" xfId="42103" xr:uid="{00000000-0005-0000-0000-00002A000000}"/>
    <cellStyle name="20% - Énfasis1 11 3 5" xfId="46946" xr:uid="{00000000-0005-0000-0000-00002B000000}"/>
    <cellStyle name="20% - Énfasis1 11 4" xfId="6110" xr:uid="{00000000-0005-0000-0000-00002C000000}"/>
    <cellStyle name="20% - Énfasis1 11 4 2" xfId="16893" xr:uid="{00000000-0005-0000-0000-00002D000000}"/>
    <cellStyle name="20% - Énfasis1 11 5" xfId="11737" xr:uid="{00000000-0005-0000-0000-00002E000000}"/>
    <cellStyle name="20% - Énfasis1 11 6" xfId="39833" xr:uid="{00000000-0005-0000-0000-00002F000000}"/>
    <cellStyle name="20% - Énfasis1 11 7" xfId="44680" xr:uid="{00000000-0005-0000-0000-000030000000}"/>
    <cellStyle name="20% - Énfasis1 12" xfId="984" xr:uid="{00000000-0005-0000-0000-000031000000}"/>
    <cellStyle name="20% - Énfasis1 12 2" xfId="2067" xr:uid="{00000000-0005-0000-0000-000032000000}"/>
    <cellStyle name="20% - Énfasis1 12 2 2" xfId="4376" xr:uid="{00000000-0005-0000-0000-000033000000}"/>
    <cellStyle name="20% - Énfasis1 12 2 2 2" xfId="9523" xr:uid="{00000000-0005-0000-0000-000034000000}"/>
    <cellStyle name="20% - Énfasis1 12 2 2 2 2" xfId="20306" xr:uid="{00000000-0005-0000-0000-000035000000}"/>
    <cellStyle name="20% - Énfasis1 12 2 2 3" xfId="15174" xr:uid="{00000000-0005-0000-0000-000036000000}"/>
    <cellStyle name="20% - Énfasis1 12 2 2 4" xfId="43233" xr:uid="{00000000-0005-0000-0000-000037000000}"/>
    <cellStyle name="20% - Énfasis1 12 2 2 5" xfId="48076" xr:uid="{00000000-0005-0000-0000-000038000000}"/>
    <cellStyle name="20% - Énfasis1 12 2 3" xfId="7242" xr:uid="{00000000-0005-0000-0000-000039000000}"/>
    <cellStyle name="20% - Énfasis1 12 2 3 2" xfId="18025" xr:uid="{00000000-0005-0000-0000-00003A000000}"/>
    <cellStyle name="20% - Énfasis1 12 2 4" xfId="12887" xr:uid="{00000000-0005-0000-0000-00003B000000}"/>
    <cellStyle name="20% - Énfasis1 12 2 5" xfId="40957" xr:uid="{00000000-0005-0000-0000-00003C000000}"/>
    <cellStyle name="20% - Énfasis1 12 2 6" xfId="45800" xr:uid="{00000000-0005-0000-0000-00003D000000}"/>
    <cellStyle name="20% - Énfasis1 12 3" xfId="3321" xr:uid="{00000000-0005-0000-0000-00003E000000}"/>
    <cellStyle name="20% - Énfasis1 12 3 2" xfId="8468" xr:uid="{00000000-0005-0000-0000-00003F000000}"/>
    <cellStyle name="20% - Énfasis1 12 3 2 2" xfId="19251" xr:uid="{00000000-0005-0000-0000-000040000000}"/>
    <cellStyle name="20% - Énfasis1 12 3 3" xfId="14119" xr:uid="{00000000-0005-0000-0000-000041000000}"/>
    <cellStyle name="20% - Énfasis1 12 3 4" xfId="42178" xr:uid="{00000000-0005-0000-0000-000042000000}"/>
    <cellStyle name="20% - Énfasis1 12 3 5" xfId="47021" xr:uid="{00000000-0005-0000-0000-000043000000}"/>
    <cellStyle name="20% - Énfasis1 12 4" xfId="6185" xr:uid="{00000000-0005-0000-0000-000044000000}"/>
    <cellStyle name="20% - Énfasis1 12 4 2" xfId="16968" xr:uid="{00000000-0005-0000-0000-000045000000}"/>
    <cellStyle name="20% - Énfasis1 12 5" xfId="11812" xr:uid="{00000000-0005-0000-0000-000046000000}"/>
    <cellStyle name="20% - Énfasis1 12 6" xfId="39908" xr:uid="{00000000-0005-0000-0000-000047000000}"/>
    <cellStyle name="20% - Énfasis1 12 7" xfId="44755" xr:uid="{00000000-0005-0000-0000-000048000000}"/>
    <cellStyle name="20% - Énfasis1 13" xfId="1032" xr:uid="{00000000-0005-0000-0000-000049000000}"/>
    <cellStyle name="20% - Énfasis1 13 2" xfId="2116" xr:uid="{00000000-0005-0000-0000-00004A000000}"/>
    <cellStyle name="20% - Énfasis1 13 2 2" xfId="4424" xr:uid="{00000000-0005-0000-0000-00004B000000}"/>
    <cellStyle name="20% - Énfasis1 13 2 2 2" xfId="9571" xr:uid="{00000000-0005-0000-0000-00004C000000}"/>
    <cellStyle name="20% - Énfasis1 13 2 2 2 2" xfId="20354" xr:uid="{00000000-0005-0000-0000-00004D000000}"/>
    <cellStyle name="20% - Énfasis1 13 2 2 3" xfId="15222" xr:uid="{00000000-0005-0000-0000-00004E000000}"/>
    <cellStyle name="20% - Énfasis1 13 2 2 4" xfId="43281" xr:uid="{00000000-0005-0000-0000-00004F000000}"/>
    <cellStyle name="20% - Énfasis1 13 2 2 5" xfId="48124" xr:uid="{00000000-0005-0000-0000-000050000000}"/>
    <cellStyle name="20% - Énfasis1 13 2 3" xfId="7290" xr:uid="{00000000-0005-0000-0000-000051000000}"/>
    <cellStyle name="20% - Énfasis1 13 2 3 2" xfId="18073" xr:uid="{00000000-0005-0000-0000-000052000000}"/>
    <cellStyle name="20% - Énfasis1 13 2 4" xfId="12936" xr:uid="{00000000-0005-0000-0000-000053000000}"/>
    <cellStyle name="20% - Énfasis1 13 2 5" xfId="41005" xr:uid="{00000000-0005-0000-0000-000054000000}"/>
    <cellStyle name="20% - Énfasis1 13 2 6" xfId="45848" xr:uid="{00000000-0005-0000-0000-000055000000}"/>
    <cellStyle name="20% - Énfasis1 13 3" xfId="3369" xr:uid="{00000000-0005-0000-0000-000056000000}"/>
    <cellStyle name="20% - Énfasis1 13 3 2" xfId="8516" xr:uid="{00000000-0005-0000-0000-000057000000}"/>
    <cellStyle name="20% - Énfasis1 13 3 2 2" xfId="19299" xr:uid="{00000000-0005-0000-0000-000058000000}"/>
    <cellStyle name="20% - Énfasis1 13 3 3" xfId="14167" xr:uid="{00000000-0005-0000-0000-000059000000}"/>
    <cellStyle name="20% - Énfasis1 13 3 4" xfId="42226" xr:uid="{00000000-0005-0000-0000-00005A000000}"/>
    <cellStyle name="20% - Énfasis1 13 3 5" xfId="47069" xr:uid="{00000000-0005-0000-0000-00005B000000}"/>
    <cellStyle name="20% - Énfasis1 13 4" xfId="6233" xr:uid="{00000000-0005-0000-0000-00005C000000}"/>
    <cellStyle name="20% - Énfasis1 13 4 2" xfId="17016" xr:uid="{00000000-0005-0000-0000-00005D000000}"/>
    <cellStyle name="20% - Énfasis1 13 5" xfId="11860" xr:uid="{00000000-0005-0000-0000-00005E000000}"/>
    <cellStyle name="20% - Énfasis1 13 6" xfId="39957" xr:uid="{00000000-0005-0000-0000-00005F000000}"/>
    <cellStyle name="20% - Énfasis1 13 7" xfId="44803" xr:uid="{00000000-0005-0000-0000-000060000000}"/>
    <cellStyle name="20% - Énfasis1 14" xfId="1106" xr:uid="{00000000-0005-0000-0000-000061000000}"/>
    <cellStyle name="20% - Énfasis1 14 2" xfId="2190" xr:uid="{00000000-0005-0000-0000-000062000000}"/>
    <cellStyle name="20% - Énfasis1 14 2 2" xfId="4498" xr:uid="{00000000-0005-0000-0000-000063000000}"/>
    <cellStyle name="20% - Énfasis1 14 2 2 2" xfId="9645" xr:uid="{00000000-0005-0000-0000-000064000000}"/>
    <cellStyle name="20% - Énfasis1 14 2 2 2 2" xfId="20428" xr:uid="{00000000-0005-0000-0000-000065000000}"/>
    <cellStyle name="20% - Énfasis1 14 2 2 3" xfId="15296" xr:uid="{00000000-0005-0000-0000-000066000000}"/>
    <cellStyle name="20% - Énfasis1 14 2 2 4" xfId="43355" xr:uid="{00000000-0005-0000-0000-000067000000}"/>
    <cellStyle name="20% - Énfasis1 14 2 2 5" xfId="48198" xr:uid="{00000000-0005-0000-0000-000068000000}"/>
    <cellStyle name="20% - Énfasis1 14 2 3" xfId="7364" xr:uid="{00000000-0005-0000-0000-000069000000}"/>
    <cellStyle name="20% - Énfasis1 14 2 3 2" xfId="18147" xr:uid="{00000000-0005-0000-0000-00006A000000}"/>
    <cellStyle name="20% - Énfasis1 14 2 4" xfId="13010" xr:uid="{00000000-0005-0000-0000-00006B000000}"/>
    <cellStyle name="20% - Énfasis1 14 2 5" xfId="41079" xr:uid="{00000000-0005-0000-0000-00006C000000}"/>
    <cellStyle name="20% - Énfasis1 14 2 6" xfId="45922" xr:uid="{00000000-0005-0000-0000-00006D000000}"/>
    <cellStyle name="20% - Énfasis1 14 3" xfId="3443" xr:uid="{00000000-0005-0000-0000-00006E000000}"/>
    <cellStyle name="20% - Énfasis1 14 3 2" xfId="8590" xr:uid="{00000000-0005-0000-0000-00006F000000}"/>
    <cellStyle name="20% - Énfasis1 14 3 2 2" xfId="19373" xr:uid="{00000000-0005-0000-0000-000070000000}"/>
    <cellStyle name="20% - Énfasis1 14 3 3" xfId="14241" xr:uid="{00000000-0005-0000-0000-000071000000}"/>
    <cellStyle name="20% - Énfasis1 14 3 4" xfId="42300" xr:uid="{00000000-0005-0000-0000-000072000000}"/>
    <cellStyle name="20% - Énfasis1 14 3 5" xfId="47143" xr:uid="{00000000-0005-0000-0000-000073000000}"/>
    <cellStyle name="20% - Énfasis1 14 4" xfId="6307" xr:uid="{00000000-0005-0000-0000-000074000000}"/>
    <cellStyle name="20% - Énfasis1 14 4 2" xfId="17090" xr:uid="{00000000-0005-0000-0000-000075000000}"/>
    <cellStyle name="20% - Énfasis1 14 5" xfId="11934" xr:uid="{00000000-0005-0000-0000-000076000000}"/>
    <cellStyle name="20% - Énfasis1 14 6" xfId="40031" xr:uid="{00000000-0005-0000-0000-000077000000}"/>
    <cellStyle name="20% - Énfasis1 14 7" xfId="44877" xr:uid="{00000000-0005-0000-0000-000078000000}"/>
    <cellStyle name="20% - Énfasis1 15" xfId="1173" xr:uid="{00000000-0005-0000-0000-000079000000}"/>
    <cellStyle name="20% - Énfasis1 15 2" xfId="2257" xr:uid="{00000000-0005-0000-0000-00007A000000}"/>
    <cellStyle name="20% - Énfasis1 15 2 2" xfId="4565" xr:uid="{00000000-0005-0000-0000-00007B000000}"/>
    <cellStyle name="20% - Énfasis1 15 2 2 2" xfId="9712" xr:uid="{00000000-0005-0000-0000-00007C000000}"/>
    <cellStyle name="20% - Énfasis1 15 2 2 2 2" xfId="20495" xr:uid="{00000000-0005-0000-0000-00007D000000}"/>
    <cellStyle name="20% - Énfasis1 15 2 2 3" xfId="15363" xr:uid="{00000000-0005-0000-0000-00007E000000}"/>
    <cellStyle name="20% - Énfasis1 15 2 2 4" xfId="43422" xr:uid="{00000000-0005-0000-0000-00007F000000}"/>
    <cellStyle name="20% - Énfasis1 15 2 2 5" xfId="48265" xr:uid="{00000000-0005-0000-0000-000080000000}"/>
    <cellStyle name="20% - Énfasis1 15 2 3" xfId="7431" xr:uid="{00000000-0005-0000-0000-000081000000}"/>
    <cellStyle name="20% - Énfasis1 15 2 3 2" xfId="18214" xr:uid="{00000000-0005-0000-0000-000082000000}"/>
    <cellStyle name="20% - Énfasis1 15 2 4" xfId="13077" xr:uid="{00000000-0005-0000-0000-000083000000}"/>
    <cellStyle name="20% - Énfasis1 15 2 5" xfId="41146" xr:uid="{00000000-0005-0000-0000-000084000000}"/>
    <cellStyle name="20% - Énfasis1 15 2 6" xfId="45989" xr:uid="{00000000-0005-0000-0000-000085000000}"/>
    <cellStyle name="20% - Énfasis1 15 3" xfId="3508" xr:uid="{00000000-0005-0000-0000-000086000000}"/>
    <cellStyle name="20% - Énfasis1 15 3 2" xfId="8655" xr:uid="{00000000-0005-0000-0000-000087000000}"/>
    <cellStyle name="20% - Énfasis1 15 3 2 2" xfId="19438" xr:uid="{00000000-0005-0000-0000-000088000000}"/>
    <cellStyle name="20% - Énfasis1 15 3 3" xfId="14306" xr:uid="{00000000-0005-0000-0000-000089000000}"/>
    <cellStyle name="20% - Énfasis1 15 3 4" xfId="42365" xr:uid="{00000000-0005-0000-0000-00008A000000}"/>
    <cellStyle name="20% - Énfasis1 15 3 5" xfId="47208" xr:uid="{00000000-0005-0000-0000-00008B000000}"/>
    <cellStyle name="20% - Énfasis1 15 4" xfId="6374" xr:uid="{00000000-0005-0000-0000-00008C000000}"/>
    <cellStyle name="20% - Énfasis1 15 4 2" xfId="17157" xr:uid="{00000000-0005-0000-0000-00008D000000}"/>
    <cellStyle name="20% - Énfasis1 15 5" xfId="12001" xr:uid="{00000000-0005-0000-0000-00008E000000}"/>
    <cellStyle name="20% - Énfasis1 15 6" xfId="39174" xr:uid="{00000000-0005-0000-0000-00008F000000}"/>
    <cellStyle name="20% - Énfasis1 15 7" xfId="44021" xr:uid="{00000000-0005-0000-0000-000090000000}"/>
    <cellStyle name="20% - Énfasis1 16" xfId="1206" xr:uid="{00000000-0005-0000-0000-000091000000}"/>
    <cellStyle name="20% - Énfasis1 16 2" xfId="2290" xr:uid="{00000000-0005-0000-0000-000092000000}"/>
    <cellStyle name="20% - Énfasis1 16 2 2" xfId="4598" xr:uid="{00000000-0005-0000-0000-000093000000}"/>
    <cellStyle name="20% - Énfasis1 16 2 2 2" xfId="9745" xr:uid="{00000000-0005-0000-0000-000094000000}"/>
    <cellStyle name="20% - Énfasis1 16 2 2 2 2" xfId="20528" xr:uid="{00000000-0005-0000-0000-000095000000}"/>
    <cellStyle name="20% - Énfasis1 16 2 2 3" xfId="15396" xr:uid="{00000000-0005-0000-0000-000096000000}"/>
    <cellStyle name="20% - Énfasis1 16 2 2 4" xfId="43455" xr:uid="{00000000-0005-0000-0000-000097000000}"/>
    <cellStyle name="20% - Énfasis1 16 2 2 5" xfId="48298" xr:uid="{00000000-0005-0000-0000-000098000000}"/>
    <cellStyle name="20% - Énfasis1 16 2 3" xfId="7464" xr:uid="{00000000-0005-0000-0000-000099000000}"/>
    <cellStyle name="20% - Énfasis1 16 2 3 2" xfId="18247" xr:uid="{00000000-0005-0000-0000-00009A000000}"/>
    <cellStyle name="20% - Énfasis1 16 2 4" xfId="13110" xr:uid="{00000000-0005-0000-0000-00009B000000}"/>
    <cellStyle name="20% - Énfasis1 16 2 5" xfId="41179" xr:uid="{00000000-0005-0000-0000-00009C000000}"/>
    <cellStyle name="20% - Énfasis1 16 2 6" xfId="46022" xr:uid="{00000000-0005-0000-0000-00009D000000}"/>
    <cellStyle name="20% - Énfasis1 16 3" xfId="3541" xr:uid="{00000000-0005-0000-0000-00009E000000}"/>
    <cellStyle name="20% - Énfasis1 16 3 2" xfId="8688" xr:uid="{00000000-0005-0000-0000-00009F000000}"/>
    <cellStyle name="20% - Énfasis1 16 3 2 2" xfId="19471" xr:uid="{00000000-0005-0000-0000-0000A0000000}"/>
    <cellStyle name="20% - Énfasis1 16 3 3" xfId="14339" xr:uid="{00000000-0005-0000-0000-0000A1000000}"/>
    <cellStyle name="20% - Énfasis1 16 3 4" xfId="42398" xr:uid="{00000000-0005-0000-0000-0000A2000000}"/>
    <cellStyle name="20% - Énfasis1 16 3 5" xfId="47241" xr:uid="{00000000-0005-0000-0000-0000A3000000}"/>
    <cellStyle name="20% - Énfasis1 16 4" xfId="6407" xr:uid="{00000000-0005-0000-0000-0000A4000000}"/>
    <cellStyle name="20% - Énfasis1 16 4 2" xfId="17190" xr:uid="{00000000-0005-0000-0000-0000A5000000}"/>
    <cellStyle name="20% - Énfasis1 16 5" xfId="12034" xr:uid="{00000000-0005-0000-0000-0000A6000000}"/>
    <cellStyle name="20% - Énfasis1 16 6" xfId="40126" xr:uid="{00000000-0005-0000-0000-0000A7000000}"/>
    <cellStyle name="20% - Énfasis1 16 7" xfId="44969" xr:uid="{00000000-0005-0000-0000-0000A8000000}"/>
    <cellStyle name="20% - Énfasis1 17" xfId="1227" xr:uid="{00000000-0005-0000-0000-0000A9000000}"/>
    <cellStyle name="20% - Énfasis1 17 2" xfId="2311" xr:uid="{00000000-0005-0000-0000-0000AA000000}"/>
    <cellStyle name="20% - Énfasis1 17 2 2" xfId="4619" xr:uid="{00000000-0005-0000-0000-0000AB000000}"/>
    <cellStyle name="20% - Énfasis1 17 2 2 2" xfId="9766" xr:uid="{00000000-0005-0000-0000-0000AC000000}"/>
    <cellStyle name="20% - Énfasis1 17 2 2 2 2" xfId="20549" xr:uid="{00000000-0005-0000-0000-0000AD000000}"/>
    <cellStyle name="20% - Énfasis1 17 2 2 3" xfId="15417" xr:uid="{00000000-0005-0000-0000-0000AE000000}"/>
    <cellStyle name="20% - Énfasis1 17 2 2 4" xfId="43476" xr:uid="{00000000-0005-0000-0000-0000AF000000}"/>
    <cellStyle name="20% - Énfasis1 17 2 2 5" xfId="48319" xr:uid="{00000000-0005-0000-0000-0000B0000000}"/>
    <cellStyle name="20% - Énfasis1 17 2 3" xfId="7485" xr:uid="{00000000-0005-0000-0000-0000B1000000}"/>
    <cellStyle name="20% - Énfasis1 17 2 3 2" xfId="18268" xr:uid="{00000000-0005-0000-0000-0000B2000000}"/>
    <cellStyle name="20% - Énfasis1 17 2 4" xfId="13131" xr:uid="{00000000-0005-0000-0000-0000B3000000}"/>
    <cellStyle name="20% - Énfasis1 17 2 5" xfId="41200" xr:uid="{00000000-0005-0000-0000-0000B4000000}"/>
    <cellStyle name="20% - Énfasis1 17 2 6" xfId="46043" xr:uid="{00000000-0005-0000-0000-0000B5000000}"/>
    <cellStyle name="20% - Énfasis1 17 3" xfId="3562" xr:uid="{00000000-0005-0000-0000-0000B6000000}"/>
    <cellStyle name="20% - Énfasis1 17 3 2" xfId="8709" xr:uid="{00000000-0005-0000-0000-0000B7000000}"/>
    <cellStyle name="20% - Énfasis1 17 3 2 2" xfId="19492" xr:uid="{00000000-0005-0000-0000-0000B8000000}"/>
    <cellStyle name="20% - Énfasis1 17 3 3" xfId="14360" xr:uid="{00000000-0005-0000-0000-0000B9000000}"/>
    <cellStyle name="20% - Énfasis1 17 3 4" xfId="42419" xr:uid="{00000000-0005-0000-0000-0000BA000000}"/>
    <cellStyle name="20% - Énfasis1 17 3 5" xfId="47262" xr:uid="{00000000-0005-0000-0000-0000BB000000}"/>
    <cellStyle name="20% - Énfasis1 17 4" xfId="6428" xr:uid="{00000000-0005-0000-0000-0000BC000000}"/>
    <cellStyle name="20% - Énfasis1 17 4 2" xfId="17211" xr:uid="{00000000-0005-0000-0000-0000BD000000}"/>
    <cellStyle name="20% - Énfasis1 17 5" xfId="12055" xr:uid="{00000000-0005-0000-0000-0000BE000000}"/>
    <cellStyle name="20% - Énfasis1 17 6" xfId="40147" xr:uid="{00000000-0005-0000-0000-0000BF000000}"/>
    <cellStyle name="20% - Énfasis1 17 7" xfId="44990" xr:uid="{00000000-0005-0000-0000-0000C0000000}"/>
    <cellStyle name="20% - Énfasis1 18" xfId="1260" xr:uid="{00000000-0005-0000-0000-0000C1000000}"/>
    <cellStyle name="20% - Énfasis1 18 2" xfId="2344" xr:uid="{00000000-0005-0000-0000-0000C2000000}"/>
    <cellStyle name="20% - Énfasis1 18 2 2" xfId="4652" xr:uid="{00000000-0005-0000-0000-0000C3000000}"/>
    <cellStyle name="20% - Énfasis1 18 2 2 2" xfId="9799" xr:uid="{00000000-0005-0000-0000-0000C4000000}"/>
    <cellStyle name="20% - Énfasis1 18 2 2 2 2" xfId="20582" xr:uid="{00000000-0005-0000-0000-0000C5000000}"/>
    <cellStyle name="20% - Énfasis1 18 2 2 3" xfId="15450" xr:uid="{00000000-0005-0000-0000-0000C6000000}"/>
    <cellStyle name="20% - Énfasis1 18 2 2 4" xfId="43509" xr:uid="{00000000-0005-0000-0000-0000C7000000}"/>
    <cellStyle name="20% - Énfasis1 18 2 2 5" xfId="48352" xr:uid="{00000000-0005-0000-0000-0000C8000000}"/>
    <cellStyle name="20% - Énfasis1 18 2 3" xfId="7518" xr:uid="{00000000-0005-0000-0000-0000C9000000}"/>
    <cellStyle name="20% - Énfasis1 18 2 3 2" xfId="18301" xr:uid="{00000000-0005-0000-0000-0000CA000000}"/>
    <cellStyle name="20% - Énfasis1 18 2 4" xfId="13164" xr:uid="{00000000-0005-0000-0000-0000CB000000}"/>
    <cellStyle name="20% - Énfasis1 18 2 5" xfId="41233" xr:uid="{00000000-0005-0000-0000-0000CC000000}"/>
    <cellStyle name="20% - Énfasis1 18 2 6" xfId="46076" xr:uid="{00000000-0005-0000-0000-0000CD000000}"/>
    <cellStyle name="20% - Énfasis1 18 3" xfId="3595" xr:uid="{00000000-0005-0000-0000-0000CE000000}"/>
    <cellStyle name="20% - Énfasis1 18 3 2" xfId="8742" xr:uid="{00000000-0005-0000-0000-0000CF000000}"/>
    <cellStyle name="20% - Énfasis1 18 3 2 2" xfId="19525" xr:uid="{00000000-0005-0000-0000-0000D0000000}"/>
    <cellStyle name="20% - Énfasis1 18 3 3" xfId="14393" xr:uid="{00000000-0005-0000-0000-0000D1000000}"/>
    <cellStyle name="20% - Énfasis1 18 3 4" xfId="42452" xr:uid="{00000000-0005-0000-0000-0000D2000000}"/>
    <cellStyle name="20% - Énfasis1 18 3 5" xfId="47295" xr:uid="{00000000-0005-0000-0000-0000D3000000}"/>
    <cellStyle name="20% - Énfasis1 18 4" xfId="6461" xr:uid="{00000000-0005-0000-0000-0000D4000000}"/>
    <cellStyle name="20% - Énfasis1 18 4 2" xfId="17244" xr:uid="{00000000-0005-0000-0000-0000D5000000}"/>
    <cellStyle name="20% - Énfasis1 18 5" xfId="12088" xr:uid="{00000000-0005-0000-0000-0000D6000000}"/>
    <cellStyle name="20% - Énfasis1 18 6" xfId="40178" xr:uid="{00000000-0005-0000-0000-0000D7000000}"/>
    <cellStyle name="20% - Énfasis1 18 7" xfId="45021" xr:uid="{00000000-0005-0000-0000-0000D8000000}"/>
    <cellStyle name="20% - Énfasis1 19" xfId="1280" xr:uid="{00000000-0005-0000-0000-0000D9000000}"/>
    <cellStyle name="20% - Énfasis1 19 2" xfId="3615" xr:uid="{00000000-0005-0000-0000-0000DA000000}"/>
    <cellStyle name="20% - Énfasis1 19 2 2" xfId="8762" xr:uid="{00000000-0005-0000-0000-0000DB000000}"/>
    <cellStyle name="20% - Énfasis1 19 2 2 2" xfId="19545" xr:uid="{00000000-0005-0000-0000-0000DC000000}"/>
    <cellStyle name="20% - Énfasis1 19 2 3" xfId="14413" xr:uid="{00000000-0005-0000-0000-0000DD000000}"/>
    <cellStyle name="20% - Énfasis1 19 2 4" xfId="42472" xr:uid="{00000000-0005-0000-0000-0000DE000000}"/>
    <cellStyle name="20% - Énfasis1 19 2 5" xfId="47315" xr:uid="{00000000-0005-0000-0000-0000DF000000}"/>
    <cellStyle name="20% - Énfasis1 19 3" xfId="6481" xr:uid="{00000000-0005-0000-0000-0000E0000000}"/>
    <cellStyle name="20% - Énfasis1 19 3 2" xfId="17264" xr:uid="{00000000-0005-0000-0000-0000E1000000}"/>
    <cellStyle name="20% - Énfasis1 19 4" xfId="12108" xr:uid="{00000000-0005-0000-0000-0000E2000000}"/>
    <cellStyle name="20% - Énfasis1 19 5" xfId="40198" xr:uid="{00000000-0005-0000-0000-0000E3000000}"/>
    <cellStyle name="20% - Énfasis1 19 6" xfId="45041" xr:uid="{00000000-0005-0000-0000-0000E4000000}"/>
    <cellStyle name="20% - Énfasis1 2" xfId="134" xr:uid="{00000000-0005-0000-0000-0000E5000000}"/>
    <cellStyle name="20% - Énfasis1 2 10" xfId="44240" xr:uid="{00000000-0005-0000-0000-0000E6000000}"/>
    <cellStyle name="20% - Énfasis1 2 2" xfId="725" xr:uid="{00000000-0005-0000-0000-0000E7000000}"/>
    <cellStyle name="20% - Énfasis1 2 2 2" xfId="1809" xr:uid="{00000000-0005-0000-0000-0000E8000000}"/>
    <cellStyle name="20% - Énfasis1 2 2 2 2" xfId="4118" xr:uid="{00000000-0005-0000-0000-0000E9000000}"/>
    <cellStyle name="20% - Énfasis1 2 2 2 2 2" xfId="9265" xr:uid="{00000000-0005-0000-0000-0000EA000000}"/>
    <cellStyle name="20% - Énfasis1 2 2 2 2 2 2" xfId="20048" xr:uid="{00000000-0005-0000-0000-0000EB000000}"/>
    <cellStyle name="20% - Énfasis1 2 2 2 2 3" xfId="14916" xr:uid="{00000000-0005-0000-0000-0000EC000000}"/>
    <cellStyle name="20% - Énfasis1 2 2 2 2 4" xfId="42975" xr:uid="{00000000-0005-0000-0000-0000ED000000}"/>
    <cellStyle name="20% - Énfasis1 2 2 2 2 5" xfId="47818" xr:uid="{00000000-0005-0000-0000-0000EE000000}"/>
    <cellStyle name="20% - Énfasis1 2 2 2 3" xfId="6984" xr:uid="{00000000-0005-0000-0000-0000EF000000}"/>
    <cellStyle name="20% - Énfasis1 2 2 2 3 2" xfId="17767" xr:uid="{00000000-0005-0000-0000-0000F0000000}"/>
    <cellStyle name="20% - Énfasis1 2 2 2 4" xfId="12629" xr:uid="{00000000-0005-0000-0000-0000F1000000}"/>
    <cellStyle name="20% - Énfasis1 2 2 2 5" xfId="40699" xr:uid="{00000000-0005-0000-0000-0000F2000000}"/>
    <cellStyle name="20% - Énfasis1 2 2 2 6" xfId="45542" xr:uid="{00000000-0005-0000-0000-0000F3000000}"/>
    <cellStyle name="20% - Énfasis1 2 2 3" xfId="3063" xr:uid="{00000000-0005-0000-0000-0000F4000000}"/>
    <cellStyle name="20% - Énfasis1 2 2 3 2" xfId="8211" xr:uid="{00000000-0005-0000-0000-0000F5000000}"/>
    <cellStyle name="20% - Énfasis1 2 2 3 2 2" xfId="18994" xr:uid="{00000000-0005-0000-0000-0000F6000000}"/>
    <cellStyle name="20% - Énfasis1 2 2 3 3" xfId="13862" xr:uid="{00000000-0005-0000-0000-0000F7000000}"/>
    <cellStyle name="20% - Énfasis1 2 2 3 4" xfId="41921" xr:uid="{00000000-0005-0000-0000-0000F8000000}"/>
    <cellStyle name="20% - Énfasis1 2 2 3 5" xfId="46764" xr:uid="{00000000-0005-0000-0000-0000F9000000}"/>
    <cellStyle name="20% - Énfasis1 2 2 4" xfId="5928" xr:uid="{00000000-0005-0000-0000-0000FA000000}"/>
    <cellStyle name="20% - Énfasis1 2 2 4 2" xfId="16712" xr:uid="{00000000-0005-0000-0000-0000FB000000}"/>
    <cellStyle name="20% - Énfasis1 2 2 5" xfId="11554" xr:uid="{00000000-0005-0000-0000-0000FC000000}"/>
    <cellStyle name="20% - Énfasis1 2 2 6" xfId="39652" xr:uid="{00000000-0005-0000-0000-0000FD000000}"/>
    <cellStyle name="20% - Énfasis1 2 2 7" xfId="44498" xr:uid="{00000000-0005-0000-0000-0000FE000000}"/>
    <cellStyle name="20% - Énfasis1 2 3" xfId="1549" xr:uid="{00000000-0005-0000-0000-0000FF000000}"/>
    <cellStyle name="20% - Énfasis1 2 3 2" xfId="3858" xr:uid="{00000000-0005-0000-0000-000000010000}"/>
    <cellStyle name="20% - Énfasis1 2 3 2 2" xfId="9005" xr:uid="{00000000-0005-0000-0000-000001010000}"/>
    <cellStyle name="20% - Énfasis1 2 3 2 2 2" xfId="19788" xr:uid="{00000000-0005-0000-0000-000002010000}"/>
    <cellStyle name="20% - Énfasis1 2 3 2 3" xfId="14656" xr:uid="{00000000-0005-0000-0000-000003010000}"/>
    <cellStyle name="20% - Énfasis1 2 3 2 4" xfId="42715" xr:uid="{00000000-0005-0000-0000-000004010000}"/>
    <cellStyle name="20% - Énfasis1 2 3 2 5" xfId="47558" xr:uid="{00000000-0005-0000-0000-000005010000}"/>
    <cellStyle name="20% - Énfasis1 2 3 3" xfId="6724" xr:uid="{00000000-0005-0000-0000-000006010000}"/>
    <cellStyle name="20% - Énfasis1 2 3 3 2" xfId="17507" xr:uid="{00000000-0005-0000-0000-000007010000}"/>
    <cellStyle name="20% - Énfasis1 2 3 4" xfId="12369" xr:uid="{00000000-0005-0000-0000-000008010000}"/>
    <cellStyle name="20% - Énfasis1 2 3 5" xfId="40439" xr:uid="{00000000-0005-0000-0000-000009010000}"/>
    <cellStyle name="20% - Énfasis1 2 3 6" xfId="45282" xr:uid="{00000000-0005-0000-0000-00000A010000}"/>
    <cellStyle name="20% - Énfasis1 2 4" xfId="2575" xr:uid="{00000000-0005-0000-0000-00000B010000}"/>
    <cellStyle name="20% - Énfasis1 2 4 2" xfId="7743" xr:uid="{00000000-0005-0000-0000-00000C010000}"/>
    <cellStyle name="20% - Énfasis1 2 4 2 2" xfId="18526" xr:uid="{00000000-0005-0000-0000-00000D010000}"/>
    <cellStyle name="20% - Énfasis1 2 4 3" xfId="13390" xr:uid="{00000000-0005-0000-0000-00000E010000}"/>
    <cellStyle name="20% - Énfasis1 2 4 4" xfId="41455" xr:uid="{00000000-0005-0000-0000-00000F010000}"/>
    <cellStyle name="20% - Énfasis1 2 4 5" xfId="46298" xr:uid="{00000000-0005-0000-0000-000010010000}"/>
    <cellStyle name="20% - Énfasis1 2 5" xfId="4965" xr:uid="{00000000-0005-0000-0000-000011010000}"/>
    <cellStyle name="20% - Énfasis1 2 5 2" xfId="10113" xr:uid="{00000000-0005-0000-0000-000012010000}"/>
    <cellStyle name="20% - Énfasis1 2 5 2 2" xfId="20896" xr:uid="{00000000-0005-0000-0000-000013010000}"/>
    <cellStyle name="20% - Énfasis1 2 5 3" xfId="15763" xr:uid="{00000000-0005-0000-0000-000014010000}"/>
    <cellStyle name="20% - Énfasis1 2 5 4" xfId="43819" xr:uid="{00000000-0005-0000-0000-000015010000}"/>
    <cellStyle name="20% - Énfasis1 2 5 5" xfId="48662" xr:uid="{00000000-0005-0000-0000-000016010000}"/>
    <cellStyle name="20% - Énfasis1 2 6" xfId="5041" xr:uid="{00000000-0005-0000-0000-000017010000}"/>
    <cellStyle name="20% - Énfasis1 2 6 2" xfId="10189" xr:uid="{00000000-0005-0000-0000-000018010000}"/>
    <cellStyle name="20% - Énfasis1 2 6 2 2" xfId="20972" xr:uid="{00000000-0005-0000-0000-000019010000}"/>
    <cellStyle name="20% - Énfasis1 2 6 3" xfId="15838" xr:uid="{00000000-0005-0000-0000-00001A010000}"/>
    <cellStyle name="20% - Énfasis1 2 7" xfId="5449" xr:uid="{00000000-0005-0000-0000-00001B010000}"/>
    <cellStyle name="20% - Énfasis1 2 7 2" xfId="16241" xr:uid="{00000000-0005-0000-0000-00001C010000}"/>
    <cellStyle name="20% - Énfasis1 2 8" xfId="10985" xr:uid="{00000000-0005-0000-0000-00001D010000}"/>
    <cellStyle name="20% - Énfasis1 2 9" xfId="39394" xr:uid="{00000000-0005-0000-0000-00001E010000}"/>
    <cellStyle name="20% - Énfasis1 20" xfId="1302" xr:uid="{00000000-0005-0000-0000-00001F010000}"/>
    <cellStyle name="20% - Énfasis1 20 2" xfId="3636" xr:uid="{00000000-0005-0000-0000-000020010000}"/>
    <cellStyle name="20% - Énfasis1 20 2 2" xfId="8783" xr:uid="{00000000-0005-0000-0000-000021010000}"/>
    <cellStyle name="20% - Énfasis1 20 2 2 2" xfId="19566" xr:uid="{00000000-0005-0000-0000-000022010000}"/>
    <cellStyle name="20% - Énfasis1 20 2 3" xfId="14434" xr:uid="{00000000-0005-0000-0000-000023010000}"/>
    <cellStyle name="20% - Énfasis1 20 2 4" xfId="42493" xr:uid="{00000000-0005-0000-0000-000024010000}"/>
    <cellStyle name="20% - Énfasis1 20 2 5" xfId="47336" xr:uid="{00000000-0005-0000-0000-000025010000}"/>
    <cellStyle name="20% - Énfasis1 20 3" xfId="6502" xr:uid="{00000000-0005-0000-0000-000026010000}"/>
    <cellStyle name="20% - Énfasis1 20 3 2" xfId="17285" xr:uid="{00000000-0005-0000-0000-000027010000}"/>
    <cellStyle name="20% - Énfasis1 20 4" xfId="12129" xr:uid="{00000000-0005-0000-0000-000028010000}"/>
    <cellStyle name="20% - Énfasis1 20 5" xfId="40219" xr:uid="{00000000-0005-0000-0000-000029010000}"/>
    <cellStyle name="20% - Énfasis1 20 6" xfId="45062" xr:uid="{00000000-0005-0000-0000-00002A010000}"/>
    <cellStyle name="20% - Énfasis1 21" xfId="2398" xr:uid="{00000000-0005-0000-0000-00002B010000}"/>
    <cellStyle name="20% - Énfasis1 21 2" xfId="4700" xr:uid="{00000000-0005-0000-0000-00002C010000}"/>
    <cellStyle name="20% - Énfasis1 21 2 2" xfId="9847" xr:uid="{00000000-0005-0000-0000-00002D010000}"/>
    <cellStyle name="20% - Énfasis1 21 2 2 2" xfId="20630" xr:uid="{00000000-0005-0000-0000-00002E010000}"/>
    <cellStyle name="20% - Énfasis1 21 2 3" xfId="15498" xr:uid="{00000000-0005-0000-0000-00002F010000}"/>
    <cellStyle name="20% - Énfasis1 21 2 4" xfId="43557" xr:uid="{00000000-0005-0000-0000-000030010000}"/>
    <cellStyle name="20% - Énfasis1 21 2 5" xfId="48400" xr:uid="{00000000-0005-0000-0000-000031010000}"/>
    <cellStyle name="20% - Énfasis1 21 3" xfId="7566" xr:uid="{00000000-0005-0000-0000-000032010000}"/>
    <cellStyle name="20% - Énfasis1 21 3 2" xfId="18349" xr:uid="{00000000-0005-0000-0000-000033010000}"/>
    <cellStyle name="20% - Énfasis1 21 4" xfId="13212" xr:uid="{00000000-0005-0000-0000-000034010000}"/>
    <cellStyle name="20% - Énfasis1 21 5" xfId="41281" xr:uid="{00000000-0005-0000-0000-000035010000}"/>
    <cellStyle name="20% - Énfasis1 21 6" xfId="46124" xr:uid="{00000000-0005-0000-0000-000036010000}"/>
    <cellStyle name="20% - Énfasis1 22" xfId="2434" xr:uid="{00000000-0005-0000-0000-000037010000}"/>
    <cellStyle name="20% - Énfasis1 22 2" xfId="4736" xr:uid="{00000000-0005-0000-0000-000038010000}"/>
    <cellStyle name="20% - Énfasis1 22 2 2" xfId="9883" xr:uid="{00000000-0005-0000-0000-000039010000}"/>
    <cellStyle name="20% - Énfasis1 22 2 2 2" xfId="20666" xr:uid="{00000000-0005-0000-0000-00003A010000}"/>
    <cellStyle name="20% - Énfasis1 22 2 3" xfId="15534" xr:uid="{00000000-0005-0000-0000-00003B010000}"/>
    <cellStyle name="20% - Énfasis1 22 2 4" xfId="43593" xr:uid="{00000000-0005-0000-0000-00003C010000}"/>
    <cellStyle name="20% - Énfasis1 22 2 5" xfId="48436" xr:uid="{00000000-0005-0000-0000-00003D010000}"/>
    <cellStyle name="20% - Énfasis1 22 3" xfId="7602" xr:uid="{00000000-0005-0000-0000-00003E010000}"/>
    <cellStyle name="20% - Énfasis1 22 3 2" xfId="18385" xr:uid="{00000000-0005-0000-0000-00003F010000}"/>
    <cellStyle name="20% - Énfasis1 22 4" xfId="13248" xr:uid="{00000000-0005-0000-0000-000040010000}"/>
    <cellStyle name="20% - Énfasis1 22 5" xfId="41317" xr:uid="{00000000-0005-0000-0000-000041010000}"/>
    <cellStyle name="20% - Énfasis1 22 6" xfId="46160" xr:uid="{00000000-0005-0000-0000-000042010000}"/>
    <cellStyle name="20% - Énfasis1 23" xfId="2449" xr:uid="{00000000-0005-0000-0000-000043010000}"/>
    <cellStyle name="20% - Énfasis1 23 2" xfId="4751" xr:uid="{00000000-0005-0000-0000-000044010000}"/>
    <cellStyle name="20% - Énfasis1 23 2 2" xfId="9898" xr:uid="{00000000-0005-0000-0000-000045010000}"/>
    <cellStyle name="20% - Énfasis1 23 2 2 2" xfId="20681" xr:uid="{00000000-0005-0000-0000-000046010000}"/>
    <cellStyle name="20% - Énfasis1 23 2 3" xfId="15549" xr:uid="{00000000-0005-0000-0000-000047010000}"/>
    <cellStyle name="20% - Énfasis1 23 2 4" xfId="43608" xr:uid="{00000000-0005-0000-0000-000048010000}"/>
    <cellStyle name="20% - Énfasis1 23 2 5" xfId="48451" xr:uid="{00000000-0005-0000-0000-000049010000}"/>
    <cellStyle name="20% - Énfasis1 23 3" xfId="7617" xr:uid="{00000000-0005-0000-0000-00004A010000}"/>
    <cellStyle name="20% - Énfasis1 23 3 2" xfId="18400" xr:uid="{00000000-0005-0000-0000-00004B010000}"/>
    <cellStyle name="20% - Énfasis1 23 4" xfId="13263" xr:uid="{00000000-0005-0000-0000-00004C010000}"/>
    <cellStyle name="20% - Énfasis1 23 5" xfId="41332" xr:uid="{00000000-0005-0000-0000-00004D010000}"/>
    <cellStyle name="20% - Énfasis1 23 6" xfId="46175" xr:uid="{00000000-0005-0000-0000-00004E010000}"/>
    <cellStyle name="20% - Énfasis1 24" xfId="2496" xr:uid="{00000000-0005-0000-0000-00004F010000}"/>
    <cellStyle name="20% - Énfasis1 24 2" xfId="4798" xr:uid="{00000000-0005-0000-0000-000050010000}"/>
    <cellStyle name="20% - Énfasis1 24 2 2" xfId="9945" xr:uid="{00000000-0005-0000-0000-000051010000}"/>
    <cellStyle name="20% - Énfasis1 24 2 2 2" xfId="20728" xr:uid="{00000000-0005-0000-0000-000052010000}"/>
    <cellStyle name="20% - Énfasis1 24 2 3" xfId="15596" xr:uid="{00000000-0005-0000-0000-000053010000}"/>
    <cellStyle name="20% - Énfasis1 24 2 4" xfId="43655" xr:uid="{00000000-0005-0000-0000-000054010000}"/>
    <cellStyle name="20% - Énfasis1 24 2 5" xfId="48498" xr:uid="{00000000-0005-0000-0000-000055010000}"/>
    <cellStyle name="20% - Énfasis1 24 3" xfId="7664" xr:uid="{00000000-0005-0000-0000-000056010000}"/>
    <cellStyle name="20% - Énfasis1 24 3 2" xfId="18447" xr:uid="{00000000-0005-0000-0000-000057010000}"/>
    <cellStyle name="20% - Énfasis1 24 4" xfId="13310" xr:uid="{00000000-0005-0000-0000-000058010000}"/>
    <cellStyle name="20% - Énfasis1 24 5" xfId="41379" xr:uid="{00000000-0005-0000-0000-000059010000}"/>
    <cellStyle name="20% - Énfasis1 24 6" xfId="46222" xr:uid="{00000000-0005-0000-0000-00005A010000}"/>
    <cellStyle name="20% - Énfasis1 25" xfId="2515" xr:uid="{00000000-0005-0000-0000-00005B010000}"/>
    <cellStyle name="20% - Énfasis1 25 2" xfId="4817" xr:uid="{00000000-0005-0000-0000-00005C010000}"/>
    <cellStyle name="20% - Énfasis1 25 2 2" xfId="9964" xr:uid="{00000000-0005-0000-0000-00005D010000}"/>
    <cellStyle name="20% - Énfasis1 25 2 2 2" xfId="20747" xr:uid="{00000000-0005-0000-0000-00005E010000}"/>
    <cellStyle name="20% - Énfasis1 25 2 3" xfId="15615" xr:uid="{00000000-0005-0000-0000-00005F010000}"/>
    <cellStyle name="20% - Énfasis1 25 2 4" xfId="43674" xr:uid="{00000000-0005-0000-0000-000060010000}"/>
    <cellStyle name="20% - Énfasis1 25 2 5" xfId="48517" xr:uid="{00000000-0005-0000-0000-000061010000}"/>
    <cellStyle name="20% - Énfasis1 25 3" xfId="7683" xr:uid="{00000000-0005-0000-0000-000062010000}"/>
    <cellStyle name="20% - Énfasis1 25 3 2" xfId="18466" xr:uid="{00000000-0005-0000-0000-000063010000}"/>
    <cellStyle name="20% - Énfasis1 25 4" xfId="13329" xr:uid="{00000000-0005-0000-0000-000064010000}"/>
    <cellStyle name="20% - Énfasis1 25 5" xfId="41397" xr:uid="{00000000-0005-0000-0000-000065010000}"/>
    <cellStyle name="20% - Énfasis1 25 6" xfId="46240" xr:uid="{00000000-0005-0000-0000-000066010000}"/>
    <cellStyle name="20% - Énfasis1 26" xfId="2546" xr:uid="{00000000-0005-0000-0000-000067010000}"/>
    <cellStyle name="20% - Énfasis1 26 2" xfId="4848" xr:uid="{00000000-0005-0000-0000-000068010000}"/>
    <cellStyle name="20% - Énfasis1 26 2 2" xfId="9995" xr:uid="{00000000-0005-0000-0000-000069010000}"/>
    <cellStyle name="20% - Énfasis1 26 2 2 2" xfId="20778" xr:uid="{00000000-0005-0000-0000-00006A010000}"/>
    <cellStyle name="20% - Énfasis1 26 2 3" xfId="15646" xr:uid="{00000000-0005-0000-0000-00006B010000}"/>
    <cellStyle name="20% - Énfasis1 26 2 4" xfId="43705" xr:uid="{00000000-0005-0000-0000-00006C010000}"/>
    <cellStyle name="20% - Énfasis1 26 2 5" xfId="48548" xr:uid="{00000000-0005-0000-0000-00006D010000}"/>
    <cellStyle name="20% - Énfasis1 26 3" xfId="7714" xr:uid="{00000000-0005-0000-0000-00006E010000}"/>
    <cellStyle name="20% - Énfasis1 26 3 2" xfId="18497" xr:uid="{00000000-0005-0000-0000-00006F010000}"/>
    <cellStyle name="20% - Énfasis1 26 4" xfId="13361" xr:uid="{00000000-0005-0000-0000-000070010000}"/>
    <cellStyle name="20% - Énfasis1 26 5" xfId="41426" xr:uid="{00000000-0005-0000-0000-000071010000}"/>
    <cellStyle name="20% - Énfasis1 26 6" xfId="46269" xr:uid="{00000000-0005-0000-0000-000072010000}"/>
    <cellStyle name="20% - Énfasis1 27" xfId="4905" xr:uid="{00000000-0005-0000-0000-000073010000}"/>
    <cellStyle name="20% - Énfasis1 27 2" xfId="10052" xr:uid="{00000000-0005-0000-0000-000074010000}"/>
    <cellStyle name="20% - Énfasis1 27 2 2" xfId="20835" xr:uid="{00000000-0005-0000-0000-000075010000}"/>
    <cellStyle name="20% - Énfasis1 27 3" xfId="15702" xr:uid="{00000000-0005-0000-0000-000076010000}"/>
    <cellStyle name="20% - Énfasis1 27 4" xfId="43759" xr:uid="{00000000-0005-0000-0000-000077010000}"/>
    <cellStyle name="20% - Énfasis1 27 5" xfId="48602" xr:uid="{00000000-0005-0000-0000-000078010000}"/>
    <cellStyle name="20% - Énfasis1 28" xfId="4935" xr:uid="{00000000-0005-0000-0000-000079010000}"/>
    <cellStyle name="20% - Énfasis1 28 2" xfId="10083" xr:uid="{00000000-0005-0000-0000-00007A010000}"/>
    <cellStyle name="20% - Énfasis1 28 2 2" xfId="20866" xr:uid="{00000000-0005-0000-0000-00007B010000}"/>
    <cellStyle name="20% - Énfasis1 28 3" xfId="15733" xr:uid="{00000000-0005-0000-0000-00007C010000}"/>
    <cellStyle name="20% - Énfasis1 28 4" xfId="43789" xr:uid="{00000000-0005-0000-0000-00007D010000}"/>
    <cellStyle name="20% - Énfasis1 28 5" xfId="48632" xr:uid="{00000000-0005-0000-0000-00007E010000}"/>
    <cellStyle name="20% - Énfasis1 29" xfId="5198" xr:uid="{00000000-0005-0000-0000-00007F010000}"/>
    <cellStyle name="20% - Énfasis1 29 2" xfId="10336" xr:uid="{00000000-0005-0000-0000-000080010000}"/>
    <cellStyle name="20% - Énfasis1 29 2 2" xfId="21119" xr:uid="{00000000-0005-0000-0000-000081010000}"/>
    <cellStyle name="20% - Énfasis1 29 3" xfId="15991" xr:uid="{00000000-0005-0000-0000-000082010000}"/>
    <cellStyle name="20% - Énfasis1 3" xfId="494" xr:uid="{00000000-0005-0000-0000-000083010000}"/>
    <cellStyle name="20% - Énfasis1 3 2" xfId="1586" xr:uid="{00000000-0005-0000-0000-000084010000}"/>
    <cellStyle name="20% - Énfasis1 3 2 2" xfId="3895" xr:uid="{00000000-0005-0000-0000-000085010000}"/>
    <cellStyle name="20% - Énfasis1 3 2 2 2" xfId="9042" xr:uid="{00000000-0005-0000-0000-000086010000}"/>
    <cellStyle name="20% - Énfasis1 3 2 2 2 2" xfId="19825" xr:uid="{00000000-0005-0000-0000-000087010000}"/>
    <cellStyle name="20% - Énfasis1 3 2 2 3" xfId="14693" xr:uid="{00000000-0005-0000-0000-000088010000}"/>
    <cellStyle name="20% - Énfasis1 3 2 2 4" xfId="42752" xr:uid="{00000000-0005-0000-0000-000089010000}"/>
    <cellStyle name="20% - Énfasis1 3 2 2 5" xfId="47595" xr:uid="{00000000-0005-0000-0000-00008A010000}"/>
    <cellStyle name="20% - Énfasis1 3 2 3" xfId="6761" xr:uid="{00000000-0005-0000-0000-00008B010000}"/>
    <cellStyle name="20% - Énfasis1 3 2 3 2" xfId="17544" xr:uid="{00000000-0005-0000-0000-00008C010000}"/>
    <cellStyle name="20% - Énfasis1 3 2 4" xfId="12406" xr:uid="{00000000-0005-0000-0000-00008D010000}"/>
    <cellStyle name="20% - Énfasis1 3 2 5" xfId="40476" xr:uid="{00000000-0005-0000-0000-00008E010000}"/>
    <cellStyle name="20% - Énfasis1 3 2 6" xfId="45319" xr:uid="{00000000-0005-0000-0000-00008F010000}"/>
    <cellStyle name="20% - Énfasis1 3 3" xfId="2834" xr:uid="{00000000-0005-0000-0000-000090010000}"/>
    <cellStyle name="20% - Énfasis1 3 3 2" xfId="7988" xr:uid="{00000000-0005-0000-0000-000091010000}"/>
    <cellStyle name="20% - Énfasis1 3 3 2 2" xfId="18771" xr:uid="{00000000-0005-0000-0000-000092010000}"/>
    <cellStyle name="20% - Énfasis1 3 3 3" xfId="13639" xr:uid="{00000000-0005-0000-0000-000093010000}"/>
    <cellStyle name="20% - Énfasis1 3 3 4" xfId="41698" xr:uid="{00000000-0005-0000-0000-000094010000}"/>
    <cellStyle name="20% - Énfasis1 3 3 5" xfId="46541" xr:uid="{00000000-0005-0000-0000-000095010000}"/>
    <cellStyle name="20% - Énfasis1 3 4" xfId="5699" xr:uid="{00000000-0005-0000-0000-000096010000}"/>
    <cellStyle name="20% - Énfasis1 3 4 2" xfId="16488" xr:uid="{00000000-0005-0000-0000-000097010000}"/>
    <cellStyle name="20% - Énfasis1 3 5" xfId="11322" xr:uid="{00000000-0005-0000-0000-000098010000}"/>
    <cellStyle name="20% - Énfasis1 3 6" xfId="39431" xr:uid="{00000000-0005-0000-0000-000099010000}"/>
    <cellStyle name="20% - Énfasis1 3 7" xfId="44277" xr:uid="{00000000-0005-0000-0000-00009A010000}"/>
    <cellStyle name="20% - Énfasis1 30" xfId="5214" xr:uid="{00000000-0005-0000-0000-00009B010000}"/>
    <cellStyle name="20% - Énfasis1 30 2" xfId="10352" xr:uid="{00000000-0005-0000-0000-00009C010000}"/>
    <cellStyle name="20% - Énfasis1 30 2 2" xfId="21135" xr:uid="{00000000-0005-0000-0000-00009D010000}"/>
    <cellStyle name="20% - Énfasis1 30 3" xfId="16007" xr:uid="{00000000-0005-0000-0000-00009E010000}"/>
    <cellStyle name="20% - Énfasis1 31" xfId="5243" xr:uid="{00000000-0005-0000-0000-00009F010000}"/>
    <cellStyle name="20% - Énfasis1 31 2" xfId="10381" xr:uid="{00000000-0005-0000-0000-0000A0010000}"/>
    <cellStyle name="20% - Énfasis1 31 2 2" xfId="21164" xr:uid="{00000000-0005-0000-0000-0000A1010000}"/>
    <cellStyle name="20% - Énfasis1 31 3" xfId="16036" xr:uid="{00000000-0005-0000-0000-0000A2010000}"/>
    <cellStyle name="20% - Énfasis1 32" xfId="5260" xr:uid="{00000000-0005-0000-0000-0000A3010000}"/>
    <cellStyle name="20% - Énfasis1 32 2" xfId="10396" xr:uid="{00000000-0005-0000-0000-0000A4010000}"/>
    <cellStyle name="20% - Énfasis1 32 2 2" xfId="21179" xr:uid="{00000000-0005-0000-0000-0000A5010000}"/>
    <cellStyle name="20% - Énfasis1 32 3" xfId="16052" xr:uid="{00000000-0005-0000-0000-0000A6010000}"/>
    <cellStyle name="20% - Énfasis1 33" xfId="5276" xr:uid="{00000000-0005-0000-0000-0000A7010000}"/>
    <cellStyle name="20% - Énfasis1 33 2" xfId="10412" xr:uid="{00000000-0005-0000-0000-0000A8010000}"/>
    <cellStyle name="20% - Énfasis1 33 2 2" xfId="21195" xr:uid="{00000000-0005-0000-0000-0000A9010000}"/>
    <cellStyle name="20% - Énfasis1 33 3" xfId="16068" xr:uid="{00000000-0005-0000-0000-0000AA010000}"/>
    <cellStyle name="20% - Énfasis1 34" xfId="5296" xr:uid="{00000000-0005-0000-0000-0000AB010000}"/>
    <cellStyle name="20% - Énfasis1 34 2" xfId="10432" xr:uid="{00000000-0005-0000-0000-0000AC010000}"/>
    <cellStyle name="20% - Énfasis1 34 2 2" xfId="21215" xr:uid="{00000000-0005-0000-0000-0000AD010000}"/>
    <cellStyle name="20% - Énfasis1 34 3" xfId="16088" xr:uid="{00000000-0005-0000-0000-0000AE010000}"/>
    <cellStyle name="20% - Énfasis1 35" xfId="5312" xr:uid="{00000000-0005-0000-0000-0000AF010000}"/>
    <cellStyle name="20% - Énfasis1 35 2" xfId="10448" xr:uid="{00000000-0005-0000-0000-0000B0010000}"/>
    <cellStyle name="20% - Énfasis1 35 2 2" xfId="21231" xr:uid="{00000000-0005-0000-0000-0000B1010000}"/>
    <cellStyle name="20% - Énfasis1 35 3" xfId="16104" xr:uid="{00000000-0005-0000-0000-0000B2010000}"/>
    <cellStyle name="20% - Énfasis1 36" xfId="5329" xr:uid="{00000000-0005-0000-0000-0000B3010000}"/>
    <cellStyle name="20% - Énfasis1 36 2" xfId="10465" xr:uid="{00000000-0005-0000-0000-0000B4010000}"/>
    <cellStyle name="20% - Énfasis1 36 2 2" xfId="21248" xr:uid="{00000000-0005-0000-0000-0000B5010000}"/>
    <cellStyle name="20% - Énfasis1 36 3" xfId="16121" xr:uid="{00000000-0005-0000-0000-0000B6010000}"/>
    <cellStyle name="20% - Énfasis1 37" xfId="5377" xr:uid="{00000000-0005-0000-0000-0000B7010000}"/>
    <cellStyle name="20% - Énfasis1 37 2" xfId="10513" xr:uid="{00000000-0005-0000-0000-0000B8010000}"/>
    <cellStyle name="20% - Énfasis1 37 2 2" xfId="21296" xr:uid="{00000000-0005-0000-0000-0000B9010000}"/>
    <cellStyle name="20% - Énfasis1 37 3" xfId="16169" xr:uid="{00000000-0005-0000-0000-0000BA010000}"/>
    <cellStyle name="20% - Énfasis1 38" xfId="5397" xr:uid="{00000000-0005-0000-0000-0000BB010000}"/>
    <cellStyle name="20% - Énfasis1 38 2" xfId="10533" xr:uid="{00000000-0005-0000-0000-0000BC010000}"/>
    <cellStyle name="20% - Énfasis1 38 2 2" xfId="21316" xr:uid="{00000000-0005-0000-0000-0000BD010000}"/>
    <cellStyle name="20% - Énfasis1 38 3" xfId="16189" xr:uid="{00000000-0005-0000-0000-0000BE010000}"/>
    <cellStyle name="20% - Énfasis1 39" xfId="5426" xr:uid="{00000000-0005-0000-0000-0000BF010000}"/>
    <cellStyle name="20% - Énfasis1 39 2" xfId="16218" xr:uid="{00000000-0005-0000-0000-0000C0010000}"/>
    <cellStyle name="20% - Énfasis1 4" xfId="512" xr:uid="{00000000-0005-0000-0000-0000C1010000}"/>
    <cellStyle name="20% - Énfasis1 4 2" xfId="1605" xr:uid="{00000000-0005-0000-0000-0000C2010000}"/>
    <cellStyle name="20% - Énfasis1 4 2 2" xfId="3914" xr:uid="{00000000-0005-0000-0000-0000C3010000}"/>
    <cellStyle name="20% - Énfasis1 4 2 2 2" xfId="9061" xr:uid="{00000000-0005-0000-0000-0000C4010000}"/>
    <cellStyle name="20% - Énfasis1 4 2 2 2 2" xfId="19844" xr:uid="{00000000-0005-0000-0000-0000C5010000}"/>
    <cellStyle name="20% - Énfasis1 4 2 2 3" xfId="14712" xr:uid="{00000000-0005-0000-0000-0000C6010000}"/>
    <cellStyle name="20% - Énfasis1 4 2 2 4" xfId="42771" xr:uid="{00000000-0005-0000-0000-0000C7010000}"/>
    <cellStyle name="20% - Énfasis1 4 2 2 5" xfId="47614" xr:uid="{00000000-0005-0000-0000-0000C8010000}"/>
    <cellStyle name="20% - Énfasis1 4 2 3" xfId="6780" xr:uid="{00000000-0005-0000-0000-0000C9010000}"/>
    <cellStyle name="20% - Énfasis1 4 2 3 2" xfId="17563" xr:uid="{00000000-0005-0000-0000-0000CA010000}"/>
    <cellStyle name="20% - Énfasis1 4 2 4" xfId="12425" xr:uid="{00000000-0005-0000-0000-0000CB010000}"/>
    <cellStyle name="20% - Énfasis1 4 2 5" xfId="40495" xr:uid="{00000000-0005-0000-0000-0000CC010000}"/>
    <cellStyle name="20% - Énfasis1 4 2 6" xfId="45338" xr:uid="{00000000-0005-0000-0000-0000CD010000}"/>
    <cellStyle name="20% - Énfasis1 4 3" xfId="2853" xr:uid="{00000000-0005-0000-0000-0000CE010000}"/>
    <cellStyle name="20% - Énfasis1 4 3 2" xfId="8007" xr:uid="{00000000-0005-0000-0000-0000CF010000}"/>
    <cellStyle name="20% - Énfasis1 4 3 2 2" xfId="18790" xr:uid="{00000000-0005-0000-0000-0000D0010000}"/>
    <cellStyle name="20% - Énfasis1 4 3 3" xfId="13658" xr:uid="{00000000-0005-0000-0000-0000D1010000}"/>
    <cellStyle name="20% - Énfasis1 4 3 4" xfId="41717" xr:uid="{00000000-0005-0000-0000-0000D2010000}"/>
    <cellStyle name="20% - Énfasis1 4 3 5" xfId="46560" xr:uid="{00000000-0005-0000-0000-0000D3010000}"/>
    <cellStyle name="20% - Énfasis1 4 4" xfId="5718" xr:uid="{00000000-0005-0000-0000-0000D4010000}"/>
    <cellStyle name="20% - Énfasis1 4 4 2" xfId="16507" xr:uid="{00000000-0005-0000-0000-0000D5010000}"/>
    <cellStyle name="20% - Énfasis1 4 5" xfId="11341" xr:uid="{00000000-0005-0000-0000-0000D6010000}"/>
    <cellStyle name="20% - Énfasis1 4 6" xfId="39450" xr:uid="{00000000-0005-0000-0000-0000D7010000}"/>
    <cellStyle name="20% - Énfasis1 4 7" xfId="44296" xr:uid="{00000000-0005-0000-0000-0000D8010000}"/>
    <cellStyle name="20% - Énfasis1 40" xfId="10858" xr:uid="{00000000-0005-0000-0000-0000D9010000}"/>
    <cellStyle name="20% - Énfasis1 40 2" xfId="21641" xr:uid="{00000000-0005-0000-0000-0000DA010000}"/>
    <cellStyle name="20% - Énfasis1 41" xfId="10910" xr:uid="{00000000-0005-0000-0000-0000DB010000}"/>
    <cellStyle name="20% - Énfasis1 41 2" xfId="21693" xr:uid="{00000000-0005-0000-0000-0000DC010000}"/>
    <cellStyle name="20% - Énfasis1 42" xfId="10925" xr:uid="{00000000-0005-0000-0000-0000DD010000}"/>
    <cellStyle name="20% - Énfasis1 42 2" xfId="21708" xr:uid="{00000000-0005-0000-0000-0000DE010000}"/>
    <cellStyle name="20% - Énfasis1 43" xfId="10946" xr:uid="{00000000-0005-0000-0000-0000DF010000}"/>
    <cellStyle name="20% - Énfasis1 43 2" xfId="21729" xr:uid="{00000000-0005-0000-0000-0000E0010000}"/>
    <cellStyle name="20% - Énfasis1 44" xfId="10970" xr:uid="{00000000-0005-0000-0000-0000E1010000}"/>
    <cellStyle name="20% - Énfasis1 45" xfId="38840" xr:uid="{00000000-0005-0000-0000-0000E2010000}"/>
    <cellStyle name="20% - Énfasis1 46" xfId="38854" xr:uid="{00000000-0005-0000-0000-0000E3010000}"/>
    <cellStyle name="20% - Énfasis1 47" xfId="38870" xr:uid="{00000000-0005-0000-0000-0000E4010000}"/>
    <cellStyle name="20% - Énfasis1 48" xfId="38961" xr:uid="{00000000-0005-0000-0000-0000E5010000}"/>
    <cellStyle name="20% - Énfasis1 49" xfId="38977" xr:uid="{00000000-0005-0000-0000-0000E6010000}"/>
    <cellStyle name="20% - Énfasis1 5" xfId="528" xr:uid="{00000000-0005-0000-0000-0000E7010000}"/>
    <cellStyle name="20% - Énfasis1 5 2" xfId="1619" xr:uid="{00000000-0005-0000-0000-0000E8010000}"/>
    <cellStyle name="20% - Énfasis1 5 2 2" xfId="3928" xr:uid="{00000000-0005-0000-0000-0000E9010000}"/>
    <cellStyle name="20% - Énfasis1 5 2 2 2" xfId="9075" xr:uid="{00000000-0005-0000-0000-0000EA010000}"/>
    <cellStyle name="20% - Énfasis1 5 2 2 2 2" xfId="19858" xr:uid="{00000000-0005-0000-0000-0000EB010000}"/>
    <cellStyle name="20% - Énfasis1 5 2 2 3" xfId="14726" xr:uid="{00000000-0005-0000-0000-0000EC010000}"/>
    <cellStyle name="20% - Énfasis1 5 2 2 4" xfId="42785" xr:uid="{00000000-0005-0000-0000-0000ED010000}"/>
    <cellStyle name="20% - Énfasis1 5 2 2 5" xfId="47628" xr:uid="{00000000-0005-0000-0000-0000EE010000}"/>
    <cellStyle name="20% - Énfasis1 5 2 3" xfId="6794" xr:uid="{00000000-0005-0000-0000-0000EF010000}"/>
    <cellStyle name="20% - Énfasis1 5 2 3 2" xfId="17577" xr:uid="{00000000-0005-0000-0000-0000F0010000}"/>
    <cellStyle name="20% - Énfasis1 5 2 4" xfId="12439" xr:uid="{00000000-0005-0000-0000-0000F1010000}"/>
    <cellStyle name="20% - Énfasis1 5 2 5" xfId="40509" xr:uid="{00000000-0005-0000-0000-0000F2010000}"/>
    <cellStyle name="20% - Énfasis1 5 2 6" xfId="45352" xr:uid="{00000000-0005-0000-0000-0000F3010000}"/>
    <cellStyle name="20% - Énfasis1 5 3" xfId="2867" xr:uid="{00000000-0005-0000-0000-0000F4010000}"/>
    <cellStyle name="20% - Énfasis1 5 3 2" xfId="8021" xr:uid="{00000000-0005-0000-0000-0000F5010000}"/>
    <cellStyle name="20% - Énfasis1 5 3 2 2" xfId="18804" xr:uid="{00000000-0005-0000-0000-0000F6010000}"/>
    <cellStyle name="20% - Énfasis1 5 3 3" xfId="13672" xr:uid="{00000000-0005-0000-0000-0000F7010000}"/>
    <cellStyle name="20% - Énfasis1 5 3 4" xfId="41731" xr:uid="{00000000-0005-0000-0000-0000F8010000}"/>
    <cellStyle name="20% - Énfasis1 5 3 5" xfId="46574" xr:uid="{00000000-0005-0000-0000-0000F9010000}"/>
    <cellStyle name="20% - Énfasis1 5 4" xfId="5732" xr:uid="{00000000-0005-0000-0000-0000FA010000}"/>
    <cellStyle name="20% - Énfasis1 5 4 2" xfId="16521" xr:uid="{00000000-0005-0000-0000-0000FB010000}"/>
    <cellStyle name="20% - Énfasis1 5 5" xfId="11356" xr:uid="{00000000-0005-0000-0000-0000FC010000}"/>
    <cellStyle name="20% - Énfasis1 5 6" xfId="39464" xr:uid="{00000000-0005-0000-0000-0000FD010000}"/>
    <cellStyle name="20% - Énfasis1 5 7" xfId="44310" xr:uid="{00000000-0005-0000-0000-0000FE010000}"/>
    <cellStyle name="20% - Énfasis1 50" xfId="38993" xr:uid="{00000000-0005-0000-0000-0000FF010000}"/>
    <cellStyle name="20% - Énfasis1 51" xfId="39024" xr:uid="{00000000-0005-0000-0000-000000020000}"/>
    <cellStyle name="20% - Énfasis1 52" xfId="39038" xr:uid="{00000000-0005-0000-0000-000001020000}"/>
    <cellStyle name="20% - Énfasis1 53" xfId="39057" xr:uid="{00000000-0005-0000-0000-000002020000}"/>
    <cellStyle name="20% - Énfasis1 54" xfId="39077" xr:uid="{00000000-0005-0000-0000-000003020000}"/>
    <cellStyle name="20% - Énfasis1 55" xfId="39095" xr:uid="{00000000-0005-0000-0000-000004020000}"/>
    <cellStyle name="20% - Énfasis1 56" xfId="43895" xr:uid="{00000000-0005-0000-0000-000005020000}"/>
    <cellStyle name="20% - Énfasis1 57" xfId="43921" xr:uid="{00000000-0005-0000-0000-000006020000}"/>
    <cellStyle name="20% - Énfasis1 58" xfId="43939" xr:uid="{00000000-0005-0000-0000-000007020000}"/>
    <cellStyle name="20% - Énfasis1 59" xfId="43965" xr:uid="{00000000-0005-0000-0000-000008020000}"/>
    <cellStyle name="20% - Énfasis1 6" xfId="545" xr:uid="{00000000-0005-0000-0000-000009020000}"/>
    <cellStyle name="20% - Énfasis1 6 2" xfId="1636" xr:uid="{00000000-0005-0000-0000-00000A020000}"/>
    <cellStyle name="20% - Énfasis1 6 2 2" xfId="3945" xr:uid="{00000000-0005-0000-0000-00000B020000}"/>
    <cellStyle name="20% - Énfasis1 6 2 2 2" xfId="9092" xr:uid="{00000000-0005-0000-0000-00000C020000}"/>
    <cellStyle name="20% - Énfasis1 6 2 2 2 2" xfId="19875" xr:uid="{00000000-0005-0000-0000-00000D020000}"/>
    <cellStyle name="20% - Énfasis1 6 2 2 3" xfId="14743" xr:uid="{00000000-0005-0000-0000-00000E020000}"/>
    <cellStyle name="20% - Énfasis1 6 2 2 4" xfId="42802" xr:uid="{00000000-0005-0000-0000-00000F020000}"/>
    <cellStyle name="20% - Énfasis1 6 2 2 5" xfId="47645" xr:uid="{00000000-0005-0000-0000-000010020000}"/>
    <cellStyle name="20% - Énfasis1 6 2 3" xfId="6811" xr:uid="{00000000-0005-0000-0000-000011020000}"/>
    <cellStyle name="20% - Énfasis1 6 2 3 2" xfId="17594" xr:uid="{00000000-0005-0000-0000-000012020000}"/>
    <cellStyle name="20% - Énfasis1 6 2 4" xfId="12456" xr:uid="{00000000-0005-0000-0000-000013020000}"/>
    <cellStyle name="20% - Énfasis1 6 2 5" xfId="40526" xr:uid="{00000000-0005-0000-0000-000014020000}"/>
    <cellStyle name="20% - Énfasis1 6 2 6" xfId="45369" xr:uid="{00000000-0005-0000-0000-000015020000}"/>
    <cellStyle name="20% - Énfasis1 6 3" xfId="2884" xr:uid="{00000000-0005-0000-0000-000016020000}"/>
    <cellStyle name="20% - Énfasis1 6 3 2" xfId="8038" xr:uid="{00000000-0005-0000-0000-000017020000}"/>
    <cellStyle name="20% - Énfasis1 6 3 2 2" xfId="18821" xr:uid="{00000000-0005-0000-0000-000018020000}"/>
    <cellStyle name="20% - Énfasis1 6 3 3" xfId="13689" xr:uid="{00000000-0005-0000-0000-000019020000}"/>
    <cellStyle name="20% - Énfasis1 6 3 4" xfId="41748" xr:uid="{00000000-0005-0000-0000-00001A020000}"/>
    <cellStyle name="20% - Énfasis1 6 3 5" xfId="46591" xr:uid="{00000000-0005-0000-0000-00001B020000}"/>
    <cellStyle name="20% - Énfasis1 6 4" xfId="5749" xr:uid="{00000000-0005-0000-0000-00001C020000}"/>
    <cellStyle name="20% - Énfasis1 6 4 2" xfId="16538" xr:uid="{00000000-0005-0000-0000-00001D020000}"/>
    <cellStyle name="20% - Énfasis1 6 5" xfId="11373" xr:uid="{00000000-0005-0000-0000-00001E020000}"/>
    <cellStyle name="20% - Énfasis1 6 6" xfId="39481" xr:uid="{00000000-0005-0000-0000-00001F020000}"/>
    <cellStyle name="20% - Énfasis1 6 7" xfId="44327" xr:uid="{00000000-0005-0000-0000-000020020000}"/>
    <cellStyle name="20% - Énfasis1 7" xfId="565" xr:uid="{00000000-0005-0000-0000-000021020000}"/>
    <cellStyle name="20% - Énfasis1 7 2" xfId="1656" xr:uid="{00000000-0005-0000-0000-000022020000}"/>
    <cellStyle name="20% - Énfasis1 7 2 2" xfId="3965" xr:uid="{00000000-0005-0000-0000-000023020000}"/>
    <cellStyle name="20% - Énfasis1 7 2 2 2" xfId="9112" xr:uid="{00000000-0005-0000-0000-000024020000}"/>
    <cellStyle name="20% - Énfasis1 7 2 2 2 2" xfId="19895" xr:uid="{00000000-0005-0000-0000-000025020000}"/>
    <cellStyle name="20% - Énfasis1 7 2 2 3" xfId="14763" xr:uid="{00000000-0005-0000-0000-000026020000}"/>
    <cellStyle name="20% - Énfasis1 7 2 2 4" xfId="42822" xr:uid="{00000000-0005-0000-0000-000027020000}"/>
    <cellStyle name="20% - Énfasis1 7 2 2 5" xfId="47665" xr:uid="{00000000-0005-0000-0000-000028020000}"/>
    <cellStyle name="20% - Énfasis1 7 2 3" xfId="6831" xr:uid="{00000000-0005-0000-0000-000029020000}"/>
    <cellStyle name="20% - Énfasis1 7 2 3 2" xfId="17614" xr:uid="{00000000-0005-0000-0000-00002A020000}"/>
    <cellStyle name="20% - Énfasis1 7 2 4" xfId="12476" xr:uid="{00000000-0005-0000-0000-00002B020000}"/>
    <cellStyle name="20% - Énfasis1 7 2 5" xfId="40546" xr:uid="{00000000-0005-0000-0000-00002C020000}"/>
    <cellStyle name="20% - Énfasis1 7 2 6" xfId="45389" xr:uid="{00000000-0005-0000-0000-00002D020000}"/>
    <cellStyle name="20% - Énfasis1 7 3" xfId="2904" xr:uid="{00000000-0005-0000-0000-00002E020000}"/>
    <cellStyle name="20% - Énfasis1 7 3 2" xfId="8058" xr:uid="{00000000-0005-0000-0000-00002F020000}"/>
    <cellStyle name="20% - Énfasis1 7 3 2 2" xfId="18841" xr:uid="{00000000-0005-0000-0000-000030020000}"/>
    <cellStyle name="20% - Énfasis1 7 3 3" xfId="13709" xr:uid="{00000000-0005-0000-0000-000031020000}"/>
    <cellStyle name="20% - Énfasis1 7 3 4" xfId="41768" xr:uid="{00000000-0005-0000-0000-000032020000}"/>
    <cellStyle name="20% - Énfasis1 7 3 5" xfId="46611" xr:uid="{00000000-0005-0000-0000-000033020000}"/>
    <cellStyle name="20% - Énfasis1 7 4" xfId="5769" xr:uid="{00000000-0005-0000-0000-000034020000}"/>
    <cellStyle name="20% - Énfasis1 7 4 2" xfId="16558" xr:uid="{00000000-0005-0000-0000-000035020000}"/>
    <cellStyle name="20% - Énfasis1 7 5" xfId="11393" xr:uid="{00000000-0005-0000-0000-000036020000}"/>
    <cellStyle name="20% - Énfasis1 7 6" xfId="39500" xr:uid="{00000000-0005-0000-0000-000037020000}"/>
    <cellStyle name="20% - Énfasis1 7 7" xfId="44346" xr:uid="{00000000-0005-0000-0000-000038020000}"/>
    <cellStyle name="20% - Énfasis1 8" xfId="580" xr:uid="{00000000-0005-0000-0000-000039020000}"/>
    <cellStyle name="20% - Énfasis1 8 2" xfId="1671" xr:uid="{00000000-0005-0000-0000-00003A020000}"/>
    <cellStyle name="20% - Énfasis1 8 2 2" xfId="3980" xr:uid="{00000000-0005-0000-0000-00003B020000}"/>
    <cellStyle name="20% - Énfasis1 8 2 2 2" xfId="9127" xr:uid="{00000000-0005-0000-0000-00003C020000}"/>
    <cellStyle name="20% - Énfasis1 8 2 2 2 2" xfId="19910" xr:uid="{00000000-0005-0000-0000-00003D020000}"/>
    <cellStyle name="20% - Énfasis1 8 2 2 3" xfId="14778" xr:uid="{00000000-0005-0000-0000-00003E020000}"/>
    <cellStyle name="20% - Énfasis1 8 2 2 4" xfId="42837" xr:uid="{00000000-0005-0000-0000-00003F020000}"/>
    <cellStyle name="20% - Énfasis1 8 2 2 5" xfId="47680" xr:uid="{00000000-0005-0000-0000-000040020000}"/>
    <cellStyle name="20% - Énfasis1 8 2 3" xfId="6846" xr:uid="{00000000-0005-0000-0000-000041020000}"/>
    <cellStyle name="20% - Énfasis1 8 2 3 2" xfId="17629" xr:uid="{00000000-0005-0000-0000-000042020000}"/>
    <cellStyle name="20% - Énfasis1 8 2 4" xfId="12491" xr:uid="{00000000-0005-0000-0000-000043020000}"/>
    <cellStyle name="20% - Énfasis1 8 2 5" xfId="40561" xr:uid="{00000000-0005-0000-0000-000044020000}"/>
    <cellStyle name="20% - Énfasis1 8 2 6" xfId="45404" xr:uid="{00000000-0005-0000-0000-000045020000}"/>
    <cellStyle name="20% - Énfasis1 8 3" xfId="2919" xr:uid="{00000000-0005-0000-0000-000046020000}"/>
    <cellStyle name="20% - Énfasis1 8 3 2" xfId="8073" xr:uid="{00000000-0005-0000-0000-000047020000}"/>
    <cellStyle name="20% - Énfasis1 8 3 2 2" xfId="18856" xr:uid="{00000000-0005-0000-0000-000048020000}"/>
    <cellStyle name="20% - Énfasis1 8 3 3" xfId="13724" xr:uid="{00000000-0005-0000-0000-000049020000}"/>
    <cellStyle name="20% - Énfasis1 8 3 4" xfId="41783" xr:uid="{00000000-0005-0000-0000-00004A020000}"/>
    <cellStyle name="20% - Énfasis1 8 3 5" xfId="46626" xr:uid="{00000000-0005-0000-0000-00004B020000}"/>
    <cellStyle name="20% - Énfasis1 8 4" xfId="5784" xr:uid="{00000000-0005-0000-0000-00004C020000}"/>
    <cellStyle name="20% - Énfasis1 8 4 2" xfId="16573" xr:uid="{00000000-0005-0000-0000-00004D020000}"/>
    <cellStyle name="20% - Énfasis1 8 5" xfId="11408" xr:uid="{00000000-0005-0000-0000-00004E020000}"/>
    <cellStyle name="20% - Énfasis1 8 6" xfId="39514" xr:uid="{00000000-0005-0000-0000-00004F020000}"/>
    <cellStyle name="20% - Énfasis1 8 7" xfId="44360" xr:uid="{00000000-0005-0000-0000-000050020000}"/>
    <cellStyle name="20% - Énfasis1 9" xfId="658" xr:uid="{00000000-0005-0000-0000-000051020000}"/>
    <cellStyle name="20% - Énfasis1 9 2" xfId="1749" xr:uid="{00000000-0005-0000-0000-000052020000}"/>
    <cellStyle name="20% - Énfasis1 9 2 2" xfId="4058" xr:uid="{00000000-0005-0000-0000-000053020000}"/>
    <cellStyle name="20% - Énfasis1 9 2 2 2" xfId="9205" xr:uid="{00000000-0005-0000-0000-000054020000}"/>
    <cellStyle name="20% - Énfasis1 9 2 2 2 2" xfId="19988" xr:uid="{00000000-0005-0000-0000-000055020000}"/>
    <cellStyle name="20% - Énfasis1 9 2 2 3" xfId="14856" xr:uid="{00000000-0005-0000-0000-000056020000}"/>
    <cellStyle name="20% - Énfasis1 9 2 2 4" xfId="42915" xr:uid="{00000000-0005-0000-0000-000057020000}"/>
    <cellStyle name="20% - Énfasis1 9 2 2 5" xfId="47758" xr:uid="{00000000-0005-0000-0000-000058020000}"/>
    <cellStyle name="20% - Énfasis1 9 2 3" xfId="6924" xr:uid="{00000000-0005-0000-0000-000059020000}"/>
    <cellStyle name="20% - Énfasis1 9 2 3 2" xfId="17707" xr:uid="{00000000-0005-0000-0000-00005A020000}"/>
    <cellStyle name="20% - Énfasis1 9 2 4" xfId="12569" xr:uid="{00000000-0005-0000-0000-00005B020000}"/>
    <cellStyle name="20% - Énfasis1 9 2 5" xfId="40639" xr:uid="{00000000-0005-0000-0000-00005C020000}"/>
    <cellStyle name="20% - Énfasis1 9 2 6" xfId="45482" xr:uid="{00000000-0005-0000-0000-00005D020000}"/>
    <cellStyle name="20% - Énfasis1 9 3" xfId="2997" xr:uid="{00000000-0005-0000-0000-00005E020000}"/>
    <cellStyle name="20% - Énfasis1 9 3 2" xfId="8151" xr:uid="{00000000-0005-0000-0000-00005F020000}"/>
    <cellStyle name="20% - Énfasis1 9 3 2 2" xfId="18934" xr:uid="{00000000-0005-0000-0000-000060020000}"/>
    <cellStyle name="20% - Énfasis1 9 3 3" xfId="13802" xr:uid="{00000000-0005-0000-0000-000061020000}"/>
    <cellStyle name="20% - Énfasis1 9 3 4" xfId="41861" xr:uid="{00000000-0005-0000-0000-000062020000}"/>
    <cellStyle name="20% - Énfasis1 9 3 5" xfId="46704" xr:uid="{00000000-0005-0000-0000-000063020000}"/>
    <cellStyle name="20% - Énfasis1 9 4" xfId="5862" xr:uid="{00000000-0005-0000-0000-000064020000}"/>
    <cellStyle name="20% - Énfasis1 9 4 2" xfId="16651" xr:uid="{00000000-0005-0000-0000-000065020000}"/>
    <cellStyle name="20% - Énfasis1 9 5" xfId="11487" xr:uid="{00000000-0005-0000-0000-000066020000}"/>
    <cellStyle name="20% - Énfasis1 9 6" xfId="39592" xr:uid="{00000000-0005-0000-0000-000067020000}"/>
    <cellStyle name="20% - Énfasis1 9 7" xfId="44438" xr:uid="{00000000-0005-0000-0000-000068020000}"/>
    <cellStyle name="20% - Énfasis2" xfId="48749" xr:uid="{00000000-0005-0000-0000-000069020000}"/>
    <cellStyle name="20% - Énfasis2 10" xfId="801" xr:uid="{00000000-0005-0000-0000-00006A020000}"/>
    <cellStyle name="20% - Énfasis2 10 2" xfId="1884" xr:uid="{00000000-0005-0000-0000-00006B020000}"/>
    <cellStyle name="20% - Énfasis2 10 2 2" xfId="4193" xr:uid="{00000000-0005-0000-0000-00006C020000}"/>
    <cellStyle name="20% - Énfasis2 10 2 2 2" xfId="9340" xr:uid="{00000000-0005-0000-0000-00006D020000}"/>
    <cellStyle name="20% - Énfasis2 10 2 2 2 2" xfId="20123" xr:uid="{00000000-0005-0000-0000-00006E020000}"/>
    <cellStyle name="20% - Énfasis2 10 2 2 3" xfId="14991" xr:uid="{00000000-0005-0000-0000-00006F020000}"/>
    <cellStyle name="20% - Énfasis2 10 2 2 4" xfId="43050" xr:uid="{00000000-0005-0000-0000-000070020000}"/>
    <cellStyle name="20% - Énfasis2 10 2 2 5" xfId="47893" xr:uid="{00000000-0005-0000-0000-000071020000}"/>
    <cellStyle name="20% - Énfasis2 10 2 3" xfId="7059" xr:uid="{00000000-0005-0000-0000-000072020000}"/>
    <cellStyle name="20% - Énfasis2 10 2 3 2" xfId="17842" xr:uid="{00000000-0005-0000-0000-000073020000}"/>
    <cellStyle name="20% - Énfasis2 10 2 4" xfId="12704" xr:uid="{00000000-0005-0000-0000-000074020000}"/>
    <cellStyle name="20% - Énfasis2 10 2 5" xfId="40774" xr:uid="{00000000-0005-0000-0000-000075020000}"/>
    <cellStyle name="20% - Énfasis2 10 2 6" xfId="45617" xr:uid="{00000000-0005-0000-0000-000076020000}"/>
    <cellStyle name="20% - Énfasis2 10 3" xfId="3138" xr:uid="{00000000-0005-0000-0000-000077020000}"/>
    <cellStyle name="20% - Énfasis2 10 3 2" xfId="8285" xr:uid="{00000000-0005-0000-0000-000078020000}"/>
    <cellStyle name="20% - Énfasis2 10 3 2 2" xfId="19068" xr:uid="{00000000-0005-0000-0000-000079020000}"/>
    <cellStyle name="20% - Énfasis2 10 3 3" xfId="13936" xr:uid="{00000000-0005-0000-0000-00007A020000}"/>
    <cellStyle name="20% - Énfasis2 10 3 4" xfId="41995" xr:uid="{00000000-0005-0000-0000-00007B020000}"/>
    <cellStyle name="20% - Énfasis2 10 3 5" xfId="46838" xr:uid="{00000000-0005-0000-0000-00007C020000}"/>
    <cellStyle name="20% - Énfasis2 10 4" xfId="6002" xr:uid="{00000000-0005-0000-0000-00007D020000}"/>
    <cellStyle name="20% - Énfasis2 10 4 2" xfId="16785" xr:uid="{00000000-0005-0000-0000-00007E020000}"/>
    <cellStyle name="20% - Énfasis2 10 5" xfId="11629" xr:uid="{00000000-0005-0000-0000-00007F020000}"/>
    <cellStyle name="20% - Énfasis2 10 6" xfId="39725" xr:uid="{00000000-0005-0000-0000-000080020000}"/>
    <cellStyle name="20% - Énfasis2 10 7" xfId="44572" xr:uid="{00000000-0005-0000-0000-000081020000}"/>
    <cellStyle name="20% - Énfasis2 11" xfId="910" xr:uid="{00000000-0005-0000-0000-000082020000}"/>
    <cellStyle name="20% - Énfasis2 11 2" xfId="1993" xr:uid="{00000000-0005-0000-0000-000083020000}"/>
    <cellStyle name="20% - Énfasis2 11 2 2" xfId="4302" xr:uid="{00000000-0005-0000-0000-000084020000}"/>
    <cellStyle name="20% - Énfasis2 11 2 2 2" xfId="9449" xr:uid="{00000000-0005-0000-0000-000085020000}"/>
    <cellStyle name="20% - Énfasis2 11 2 2 2 2" xfId="20232" xr:uid="{00000000-0005-0000-0000-000086020000}"/>
    <cellStyle name="20% - Énfasis2 11 2 2 3" xfId="15100" xr:uid="{00000000-0005-0000-0000-000087020000}"/>
    <cellStyle name="20% - Énfasis2 11 2 2 4" xfId="43159" xr:uid="{00000000-0005-0000-0000-000088020000}"/>
    <cellStyle name="20% - Énfasis2 11 2 2 5" xfId="48002" xr:uid="{00000000-0005-0000-0000-000089020000}"/>
    <cellStyle name="20% - Énfasis2 11 2 3" xfId="7168" xr:uid="{00000000-0005-0000-0000-00008A020000}"/>
    <cellStyle name="20% - Énfasis2 11 2 3 2" xfId="17951" xr:uid="{00000000-0005-0000-0000-00008B020000}"/>
    <cellStyle name="20% - Énfasis2 11 2 4" xfId="12813" xr:uid="{00000000-0005-0000-0000-00008C020000}"/>
    <cellStyle name="20% - Énfasis2 11 2 5" xfId="40883" xr:uid="{00000000-0005-0000-0000-00008D020000}"/>
    <cellStyle name="20% - Énfasis2 11 2 6" xfId="45726" xr:uid="{00000000-0005-0000-0000-00008E020000}"/>
    <cellStyle name="20% - Énfasis2 11 3" xfId="3247" xr:uid="{00000000-0005-0000-0000-00008F020000}"/>
    <cellStyle name="20% - Énfasis2 11 3 2" xfId="8394" xr:uid="{00000000-0005-0000-0000-000090020000}"/>
    <cellStyle name="20% - Énfasis2 11 3 2 2" xfId="19177" xr:uid="{00000000-0005-0000-0000-000091020000}"/>
    <cellStyle name="20% - Énfasis2 11 3 3" xfId="14045" xr:uid="{00000000-0005-0000-0000-000092020000}"/>
    <cellStyle name="20% - Énfasis2 11 3 4" xfId="42104" xr:uid="{00000000-0005-0000-0000-000093020000}"/>
    <cellStyle name="20% - Énfasis2 11 3 5" xfId="46947" xr:uid="{00000000-0005-0000-0000-000094020000}"/>
    <cellStyle name="20% - Énfasis2 11 4" xfId="6111" xr:uid="{00000000-0005-0000-0000-000095020000}"/>
    <cellStyle name="20% - Énfasis2 11 4 2" xfId="16894" xr:uid="{00000000-0005-0000-0000-000096020000}"/>
    <cellStyle name="20% - Énfasis2 11 5" xfId="11738" xr:uid="{00000000-0005-0000-0000-000097020000}"/>
    <cellStyle name="20% - Énfasis2 11 6" xfId="39834" xr:uid="{00000000-0005-0000-0000-000098020000}"/>
    <cellStyle name="20% - Énfasis2 11 7" xfId="44681" xr:uid="{00000000-0005-0000-0000-000099020000}"/>
    <cellStyle name="20% - Énfasis2 12" xfId="985" xr:uid="{00000000-0005-0000-0000-00009A020000}"/>
    <cellStyle name="20% - Énfasis2 12 2" xfId="2068" xr:uid="{00000000-0005-0000-0000-00009B020000}"/>
    <cellStyle name="20% - Énfasis2 12 2 2" xfId="4377" xr:uid="{00000000-0005-0000-0000-00009C020000}"/>
    <cellStyle name="20% - Énfasis2 12 2 2 2" xfId="9524" xr:uid="{00000000-0005-0000-0000-00009D020000}"/>
    <cellStyle name="20% - Énfasis2 12 2 2 2 2" xfId="20307" xr:uid="{00000000-0005-0000-0000-00009E020000}"/>
    <cellStyle name="20% - Énfasis2 12 2 2 3" xfId="15175" xr:uid="{00000000-0005-0000-0000-00009F020000}"/>
    <cellStyle name="20% - Énfasis2 12 2 2 4" xfId="43234" xr:uid="{00000000-0005-0000-0000-0000A0020000}"/>
    <cellStyle name="20% - Énfasis2 12 2 2 5" xfId="48077" xr:uid="{00000000-0005-0000-0000-0000A1020000}"/>
    <cellStyle name="20% - Énfasis2 12 2 3" xfId="7243" xr:uid="{00000000-0005-0000-0000-0000A2020000}"/>
    <cellStyle name="20% - Énfasis2 12 2 3 2" xfId="18026" xr:uid="{00000000-0005-0000-0000-0000A3020000}"/>
    <cellStyle name="20% - Énfasis2 12 2 4" xfId="12888" xr:uid="{00000000-0005-0000-0000-0000A4020000}"/>
    <cellStyle name="20% - Énfasis2 12 2 5" xfId="40958" xr:uid="{00000000-0005-0000-0000-0000A5020000}"/>
    <cellStyle name="20% - Énfasis2 12 2 6" xfId="45801" xr:uid="{00000000-0005-0000-0000-0000A6020000}"/>
    <cellStyle name="20% - Énfasis2 12 3" xfId="3322" xr:uid="{00000000-0005-0000-0000-0000A7020000}"/>
    <cellStyle name="20% - Énfasis2 12 3 2" xfId="8469" xr:uid="{00000000-0005-0000-0000-0000A8020000}"/>
    <cellStyle name="20% - Énfasis2 12 3 2 2" xfId="19252" xr:uid="{00000000-0005-0000-0000-0000A9020000}"/>
    <cellStyle name="20% - Énfasis2 12 3 3" xfId="14120" xr:uid="{00000000-0005-0000-0000-0000AA020000}"/>
    <cellStyle name="20% - Énfasis2 12 3 4" xfId="42179" xr:uid="{00000000-0005-0000-0000-0000AB020000}"/>
    <cellStyle name="20% - Énfasis2 12 3 5" xfId="47022" xr:uid="{00000000-0005-0000-0000-0000AC020000}"/>
    <cellStyle name="20% - Énfasis2 12 4" xfId="6186" xr:uid="{00000000-0005-0000-0000-0000AD020000}"/>
    <cellStyle name="20% - Énfasis2 12 4 2" xfId="16969" xr:uid="{00000000-0005-0000-0000-0000AE020000}"/>
    <cellStyle name="20% - Énfasis2 12 5" xfId="11813" xr:uid="{00000000-0005-0000-0000-0000AF020000}"/>
    <cellStyle name="20% - Énfasis2 12 6" xfId="39909" xr:uid="{00000000-0005-0000-0000-0000B0020000}"/>
    <cellStyle name="20% - Énfasis2 12 7" xfId="44756" xr:uid="{00000000-0005-0000-0000-0000B1020000}"/>
    <cellStyle name="20% - Énfasis2 13" xfId="1033" xr:uid="{00000000-0005-0000-0000-0000B2020000}"/>
    <cellStyle name="20% - Énfasis2 13 2" xfId="2117" xr:uid="{00000000-0005-0000-0000-0000B3020000}"/>
    <cellStyle name="20% - Énfasis2 13 2 2" xfId="4425" xr:uid="{00000000-0005-0000-0000-0000B4020000}"/>
    <cellStyle name="20% - Énfasis2 13 2 2 2" xfId="9572" xr:uid="{00000000-0005-0000-0000-0000B5020000}"/>
    <cellStyle name="20% - Énfasis2 13 2 2 2 2" xfId="20355" xr:uid="{00000000-0005-0000-0000-0000B6020000}"/>
    <cellStyle name="20% - Énfasis2 13 2 2 3" xfId="15223" xr:uid="{00000000-0005-0000-0000-0000B7020000}"/>
    <cellStyle name="20% - Énfasis2 13 2 2 4" xfId="43282" xr:uid="{00000000-0005-0000-0000-0000B8020000}"/>
    <cellStyle name="20% - Énfasis2 13 2 2 5" xfId="48125" xr:uid="{00000000-0005-0000-0000-0000B9020000}"/>
    <cellStyle name="20% - Énfasis2 13 2 3" xfId="7291" xr:uid="{00000000-0005-0000-0000-0000BA020000}"/>
    <cellStyle name="20% - Énfasis2 13 2 3 2" xfId="18074" xr:uid="{00000000-0005-0000-0000-0000BB020000}"/>
    <cellStyle name="20% - Énfasis2 13 2 4" xfId="12937" xr:uid="{00000000-0005-0000-0000-0000BC020000}"/>
    <cellStyle name="20% - Énfasis2 13 2 5" xfId="41006" xr:uid="{00000000-0005-0000-0000-0000BD020000}"/>
    <cellStyle name="20% - Énfasis2 13 2 6" xfId="45849" xr:uid="{00000000-0005-0000-0000-0000BE020000}"/>
    <cellStyle name="20% - Énfasis2 13 3" xfId="3370" xr:uid="{00000000-0005-0000-0000-0000BF020000}"/>
    <cellStyle name="20% - Énfasis2 13 3 2" xfId="8517" xr:uid="{00000000-0005-0000-0000-0000C0020000}"/>
    <cellStyle name="20% - Énfasis2 13 3 2 2" xfId="19300" xr:uid="{00000000-0005-0000-0000-0000C1020000}"/>
    <cellStyle name="20% - Énfasis2 13 3 3" xfId="14168" xr:uid="{00000000-0005-0000-0000-0000C2020000}"/>
    <cellStyle name="20% - Énfasis2 13 3 4" xfId="42227" xr:uid="{00000000-0005-0000-0000-0000C3020000}"/>
    <cellStyle name="20% - Énfasis2 13 3 5" xfId="47070" xr:uid="{00000000-0005-0000-0000-0000C4020000}"/>
    <cellStyle name="20% - Énfasis2 13 4" xfId="6234" xr:uid="{00000000-0005-0000-0000-0000C5020000}"/>
    <cellStyle name="20% - Énfasis2 13 4 2" xfId="17017" xr:uid="{00000000-0005-0000-0000-0000C6020000}"/>
    <cellStyle name="20% - Énfasis2 13 5" xfId="11861" xr:uid="{00000000-0005-0000-0000-0000C7020000}"/>
    <cellStyle name="20% - Énfasis2 13 6" xfId="39958" xr:uid="{00000000-0005-0000-0000-0000C8020000}"/>
    <cellStyle name="20% - Énfasis2 13 7" xfId="44804" xr:uid="{00000000-0005-0000-0000-0000C9020000}"/>
    <cellStyle name="20% - Énfasis2 14" xfId="1107" xr:uid="{00000000-0005-0000-0000-0000CA020000}"/>
    <cellStyle name="20% - Énfasis2 14 2" xfId="2191" xr:uid="{00000000-0005-0000-0000-0000CB020000}"/>
    <cellStyle name="20% - Énfasis2 14 2 2" xfId="4499" xr:uid="{00000000-0005-0000-0000-0000CC020000}"/>
    <cellStyle name="20% - Énfasis2 14 2 2 2" xfId="9646" xr:uid="{00000000-0005-0000-0000-0000CD020000}"/>
    <cellStyle name="20% - Énfasis2 14 2 2 2 2" xfId="20429" xr:uid="{00000000-0005-0000-0000-0000CE020000}"/>
    <cellStyle name="20% - Énfasis2 14 2 2 3" xfId="15297" xr:uid="{00000000-0005-0000-0000-0000CF020000}"/>
    <cellStyle name="20% - Énfasis2 14 2 2 4" xfId="43356" xr:uid="{00000000-0005-0000-0000-0000D0020000}"/>
    <cellStyle name="20% - Énfasis2 14 2 2 5" xfId="48199" xr:uid="{00000000-0005-0000-0000-0000D1020000}"/>
    <cellStyle name="20% - Énfasis2 14 2 3" xfId="7365" xr:uid="{00000000-0005-0000-0000-0000D2020000}"/>
    <cellStyle name="20% - Énfasis2 14 2 3 2" xfId="18148" xr:uid="{00000000-0005-0000-0000-0000D3020000}"/>
    <cellStyle name="20% - Énfasis2 14 2 4" xfId="13011" xr:uid="{00000000-0005-0000-0000-0000D4020000}"/>
    <cellStyle name="20% - Énfasis2 14 2 5" xfId="41080" xr:uid="{00000000-0005-0000-0000-0000D5020000}"/>
    <cellStyle name="20% - Énfasis2 14 2 6" xfId="45923" xr:uid="{00000000-0005-0000-0000-0000D6020000}"/>
    <cellStyle name="20% - Énfasis2 14 3" xfId="3444" xr:uid="{00000000-0005-0000-0000-0000D7020000}"/>
    <cellStyle name="20% - Énfasis2 14 3 2" xfId="8591" xr:uid="{00000000-0005-0000-0000-0000D8020000}"/>
    <cellStyle name="20% - Énfasis2 14 3 2 2" xfId="19374" xr:uid="{00000000-0005-0000-0000-0000D9020000}"/>
    <cellStyle name="20% - Énfasis2 14 3 3" xfId="14242" xr:uid="{00000000-0005-0000-0000-0000DA020000}"/>
    <cellStyle name="20% - Énfasis2 14 3 4" xfId="42301" xr:uid="{00000000-0005-0000-0000-0000DB020000}"/>
    <cellStyle name="20% - Énfasis2 14 3 5" xfId="47144" xr:uid="{00000000-0005-0000-0000-0000DC020000}"/>
    <cellStyle name="20% - Énfasis2 14 4" xfId="6308" xr:uid="{00000000-0005-0000-0000-0000DD020000}"/>
    <cellStyle name="20% - Énfasis2 14 4 2" xfId="17091" xr:uid="{00000000-0005-0000-0000-0000DE020000}"/>
    <cellStyle name="20% - Énfasis2 14 5" xfId="11935" xr:uid="{00000000-0005-0000-0000-0000DF020000}"/>
    <cellStyle name="20% - Énfasis2 14 6" xfId="40032" xr:uid="{00000000-0005-0000-0000-0000E0020000}"/>
    <cellStyle name="20% - Énfasis2 14 7" xfId="44878" xr:uid="{00000000-0005-0000-0000-0000E1020000}"/>
    <cellStyle name="20% - Énfasis2 15" xfId="1174" xr:uid="{00000000-0005-0000-0000-0000E2020000}"/>
    <cellStyle name="20% - Énfasis2 15 2" xfId="2258" xr:uid="{00000000-0005-0000-0000-0000E3020000}"/>
    <cellStyle name="20% - Énfasis2 15 2 2" xfId="4566" xr:uid="{00000000-0005-0000-0000-0000E4020000}"/>
    <cellStyle name="20% - Énfasis2 15 2 2 2" xfId="9713" xr:uid="{00000000-0005-0000-0000-0000E5020000}"/>
    <cellStyle name="20% - Énfasis2 15 2 2 2 2" xfId="20496" xr:uid="{00000000-0005-0000-0000-0000E6020000}"/>
    <cellStyle name="20% - Énfasis2 15 2 2 3" xfId="15364" xr:uid="{00000000-0005-0000-0000-0000E7020000}"/>
    <cellStyle name="20% - Énfasis2 15 2 2 4" xfId="43423" xr:uid="{00000000-0005-0000-0000-0000E8020000}"/>
    <cellStyle name="20% - Énfasis2 15 2 2 5" xfId="48266" xr:uid="{00000000-0005-0000-0000-0000E9020000}"/>
    <cellStyle name="20% - Énfasis2 15 2 3" xfId="7432" xr:uid="{00000000-0005-0000-0000-0000EA020000}"/>
    <cellStyle name="20% - Énfasis2 15 2 3 2" xfId="18215" xr:uid="{00000000-0005-0000-0000-0000EB020000}"/>
    <cellStyle name="20% - Énfasis2 15 2 4" xfId="13078" xr:uid="{00000000-0005-0000-0000-0000EC020000}"/>
    <cellStyle name="20% - Énfasis2 15 2 5" xfId="41147" xr:uid="{00000000-0005-0000-0000-0000ED020000}"/>
    <cellStyle name="20% - Énfasis2 15 2 6" xfId="45990" xr:uid="{00000000-0005-0000-0000-0000EE020000}"/>
    <cellStyle name="20% - Énfasis2 15 3" xfId="3509" xr:uid="{00000000-0005-0000-0000-0000EF020000}"/>
    <cellStyle name="20% - Énfasis2 15 3 2" xfId="8656" xr:uid="{00000000-0005-0000-0000-0000F0020000}"/>
    <cellStyle name="20% - Énfasis2 15 3 2 2" xfId="19439" xr:uid="{00000000-0005-0000-0000-0000F1020000}"/>
    <cellStyle name="20% - Énfasis2 15 3 3" xfId="14307" xr:uid="{00000000-0005-0000-0000-0000F2020000}"/>
    <cellStyle name="20% - Énfasis2 15 3 4" xfId="42366" xr:uid="{00000000-0005-0000-0000-0000F3020000}"/>
    <cellStyle name="20% - Énfasis2 15 3 5" xfId="47209" xr:uid="{00000000-0005-0000-0000-0000F4020000}"/>
    <cellStyle name="20% - Énfasis2 15 4" xfId="6375" xr:uid="{00000000-0005-0000-0000-0000F5020000}"/>
    <cellStyle name="20% - Énfasis2 15 4 2" xfId="17158" xr:uid="{00000000-0005-0000-0000-0000F6020000}"/>
    <cellStyle name="20% - Énfasis2 15 5" xfId="12002" xr:uid="{00000000-0005-0000-0000-0000F7020000}"/>
    <cellStyle name="20% - Énfasis2 15 6" xfId="39175" xr:uid="{00000000-0005-0000-0000-0000F8020000}"/>
    <cellStyle name="20% - Énfasis2 15 7" xfId="44022" xr:uid="{00000000-0005-0000-0000-0000F9020000}"/>
    <cellStyle name="20% - Énfasis2 16" xfId="1207" xr:uid="{00000000-0005-0000-0000-0000FA020000}"/>
    <cellStyle name="20% - Énfasis2 16 2" xfId="2291" xr:uid="{00000000-0005-0000-0000-0000FB020000}"/>
    <cellStyle name="20% - Énfasis2 16 2 2" xfId="4599" xr:uid="{00000000-0005-0000-0000-0000FC020000}"/>
    <cellStyle name="20% - Énfasis2 16 2 2 2" xfId="9746" xr:uid="{00000000-0005-0000-0000-0000FD020000}"/>
    <cellStyle name="20% - Énfasis2 16 2 2 2 2" xfId="20529" xr:uid="{00000000-0005-0000-0000-0000FE020000}"/>
    <cellStyle name="20% - Énfasis2 16 2 2 3" xfId="15397" xr:uid="{00000000-0005-0000-0000-0000FF020000}"/>
    <cellStyle name="20% - Énfasis2 16 2 2 4" xfId="43456" xr:uid="{00000000-0005-0000-0000-000000030000}"/>
    <cellStyle name="20% - Énfasis2 16 2 2 5" xfId="48299" xr:uid="{00000000-0005-0000-0000-000001030000}"/>
    <cellStyle name="20% - Énfasis2 16 2 3" xfId="7465" xr:uid="{00000000-0005-0000-0000-000002030000}"/>
    <cellStyle name="20% - Énfasis2 16 2 3 2" xfId="18248" xr:uid="{00000000-0005-0000-0000-000003030000}"/>
    <cellStyle name="20% - Énfasis2 16 2 4" xfId="13111" xr:uid="{00000000-0005-0000-0000-000004030000}"/>
    <cellStyle name="20% - Énfasis2 16 2 5" xfId="41180" xr:uid="{00000000-0005-0000-0000-000005030000}"/>
    <cellStyle name="20% - Énfasis2 16 2 6" xfId="46023" xr:uid="{00000000-0005-0000-0000-000006030000}"/>
    <cellStyle name="20% - Énfasis2 16 3" xfId="3542" xr:uid="{00000000-0005-0000-0000-000007030000}"/>
    <cellStyle name="20% - Énfasis2 16 3 2" xfId="8689" xr:uid="{00000000-0005-0000-0000-000008030000}"/>
    <cellStyle name="20% - Énfasis2 16 3 2 2" xfId="19472" xr:uid="{00000000-0005-0000-0000-000009030000}"/>
    <cellStyle name="20% - Énfasis2 16 3 3" xfId="14340" xr:uid="{00000000-0005-0000-0000-00000A030000}"/>
    <cellStyle name="20% - Énfasis2 16 3 4" xfId="42399" xr:uid="{00000000-0005-0000-0000-00000B030000}"/>
    <cellStyle name="20% - Énfasis2 16 3 5" xfId="47242" xr:uid="{00000000-0005-0000-0000-00000C030000}"/>
    <cellStyle name="20% - Énfasis2 16 4" xfId="6408" xr:uid="{00000000-0005-0000-0000-00000D030000}"/>
    <cellStyle name="20% - Énfasis2 16 4 2" xfId="17191" xr:uid="{00000000-0005-0000-0000-00000E030000}"/>
    <cellStyle name="20% - Énfasis2 16 5" xfId="12035" xr:uid="{00000000-0005-0000-0000-00000F030000}"/>
    <cellStyle name="20% - Énfasis2 16 6" xfId="40127" xr:uid="{00000000-0005-0000-0000-000010030000}"/>
    <cellStyle name="20% - Énfasis2 16 7" xfId="44970" xr:uid="{00000000-0005-0000-0000-000011030000}"/>
    <cellStyle name="20% - Énfasis2 17" xfId="1228" xr:uid="{00000000-0005-0000-0000-000012030000}"/>
    <cellStyle name="20% - Énfasis2 17 2" xfId="2312" xr:uid="{00000000-0005-0000-0000-000013030000}"/>
    <cellStyle name="20% - Énfasis2 17 2 2" xfId="4620" xr:uid="{00000000-0005-0000-0000-000014030000}"/>
    <cellStyle name="20% - Énfasis2 17 2 2 2" xfId="9767" xr:uid="{00000000-0005-0000-0000-000015030000}"/>
    <cellStyle name="20% - Énfasis2 17 2 2 2 2" xfId="20550" xr:uid="{00000000-0005-0000-0000-000016030000}"/>
    <cellStyle name="20% - Énfasis2 17 2 2 3" xfId="15418" xr:uid="{00000000-0005-0000-0000-000017030000}"/>
    <cellStyle name="20% - Énfasis2 17 2 2 4" xfId="43477" xr:uid="{00000000-0005-0000-0000-000018030000}"/>
    <cellStyle name="20% - Énfasis2 17 2 2 5" xfId="48320" xr:uid="{00000000-0005-0000-0000-000019030000}"/>
    <cellStyle name="20% - Énfasis2 17 2 3" xfId="7486" xr:uid="{00000000-0005-0000-0000-00001A030000}"/>
    <cellStyle name="20% - Énfasis2 17 2 3 2" xfId="18269" xr:uid="{00000000-0005-0000-0000-00001B030000}"/>
    <cellStyle name="20% - Énfasis2 17 2 4" xfId="13132" xr:uid="{00000000-0005-0000-0000-00001C030000}"/>
    <cellStyle name="20% - Énfasis2 17 2 5" xfId="41201" xr:uid="{00000000-0005-0000-0000-00001D030000}"/>
    <cellStyle name="20% - Énfasis2 17 2 6" xfId="46044" xr:uid="{00000000-0005-0000-0000-00001E030000}"/>
    <cellStyle name="20% - Énfasis2 17 3" xfId="3563" xr:uid="{00000000-0005-0000-0000-00001F030000}"/>
    <cellStyle name="20% - Énfasis2 17 3 2" xfId="8710" xr:uid="{00000000-0005-0000-0000-000020030000}"/>
    <cellStyle name="20% - Énfasis2 17 3 2 2" xfId="19493" xr:uid="{00000000-0005-0000-0000-000021030000}"/>
    <cellStyle name="20% - Énfasis2 17 3 3" xfId="14361" xr:uid="{00000000-0005-0000-0000-000022030000}"/>
    <cellStyle name="20% - Énfasis2 17 3 4" xfId="42420" xr:uid="{00000000-0005-0000-0000-000023030000}"/>
    <cellStyle name="20% - Énfasis2 17 3 5" xfId="47263" xr:uid="{00000000-0005-0000-0000-000024030000}"/>
    <cellStyle name="20% - Énfasis2 17 4" xfId="6429" xr:uid="{00000000-0005-0000-0000-000025030000}"/>
    <cellStyle name="20% - Énfasis2 17 4 2" xfId="17212" xr:uid="{00000000-0005-0000-0000-000026030000}"/>
    <cellStyle name="20% - Énfasis2 17 5" xfId="12056" xr:uid="{00000000-0005-0000-0000-000027030000}"/>
    <cellStyle name="20% - Énfasis2 17 6" xfId="40148" xr:uid="{00000000-0005-0000-0000-000028030000}"/>
    <cellStyle name="20% - Énfasis2 17 7" xfId="44991" xr:uid="{00000000-0005-0000-0000-000029030000}"/>
    <cellStyle name="20% - Énfasis2 18" xfId="1261" xr:uid="{00000000-0005-0000-0000-00002A030000}"/>
    <cellStyle name="20% - Énfasis2 18 2" xfId="2345" xr:uid="{00000000-0005-0000-0000-00002B030000}"/>
    <cellStyle name="20% - Énfasis2 18 2 2" xfId="4653" xr:uid="{00000000-0005-0000-0000-00002C030000}"/>
    <cellStyle name="20% - Énfasis2 18 2 2 2" xfId="9800" xr:uid="{00000000-0005-0000-0000-00002D030000}"/>
    <cellStyle name="20% - Énfasis2 18 2 2 2 2" xfId="20583" xr:uid="{00000000-0005-0000-0000-00002E030000}"/>
    <cellStyle name="20% - Énfasis2 18 2 2 3" xfId="15451" xr:uid="{00000000-0005-0000-0000-00002F030000}"/>
    <cellStyle name="20% - Énfasis2 18 2 2 4" xfId="43510" xr:uid="{00000000-0005-0000-0000-000030030000}"/>
    <cellStyle name="20% - Énfasis2 18 2 2 5" xfId="48353" xr:uid="{00000000-0005-0000-0000-000031030000}"/>
    <cellStyle name="20% - Énfasis2 18 2 3" xfId="7519" xr:uid="{00000000-0005-0000-0000-000032030000}"/>
    <cellStyle name="20% - Énfasis2 18 2 3 2" xfId="18302" xr:uid="{00000000-0005-0000-0000-000033030000}"/>
    <cellStyle name="20% - Énfasis2 18 2 4" xfId="13165" xr:uid="{00000000-0005-0000-0000-000034030000}"/>
    <cellStyle name="20% - Énfasis2 18 2 5" xfId="41234" xr:uid="{00000000-0005-0000-0000-000035030000}"/>
    <cellStyle name="20% - Énfasis2 18 2 6" xfId="46077" xr:uid="{00000000-0005-0000-0000-000036030000}"/>
    <cellStyle name="20% - Énfasis2 18 3" xfId="3596" xr:uid="{00000000-0005-0000-0000-000037030000}"/>
    <cellStyle name="20% - Énfasis2 18 3 2" xfId="8743" xr:uid="{00000000-0005-0000-0000-000038030000}"/>
    <cellStyle name="20% - Énfasis2 18 3 2 2" xfId="19526" xr:uid="{00000000-0005-0000-0000-000039030000}"/>
    <cellStyle name="20% - Énfasis2 18 3 3" xfId="14394" xr:uid="{00000000-0005-0000-0000-00003A030000}"/>
    <cellStyle name="20% - Énfasis2 18 3 4" xfId="42453" xr:uid="{00000000-0005-0000-0000-00003B030000}"/>
    <cellStyle name="20% - Énfasis2 18 3 5" xfId="47296" xr:uid="{00000000-0005-0000-0000-00003C030000}"/>
    <cellStyle name="20% - Énfasis2 18 4" xfId="6462" xr:uid="{00000000-0005-0000-0000-00003D030000}"/>
    <cellStyle name="20% - Énfasis2 18 4 2" xfId="17245" xr:uid="{00000000-0005-0000-0000-00003E030000}"/>
    <cellStyle name="20% - Énfasis2 18 5" xfId="12089" xr:uid="{00000000-0005-0000-0000-00003F030000}"/>
    <cellStyle name="20% - Énfasis2 18 6" xfId="40179" xr:uid="{00000000-0005-0000-0000-000040030000}"/>
    <cellStyle name="20% - Énfasis2 18 7" xfId="45022" xr:uid="{00000000-0005-0000-0000-000041030000}"/>
    <cellStyle name="20% - Énfasis2 19" xfId="1281" xr:uid="{00000000-0005-0000-0000-000042030000}"/>
    <cellStyle name="20% - Énfasis2 19 2" xfId="3616" xr:uid="{00000000-0005-0000-0000-000043030000}"/>
    <cellStyle name="20% - Énfasis2 19 2 2" xfId="8763" xr:uid="{00000000-0005-0000-0000-000044030000}"/>
    <cellStyle name="20% - Énfasis2 19 2 2 2" xfId="19546" xr:uid="{00000000-0005-0000-0000-000045030000}"/>
    <cellStyle name="20% - Énfasis2 19 2 3" xfId="14414" xr:uid="{00000000-0005-0000-0000-000046030000}"/>
    <cellStyle name="20% - Énfasis2 19 2 4" xfId="42473" xr:uid="{00000000-0005-0000-0000-000047030000}"/>
    <cellStyle name="20% - Énfasis2 19 2 5" xfId="47316" xr:uid="{00000000-0005-0000-0000-000048030000}"/>
    <cellStyle name="20% - Énfasis2 19 3" xfId="6482" xr:uid="{00000000-0005-0000-0000-000049030000}"/>
    <cellStyle name="20% - Énfasis2 19 3 2" xfId="17265" xr:uid="{00000000-0005-0000-0000-00004A030000}"/>
    <cellStyle name="20% - Énfasis2 19 4" xfId="12109" xr:uid="{00000000-0005-0000-0000-00004B030000}"/>
    <cellStyle name="20% - Énfasis2 19 5" xfId="40199" xr:uid="{00000000-0005-0000-0000-00004C030000}"/>
    <cellStyle name="20% - Énfasis2 19 6" xfId="45042" xr:uid="{00000000-0005-0000-0000-00004D030000}"/>
    <cellStyle name="20% - Énfasis2 2" xfId="135" xr:uid="{00000000-0005-0000-0000-00004E030000}"/>
    <cellStyle name="20% - Énfasis2 2 10" xfId="44241" xr:uid="{00000000-0005-0000-0000-00004F030000}"/>
    <cellStyle name="20% - Énfasis2 2 2" xfId="722" xr:uid="{00000000-0005-0000-0000-000050030000}"/>
    <cellStyle name="20% - Énfasis2 2 2 2" xfId="1806" xr:uid="{00000000-0005-0000-0000-000051030000}"/>
    <cellStyle name="20% - Énfasis2 2 2 2 2" xfId="4115" xr:uid="{00000000-0005-0000-0000-000052030000}"/>
    <cellStyle name="20% - Énfasis2 2 2 2 2 2" xfId="9262" xr:uid="{00000000-0005-0000-0000-000053030000}"/>
    <cellStyle name="20% - Énfasis2 2 2 2 2 2 2" xfId="20045" xr:uid="{00000000-0005-0000-0000-000054030000}"/>
    <cellStyle name="20% - Énfasis2 2 2 2 2 3" xfId="14913" xr:uid="{00000000-0005-0000-0000-000055030000}"/>
    <cellStyle name="20% - Énfasis2 2 2 2 2 4" xfId="42972" xr:uid="{00000000-0005-0000-0000-000056030000}"/>
    <cellStyle name="20% - Énfasis2 2 2 2 2 5" xfId="47815" xr:uid="{00000000-0005-0000-0000-000057030000}"/>
    <cellStyle name="20% - Énfasis2 2 2 2 3" xfId="6981" xr:uid="{00000000-0005-0000-0000-000058030000}"/>
    <cellStyle name="20% - Énfasis2 2 2 2 3 2" xfId="17764" xr:uid="{00000000-0005-0000-0000-000059030000}"/>
    <cellStyle name="20% - Énfasis2 2 2 2 4" xfId="12626" xr:uid="{00000000-0005-0000-0000-00005A030000}"/>
    <cellStyle name="20% - Énfasis2 2 2 2 5" xfId="40696" xr:uid="{00000000-0005-0000-0000-00005B030000}"/>
    <cellStyle name="20% - Énfasis2 2 2 2 6" xfId="45539" xr:uid="{00000000-0005-0000-0000-00005C030000}"/>
    <cellStyle name="20% - Énfasis2 2 2 3" xfId="3060" xr:uid="{00000000-0005-0000-0000-00005D030000}"/>
    <cellStyle name="20% - Énfasis2 2 2 3 2" xfId="8208" xr:uid="{00000000-0005-0000-0000-00005E030000}"/>
    <cellStyle name="20% - Énfasis2 2 2 3 2 2" xfId="18991" xr:uid="{00000000-0005-0000-0000-00005F030000}"/>
    <cellStyle name="20% - Énfasis2 2 2 3 3" xfId="13859" xr:uid="{00000000-0005-0000-0000-000060030000}"/>
    <cellStyle name="20% - Énfasis2 2 2 3 4" xfId="41918" xr:uid="{00000000-0005-0000-0000-000061030000}"/>
    <cellStyle name="20% - Énfasis2 2 2 3 5" xfId="46761" xr:uid="{00000000-0005-0000-0000-000062030000}"/>
    <cellStyle name="20% - Énfasis2 2 2 4" xfId="5925" xr:uid="{00000000-0005-0000-0000-000063030000}"/>
    <cellStyle name="20% - Énfasis2 2 2 4 2" xfId="16709" xr:uid="{00000000-0005-0000-0000-000064030000}"/>
    <cellStyle name="20% - Énfasis2 2 2 5" xfId="11551" xr:uid="{00000000-0005-0000-0000-000065030000}"/>
    <cellStyle name="20% - Énfasis2 2 2 6" xfId="39649" xr:uid="{00000000-0005-0000-0000-000066030000}"/>
    <cellStyle name="20% - Énfasis2 2 2 7" xfId="44495" xr:uid="{00000000-0005-0000-0000-000067030000}"/>
    <cellStyle name="20% - Énfasis2 2 3" xfId="1550" xr:uid="{00000000-0005-0000-0000-000068030000}"/>
    <cellStyle name="20% - Énfasis2 2 3 2" xfId="3859" xr:uid="{00000000-0005-0000-0000-000069030000}"/>
    <cellStyle name="20% - Énfasis2 2 3 2 2" xfId="9006" xr:uid="{00000000-0005-0000-0000-00006A030000}"/>
    <cellStyle name="20% - Énfasis2 2 3 2 2 2" xfId="19789" xr:uid="{00000000-0005-0000-0000-00006B030000}"/>
    <cellStyle name="20% - Énfasis2 2 3 2 3" xfId="14657" xr:uid="{00000000-0005-0000-0000-00006C030000}"/>
    <cellStyle name="20% - Énfasis2 2 3 2 4" xfId="42716" xr:uid="{00000000-0005-0000-0000-00006D030000}"/>
    <cellStyle name="20% - Énfasis2 2 3 2 5" xfId="47559" xr:uid="{00000000-0005-0000-0000-00006E030000}"/>
    <cellStyle name="20% - Énfasis2 2 3 3" xfId="6725" xr:uid="{00000000-0005-0000-0000-00006F030000}"/>
    <cellStyle name="20% - Énfasis2 2 3 3 2" xfId="17508" xr:uid="{00000000-0005-0000-0000-000070030000}"/>
    <cellStyle name="20% - Énfasis2 2 3 4" xfId="12370" xr:uid="{00000000-0005-0000-0000-000071030000}"/>
    <cellStyle name="20% - Énfasis2 2 3 5" xfId="40440" xr:uid="{00000000-0005-0000-0000-000072030000}"/>
    <cellStyle name="20% - Énfasis2 2 3 6" xfId="45283" xr:uid="{00000000-0005-0000-0000-000073030000}"/>
    <cellStyle name="20% - Énfasis2 2 4" xfId="2576" xr:uid="{00000000-0005-0000-0000-000074030000}"/>
    <cellStyle name="20% - Énfasis2 2 4 2" xfId="7744" xr:uid="{00000000-0005-0000-0000-000075030000}"/>
    <cellStyle name="20% - Énfasis2 2 4 2 2" xfId="18527" xr:uid="{00000000-0005-0000-0000-000076030000}"/>
    <cellStyle name="20% - Énfasis2 2 4 3" xfId="13391" xr:uid="{00000000-0005-0000-0000-000077030000}"/>
    <cellStyle name="20% - Énfasis2 2 4 4" xfId="41456" xr:uid="{00000000-0005-0000-0000-000078030000}"/>
    <cellStyle name="20% - Énfasis2 2 4 5" xfId="46299" xr:uid="{00000000-0005-0000-0000-000079030000}"/>
    <cellStyle name="20% - Énfasis2 2 5" xfId="4964" xr:uid="{00000000-0005-0000-0000-00007A030000}"/>
    <cellStyle name="20% - Énfasis2 2 5 2" xfId="10112" xr:uid="{00000000-0005-0000-0000-00007B030000}"/>
    <cellStyle name="20% - Énfasis2 2 5 2 2" xfId="20895" xr:uid="{00000000-0005-0000-0000-00007C030000}"/>
    <cellStyle name="20% - Énfasis2 2 5 3" xfId="15762" xr:uid="{00000000-0005-0000-0000-00007D030000}"/>
    <cellStyle name="20% - Énfasis2 2 5 4" xfId="43818" xr:uid="{00000000-0005-0000-0000-00007E030000}"/>
    <cellStyle name="20% - Énfasis2 2 5 5" xfId="48661" xr:uid="{00000000-0005-0000-0000-00007F030000}"/>
    <cellStyle name="20% - Énfasis2 2 6" xfId="5042" xr:uid="{00000000-0005-0000-0000-000080030000}"/>
    <cellStyle name="20% - Énfasis2 2 6 2" xfId="10190" xr:uid="{00000000-0005-0000-0000-000081030000}"/>
    <cellStyle name="20% - Énfasis2 2 6 2 2" xfId="20973" xr:uid="{00000000-0005-0000-0000-000082030000}"/>
    <cellStyle name="20% - Énfasis2 2 6 3" xfId="15839" xr:uid="{00000000-0005-0000-0000-000083030000}"/>
    <cellStyle name="20% - Énfasis2 2 7" xfId="5450" xr:uid="{00000000-0005-0000-0000-000084030000}"/>
    <cellStyle name="20% - Énfasis2 2 7 2" xfId="16242" xr:uid="{00000000-0005-0000-0000-000085030000}"/>
    <cellStyle name="20% - Énfasis2 2 8" xfId="10986" xr:uid="{00000000-0005-0000-0000-000086030000}"/>
    <cellStyle name="20% - Énfasis2 2 9" xfId="39395" xr:uid="{00000000-0005-0000-0000-000087030000}"/>
    <cellStyle name="20% - Énfasis2 20" xfId="1303" xr:uid="{00000000-0005-0000-0000-000088030000}"/>
    <cellStyle name="20% - Énfasis2 20 2" xfId="3637" xr:uid="{00000000-0005-0000-0000-000089030000}"/>
    <cellStyle name="20% - Énfasis2 20 2 2" xfId="8784" xr:uid="{00000000-0005-0000-0000-00008A030000}"/>
    <cellStyle name="20% - Énfasis2 20 2 2 2" xfId="19567" xr:uid="{00000000-0005-0000-0000-00008B030000}"/>
    <cellStyle name="20% - Énfasis2 20 2 3" xfId="14435" xr:uid="{00000000-0005-0000-0000-00008C030000}"/>
    <cellStyle name="20% - Énfasis2 20 2 4" xfId="42494" xr:uid="{00000000-0005-0000-0000-00008D030000}"/>
    <cellStyle name="20% - Énfasis2 20 2 5" xfId="47337" xr:uid="{00000000-0005-0000-0000-00008E030000}"/>
    <cellStyle name="20% - Énfasis2 20 3" xfId="6503" xr:uid="{00000000-0005-0000-0000-00008F030000}"/>
    <cellStyle name="20% - Énfasis2 20 3 2" xfId="17286" xr:uid="{00000000-0005-0000-0000-000090030000}"/>
    <cellStyle name="20% - Énfasis2 20 4" xfId="12130" xr:uid="{00000000-0005-0000-0000-000091030000}"/>
    <cellStyle name="20% - Énfasis2 20 5" xfId="40220" xr:uid="{00000000-0005-0000-0000-000092030000}"/>
    <cellStyle name="20% - Énfasis2 20 6" xfId="45063" xr:uid="{00000000-0005-0000-0000-000093030000}"/>
    <cellStyle name="20% - Énfasis2 21" xfId="2399" xr:uid="{00000000-0005-0000-0000-000094030000}"/>
    <cellStyle name="20% - Énfasis2 21 2" xfId="4701" xr:uid="{00000000-0005-0000-0000-000095030000}"/>
    <cellStyle name="20% - Énfasis2 21 2 2" xfId="9848" xr:uid="{00000000-0005-0000-0000-000096030000}"/>
    <cellStyle name="20% - Énfasis2 21 2 2 2" xfId="20631" xr:uid="{00000000-0005-0000-0000-000097030000}"/>
    <cellStyle name="20% - Énfasis2 21 2 3" xfId="15499" xr:uid="{00000000-0005-0000-0000-000098030000}"/>
    <cellStyle name="20% - Énfasis2 21 2 4" xfId="43558" xr:uid="{00000000-0005-0000-0000-000099030000}"/>
    <cellStyle name="20% - Énfasis2 21 2 5" xfId="48401" xr:uid="{00000000-0005-0000-0000-00009A030000}"/>
    <cellStyle name="20% - Énfasis2 21 3" xfId="7567" xr:uid="{00000000-0005-0000-0000-00009B030000}"/>
    <cellStyle name="20% - Énfasis2 21 3 2" xfId="18350" xr:uid="{00000000-0005-0000-0000-00009C030000}"/>
    <cellStyle name="20% - Énfasis2 21 4" xfId="13213" xr:uid="{00000000-0005-0000-0000-00009D030000}"/>
    <cellStyle name="20% - Énfasis2 21 5" xfId="41282" xr:uid="{00000000-0005-0000-0000-00009E030000}"/>
    <cellStyle name="20% - Énfasis2 21 6" xfId="46125" xr:uid="{00000000-0005-0000-0000-00009F030000}"/>
    <cellStyle name="20% - Énfasis2 22" xfId="2435" xr:uid="{00000000-0005-0000-0000-0000A0030000}"/>
    <cellStyle name="20% - Énfasis2 22 2" xfId="4737" xr:uid="{00000000-0005-0000-0000-0000A1030000}"/>
    <cellStyle name="20% - Énfasis2 22 2 2" xfId="9884" xr:uid="{00000000-0005-0000-0000-0000A2030000}"/>
    <cellStyle name="20% - Énfasis2 22 2 2 2" xfId="20667" xr:uid="{00000000-0005-0000-0000-0000A3030000}"/>
    <cellStyle name="20% - Énfasis2 22 2 3" xfId="15535" xr:uid="{00000000-0005-0000-0000-0000A4030000}"/>
    <cellStyle name="20% - Énfasis2 22 2 4" xfId="43594" xr:uid="{00000000-0005-0000-0000-0000A5030000}"/>
    <cellStyle name="20% - Énfasis2 22 2 5" xfId="48437" xr:uid="{00000000-0005-0000-0000-0000A6030000}"/>
    <cellStyle name="20% - Énfasis2 22 3" xfId="7603" xr:uid="{00000000-0005-0000-0000-0000A7030000}"/>
    <cellStyle name="20% - Énfasis2 22 3 2" xfId="18386" xr:uid="{00000000-0005-0000-0000-0000A8030000}"/>
    <cellStyle name="20% - Énfasis2 22 4" xfId="13249" xr:uid="{00000000-0005-0000-0000-0000A9030000}"/>
    <cellStyle name="20% - Énfasis2 22 5" xfId="41318" xr:uid="{00000000-0005-0000-0000-0000AA030000}"/>
    <cellStyle name="20% - Énfasis2 22 6" xfId="46161" xr:uid="{00000000-0005-0000-0000-0000AB030000}"/>
    <cellStyle name="20% - Énfasis2 23" xfId="2450" xr:uid="{00000000-0005-0000-0000-0000AC030000}"/>
    <cellStyle name="20% - Énfasis2 23 2" xfId="4752" xr:uid="{00000000-0005-0000-0000-0000AD030000}"/>
    <cellStyle name="20% - Énfasis2 23 2 2" xfId="9899" xr:uid="{00000000-0005-0000-0000-0000AE030000}"/>
    <cellStyle name="20% - Énfasis2 23 2 2 2" xfId="20682" xr:uid="{00000000-0005-0000-0000-0000AF030000}"/>
    <cellStyle name="20% - Énfasis2 23 2 3" xfId="15550" xr:uid="{00000000-0005-0000-0000-0000B0030000}"/>
    <cellStyle name="20% - Énfasis2 23 2 4" xfId="43609" xr:uid="{00000000-0005-0000-0000-0000B1030000}"/>
    <cellStyle name="20% - Énfasis2 23 2 5" xfId="48452" xr:uid="{00000000-0005-0000-0000-0000B2030000}"/>
    <cellStyle name="20% - Énfasis2 23 3" xfId="7618" xr:uid="{00000000-0005-0000-0000-0000B3030000}"/>
    <cellStyle name="20% - Énfasis2 23 3 2" xfId="18401" xr:uid="{00000000-0005-0000-0000-0000B4030000}"/>
    <cellStyle name="20% - Énfasis2 23 4" xfId="13264" xr:uid="{00000000-0005-0000-0000-0000B5030000}"/>
    <cellStyle name="20% - Énfasis2 23 5" xfId="41333" xr:uid="{00000000-0005-0000-0000-0000B6030000}"/>
    <cellStyle name="20% - Énfasis2 23 6" xfId="46176" xr:uid="{00000000-0005-0000-0000-0000B7030000}"/>
    <cellStyle name="20% - Énfasis2 24" xfId="2497" xr:uid="{00000000-0005-0000-0000-0000B8030000}"/>
    <cellStyle name="20% - Énfasis2 24 2" xfId="4799" xr:uid="{00000000-0005-0000-0000-0000B9030000}"/>
    <cellStyle name="20% - Énfasis2 24 2 2" xfId="9946" xr:uid="{00000000-0005-0000-0000-0000BA030000}"/>
    <cellStyle name="20% - Énfasis2 24 2 2 2" xfId="20729" xr:uid="{00000000-0005-0000-0000-0000BB030000}"/>
    <cellStyle name="20% - Énfasis2 24 2 3" xfId="15597" xr:uid="{00000000-0005-0000-0000-0000BC030000}"/>
    <cellStyle name="20% - Énfasis2 24 2 4" xfId="43656" xr:uid="{00000000-0005-0000-0000-0000BD030000}"/>
    <cellStyle name="20% - Énfasis2 24 2 5" xfId="48499" xr:uid="{00000000-0005-0000-0000-0000BE030000}"/>
    <cellStyle name="20% - Énfasis2 24 3" xfId="7665" xr:uid="{00000000-0005-0000-0000-0000BF030000}"/>
    <cellStyle name="20% - Énfasis2 24 3 2" xfId="18448" xr:uid="{00000000-0005-0000-0000-0000C0030000}"/>
    <cellStyle name="20% - Énfasis2 24 4" xfId="13311" xr:uid="{00000000-0005-0000-0000-0000C1030000}"/>
    <cellStyle name="20% - Énfasis2 24 5" xfId="41380" xr:uid="{00000000-0005-0000-0000-0000C2030000}"/>
    <cellStyle name="20% - Énfasis2 24 6" xfId="46223" xr:uid="{00000000-0005-0000-0000-0000C3030000}"/>
    <cellStyle name="20% - Énfasis2 25" xfId="2516" xr:uid="{00000000-0005-0000-0000-0000C4030000}"/>
    <cellStyle name="20% - Énfasis2 25 2" xfId="4818" xr:uid="{00000000-0005-0000-0000-0000C5030000}"/>
    <cellStyle name="20% - Énfasis2 25 2 2" xfId="9965" xr:uid="{00000000-0005-0000-0000-0000C6030000}"/>
    <cellStyle name="20% - Énfasis2 25 2 2 2" xfId="20748" xr:uid="{00000000-0005-0000-0000-0000C7030000}"/>
    <cellStyle name="20% - Énfasis2 25 2 3" xfId="15616" xr:uid="{00000000-0005-0000-0000-0000C8030000}"/>
    <cellStyle name="20% - Énfasis2 25 2 4" xfId="43675" xr:uid="{00000000-0005-0000-0000-0000C9030000}"/>
    <cellStyle name="20% - Énfasis2 25 2 5" xfId="48518" xr:uid="{00000000-0005-0000-0000-0000CA030000}"/>
    <cellStyle name="20% - Énfasis2 25 3" xfId="7684" xr:uid="{00000000-0005-0000-0000-0000CB030000}"/>
    <cellStyle name="20% - Énfasis2 25 3 2" xfId="18467" xr:uid="{00000000-0005-0000-0000-0000CC030000}"/>
    <cellStyle name="20% - Énfasis2 25 4" xfId="13330" xr:uid="{00000000-0005-0000-0000-0000CD030000}"/>
    <cellStyle name="20% - Énfasis2 25 5" xfId="41398" xr:uid="{00000000-0005-0000-0000-0000CE030000}"/>
    <cellStyle name="20% - Énfasis2 25 6" xfId="46241" xr:uid="{00000000-0005-0000-0000-0000CF030000}"/>
    <cellStyle name="20% - Énfasis2 26" xfId="2547" xr:uid="{00000000-0005-0000-0000-0000D0030000}"/>
    <cellStyle name="20% - Énfasis2 26 2" xfId="4849" xr:uid="{00000000-0005-0000-0000-0000D1030000}"/>
    <cellStyle name="20% - Énfasis2 26 2 2" xfId="9996" xr:uid="{00000000-0005-0000-0000-0000D2030000}"/>
    <cellStyle name="20% - Énfasis2 26 2 2 2" xfId="20779" xr:uid="{00000000-0005-0000-0000-0000D3030000}"/>
    <cellStyle name="20% - Énfasis2 26 2 3" xfId="15647" xr:uid="{00000000-0005-0000-0000-0000D4030000}"/>
    <cellStyle name="20% - Énfasis2 26 2 4" xfId="43706" xr:uid="{00000000-0005-0000-0000-0000D5030000}"/>
    <cellStyle name="20% - Énfasis2 26 2 5" xfId="48549" xr:uid="{00000000-0005-0000-0000-0000D6030000}"/>
    <cellStyle name="20% - Énfasis2 26 3" xfId="7715" xr:uid="{00000000-0005-0000-0000-0000D7030000}"/>
    <cellStyle name="20% - Énfasis2 26 3 2" xfId="18498" xr:uid="{00000000-0005-0000-0000-0000D8030000}"/>
    <cellStyle name="20% - Énfasis2 26 4" xfId="13362" xr:uid="{00000000-0005-0000-0000-0000D9030000}"/>
    <cellStyle name="20% - Énfasis2 26 5" xfId="41427" xr:uid="{00000000-0005-0000-0000-0000DA030000}"/>
    <cellStyle name="20% - Énfasis2 26 6" xfId="46270" xr:uid="{00000000-0005-0000-0000-0000DB030000}"/>
    <cellStyle name="20% - Énfasis2 27" xfId="4906" xr:uid="{00000000-0005-0000-0000-0000DC030000}"/>
    <cellStyle name="20% - Énfasis2 27 2" xfId="10053" xr:uid="{00000000-0005-0000-0000-0000DD030000}"/>
    <cellStyle name="20% - Énfasis2 27 2 2" xfId="20836" xr:uid="{00000000-0005-0000-0000-0000DE030000}"/>
    <cellStyle name="20% - Énfasis2 27 3" xfId="15703" xr:uid="{00000000-0005-0000-0000-0000DF030000}"/>
    <cellStyle name="20% - Énfasis2 27 4" xfId="43760" xr:uid="{00000000-0005-0000-0000-0000E0030000}"/>
    <cellStyle name="20% - Énfasis2 27 5" xfId="48603" xr:uid="{00000000-0005-0000-0000-0000E1030000}"/>
    <cellStyle name="20% - Énfasis2 28" xfId="4936" xr:uid="{00000000-0005-0000-0000-0000E2030000}"/>
    <cellStyle name="20% - Énfasis2 28 2" xfId="10084" xr:uid="{00000000-0005-0000-0000-0000E3030000}"/>
    <cellStyle name="20% - Énfasis2 28 2 2" xfId="20867" xr:uid="{00000000-0005-0000-0000-0000E4030000}"/>
    <cellStyle name="20% - Énfasis2 28 3" xfId="15734" xr:uid="{00000000-0005-0000-0000-0000E5030000}"/>
    <cellStyle name="20% - Énfasis2 28 4" xfId="43790" xr:uid="{00000000-0005-0000-0000-0000E6030000}"/>
    <cellStyle name="20% - Énfasis2 28 5" xfId="48633" xr:uid="{00000000-0005-0000-0000-0000E7030000}"/>
    <cellStyle name="20% - Énfasis2 29" xfId="5199" xr:uid="{00000000-0005-0000-0000-0000E8030000}"/>
    <cellStyle name="20% - Énfasis2 29 2" xfId="10337" xr:uid="{00000000-0005-0000-0000-0000E9030000}"/>
    <cellStyle name="20% - Énfasis2 29 2 2" xfId="21120" xr:uid="{00000000-0005-0000-0000-0000EA030000}"/>
    <cellStyle name="20% - Énfasis2 29 3" xfId="15992" xr:uid="{00000000-0005-0000-0000-0000EB030000}"/>
    <cellStyle name="20% - Énfasis2 3" xfId="495" xr:uid="{00000000-0005-0000-0000-0000EC030000}"/>
    <cellStyle name="20% - Énfasis2 3 2" xfId="1587" xr:uid="{00000000-0005-0000-0000-0000ED030000}"/>
    <cellStyle name="20% - Énfasis2 3 2 2" xfId="3896" xr:uid="{00000000-0005-0000-0000-0000EE030000}"/>
    <cellStyle name="20% - Énfasis2 3 2 2 2" xfId="9043" xr:uid="{00000000-0005-0000-0000-0000EF030000}"/>
    <cellStyle name="20% - Énfasis2 3 2 2 2 2" xfId="19826" xr:uid="{00000000-0005-0000-0000-0000F0030000}"/>
    <cellStyle name="20% - Énfasis2 3 2 2 3" xfId="14694" xr:uid="{00000000-0005-0000-0000-0000F1030000}"/>
    <cellStyle name="20% - Énfasis2 3 2 2 4" xfId="42753" xr:uid="{00000000-0005-0000-0000-0000F2030000}"/>
    <cellStyle name="20% - Énfasis2 3 2 2 5" xfId="47596" xr:uid="{00000000-0005-0000-0000-0000F3030000}"/>
    <cellStyle name="20% - Énfasis2 3 2 3" xfId="6762" xr:uid="{00000000-0005-0000-0000-0000F4030000}"/>
    <cellStyle name="20% - Énfasis2 3 2 3 2" xfId="17545" xr:uid="{00000000-0005-0000-0000-0000F5030000}"/>
    <cellStyle name="20% - Énfasis2 3 2 4" xfId="12407" xr:uid="{00000000-0005-0000-0000-0000F6030000}"/>
    <cellStyle name="20% - Énfasis2 3 2 5" xfId="40477" xr:uid="{00000000-0005-0000-0000-0000F7030000}"/>
    <cellStyle name="20% - Énfasis2 3 2 6" xfId="45320" xr:uid="{00000000-0005-0000-0000-0000F8030000}"/>
    <cellStyle name="20% - Énfasis2 3 3" xfId="2835" xr:uid="{00000000-0005-0000-0000-0000F9030000}"/>
    <cellStyle name="20% - Énfasis2 3 3 2" xfId="7989" xr:uid="{00000000-0005-0000-0000-0000FA030000}"/>
    <cellStyle name="20% - Énfasis2 3 3 2 2" xfId="18772" xr:uid="{00000000-0005-0000-0000-0000FB030000}"/>
    <cellStyle name="20% - Énfasis2 3 3 3" xfId="13640" xr:uid="{00000000-0005-0000-0000-0000FC030000}"/>
    <cellStyle name="20% - Énfasis2 3 3 4" xfId="41699" xr:uid="{00000000-0005-0000-0000-0000FD030000}"/>
    <cellStyle name="20% - Énfasis2 3 3 5" xfId="46542" xr:uid="{00000000-0005-0000-0000-0000FE030000}"/>
    <cellStyle name="20% - Énfasis2 3 4" xfId="5700" xr:uid="{00000000-0005-0000-0000-0000FF030000}"/>
    <cellStyle name="20% - Énfasis2 3 4 2" xfId="16489" xr:uid="{00000000-0005-0000-0000-000000040000}"/>
    <cellStyle name="20% - Énfasis2 3 5" xfId="11323" xr:uid="{00000000-0005-0000-0000-000001040000}"/>
    <cellStyle name="20% - Énfasis2 3 6" xfId="39432" xr:uid="{00000000-0005-0000-0000-000002040000}"/>
    <cellStyle name="20% - Énfasis2 3 7" xfId="44278" xr:uid="{00000000-0005-0000-0000-000003040000}"/>
    <cellStyle name="20% - Énfasis2 30" xfId="5215" xr:uid="{00000000-0005-0000-0000-000004040000}"/>
    <cellStyle name="20% - Énfasis2 30 2" xfId="10353" xr:uid="{00000000-0005-0000-0000-000005040000}"/>
    <cellStyle name="20% - Énfasis2 30 2 2" xfId="21136" xr:uid="{00000000-0005-0000-0000-000006040000}"/>
    <cellStyle name="20% - Énfasis2 30 3" xfId="16008" xr:uid="{00000000-0005-0000-0000-000007040000}"/>
    <cellStyle name="20% - Énfasis2 31" xfId="5244" xr:uid="{00000000-0005-0000-0000-000008040000}"/>
    <cellStyle name="20% - Énfasis2 31 2" xfId="10382" xr:uid="{00000000-0005-0000-0000-000009040000}"/>
    <cellStyle name="20% - Énfasis2 31 2 2" xfId="21165" xr:uid="{00000000-0005-0000-0000-00000A040000}"/>
    <cellStyle name="20% - Énfasis2 31 3" xfId="16037" xr:uid="{00000000-0005-0000-0000-00000B040000}"/>
    <cellStyle name="20% - Énfasis2 32" xfId="5261" xr:uid="{00000000-0005-0000-0000-00000C040000}"/>
    <cellStyle name="20% - Énfasis2 32 2" xfId="10397" xr:uid="{00000000-0005-0000-0000-00000D040000}"/>
    <cellStyle name="20% - Énfasis2 32 2 2" xfId="21180" xr:uid="{00000000-0005-0000-0000-00000E040000}"/>
    <cellStyle name="20% - Énfasis2 32 3" xfId="16053" xr:uid="{00000000-0005-0000-0000-00000F040000}"/>
    <cellStyle name="20% - Énfasis2 33" xfId="5277" xr:uid="{00000000-0005-0000-0000-000010040000}"/>
    <cellStyle name="20% - Énfasis2 33 2" xfId="10413" xr:uid="{00000000-0005-0000-0000-000011040000}"/>
    <cellStyle name="20% - Énfasis2 33 2 2" xfId="21196" xr:uid="{00000000-0005-0000-0000-000012040000}"/>
    <cellStyle name="20% - Énfasis2 33 3" xfId="16069" xr:uid="{00000000-0005-0000-0000-000013040000}"/>
    <cellStyle name="20% - Énfasis2 34" xfId="5297" xr:uid="{00000000-0005-0000-0000-000014040000}"/>
    <cellStyle name="20% - Énfasis2 34 2" xfId="10433" xr:uid="{00000000-0005-0000-0000-000015040000}"/>
    <cellStyle name="20% - Énfasis2 34 2 2" xfId="21216" xr:uid="{00000000-0005-0000-0000-000016040000}"/>
    <cellStyle name="20% - Énfasis2 34 3" xfId="16089" xr:uid="{00000000-0005-0000-0000-000017040000}"/>
    <cellStyle name="20% - Énfasis2 35" xfId="5313" xr:uid="{00000000-0005-0000-0000-000018040000}"/>
    <cellStyle name="20% - Énfasis2 35 2" xfId="10449" xr:uid="{00000000-0005-0000-0000-000019040000}"/>
    <cellStyle name="20% - Énfasis2 35 2 2" xfId="21232" xr:uid="{00000000-0005-0000-0000-00001A040000}"/>
    <cellStyle name="20% - Énfasis2 35 3" xfId="16105" xr:uid="{00000000-0005-0000-0000-00001B040000}"/>
    <cellStyle name="20% - Énfasis2 36" xfId="5330" xr:uid="{00000000-0005-0000-0000-00001C040000}"/>
    <cellStyle name="20% - Énfasis2 36 2" xfId="10466" xr:uid="{00000000-0005-0000-0000-00001D040000}"/>
    <cellStyle name="20% - Énfasis2 36 2 2" xfId="21249" xr:uid="{00000000-0005-0000-0000-00001E040000}"/>
    <cellStyle name="20% - Énfasis2 36 3" xfId="16122" xr:uid="{00000000-0005-0000-0000-00001F040000}"/>
    <cellStyle name="20% - Énfasis2 37" xfId="5378" xr:uid="{00000000-0005-0000-0000-000020040000}"/>
    <cellStyle name="20% - Énfasis2 37 2" xfId="10514" xr:uid="{00000000-0005-0000-0000-000021040000}"/>
    <cellStyle name="20% - Énfasis2 37 2 2" xfId="21297" xr:uid="{00000000-0005-0000-0000-000022040000}"/>
    <cellStyle name="20% - Énfasis2 37 3" xfId="16170" xr:uid="{00000000-0005-0000-0000-000023040000}"/>
    <cellStyle name="20% - Énfasis2 38" xfId="5398" xr:uid="{00000000-0005-0000-0000-000024040000}"/>
    <cellStyle name="20% - Énfasis2 38 2" xfId="10534" xr:uid="{00000000-0005-0000-0000-000025040000}"/>
    <cellStyle name="20% - Énfasis2 38 2 2" xfId="21317" xr:uid="{00000000-0005-0000-0000-000026040000}"/>
    <cellStyle name="20% - Énfasis2 38 3" xfId="16190" xr:uid="{00000000-0005-0000-0000-000027040000}"/>
    <cellStyle name="20% - Énfasis2 39" xfId="5427" xr:uid="{00000000-0005-0000-0000-000028040000}"/>
    <cellStyle name="20% - Énfasis2 39 2" xfId="16219" xr:uid="{00000000-0005-0000-0000-000029040000}"/>
    <cellStyle name="20% - Énfasis2 4" xfId="513" xr:uid="{00000000-0005-0000-0000-00002A040000}"/>
    <cellStyle name="20% - Énfasis2 4 2" xfId="1606" xr:uid="{00000000-0005-0000-0000-00002B040000}"/>
    <cellStyle name="20% - Énfasis2 4 2 2" xfId="3915" xr:uid="{00000000-0005-0000-0000-00002C040000}"/>
    <cellStyle name="20% - Énfasis2 4 2 2 2" xfId="9062" xr:uid="{00000000-0005-0000-0000-00002D040000}"/>
    <cellStyle name="20% - Énfasis2 4 2 2 2 2" xfId="19845" xr:uid="{00000000-0005-0000-0000-00002E040000}"/>
    <cellStyle name="20% - Énfasis2 4 2 2 3" xfId="14713" xr:uid="{00000000-0005-0000-0000-00002F040000}"/>
    <cellStyle name="20% - Énfasis2 4 2 2 4" xfId="42772" xr:uid="{00000000-0005-0000-0000-000030040000}"/>
    <cellStyle name="20% - Énfasis2 4 2 2 5" xfId="47615" xr:uid="{00000000-0005-0000-0000-000031040000}"/>
    <cellStyle name="20% - Énfasis2 4 2 3" xfId="6781" xr:uid="{00000000-0005-0000-0000-000032040000}"/>
    <cellStyle name="20% - Énfasis2 4 2 3 2" xfId="17564" xr:uid="{00000000-0005-0000-0000-000033040000}"/>
    <cellStyle name="20% - Énfasis2 4 2 4" xfId="12426" xr:uid="{00000000-0005-0000-0000-000034040000}"/>
    <cellStyle name="20% - Énfasis2 4 2 5" xfId="40496" xr:uid="{00000000-0005-0000-0000-000035040000}"/>
    <cellStyle name="20% - Énfasis2 4 2 6" xfId="45339" xr:uid="{00000000-0005-0000-0000-000036040000}"/>
    <cellStyle name="20% - Énfasis2 4 3" xfId="2854" xr:uid="{00000000-0005-0000-0000-000037040000}"/>
    <cellStyle name="20% - Énfasis2 4 3 2" xfId="8008" xr:uid="{00000000-0005-0000-0000-000038040000}"/>
    <cellStyle name="20% - Énfasis2 4 3 2 2" xfId="18791" xr:uid="{00000000-0005-0000-0000-000039040000}"/>
    <cellStyle name="20% - Énfasis2 4 3 3" xfId="13659" xr:uid="{00000000-0005-0000-0000-00003A040000}"/>
    <cellStyle name="20% - Énfasis2 4 3 4" xfId="41718" xr:uid="{00000000-0005-0000-0000-00003B040000}"/>
    <cellStyle name="20% - Énfasis2 4 3 5" xfId="46561" xr:uid="{00000000-0005-0000-0000-00003C040000}"/>
    <cellStyle name="20% - Énfasis2 4 4" xfId="5719" xr:uid="{00000000-0005-0000-0000-00003D040000}"/>
    <cellStyle name="20% - Énfasis2 4 4 2" xfId="16508" xr:uid="{00000000-0005-0000-0000-00003E040000}"/>
    <cellStyle name="20% - Énfasis2 4 5" xfId="11342" xr:uid="{00000000-0005-0000-0000-00003F040000}"/>
    <cellStyle name="20% - Énfasis2 4 6" xfId="39451" xr:uid="{00000000-0005-0000-0000-000040040000}"/>
    <cellStyle name="20% - Énfasis2 4 7" xfId="44297" xr:uid="{00000000-0005-0000-0000-000041040000}"/>
    <cellStyle name="20% - Énfasis2 40" xfId="10859" xr:uid="{00000000-0005-0000-0000-000042040000}"/>
    <cellStyle name="20% - Énfasis2 40 2" xfId="21642" xr:uid="{00000000-0005-0000-0000-000043040000}"/>
    <cellStyle name="20% - Énfasis2 41" xfId="10911" xr:uid="{00000000-0005-0000-0000-000044040000}"/>
    <cellStyle name="20% - Énfasis2 41 2" xfId="21694" xr:uid="{00000000-0005-0000-0000-000045040000}"/>
    <cellStyle name="20% - Énfasis2 42" xfId="10926" xr:uid="{00000000-0005-0000-0000-000046040000}"/>
    <cellStyle name="20% - Énfasis2 42 2" xfId="21709" xr:uid="{00000000-0005-0000-0000-000047040000}"/>
    <cellStyle name="20% - Énfasis2 43" xfId="10947" xr:uid="{00000000-0005-0000-0000-000048040000}"/>
    <cellStyle name="20% - Énfasis2 43 2" xfId="21730" xr:uid="{00000000-0005-0000-0000-000049040000}"/>
    <cellStyle name="20% - Énfasis2 44" xfId="10971" xr:uid="{00000000-0005-0000-0000-00004A040000}"/>
    <cellStyle name="20% - Énfasis2 45" xfId="38841" xr:uid="{00000000-0005-0000-0000-00004B040000}"/>
    <cellStyle name="20% - Énfasis2 46" xfId="38855" xr:uid="{00000000-0005-0000-0000-00004C040000}"/>
    <cellStyle name="20% - Énfasis2 47" xfId="38871" xr:uid="{00000000-0005-0000-0000-00004D040000}"/>
    <cellStyle name="20% - Énfasis2 48" xfId="38962" xr:uid="{00000000-0005-0000-0000-00004E040000}"/>
    <cellStyle name="20% - Énfasis2 49" xfId="38978" xr:uid="{00000000-0005-0000-0000-00004F040000}"/>
    <cellStyle name="20% - Énfasis2 5" xfId="529" xr:uid="{00000000-0005-0000-0000-000050040000}"/>
    <cellStyle name="20% - Énfasis2 5 2" xfId="1620" xr:uid="{00000000-0005-0000-0000-000051040000}"/>
    <cellStyle name="20% - Énfasis2 5 2 2" xfId="3929" xr:uid="{00000000-0005-0000-0000-000052040000}"/>
    <cellStyle name="20% - Énfasis2 5 2 2 2" xfId="9076" xr:uid="{00000000-0005-0000-0000-000053040000}"/>
    <cellStyle name="20% - Énfasis2 5 2 2 2 2" xfId="19859" xr:uid="{00000000-0005-0000-0000-000054040000}"/>
    <cellStyle name="20% - Énfasis2 5 2 2 3" xfId="14727" xr:uid="{00000000-0005-0000-0000-000055040000}"/>
    <cellStyle name="20% - Énfasis2 5 2 2 4" xfId="42786" xr:uid="{00000000-0005-0000-0000-000056040000}"/>
    <cellStyle name="20% - Énfasis2 5 2 2 5" xfId="47629" xr:uid="{00000000-0005-0000-0000-000057040000}"/>
    <cellStyle name="20% - Énfasis2 5 2 3" xfId="6795" xr:uid="{00000000-0005-0000-0000-000058040000}"/>
    <cellStyle name="20% - Énfasis2 5 2 3 2" xfId="17578" xr:uid="{00000000-0005-0000-0000-000059040000}"/>
    <cellStyle name="20% - Énfasis2 5 2 4" xfId="12440" xr:uid="{00000000-0005-0000-0000-00005A040000}"/>
    <cellStyle name="20% - Énfasis2 5 2 5" xfId="40510" xr:uid="{00000000-0005-0000-0000-00005B040000}"/>
    <cellStyle name="20% - Énfasis2 5 2 6" xfId="45353" xr:uid="{00000000-0005-0000-0000-00005C040000}"/>
    <cellStyle name="20% - Énfasis2 5 3" xfId="2868" xr:uid="{00000000-0005-0000-0000-00005D040000}"/>
    <cellStyle name="20% - Énfasis2 5 3 2" xfId="8022" xr:uid="{00000000-0005-0000-0000-00005E040000}"/>
    <cellStyle name="20% - Énfasis2 5 3 2 2" xfId="18805" xr:uid="{00000000-0005-0000-0000-00005F040000}"/>
    <cellStyle name="20% - Énfasis2 5 3 3" xfId="13673" xr:uid="{00000000-0005-0000-0000-000060040000}"/>
    <cellStyle name="20% - Énfasis2 5 3 4" xfId="41732" xr:uid="{00000000-0005-0000-0000-000061040000}"/>
    <cellStyle name="20% - Énfasis2 5 3 5" xfId="46575" xr:uid="{00000000-0005-0000-0000-000062040000}"/>
    <cellStyle name="20% - Énfasis2 5 4" xfId="5733" xr:uid="{00000000-0005-0000-0000-000063040000}"/>
    <cellStyle name="20% - Énfasis2 5 4 2" xfId="16522" xr:uid="{00000000-0005-0000-0000-000064040000}"/>
    <cellStyle name="20% - Énfasis2 5 5" xfId="11357" xr:uid="{00000000-0005-0000-0000-000065040000}"/>
    <cellStyle name="20% - Énfasis2 5 6" xfId="39465" xr:uid="{00000000-0005-0000-0000-000066040000}"/>
    <cellStyle name="20% - Énfasis2 5 7" xfId="44311" xr:uid="{00000000-0005-0000-0000-000067040000}"/>
    <cellStyle name="20% - Énfasis2 50" xfId="38994" xr:uid="{00000000-0005-0000-0000-000068040000}"/>
    <cellStyle name="20% - Énfasis2 51" xfId="39025" xr:uid="{00000000-0005-0000-0000-000069040000}"/>
    <cellStyle name="20% - Énfasis2 52" xfId="39039" xr:uid="{00000000-0005-0000-0000-00006A040000}"/>
    <cellStyle name="20% - Énfasis2 53" xfId="39058" xr:uid="{00000000-0005-0000-0000-00006B040000}"/>
    <cellStyle name="20% - Énfasis2 54" xfId="39078" xr:uid="{00000000-0005-0000-0000-00006C040000}"/>
    <cellStyle name="20% - Énfasis2 55" xfId="39096" xr:uid="{00000000-0005-0000-0000-00006D040000}"/>
    <cellStyle name="20% - Énfasis2 56" xfId="43896" xr:uid="{00000000-0005-0000-0000-00006E040000}"/>
    <cellStyle name="20% - Énfasis2 57" xfId="43922" xr:uid="{00000000-0005-0000-0000-00006F040000}"/>
    <cellStyle name="20% - Énfasis2 58" xfId="43940" xr:uid="{00000000-0005-0000-0000-000070040000}"/>
    <cellStyle name="20% - Énfasis2 59" xfId="43966" xr:uid="{00000000-0005-0000-0000-000071040000}"/>
    <cellStyle name="20% - Énfasis2 6" xfId="546" xr:uid="{00000000-0005-0000-0000-000072040000}"/>
    <cellStyle name="20% - Énfasis2 6 2" xfId="1637" xr:uid="{00000000-0005-0000-0000-000073040000}"/>
    <cellStyle name="20% - Énfasis2 6 2 2" xfId="3946" xr:uid="{00000000-0005-0000-0000-000074040000}"/>
    <cellStyle name="20% - Énfasis2 6 2 2 2" xfId="9093" xr:uid="{00000000-0005-0000-0000-000075040000}"/>
    <cellStyle name="20% - Énfasis2 6 2 2 2 2" xfId="19876" xr:uid="{00000000-0005-0000-0000-000076040000}"/>
    <cellStyle name="20% - Énfasis2 6 2 2 3" xfId="14744" xr:uid="{00000000-0005-0000-0000-000077040000}"/>
    <cellStyle name="20% - Énfasis2 6 2 2 4" xfId="42803" xr:uid="{00000000-0005-0000-0000-000078040000}"/>
    <cellStyle name="20% - Énfasis2 6 2 2 5" xfId="47646" xr:uid="{00000000-0005-0000-0000-000079040000}"/>
    <cellStyle name="20% - Énfasis2 6 2 3" xfId="6812" xr:uid="{00000000-0005-0000-0000-00007A040000}"/>
    <cellStyle name="20% - Énfasis2 6 2 3 2" xfId="17595" xr:uid="{00000000-0005-0000-0000-00007B040000}"/>
    <cellStyle name="20% - Énfasis2 6 2 4" xfId="12457" xr:uid="{00000000-0005-0000-0000-00007C040000}"/>
    <cellStyle name="20% - Énfasis2 6 2 5" xfId="40527" xr:uid="{00000000-0005-0000-0000-00007D040000}"/>
    <cellStyle name="20% - Énfasis2 6 2 6" xfId="45370" xr:uid="{00000000-0005-0000-0000-00007E040000}"/>
    <cellStyle name="20% - Énfasis2 6 3" xfId="2885" xr:uid="{00000000-0005-0000-0000-00007F040000}"/>
    <cellStyle name="20% - Énfasis2 6 3 2" xfId="8039" xr:uid="{00000000-0005-0000-0000-000080040000}"/>
    <cellStyle name="20% - Énfasis2 6 3 2 2" xfId="18822" xr:uid="{00000000-0005-0000-0000-000081040000}"/>
    <cellStyle name="20% - Énfasis2 6 3 3" xfId="13690" xr:uid="{00000000-0005-0000-0000-000082040000}"/>
    <cellStyle name="20% - Énfasis2 6 3 4" xfId="41749" xr:uid="{00000000-0005-0000-0000-000083040000}"/>
    <cellStyle name="20% - Énfasis2 6 3 5" xfId="46592" xr:uid="{00000000-0005-0000-0000-000084040000}"/>
    <cellStyle name="20% - Énfasis2 6 4" xfId="5750" xr:uid="{00000000-0005-0000-0000-000085040000}"/>
    <cellStyle name="20% - Énfasis2 6 4 2" xfId="16539" xr:uid="{00000000-0005-0000-0000-000086040000}"/>
    <cellStyle name="20% - Énfasis2 6 5" xfId="11374" xr:uid="{00000000-0005-0000-0000-000087040000}"/>
    <cellStyle name="20% - Énfasis2 6 6" xfId="39482" xr:uid="{00000000-0005-0000-0000-000088040000}"/>
    <cellStyle name="20% - Énfasis2 6 7" xfId="44328" xr:uid="{00000000-0005-0000-0000-000089040000}"/>
    <cellStyle name="20% - Énfasis2 7" xfId="566" xr:uid="{00000000-0005-0000-0000-00008A040000}"/>
    <cellStyle name="20% - Énfasis2 7 2" xfId="1657" xr:uid="{00000000-0005-0000-0000-00008B040000}"/>
    <cellStyle name="20% - Énfasis2 7 2 2" xfId="3966" xr:uid="{00000000-0005-0000-0000-00008C040000}"/>
    <cellStyle name="20% - Énfasis2 7 2 2 2" xfId="9113" xr:uid="{00000000-0005-0000-0000-00008D040000}"/>
    <cellStyle name="20% - Énfasis2 7 2 2 2 2" xfId="19896" xr:uid="{00000000-0005-0000-0000-00008E040000}"/>
    <cellStyle name="20% - Énfasis2 7 2 2 3" xfId="14764" xr:uid="{00000000-0005-0000-0000-00008F040000}"/>
    <cellStyle name="20% - Énfasis2 7 2 2 4" xfId="42823" xr:uid="{00000000-0005-0000-0000-000090040000}"/>
    <cellStyle name="20% - Énfasis2 7 2 2 5" xfId="47666" xr:uid="{00000000-0005-0000-0000-000091040000}"/>
    <cellStyle name="20% - Énfasis2 7 2 3" xfId="6832" xr:uid="{00000000-0005-0000-0000-000092040000}"/>
    <cellStyle name="20% - Énfasis2 7 2 3 2" xfId="17615" xr:uid="{00000000-0005-0000-0000-000093040000}"/>
    <cellStyle name="20% - Énfasis2 7 2 4" xfId="12477" xr:uid="{00000000-0005-0000-0000-000094040000}"/>
    <cellStyle name="20% - Énfasis2 7 2 5" xfId="40547" xr:uid="{00000000-0005-0000-0000-000095040000}"/>
    <cellStyle name="20% - Énfasis2 7 2 6" xfId="45390" xr:uid="{00000000-0005-0000-0000-000096040000}"/>
    <cellStyle name="20% - Énfasis2 7 3" xfId="2905" xr:uid="{00000000-0005-0000-0000-000097040000}"/>
    <cellStyle name="20% - Énfasis2 7 3 2" xfId="8059" xr:uid="{00000000-0005-0000-0000-000098040000}"/>
    <cellStyle name="20% - Énfasis2 7 3 2 2" xfId="18842" xr:uid="{00000000-0005-0000-0000-000099040000}"/>
    <cellStyle name="20% - Énfasis2 7 3 3" xfId="13710" xr:uid="{00000000-0005-0000-0000-00009A040000}"/>
    <cellStyle name="20% - Énfasis2 7 3 4" xfId="41769" xr:uid="{00000000-0005-0000-0000-00009B040000}"/>
    <cellStyle name="20% - Énfasis2 7 3 5" xfId="46612" xr:uid="{00000000-0005-0000-0000-00009C040000}"/>
    <cellStyle name="20% - Énfasis2 7 4" xfId="5770" xr:uid="{00000000-0005-0000-0000-00009D040000}"/>
    <cellStyle name="20% - Énfasis2 7 4 2" xfId="16559" xr:uid="{00000000-0005-0000-0000-00009E040000}"/>
    <cellStyle name="20% - Énfasis2 7 5" xfId="11394" xr:uid="{00000000-0005-0000-0000-00009F040000}"/>
    <cellStyle name="20% - Énfasis2 7 6" xfId="39501" xr:uid="{00000000-0005-0000-0000-0000A0040000}"/>
    <cellStyle name="20% - Énfasis2 7 7" xfId="44347" xr:uid="{00000000-0005-0000-0000-0000A1040000}"/>
    <cellStyle name="20% - Énfasis2 8" xfId="581" xr:uid="{00000000-0005-0000-0000-0000A2040000}"/>
    <cellStyle name="20% - Énfasis2 8 2" xfId="1672" xr:uid="{00000000-0005-0000-0000-0000A3040000}"/>
    <cellStyle name="20% - Énfasis2 8 2 2" xfId="3981" xr:uid="{00000000-0005-0000-0000-0000A4040000}"/>
    <cellStyle name="20% - Énfasis2 8 2 2 2" xfId="9128" xr:uid="{00000000-0005-0000-0000-0000A5040000}"/>
    <cellStyle name="20% - Énfasis2 8 2 2 2 2" xfId="19911" xr:uid="{00000000-0005-0000-0000-0000A6040000}"/>
    <cellStyle name="20% - Énfasis2 8 2 2 3" xfId="14779" xr:uid="{00000000-0005-0000-0000-0000A7040000}"/>
    <cellStyle name="20% - Énfasis2 8 2 2 4" xfId="42838" xr:uid="{00000000-0005-0000-0000-0000A8040000}"/>
    <cellStyle name="20% - Énfasis2 8 2 2 5" xfId="47681" xr:uid="{00000000-0005-0000-0000-0000A9040000}"/>
    <cellStyle name="20% - Énfasis2 8 2 3" xfId="6847" xr:uid="{00000000-0005-0000-0000-0000AA040000}"/>
    <cellStyle name="20% - Énfasis2 8 2 3 2" xfId="17630" xr:uid="{00000000-0005-0000-0000-0000AB040000}"/>
    <cellStyle name="20% - Énfasis2 8 2 4" xfId="12492" xr:uid="{00000000-0005-0000-0000-0000AC040000}"/>
    <cellStyle name="20% - Énfasis2 8 2 5" xfId="40562" xr:uid="{00000000-0005-0000-0000-0000AD040000}"/>
    <cellStyle name="20% - Énfasis2 8 2 6" xfId="45405" xr:uid="{00000000-0005-0000-0000-0000AE040000}"/>
    <cellStyle name="20% - Énfasis2 8 3" xfId="2920" xr:uid="{00000000-0005-0000-0000-0000AF040000}"/>
    <cellStyle name="20% - Énfasis2 8 3 2" xfId="8074" xr:uid="{00000000-0005-0000-0000-0000B0040000}"/>
    <cellStyle name="20% - Énfasis2 8 3 2 2" xfId="18857" xr:uid="{00000000-0005-0000-0000-0000B1040000}"/>
    <cellStyle name="20% - Énfasis2 8 3 3" xfId="13725" xr:uid="{00000000-0005-0000-0000-0000B2040000}"/>
    <cellStyle name="20% - Énfasis2 8 3 4" xfId="41784" xr:uid="{00000000-0005-0000-0000-0000B3040000}"/>
    <cellStyle name="20% - Énfasis2 8 3 5" xfId="46627" xr:uid="{00000000-0005-0000-0000-0000B4040000}"/>
    <cellStyle name="20% - Énfasis2 8 4" xfId="5785" xr:uid="{00000000-0005-0000-0000-0000B5040000}"/>
    <cellStyle name="20% - Énfasis2 8 4 2" xfId="16574" xr:uid="{00000000-0005-0000-0000-0000B6040000}"/>
    <cellStyle name="20% - Énfasis2 8 5" xfId="11409" xr:uid="{00000000-0005-0000-0000-0000B7040000}"/>
    <cellStyle name="20% - Énfasis2 8 6" xfId="39515" xr:uid="{00000000-0005-0000-0000-0000B8040000}"/>
    <cellStyle name="20% - Énfasis2 8 7" xfId="44361" xr:uid="{00000000-0005-0000-0000-0000B9040000}"/>
    <cellStyle name="20% - Énfasis2 9" xfId="659" xr:uid="{00000000-0005-0000-0000-0000BA040000}"/>
    <cellStyle name="20% - Énfasis2 9 2" xfId="1750" xr:uid="{00000000-0005-0000-0000-0000BB040000}"/>
    <cellStyle name="20% - Énfasis2 9 2 2" xfId="4059" xr:uid="{00000000-0005-0000-0000-0000BC040000}"/>
    <cellStyle name="20% - Énfasis2 9 2 2 2" xfId="9206" xr:uid="{00000000-0005-0000-0000-0000BD040000}"/>
    <cellStyle name="20% - Énfasis2 9 2 2 2 2" xfId="19989" xr:uid="{00000000-0005-0000-0000-0000BE040000}"/>
    <cellStyle name="20% - Énfasis2 9 2 2 3" xfId="14857" xr:uid="{00000000-0005-0000-0000-0000BF040000}"/>
    <cellStyle name="20% - Énfasis2 9 2 2 4" xfId="42916" xr:uid="{00000000-0005-0000-0000-0000C0040000}"/>
    <cellStyle name="20% - Énfasis2 9 2 2 5" xfId="47759" xr:uid="{00000000-0005-0000-0000-0000C1040000}"/>
    <cellStyle name="20% - Énfasis2 9 2 3" xfId="6925" xr:uid="{00000000-0005-0000-0000-0000C2040000}"/>
    <cellStyle name="20% - Énfasis2 9 2 3 2" xfId="17708" xr:uid="{00000000-0005-0000-0000-0000C3040000}"/>
    <cellStyle name="20% - Énfasis2 9 2 4" xfId="12570" xr:uid="{00000000-0005-0000-0000-0000C4040000}"/>
    <cellStyle name="20% - Énfasis2 9 2 5" xfId="40640" xr:uid="{00000000-0005-0000-0000-0000C5040000}"/>
    <cellStyle name="20% - Énfasis2 9 2 6" xfId="45483" xr:uid="{00000000-0005-0000-0000-0000C6040000}"/>
    <cellStyle name="20% - Énfasis2 9 3" xfId="2998" xr:uid="{00000000-0005-0000-0000-0000C7040000}"/>
    <cellStyle name="20% - Énfasis2 9 3 2" xfId="8152" xr:uid="{00000000-0005-0000-0000-0000C8040000}"/>
    <cellStyle name="20% - Énfasis2 9 3 2 2" xfId="18935" xr:uid="{00000000-0005-0000-0000-0000C9040000}"/>
    <cellStyle name="20% - Énfasis2 9 3 3" xfId="13803" xr:uid="{00000000-0005-0000-0000-0000CA040000}"/>
    <cellStyle name="20% - Énfasis2 9 3 4" xfId="41862" xr:uid="{00000000-0005-0000-0000-0000CB040000}"/>
    <cellStyle name="20% - Énfasis2 9 3 5" xfId="46705" xr:uid="{00000000-0005-0000-0000-0000CC040000}"/>
    <cellStyle name="20% - Énfasis2 9 4" xfId="5863" xr:uid="{00000000-0005-0000-0000-0000CD040000}"/>
    <cellStyle name="20% - Énfasis2 9 4 2" xfId="16652" xr:uid="{00000000-0005-0000-0000-0000CE040000}"/>
    <cellStyle name="20% - Énfasis2 9 5" xfId="11488" xr:uid="{00000000-0005-0000-0000-0000CF040000}"/>
    <cellStyle name="20% - Énfasis2 9 6" xfId="39593" xr:uid="{00000000-0005-0000-0000-0000D0040000}"/>
    <cellStyle name="20% - Énfasis2 9 7" xfId="44439" xr:uid="{00000000-0005-0000-0000-0000D1040000}"/>
    <cellStyle name="20% - Énfasis3" xfId="48750" xr:uid="{00000000-0005-0000-0000-0000D2040000}"/>
    <cellStyle name="20% - Énfasis3 10" xfId="802" xr:uid="{00000000-0005-0000-0000-0000D3040000}"/>
    <cellStyle name="20% - Énfasis3 10 2" xfId="1885" xr:uid="{00000000-0005-0000-0000-0000D4040000}"/>
    <cellStyle name="20% - Énfasis3 10 2 2" xfId="4194" xr:uid="{00000000-0005-0000-0000-0000D5040000}"/>
    <cellStyle name="20% - Énfasis3 10 2 2 2" xfId="9341" xr:uid="{00000000-0005-0000-0000-0000D6040000}"/>
    <cellStyle name="20% - Énfasis3 10 2 2 2 2" xfId="20124" xr:uid="{00000000-0005-0000-0000-0000D7040000}"/>
    <cellStyle name="20% - Énfasis3 10 2 2 3" xfId="14992" xr:uid="{00000000-0005-0000-0000-0000D8040000}"/>
    <cellStyle name="20% - Énfasis3 10 2 2 4" xfId="43051" xr:uid="{00000000-0005-0000-0000-0000D9040000}"/>
    <cellStyle name="20% - Énfasis3 10 2 2 5" xfId="47894" xr:uid="{00000000-0005-0000-0000-0000DA040000}"/>
    <cellStyle name="20% - Énfasis3 10 2 3" xfId="7060" xr:uid="{00000000-0005-0000-0000-0000DB040000}"/>
    <cellStyle name="20% - Énfasis3 10 2 3 2" xfId="17843" xr:uid="{00000000-0005-0000-0000-0000DC040000}"/>
    <cellStyle name="20% - Énfasis3 10 2 4" xfId="12705" xr:uid="{00000000-0005-0000-0000-0000DD040000}"/>
    <cellStyle name="20% - Énfasis3 10 2 5" xfId="40775" xr:uid="{00000000-0005-0000-0000-0000DE040000}"/>
    <cellStyle name="20% - Énfasis3 10 2 6" xfId="45618" xr:uid="{00000000-0005-0000-0000-0000DF040000}"/>
    <cellStyle name="20% - Énfasis3 10 3" xfId="3139" xr:uid="{00000000-0005-0000-0000-0000E0040000}"/>
    <cellStyle name="20% - Énfasis3 10 3 2" xfId="8286" xr:uid="{00000000-0005-0000-0000-0000E1040000}"/>
    <cellStyle name="20% - Énfasis3 10 3 2 2" xfId="19069" xr:uid="{00000000-0005-0000-0000-0000E2040000}"/>
    <cellStyle name="20% - Énfasis3 10 3 3" xfId="13937" xr:uid="{00000000-0005-0000-0000-0000E3040000}"/>
    <cellStyle name="20% - Énfasis3 10 3 4" xfId="41996" xr:uid="{00000000-0005-0000-0000-0000E4040000}"/>
    <cellStyle name="20% - Énfasis3 10 3 5" xfId="46839" xr:uid="{00000000-0005-0000-0000-0000E5040000}"/>
    <cellStyle name="20% - Énfasis3 10 4" xfId="6003" xr:uid="{00000000-0005-0000-0000-0000E6040000}"/>
    <cellStyle name="20% - Énfasis3 10 4 2" xfId="16786" xr:uid="{00000000-0005-0000-0000-0000E7040000}"/>
    <cellStyle name="20% - Énfasis3 10 5" xfId="11630" xr:uid="{00000000-0005-0000-0000-0000E8040000}"/>
    <cellStyle name="20% - Énfasis3 10 6" xfId="39726" xr:uid="{00000000-0005-0000-0000-0000E9040000}"/>
    <cellStyle name="20% - Énfasis3 10 7" xfId="44573" xr:uid="{00000000-0005-0000-0000-0000EA040000}"/>
    <cellStyle name="20% - Énfasis3 11" xfId="911" xr:uid="{00000000-0005-0000-0000-0000EB040000}"/>
    <cellStyle name="20% - Énfasis3 11 2" xfId="1994" xr:uid="{00000000-0005-0000-0000-0000EC040000}"/>
    <cellStyle name="20% - Énfasis3 11 2 2" xfId="4303" xr:uid="{00000000-0005-0000-0000-0000ED040000}"/>
    <cellStyle name="20% - Énfasis3 11 2 2 2" xfId="9450" xr:uid="{00000000-0005-0000-0000-0000EE040000}"/>
    <cellStyle name="20% - Énfasis3 11 2 2 2 2" xfId="20233" xr:uid="{00000000-0005-0000-0000-0000EF040000}"/>
    <cellStyle name="20% - Énfasis3 11 2 2 3" xfId="15101" xr:uid="{00000000-0005-0000-0000-0000F0040000}"/>
    <cellStyle name="20% - Énfasis3 11 2 2 4" xfId="43160" xr:uid="{00000000-0005-0000-0000-0000F1040000}"/>
    <cellStyle name="20% - Énfasis3 11 2 2 5" xfId="48003" xr:uid="{00000000-0005-0000-0000-0000F2040000}"/>
    <cellStyle name="20% - Énfasis3 11 2 3" xfId="7169" xr:uid="{00000000-0005-0000-0000-0000F3040000}"/>
    <cellStyle name="20% - Énfasis3 11 2 3 2" xfId="17952" xr:uid="{00000000-0005-0000-0000-0000F4040000}"/>
    <cellStyle name="20% - Énfasis3 11 2 4" xfId="12814" xr:uid="{00000000-0005-0000-0000-0000F5040000}"/>
    <cellStyle name="20% - Énfasis3 11 2 5" xfId="40884" xr:uid="{00000000-0005-0000-0000-0000F6040000}"/>
    <cellStyle name="20% - Énfasis3 11 2 6" xfId="45727" xr:uid="{00000000-0005-0000-0000-0000F7040000}"/>
    <cellStyle name="20% - Énfasis3 11 3" xfId="3248" xr:uid="{00000000-0005-0000-0000-0000F8040000}"/>
    <cellStyle name="20% - Énfasis3 11 3 2" xfId="8395" xr:uid="{00000000-0005-0000-0000-0000F9040000}"/>
    <cellStyle name="20% - Énfasis3 11 3 2 2" xfId="19178" xr:uid="{00000000-0005-0000-0000-0000FA040000}"/>
    <cellStyle name="20% - Énfasis3 11 3 3" xfId="14046" xr:uid="{00000000-0005-0000-0000-0000FB040000}"/>
    <cellStyle name="20% - Énfasis3 11 3 4" xfId="42105" xr:uid="{00000000-0005-0000-0000-0000FC040000}"/>
    <cellStyle name="20% - Énfasis3 11 3 5" xfId="46948" xr:uid="{00000000-0005-0000-0000-0000FD040000}"/>
    <cellStyle name="20% - Énfasis3 11 4" xfId="6112" xr:uid="{00000000-0005-0000-0000-0000FE040000}"/>
    <cellStyle name="20% - Énfasis3 11 4 2" xfId="16895" xr:uid="{00000000-0005-0000-0000-0000FF040000}"/>
    <cellStyle name="20% - Énfasis3 11 5" xfId="11739" xr:uid="{00000000-0005-0000-0000-000000050000}"/>
    <cellStyle name="20% - Énfasis3 11 6" xfId="39835" xr:uid="{00000000-0005-0000-0000-000001050000}"/>
    <cellStyle name="20% - Énfasis3 11 7" xfId="44682" xr:uid="{00000000-0005-0000-0000-000002050000}"/>
    <cellStyle name="20% - Énfasis3 12" xfId="986" xr:uid="{00000000-0005-0000-0000-000003050000}"/>
    <cellStyle name="20% - Énfasis3 12 2" xfId="2069" xr:uid="{00000000-0005-0000-0000-000004050000}"/>
    <cellStyle name="20% - Énfasis3 12 2 2" xfId="4378" xr:uid="{00000000-0005-0000-0000-000005050000}"/>
    <cellStyle name="20% - Énfasis3 12 2 2 2" xfId="9525" xr:uid="{00000000-0005-0000-0000-000006050000}"/>
    <cellStyle name="20% - Énfasis3 12 2 2 2 2" xfId="20308" xr:uid="{00000000-0005-0000-0000-000007050000}"/>
    <cellStyle name="20% - Énfasis3 12 2 2 3" xfId="15176" xr:uid="{00000000-0005-0000-0000-000008050000}"/>
    <cellStyle name="20% - Énfasis3 12 2 2 4" xfId="43235" xr:uid="{00000000-0005-0000-0000-000009050000}"/>
    <cellStyle name="20% - Énfasis3 12 2 2 5" xfId="48078" xr:uid="{00000000-0005-0000-0000-00000A050000}"/>
    <cellStyle name="20% - Énfasis3 12 2 3" xfId="7244" xr:uid="{00000000-0005-0000-0000-00000B050000}"/>
    <cellStyle name="20% - Énfasis3 12 2 3 2" xfId="18027" xr:uid="{00000000-0005-0000-0000-00000C050000}"/>
    <cellStyle name="20% - Énfasis3 12 2 4" xfId="12889" xr:uid="{00000000-0005-0000-0000-00000D050000}"/>
    <cellStyle name="20% - Énfasis3 12 2 5" xfId="40959" xr:uid="{00000000-0005-0000-0000-00000E050000}"/>
    <cellStyle name="20% - Énfasis3 12 2 6" xfId="45802" xr:uid="{00000000-0005-0000-0000-00000F050000}"/>
    <cellStyle name="20% - Énfasis3 12 3" xfId="3323" xr:uid="{00000000-0005-0000-0000-000010050000}"/>
    <cellStyle name="20% - Énfasis3 12 3 2" xfId="8470" xr:uid="{00000000-0005-0000-0000-000011050000}"/>
    <cellStyle name="20% - Énfasis3 12 3 2 2" xfId="19253" xr:uid="{00000000-0005-0000-0000-000012050000}"/>
    <cellStyle name="20% - Énfasis3 12 3 3" xfId="14121" xr:uid="{00000000-0005-0000-0000-000013050000}"/>
    <cellStyle name="20% - Énfasis3 12 3 4" xfId="42180" xr:uid="{00000000-0005-0000-0000-000014050000}"/>
    <cellStyle name="20% - Énfasis3 12 3 5" xfId="47023" xr:uid="{00000000-0005-0000-0000-000015050000}"/>
    <cellStyle name="20% - Énfasis3 12 4" xfId="6187" xr:uid="{00000000-0005-0000-0000-000016050000}"/>
    <cellStyle name="20% - Énfasis3 12 4 2" xfId="16970" xr:uid="{00000000-0005-0000-0000-000017050000}"/>
    <cellStyle name="20% - Énfasis3 12 5" xfId="11814" xr:uid="{00000000-0005-0000-0000-000018050000}"/>
    <cellStyle name="20% - Énfasis3 12 6" xfId="39910" xr:uid="{00000000-0005-0000-0000-000019050000}"/>
    <cellStyle name="20% - Énfasis3 12 7" xfId="44757" xr:uid="{00000000-0005-0000-0000-00001A050000}"/>
    <cellStyle name="20% - Énfasis3 13" xfId="1034" xr:uid="{00000000-0005-0000-0000-00001B050000}"/>
    <cellStyle name="20% - Énfasis3 13 2" xfId="2118" xr:uid="{00000000-0005-0000-0000-00001C050000}"/>
    <cellStyle name="20% - Énfasis3 13 2 2" xfId="4426" xr:uid="{00000000-0005-0000-0000-00001D050000}"/>
    <cellStyle name="20% - Énfasis3 13 2 2 2" xfId="9573" xr:uid="{00000000-0005-0000-0000-00001E050000}"/>
    <cellStyle name="20% - Énfasis3 13 2 2 2 2" xfId="20356" xr:uid="{00000000-0005-0000-0000-00001F050000}"/>
    <cellStyle name="20% - Énfasis3 13 2 2 3" xfId="15224" xr:uid="{00000000-0005-0000-0000-000020050000}"/>
    <cellStyle name="20% - Énfasis3 13 2 2 4" xfId="43283" xr:uid="{00000000-0005-0000-0000-000021050000}"/>
    <cellStyle name="20% - Énfasis3 13 2 2 5" xfId="48126" xr:uid="{00000000-0005-0000-0000-000022050000}"/>
    <cellStyle name="20% - Énfasis3 13 2 3" xfId="7292" xr:uid="{00000000-0005-0000-0000-000023050000}"/>
    <cellStyle name="20% - Énfasis3 13 2 3 2" xfId="18075" xr:uid="{00000000-0005-0000-0000-000024050000}"/>
    <cellStyle name="20% - Énfasis3 13 2 4" xfId="12938" xr:uid="{00000000-0005-0000-0000-000025050000}"/>
    <cellStyle name="20% - Énfasis3 13 2 5" xfId="41007" xr:uid="{00000000-0005-0000-0000-000026050000}"/>
    <cellStyle name="20% - Énfasis3 13 2 6" xfId="45850" xr:uid="{00000000-0005-0000-0000-000027050000}"/>
    <cellStyle name="20% - Énfasis3 13 3" xfId="3371" xr:uid="{00000000-0005-0000-0000-000028050000}"/>
    <cellStyle name="20% - Énfasis3 13 3 2" xfId="8518" xr:uid="{00000000-0005-0000-0000-000029050000}"/>
    <cellStyle name="20% - Énfasis3 13 3 2 2" xfId="19301" xr:uid="{00000000-0005-0000-0000-00002A050000}"/>
    <cellStyle name="20% - Énfasis3 13 3 3" xfId="14169" xr:uid="{00000000-0005-0000-0000-00002B050000}"/>
    <cellStyle name="20% - Énfasis3 13 3 4" xfId="42228" xr:uid="{00000000-0005-0000-0000-00002C050000}"/>
    <cellStyle name="20% - Énfasis3 13 3 5" xfId="47071" xr:uid="{00000000-0005-0000-0000-00002D050000}"/>
    <cellStyle name="20% - Énfasis3 13 4" xfId="6235" xr:uid="{00000000-0005-0000-0000-00002E050000}"/>
    <cellStyle name="20% - Énfasis3 13 4 2" xfId="17018" xr:uid="{00000000-0005-0000-0000-00002F050000}"/>
    <cellStyle name="20% - Énfasis3 13 5" xfId="11862" xr:uid="{00000000-0005-0000-0000-000030050000}"/>
    <cellStyle name="20% - Énfasis3 13 6" xfId="39959" xr:uid="{00000000-0005-0000-0000-000031050000}"/>
    <cellStyle name="20% - Énfasis3 13 7" xfId="44805" xr:uid="{00000000-0005-0000-0000-000032050000}"/>
    <cellStyle name="20% - Énfasis3 14" xfId="1108" xr:uid="{00000000-0005-0000-0000-000033050000}"/>
    <cellStyle name="20% - Énfasis3 14 2" xfId="2192" xr:uid="{00000000-0005-0000-0000-000034050000}"/>
    <cellStyle name="20% - Énfasis3 14 2 2" xfId="4500" xr:uid="{00000000-0005-0000-0000-000035050000}"/>
    <cellStyle name="20% - Énfasis3 14 2 2 2" xfId="9647" xr:uid="{00000000-0005-0000-0000-000036050000}"/>
    <cellStyle name="20% - Énfasis3 14 2 2 2 2" xfId="20430" xr:uid="{00000000-0005-0000-0000-000037050000}"/>
    <cellStyle name="20% - Énfasis3 14 2 2 3" xfId="15298" xr:uid="{00000000-0005-0000-0000-000038050000}"/>
    <cellStyle name="20% - Énfasis3 14 2 2 4" xfId="43357" xr:uid="{00000000-0005-0000-0000-000039050000}"/>
    <cellStyle name="20% - Énfasis3 14 2 2 5" xfId="48200" xr:uid="{00000000-0005-0000-0000-00003A050000}"/>
    <cellStyle name="20% - Énfasis3 14 2 3" xfId="7366" xr:uid="{00000000-0005-0000-0000-00003B050000}"/>
    <cellStyle name="20% - Énfasis3 14 2 3 2" xfId="18149" xr:uid="{00000000-0005-0000-0000-00003C050000}"/>
    <cellStyle name="20% - Énfasis3 14 2 4" xfId="13012" xr:uid="{00000000-0005-0000-0000-00003D050000}"/>
    <cellStyle name="20% - Énfasis3 14 2 5" xfId="41081" xr:uid="{00000000-0005-0000-0000-00003E050000}"/>
    <cellStyle name="20% - Énfasis3 14 2 6" xfId="45924" xr:uid="{00000000-0005-0000-0000-00003F050000}"/>
    <cellStyle name="20% - Énfasis3 14 3" xfId="3445" xr:uid="{00000000-0005-0000-0000-000040050000}"/>
    <cellStyle name="20% - Énfasis3 14 3 2" xfId="8592" xr:uid="{00000000-0005-0000-0000-000041050000}"/>
    <cellStyle name="20% - Énfasis3 14 3 2 2" xfId="19375" xr:uid="{00000000-0005-0000-0000-000042050000}"/>
    <cellStyle name="20% - Énfasis3 14 3 3" xfId="14243" xr:uid="{00000000-0005-0000-0000-000043050000}"/>
    <cellStyle name="20% - Énfasis3 14 3 4" xfId="42302" xr:uid="{00000000-0005-0000-0000-000044050000}"/>
    <cellStyle name="20% - Énfasis3 14 3 5" xfId="47145" xr:uid="{00000000-0005-0000-0000-000045050000}"/>
    <cellStyle name="20% - Énfasis3 14 4" xfId="6309" xr:uid="{00000000-0005-0000-0000-000046050000}"/>
    <cellStyle name="20% - Énfasis3 14 4 2" xfId="17092" xr:uid="{00000000-0005-0000-0000-000047050000}"/>
    <cellStyle name="20% - Énfasis3 14 5" xfId="11936" xr:uid="{00000000-0005-0000-0000-000048050000}"/>
    <cellStyle name="20% - Énfasis3 14 6" xfId="40033" xr:uid="{00000000-0005-0000-0000-000049050000}"/>
    <cellStyle name="20% - Énfasis3 14 7" xfId="44879" xr:uid="{00000000-0005-0000-0000-00004A050000}"/>
    <cellStyle name="20% - Énfasis3 15" xfId="1175" xr:uid="{00000000-0005-0000-0000-00004B050000}"/>
    <cellStyle name="20% - Énfasis3 15 2" xfId="2259" xr:uid="{00000000-0005-0000-0000-00004C050000}"/>
    <cellStyle name="20% - Énfasis3 15 2 2" xfId="4567" xr:uid="{00000000-0005-0000-0000-00004D050000}"/>
    <cellStyle name="20% - Énfasis3 15 2 2 2" xfId="9714" xr:uid="{00000000-0005-0000-0000-00004E050000}"/>
    <cellStyle name="20% - Énfasis3 15 2 2 2 2" xfId="20497" xr:uid="{00000000-0005-0000-0000-00004F050000}"/>
    <cellStyle name="20% - Énfasis3 15 2 2 3" xfId="15365" xr:uid="{00000000-0005-0000-0000-000050050000}"/>
    <cellStyle name="20% - Énfasis3 15 2 2 4" xfId="43424" xr:uid="{00000000-0005-0000-0000-000051050000}"/>
    <cellStyle name="20% - Énfasis3 15 2 2 5" xfId="48267" xr:uid="{00000000-0005-0000-0000-000052050000}"/>
    <cellStyle name="20% - Énfasis3 15 2 3" xfId="7433" xr:uid="{00000000-0005-0000-0000-000053050000}"/>
    <cellStyle name="20% - Énfasis3 15 2 3 2" xfId="18216" xr:uid="{00000000-0005-0000-0000-000054050000}"/>
    <cellStyle name="20% - Énfasis3 15 2 4" xfId="13079" xr:uid="{00000000-0005-0000-0000-000055050000}"/>
    <cellStyle name="20% - Énfasis3 15 2 5" xfId="41148" xr:uid="{00000000-0005-0000-0000-000056050000}"/>
    <cellStyle name="20% - Énfasis3 15 2 6" xfId="45991" xr:uid="{00000000-0005-0000-0000-000057050000}"/>
    <cellStyle name="20% - Énfasis3 15 3" xfId="3510" xr:uid="{00000000-0005-0000-0000-000058050000}"/>
    <cellStyle name="20% - Énfasis3 15 3 2" xfId="8657" xr:uid="{00000000-0005-0000-0000-000059050000}"/>
    <cellStyle name="20% - Énfasis3 15 3 2 2" xfId="19440" xr:uid="{00000000-0005-0000-0000-00005A050000}"/>
    <cellStyle name="20% - Énfasis3 15 3 3" xfId="14308" xr:uid="{00000000-0005-0000-0000-00005B050000}"/>
    <cellStyle name="20% - Énfasis3 15 3 4" xfId="42367" xr:uid="{00000000-0005-0000-0000-00005C050000}"/>
    <cellStyle name="20% - Énfasis3 15 3 5" xfId="47210" xr:uid="{00000000-0005-0000-0000-00005D050000}"/>
    <cellStyle name="20% - Énfasis3 15 4" xfId="6376" xr:uid="{00000000-0005-0000-0000-00005E050000}"/>
    <cellStyle name="20% - Énfasis3 15 4 2" xfId="17159" xr:uid="{00000000-0005-0000-0000-00005F050000}"/>
    <cellStyle name="20% - Énfasis3 15 5" xfId="12003" xr:uid="{00000000-0005-0000-0000-000060050000}"/>
    <cellStyle name="20% - Énfasis3 15 6" xfId="39176" xr:uid="{00000000-0005-0000-0000-000061050000}"/>
    <cellStyle name="20% - Énfasis3 15 7" xfId="44023" xr:uid="{00000000-0005-0000-0000-000062050000}"/>
    <cellStyle name="20% - Énfasis3 16" xfId="1208" xr:uid="{00000000-0005-0000-0000-000063050000}"/>
    <cellStyle name="20% - Énfasis3 16 2" xfId="2292" xr:uid="{00000000-0005-0000-0000-000064050000}"/>
    <cellStyle name="20% - Énfasis3 16 2 2" xfId="4600" xr:uid="{00000000-0005-0000-0000-000065050000}"/>
    <cellStyle name="20% - Énfasis3 16 2 2 2" xfId="9747" xr:uid="{00000000-0005-0000-0000-000066050000}"/>
    <cellStyle name="20% - Énfasis3 16 2 2 2 2" xfId="20530" xr:uid="{00000000-0005-0000-0000-000067050000}"/>
    <cellStyle name="20% - Énfasis3 16 2 2 3" xfId="15398" xr:uid="{00000000-0005-0000-0000-000068050000}"/>
    <cellStyle name="20% - Énfasis3 16 2 2 4" xfId="43457" xr:uid="{00000000-0005-0000-0000-000069050000}"/>
    <cellStyle name="20% - Énfasis3 16 2 2 5" xfId="48300" xr:uid="{00000000-0005-0000-0000-00006A050000}"/>
    <cellStyle name="20% - Énfasis3 16 2 3" xfId="7466" xr:uid="{00000000-0005-0000-0000-00006B050000}"/>
    <cellStyle name="20% - Énfasis3 16 2 3 2" xfId="18249" xr:uid="{00000000-0005-0000-0000-00006C050000}"/>
    <cellStyle name="20% - Énfasis3 16 2 4" xfId="13112" xr:uid="{00000000-0005-0000-0000-00006D050000}"/>
    <cellStyle name="20% - Énfasis3 16 2 5" xfId="41181" xr:uid="{00000000-0005-0000-0000-00006E050000}"/>
    <cellStyle name="20% - Énfasis3 16 2 6" xfId="46024" xr:uid="{00000000-0005-0000-0000-00006F050000}"/>
    <cellStyle name="20% - Énfasis3 16 3" xfId="3543" xr:uid="{00000000-0005-0000-0000-000070050000}"/>
    <cellStyle name="20% - Énfasis3 16 3 2" xfId="8690" xr:uid="{00000000-0005-0000-0000-000071050000}"/>
    <cellStyle name="20% - Énfasis3 16 3 2 2" xfId="19473" xr:uid="{00000000-0005-0000-0000-000072050000}"/>
    <cellStyle name="20% - Énfasis3 16 3 3" xfId="14341" xr:uid="{00000000-0005-0000-0000-000073050000}"/>
    <cellStyle name="20% - Énfasis3 16 3 4" xfId="42400" xr:uid="{00000000-0005-0000-0000-000074050000}"/>
    <cellStyle name="20% - Énfasis3 16 3 5" xfId="47243" xr:uid="{00000000-0005-0000-0000-000075050000}"/>
    <cellStyle name="20% - Énfasis3 16 4" xfId="6409" xr:uid="{00000000-0005-0000-0000-000076050000}"/>
    <cellStyle name="20% - Énfasis3 16 4 2" xfId="17192" xr:uid="{00000000-0005-0000-0000-000077050000}"/>
    <cellStyle name="20% - Énfasis3 16 5" xfId="12036" xr:uid="{00000000-0005-0000-0000-000078050000}"/>
    <cellStyle name="20% - Énfasis3 16 6" xfId="40128" xr:uid="{00000000-0005-0000-0000-000079050000}"/>
    <cellStyle name="20% - Énfasis3 16 7" xfId="44971" xr:uid="{00000000-0005-0000-0000-00007A050000}"/>
    <cellStyle name="20% - Énfasis3 17" xfId="1229" xr:uid="{00000000-0005-0000-0000-00007B050000}"/>
    <cellStyle name="20% - Énfasis3 17 2" xfId="2313" xr:uid="{00000000-0005-0000-0000-00007C050000}"/>
    <cellStyle name="20% - Énfasis3 17 2 2" xfId="4621" xr:uid="{00000000-0005-0000-0000-00007D050000}"/>
    <cellStyle name="20% - Énfasis3 17 2 2 2" xfId="9768" xr:uid="{00000000-0005-0000-0000-00007E050000}"/>
    <cellStyle name="20% - Énfasis3 17 2 2 2 2" xfId="20551" xr:uid="{00000000-0005-0000-0000-00007F050000}"/>
    <cellStyle name="20% - Énfasis3 17 2 2 3" xfId="15419" xr:uid="{00000000-0005-0000-0000-000080050000}"/>
    <cellStyle name="20% - Énfasis3 17 2 2 4" xfId="43478" xr:uid="{00000000-0005-0000-0000-000081050000}"/>
    <cellStyle name="20% - Énfasis3 17 2 2 5" xfId="48321" xr:uid="{00000000-0005-0000-0000-000082050000}"/>
    <cellStyle name="20% - Énfasis3 17 2 3" xfId="7487" xr:uid="{00000000-0005-0000-0000-000083050000}"/>
    <cellStyle name="20% - Énfasis3 17 2 3 2" xfId="18270" xr:uid="{00000000-0005-0000-0000-000084050000}"/>
    <cellStyle name="20% - Énfasis3 17 2 4" xfId="13133" xr:uid="{00000000-0005-0000-0000-000085050000}"/>
    <cellStyle name="20% - Énfasis3 17 2 5" xfId="41202" xr:uid="{00000000-0005-0000-0000-000086050000}"/>
    <cellStyle name="20% - Énfasis3 17 2 6" xfId="46045" xr:uid="{00000000-0005-0000-0000-000087050000}"/>
    <cellStyle name="20% - Énfasis3 17 3" xfId="3564" xr:uid="{00000000-0005-0000-0000-000088050000}"/>
    <cellStyle name="20% - Énfasis3 17 3 2" xfId="8711" xr:uid="{00000000-0005-0000-0000-000089050000}"/>
    <cellStyle name="20% - Énfasis3 17 3 2 2" xfId="19494" xr:uid="{00000000-0005-0000-0000-00008A050000}"/>
    <cellStyle name="20% - Énfasis3 17 3 3" xfId="14362" xr:uid="{00000000-0005-0000-0000-00008B050000}"/>
    <cellStyle name="20% - Énfasis3 17 3 4" xfId="42421" xr:uid="{00000000-0005-0000-0000-00008C050000}"/>
    <cellStyle name="20% - Énfasis3 17 3 5" xfId="47264" xr:uid="{00000000-0005-0000-0000-00008D050000}"/>
    <cellStyle name="20% - Énfasis3 17 4" xfId="6430" xr:uid="{00000000-0005-0000-0000-00008E050000}"/>
    <cellStyle name="20% - Énfasis3 17 4 2" xfId="17213" xr:uid="{00000000-0005-0000-0000-00008F050000}"/>
    <cellStyle name="20% - Énfasis3 17 5" xfId="12057" xr:uid="{00000000-0005-0000-0000-000090050000}"/>
    <cellStyle name="20% - Énfasis3 17 6" xfId="40149" xr:uid="{00000000-0005-0000-0000-000091050000}"/>
    <cellStyle name="20% - Énfasis3 17 7" xfId="44992" xr:uid="{00000000-0005-0000-0000-000092050000}"/>
    <cellStyle name="20% - Énfasis3 18" xfId="1262" xr:uid="{00000000-0005-0000-0000-000093050000}"/>
    <cellStyle name="20% - Énfasis3 18 2" xfId="2346" xr:uid="{00000000-0005-0000-0000-000094050000}"/>
    <cellStyle name="20% - Énfasis3 18 2 2" xfId="4654" xr:uid="{00000000-0005-0000-0000-000095050000}"/>
    <cellStyle name="20% - Énfasis3 18 2 2 2" xfId="9801" xr:uid="{00000000-0005-0000-0000-000096050000}"/>
    <cellStyle name="20% - Énfasis3 18 2 2 2 2" xfId="20584" xr:uid="{00000000-0005-0000-0000-000097050000}"/>
    <cellStyle name="20% - Énfasis3 18 2 2 3" xfId="15452" xr:uid="{00000000-0005-0000-0000-000098050000}"/>
    <cellStyle name="20% - Énfasis3 18 2 2 4" xfId="43511" xr:uid="{00000000-0005-0000-0000-000099050000}"/>
    <cellStyle name="20% - Énfasis3 18 2 2 5" xfId="48354" xr:uid="{00000000-0005-0000-0000-00009A050000}"/>
    <cellStyle name="20% - Énfasis3 18 2 3" xfId="7520" xr:uid="{00000000-0005-0000-0000-00009B050000}"/>
    <cellStyle name="20% - Énfasis3 18 2 3 2" xfId="18303" xr:uid="{00000000-0005-0000-0000-00009C050000}"/>
    <cellStyle name="20% - Énfasis3 18 2 4" xfId="13166" xr:uid="{00000000-0005-0000-0000-00009D050000}"/>
    <cellStyle name="20% - Énfasis3 18 2 5" xfId="41235" xr:uid="{00000000-0005-0000-0000-00009E050000}"/>
    <cellStyle name="20% - Énfasis3 18 2 6" xfId="46078" xr:uid="{00000000-0005-0000-0000-00009F050000}"/>
    <cellStyle name="20% - Énfasis3 18 3" xfId="3597" xr:uid="{00000000-0005-0000-0000-0000A0050000}"/>
    <cellStyle name="20% - Énfasis3 18 3 2" xfId="8744" xr:uid="{00000000-0005-0000-0000-0000A1050000}"/>
    <cellStyle name="20% - Énfasis3 18 3 2 2" xfId="19527" xr:uid="{00000000-0005-0000-0000-0000A2050000}"/>
    <cellStyle name="20% - Énfasis3 18 3 3" xfId="14395" xr:uid="{00000000-0005-0000-0000-0000A3050000}"/>
    <cellStyle name="20% - Énfasis3 18 3 4" xfId="42454" xr:uid="{00000000-0005-0000-0000-0000A4050000}"/>
    <cellStyle name="20% - Énfasis3 18 3 5" xfId="47297" xr:uid="{00000000-0005-0000-0000-0000A5050000}"/>
    <cellStyle name="20% - Énfasis3 18 4" xfId="6463" xr:uid="{00000000-0005-0000-0000-0000A6050000}"/>
    <cellStyle name="20% - Énfasis3 18 4 2" xfId="17246" xr:uid="{00000000-0005-0000-0000-0000A7050000}"/>
    <cellStyle name="20% - Énfasis3 18 5" xfId="12090" xr:uid="{00000000-0005-0000-0000-0000A8050000}"/>
    <cellStyle name="20% - Énfasis3 18 6" xfId="40180" xr:uid="{00000000-0005-0000-0000-0000A9050000}"/>
    <cellStyle name="20% - Énfasis3 18 7" xfId="45023" xr:uid="{00000000-0005-0000-0000-0000AA050000}"/>
    <cellStyle name="20% - Énfasis3 19" xfId="1282" xr:uid="{00000000-0005-0000-0000-0000AB050000}"/>
    <cellStyle name="20% - Énfasis3 19 2" xfId="3617" xr:uid="{00000000-0005-0000-0000-0000AC050000}"/>
    <cellStyle name="20% - Énfasis3 19 2 2" xfId="8764" xr:uid="{00000000-0005-0000-0000-0000AD050000}"/>
    <cellStyle name="20% - Énfasis3 19 2 2 2" xfId="19547" xr:uid="{00000000-0005-0000-0000-0000AE050000}"/>
    <cellStyle name="20% - Énfasis3 19 2 3" xfId="14415" xr:uid="{00000000-0005-0000-0000-0000AF050000}"/>
    <cellStyle name="20% - Énfasis3 19 2 4" xfId="42474" xr:uid="{00000000-0005-0000-0000-0000B0050000}"/>
    <cellStyle name="20% - Énfasis3 19 2 5" xfId="47317" xr:uid="{00000000-0005-0000-0000-0000B1050000}"/>
    <cellStyle name="20% - Énfasis3 19 3" xfId="6483" xr:uid="{00000000-0005-0000-0000-0000B2050000}"/>
    <cellStyle name="20% - Énfasis3 19 3 2" xfId="17266" xr:uid="{00000000-0005-0000-0000-0000B3050000}"/>
    <cellStyle name="20% - Énfasis3 19 4" xfId="12110" xr:uid="{00000000-0005-0000-0000-0000B4050000}"/>
    <cellStyle name="20% - Énfasis3 19 5" xfId="40200" xr:uid="{00000000-0005-0000-0000-0000B5050000}"/>
    <cellStyle name="20% - Énfasis3 19 6" xfId="45043" xr:uid="{00000000-0005-0000-0000-0000B6050000}"/>
    <cellStyle name="20% - Énfasis3 2" xfId="136" xr:uid="{00000000-0005-0000-0000-0000B7050000}"/>
    <cellStyle name="20% - Énfasis3 2 10" xfId="44242" xr:uid="{00000000-0005-0000-0000-0000B8050000}"/>
    <cellStyle name="20% - Énfasis3 2 2" xfId="719" xr:uid="{00000000-0005-0000-0000-0000B9050000}"/>
    <cellStyle name="20% - Énfasis3 2 2 2" xfId="1803" xr:uid="{00000000-0005-0000-0000-0000BA050000}"/>
    <cellStyle name="20% - Énfasis3 2 2 2 2" xfId="4112" xr:uid="{00000000-0005-0000-0000-0000BB050000}"/>
    <cellStyle name="20% - Énfasis3 2 2 2 2 2" xfId="9259" xr:uid="{00000000-0005-0000-0000-0000BC050000}"/>
    <cellStyle name="20% - Énfasis3 2 2 2 2 2 2" xfId="20042" xr:uid="{00000000-0005-0000-0000-0000BD050000}"/>
    <cellStyle name="20% - Énfasis3 2 2 2 2 3" xfId="14910" xr:uid="{00000000-0005-0000-0000-0000BE050000}"/>
    <cellStyle name="20% - Énfasis3 2 2 2 2 4" xfId="42969" xr:uid="{00000000-0005-0000-0000-0000BF050000}"/>
    <cellStyle name="20% - Énfasis3 2 2 2 2 5" xfId="47812" xr:uid="{00000000-0005-0000-0000-0000C0050000}"/>
    <cellStyle name="20% - Énfasis3 2 2 2 3" xfId="6978" xr:uid="{00000000-0005-0000-0000-0000C1050000}"/>
    <cellStyle name="20% - Énfasis3 2 2 2 3 2" xfId="17761" xr:uid="{00000000-0005-0000-0000-0000C2050000}"/>
    <cellStyle name="20% - Énfasis3 2 2 2 4" xfId="12623" xr:uid="{00000000-0005-0000-0000-0000C3050000}"/>
    <cellStyle name="20% - Énfasis3 2 2 2 5" xfId="40693" xr:uid="{00000000-0005-0000-0000-0000C4050000}"/>
    <cellStyle name="20% - Énfasis3 2 2 2 6" xfId="45536" xr:uid="{00000000-0005-0000-0000-0000C5050000}"/>
    <cellStyle name="20% - Énfasis3 2 2 3" xfId="3057" xr:uid="{00000000-0005-0000-0000-0000C6050000}"/>
    <cellStyle name="20% - Énfasis3 2 2 3 2" xfId="8205" xr:uid="{00000000-0005-0000-0000-0000C7050000}"/>
    <cellStyle name="20% - Énfasis3 2 2 3 2 2" xfId="18988" xr:uid="{00000000-0005-0000-0000-0000C8050000}"/>
    <cellStyle name="20% - Énfasis3 2 2 3 3" xfId="13856" xr:uid="{00000000-0005-0000-0000-0000C9050000}"/>
    <cellStyle name="20% - Énfasis3 2 2 3 4" xfId="41915" xr:uid="{00000000-0005-0000-0000-0000CA050000}"/>
    <cellStyle name="20% - Énfasis3 2 2 3 5" xfId="46758" xr:uid="{00000000-0005-0000-0000-0000CB050000}"/>
    <cellStyle name="20% - Énfasis3 2 2 4" xfId="5922" xr:uid="{00000000-0005-0000-0000-0000CC050000}"/>
    <cellStyle name="20% - Énfasis3 2 2 4 2" xfId="16706" xr:uid="{00000000-0005-0000-0000-0000CD050000}"/>
    <cellStyle name="20% - Énfasis3 2 2 5" xfId="11548" xr:uid="{00000000-0005-0000-0000-0000CE050000}"/>
    <cellStyle name="20% - Énfasis3 2 2 6" xfId="39646" xr:uid="{00000000-0005-0000-0000-0000CF050000}"/>
    <cellStyle name="20% - Énfasis3 2 2 7" xfId="44492" xr:uid="{00000000-0005-0000-0000-0000D0050000}"/>
    <cellStyle name="20% - Énfasis3 2 3" xfId="1551" xr:uid="{00000000-0005-0000-0000-0000D1050000}"/>
    <cellStyle name="20% - Énfasis3 2 3 2" xfId="3860" xr:uid="{00000000-0005-0000-0000-0000D2050000}"/>
    <cellStyle name="20% - Énfasis3 2 3 2 2" xfId="9007" xr:uid="{00000000-0005-0000-0000-0000D3050000}"/>
    <cellStyle name="20% - Énfasis3 2 3 2 2 2" xfId="19790" xr:uid="{00000000-0005-0000-0000-0000D4050000}"/>
    <cellStyle name="20% - Énfasis3 2 3 2 3" xfId="14658" xr:uid="{00000000-0005-0000-0000-0000D5050000}"/>
    <cellStyle name="20% - Énfasis3 2 3 2 4" xfId="42717" xr:uid="{00000000-0005-0000-0000-0000D6050000}"/>
    <cellStyle name="20% - Énfasis3 2 3 2 5" xfId="47560" xr:uid="{00000000-0005-0000-0000-0000D7050000}"/>
    <cellStyle name="20% - Énfasis3 2 3 3" xfId="6726" xr:uid="{00000000-0005-0000-0000-0000D8050000}"/>
    <cellStyle name="20% - Énfasis3 2 3 3 2" xfId="17509" xr:uid="{00000000-0005-0000-0000-0000D9050000}"/>
    <cellStyle name="20% - Énfasis3 2 3 4" xfId="12371" xr:uid="{00000000-0005-0000-0000-0000DA050000}"/>
    <cellStyle name="20% - Énfasis3 2 3 5" xfId="40441" xr:uid="{00000000-0005-0000-0000-0000DB050000}"/>
    <cellStyle name="20% - Énfasis3 2 3 6" xfId="45284" xr:uid="{00000000-0005-0000-0000-0000DC050000}"/>
    <cellStyle name="20% - Énfasis3 2 4" xfId="2577" xr:uid="{00000000-0005-0000-0000-0000DD050000}"/>
    <cellStyle name="20% - Énfasis3 2 4 2" xfId="7745" xr:uid="{00000000-0005-0000-0000-0000DE050000}"/>
    <cellStyle name="20% - Énfasis3 2 4 2 2" xfId="18528" xr:uid="{00000000-0005-0000-0000-0000DF050000}"/>
    <cellStyle name="20% - Énfasis3 2 4 3" xfId="13392" xr:uid="{00000000-0005-0000-0000-0000E0050000}"/>
    <cellStyle name="20% - Énfasis3 2 4 4" xfId="41457" xr:uid="{00000000-0005-0000-0000-0000E1050000}"/>
    <cellStyle name="20% - Énfasis3 2 4 5" xfId="46300" xr:uid="{00000000-0005-0000-0000-0000E2050000}"/>
    <cellStyle name="20% - Énfasis3 2 5" xfId="4966" xr:uid="{00000000-0005-0000-0000-0000E3050000}"/>
    <cellStyle name="20% - Énfasis3 2 5 2" xfId="10114" xr:uid="{00000000-0005-0000-0000-0000E4050000}"/>
    <cellStyle name="20% - Énfasis3 2 5 2 2" xfId="20897" xr:uid="{00000000-0005-0000-0000-0000E5050000}"/>
    <cellStyle name="20% - Énfasis3 2 5 3" xfId="15764" xr:uid="{00000000-0005-0000-0000-0000E6050000}"/>
    <cellStyle name="20% - Énfasis3 2 5 4" xfId="43820" xr:uid="{00000000-0005-0000-0000-0000E7050000}"/>
    <cellStyle name="20% - Énfasis3 2 5 5" xfId="48663" xr:uid="{00000000-0005-0000-0000-0000E8050000}"/>
    <cellStyle name="20% - Énfasis3 2 6" xfId="5043" xr:uid="{00000000-0005-0000-0000-0000E9050000}"/>
    <cellStyle name="20% - Énfasis3 2 6 2" xfId="10191" xr:uid="{00000000-0005-0000-0000-0000EA050000}"/>
    <cellStyle name="20% - Énfasis3 2 6 2 2" xfId="20974" xr:uid="{00000000-0005-0000-0000-0000EB050000}"/>
    <cellStyle name="20% - Énfasis3 2 6 3" xfId="15840" xr:uid="{00000000-0005-0000-0000-0000EC050000}"/>
    <cellStyle name="20% - Énfasis3 2 7" xfId="5451" xr:uid="{00000000-0005-0000-0000-0000ED050000}"/>
    <cellStyle name="20% - Énfasis3 2 7 2" xfId="16243" xr:uid="{00000000-0005-0000-0000-0000EE050000}"/>
    <cellStyle name="20% - Énfasis3 2 8" xfId="10988" xr:uid="{00000000-0005-0000-0000-0000EF050000}"/>
    <cellStyle name="20% - Énfasis3 2 9" xfId="39396" xr:uid="{00000000-0005-0000-0000-0000F0050000}"/>
    <cellStyle name="20% - Énfasis3 20" xfId="1304" xr:uid="{00000000-0005-0000-0000-0000F1050000}"/>
    <cellStyle name="20% - Énfasis3 20 2" xfId="3638" xr:uid="{00000000-0005-0000-0000-0000F2050000}"/>
    <cellStyle name="20% - Énfasis3 20 2 2" xfId="8785" xr:uid="{00000000-0005-0000-0000-0000F3050000}"/>
    <cellStyle name="20% - Énfasis3 20 2 2 2" xfId="19568" xr:uid="{00000000-0005-0000-0000-0000F4050000}"/>
    <cellStyle name="20% - Énfasis3 20 2 3" xfId="14436" xr:uid="{00000000-0005-0000-0000-0000F5050000}"/>
    <cellStyle name="20% - Énfasis3 20 2 4" xfId="42495" xr:uid="{00000000-0005-0000-0000-0000F6050000}"/>
    <cellStyle name="20% - Énfasis3 20 2 5" xfId="47338" xr:uid="{00000000-0005-0000-0000-0000F7050000}"/>
    <cellStyle name="20% - Énfasis3 20 3" xfId="6504" xr:uid="{00000000-0005-0000-0000-0000F8050000}"/>
    <cellStyle name="20% - Énfasis3 20 3 2" xfId="17287" xr:uid="{00000000-0005-0000-0000-0000F9050000}"/>
    <cellStyle name="20% - Énfasis3 20 4" xfId="12131" xr:uid="{00000000-0005-0000-0000-0000FA050000}"/>
    <cellStyle name="20% - Énfasis3 20 5" xfId="40221" xr:uid="{00000000-0005-0000-0000-0000FB050000}"/>
    <cellStyle name="20% - Énfasis3 20 6" xfId="45064" xr:uid="{00000000-0005-0000-0000-0000FC050000}"/>
    <cellStyle name="20% - Énfasis3 21" xfId="2400" xr:uid="{00000000-0005-0000-0000-0000FD050000}"/>
    <cellStyle name="20% - Énfasis3 21 2" xfId="4702" xr:uid="{00000000-0005-0000-0000-0000FE050000}"/>
    <cellStyle name="20% - Énfasis3 21 2 2" xfId="9849" xr:uid="{00000000-0005-0000-0000-0000FF050000}"/>
    <cellStyle name="20% - Énfasis3 21 2 2 2" xfId="20632" xr:uid="{00000000-0005-0000-0000-000000060000}"/>
    <cellStyle name="20% - Énfasis3 21 2 3" xfId="15500" xr:uid="{00000000-0005-0000-0000-000001060000}"/>
    <cellStyle name="20% - Énfasis3 21 2 4" xfId="43559" xr:uid="{00000000-0005-0000-0000-000002060000}"/>
    <cellStyle name="20% - Énfasis3 21 2 5" xfId="48402" xr:uid="{00000000-0005-0000-0000-000003060000}"/>
    <cellStyle name="20% - Énfasis3 21 3" xfId="7568" xr:uid="{00000000-0005-0000-0000-000004060000}"/>
    <cellStyle name="20% - Énfasis3 21 3 2" xfId="18351" xr:uid="{00000000-0005-0000-0000-000005060000}"/>
    <cellStyle name="20% - Énfasis3 21 4" xfId="13214" xr:uid="{00000000-0005-0000-0000-000006060000}"/>
    <cellStyle name="20% - Énfasis3 21 5" xfId="41283" xr:uid="{00000000-0005-0000-0000-000007060000}"/>
    <cellStyle name="20% - Énfasis3 21 6" xfId="46126" xr:uid="{00000000-0005-0000-0000-000008060000}"/>
    <cellStyle name="20% - Énfasis3 22" xfId="2436" xr:uid="{00000000-0005-0000-0000-000009060000}"/>
    <cellStyle name="20% - Énfasis3 22 2" xfId="4738" xr:uid="{00000000-0005-0000-0000-00000A060000}"/>
    <cellStyle name="20% - Énfasis3 22 2 2" xfId="9885" xr:uid="{00000000-0005-0000-0000-00000B060000}"/>
    <cellStyle name="20% - Énfasis3 22 2 2 2" xfId="20668" xr:uid="{00000000-0005-0000-0000-00000C060000}"/>
    <cellStyle name="20% - Énfasis3 22 2 3" xfId="15536" xr:uid="{00000000-0005-0000-0000-00000D060000}"/>
    <cellStyle name="20% - Énfasis3 22 2 4" xfId="43595" xr:uid="{00000000-0005-0000-0000-00000E060000}"/>
    <cellStyle name="20% - Énfasis3 22 2 5" xfId="48438" xr:uid="{00000000-0005-0000-0000-00000F060000}"/>
    <cellStyle name="20% - Énfasis3 22 3" xfId="7604" xr:uid="{00000000-0005-0000-0000-000010060000}"/>
    <cellStyle name="20% - Énfasis3 22 3 2" xfId="18387" xr:uid="{00000000-0005-0000-0000-000011060000}"/>
    <cellStyle name="20% - Énfasis3 22 4" xfId="13250" xr:uid="{00000000-0005-0000-0000-000012060000}"/>
    <cellStyle name="20% - Énfasis3 22 5" xfId="41319" xr:uid="{00000000-0005-0000-0000-000013060000}"/>
    <cellStyle name="20% - Énfasis3 22 6" xfId="46162" xr:uid="{00000000-0005-0000-0000-000014060000}"/>
    <cellStyle name="20% - Énfasis3 23" xfId="2451" xr:uid="{00000000-0005-0000-0000-000015060000}"/>
    <cellStyle name="20% - Énfasis3 23 2" xfId="4753" xr:uid="{00000000-0005-0000-0000-000016060000}"/>
    <cellStyle name="20% - Énfasis3 23 2 2" xfId="9900" xr:uid="{00000000-0005-0000-0000-000017060000}"/>
    <cellStyle name="20% - Énfasis3 23 2 2 2" xfId="20683" xr:uid="{00000000-0005-0000-0000-000018060000}"/>
    <cellStyle name="20% - Énfasis3 23 2 3" xfId="15551" xr:uid="{00000000-0005-0000-0000-000019060000}"/>
    <cellStyle name="20% - Énfasis3 23 2 4" xfId="43610" xr:uid="{00000000-0005-0000-0000-00001A060000}"/>
    <cellStyle name="20% - Énfasis3 23 2 5" xfId="48453" xr:uid="{00000000-0005-0000-0000-00001B060000}"/>
    <cellStyle name="20% - Énfasis3 23 3" xfId="7619" xr:uid="{00000000-0005-0000-0000-00001C060000}"/>
    <cellStyle name="20% - Énfasis3 23 3 2" xfId="18402" xr:uid="{00000000-0005-0000-0000-00001D060000}"/>
    <cellStyle name="20% - Énfasis3 23 4" xfId="13265" xr:uid="{00000000-0005-0000-0000-00001E060000}"/>
    <cellStyle name="20% - Énfasis3 23 5" xfId="41334" xr:uid="{00000000-0005-0000-0000-00001F060000}"/>
    <cellStyle name="20% - Énfasis3 23 6" xfId="46177" xr:uid="{00000000-0005-0000-0000-000020060000}"/>
    <cellStyle name="20% - Énfasis3 24" xfId="2498" xr:uid="{00000000-0005-0000-0000-000021060000}"/>
    <cellStyle name="20% - Énfasis3 24 2" xfId="4800" xr:uid="{00000000-0005-0000-0000-000022060000}"/>
    <cellStyle name="20% - Énfasis3 24 2 2" xfId="9947" xr:uid="{00000000-0005-0000-0000-000023060000}"/>
    <cellStyle name="20% - Énfasis3 24 2 2 2" xfId="20730" xr:uid="{00000000-0005-0000-0000-000024060000}"/>
    <cellStyle name="20% - Énfasis3 24 2 3" xfId="15598" xr:uid="{00000000-0005-0000-0000-000025060000}"/>
    <cellStyle name="20% - Énfasis3 24 2 4" xfId="43657" xr:uid="{00000000-0005-0000-0000-000026060000}"/>
    <cellStyle name="20% - Énfasis3 24 2 5" xfId="48500" xr:uid="{00000000-0005-0000-0000-000027060000}"/>
    <cellStyle name="20% - Énfasis3 24 3" xfId="7666" xr:uid="{00000000-0005-0000-0000-000028060000}"/>
    <cellStyle name="20% - Énfasis3 24 3 2" xfId="18449" xr:uid="{00000000-0005-0000-0000-000029060000}"/>
    <cellStyle name="20% - Énfasis3 24 4" xfId="13312" xr:uid="{00000000-0005-0000-0000-00002A060000}"/>
    <cellStyle name="20% - Énfasis3 24 5" xfId="41381" xr:uid="{00000000-0005-0000-0000-00002B060000}"/>
    <cellStyle name="20% - Énfasis3 24 6" xfId="46224" xr:uid="{00000000-0005-0000-0000-00002C060000}"/>
    <cellStyle name="20% - Énfasis3 25" xfId="2517" xr:uid="{00000000-0005-0000-0000-00002D060000}"/>
    <cellStyle name="20% - Énfasis3 25 2" xfId="4819" xr:uid="{00000000-0005-0000-0000-00002E060000}"/>
    <cellStyle name="20% - Énfasis3 25 2 2" xfId="9966" xr:uid="{00000000-0005-0000-0000-00002F060000}"/>
    <cellStyle name="20% - Énfasis3 25 2 2 2" xfId="20749" xr:uid="{00000000-0005-0000-0000-000030060000}"/>
    <cellStyle name="20% - Énfasis3 25 2 3" xfId="15617" xr:uid="{00000000-0005-0000-0000-000031060000}"/>
    <cellStyle name="20% - Énfasis3 25 2 4" xfId="43676" xr:uid="{00000000-0005-0000-0000-000032060000}"/>
    <cellStyle name="20% - Énfasis3 25 2 5" xfId="48519" xr:uid="{00000000-0005-0000-0000-000033060000}"/>
    <cellStyle name="20% - Énfasis3 25 3" xfId="7685" xr:uid="{00000000-0005-0000-0000-000034060000}"/>
    <cellStyle name="20% - Énfasis3 25 3 2" xfId="18468" xr:uid="{00000000-0005-0000-0000-000035060000}"/>
    <cellStyle name="20% - Énfasis3 25 4" xfId="13331" xr:uid="{00000000-0005-0000-0000-000036060000}"/>
    <cellStyle name="20% - Énfasis3 25 5" xfId="41399" xr:uid="{00000000-0005-0000-0000-000037060000}"/>
    <cellStyle name="20% - Énfasis3 25 6" xfId="46242" xr:uid="{00000000-0005-0000-0000-000038060000}"/>
    <cellStyle name="20% - Énfasis3 26" xfId="2548" xr:uid="{00000000-0005-0000-0000-000039060000}"/>
    <cellStyle name="20% - Énfasis3 26 2" xfId="4850" xr:uid="{00000000-0005-0000-0000-00003A060000}"/>
    <cellStyle name="20% - Énfasis3 26 2 2" xfId="9997" xr:uid="{00000000-0005-0000-0000-00003B060000}"/>
    <cellStyle name="20% - Énfasis3 26 2 2 2" xfId="20780" xr:uid="{00000000-0005-0000-0000-00003C060000}"/>
    <cellStyle name="20% - Énfasis3 26 2 3" xfId="15648" xr:uid="{00000000-0005-0000-0000-00003D060000}"/>
    <cellStyle name="20% - Énfasis3 26 2 4" xfId="43707" xr:uid="{00000000-0005-0000-0000-00003E060000}"/>
    <cellStyle name="20% - Énfasis3 26 2 5" xfId="48550" xr:uid="{00000000-0005-0000-0000-00003F060000}"/>
    <cellStyle name="20% - Énfasis3 26 3" xfId="7716" xr:uid="{00000000-0005-0000-0000-000040060000}"/>
    <cellStyle name="20% - Énfasis3 26 3 2" xfId="18499" xr:uid="{00000000-0005-0000-0000-000041060000}"/>
    <cellStyle name="20% - Énfasis3 26 4" xfId="13363" xr:uid="{00000000-0005-0000-0000-000042060000}"/>
    <cellStyle name="20% - Énfasis3 26 5" xfId="41428" xr:uid="{00000000-0005-0000-0000-000043060000}"/>
    <cellStyle name="20% - Énfasis3 26 6" xfId="46271" xr:uid="{00000000-0005-0000-0000-000044060000}"/>
    <cellStyle name="20% - Énfasis3 27" xfId="4907" xr:uid="{00000000-0005-0000-0000-000045060000}"/>
    <cellStyle name="20% - Énfasis3 27 2" xfId="10054" xr:uid="{00000000-0005-0000-0000-000046060000}"/>
    <cellStyle name="20% - Énfasis3 27 2 2" xfId="20837" xr:uid="{00000000-0005-0000-0000-000047060000}"/>
    <cellStyle name="20% - Énfasis3 27 3" xfId="15704" xr:uid="{00000000-0005-0000-0000-000048060000}"/>
    <cellStyle name="20% - Énfasis3 27 4" xfId="43761" xr:uid="{00000000-0005-0000-0000-000049060000}"/>
    <cellStyle name="20% - Énfasis3 27 5" xfId="48604" xr:uid="{00000000-0005-0000-0000-00004A060000}"/>
    <cellStyle name="20% - Énfasis3 28" xfId="4937" xr:uid="{00000000-0005-0000-0000-00004B060000}"/>
    <cellStyle name="20% - Énfasis3 28 2" xfId="10085" xr:uid="{00000000-0005-0000-0000-00004C060000}"/>
    <cellStyle name="20% - Énfasis3 28 2 2" xfId="20868" xr:uid="{00000000-0005-0000-0000-00004D060000}"/>
    <cellStyle name="20% - Énfasis3 28 3" xfId="15735" xr:uid="{00000000-0005-0000-0000-00004E060000}"/>
    <cellStyle name="20% - Énfasis3 28 4" xfId="43791" xr:uid="{00000000-0005-0000-0000-00004F060000}"/>
    <cellStyle name="20% - Énfasis3 28 5" xfId="48634" xr:uid="{00000000-0005-0000-0000-000050060000}"/>
    <cellStyle name="20% - Énfasis3 29" xfId="5200" xr:uid="{00000000-0005-0000-0000-000051060000}"/>
    <cellStyle name="20% - Énfasis3 29 2" xfId="10338" xr:uid="{00000000-0005-0000-0000-000052060000}"/>
    <cellStyle name="20% - Énfasis3 29 2 2" xfId="21121" xr:uid="{00000000-0005-0000-0000-000053060000}"/>
    <cellStyle name="20% - Énfasis3 29 3" xfId="15993" xr:uid="{00000000-0005-0000-0000-000054060000}"/>
    <cellStyle name="20% - Énfasis3 3" xfId="496" xr:uid="{00000000-0005-0000-0000-000055060000}"/>
    <cellStyle name="20% - Énfasis3 3 2" xfId="1588" xr:uid="{00000000-0005-0000-0000-000056060000}"/>
    <cellStyle name="20% - Énfasis3 3 2 2" xfId="3897" xr:uid="{00000000-0005-0000-0000-000057060000}"/>
    <cellStyle name="20% - Énfasis3 3 2 2 2" xfId="9044" xr:uid="{00000000-0005-0000-0000-000058060000}"/>
    <cellStyle name="20% - Énfasis3 3 2 2 2 2" xfId="19827" xr:uid="{00000000-0005-0000-0000-000059060000}"/>
    <cellStyle name="20% - Énfasis3 3 2 2 3" xfId="14695" xr:uid="{00000000-0005-0000-0000-00005A060000}"/>
    <cellStyle name="20% - Énfasis3 3 2 2 4" xfId="42754" xr:uid="{00000000-0005-0000-0000-00005B060000}"/>
    <cellStyle name="20% - Énfasis3 3 2 2 5" xfId="47597" xr:uid="{00000000-0005-0000-0000-00005C060000}"/>
    <cellStyle name="20% - Énfasis3 3 2 3" xfId="6763" xr:uid="{00000000-0005-0000-0000-00005D060000}"/>
    <cellStyle name="20% - Énfasis3 3 2 3 2" xfId="17546" xr:uid="{00000000-0005-0000-0000-00005E060000}"/>
    <cellStyle name="20% - Énfasis3 3 2 4" xfId="12408" xr:uid="{00000000-0005-0000-0000-00005F060000}"/>
    <cellStyle name="20% - Énfasis3 3 2 5" xfId="40478" xr:uid="{00000000-0005-0000-0000-000060060000}"/>
    <cellStyle name="20% - Énfasis3 3 2 6" xfId="45321" xr:uid="{00000000-0005-0000-0000-000061060000}"/>
    <cellStyle name="20% - Énfasis3 3 3" xfId="2836" xr:uid="{00000000-0005-0000-0000-000062060000}"/>
    <cellStyle name="20% - Énfasis3 3 3 2" xfId="7990" xr:uid="{00000000-0005-0000-0000-000063060000}"/>
    <cellStyle name="20% - Énfasis3 3 3 2 2" xfId="18773" xr:uid="{00000000-0005-0000-0000-000064060000}"/>
    <cellStyle name="20% - Énfasis3 3 3 3" xfId="13641" xr:uid="{00000000-0005-0000-0000-000065060000}"/>
    <cellStyle name="20% - Énfasis3 3 3 4" xfId="41700" xr:uid="{00000000-0005-0000-0000-000066060000}"/>
    <cellStyle name="20% - Énfasis3 3 3 5" xfId="46543" xr:uid="{00000000-0005-0000-0000-000067060000}"/>
    <cellStyle name="20% - Énfasis3 3 4" xfId="5701" xr:uid="{00000000-0005-0000-0000-000068060000}"/>
    <cellStyle name="20% - Énfasis3 3 4 2" xfId="16490" xr:uid="{00000000-0005-0000-0000-000069060000}"/>
    <cellStyle name="20% - Énfasis3 3 5" xfId="11324" xr:uid="{00000000-0005-0000-0000-00006A060000}"/>
    <cellStyle name="20% - Énfasis3 3 6" xfId="39433" xr:uid="{00000000-0005-0000-0000-00006B060000}"/>
    <cellStyle name="20% - Énfasis3 3 7" xfId="44279" xr:uid="{00000000-0005-0000-0000-00006C060000}"/>
    <cellStyle name="20% - Énfasis3 30" xfId="5216" xr:uid="{00000000-0005-0000-0000-00006D060000}"/>
    <cellStyle name="20% - Énfasis3 30 2" xfId="10354" xr:uid="{00000000-0005-0000-0000-00006E060000}"/>
    <cellStyle name="20% - Énfasis3 30 2 2" xfId="21137" xr:uid="{00000000-0005-0000-0000-00006F060000}"/>
    <cellStyle name="20% - Énfasis3 30 3" xfId="16009" xr:uid="{00000000-0005-0000-0000-000070060000}"/>
    <cellStyle name="20% - Énfasis3 31" xfId="5245" xr:uid="{00000000-0005-0000-0000-000071060000}"/>
    <cellStyle name="20% - Énfasis3 31 2" xfId="10383" xr:uid="{00000000-0005-0000-0000-000072060000}"/>
    <cellStyle name="20% - Énfasis3 31 2 2" xfId="21166" xr:uid="{00000000-0005-0000-0000-000073060000}"/>
    <cellStyle name="20% - Énfasis3 31 3" xfId="16038" xr:uid="{00000000-0005-0000-0000-000074060000}"/>
    <cellStyle name="20% - Énfasis3 32" xfId="5262" xr:uid="{00000000-0005-0000-0000-000075060000}"/>
    <cellStyle name="20% - Énfasis3 32 2" xfId="10398" xr:uid="{00000000-0005-0000-0000-000076060000}"/>
    <cellStyle name="20% - Énfasis3 32 2 2" xfId="21181" xr:uid="{00000000-0005-0000-0000-000077060000}"/>
    <cellStyle name="20% - Énfasis3 32 3" xfId="16054" xr:uid="{00000000-0005-0000-0000-000078060000}"/>
    <cellStyle name="20% - Énfasis3 33" xfId="5278" xr:uid="{00000000-0005-0000-0000-000079060000}"/>
    <cellStyle name="20% - Énfasis3 33 2" xfId="10414" xr:uid="{00000000-0005-0000-0000-00007A060000}"/>
    <cellStyle name="20% - Énfasis3 33 2 2" xfId="21197" xr:uid="{00000000-0005-0000-0000-00007B060000}"/>
    <cellStyle name="20% - Énfasis3 33 3" xfId="16070" xr:uid="{00000000-0005-0000-0000-00007C060000}"/>
    <cellStyle name="20% - Énfasis3 34" xfId="5298" xr:uid="{00000000-0005-0000-0000-00007D060000}"/>
    <cellStyle name="20% - Énfasis3 34 2" xfId="10434" xr:uid="{00000000-0005-0000-0000-00007E060000}"/>
    <cellStyle name="20% - Énfasis3 34 2 2" xfId="21217" xr:uid="{00000000-0005-0000-0000-00007F060000}"/>
    <cellStyle name="20% - Énfasis3 34 3" xfId="16090" xr:uid="{00000000-0005-0000-0000-000080060000}"/>
    <cellStyle name="20% - Énfasis3 35" xfId="5314" xr:uid="{00000000-0005-0000-0000-000081060000}"/>
    <cellStyle name="20% - Énfasis3 35 2" xfId="10450" xr:uid="{00000000-0005-0000-0000-000082060000}"/>
    <cellStyle name="20% - Énfasis3 35 2 2" xfId="21233" xr:uid="{00000000-0005-0000-0000-000083060000}"/>
    <cellStyle name="20% - Énfasis3 35 3" xfId="16106" xr:uid="{00000000-0005-0000-0000-000084060000}"/>
    <cellStyle name="20% - Énfasis3 36" xfId="5331" xr:uid="{00000000-0005-0000-0000-000085060000}"/>
    <cellStyle name="20% - Énfasis3 36 2" xfId="10467" xr:uid="{00000000-0005-0000-0000-000086060000}"/>
    <cellStyle name="20% - Énfasis3 36 2 2" xfId="21250" xr:uid="{00000000-0005-0000-0000-000087060000}"/>
    <cellStyle name="20% - Énfasis3 36 3" xfId="16123" xr:uid="{00000000-0005-0000-0000-000088060000}"/>
    <cellStyle name="20% - Énfasis3 37" xfId="5379" xr:uid="{00000000-0005-0000-0000-000089060000}"/>
    <cellStyle name="20% - Énfasis3 37 2" xfId="10515" xr:uid="{00000000-0005-0000-0000-00008A060000}"/>
    <cellStyle name="20% - Énfasis3 37 2 2" xfId="21298" xr:uid="{00000000-0005-0000-0000-00008B060000}"/>
    <cellStyle name="20% - Énfasis3 37 3" xfId="16171" xr:uid="{00000000-0005-0000-0000-00008C060000}"/>
    <cellStyle name="20% - Énfasis3 38" xfId="5399" xr:uid="{00000000-0005-0000-0000-00008D060000}"/>
    <cellStyle name="20% - Énfasis3 38 2" xfId="10535" xr:uid="{00000000-0005-0000-0000-00008E060000}"/>
    <cellStyle name="20% - Énfasis3 38 2 2" xfId="21318" xr:uid="{00000000-0005-0000-0000-00008F060000}"/>
    <cellStyle name="20% - Énfasis3 38 3" xfId="16191" xr:uid="{00000000-0005-0000-0000-000090060000}"/>
    <cellStyle name="20% - Énfasis3 39" xfId="5428" xr:uid="{00000000-0005-0000-0000-000091060000}"/>
    <cellStyle name="20% - Énfasis3 39 2" xfId="16220" xr:uid="{00000000-0005-0000-0000-000092060000}"/>
    <cellStyle name="20% - Énfasis3 4" xfId="514" xr:uid="{00000000-0005-0000-0000-000093060000}"/>
    <cellStyle name="20% - Énfasis3 4 2" xfId="1607" xr:uid="{00000000-0005-0000-0000-000094060000}"/>
    <cellStyle name="20% - Énfasis3 4 2 2" xfId="3916" xr:uid="{00000000-0005-0000-0000-000095060000}"/>
    <cellStyle name="20% - Énfasis3 4 2 2 2" xfId="9063" xr:uid="{00000000-0005-0000-0000-000096060000}"/>
    <cellStyle name="20% - Énfasis3 4 2 2 2 2" xfId="19846" xr:uid="{00000000-0005-0000-0000-000097060000}"/>
    <cellStyle name="20% - Énfasis3 4 2 2 3" xfId="14714" xr:uid="{00000000-0005-0000-0000-000098060000}"/>
    <cellStyle name="20% - Énfasis3 4 2 2 4" xfId="42773" xr:uid="{00000000-0005-0000-0000-000099060000}"/>
    <cellStyle name="20% - Énfasis3 4 2 2 5" xfId="47616" xr:uid="{00000000-0005-0000-0000-00009A060000}"/>
    <cellStyle name="20% - Énfasis3 4 2 3" xfId="6782" xr:uid="{00000000-0005-0000-0000-00009B060000}"/>
    <cellStyle name="20% - Énfasis3 4 2 3 2" xfId="17565" xr:uid="{00000000-0005-0000-0000-00009C060000}"/>
    <cellStyle name="20% - Énfasis3 4 2 4" xfId="12427" xr:uid="{00000000-0005-0000-0000-00009D060000}"/>
    <cellStyle name="20% - Énfasis3 4 2 5" xfId="40497" xr:uid="{00000000-0005-0000-0000-00009E060000}"/>
    <cellStyle name="20% - Énfasis3 4 2 6" xfId="45340" xr:uid="{00000000-0005-0000-0000-00009F060000}"/>
    <cellStyle name="20% - Énfasis3 4 3" xfId="2855" xr:uid="{00000000-0005-0000-0000-0000A0060000}"/>
    <cellStyle name="20% - Énfasis3 4 3 2" xfId="8009" xr:uid="{00000000-0005-0000-0000-0000A1060000}"/>
    <cellStyle name="20% - Énfasis3 4 3 2 2" xfId="18792" xr:uid="{00000000-0005-0000-0000-0000A2060000}"/>
    <cellStyle name="20% - Énfasis3 4 3 3" xfId="13660" xr:uid="{00000000-0005-0000-0000-0000A3060000}"/>
    <cellStyle name="20% - Énfasis3 4 3 4" xfId="41719" xr:uid="{00000000-0005-0000-0000-0000A4060000}"/>
    <cellStyle name="20% - Énfasis3 4 3 5" xfId="46562" xr:uid="{00000000-0005-0000-0000-0000A5060000}"/>
    <cellStyle name="20% - Énfasis3 4 4" xfId="5720" xr:uid="{00000000-0005-0000-0000-0000A6060000}"/>
    <cellStyle name="20% - Énfasis3 4 4 2" xfId="16509" xr:uid="{00000000-0005-0000-0000-0000A7060000}"/>
    <cellStyle name="20% - Énfasis3 4 5" xfId="11343" xr:uid="{00000000-0005-0000-0000-0000A8060000}"/>
    <cellStyle name="20% - Énfasis3 4 6" xfId="39452" xr:uid="{00000000-0005-0000-0000-0000A9060000}"/>
    <cellStyle name="20% - Énfasis3 4 7" xfId="44298" xr:uid="{00000000-0005-0000-0000-0000AA060000}"/>
    <cellStyle name="20% - Énfasis3 40" xfId="10860" xr:uid="{00000000-0005-0000-0000-0000AB060000}"/>
    <cellStyle name="20% - Énfasis3 40 2" xfId="21643" xr:uid="{00000000-0005-0000-0000-0000AC060000}"/>
    <cellStyle name="20% - Énfasis3 41" xfId="10912" xr:uid="{00000000-0005-0000-0000-0000AD060000}"/>
    <cellStyle name="20% - Énfasis3 41 2" xfId="21695" xr:uid="{00000000-0005-0000-0000-0000AE060000}"/>
    <cellStyle name="20% - Énfasis3 42" xfId="10927" xr:uid="{00000000-0005-0000-0000-0000AF060000}"/>
    <cellStyle name="20% - Énfasis3 42 2" xfId="21710" xr:uid="{00000000-0005-0000-0000-0000B0060000}"/>
    <cellStyle name="20% - Énfasis3 43" xfId="10948" xr:uid="{00000000-0005-0000-0000-0000B1060000}"/>
    <cellStyle name="20% - Énfasis3 43 2" xfId="21731" xr:uid="{00000000-0005-0000-0000-0000B2060000}"/>
    <cellStyle name="20% - Énfasis3 44" xfId="10972" xr:uid="{00000000-0005-0000-0000-0000B3060000}"/>
    <cellStyle name="20% - Énfasis3 45" xfId="38842" xr:uid="{00000000-0005-0000-0000-0000B4060000}"/>
    <cellStyle name="20% - Énfasis3 46" xfId="38856" xr:uid="{00000000-0005-0000-0000-0000B5060000}"/>
    <cellStyle name="20% - Énfasis3 47" xfId="38872" xr:uid="{00000000-0005-0000-0000-0000B6060000}"/>
    <cellStyle name="20% - Énfasis3 48" xfId="38963" xr:uid="{00000000-0005-0000-0000-0000B7060000}"/>
    <cellStyle name="20% - Énfasis3 49" xfId="38979" xr:uid="{00000000-0005-0000-0000-0000B8060000}"/>
    <cellStyle name="20% - Énfasis3 5" xfId="530" xr:uid="{00000000-0005-0000-0000-0000B9060000}"/>
    <cellStyle name="20% - Énfasis3 5 2" xfId="1621" xr:uid="{00000000-0005-0000-0000-0000BA060000}"/>
    <cellStyle name="20% - Énfasis3 5 2 2" xfId="3930" xr:uid="{00000000-0005-0000-0000-0000BB060000}"/>
    <cellStyle name="20% - Énfasis3 5 2 2 2" xfId="9077" xr:uid="{00000000-0005-0000-0000-0000BC060000}"/>
    <cellStyle name="20% - Énfasis3 5 2 2 2 2" xfId="19860" xr:uid="{00000000-0005-0000-0000-0000BD060000}"/>
    <cellStyle name="20% - Énfasis3 5 2 2 3" xfId="14728" xr:uid="{00000000-0005-0000-0000-0000BE060000}"/>
    <cellStyle name="20% - Énfasis3 5 2 2 4" xfId="42787" xr:uid="{00000000-0005-0000-0000-0000BF060000}"/>
    <cellStyle name="20% - Énfasis3 5 2 2 5" xfId="47630" xr:uid="{00000000-0005-0000-0000-0000C0060000}"/>
    <cellStyle name="20% - Énfasis3 5 2 3" xfId="6796" xr:uid="{00000000-0005-0000-0000-0000C1060000}"/>
    <cellStyle name="20% - Énfasis3 5 2 3 2" xfId="17579" xr:uid="{00000000-0005-0000-0000-0000C2060000}"/>
    <cellStyle name="20% - Énfasis3 5 2 4" xfId="12441" xr:uid="{00000000-0005-0000-0000-0000C3060000}"/>
    <cellStyle name="20% - Énfasis3 5 2 5" xfId="40511" xr:uid="{00000000-0005-0000-0000-0000C4060000}"/>
    <cellStyle name="20% - Énfasis3 5 2 6" xfId="45354" xr:uid="{00000000-0005-0000-0000-0000C5060000}"/>
    <cellStyle name="20% - Énfasis3 5 3" xfId="2869" xr:uid="{00000000-0005-0000-0000-0000C6060000}"/>
    <cellStyle name="20% - Énfasis3 5 3 2" xfId="8023" xr:uid="{00000000-0005-0000-0000-0000C7060000}"/>
    <cellStyle name="20% - Énfasis3 5 3 2 2" xfId="18806" xr:uid="{00000000-0005-0000-0000-0000C8060000}"/>
    <cellStyle name="20% - Énfasis3 5 3 3" xfId="13674" xr:uid="{00000000-0005-0000-0000-0000C9060000}"/>
    <cellStyle name="20% - Énfasis3 5 3 4" xfId="41733" xr:uid="{00000000-0005-0000-0000-0000CA060000}"/>
    <cellStyle name="20% - Énfasis3 5 3 5" xfId="46576" xr:uid="{00000000-0005-0000-0000-0000CB060000}"/>
    <cellStyle name="20% - Énfasis3 5 4" xfId="5734" xr:uid="{00000000-0005-0000-0000-0000CC060000}"/>
    <cellStyle name="20% - Énfasis3 5 4 2" xfId="16523" xr:uid="{00000000-0005-0000-0000-0000CD060000}"/>
    <cellStyle name="20% - Énfasis3 5 5" xfId="11358" xr:uid="{00000000-0005-0000-0000-0000CE060000}"/>
    <cellStyle name="20% - Énfasis3 5 6" xfId="39466" xr:uid="{00000000-0005-0000-0000-0000CF060000}"/>
    <cellStyle name="20% - Énfasis3 5 7" xfId="44312" xr:uid="{00000000-0005-0000-0000-0000D0060000}"/>
    <cellStyle name="20% - Énfasis3 50" xfId="38995" xr:uid="{00000000-0005-0000-0000-0000D1060000}"/>
    <cellStyle name="20% - Énfasis3 51" xfId="39026" xr:uid="{00000000-0005-0000-0000-0000D2060000}"/>
    <cellStyle name="20% - Énfasis3 52" xfId="39040" xr:uid="{00000000-0005-0000-0000-0000D3060000}"/>
    <cellStyle name="20% - Énfasis3 53" xfId="39059" xr:uid="{00000000-0005-0000-0000-0000D4060000}"/>
    <cellStyle name="20% - Énfasis3 54" xfId="39079" xr:uid="{00000000-0005-0000-0000-0000D5060000}"/>
    <cellStyle name="20% - Énfasis3 55" xfId="39097" xr:uid="{00000000-0005-0000-0000-0000D6060000}"/>
    <cellStyle name="20% - Énfasis3 56" xfId="43897" xr:uid="{00000000-0005-0000-0000-0000D7060000}"/>
    <cellStyle name="20% - Énfasis3 57" xfId="43923" xr:uid="{00000000-0005-0000-0000-0000D8060000}"/>
    <cellStyle name="20% - Énfasis3 58" xfId="43941" xr:uid="{00000000-0005-0000-0000-0000D9060000}"/>
    <cellStyle name="20% - Énfasis3 59" xfId="43967" xr:uid="{00000000-0005-0000-0000-0000DA060000}"/>
    <cellStyle name="20% - Énfasis3 6" xfId="547" xr:uid="{00000000-0005-0000-0000-0000DB060000}"/>
    <cellStyle name="20% - Énfasis3 6 2" xfId="1638" xr:uid="{00000000-0005-0000-0000-0000DC060000}"/>
    <cellStyle name="20% - Énfasis3 6 2 2" xfId="3947" xr:uid="{00000000-0005-0000-0000-0000DD060000}"/>
    <cellStyle name="20% - Énfasis3 6 2 2 2" xfId="9094" xr:uid="{00000000-0005-0000-0000-0000DE060000}"/>
    <cellStyle name="20% - Énfasis3 6 2 2 2 2" xfId="19877" xr:uid="{00000000-0005-0000-0000-0000DF060000}"/>
    <cellStyle name="20% - Énfasis3 6 2 2 3" xfId="14745" xr:uid="{00000000-0005-0000-0000-0000E0060000}"/>
    <cellStyle name="20% - Énfasis3 6 2 2 4" xfId="42804" xr:uid="{00000000-0005-0000-0000-0000E1060000}"/>
    <cellStyle name="20% - Énfasis3 6 2 2 5" xfId="47647" xr:uid="{00000000-0005-0000-0000-0000E2060000}"/>
    <cellStyle name="20% - Énfasis3 6 2 3" xfId="6813" xr:uid="{00000000-0005-0000-0000-0000E3060000}"/>
    <cellStyle name="20% - Énfasis3 6 2 3 2" xfId="17596" xr:uid="{00000000-0005-0000-0000-0000E4060000}"/>
    <cellStyle name="20% - Énfasis3 6 2 4" xfId="12458" xr:uid="{00000000-0005-0000-0000-0000E5060000}"/>
    <cellStyle name="20% - Énfasis3 6 2 5" xfId="40528" xr:uid="{00000000-0005-0000-0000-0000E6060000}"/>
    <cellStyle name="20% - Énfasis3 6 2 6" xfId="45371" xr:uid="{00000000-0005-0000-0000-0000E7060000}"/>
    <cellStyle name="20% - Énfasis3 6 3" xfId="2886" xr:uid="{00000000-0005-0000-0000-0000E8060000}"/>
    <cellStyle name="20% - Énfasis3 6 3 2" xfId="8040" xr:uid="{00000000-0005-0000-0000-0000E9060000}"/>
    <cellStyle name="20% - Énfasis3 6 3 2 2" xfId="18823" xr:uid="{00000000-0005-0000-0000-0000EA060000}"/>
    <cellStyle name="20% - Énfasis3 6 3 3" xfId="13691" xr:uid="{00000000-0005-0000-0000-0000EB060000}"/>
    <cellStyle name="20% - Énfasis3 6 3 4" xfId="41750" xr:uid="{00000000-0005-0000-0000-0000EC060000}"/>
    <cellStyle name="20% - Énfasis3 6 3 5" xfId="46593" xr:uid="{00000000-0005-0000-0000-0000ED060000}"/>
    <cellStyle name="20% - Énfasis3 6 4" xfId="5751" xr:uid="{00000000-0005-0000-0000-0000EE060000}"/>
    <cellStyle name="20% - Énfasis3 6 4 2" xfId="16540" xr:uid="{00000000-0005-0000-0000-0000EF060000}"/>
    <cellStyle name="20% - Énfasis3 6 5" xfId="11375" xr:uid="{00000000-0005-0000-0000-0000F0060000}"/>
    <cellStyle name="20% - Énfasis3 6 6" xfId="39483" xr:uid="{00000000-0005-0000-0000-0000F1060000}"/>
    <cellStyle name="20% - Énfasis3 6 7" xfId="44329" xr:uid="{00000000-0005-0000-0000-0000F2060000}"/>
    <cellStyle name="20% - Énfasis3 7" xfId="567" xr:uid="{00000000-0005-0000-0000-0000F3060000}"/>
    <cellStyle name="20% - Énfasis3 7 2" xfId="1658" xr:uid="{00000000-0005-0000-0000-0000F4060000}"/>
    <cellStyle name="20% - Énfasis3 7 2 2" xfId="3967" xr:uid="{00000000-0005-0000-0000-0000F5060000}"/>
    <cellStyle name="20% - Énfasis3 7 2 2 2" xfId="9114" xr:uid="{00000000-0005-0000-0000-0000F6060000}"/>
    <cellStyle name="20% - Énfasis3 7 2 2 2 2" xfId="19897" xr:uid="{00000000-0005-0000-0000-0000F7060000}"/>
    <cellStyle name="20% - Énfasis3 7 2 2 3" xfId="14765" xr:uid="{00000000-0005-0000-0000-0000F8060000}"/>
    <cellStyle name="20% - Énfasis3 7 2 2 4" xfId="42824" xr:uid="{00000000-0005-0000-0000-0000F9060000}"/>
    <cellStyle name="20% - Énfasis3 7 2 2 5" xfId="47667" xr:uid="{00000000-0005-0000-0000-0000FA060000}"/>
    <cellStyle name="20% - Énfasis3 7 2 3" xfId="6833" xr:uid="{00000000-0005-0000-0000-0000FB060000}"/>
    <cellStyle name="20% - Énfasis3 7 2 3 2" xfId="17616" xr:uid="{00000000-0005-0000-0000-0000FC060000}"/>
    <cellStyle name="20% - Énfasis3 7 2 4" xfId="12478" xr:uid="{00000000-0005-0000-0000-0000FD060000}"/>
    <cellStyle name="20% - Énfasis3 7 2 5" xfId="40548" xr:uid="{00000000-0005-0000-0000-0000FE060000}"/>
    <cellStyle name="20% - Énfasis3 7 2 6" xfId="45391" xr:uid="{00000000-0005-0000-0000-0000FF060000}"/>
    <cellStyle name="20% - Énfasis3 7 3" xfId="2906" xr:uid="{00000000-0005-0000-0000-000000070000}"/>
    <cellStyle name="20% - Énfasis3 7 3 2" xfId="8060" xr:uid="{00000000-0005-0000-0000-000001070000}"/>
    <cellStyle name="20% - Énfasis3 7 3 2 2" xfId="18843" xr:uid="{00000000-0005-0000-0000-000002070000}"/>
    <cellStyle name="20% - Énfasis3 7 3 3" xfId="13711" xr:uid="{00000000-0005-0000-0000-000003070000}"/>
    <cellStyle name="20% - Énfasis3 7 3 4" xfId="41770" xr:uid="{00000000-0005-0000-0000-000004070000}"/>
    <cellStyle name="20% - Énfasis3 7 3 5" xfId="46613" xr:uid="{00000000-0005-0000-0000-000005070000}"/>
    <cellStyle name="20% - Énfasis3 7 4" xfId="5771" xr:uid="{00000000-0005-0000-0000-000006070000}"/>
    <cellStyle name="20% - Énfasis3 7 4 2" xfId="16560" xr:uid="{00000000-0005-0000-0000-000007070000}"/>
    <cellStyle name="20% - Énfasis3 7 5" xfId="11395" xr:uid="{00000000-0005-0000-0000-000008070000}"/>
    <cellStyle name="20% - Énfasis3 7 6" xfId="39502" xr:uid="{00000000-0005-0000-0000-000009070000}"/>
    <cellStyle name="20% - Énfasis3 7 7" xfId="44348" xr:uid="{00000000-0005-0000-0000-00000A070000}"/>
    <cellStyle name="20% - Énfasis3 8" xfId="582" xr:uid="{00000000-0005-0000-0000-00000B070000}"/>
    <cellStyle name="20% - Énfasis3 8 2" xfId="1673" xr:uid="{00000000-0005-0000-0000-00000C070000}"/>
    <cellStyle name="20% - Énfasis3 8 2 2" xfId="3982" xr:uid="{00000000-0005-0000-0000-00000D070000}"/>
    <cellStyle name="20% - Énfasis3 8 2 2 2" xfId="9129" xr:uid="{00000000-0005-0000-0000-00000E070000}"/>
    <cellStyle name="20% - Énfasis3 8 2 2 2 2" xfId="19912" xr:uid="{00000000-0005-0000-0000-00000F070000}"/>
    <cellStyle name="20% - Énfasis3 8 2 2 3" xfId="14780" xr:uid="{00000000-0005-0000-0000-000010070000}"/>
    <cellStyle name="20% - Énfasis3 8 2 2 4" xfId="42839" xr:uid="{00000000-0005-0000-0000-000011070000}"/>
    <cellStyle name="20% - Énfasis3 8 2 2 5" xfId="47682" xr:uid="{00000000-0005-0000-0000-000012070000}"/>
    <cellStyle name="20% - Énfasis3 8 2 3" xfId="6848" xr:uid="{00000000-0005-0000-0000-000013070000}"/>
    <cellStyle name="20% - Énfasis3 8 2 3 2" xfId="17631" xr:uid="{00000000-0005-0000-0000-000014070000}"/>
    <cellStyle name="20% - Énfasis3 8 2 4" xfId="12493" xr:uid="{00000000-0005-0000-0000-000015070000}"/>
    <cellStyle name="20% - Énfasis3 8 2 5" xfId="40563" xr:uid="{00000000-0005-0000-0000-000016070000}"/>
    <cellStyle name="20% - Énfasis3 8 2 6" xfId="45406" xr:uid="{00000000-0005-0000-0000-000017070000}"/>
    <cellStyle name="20% - Énfasis3 8 3" xfId="2921" xr:uid="{00000000-0005-0000-0000-000018070000}"/>
    <cellStyle name="20% - Énfasis3 8 3 2" xfId="8075" xr:uid="{00000000-0005-0000-0000-000019070000}"/>
    <cellStyle name="20% - Énfasis3 8 3 2 2" xfId="18858" xr:uid="{00000000-0005-0000-0000-00001A070000}"/>
    <cellStyle name="20% - Énfasis3 8 3 3" xfId="13726" xr:uid="{00000000-0005-0000-0000-00001B070000}"/>
    <cellStyle name="20% - Énfasis3 8 3 4" xfId="41785" xr:uid="{00000000-0005-0000-0000-00001C070000}"/>
    <cellStyle name="20% - Énfasis3 8 3 5" xfId="46628" xr:uid="{00000000-0005-0000-0000-00001D070000}"/>
    <cellStyle name="20% - Énfasis3 8 4" xfId="5786" xr:uid="{00000000-0005-0000-0000-00001E070000}"/>
    <cellStyle name="20% - Énfasis3 8 4 2" xfId="16575" xr:uid="{00000000-0005-0000-0000-00001F070000}"/>
    <cellStyle name="20% - Énfasis3 8 5" xfId="11410" xr:uid="{00000000-0005-0000-0000-000020070000}"/>
    <cellStyle name="20% - Énfasis3 8 6" xfId="39516" xr:uid="{00000000-0005-0000-0000-000021070000}"/>
    <cellStyle name="20% - Énfasis3 8 7" xfId="44362" xr:uid="{00000000-0005-0000-0000-000022070000}"/>
    <cellStyle name="20% - Énfasis3 9" xfId="660" xr:uid="{00000000-0005-0000-0000-000023070000}"/>
    <cellStyle name="20% - Énfasis3 9 2" xfId="1751" xr:uid="{00000000-0005-0000-0000-000024070000}"/>
    <cellStyle name="20% - Énfasis3 9 2 2" xfId="4060" xr:uid="{00000000-0005-0000-0000-000025070000}"/>
    <cellStyle name="20% - Énfasis3 9 2 2 2" xfId="9207" xr:uid="{00000000-0005-0000-0000-000026070000}"/>
    <cellStyle name="20% - Énfasis3 9 2 2 2 2" xfId="19990" xr:uid="{00000000-0005-0000-0000-000027070000}"/>
    <cellStyle name="20% - Énfasis3 9 2 2 3" xfId="14858" xr:uid="{00000000-0005-0000-0000-000028070000}"/>
    <cellStyle name="20% - Énfasis3 9 2 2 4" xfId="42917" xr:uid="{00000000-0005-0000-0000-000029070000}"/>
    <cellStyle name="20% - Énfasis3 9 2 2 5" xfId="47760" xr:uid="{00000000-0005-0000-0000-00002A070000}"/>
    <cellStyle name="20% - Énfasis3 9 2 3" xfId="6926" xr:uid="{00000000-0005-0000-0000-00002B070000}"/>
    <cellStyle name="20% - Énfasis3 9 2 3 2" xfId="17709" xr:uid="{00000000-0005-0000-0000-00002C070000}"/>
    <cellStyle name="20% - Énfasis3 9 2 4" xfId="12571" xr:uid="{00000000-0005-0000-0000-00002D070000}"/>
    <cellStyle name="20% - Énfasis3 9 2 5" xfId="40641" xr:uid="{00000000-0005-0000-0000-00002E070000}"/>
    <cellStyle name="20% - Énfasis3 9 2 6" xfId="45484" xr:uid="{00000000-0005-0000-0000-00002F070000}"/>
    <cellStyle name="20% - Énfasis3 9 3" xfId="2999" xr:uid="{00000000-0005-0000-0000-000030070000}"/>
    <cellStyle name="20% - Énfasis3 9 3 2" xfId="8153" xr:uid="{00000000-0005-0000-0000-000031070000}"/>
    <cellStyle name="20% - Énfasis3 9 3 2 2" xfId="18936" xr:uid="{00000000-0005-0000-0000-000032070000}"/>
    <cellStyle name="20% - Énfasis3 9 3 3" xfId="13804" xr:uid="{00000000-0005-0000-0000-000033070000}"/>
    <cellStyle name="20% - Énfasis3 9 3 4" xfId="41863" xr:uid="{00000000-0005-0000-0000-000034070000}"/>
    <cellStyle name="20% - Énfasis3 9 3 5" xfId="46706" xr:uid="{00000000-0005-0000-0000-000035070000}"/>
    <cellStyle name="20% - Énfasis3 9 4" xfId="5864" xr:uid="{00000000-0005-0000-0000-000036070000}"/>
    <cellStyle name="20% - Énfasis3 9 4 2" xfId="16653" xr:uid="{00000000-0005-0000-0000-000037070000}"/>
    <cellStyle name="20% - Énfasis3 9 5" xfId="11489" xr:uid="{00000000-0005-0000-0000-000038070000}"/>
    <cellStyle name="20% - Énfasis3 9 6" xfId="39594" xr:uid="{00000000-0005-0000-0000-000039070000}"/>
    <cellStyle name="20% - Énfasis3 9 7" xfId="44440" xr:uid="{00000000-0005-0000-0000-00003A070000}"/>
    <cellStyle name="20% - Énfasis4" xfId="48751" xr:uid="{00000000-0005-0000-0000-00003B070000}"/>
    <cellStyle name="20% - Énfasis4 10" xfId="803" xr:uid="{00000000-0005-0000-0000-00003C070000}"/>
    <cellStyle name="20% - Énfasis4 10 2" xfId="1886" xr:uid="{00000000-0005-0000-0000-00003D070000}"/>
    <cellStyle name="20% - Énfasis4 10 2 2" xfId="4195" xr:uid="{00000000-0005-0000-0000-00003E070000}"/>
    <cellStyle name="20% - Énfasis4 10 2 2 2" xfId="9342" xr:uid="{00000000-0005-0000-0000-00003F070000}"/>
    <cellStyle name="20% - Énfasis4 10 2 2 2 2" xfId="20125" xr:uid="{00000000-0005-0000-0000-000040070000}"/>
    <cellStyle name="20% - Énfasis4 10 2 2 3" xfId="14993" xr:uid="{00000000-0005-0000-0000-000041070000}"/>
    <cellStyle name="20% - Énfasis4 10 2 2 4" xfId="43052" xr:uid="{00000000-0005-0000-0000-000042070000}"/>
    <cellStyle name="20% - Énfasis4 10 2 2 5" xfId="47895" xr:uid="{00000000-0005-0000-0000-000043070000}"/>
    <cellStyle name="20% - Énfasis4 10 2 3" xfId="7061" xr:uid="{00000000-0005-0000-0000-000044070000}"/>
    <cellStyle name="20% - Énfasis4 10 2 3 2" xfId="17844" xr:uid="{00000000-0005-0000-0000-000045070000}"/>
    <cellStyle name="20% - Énfasis4 10 2 4" xfId="12706" xr:uid="{00000000-0005-0000-0000-000046070000}"/>
    <cellStyle name="20% - Énfasis4 10 2 5" xfId="40776" xr:uid="{00000000-0005-0000-0000-000047070000}"/>
    <cellStyle name="20% - Énfasis4 10 2 6" xfId="45619" xr:uid="{00000000-0005-0000-0000-000048070000}"/>
    <cellStyle name="20% - Énfasis4 10 3" xfId="3140" xr:uid="{00000000-0005-0000-0000-000049070000}"/>
    <cellStyle name="20% - Énfasis4 10 3 2" xfId="8287" xr:uid="{00000000-0005-0000-0000-00004A070000}"/>
    <cellStyle name="20% - Énfasis4 10 3 2 2" xfId="19070" xr:uid="{00000000-0005-0000-0000-00004B070000}"/>
    <cellStyle name="20% - Énfasis4 10 3 3" xfId="13938" xr:uid="{00000000-0005-0000-0000-00004C070000}"/>
    <cellStyle name="20% - Énfasis4 10 3 4" xfId="41997" xr:uid="{00000000-0005-0000-0000-00004D070000}"/>
    <cellStyle name="20% - Énfasis4 10 3 5" xfId="46840" xr:uid="{00000000-0005-0000-0000-00004E070000}"/>
    <cellStyle name="20% - Énfasis4 10 4" xfId="6004" xr:uid="{00000000-0005-0000-0000-00004F070000}"/>
    <cellStyle name="20% - Énfasis4 10 4 2" xfId="16787" xr:uid="{00000000-0005-0000-0000-000050070000}"/>
    <cellStyle name="20% - Énfasis4 10 5" xfId="11631" xr:uid="{00000000-0005-0000-0000-000051070000}"/>
    <cellStyle name="20% - Énfasis4 10 6" xfId="39727" xr:uid="{00000000-0005-0000-0000-000052070000}"/>
    <cellStyle name="20% - Énfasis4 10 7" xfId="44574" xr:uid="{00000000-0005-0000-0000-000053070000}"/>
    <cellStyle name="20% - Énfasis4 11" xfId="912" xr:uid="{00000000-0005-0000-0000-000054070000}"/>
    <cellStyle name="20% - Énfasis4 11 2" xfId="1995" xr:uid="{00000000-0005-0000-0000-000055070000}"/>
    <cellStyle name="20% - Énfasis4 11 2 2" xfId="4304" xr:uid="{00000000-0005-0000-0000-000056070000}"/>
    <cellStyle name="20% - Énfasis4 11 2 2 2" xfId="9451" xr:uid="{00000000-0005-0000-0000-000057070000}"/>
    <cellStyle name="20% - Énfasis4 11 2 2 2 2" xfId="20234" xr:uid="{00000000-0005-0000-0000-000058070000}"/>
    <cellStyle name="20% - Énfasis4 11 2 2 3" xfId="15102" xr:uid="{00000000-0005-0000-0000-000059070000}"/>
    <cellStyle name="20% - Énfasis4 11 2 2 4" xfId="43161" xr:uid="{00000000-0005-0000-0000-00005A070000}"/>
    <cellStyle name="20% - Énfasis4 11 2 2 5" xfId="48004" xr:uid="{00000000-0005-0000-0000-00005B070000}"/>
    <cellStyle name="20% - Énfasis4 11 2 3" xfId="7170" xr:uid="{00000000-0005-0000-0000-00005C070000}"/>
    <cellStyle name="20% - Énfasis4 11 2 3 2" xfId="17953" xr:uid="{00000000-0005-0000-0000-00005D070000}"/>
    <cellStyle name="20% - Énfasis4 11 2 4" xfId="12815" xr:uid="{00000000-0005-0000-0000-00005E070000}"/>
    <cellStyle name="20% - Énfasis4 11 2 5" xfId="40885" xr:uid="{00000000-0005-0000-0000-00005F070000}"/>
    <cellStyle name="20% - Énfasis4 11 2 6" xfId="45728" xr:uid="{00000000-0005-0000-0000-000060070000}"/>
    <cellStyle name="20% - Énfasis4 11 3" xfId="3249" xr:uid="{00000000-0005-0000-0000-000061070000}"/>
    <cellStyle name="20% - Énfasis4 11 3 2" xfId="8396" xr:uid="{00000000-0005-0000-0000-000062070000}"/>
    <cellStyle name="20% - Énfasis4 11 3 2 2" xfId="19179" xr:uid="{00000000-0005-0000-0000-000063070000}"/>
    <cellStyle name="20% - Énfasis4 11 3 3" xfId="14047" xr:uid="{00000000-0005-0000-0000-000064070000}"/>
    <cellStyle name="20% - Énfasis4 11 3 4" xfId="42106" xr:uid="{00000000-0005-0000-0000-000065070000}"/>
    <cellStyle name="20% - Énfasis4 11 3 5" xfId="46949" xr:uid="{00000000-0005-0000-0000-000066070000}"/>
    <cellStyle name="20% - Énfasis4 11 4" xfId="6113" xr:uid="{00000000-0005-0000-0000-000067070000}"/>
    <cellStyle name="20% - Énfasis4 11 4 2" xfId="16896" xr:uid="{00000000-0005-0000-0000-000068070000}"/>
    <cellStyle name="20% - Énfasis4 11 5" xfId="11740" xr:uid="{00000000-0005-0000-0000-000069070000}"/>
    <cellStyle name="20% - Énfasis4 11 6" xfId="39836" xr:uid="{00000000-0005-0000-0000-00006A070000}"/>
    <cellStyle name="20% - Énfasis4 11 7" xfId="44683" xr:uid="{00000000-0005-0000-0000-00006B070000}"/>
    <cellStyle name="20% - Énfasis4 12" xfId="987" xr:uid="{00000000-0005-0000-0000-00006C070000}"/>
    <cellStyle name="20% - Énfasis4 12 2" xfId="2070" xr:uid="{00000000-0005-0000-0000-00006D070000}"/>
    <cellStyle name="20% - Énfasis4 12 2 2" xfId="4379" xr:uid="{00000000-0005-0000-0000-00006E070000}"/>
    <cellStyle name="20% - Énfasis4 12 2 2 2" xfId="9526" xr:uid="{00000000-0005-0000-0000-00006F070000}"/>
    <cellStyle name="20% - Énfasis4 12 2 2 2 2" xfId="20309" xr:uid="{00000000-0005-0000-0000-000070070000}"/>
    <cellStyle name="20% - Énfasis4 12 2 2 3" xfId="15177" xr:uid="{00000000-0005-0000-0000-000071070000}"/>
    <cellStyle name="20% - Énfasis4 12 2 2 4" xfId="43236" xr:uid="{00000000-0005-0000-0000-000072070000}"/>
    <cellStyle name="20% - Énfasis4 12 2 2 5" xfId="48079" xr:uid="{00000000-0005-0000-0000-000073070000}"/>
    <cellStyle name="20% - Énfasis4 12 2 3" xfId="7245" xr:uid="{00000000-0005-0000-0000-000074070000}"/>
    <cellStyle name="20% - Énfasis4 12 2 3 2" xfId="18028" xr:uid="{00000000-0005-0000-0000-000075070000}"/>
    <cellStyle name="20% - Énfasis4 12 2 4" xfId="12890" xr:uid="{00000000-0005-0000-0000-000076070000}"/>
    <cellStyle name="20% - Énfasis4 12 2 5" xfId="40960" xr:uid="{00000000-0005-0000-0000-000077070000}"/>
    <cellStyle name="20% - Énfasis4 12 2 6" xfId="45803" xr:uid="{00000000-0005-0000-0000-000078070000}"/>
    <cellStyle name="20% - Énfasis4 12 3" xfId="3324" xr:uid="{00000000-0005-0000-0000-000079070000}"/>
    <cellStyle name="20% - Énfasis4 12 3 2" xfId="8471" xr:uid="{00000000-0005-0000-0000-00007A070000}"/>
    <cellStyle name="20% - Énfasis4 12 3 2 2" xfId="19254" xr:uid="{00000000-0005-0000-0000-00007B070000}"/>
    <cellStyle name="20% - Énfasis4 12 3 3" xfId="14122" xr:uid="{00000000-0005-0000-0000-00007C070000}"/>
    <cellStyle name="20% - Énfasis4 12 3 4" xfId="42181" xr:uid="{00000000-0005-0000-0000-00007D070000}"/>
    <cellStyle name="20% - Énfasis4 12 3 5" xfId="47024" xr:uid="{00000000-0005-0000-0000-00007E070000}"/>
    <cellStyle name="20% - Énfasis4 12 4" xfId="6188" xr:uid="{00000000-0005-0000-0000-00007F070000}"/>
    <cellStyle name="20% - Énfasis4 12 4 2" xfId="16971" xr:uid="{00000000-0005-0000-0000-000080070000}"/>
    <cellStyle name="20% - Énfasis4 12 5" xfId="11815" xr:uid="{00000000-0005-0000-0000-000081070000}"/>
    <cellStyle name="20% - Énfasis4 12 6" xfId="39911" xr:uid="{00000000-0005-0000-0000-000082070000}"/>
    <cellStyle name="20% - Énfasis4 12 7" xfId="44758" xr:uid="{00000000-0005-0000-0000-000083070000}"/>
    <cellStyle name="20% - Énfasis4 13" xfId="1035" xr:uid="{00000000-0005-0000-0000-000084070000}"/>
    <cellStyle name="20% - Énfasis4 13 2" xfId="2119" xr:uid="{00000000-0005-0000-0000-000085070000}"/>
    <cellStyle name="20% - Énfasis4 13 2 2" xfId="4427" xr:uid="{00000000-0005-0000-0000-000086070000}"/>
    <cellStyle name="20% - Énfasis4 13 2 2 2" xfId="9574" xr:uid="{00000000-0005-0000-0000-000087070000}"/>
    <cellStyle name="20% - Énfasis4 13 2 2 2 2" xfId="20357" xr:uid="{00000000-0005-0000-0000-000088070000}"/>
    <cellStyle name="20% - Énfasis4 13 2 2 3" xfId="15225" xr:uid="{00000000-0005-0000-0000-000089070000}"/>
    <cellStyle name="20% - Énfasis4 13 2 2 4" xfId="43284" xr:uid="{00000000-0005-0000-0000-00008A070000}"/>
    <cellStyle name="20% - Énfasis4 13 2 2 5" xfId="48127" xr:uid="{00000000-0005-0000-0000-00008B070000}"/>
    <cellStyle name="20% - Énfasis4 13 2 3" xfId="7293" xr:uid="{00000000-0005-0000-0000-00008C070000}"/>
    <cellStyle name="20% - Énfasis4 13 2 3 2" xfId="18076" xr:uid="{00000000-0005-0000-0000-00008D070000}"/>
    <cellStyle name="20% - Énfasis4 13 2 4" xfId="12939" xr:uid="{00000000-0005-0000-0000-00008E070000}"/>
    <cellStyle name="20% - Énfasis4 13 2 5" xfId="41008" xr:uid="{00000000-0005-0000-0000-00008F070000}"/>
    <cellStyle name="20% - Énfasis4 13 2 6" xfId="45851" xr:uid="{00000000-0005-0000-0000-000090070000}"/>
    <cellStyle name="20% - Énfasis4 13 3" xfId="3372" xr:uid="{00000000-0005-0000-0000-000091070000}"/>
    <cellStyle name="20% - Énfasis4 13 3 2" xfId="8519" xr:uid="{00000000-0005-0000-0000-000092070000}"/>
    <cellStyle name="20% - Énfasis4 13 3 2 2" xfId="19302" xr:uid="{00000000-0005-0000-0000-000093070000}"/>
    <cellStyle name="20% - Énfasis4 13 3 3" xfId="14170" xr:uid="{00000000-0005-0000-0000-000094070000}"/>
    <cellStyle name="20% - Énfasis4 13 3 4" xfId="42229" xr:uid="{00000000-0005-0000-0000-000095070000}"/>
    <cellStyle name="20% - Énfasis4 13 3 5" xfId="47072" xr:uid="{00000000-0005-0000-0000-000096070000}"/>
    <cellStyle name="20% - Énfasis4 13 4" xfId="6236" xr:uid="{00000000-0005-0000-0000-000097070000}"/>
    <cellStyle name="20% - Énfasis4 13 4 2" xfId="17019" xr:uid="{00000000-0005-0000-0000-000098070000}"/>
    <cellStyle name="20% - Énfasis4 13 5" xfId="11863" xr:uid="{00000000-0005-0000-0000-000099070000}"/>
    <cellStyle name="20% - Énfasis4 13 6" xfId="39960" xr:uid="{00000000-0005-0000-0000-00009A070000}"/>
    <cellStyle name="20% - Énfasis4 13 7" xfId="44806" xr:uid="{00000000-0005-0000-0000-00009B070000}"/>
    <cellStyle name="20% - Énfasis4 14" xfId="1109" xr:uid="{00000000-0005-0000-0000-00009C070000}"/>
    <cellStyle name="20% - Énfasis4 14 2" xfId="2193" xr:uid="{00000000-0005-0000-0000-00009D070000}"/>
    <cellStyle name="20% - Énfasis4 14 2 2" xfId="4501" xr:uid="{00000000-0005-0000-0000-00009E070000}"/>
    <cellStyle name="20% - Énfasis4 14 2 2 2" xfId="9648" xr:uid="{00000000-0005-0000-0000-00009F070000}"/>
    <cellStyle name="20% - Énfasis4 14 2 2 2 2" xfId="20431" xr:uid="{00000000-0005-0000-0000-0000A0070000}"/>
    <cellStyle name="20% - Énfasis4 14 2 2 3" xfId="15299" xr:uid="{00000000-0005-0000-0000-0000A1070000}"/>
    <cellStyle name="20% - Énfasis4 14 2 2 4" xfId="43358" xr:uid="{00000000-0005-0000-0000-0000A2070000}"/>
    <cellStyle name="20% - Énfasis4 14 2 2 5" xfId="48201" xr:uid="{00000000-0005-0000-0000-0000A3070000}"/>
    <cellStyle name="20% - Énfasis4 14 2 3" xfId="7367" xr:uid="{00000000-0005-0000-0000-0000A4070000}"/>
    <cellStyle name="20% - Énfasis4 14 2 3 2" xfId="18150" xr:uid="{00000000-0005-0000-0000-0000A5070000}"/>
    <cellStyle name="20% - Énfasis4 14 2 4" xfId="13013" xr:uid="{00000000-0005-0000-0000-0000A6070000}"/>
    <cellStyle name="20% - Énfasis4 14 2 5" xfId="41082" xr:uid="{00000000-0005-0000-0000-0000A7070000}"/>
    <cellStyle name="20% - Énfasis4 14 2 6" xfId="45925" xr:uid="{00000000-0005-0000-0000-0000A8070000}"/>
    <cellStyle name="20% - Énfasis4 14 3" xfId="3446" xr:uid="{00000000-0005-0000-0000-0000A9070000}"/>
    <cellStyle name="20% - Énfasis4 14 3 2" xfId="8593" xr:uid="{00000000-0005-0000-0000-0000AA070000}"/>
    <cellStyle name="20% - Énfasis4 14 3 2 2" xfId="19376" xr:uid="{00000000-0005-0000-0000-0000AB070000}"/>
    <cellStyle name="20% - Énfasis4 14 3 3" xfId="14244" xr:uid="{00000000-0005-0000-0000-0000AC070000}"/>
    <cellStyle name="20% - Énfasis4 14 3 4" xfId="42303" xr:uid="{00000000-0005-0000-0000-0000AD070000}"/>
    <cellStyle name="20% - Énfasis4 14 3 5" xfId="47146" xr:uid="{00000000-0005-0000-0000-0000AE070000}"/>
    <cellStyle name="20% - Énfasis4 14 4" xfId="6310" xr:uid="{00000000-0005-0000-0000-0000AF070000}"/>
    <cellStyle name="20% - Énfasis4 14 4 2" xfId="17093" xr:uid="{00000000-0005-0000-0000-0000B0070000}"/>
    <cellStyle name="20% - Énfasis4 14 5" xfId="11937" xr:uid="{00000000-0005-0000-0000-0000B1070000}"/>
    <cellStyle name="20% - Énfasis4 14 6" xfId="40034" xr:uid="{00000000-0005-0000-0000-0000B2070000}"/>
    <cellStyle name="20% - Énfasis4 14 7" xfId="44880" xr:uid="{00000000-0005-0000-0000-0000B3070000}"/>
    <cellStyle name="20% - Énfasis4 15" xfId="1176" xr:uid="{00000000-0005-0000-0000-0000B4070000}"/>
    <cellStyle name="20% - Énfasis4 15 2" xfId="2260" xr:uid="{00000000-0005-0000-0000-0000B5070000}"/>
    <cellStyle name="20% - Énfasis4 15 2 2" xfId="4568" xr:uid="{00000000-0005-0000-0000-0000B6070000}"/>
    <cellStyle name="20% - Énfasis4 15 2 2 2" xfId="9715" xr:uid="{00000000-0005-0000-0000-0000B7070000}"/>
    <cellStyle name="20% - Énfasis4 15 2 2 2 2" xfId="20498" xr:uid="{00000000-0005-0000-0000-0000B8070000}"/>
    <cellStyle name="20% - Énfasis4 15 2 2 3" xfId="15366" xr:uid="{00000000-0005-0000-0000-0000B9070000}"/>
    <cellStyle name="20% - Énfasis4 15 2 2 4" xfId="43425" xr:uid="{00000000-0005-0000-0000-0000BA070000}"/>
    <cellStyle name="20% - Énfasis4 15 2 2 5" xfId="48268" xr:uid="{00000000-0005-0000-0000-0000BB070000}"/>
    <cellStyle name="20% - Énfasis4 15 2 3" xfId="7434" xr:uid="{00000000-0005-0000-0000-0000BC070000}"/>
    <cellStyle name="20% - Énfasis4 15 2 3 2" xfId="18217" xr:uid="{00000000-0005-0000-0000-0000BD070000}"/>
    <cellStyle name="20% - Énfasis4 15 2 4" xfId="13080" xr:uid="{00000000-0005-0000-0000-0000BE070000}"/>
    <cellStyle name="20% - Énfasis4 15 2 5" xfId="41149" xr:uid="{00000000-0005-0000-0000-0000BF070000}"/>
    <cellStyle name="20% - Énfasis4 15 2 6" xfId="45992" xr:uid="{00000000-0005-0000-0000-0000C0070000}"/>
    <cellStyle name="20% - Énfasis4 15 3" xfId="3511" xr:uid="{00000000-0005-0000-0000-0000C1070000}"/>
    <cellStyle name="20% - Énfasis4 15 3 2" xfId="8658" xr:uid="{00000000-0005-0000-0000-0000C2070000}"/>
    <cellStyle name="20% - Énfasis4 15 3 2 2" xfId="19441" xr:uid="{00000000-0005-0000-0000-0000C3070000}"/>
    <cellStyle name="20% - Énfasis4 15 3 3" xfId="14309" xr:uid="{00000000-0005-0000-0000-0000C4070000}"/>
    <cellStyle name="20% - Énfasis4 15 3 4" xfId="42368" xr:uid="{00000000-0005-0000-0000-0000C5070000}"/>
    <cellStyle name="20% - Énfasis4 15 3 5" xfId="47211" xr:uid="{00000000-0005-0000-0000-0000C6070000}"/>
    <cellStyle name="20% - Énfasis4 15 4" xfId="6377" xr:uid="{00000000-0005-0000-0000-0000C7070000}"/>
    <cellStyle name="20% - Énfasis4 15 4 2" xfId="17160" xr:uid="{00000000-0005-0000-0000-0000C8070000}"/>
    <cellStyle name="20% - Énfasis4 15 5" xfId="12004" xr:uid="{00000000-0005-0000-0000-0000C9070000}"/>
    <cellStyle name="20% - Énfasis4 15 6" xfId="39177" xr:uid="{00000000-0005-0000-0000-0000CA070000}"/>
    <cellStyle name="20% - Énfasis4 15 7" xfId="44024" xr:uid="{00000000-0005-0000-0000-0000CB070000}"/>
    <cellStyle name="20% - Énfasis4 16" xfId="1209" xr:uid="{00000000-0005-0000-0000-0000CC070000}"/>
    <cellStyle name="20% - Énfasis4 16 2" xfId="2293" xr:uid="{00000000-0005-0000-0000-0000CD070000}"/>
    <cellStyle name="20% - Énfasis4 16 2 2" xfId="4601" xr:uid="{00000000-0005-0000-0000-0000CE070000}"/>
    <cellStyle name="20% - Énfasis4 16 2 2 2" xfId="9748" xr:uid="{00000000-0005-0000-0000-0000CF070000}"/>
    <cellStyle name="20% - Énfasis4 16 2 2 2 2" xfId="20531" xr:uid="{00000000-0005-0000-0000-0000D0070000}"/>
    <cellStyle name="20% - Énfasis4 16 2 2 3" xfId="15399" xr:uid="{00000000-0005-0000-0000-0000D1070000}"/>
    <cellStyle name="20% - Énfasis4 16 2 2 4" xfId="43458" xr:uid="{00000000-0005-0000-0000-0000D2070000}"/>
    <cellStyle name="20% - Énfasis4 16 2 2 5" xfId="48301" xr:uid="{00000000-0005-0000-0000-0000D3070000}"/>
    <cellStyle name="20% - Énfasis4 16 2 3" xfId="7467" xr:uid="{00000000-0005-0000-0000-0000D4070000}"/>
    <cellStyle name="20% - Énfasis4 16 2 3 2" xfId="18250" xr:uid="{00000000-0005-0000-0000-0000D5070000}"/>
    <cellStyle name="20% - Énfasis4 16 2 4" xfId="13113" xr:uid="{00000000-0005-0000-0000-0000D6070000}"/>
    <cellStyle name="20% - Énfasis4 16 2 5" xfId="41182" xr:uid="{00000000-0005-0000-0000-0000D7070000}"/>
    <cellStyle name="20% - Énfasis4 16 2 6" xfId="46025" xr:uid="{00000000-0005-0000-0000-0000D8070000}"/>
    <cellStyle name="20% - Énfasis4 16 3" xfId="3544" xr:uid="{00000000-0005-0000-0000-0000D9070000}"/>
    <cellStyle name="20% - Énfasis4 16 3 2" xfId="8691" xr:uid="{00000000-0005-0000-0000-0000DA070000}"/>
    <cellStyle name="20% - Énfasis4 16 3 2 2" xfId="19474" xr:uid="{00000000-0005-0000-0000-0000DB070000}"/>
    <cellStyle name="20% - Énfasis4 16 3 3" xfId="14342" xr:uid="{00000000-0005-0000-0000-0000DC070000}"/>
    <cellStyle name="20% - Énfasis4 16 3 4" xfId="42401" xr:uid="{00000000-0005-0000-0000-0000DD070000}"/>
    <cellStyle name="20% - Énfasis4 16 3 5" xfId="47244" xr:uid="{00000000-0005-0000-0000-0000DE070000}"/>
    <cellStyle name="20% - Énfasis4 16 4" xfId="6410" xr:uid="{00000000-0005-0000-0000-0000DF070000}"/>
    <cellStyle name="20% - Énfasis4 16 4 2" xfId="17193" xr:uid="{00000000-0005-0000-0000-0000E0070000}"/>
    <cellStyle name="20% - Énfasis4 16 5" xfId="12037" xr:uid="{00000000-0005-0000-0000-0000E1070000}"/>
    <cellStyle name="20% - Énfasis4 16 6" xfId="40129" xr:uid="{00000000-0005-0000-0000-0000E2070000}"/>
    <cellStyle name="20% - Énfasis4 16 7" xfId="44972" xr:uid="{00000000-0005-0000-0000-0000E3070000}"/>
    <cellStyle name="20% - Énfasis4 17" xfId="1230" xr:uid="{00000000-0005-0000-0000-0000E4070000}"/>
    <cellStyle name="20% - Énfasis4 17 2" xfId="2314" xr:uid="{00000000-0005-0000-0000-0000E5070000}"/>
    <cellStyle name="20% - Énfasis4 17 2 2" xfId="4622" xr:uid="{00000000-0005-0000-0000-0000E6070000}"/>
    <cellStyle name="20% - Énfasis4 17 2 2 2" xfId="9769" xr:uid="{00000000-0005-0000-0000-0000E7070000}"/>
    <cellStyle name="20% - Énfasis4 17 2 2 2 2" xfId="20552" xr:uid="{00000000-0005-0000-0000-0000E8070000}"/>
    <cellStyle name="20% - Énfasis4 17 2 2 3" xfId="15420" xr:uid="{00000000-0005-0000-0000-0000E9070000}"/>
    <cellStyle name="20% - Énfasis4 17 2 2 4" xfId="43479" xr:uid="{00000000-0005-0000-0000-0000EA070000}"/>
    <cellStyle name="20% - Énfasis4 17 2 2 5" xfId="48322" xr:uid="{00000000-0005-0000-0000-0000EB070000}"/>
    <cellStyle name="20% - Énfasis4 17 2 3" xfId="7488" xr:uid="{00000000-0005-0000-0000-0000EC070000}"/>
    <cellStyle name="20% - Énfasis4 17 2 3 2" xfId="18271" xr:uid="{00000000-0005-0000-0000-0000ED070000}"/>
    <cellStyle name="20% - Énfasis4 17 2 4" xfId="13134" xr:uid="{00000000-0005-0000-0000-0000EE070000}"/>
    <cellStyle name="20% - Énfasis4 17 2 5" xfId="41203" xr:uid="{00000000-0005-0000-0000-0000EF070000}"/>
    <cellStyle name="20% - Énfasis4 17 2 6" xfId="46046" xr:uid="{00000000-0005-0000-0000-0000F0070000}"/>
    <cellStyle name="20% - Énfasis4 17 3" xfId="3565" xr:uid="{00000000-0005-0000-0000-0000F1070000}"/>
    <cellStyle name="20% - Énfasis4 17 3 2" xfId="8712" xr:uid="{00000000-0005-0000-0000-0000F2070000}"/>
    <cellStyle name="20% - Énfasis4 17 3 2 2" xfId="19495" xr:uid="{00000000-0005-0000-0000-0000F3070000}"/>
    <cellStyle name="20% - Énfasis4 17 3 3" xfId="14363" xr:uid="{00000000-0005-0000-0000-0000F4070000}"/>
    <cellStyle name="20% - Énfasis4 17 3 4" xfId="42422" xr:uid="{00000000-0005-0000-0000-0000F5070000}"/>
    <cellStyle name="20% - Énfasis4 17 3 5" xfId="47265" xr:uid="{00000000-0005-0000-0000-0000F6070000}"/>
    <cellStyle name="20% - Énfasis4 17 4" xfId="6431" xr:uid="{00000000-0005-0000-0000-0000F7070000}"/>
    <cellStyle name="20% - Énfasis4 17 4 2" xfId="17214" xr:uid="{00000000-0005-0000-0000-0000F8070000}"/>
    <cellStyle name="20% - Énfasis4 17 5" xfId="12058" xr:uid="{00000000-0005-0000-0000-0000F9070000}"/>
    <cellStyle name="20% - Énfasis4 17 6" xfId="40150" xr:uid="{00000000-0005-0000-0000-0000FA070000}"/>
    <cellStyle name="20% - Énfasis4 17 7" xfId="44993" xr:uid="{00000000-0005-0000-0000-0000FB070000}"/>
    <cellStyle name="20% - Énfasis4 18" xfId="1263" xr:uid="{00000000-0005-0000-0000-0000FC070000}"/>
    <cellStyle name="20% - Énfasis4 18 2" xfId="2347" xr:uid="{00000000-0005-0000-0000-0000FD070000}"/>
    <cellStyle name="20% - Énfasis4 18 2 2" xfId="4655" xr:uid="{00000000-0005-0000-0000-0000FE070000}"/>
    <cellStyle name="20% - Énfasis4 18 2 2 2" xfId="9802" xr:uid="{00000000-0005-0000-0000-0000FF070000}"/>
    <cellStyle name="20% - Énfasis4 18 2 2 2 2" xfId="20585" xr:uid="{00000000-0005-0000-0000-000000080000}"/>
    <cellStyle name="20% - Énfasis4 18 2 2 3" xfId="15453" xr:uid="{00000000-0005-0000-0000-000001080000}"/>
    <cellStyle name="20% - Énfasis4 18 2 2 4" xfId="43512" xr:uid="{00000000-0005-0000-0000-000002080000}"/>
    <cellStyle name="20% - Énfasis4 18 2 2 5" xfId="48355" xr:uid="{00000000-0005-0000-0000-000003080000}"/>
    <cellStyle name="20% - Énfasis4 18 2 3" xfId="7521" xr:uid="{00000000-0005-0000-0000-000004080000}"/>
    <cellStyle name="20% - Énfasis4 18 2 3 2" xfId="18304" xr:uid="{00000000-0005-0000-0000-000005080000}"/>
    <cellStyle name="20% - Énfasis4 18 2 4" xfId="13167" xr:uid="{00000000-0005-0000-0000-000006080000}"/>
    <cellStyle name="20% - Énfasis4 18 2 5" xfId="41236" xr:uid="{00000000-0005-0000-0000-000007080000}"/>
    <cellStyle name="20% - Énfasis4 18 2 6" xfId="46079" xr:uid="{00000000-0005-0000-0000-000008080000}"/>
    <cellStyle name="20% - Énfasis4 18 3" xfId="3598" xr:uid="{00000000-0005-0000-0000-000009080000}"/>
    <cellStyle name="20% - Énfasis4 18 3 2" xfId="8745" xr:uid="{00000000-0005-0000-0000-00000A080000}"/>
    <cellStyle name="20% - Énfasis4 18 3 2 2" xfId="19528" xr:uid="{00000000-0005-0000-0000-00000B080000}"/>
    <cellStyle name="20% - Énfasis4 18 3 3" xfId="14396" xr:uid="{00000000-0005-0000-0000-00000C080000}"/>
    <cellStyle name="20% - Énfasis4 18 3 4" xfId="42455" xr:uid="{00000000-0005-0000-0000-00000D080000}"/>
    <cellStyle name="20% - Énfasis4 18 3 5" xfId="47298" xr:uid="{00000000-0005-0000-0000-00000E080000}"/>
    <cellStyle name="20% - Énfasis4 18 4" xfId="6464" xr:uid="{00000000-0005-0000-0000-00000F080000}"/>
    <cellStyle name="20% - Énfasis4 18 4 2" xfId="17247" xr:uid="{00000000-0005-0000-0000-000010080000}"/>
    <cellStyle name="20% - Énfasis4 18 5" xfId="12091" xr:uid="{00000000-0005-0000-0000-000011080000}"/>
    <cellStyle name="20% - Énfasis4 18 6" xfId="40181" xr:uid="{00000000-0005-0000-0000-000012080000}"/>
    <cellStyle name="20% - Énfasis4 18 7" xfId="45024" xr:uid="{00000000-0005-0000-0000-000013080000}"/>
    <cellStyle name="20% - Énfasis4 19" xfId="1283" xr:uid="{00000000-0005-0000-0000-000014080000}"/>
    <cellStyle name="20% - Énfasis4 19 2" xfId="3618" xr:uid="{00000000-0005-0000-0000-000015080000}"/>
    <cellStyle name="20% - Énfasis4 19 2 2" xfId="8765" xr:uid="{00000000-0005-0000-0000-000016080000}"/>
    <cellStyle name="20% - Énfasis4 19 2 2 2" xfId="19548" xr:uid="{00000000-0005-0000-0000-000017080000}"/>
    <cellStyle name="20% - Énfasis4 19 2 3" xfId="14416" xr:uid="{00000000-0005-0000-0000-000018080000}"/>
    <cellStyle name="20% - Énfasis4 19 2 4" xfId="42475" xr:uid="{00000000-0005-0000-0000-000019080000}"/>
    <cellStyle name="20% - Énfasis4 19 2 5" xfId="47318" xr:uid="{00000000-0005-0000-0000-00001A080000}"/>
    <cellStyle name="20% - Énfasis4 19 3" xfId="6484" xr:uid="{00000000-0005-0000-0000-00001B080000}"/>
    <cellStyle name="20% - Énfasis4 19 3 2" xfId="17267" xr:uid="{00000000-0005-0000-0000-00001C080000}"/>
    <cellStyle name="20% - Énfasis4 19 4" xfId="12111" xr:uid="{00000000-0005-0000-0000-00001D080000}"/>
    <cellStyle name="20% - Énfasis4 19 5" xfId="40201" xr:uid="{00000000-0005-0000-0000-00001E080000}"/>
    <cellStyle name="20% - Énfasis4 19 6" xfId="45044" xr:uid="{00000000-0005-0000-0000-00001F080000}"/>
    <cellStyle name="20% - Énfasis4 2" xfId="137" xr:uid="{00000000-0005-0000-0000-000020080000}"/>
    <cellStyle name="20% - Énfasis4 2 10" xfId="44243" xr:uid="{00000000-0005-0000-0000-000021080000}"/>
    <cellStyle name="20% - Énfasis4 2 2" xfId="716" xr:uid="{00000000-0005-0000-0000-000022080000}"/>
    <cellStyle name="20% - Énfasis4 2 2 2" xfId="1800" xr:uid="{00000000-0005-0000-0000-000023080000}"/>
    <cellStyle name="20% - Énfasis4 2 2 2 2" xfId="4109" xr:uid="{00000000-0005-0000-0000-000024080000}"/>
    <cellStyle name="20% - Énfasis4 2 2 2 2 2" xfId="9256" xr:uid="{00000000-0005-0000-0000-000025080000}"/>
    <cellStyle name="20% - Énfasis4 2 2 2 2 2 2" xfId="20039" xr:uid="{00000000-0005-0000-0000-000026080000}"/>
    <cellStyle name="20% - Énfasis4 2 2 2 2 3" xfId="14907" xr:uid="{00000000-0005-0000-0000-000027080000}"/>
    <cellStyle name="20% - Énfasis4 2 2 2 2 4" xfId="42966" xr:uid="{00000000-0005-0000-0000-000028080000}"/>
    <cellStyle name="20% - Énfasis4 2 2 2 2 5" xfId="47809" xr:uid="{00000000-0005-0000-0000-000029080000}"/>
    <cellStyle name="20% - Énfasis4 2 2 2 3" xfId="6975" xr:uid="{00000000-0005-0000-0000-00002A080000}"/>
    <cellStyle name="20% - Énfasis4 2 2 2 3 2" xfId="17758" xr:uid="{00000000-0005-0000-0000-00002B080000}"/>
    <cellStyle name="20% - Énfasis4 2 2 2 4" xfId="12620" xr:uid="{00000000-0005-0000-0000-00002C080000}"/>
    <cellStyle name="20% - Énfasis4 2 2 2 5" xfId="40690" xr:uid="{00000000-0005-0000-0000-00002D080000}"/>
    <cellStyle name="20% - Énfasis4 2 2 2 6" xfId="45533" xr:uid="{00000000-0005-0000-0000-00002E080000}"/>
    <cellStyle name="20% - Énfasis4 2 2 3" xfId="3054" xr:uid="{00000000-0005-0000-0000-00002F080000}"/>
    <cellStyle name="20% - Énfasis4 2 2 3 2" xfId="8202" xr:uid="{00000000-0005-0000-0000-000030080000}"/>
    <cellStyle name="20% - Énfasis4 2 2 3 2 2" xfId="18985" xr:uid="{00000000-0005-0000-0000-000031080000}"/>
    <cellStyle name="20% - Énfasis4 2 2 3 3" xfId="13853" xr:uid="{00000000-0005-0000-0000-000032080000}"/>
    <cellStyle name="20% - Énfasis4 2 2 3 4" xfId="41912" xr:uid="{00000000-0005-0000-0000-000033080000}"/>
    <cellStyle name="20% - Énfasis4 2 2 3 5" xfId="46755" xr:uid="{00000000-0005-0000-0000-000034080000}"/>
    <cellStyle name="20% - Énfasis4 2 2 4" xfId="5919" xr:uid="{00000000-0005-0000-0000-000035080000}"/>
    <cellStyle name="20% - Énfasis4 2 2 4 2" xfId="16703" xr:uid="{00000000-0005-0000-0000-000036080000}"/>
    <cellStyle name="20% - Énfasis4 2 2 5" xfId="11545" xr:uid="{00000000-0005-0000-0000-000037080000}"/>
    <cellStyle name="20% - Énfasis4 2 2 6" xfId="39643" xr:uid="{00000000-0005-0000-0000-000038080000}"/>
    <cellStyle name="20% - Énfasis4 2 2 7" xfId="44489" xr:uid="{00000000-0005-0000-0000-000039080000}"/>
    <cellStyle name="20% - Énfasis4 2 3" xfId="1552" xr:uid="{00000000-0005-0000-0000-00003A080000}"/>
    <cellStyle name="20% - Énfasis4 2 3 2" xfId="3861" xr:uid="{00000000-0005-0000-0000-00003B080000}"/>
    <cellStyle name="20% - Énfasis4 2 3 2 2" xfId="9008" xr:uid="{00000000-0005-0000-0000-00003C080000}"/>
    <cellStyle name="20% - Énfasis4 2 3 2 2 2" xfId="19791" xr:uid="{00000000-0005-0000-0000-00003D080000}"/>
    <cellStyle name="20% - Énfasis4 2 3 2 3" xfId="14659" xr:uid="{00000000-0005-0000-0000-00003E080000}"/>
    <cellStyle name="20% - Énfasis4 2 3 2 4" xfId="42718" xr:uid="{00000000-0005-0000-0000-00003F080000}"/>
    <cellStyle name="20% - Énfasis4 2 3 2 5" xfId="47561" xr:uid="{00000000-0005-0000-0000-000040080000}"/>
    <cellStyle name="20% - Énfasis4 2 3 3" xfId="6727" xr:uid="{00000000-0005-0000-0000-000041080000}"/>
    <cellStyle name="20% - Énfasis4 2 3 3 2" xfId="17510" xr:uid="{00000000-0005-0000-0000-000042080000}"/>
    <cellStyle name="20% - Énfasis4 2 3 4" xfId="12372" xr:uid="{00000000-0005-0000-0000-000043080000}"/>
    <cellStyle name="20% - Énfasis4 2 3 5" xfId="40442" xr:uid="{00000000-0005-0000-0000-000044080000}"/>
    <cellStyle name="20% - Énfasis4 2 3 6" xfId="45285" xr:uid="{00000000-0005-0000-0000-000045080000}"/>
    <cellStyle name="20% - Énfasis4 2 4" xfId="2578" xr:uid="{00000000-0005-0000-0000-000046080000}"/>
    <cellStyle name="20% - Énfasis4 2 4 2" xfId="7746" xr:uid="{00000000-0005-0000-0000-000047080000}"/>
    <cellStyle name="20% - Énfasis4 2 4 2 2" xfId="18529" xr:uid="{00000000-0005-0000-0000-000048080000}"/>
    <cellStyle name="20% - Énfasis4 2 4 3" xfId="13393" xr:uid="{00000000-0005-0000-0000-000049080000}"/>
    <cellStyle name="20% - Énfasis4 2 4 4" xfId="41458" xr:uid="{00000000-0005-0000-0000-00004A080000}"/>
    <cellStyle name="20% - Énfasis4 2 4 5" xfId="46301" xr:uid="{00000000-0005-0000-0000-00004B080000}"/>
    <cellStyle name="20% - Énfasis4 2 5" xfId="4967" xr:uid="{00000000-0005-0000-0000-00004C080000}"/>
    <cellStyle name="20% - Énfasis4 2 5 2" xfId="10115" xr:uid="{00000000-0005-0000-0000-00004D080000}"/>
    <cellStyle name="20% - Énfasis4 2 5 2 2" xfId="20898" xr:uid="{00000000-0005-0000-0000-00004E080000}"/>
    <cellStyle name="20% - Énfasis4 2 5 3" xfId="15765" xr:uid="{00000000-0005-0000-0000-00004F080000}"/>
    <cellStyle name="20% - Énfasis4 2 5 4" xfId="43821" xr:uid="{00000000-0005-0000-0000-000050080000}"/>
    <cellStyle name="20% - Énfasis4 2 5 5" xfId="48664" xr:uid="{00000000-0005-0000-0000-000051080000}"/>
    <cellStyle name="20% - Énfasis4 2 6" xfId="5044" xr:uid="{00000000-0005-0000-0000-000052080000}"/>
    <cellStyle name="20% - Énfasis4 2 6 2" xfId="10192" xr:uid="{00000000-0005-0000-0000-000053080000}"/>
    <cellStyle name="20% - Énfasis4 2 6 2 2" xfId="20975" xr:uid="{00000000-0005-0000-0000-000054080000}"/>
    <cellStyle name="20% - Énfasis4 2 6 3" xfId="15841" xr:uid="{00000000-0005-0000-0000-000055080000}"/>
    <cellStyle name="20% - Énfasis4 2 7" xfId="5452" xr:uid="{00000000-0005-0000-0000-000056080000}"/>
    <cellStyle name="20% - Énfasis4 2 7 2" xfId="16244" xr:uid="{00000000-0005-0000-0000-000057080000}"/>
    <cellStyle name="20% - Énfasis4 2 8" xfId="10989" xr:uid="{00000000-0005-0000-0000-000058080000}"/>
    <cellStyle name="20% - Énfasis4 2 9" xfId="39397" xr:uid="{00000000-0005-0000-0000-000059080000}"/>
    <cellStyle name="20% - Énfasis4 20" xfId="1305" xr:uid="{00000000-0005-0000-0000-00005A080000}"/>
    <cellStyle name="20% - Énfasis4 20 2" xfId="3639" xr:uid="{00000000-0005-0000-0000-00005B080000}"/>
    <cellStyle name="20% - Énfasis4 20 2 2" xfId="8786" xr:uid="{00000000-0005-0000-0000-00005C080000}"/>
    <cellStyle name="20% - Énfasis4 20 2 2 2" xfId="19569" xr:uid="{00000000-0005-0000-0000-00005D080000}"/>
    <cellStyle name="20% - Énfasis4 20 2 3" xfId="14437" xr:uid="{00000000-0005-0000-0000-00005E080000}"/>
    <cellStyle name="20% - Énfasis4 20 2 4" xfId="42496" xr:uid="{00000000-0005-0000-0000-00005F080000}"/>
    <cellStyle name="20% - Énfasis4 20 2 5" xfId="47339" xr:uid="{00000000-0005-0000-0000-000060080000}"/>
    <cellStyle name="20% - Énfasis4 20 3" xfId="6505" xr:uid="{00000000-0005-0000-0000-000061080000}"/>
    <cellStyle name="20% - Énfasis4 20 3 2" xfId="17288" xr:uid="{00000000-0005-0000-0000-000062080000}"/>
    <cellStyle name="20% - Énfasis4 20 4" xfId="12132" xr:uid="{00000000-0005-0000-0000-000063080000}"/>
    <cellStyle name="20% - Énfasis4 20 5" xfId="40222" xr:uid="{00000000-0005-0000-0000-000064080000}"/>
    <cellStyle name="20% - Énfasis4 20 6" xfId="45065" xr:uid="{00000000-0005-0000-0000-000065080000}"/>
    <cellStyle name="20% - Énfasis4 21" xfId="2401" xr:uid="{00000000-0005-0000-0000-000066080000}"/>
    <cellStyle name="20% - Énfasis4 21 2" xfId="4703" xr:uid="{00000000-0005-0000-0000-000067080000}"/>
    <cellStyle name="20% - Énfasis4 21 2 2" xfId="9850" xr:uid="{00000000-0005-0000-0000-000068080000}"/>
    <cellStyle name="20% - Énfasis4 21 2 2 2" xfId="20633" xr:uid="{00000000-0005-0000-0000-000069080000}"/>
    <cellStyle name="20% - Énfasis4 21 2 3" xfId="15501" xr:uid="{00000000-0005-0000-0000-00006A080000}"/>
    <cellStyle name="20% - Énfasis4 21 2 4" xfId="43560" xr:uid="{00000000-0005-0000-0000-00006B080000}"/>
    <cellStyle name="20% - Énfasis4 21 2 5" xfId="48403" xr:uid="{00000000-0005-0000-0000-00006C080000}"/>
    <cellStyle name="20% - Énfasis4 21 3" xfId="7569" xr:uid="{00000000-0005-0000-0000-00006D080000}"/>
    <cellStyle name="20% - Énfasis4 21 3 2" xfId="18352" xr:uid="{00000000-0005-0000-0000-00006E080000}"/>
    <cellStyle name="20% - Énfasis4 21 4" xfId="13215" xr:uid="{00000000-0005-0000-0000-00006F080000}"/>
    <cellStyle name="20% - Énfasis4 21 5" xfId="41284" xr:uid="{00000000-0005-0000-0000-000070080000}"/>
    <cellStyle name="20% - Énfasis4 21 6" xfId="46127" xr:uid="{00000000-0005-0000-0000-000071080000}"/>
    <cellStyle name="20% - Énfasis4 22" xfId="2437" xr:uid="{00000000-0005-0000-0000-000072080000}"/>
    <cellStyle name="20% - Énfasis4 22 2" xfId="4739" xr:uid="{00000000-0005-0000-0000-000073080000}"/>
    <cellStyle name="20% - Énfasis4 22 2 2" xfId="9886" xr:uid="{00000000-0005-0000-0000-000074080000}"/>
    <cellStyle name="20% - Énfasis4 22 2 2 2" xfId="20669" xr:uid="{00000000-0005-0000-0000-000075080000}"/>
    <cellStyle name="20% - Énfasis4 22 2 3" xfId="15537" xr:uid="{00000000-0005-0000-0000-000076080000}"/>
    <cellStyle name="20% - Énfasis4 22 2 4" xfId="43596" xr:uid="{00000000-0005-0000-0000-000077080000}"/>
    <cellStyle name="20% - Énfasis4 22 2 5" xfId="48439" xr:uid="{00000000-0005-0000-0000-000078080000}"/>
    <cellStyle name="20% - Énfasis4 22 3" xfId="7605" xr:uid="{00000000-0005-0000-0000-000079080000}"/>
    <cellStyle name="20% - Énfasis4 22 3 2" xfId="18388" xr:uid="{00000000-0005-0000-0000-00007A080000}"/>
    <cellStyle name="20% - Énfasis4 22 4" xfId="13251" xr:uid="{00000000-0005-0000-0000-00007B080000}"/>
    <cellStyle name="20% - Énfasis4 22 5" xfId="41320" xr:uid="{00000000-0005-0000-0000-00007C080000}"/>
    <cellStyle name="20% - Énfasis4 22 6" xfId="46163" xr:uid="{00000000-0005-0000-0000-00007D080000}"/>
    <cellStyle name="20% - Énfasis4 23" xfId="2452" xr:uid="{00000000-0005-0000-0000-00007E080000}"/>
    <cellStyle name="20% - Énfasis4 23 2" xfId="4754" xr:uid="{00000000-0005-0000-0000-00007F080000}"/>
    <cellStyle name="20% - Énfasis4 23 2 2" xfId="9901" xr:uid="{00000000-0005-0000-0000-000080080000}"/>
    <cellStyle name="20% - Énfasis4 23 2 2 2" xfId="20684" xr:uid="{00000000-0005-0000-0000-000081080000}"/>
    <cellStyle name="20% - Énfasis4 23 2 3" xfId="15552" xr:uid="{00000000-0005-0000-0000-000082080000}"/>
    <cellStyle name="20% - Énfasis4 23 2 4" xfId="43611" xr:uid="{00000000-0005-0000-0000-000083080000}"/>
    <cellStyle name="20% - Énfasis4 23 2 5" xfId="48454" xr:uid="{00000000-0005-0000-0000-000084080000}"/>
    <cellStyle name="20% - Énfasis4 23 3" xfId="7620" xr:uid="{00000000-0005-0000-0000-000085080000}"/>
    <cellStyle name="20% - Énfasis4 23 3 2" xfId="18403" xr:uid="{00000000-0005-0000-0000-000086080000}"/>
    <cellStyle name="20% - Énfasis4 23 4" xfId="13266" xr:uid="{00000000-0005-0000-0000-000087080000}"/>
    <cellStyle name="20% - Énfasis4 23 5" xfId="41335" xr:uid="{00000000-0005-0000-0000-000088080000}"/>
    <cellStyle name="20% - Énfasis4 23 6" xfId="46178" xr:uid="{00000000-0005-0000-0000-000089080000}"/>
    <cellStyle name="20% - Énfasis4 24" xfId="2499" xr:uid="{00000000-0005-0000-0000-00008A080000}"/>
    <cellStyle name="20% - Énfasis4 24 2" xfId="4801" xr:uid="{00000000-0005-0000-0000-00008B080000}"/>
    <cellStyle name="20% - Énfasis4 24 2 2" xfId="9948" xr:uid="{00000000-0005-0000-0000-00008C080000}"/>
    <cellStyle name="20% - Énfasis4 24 2 2 2" xfId="20731" xr:uid="{00000000-0005-0000-0000-00008D080000}"/>
    <cellStyle name="20% - Énfasis4 24 2 3" xfId="15599" xr:uid="{00000000-0005-0000-0000-00008E080000}"/>
    <cellStyle name="20% - Énfasis4 24 2 4" xfId="43658" xr:uid="{00000000-0005-0000-0000-00008F080000}"/>
    <cellStyle name="20% - Énfasis4 24 2 5" xfId="48501" xr:uid="{00000000-0005-0000-0000-000090080000}"/>
    <cellStyle name="20% - Énfasis4 24 3" xfId="7667" xr:uid="{00000000-0005-0000-0000-000091080000}"/>
    <cellStyle name="20% - Énfasis4 24 3 2" xfId="18450" xr:uid="{00000000-0005-0000-0000-000092080000}"/>
    <cellStyle name="20% - Énfasis4 24 4" xfId="13313" xr:uid="{00000000-0005-0000-0000-000093080000}"/>
    <cellStyle name="20% - Énfasis4 24 5" xfId="41382" xr:uid="{00000000-0005-0000-0000-000094080000}"/>
    <cellStyle name="20% - Énfasis4 24 6" xfId="46225" xr:uid="{00000000-0005-0000-0000-000095080000}"/>
    <cellStyle name="20% - Énfasis4 25" xfId="2518" xr:uid="{00000000-0005-0000-0000-000096080000}"/>
    <cellStyle name="20% - Énfasis4 25 2" xfId="4820" xr:uid="{00000000-0005-0000-0000-000097080000}"/>
    <cellStyle name="20% - Énfasis4 25 2 2" xfId="9967" xr:uid="{00000000-0005-0000-0000-000098080000}"/>
    <cellStyle name="20% - Énfasis4 25 2 2 2" xfId="20750" xr:uid="{00000000-0005-0000-0000-000099080000}"/>
    <cellStyle name="20% - Énfasis4 25 2 3" xfId="15618" xr:uid="{00000000-0005-0000-0000-00009A080000}"/>
    <cellStyle name="20% - Énfasis4 25 2 4" xfId="43677" xr:uid="{00000000-0005-0000-0000-00009B080000}"/>
    <cellStyle name="20% - Énfasis4 25 2 5" xfId="48520" xr:uid="{00000000-0005-0000-0000-00009C080000}"/>
    <cellStyle name="20% - Énfasis4 25 3" xfId="7686" xr:uid="{00000000-0005-0000-0000-00009D080000}"/>
    <cellStyle name="20% - Énfasis4 25 3 2" xfId="18469" xr:uid="{00000000-0005-0000-0000-00009E080000}"/>
    <cellStyle name="20% - Énfasis4 25 4" xfId="13332" xr:uid="{00000000-0005-0000-0000-00009F080000}"/>
    <cellStyle name="20% - Énfasis4 25 5" xfId="41400" xr:uid="{00000000-0005-0000-0000-0000A0080000}"/>
    <cellStyle name="20% - Énfasis4 25 6" xfId="46243" xr:uid="{00000000-0005-0000-0000-0000A1080000}"/>
    <cellStyle name="20% - Énfasis4 26" xfId="2549" xr:uid="{00000000-0005-0000-0000-0000A2080000}"/>
    <cellStyle name="20% - Énfasis4 26 2" xfId="4851" xr:uid="{00000000-0005-0000-0000-0000A3080000}"/>
    <cellStyle name="20% - Énfasis4 26 2 2" xfId="9998" xr:uid="{00000000-0005-0000-0000-0000A4080000}"/>
    <cellStyle name="20% - Énfasis4 26 2 2 2" xfId="20781" xr:uid="{00000000-0005-0000-0000-0000A5080000}"/>
    <cellStyle name="20% - Énfasis4 26 2 3" xfId="15649" xr:uid="{00000000-0005-0000-0000-0000A6080000}"/>
    <cellStyle name="20% - Énfasis4 26 2 4" xfId="43708" xr:uid="{00000000-0005-0000-0000-0000A7080000}"/>
    <cellStyle name="20% - Énfasis4 26 2 5" xfId="48551" xr:uid="{00000000-0005-0000-0000-0000A8080000}"/>
    <cellStyle name="20% - Énfasis4 26 3" xfId="7717" xr:uid="{00000000-0005-0000-0000-0000A9080000}"/>
    <cellStyle name="20% - Énfasis4 26 3 2" xfId="18500" xr:uid="{00000000-0005-0000-0000-0000AA080000}"/>
    <cellStyle name="20% - Énfasis4 26 4" xfId="13364" xr:uid="{00000000-0005-0000-0000-0000AB080000}"/>
    <cellStyle name="20% - Énfasis4 26 5" xfId="41429" xr:uid="{00000000-0005-0000-0000-0000AC080000}"/>
    <cellStyle name="20% - Énfasis4 26 6" xfId="46272" xr:uid="{00000000-0005-0000-0000-0000AD080000}"/>
    <cellStyle name="20% - Énfasis4 27" xfId="4908" xr:uid="{00000000-0005-0000-0000-0000AE080000}"/>
    <cellStyle name="20% - Énfasis4 27 2" xfId="10055" xr:uid="{00000000-0005-0000-0000-0000AF080000}"/>
    <cellStyle name="20% - Énfasis4 27 2 2" xfId="20838" xr:uid="{00000000-0005-0000-0000-0000B0080000}"/>
    <cellStyle name="20% - Énfasis4 27 3" xfId="15705" xr:uid="{00000000-0005-0000-0000-0000B1080000}"/>
    <cellStyle name="20% - Énfasis4 27 4" xfId="43762" xr:uid="{00000000-0005-0000-0000-0000B2080000}"/>
    <cellStyle name="20% - Énfasis4 27 5" xfId="48605" xr:uid="{00000000-0005-0000-0000-0000B3080000}"/>
    <cellStyle name="20% - Énfasis4 28" xfId="4938" xr:uid="{00000000-0005-0000-0000-0000B4080000}"/>
    <cellStyle name="20% - Énfasis4 28 2" xfId="10086" xr:uid="{00000000-0005-0000-0000-0000B5080000}"/>
    <cellStyle name="20% - Énfasis4 28 2 2" xfId="20869" xr:uid="{00000000-0005-0000-0000-0000B6080000}"/>
    <cellStyle name="20% - Énfasis4 28 3" xfId="15736" xr:uid="{00000000-0005-0000-0000-0000B7080000}"/>
    <cellStyle name="20% - Énfasis4 28 4" xfId="43792" xr:uid="{00000000-0005-0000-0000-0000B8080000}"/>
    <cellStyle name="20% - Énfasis4 28 5" xfId="48635" xr:uid="{00000000-0005-0000-0000-0000B9080000}"/>
    <cellStyle name="20% - Énfasis4 29" xfId="5201" xr:uid="{00000000-0005-0000-0000-0000BA080000}"/>
    <cellStyle name="20% - Énfasis4 29 2" xfId="10339" xr:uid="{00000000-0005-0000-0000-0000BB080000}"/>
    <cellStyle name="20% - Énfasis4 29 2 2" xfId="21122" xr:uid="{00000000-0005-0000-0000-0000BC080000}"/>
    <cellStyle name="20% - Énfasis4 29 3" xfId="15994" xr:uid="{00000000-0005-0000-0000-0000BD080000}"/>
    <cellStyle name="20% - Énfasis4 3" xfId="497" xr:uid="{00000000-0005-0000-0000-0000BE080000}"/>
    <cellStyle name="20% - Énfasis4 3 2" xfId="1589" xr:uid="{00000000-0005-0000-0000-0000BF080000}"/>
    <cellStyle name="20% - Énfasis4 3 2 2" xfId="3898" xr:uid="{00000000-0005-0000-0000-0000C0080000}"/>
    <cellStyle name="20% - Énfasis4 3 2 2 2" xfId="9045" xr:uid="{00000000-0005-0000-0000-0000C1080000}"/>
    <cellStyle name="20% - Énfasis4 3 2 2 2 2" xfId="19828" xr:uid="{00000000-0005-0000-0000-0000C2080000}"/>
    <cellStyle name="20% - Énfasis4 3 2 2 3" xfId="14696" xr:uid="{00000000-0005-0000-0000-0000C3080000}"/>
    <cellStyle name="20% - Énfasis4 3 2 2 4" xfId="42755" xr:uid="{00000000-0005-0000-0000-0000C4080000}"/>
    <cellStyle name="20% - Énfasis4 3 2 2 5" xfId="47598" xr:uid="{00000000-0005-0000-0000-0000C5080000}"/>
    <cellStyle name="20% - Énfasis4 3 2 3" xfId="6764" xr:uid="{00000000-0005-0000-0000-0000C6080000}"/>
    <cellStyle name="20% - Énfasis4 3 2 3 2" xfId="17547" xr:uid="{00000000-0005-0000-0000-0000C7080000}"/>
    <cellStyle name="20% - Énfasis4 3 2 4" xfId="12409" xr:uid="{00000000-0005-0000-0000-0000C8080000}"/>
    <cellStyle name="20% - Énfasis4 3 2 5" xfId="40479" xr:uid="{00000000-0005-0000-0000-0000C9080000}"/>
    <cellStyle name="20% - Énfasis4 3 2 6" xfId="45322" xr:uid="{00000000-0005-0000-0000-0000CA080000}"/>
    <cellStyle name="20% - Énfasis4 3 3" xfId="2837" xr:uid="{00000000-0005-0000-0000-0000CB080000}"/>
    <cellStyle name="20% - Énfasis4 3 3 2" xfId="7991" xr:uid="{00000000-0005-0000-0000-0000CC080000}"/>
    <cellStyle name="20% - Énfasis4 3 3 2 2" xfId="18774" xr:uid="{00000000-0005-0000-0000-0000CD080000}"/>
    <cellStyle name="20% - Énfasis4 3 3 3" xfId="13642" xr:uid="{00000000-0005-0000-0000-0000CE080000}"/>
    <cellStyle name="20% - Énfasis4 3 3 4" xfId="41701" xr:uid="{00000000-0005-0000-0000-0000CF080000}"/>
    <cellStyle name="20% - Énfasis4 3 3 5" xfId="46544" xr:uid="{00000000-0005-0000-0000-0000D0080000}"/>
    <cellStyle name="20% - Énfasis4 3 4" xfId="5702" xr:uid="{00000000-0005-0000-0000-0000D1080000}"/>
    <cellStyle name="20% - Énfasis4 3 4 2" xfId="16491" xr:uid="{00000000-0005-0000-0000-0000D2080000}"/>
    <cellStyle name="20% - Énfasis4 3 5" xfId="11325" xr:uid="{00000000-0005-0000-0000-0000D3080000}"/>
    <cellStyle name="20% - Énfasis4 3 6" xfId="39434" xr:uid="{00000000-0005-0000-0000-0000D4080000}"/>
    <cellStyle name="20% - Énfasis4 3 7" xfId="44280" xr:uid="{00000000-0005-0000-0000-0000D5080000}"/>
    <cellStyle name="20% - Énfasis4 30" xfId="5217" xr:uid="{00000000-0005-0000-0000-0000D6080000}"/>
    <cellStyle name="20% - Énfasis4 30 2" xfId="10355" xr:uid="{00000000-0005-0000-0000-0000D7080000}"/>
    <cellStyle name="20% - Énfasis4 30 2 2" xfId="21138" xr:uid="{00000000-0005-0000-0000-0000D8080000}"/>
    <cellStyle name="20% - Énfasis4 30 3" xfId="16010" xr:uid="{00000000-0005-0000-0000-0000D9080000}"/>
    <cellStyle name="20% - Énfasis4 31" xfId="5246" xr:uid="{00000000-0005-0000-0000-0000DA080000}"/>
    <cellStyle name="20% - Énfasis4 31 2" xfId="10384" xr:uid="{00000000-0005-0000-0000-0000DB080000}"/>
    <cellStyle name="20% - Énfasis4 31 2 2" xfId="21167" xr:uid="{00000000-0005-0000-0000-0000DC080000}"/>
    <cellStyle name="20% - Énfasis4 31 3" xfId="16039" xr:uid="{00000000-0005-0000-0000-0000DD080000}"/>
    <cellStyle name="20% - Énfasis4 32" xfId="5263" xr:uid="{00000000-0005-0000-0000-0000DE080000}"/>
    <cellStyle name="20% - Énfasis4 32 2" xfId="10399" xr:uid="{00000000-0005-0000-0000-0000DF080000}"/>
    <cellStyle name="20% - Énfasis4 32 2 2" xfId="21182" xr:uid="{00000000-0005-0000-0000-0000E0080000}"/>
    <cellStyle name="20% - Énfasis4 32 3" xfId="16055" xr:uid="{00000000-0005-0000-0000-0000E1080000}"/>
    <cellStyle name="20% - Énfasis4 33" xfId="5279" xr:uid="{00000000-0005-0000-0000-0000E2080000}"/>
    <cellStyle name="20% - Énfasis4 33 2" xfId="10415" xr:uid="{00000000-0005-0000-0000-0000E3080000}"/>
    <cellStyle name="20% - Énfasis4 33 2 2" xfId="21198" xr:uid="{00000000-0005-0000-0000-0000E4080000}"/>
    <cellStyle name="20% - Énfasis4 33 3" xfId="16071" xr:uid="{00000000-0005-0000-0000-0000E5080000}"/>
    <cellStyle name="20% - Énfasis4 34" xfId="5299" xr:uid="{00000000-0005-0000-0000-0000E6080000}"/>
    <cellStyle name="20% - Énfasis4 34 2" xfId="10435" xr:uid="{00000000-0005-0000-0000-0000E7080000}"/>
    <cellStyle name="20% - Énfasis4 34 2 2" xfId="21218" xr:uid="{00000000-0005-0000-0000-0000E8080000}"/>
    <cellStyle name="20% - Énfasis4 34 3" xfId="16091" xr:uid="{00000000-0005-0000-0000-0000E9080000}"/>
    <cellStyle name="20% - Énfasis4 35" xfId="5315" xr:uid="{00000000-0005-0000-0000-0000EA080000}"/>
    <cellStyle name="20% - Énfasis4 35 2" xfId="10451" xr:uid="{00000000-0005-0000-0000-0000EB080000}"/>
    <cellStyle name="20% - Énfasis4 35 2 2" xfId="21234" xr:uid="{00000000-0005-0000-0000-0000EC080000}"/>
    <cellStyle name="20% - Énfasis4 35 3" xfId="16107" xr:uid="{00000000-0005-0000-0000-0000ED080000}"/>
    <cellStyle name="20% - Énfasis4 36" xfId="5332" xr:uid="{00000000-0005-0000-0000-0000EE080000}"/>
    <cellStyle name="20% - Énfasis4 36 2" xfId="10468" xr:uid="{00000000-0005-0000-0000-0000EF080000}"/>
    <cellStyle name="20% - Énfasis4 36 2 2" xfId="21251" xr:uid="{00000000-0005-0000-0000-0000F0080000}"/>
    <cellStyle name="20% - Énfasis4 36 3" xfId="16124" xr:uid="{00000000-0005-0000-0000-0000F1080000}"/>
    <cellStyle name="20% - Énfasis4 37" xfId="5380" xr:uid="{00000000-0005-0000-0000-0000F2080000}"/>
    <cellStyle name="20% - Énfasis4 37 2" xfId="10516" xr:uid="{00000000-0005-0000-0000-0000F3080000}"/>
    <cellStyle name="20% - Énfasis4 37 2 2" xfId="21299" xr:uid="{00000000-0005-0000-0000-0000F4080000}"/>
    <cellStyle name="20% - Énfasis4 37 3" xfId="16172" xr:uid="{00000000-0005-0000-0000-0000F5080000}"/>
    <cellStyle name="20% - Énfasis4 38" xfId="5400" xr:uid="{00000000-0005-0000-0000-0000F6080000}"/>
    <cellStyle name="20% - Énfasis4 38 2" xfId="10536" xr:uid="{00000000-0005-0000-0000-0000F7080000}"/>
    <cellStyle name="20% - Énfasis4 38 2 2" xfId="21319" xr:uid="{00000000-0005-0000-0000-0000F8080000}"/>
    <cellStyle name="20% - Énfasis4 38 3" xfId="16192" xr:uid="{00000000-0005-0000-0000-0000F9080000}"/>
    <cellStyle name="20% - Énfasis4 39" xfId="5429" xr:uid="{00000000-0005-0000-0000-0000FA080000}"/>
    <cellStyle name="20% - Énfasis4 39 2" xfId="16221" xr:uid="{00000000-0005-0000-0000-0000FB080000}"/>
    <cellStyle name="20% - Énfasis4 4" xfId="515" xr:uid="{00000000-0005-0000-0000-0000FC080000}"/>
    <cellStyle name="20% - Énfasis4 4 2" xfId="1608" xr:uid="{00000000-0005-0000-0000-0000FD080000}"/>
    <cellStyle name="20% - Énfasis4 4 2 2" xfId="3917" xr:uid="{00000000-0005-0000-0000-0000FE080000}"/>
    <cellStyle name="20% - Énfasis4 4 2 2 2" xfId="9064" xr:uid="{00000000-0005-0000-0000-0000FF080000}"/>
    <cellStyle name="20% - Énfasis4 4 2 2 2 2" xfId="19847" xr:uid="{00000000-0005-0000-0000-000000090000}"/>
    <cellStyle name="20% - Énfasis4 4 2 2 3" xfId="14715" xr:uid="{00000000-0005-0000-0000-000001090000}"/>
    <cellStyle name="20% - Énfasis4 4 2 2 4" xfId="42774" xr:uid="{00000000-0005-0000-0000-000002090000}"/>
    <cellStyle name="20% - Énfasis4 4 2 2 5" xfId="47617" xr:uid="{00000000-0005-0000-0000-000003090000}"/>
    <cellStyle name="20% - Énfasis4 4 2 3" xfId="6783" xr:uid="{00000000-0005-0000-0000-000004090000}"/>
    <cellStyle name="20% - Énfasis4 4 2 3 2" xfId="17566" xr:uid="{00000000-0005-0000-0000-000005090000}"/>
    <cellStyle name="20% - Énfasis4 4 2 4" xfId="12428" xr:uid="{00000000-0005-0000-0000-000006090000}"/>
    <cellStyle name="20% - Énfasis4 4 2 5" xfId="40498" xr:uid="{00000000-0005-0000-0000-000007090000}"/>
    <cellStyle name="20% - Énfasis4 4 2 6" xfId="45341" xr:uid="{00000000-0005-0000-0000-000008090000}"/>
    <cellStyle name="20% - Énfasis4 4 3" xfId="2856" xr:uid="{00000000-0005-0000-0000-000009090000}"/>
    <cellStyle name="20% - Énfasis4 4 3 2" xfId="8010" xr:uid="{00000000-0005-0000-0000-00000A090000}"/>
    <cellStyle name="20% - Énfasis4 4 3 2 2" xfId="18793" xr:uid="{00000000-0005-0000-0000-00000B090000}"/>
    <cellStyle name="20% - Énfasis4 4 3 3" xfId="13661" xr:uid="{00000000-0005-0000-0000-00000C090000}"/>
    <cellStyle name="20% - Énfasis4 4 3 4" xfId="41720" xr:uid="{00000000-0005-0000-0000-00000D090000}"/>
    <cellStyle name="20% - Énfasis4 4 3 5" xfId="46563" xr:uid="{00000000-0005-0000-0000-00000E090000}"/>
    <cellStyle name="20% - Énfasis4 4 4" xfId="5721" xr:uid="{00000000-0005-0000-0000-00000F090000}"/>
    <cellStyle name="20% - Énfasis4 4 4 2" xfId="16510" xr:uid="{00000000-0005-0000-0000-000010090000}"/>
    <cellStyle name="20% - Énfasis4 4 5" xfId="11344" xr:uid="{00000000-0005-0000-0000-000011090000}"/>
    <cellStyle name="20% - Énfasis4 4 6" xfId="39453" xr:uid="{00000000-0005-0000-0000-000012090000}"/>
    <cellStyle name="20% - Énfasis4 4 7" xfId="44299" xr:uid="{00000000-0005-0000-0000-000013090000}"/>
    <cellStyle name="20% - Énfasis4 40" xfId="10861" xr:uid="{00000000-0005-0000-0000-000014090000}"/>
    <cellStyle name="20% - Énfasis4 40 2" xfId="21644" xr:uid="{00000000-0005-0000-0000-000015090000}"/>
    <cellStyle name="20% - Énfasis4 41" xfId="10913" xr:uid="{00000000-0005-0000-0000-000016090000}"/>
    <cellStyle name="20% - Énfasis4 41 2" xfId="21696" xr:uid="{00000000-0005-0000-0000-000017090000}"/>
    <cellStyle name="20% - Énfasis4 42" xfId="10928" xr:uid="{00000000-0005-0000-0000-000018090000}"/>
    <cellStyle name="20% - Énfasis4 42 2" xfId="21711" xr:uid="{00000000-0005-0000-0000-000019090000}"/>
    <cellStyle name="20% - Énfasis4 43" xfId="10949" xr:uid="{00000000-0005-0000-0000-00001A090000}"/>
    <cellStyle name="20% - Énfasis4 43 2" xfId="21732" xr:uid="{00000000-0005-0000-0000-00001B090000}"/>
    <cellStyle name="20% - Énfasis4 44" xfId="10973" xr:uid="{00000000-0005-0000-0000-00001C090000}"/>
    <cellStyle name="20% - Énfasis4 45" xfId="38843" xr:uid="{00000000-0005-0000-0000-00001D090000}"/>
    <cellStyle name="20% - Énfasis4 46" xfId="38857" xr:uid="{00000000-0005-0000-0000-00001E090000}"/>
    <cellStyle name="20% - Énfasis4 47" xfId="38873" xr:uid="{00000000-0005-0000-0000-00001F090000}"/>
    <cellStyle name="20% - Énfasis4 48" xfId="38964" xr:uid="{00000000-0005-0000-0000-000020090000}"/>
    <cellStyle name="20% - Énfasis4 49" xfId="38980" xr:uid="{00000000-0005-0000-0000-000021090000}"/>
    <cellStyle name="20% - Énfasis4 5" xfId="531" xr:uid="{00000000-0005-0000-0000-000022090000}"/>
    <cellStyle name="20% - Énfasis4 5 2" xfId="1622" xr:uid="{00000000-0005-0000-0000-000023090000}"/>
    <cellStyle name="20% - Énfasis4 5 2 2" xfId="3931" xr:uid="{00000000-0005-0000-0000-000024090000}"/>
    <cellStyle name="20% - Énfasis4 5 2 2 2" xfId="9078" xr:uid="{00000000-0005-0000-0000-000025090000}"/>
    <cellStyle name="20% - Énfasis4 5 2 2 2 2" xfId="19861" xr:uid="{00000000-0005-0000-0000-000026090000}"/>
    <cellStyle name="20% - Énfasis4 5 2 2 3" xfId="14729" xr:uid="{00000000-0005-0000-0000-000027090000}"/>
    <cellStyle name="20% - Énfasis4 5 2 2 4" xfId="42788" xr:uid="{00000000-0005-0000-0000-000028090000}"/>
    <cellStyle name="20% - Énfasis4 5 2 2 5" xfId="47631" xr:uid="{00000000-0005-0000-0000-000029090000}"/>
    <cellStyle name="20% - Énfasis4 5 2 3" xfId="6797" xr:uid="{00000000-0005-0000-0000-00002A090000}"/>
    <cellStyle name="20% - Énfasis4 5 2 3 2" xfId="17580" xr:uid="{00000000-0005-0000-0000-00002B090000}"/>
    <cellStyle name="20% - Énfasis4 5 2 4" xfId="12442" xr:uid="{00000000-0005-0000-0000-00002C090000}"/>
    <cellStyle name="20% - Énfasis4 5 2 5" xfId="40512" xr:uid="{00000000-0005-0000-0000-00002D090000}"/>
    <cellStyle name="20% - Énfasis4 5 2 6" xfId="45355" xr:uid="{00000000-0005-0000-0000-00002E090000}"/>
    <cellStyle name="20% - Énfasis4 5 3" xfId="2870" xr:uid="{00000000-0005-0000-0000-00002F090000}"/>
    <cellStyle name="20% - Énfasis4 5 3 2" xfId="8024" xr:uid="{00000000-0005-0000-0000-000030090000}"/>
    <cellStyle name="20% - Énfasis4 5 3 2 2" xfId="18807" xr:uid="{00000000-0005-0000-0000-000031090000}"/>
    <cellStyle name="20% - Énfasis4 5 3 3" xfId="13675" xr:uid="{00000000-0005-0000-0000-000032090000}"/>
    <cellStyle name="20% - Énfasis4 5 3 4" xfId="41734" xr:uid="{00000000-0005-0000-0000-000033090000}"/>
    <cellStyle name="20% - Énfasis4 5 3 5" xfId="46577" xr:uid="{00000000-0005-0000-0000-000034090000}"/>
    <cellStyle name="20% - Énfasis4 5 4" xfId="5735" xr:uid="{00000000-0005-0000-0000-000035090000}"/>
    <cellStyle name="20% - Énfasis4 5 4 2" xfId="16524" xr:uid="{00000000-0005-0000-0000-000036090000}"/>
    <cellStyle name="20% - Énfasis4 5 5" xfId="11359" xr:uid="{00000000-0005-0000-0000-000037090000}"/>
    <cellStyle name="20% - Énfasis4 5 6" xfId="39467" xr:uid="{00000000-0005-0000-0000-000038090000}"/>
    <cellStyle name="20% - Énfasis4 5 7" xfId="44313" xr:uid="{00000000-0005-0000-0000-000039090000}"/>
    <cellStyle name="20% - Énfasis4 50" xfId="38996" xr:uid="{00000000-0005-0000-0000-00003A090000}"/>
    <cellStyle name="20% - Énfasis4 51" xfId="39027" xr:uid="{00000000-0005-0000-0000-00003B090000}"/>
    <cellStyle name="20% - Énfasis4 52" xfId="39041" xr:uid="{00000000-0005-0000-0000-00003C090000}"/>
    <cellStyle name="20% - Énfasis4 53" xfId="39060" xr:uid="{00000000-0005-0000-0000-00003D090000}"/>
    <cellStyle name="20% - Énfasis4 54" xfId="39080" xr:uid="{00000000-0005-0000-0000-00003E090000}"/>
    <cellStyle name="20% - Énfasis4 55" xfId="39098" xr:uid="{00000000-0005-0000-0000-00003F090000}"/>
    <cellStyle name="20% - Énfasis4 56" xfId="43898" xr:uid="{00000000-0005-0000-0000-000040090000}"/>
    <cellStyle name="20% - Énfasis4 57" xfId="43924" xr:uid="{00000000-0005-0000-0000-000041090000}"/>
    <cellStyle name="20% - Énfasis4 58" xfId="43942" xr:uid="{00000000-0005-0000-0000-000042090000}"/>
    <cellStyle name="20% - Énfasis4 59" xfId="43968" xr:uid="{00000000-0005-0000-0000-000043090000}"/>
    <cellStyle name="20% - Énfasis4 6" xfId="548" xr:uid="{00000000-0005-0000-0000-000044090000}"/>
    <cellStyle name="20% - Énfasis4 6 2" xfId="1639" xr:uid="{00000000-0005-0000-0000-000045090000}"/>
    <cellStyle name="20% - Énfasis4 6 2 2" xfId="3948" xr:uid="{00000000-0005-0000-0000-000046090000}"/>
    <cellStyle name="20% - Énfasis4 6 2 2 2" xfId="9095" xr:uid="{00000000-0005-0000-0000-000047090000}"/>
    <cellStyle name="20% - Énfasis4 6 2 2 2 2" xfId="19878" xr:uid="{00000000-0005-0000-0000-000048090000}"/>
    <cellStyle name="20% - Énfasis4 6 2 2 3" xfId="14746" xr:uid="{00000000-0005-0000-0000-000049090000}"/>
    <cellStyle name="20% - Énfasis4 6 2 2 4" xfId="42805" xr:uid="{00000000-0005-0000-0000-00004A090000}"/>
    <cellStyle name="20% - Énfasis4 6 2 2 5" xfId="47648" xr:uid="{00000000-0005-0000-0000-00004B090000}"/>
    <cellStyle name="20% - Énfasis4 6 2 3" xfId="6814" xr:uid="{00000000-0005-0000-0000-00004C090000}"/>
    <cellStyle name="20% - Énfasis4 6 2 3 2" xfId="17597" xr:uid="{00000000-0005-0000-0000-00004D090000}"/>
    <cellStyle name="20% - Énfasis4 6 2 4" xfId="12459" xr:uid="{00000000-0005-0000-0000-00004E090000}"/>
    <cellStyle name="20% - Énfasis4 6 2 5" xfId="40529" xr:uid="{00000000-0005-0000-0000-00004F090000}"/>
    <cellStyle name="20% - Énfasis4 6 2 6" xfId="45372" xr:uid="{00000000-0005-0000-0000-000050090000}"/>
    <cellStyle name="20% - Énfasis4 6 3" xfId="2887" xr:uid="{00000000-0005-0000-0000-000051090000}"/>
    <cellStyle name="20% - Énfasis4 6 3 2" xfId="8041" xr:uid="{00000000-0005-0000-0000-000052090000}"/>
    <cellStyle name="20% - Énfasis4 6 3 2 2" xfId="18824" xr:uid="{00000000-0005-0000-0000-000053090000}"/>
    <cellStyle name="20% - Énfasis4 6 3 3" xfId="13692" xr:uid="{00000000-0005-0000-0000-000054090000}"/>
    <cellStyle name="20% - Énfasis4 6 3 4" xfId="41751" xr:uid="{00000000-0005-0000-0000-000055090000}"/>
    <cellStyle name="20% - Énfasis4 6 3 5" xfId="46594" xr:uid="{00000000-0005-0000-0000-000056090000}"/>
    <cellStyle name="20% - Énfasis4 6 4" xfId="5752" xr:uid="{00000000-0005-0000-0000-000057090000}"/>
    <cellStyle name="20% - Énfasis4 6 4 2" xfId="16541" xr:uid="{00000000-0005-0000-0000-000058090000}"/>
    <cellStyle name="20% - Énfasis4 6 5" xfId="11376" xr:uid="{00000000-0005-0000-0000-000059090000}"/>
    <cellStyle name="20% - Énfasis4 6 6" xfId="39484" xr:uid="{00000000-0005-0000-0000-00005A090000}"/>
    <cellStyle name="20% - Énfasis4 6 7" xfId="44330" xr:uid="{00000000-0005-0000-0000-00005B090000}"/>
    <cellStyle name="20% - Énfasis4 7" xfId="568" xr:uid="{00000000-0005-0000-0000-00005C090000}"/>
    <cellStyle name="20% - Énfasis4 7 2" xfId="1659" xr:uid="{00000000-0005-0000-0000-00005D090000}"/>
    <cellStyle name="20% - Énfasis4 7 2 2" xfId="3968" xr:uid="{00000000-0005-0000-0000-00005E090000}"/>
    <cellStyle name="20% - Énfasis4 7 2 2 2" xfId="9115" xr:uid="{00000000-0005-0000-0000-00005F090000}"/>
    <cellStyle name="20% - Énfasis4 7 2 2 2 2" xfId="19898" xr:uid="{00000000-0005-0000-0000-000060090000}"/>
    <cellStyle name="20% - Énfasis4 7 2 2 3" xfId="14766" xr:uid="{00000000-0005-0000-0000-000061090000}"/>
    <cellStyle name="20% - Énfasis4 7 2 2 4" xfId="42825" xr:uid="{00000000-0005-0000-0000-000062090000}"/>
    <cellStyle name="20% - Énfasis4 7 2 2 5" xfId="47668" xr:uid="{00000000-0005-0000-0000-000063090000}"/>
    <cellStyle name="20% - Énfasis4 7 2 3" xfId="6834" xr:uid="{00000000-0005-0000-0000-000064090000}"/>
    <cellStyle name="20% - Énfasis4 7 2 3 2" xfId="17617" xr:uid="{00000000-0005-0000-0000-000065090000}"/>
    <cellStyle name="20% - Énfasis4 7 2 4" xfId="12479" xr:uid="{00000000-0005-0000-0000-000066090000}"/>
    <cellStyle name="20% - Énfasis4 7 2 5" xfId="40549" xr:uid="{00000000-0005-0000-0000-000067090000}"/>
    <cellStyle name="20% - Énfasis4 7 2 6" xfId="45392" xr:uid="{00000000-0005-0000-0000-000068090000}"/>
    <cellStyle name="20% - Énfasis4 7 3" xfId="2907" xr:uid="{00000000-0005-0000-0000-000069090000}"/>
    <cellStyle name="20% - Énfasis4 7 3 2" xfId="8061" xr:uid="{00000000-0005-0000-0000-00006A090000}"/>
    <cellStyle name="20% - Énfasis4 7 3 2 2" xfId="18844" xr:uid="{00000000-0005-0000-0000-00006B090000}"/>
    <cellStyle name="20% - Énfasis4 7 3 3" xfId="13712" xr:uid="{00000000-0005-0000-0000-00006C090000}"/>
    <cellStyle name="20% - Énfasis4 7 3 4" xfId="41771" xr:uid="{00000000-0005-0000-0000-00006D090000}"/>
    <cellStyle name="20% - Énfasis4 7 3 5" xfId="46614" xr:uid="{00000000-0005-0000-0000-00006E090000}"/>
    <cellStyle name="20% - Énfasis4 7 4" xfId="5772" xr:uid="{00000000-0005-0000-0000-00006F090000}"/>
    <cellStyle name="20% - Énfasis4 7 4 2" xfId="16561" xr:uid="{00000000-0005-0000-0000-000070090000}"/>
    <cellStyle name="20% - Énfasis4 7 5" xfId="11396" xr:uid="{00000000-0005-0000-0000-000071090000}"/>
    <cellStyle name="20% - Énfasis4 7 6" xfId="39503" xr:uid="{00000000-0005-0000-0000-000072090000}"/>
    <cellStyle name="20% - Énfasis4 7 7" xfId="44349" xr:uid="{00000000-0005-0000-0000-000073090000}"/>
    <cellStyle name="20% - Énfasis4 8" xfId="583" xr:uid="{00000000-0005-0000-0000-000074090000}"/>
    <cellStyle name="20% - Énfasis4 8 2" xfId="1674" xr:uid="{00000000-0005-0000-0000-000075090000}"/>
    <cellStyle name="20% - Énfasis4 8 2 2" xfId="3983" xr:uid="{00000000-0005-0000-0000-000076090000}"/>
    <cellStyle name="20% - Énfasis4 8 2 2 2" xfId="9130" xr:uid="{00000000-0005-0000-0000-000077090000}"/>
    <cellStyle name="20% - Énfasis4 8 2 2 2 2" xfId="19913" xr:uid="{00000000-0005-0000-0000-000078090000}"/>
    <cellStyle name="20% - Énfasis4 8 2 2 3" xfId="14781" xr:uid="{00000000-0005-0000-0000-000079090000}"/>
    <cellStyle name="20% - Énfasis4 8 2 2 4" xfId="42840" xr:uid="{00000000-0005-0000-0000-00007A090000}"/>
    <cellStyle name="20% - Énfasis4 8 2 2 5" xfId="47683" xr:uid="{00000000-0005-0000-0000-00007B090000}"/>
    <cellStyle name="20% - Énfasis4 8 2 3" xfId="6849" xr:uid="{00000000-0005-0000-0000-00007C090000}"/>
    <cellStyle name="20% - Énfasis4 8 2 3 2" xfId="17632" xr:uid="{00000000-0005-0000-0000-00007D090000}"/>
    <cellStyle name="20% - Énfasis4 8 2 4" xfId="12494" xr:uid="{00000000-0005-0000-0000-00007E090000}"/>
    <cellStyle name="20% - Énfasis4 8 2 5" xfId="40564" xr:uid="{00000000-0005-0000-0000-00007F090000}"/>
    <cellStyle name="20% - Énfasis4 8 2 6" xfId="45407" xr:uid="{00000000-0005-0000-0000-000080090000}"/>
    <cellStyle name="20% - Énfasis4 8 3" xfId="2922" xr:uid="{00000000-0005-0000-0000-000081090000}"/>
    <cellStyle name="20% - Énfasis4 8 3 2" xfId="8076" xr:uid="{00000000-0005-0000-0000-000082090000}"/>
    <cellStyle name="20% - Énfasis4 8 3 2 2" xfId="18859" xr:uid="{00000000-0005-0000-0000-000083090000}"/>
    <cellStyle name="20% - Énfasis4 8 3 3" xfId="13727" xr:uid="{00000000-0005-0000-0000-000084090000}"/>
    <cellStyle name="20% - Énfasis4 8 3 4" xfId="41786" xr:uid="{00000000-0005-0000-0000-000085090000}"/>
    <cellStyle name="20% - Énfasis4 8 3 5" xfId="46629" xr:uid="{00000000-0005-0000-0000-000086090000}"/>
    <cellStyle name="20% - Énfasis4 8 4" xfId="5787" xr:uid="{00000000-0005-0000-0000-000087090000}"/>
    <cellStyle name="20% - Énfasis4 8 4 2" xfId="16576" xr:uid="{00000000-0005-0000-0000-000088090000}"/>
    <cellStyle name="20% - Énfasis4 8 5" xfId="11411" xr:uid="{00000000-0005-0000-0000-000089090000}"/>
    <cellStyle name="20% - Énfasis4 8 6" xfId="39517" xr:uid="{00000000-0005-0000-0000-00008A090000}"/>
    <cellStyle name="20% - Énfasis4 8 7" xfId="44363" xr:uid="{00000000-0005-0000-0000-00008B090000}"/>
    <cellStyle name="20% - Énfasis4 9" xfId="661" xr:uid="{00000000-0005-0000-0000-00008C090000}"/>
    <cellStyle name="20% - Énfasis4 9 2" xfId="1752" xr:uid="{00000000-0005-0000-0000-00008D090000}"/>
    <cellStyle name="20% - Énfasis4 9 2 2" xfId="4061" xr:uid="{00000000-0005-0000-0000-00008E090000}"/>
    <cellStyle name="20% - Énfasis4 9 2 2 2" xfId="9208" xr:uid="{00000000-0005-0000-0000-00008F090000}"/>
    <cellStyle name="20% - Énfasis4 9 2 2 2 2" xfId="19991" xr:uid="{00000000-0005-0000-0000-000090090000}"/>
    <cellStyle name="20% - Énfasis4 9 2 2 3" xfId="14859" xr:uid="{00000000-0005-0000-0000-000091090000}"/>
    <cellStyle name="20% - Énfasis4 9 2 2 4" xfId="42918" xr:uid="{00000000-0005-0000-0000-000092090000}"/>
    <cellStyle name="20% - Énfasis4 9 2 2 5" xfId="47761" xr:uid="{00000000-0005-0000-0000-000093090000}"/>
    <cellStyle name="20% - Énfasis4 9 2 3" xfId="6927" xr:uid="{00000000-0005-0000-0000-000094090000}"/>
    <cellStyle name="20% - Énfasis4 9 2 3 2" xfId="17710" xr:uid="{00000000-0005-0000-0000-000095090000}"/>
    <cellStyle name="20% - Énfasis4 9 2 4" xfId="12572" xr:uid="{00000000-0005-0000-0000-000096090000}"/>
    <cellStyle name="20% - Énfasis4 9 2 5" xfId="40642" xr:uid="{00000000-0005-0000-0000-000097090000}"/>
    <cellStyle name="20% - Énfasis4 9 2 6" xfId="45485" xr:uid="{00000000-0005-0000-0000-000098090000}"/>
    <cellStyle name="20% - Énfasis4 9 3" xfId="3000" xr:uid="{00000000-0005-0000-0000-000099090000}"/>
    <cellStyle name="20% - Énfasis4 9 3 2" xfId="8154" xr:uid="{00000000-0005-0000-0000-00009A090000}"/>
    <cellStyle name="20% - Énfasis4 9 3 2 2" xfId="18937" xr:uid="{00000000-0005-0000-0000-00009B090000}"/>
    <cellStyle name="20% - Énfasis4 9 3 3" xfId="13805" xr:uid="{00000000-0005-0000-0000-00009C090000}"/>
    <cellStyle name="20% - Énfasis4 9 3 4" xfId="41864" xr:uid="{00000000-0005-0000-0000-00009D090000}"/>
    <cellStyle name="20% - Énfasis4 9 3 5" xfId="46707" xr:uid="{00000000-0005-0000-0000-00009E090000}"/>
    <cellStyle name="20% - Énfasis4 9 4" xfId="5865" xr:uid="{00000000-0005-0000-0000-00009F090000}"/>
    <cellStyle name="20% - Énfasis4 9 4 2" xfId="16654" xr:uid="{00000000-0005-0000-0000-0000A0090000}"/>
    <cellStyle name="20% - Énfasis4 9 5" xfId="11490" xr:uid="{00000000-0005-0000-0000-0000A1090000}"/>
    <cellStyle name="20% - Énfasis4 9 6" xfId="39595" xr:uid="{00000000-0005-0000-0000-0000A2090000}"/>
    <cellStyle name="20% - Énfasis4 9 7" xfId="44441" xr:uid="{00000000-0005-0000-0000-0000A3090000}"/>
    <cellStyle name="20% - Énfasis5" xfId="48752" xr:uid="{00000000-0005-0000-0000-0000A4090000}"/>
    <cellStyle name="20% - Énfasis5 10" xfId="804" xr:uid="{00000000-0005-0000-0000-0000A5090000}"/>
    <cellStyle name="20% - Énfasis5 10 2" xfId="1887" xr:uid="{00000000-0005-0000-0000-0000A6090000}"/>
    <cellStyle name="20% - Énfasis5 10 2 2" xfId="4196" xr:uid="{00000000-0005-0000-0000-0000A7090000}"/>
    <cellStyle name="20% - Énfasis5 10 2 2 2" xfId="9343" xr:uid="{00000000-0005-0000-0000-0000A8090000}"/>
    <cellStyle name="20% - Énfasis5 10 2 2 2 2" xfId="20126" xr:uid="{00000000-0005-0000-0000-0000A9090000}"/>
    <cellStyle name="20% - Énfasis5 10 2 2 3" xfId="14994" xr:uid="{00000000-0005-0000-0000-0000AA090000}"/>
    <cellStyle name="20% - Énfasis5 10 2 2 4" xfId="43053" xr:uid="{00000000-0005-0000-0000-0000AB090000}"/>
    <cellStyle name="20% - Énfasis5 10 2 2 5" xfId="47896" xr:uid="{00000000-0005-0000-0000-0000AC090000}"/>
    <cellStyle name="20% - Énfasis5 10 2 3" xfId="7062" xr:uid="{00000000-0005-0000-0000-0000AD090000}"/>
    <cellStyle name="20% - Énfasis5 10 2 3 2" xfId="17845" xr:uid="{00000000-0005-0000-0000-0000AE090000}"/>
    <cellStyle name="20% - Énfasis5 10 2 4" xfId="12707" xr:uid="{00000000-0005-0000-0000-0000AF090000}"/>
    <cellStyle name="20% - Énfasis5 10 2 5" xfId="40777" xr:uid="{00000000-0005-0000-0000-0000B0090000}"/>
    <cellStyle name="20% - Énfasis5 10 2 6" xfId="45620" xr:uid="{00000000-0005-0000-0000-0000B1090000}"/>
    <cellStyle name="20% - Énfasis5 10 3" xfId="3141" xr:uid="{00000000-0005-0000-0000-0000B2090000}"/>
    <cellStyle name="20% - Énfasis5 10 3 2" xfId="8288" xr:uid="{00000000-0005-0000-0000-0000B3090000}"/>
    <cellStyle name="20% - Énfasis5 10 3 2 2" xfId="19071" xr:uid="{00000000-0005-0000-0000-0000B4090000}"/>
    <cellStyle name="20% - Énfasis5 10 3 3" xfId="13939" xr:uid="{00000000-0005-0000-0000-0000B5090000}"/>
    <cellStyle name="20% - Énfasis5 10 3 4" xfId="41998" xr:uid="{00000000-0005-0000-0000-0000B6090000}"/>
    <cellStyle name="20% - Énfasis5 10 3 5" xfId="46841" xr:uid="{00000000-0005-0000-0000-0000B7090000}"/>
    <cellStyle name="20% - Énfasis5 10 4" xfId="6005" xr:uid="{00000000-0005-0000-0000-0000B8090000}"/>
    <cellStyle name="20% - Énfasis5 10 4 2" xfId="16788" xr:uid="{00000000-0005-0000-0000-0000B9090000}"/>
    <cellStyle name="20% - Énfasis5 10 5" xfId="11632" xr:uid="{00000000-0005-0000-0000-0000BA090000}"/>
    <cellStyle name="20% - Énfasis5 10 6" xfId="39728" xr:uid="{00000000-0005-0000-0000-0000BB090000}"/>
    <cellStyle name="20% - Énfasis5 10 7" xfId="44575" xr:uid="{00000000-0005-0000-0000-0000BC090000}"/>
    <cellStyle name="20% - Énfasis5 11" xfId="913" xr:uid="{00000000-0005-0000-0000-0000BD090000}"/>
    <cellStyle name="20% - Énfasis5 11 2" xfId="1996" xr:uid="{00000000-0005-0000-0000-0000BE090000}"/>
    <cellStyle name="20% - Énfasis5 11 2 2" xfId="4305" xr:uid="{00000000-0005-0000-0000-0000BF090000}"/>
    <cellStyle name="20% - Énfasis5 11 2 2 2" xfId="9452" xr:uid="{00000000-0005-0000-0000-0000C0090000}"/>
    <cellStyle name="20% - Énfasis5 11 2 2 2 2" xfId="20235" xr:uid="{00000000-0005-0000-0000-0000C1090000}"/>
    <cellStyle name="20% - Énfasis5 11 2 2 3" xfId="15103" xr:uid="{00000000-0005-0000-0000-0000C2090000}"/>
    <cellStyle name="20% - Énfasis5 11 2 2 4" xfId="43162" xr:uid="{00000000-0005-0000-0000-0000C3090000}"/>
    <cellStyle name="20% - Énfasis5 11 2 2 5" xfId="48005" xr:uid="{00000000-0005-0000-0000-0000C4090000}"/>
    <cellStyle name="20% - Énfasis5 11 2 3" xfId="7171" xr:uid="{00000000-0005-0000-0000-0000C5090000}"/>
    <cellStyle name="20% - Énfasis5 11 2 3 2" xfId="17954" xr:uid="{00000000-0005-0000-0000-0000C6090000}"/>
    <cellStyle name="20% - Énfasis5 11 2 4" xfId="12816" xr:uid="{00000000-0005-0000-0000-0000C7090000}"/>
    <cellStyle name="20% - Énfasis5 11 2 5" xfId="40886" xr:uid="{00000000-0005-0000-0000-0000C8090000}"/>
    <cellStyle name="20% - Énfasis5 11 2 6" xfId="45729" xr:uid="{00000000-0005-0000-0000-0000C9090000}"/>
    <cellStyle name="20% - Énfasis5 11 3" xfId="3250" xr:uid="{00000000-0005-0000-0000-0000CA090000}"/>
    <cellStyle name="20% - Énfasis5 11 3 2" xfId="8397" xr:uid="{00000000-0005-0000-0000-0000CB090000}"/>
    <cellStyle name="20% - Énfasis5 11 3 2 2" xfId="19180" xr:uid="{00000000-0005-0000-0000-0000CC090000}"/>
    <cellStyle name="20% - Énfasis5 11 3 3" xfId="14048" xr:uid="{00000000-0005-0000-0000-0000CD090000}"/>
    <cellStyle name="20% - Énfasis5 11 3 4" xfId="42107" xr:uid="{00000000-0005-0000-0000-0000CE090000}"/>
    <cellStyle name="20% - Énfasis5 11 3 5" xfId="46950" xr:uid="{00000000-0005-0000-0000-0000CF090000}"/>
    <cellStyle name="20% - Énfasis5 11 4" xfId="6114" xr:uid="{00000000-0005-0000-0000-0000D0090000}"/>
    <cellStyle name="20% - Énfasis5 11 4 2" xfId="16897" xr:uid="{00000000-0005-0000-0000-0000D1090000}"/>
    <cellStyle name="20% - Énfasis5 11 5" xfId="11741" xr:uid="{00000000-0005-0000-0000-0000D2090000}"/>
    <cellStyle name="20% - Énfasis5 11 6" xfId="39837" xr:uid="{00000000-0005-0000-0000-0000D3090000}"/>
    <cellStyle name="20% - Énfasis5 11 7" xfId="44684" xr:uid="{00000000-0005-0000-0000-0000D4090000}"/>
    <cellStyle name="20% - Énfasis5 12" xfId="988" xr:uid="{00000000-0005-0000-0000-0000D5090000}"/>
    <cellStyle name="20% - Énfasis5 12 2" xfId="2071" xr:uid="{00000000-0005-0000-0000-0000D6090000}"/>
    <cellStyle name="20% - Énfasis5 12 2 2" xfId="4380" xr:uid="{00000000-0005-0000-0000-0000D7090000}"/>
    <cellStyle name="20% - Énfasis5 12 2 2 2" xfId="9527" xr:uid="{00000000-0005-0000-0000-0000D8090000}"/>
    <cellStyle name="20% - Énfasis5 12 2 2 2 2" xfId="20310" xr:uid="{00000000-0005-0000-0000-0000D9090000}"/>
    <cellStyle name="20% - Énfasis5 12 2 2 3" xfId="15178" xr:uid="{00000000-0005-0000-0000-0000DA090000}"/>
    <cellStyle name="20% - Énfasis5 12 2 2 4" xfId="43237" xr:uid="{00000000-0005-0000-0000-0000DB090000}"/>
    <cellStyle name="20% - Énfasis5 12 2 2 5" xfId="48080" xr:uid="{00000000-0005-0000-0000-0000DC090000}"/>
    <cellStyle name="20% - Énfasis5 12 2 3" xfId="7246" xr:uid="{00000000-0005-0000-0000-0000DD090000}"/>
    <cellStyle name="20% - Énfasis5 12 2 3 2" xfId="18029" xr:uid="{00000000-0005-0000-0000-0000DE090000}"/>
    <cellStyle name="20% - Énfasis5 12 2 4" xfId="12891" xr:uid="{00000000-0005-0000-0000-0000DF090000}"/>
    <cellStyle name="20% - Énfasis5 12 2 5" xfId="40961" xr:uid="{00000000-0005-0000-0000-0000E0090000}"/>
    <cellStyle name="20% - Énfasis5 12 2 6" xfId="45804" xr:uid="{00000000-0005-0000-0000-0000E1090000}"/>
    <cellStyle name="20% - Énfasis5 12 3" xfId="3325" xr:uid="{00000000-0005-0000-0000-0000E2090000}"/>
    <cellStyle name="20% - Énfasis5 12 3 2" xfId="8472" xr:uid="{00000000-0005-0000-0000-0000E3090000}"/>
    <cellStyle name="20% - Énfasis5 12 3 2 2" xfId="19255" xr:uid="{00000000-0005-0000-0000-0000E4090000}"/>
    <cellStyle name="20% - Énfasis5 12 3 3" xfId="14123" xr:uid="{00000000-0005-0000-0000-0000E5090000}"/>
    <cellStyle name="20% - Énfasis5 12 3 4" xfId="42182" xr:uid="{00000000-0005-0000-0000-0000E6090000}"/>
    <cellStyle name="20% - Énfasis5 12 3 5" xfId="47025" xr:uid="{00000000-0005-0000-0000-0000E7090000}"/>
    <cellStyle name="20% - Énfasis5 12 4" xfId="6189" xr:uid="{00000000-0005-0000-0000-0000E8090000}"/>
    <cellStyle name="20% - Énfasis5 12 4 2" xfId="16972" xr:uid="{00000000-0005-0000-0000-0000E9090000}"/>
    <cellStyle name="20% - Énfasis5 12 5" xfId="11816" xr:uid="{00000000-0005-0000-0000-0000EA090000}"/>
    <cellStyle name="20% - Énfasis5 12 6" xfId="39912" xr:uid="{00000000-0005-0000-0000-0000EB090000}"/>
    <cellStyle name="20% - Énfasis5 12 7" xfId="44759" xr:uid="{00000000-0005-0000-0000-0000EC090000}"/>
    <cellStyle name="20% - Énfasis5 13" xfId="1036" xr:uid="{00000000-0005-0000-0000-0000ED090000}"/>
    <cellStyle name="20% - Énfasis5 13 2" xfId="2120" xr:uid="{00000000-0005-0000-0000-0000EE090000}"/>
    <cellStyle name="20% - Énfasis5 13 2 2" xfId="4428" xr:uid="{00000000-0005-0000-0000-0000EF090000}"/>
    <cellStyle name="20% - Énfasis5 13 2 2 2" xfId="9575" xr:uid="{00000000-0005-0000-0000-0000F0090000}"/>
    <cellStyle name="20% - Énfasis5 13 2 2 2 2" xfId="20358" xr:uid="{00000000-0005-0000-0000-0000F1090000}"/>
    <cellStyle name="20% - Énfasis5 13 2 2 3" xfId="15226" xr:uid="{00000000-0005-0000-0000-0000F2090000}"/>
    <cellStyle name="20% - Énfasis5 13 2 2 4" xfId="43285" xr:uid="{00000000-0005-0000-0000-0000F3090000}"/>
    <cellStyle name="20% - Énfasis5 13 2 2 5" xfId="48128" xr:uid="{00000000-0005-0000-0000-0000F4090000}"/>
    <cellStyle name="20% - Énfasis5 13 2 3" xfId="7294" xr:uid="{00000000-0005-0000-0000-0000F5090000}"/>
    <cellStyle name="20% - Énfasis5 13 2 3 2" xfId="18077" xr:uid="{00000000-0005-0000-0000-0000F6090000}"/>
    <cellStyle name="20% - Énfasis5 13 2 4" xfId="12940" xr:uid="{00000000-0005-0000-0000-0000F7090000}"/>
    <cellStyle name="20% - Énfasis5 13 2 5" xfId="41009" xr:uid="{00000000-0005-0000-0000-0000F8090000}"/>
    <cellStyle name="20% - Énfasis5 13 2 6" xfId="45852" xr:uid="{00000000-0005-0000-0000-0000F9090000}"/>
    <cellStyle name="20% - Énfasis5 13 3" xfId="3373" xr:uid="{00000000-0005-0000-0000-0000FA090000}"/>
    <cellStyle name="20% - Énfasis5 13 3 2" xfId="8520" xr:uid="{00000000-0005-0000-0000-0000FB090000}"/>
    <cellStyle name="20% - Énfasis5 13 3 2 2" xfId="19303" xr:uid="{00000000-0005-0000-0000-0000FC090000}"/>
    <cellStyle name="20% - Énfasis5 13 3 3" xfId="14171" xr:uid="{00000000-0005-0000-0000-0000FD090000}"/>
    <cellStyle name="20% - Énfasis5 13 3 4" xfId="42230" xr:uid="{00000000-0005-0000-0000-0000FE090000}"/>
    <cellStyle name="20% - Énfasis5 13 3 5" xfId="47073" xr:uid="{00000000-0005-0000-0000-0000FF090000}"/>
    <cellStyle name="20% - Énfasis5 13 4" xfId="6237" xr:uid="{00000000-0005-0000-0000-0000000A0000}"/>
    <cellStyle name="20% - Énfasis5 13 4 2" xfId="17020" xr:uid="{00000000-0005-0000-0000-0000010A0000}"/>
    <cellStyle name="20% - Énfasis5 13 5" xfId="11864" xr:uid="{00000000-0005-0000-0000-0000020A0000}"/>
    <cellStyle name="20% - Énfasis5 13 6" xfId="39961" xr:uid="{00000000-0005-0000-0000-0000030A0000}"/>
    <cellStyle name="20% - Énfasis5 13 7" xfId="44807" xr:uid="{00000000-0005-0000-0000-0000040A0000}"/>
    <cellStyle name="20% - Énfasis5 14" xfId="1110" xr:uid="{00000000-0005-0000-0000-0000050A0000}"/>
    <cellStyle name="20% - Énfasis5 14 2" xfId="2194" xr:uid="{00000000-0005-0000-0000-0000060A0000}"/>
    <cellStyle name="20% - Énfasis5 14 2 2" xfId="4502" xr:uid="{00000000-0005-0000-0000-0000070A0000}"/>
    <cellStyle name="20% - Énfasis5 14 2 2 2" xfId="9649" xr:uid="{00000000-0005-0000-0000-0000080A0000}"/>
    <cellStyle name="20% - Énfasis5 14 2 2 2 2" xfId="20432" xr:uid="{00000000-0005-0000-0000-0000090A0000}"/>
    <cellStyle name="20% - Énfasis5 14 2 2 3" xfId="15300" xr:uid="{00000000-0005-0000-0000-00000A0A0000}"/>
    <cellStyle name="20% - Énfasis5 14 2 2 4" xfId="43359" xr:uid="{00000000-0005-0000-0000-00000B0A0000}"/>
    <cellStyle name="20% - Énfasis5 14 2 2 5" xfId="48202" xr:uid="{00000000-0005-0000-0000-00000C0A0000}"/>
    <cellStyle name="20% - Énfasis5 14 2 3" xfId="7368" xr:uid="{00000000-0005-0000-0000-00000D0A0000}"/>
    <cellStyle name="20% - Énfasis5 14 2 3 2" xfId="18151" xr:uid="{00000000-0005-0000-0000-00000E0A0000}"/>
    <cellStyle name="20% - Énfasis5 14 2 4" xfId="13014" xr:uid="{00000000-0005-0000-0000-00000F0A0000}"/>
    <cellStyle name="20% - Énfasis5 14 2 5" xfId="41083" xr:uid="{00000000-0005-0000-0000-0000100A0000}"/>
    <cellStyle name="20% - Énfasis5 14 2 6" xfId="45926" xr:uid="{00000000-0005-0000-0000-0000110A0000}"/>
    <cellStyle name="20% - Énfasis5 14 3" xfId="3447" xr:uid="{00000000-0005-0000-0000-0000120A0000}"/>
    <cellStyle name="20% - Énfasis5 14 3 2" xfId="8594" xr:uid="{00000000-0005-0000-0000-0000130A0000}"/>
    <cellStyle name="20% - Énfasis5 14 3 2 2" xfId="19377" xr:uid="{00000000-0005-0000-0000-0000140A0000}"/>
    <cellStyle name="20% - Énfasis5 14 3 3" xfId="14245" xr:uid="{00000000-0005-0000-0000-0000150A0000}"/>
    <cellStyle name="20% - Énfasis5 14 3 4" xfId="42304" xr:uid="{00000000-0005-0000-0000-0000160A0000}"/>
    <cellStyle name="20% - Énfasis5 14 3 5" xfId="47147" xr:uid="{00000000-0005-0000-0000-0000170A0000}"/>
    <cellStyle name="20% - Énfasis5 14 4" xfId="6311" xr:uid="{00000000-0005-0000-0000-0000180A0000}"/>
    <cellStyle name="20% - Énfasis5 14 4 2" xfId="17094" xr:uid="{00000000-0005-0000-0000-0000190A0000}"/>
    <cellStyle name="20% - Énfasis5 14 5" xfId="11938" xr:uid="{00000000-0005-0000-0000-00001A0A0000}"/>
    <cellStyle name="20% - Énfasis5 14 6" xfId="40035" xr:uid="{00000000-0005-0000-0000-00001B0A0000}"/>
    <cellStyle name="20% - Énfasis5 14 7" xfId="44881" xr:uid="{00000000-0005-0000-0000-00001C0A0000}"/>
    <cellStyle name="20% - Énfasis5 15" xfId="1177" xr:uid="{00000000-0005-0000-0000-00001D0A0000}"/>
    <cellStyle name="20% - Énfasis5 15 2" xfId="2261" xr:uid="{00000000-0005-0000-0000-00001E0A0000}"/>
    <cellStyle name="20% - Énfasis5 15 2 2" xfId="4569" xr:uid="{00000000-0005-0000-0000-00001F0A0000}"/>
    <cellStyle name="20% - Énfasis5 15 2 2 2" xfId="9716" xr:uid="{00000000-0005-0000-0000-0000200A0000}"/>
    <cellStyle name="20% - Énfasis5 15 2 2 2 2" xfId="20499" xr:uid="{00000000-0005-0000-0000-0000210A0000}"/>
    <cellStyle name="20% - Énfasis5 15 2 2 3" xfId="15367" xr:uid="{00000000-0005-0000-0000-0000220A0000}"/>
    <cellStyle name="20% - Énfasis5 15 2 2 4" xfId="43426" xr:uid="{00000000-0005-0000-0000-0000230A0000}"/>
    <cellStyle name="20% - Énfasis5 15 2 2 5" xfId="48269" xr:uid="{00000000-0005-0000-0000-0000240A0000}"/>
    <cellStyle name="20% - Énfasis5 15 2 3" xfId="7435" xr:uid="{00000000-0005-0000-0000-0000250A0000}"/>
    <cellStyle name="20% - Énfasis5 15 2 3 2" xfId="18218" xr:uid="{00000000-0005-0000-0000-0000260A0000}"/>
    <cellStyle name="20% - Énfasis5 15 2 4" xfId="13081" xr:uid="{00000000-0005-0000-0000-0000270A0000}"/>
    <cellStyle name="20% - Énfasis5 15 2 5" xfId="41150" xr:uid="{00000000-0005-0000-0000-0000280A0000}"/>
    <cellStyle name="20% - Énfasis5 15 2 6" xfId="45993" xr:uid="{00000000-0005-0000-0000-0000290A0000}"/>
    <cellStyle name="20% - Énfasis5 15 3" xfId="3512" xr:uid="{00000000-0005-0000-0000-00002A0A0000}"/>
    <cellStyle name="20% - Énfasis5 15 3 2" xfId="8659" xr:uid="{00000000-0005-0000-0000-00002B0A0000}"/>
    <cellStyle name="20% - Énfasis5 15 3 2 2" xfId="19442" xr:uid="{00000000-0005-0000-0000-00002C0A0000}"/>
    <cellStyle name="20% - Énfasis5 15 3 3" xfId="14310" xr:uid="{00000000-0005-0000-0000-00002D0A0000}"/>
    <cellStyle name="20% - Énfasis5 15 3 4" xfId="42369" xr:uid="{00000000-0005-0000-0000-00002E0A0000}"/>
    <cellStyle name="20% - Énfasis5 15 3 5" xfId="47212" xr:uid="{00000000-0005-0000-0000-00002F0A0000}"/>
    <cellStyle name="20% - Énfasis5 15 4" xfId="6378" xr:uid="{00000000-0005-0000-0000-0000300A0000}"/>
    <cellStyle name="20% - Énfasis5 15 4 2" xfId="17161" xr:uid="{00000000-0005-0000-0000-0000310A0000}"/>
    <cellStyle name="20% - Énfasis5 15 5" xfId="12005" xr:uid="{00000000-0005-0000-0000-0000320A0000}"/>
    <cellStyle name="20% - Énfasis5 15 6" xfId="39178" xr:uid="{00000000-0005-0000-0000-0000330A0000}"/>
    <cellStyle name="20% - Énfasis5 15 7" xfId="44025" xr:uid="{00000000-0005-0000-0000-0000340A0000}"/>
    <cellStyle name="20% - Énfasis5 16" xfId="1210" xr:uid="{00000000-0005-0000-0000-0000350A0000}"/>
    <cellStyle name="20% - Énfasis5 16 2" xfId="2294" xr:uid="{00000000-0005-0000-0000-0000360A0000}"/>
    <cellStyle name="20% - Énfasis5 16 2 2" xfId="4602" xr:uid="{00000000-0005-0000-0000-0000370A0000}"/>
    <cellStyle name="20% - Énfasis5 16 2 2 2" xfId="9749" xr:uid="{00000000-0005-0000-0000-0000380A0000}"/>
    <cellStyle name="20% - Énfasis5 16 2 2 2 2" xfId="20532" xr:uid="{00000000-0005-0000-0000-0000390A0000}"/>
    <cellStyle name="20% - Énfasis5 16 2 2 3" xfId="15400" xr:uid="{00000000-0005-0000-0000-00003A0A0000}"/>
    <cellStyle name="20% - Énfasis5 16 2 2 4" xfId="43459" xr:uid="{00000000-0005-0000-0000-00003B0A0000}"/>
    <cellStyle name="20% - Énfasis5 16 2 2 5" xfId="48302" xr:uid="{00000000-0005-0000-0000-00003C0A0000}"/>
    <cellStyle name="20% - Énfasis5 16 2 3" xfId="7468" xr:uid="{00000000-0005-0000-0000-00003D0A0000}"/>
    <cellStyle name="20% - Énfasis5 16 2 3 2" xfId="18251" xr:uid="{00000000-0005-0000-0000-00003E0A0000}"/>
    <cellStyle name="20% - Énfasis5 16 2 4" xfId="13114" xr:uid="{00000000-0005-0000-0000-00003F0A0000}"/>
    <cellStyle name="20% - Énfasis5 16 2 5" xfId="41183" xr:uid="{00000000-0005-0000-0000-0000400A0000}"/>
    <cellStyle name="20% - Énfasis5 16 2 6" xfId="46026" xr:uid="{00000000-0005-0000-0000-0000410A0000}"/>
    <cellStyle name="20% - Énfasis5 16 3" xfId="3545" xr:uid="{00000000-0005-0000-0000-0000420A0000}"/>
    <cellStyle name="20% - Énfasis5 16 3 2" xfId="8692" xr:uid="{00000000-0005-0000-0000-0000430A0000}"/>
    <cellStyle name="20% - Énfasis5 16 3 2 2" xfId="19475" xr:uid="{00000000-0005-0000-0000-0000440A0000}"/>
    <cellStyle name="20% - Énfasis5 16 3 3" xfId="14343" xr:uid="{00000000-0005-0000-0000-0000450A0000}"/>
    <cellStyle name="20% - Énfasis5 16 3 4" xfId="42402" xr:uid="{00000000-0005-0000-0000-0000460A0000}"/>
    <cellStyle name="20% - Énfasis5 16 3 5" xfId="47245" xr:uid="{00000000-0005-0000-0000-0000470A0000}"/>
    <cellStyle name="20% - Énfasis5 16 4" xfId="6411" xr:uid="{00000000-0005-0000-0000-0000480A0000}"/>
    <cellStyle name="20% - Énfasis5 16 4 2" xfId="17194" xr:uid="{00000000-0005-0000-0000-0000490A0000}"/>
    <cellStyle name="20% - Énfasis5 16 5" xfId="12038" xr:uid="{00000000-0005-0000-0000-00004A0A0000}"/>
    <cellStyle name="20% - Énfasis5 16 6" xfId="40130" xr:uid="{00000000-0005-0000-0000-00004B0A0000}"/>
    <cellStyle name="20% - Énfasis5 16 7" xfId="44973" xr:uid="{00000000-0005-0000-0000-00004C0A0000}"/>
    <cellStyle name="20% - Énfasis5 17" xfId="1231" xr:uid="{00000000-0005-0000-0000-00004D0A0000}"/>
    <cellStyle name="20% - Énfasis5 17 2" xfId="2315" xr:uid="{00000000-0005-0000-0000-00004E0A0000}"/>
    <cellStyle name="20% - Énfasis5 17 2 2" xfId="4623" xr:uid="{00000000-0005-0000-0000-00004F0A0000}"/>
    <cellStyle name="20% - Énfasis5 17 2 2 2" xfId="9770" xr:uid="{00000000-0005-0000-0000-0000500A0000}"/>
    <cellStyle name="20% - Énfasis5 17 2 2 2 2" xfId="20553" xr:uid="{00000000-0005-0000-0000-0000510A0000}"/>
    <cellStyle name="20% - Énfasis5 17 2 2 3" xfId="15421" xr:uid="{00000000-0005-0000-0000-0000520A0000}"/>
    <cellStyle name="20% - Énfasis5 17 2 2 4" xfId="43480" xr:uid="{00000000-0005-0000-0000-0000530A0000}"/>
    <cellStyle name="20% - Énfasis5 17 2 2 5" xfId="48323" xr:uid="{00000000-0005-0000-0000-0000540A0000}"/>
    <cellStyle name="20% - Énfasis5 17 2 3" xfId="7489" xr:uid="{00000000-0005-0000-0000-0000550A0000}"/>
    <cellStyle name="20% - Énfasis5 17 2 3 2" xfId="18272" xr:uid="{00000000-0005-0000-0000-0000560A0000}"/>
    <cellStyle name="20% - Énfasis5 17 2 4" xfId="13135" xr:uid="{00000000-0005-0000-0000-0000570A0000}"/>
    <cellStyle name="20% - Énfasis5 17 2 5" xfId="41204" xr:uid="{00000000-0005-0000-0000-0000580A0000}"/>
    <cellStyle name="20% - Énfasis5 17 2 6" xfId="46047" xr:uid="{00000000-0005-0000-0000-0000590A0000}"/>
    <cellStyle name="20% - Énfasis5 17 3" xfId="3566" xr:uid="{00000000-0005-0000-0000-00005A0A0000}"/>
    <cellStyle name="20% - Énfasis5 17 3 2" xfId="8713" xr:uid="{00000000-0005-0000-0000-00005B0A0000}"/>
    <cellStyle name="20% - Énfasis5 17 3 2 2" xfId="19496" xr:uid="{00000000-0005-0000-0000-00005C0A0000}"/>
    <cellStyle name="20% - Énfasis5 17 3 3" xfId="14364" xr:uid="{00000000-0005-0000-0000-00005D0A0000}"/>
    <cellStyle name="20% - Énfasis5 17 3 4" xfId="42423" xr:uid="{00000000-0005-0000-0000-00005E0A0000}"/>
    <cellStyle name="20% - Énfasis5 17 3 5" xfId="47266" xr:uid="{00000000-0005-0000-0000-00005F0A0000}"/>
    <cellStyle name="20% - Énfasis5 17 4" xfId="6432" xr:uid="{00000000-0005-0000-0000-0000600A0000}"/>
    <cellStyle name="20% - Énfasis5 17 4 2" xfId="17215" xr:uid="{00000000-0005-0000-0000-0000610A0000}"/>
    <cellStyle name="20% - Énfasis5 17 5" xfId="12059" xr:uid="{00000000-0005-0000-0000-0000620A0000}"/>
    <cellStyle name="20% - Énfasis5 17 6" xfId="40151" xr:uid="{00000000-0005-0000-0000-0000630A0000}"/>
    <cellStyle name="20% - Énfasis5 17 7" xfId="44994" xr:uid="{00000000-0005-0000-0000-0000640A0000}"/>
    <cellStyle name="20% - Énfasis5 18" xfId="1264" xr:uid="{00000000-0005-0000-0000-0000650A0000}"/>
    <cellStyle name="20% - Énfasis5 18 2" xfId="2348" xr:uid="{00000000-0005-0000-0000-0000660A0000}"/>
    <cellStyle name="20% - Énfasis5 18 2 2" xfId="4656" xr:uid="{00000000-0005-0000-0000-0000670A0000}"/>
    <cellStyle name="20% - Énfasis5 18 2 2 2" xfId="9803" xr:uid="{00000000-0005-0000-0000-0000680A0000}"/>
    <cellStyle name="20% - Énfasis5 18 2 2 2 2" xfId="20586" xr:uid="{00000000-0005-0000-0000-0000690A0000}"/>
    <cellStyle name="20% - Énfasis5 18 2 2 3" xfId="15454" xr:uid="{00000000-0005-0000-0000-00006A0A0000}"/>
    <cellStyle name="20% - Énfasis5 18 2 2 4" xfId="43513" xr:uid="{00000000-0005-0000-0000-00006B0A0000}"/>
    <cellStyle name="20% - Énfasis5 18 2 2 5" xfId="48356" xr:uid="{00000000-0005-0000-0000-00006C0A0000}"/>
    <cellStyle name="20% - Énfasis5 18 2 3" xfId="7522" xr:uid="{00000000-0005-0000-0000-00006D0A0000}"/>
    <cellStyle name="20% - Énfasis5 18 2 3 2" xfId="18305" xr:uid="{00000000-0005-0000-0000-00006E0A0000}"/>
    <cellStyle name="20% - Énfasis5 18 2 4" xfId="13168" xr:uid="{00000000-0005-0000-0000-00006F0A0000}"/>
    <cellStyle name="20% - Énfasis5 18 2 5" xfId="41237" xr:uid="{00000000-0005-0000-0000-0000700A0000}"/>
    <cellStyle name="20% - Énfasis5 18 2 6" xfId="46080" xr:uid="{00000000-0005-0000-0000-0000710A0000}"/>
    <cellStyle name="20% - Énfasis5 18 3" xfId="3599" xr:uid="{00000000-0005-0000-0000-0000720A0000}"/>
    <cellStyle name="20% - Énfasis5 18 3 2" xfId="8746" xr:uid="{00000000-0005-0000-0000-0000730A0000}"/>
    <cellStyle name="20% - Énfasis5 18 3 2 2" xfId="19529" xr:uid="{00000000-0005-0000-0000-0000740A0000}"/>
    <cellStyle name="20% - Énfasis5 18 3 3" xfId="14397" xr:uid="{00000000-0005-0000-0000-0000750A0000}"/>
    <cellStyle name="20% - Énfasis5 18 3 4" xfId="42456" xr:uid="{00000000-0005-0000-0000-0000760A0000}"/>
    <cellStyle name="20% - Énfasis5 18 3 5" xfId="47299" xr:uid="{00000000-0005-0000-0000-0000770A0000}"/>
    <cellStyle name="20% - Énfasis5 18 4" xfId="6465" xr:uid="{00000000-0005-0000-0000-0000780A0000}"/>
    <cellStyle name="20% - Énfasis5 18 4 2" xfId="17248" xr:uid="{00000000-0005-0000-0000-0000790A0000}"/>
    <cellStyle name="20% - Énfasis5 18 5" xfId="12092" xr:uid="{00000000-0005-0000-0000-00007A0A0000}"/>
    <cellStyle name="20% - Énfasis5 18 6" xfId="40182" xr:uid="{00000000-0005-0000-0000-00007B0A0000}"/>
    <cellStyle name="20% - Énfasis5 18 7" xfId="45025" xr:uid="{00000000-0005-0000-0000-00007C0A0000}"/>
    <cellStyle name="20% - Énfasis5 19" xfId="1284" xr:uid="{00000000-0005-0000-0000-00007D0A0000}"/>
    <cellStyle name="20% - Énfasis5 19 2" xfId="3619" xr:uid="{00000000-0005-0000-0000-00007E0A0000}"/>
    <cellStyle name="20% - Énfasis5 19 2 2" xfId="8766" xr:uid="{00000000-0005-0000-0000-00007F0A0000}"/>
    <cellStyle name="20% - Énfasis5 19 2 2 2" xfId="19549" xr:uid="{00000000-0005-0000-0000-0000800A0000}"/>
    <cellStyle name="20% - Énfasis5 19 2 3" xfId="14417" xr:uid="{00000000-0005-0000-0000-0000810A0000}"/>
    <cellStyle name="20% - Énfasis5 19 2 4" xfId="42476" xr:uid="{00000000-0005-0000-0000-0000820A0000}"/>
    <cellStyle name="20% - Énfasis5 19 2 5" xfId="47319" xr:uid="{00000000-0005-0000-0000-0000830A0000}"/>
    <cellStyle name="20% - Énfasis5 19 3" xfId="6485" xr:uid="{00000000-0005-0000-0000-0000840A0000}"/>
    <cellStyle name="20% - Énfasis5 19 3 2" xfId="17268" xr:uid="{00000000-0005-0000-0000-0000850A0000}"/>
    <cellStyle name="20% - Énfasis5 19 4" xfId="12112" xr:uid="{00000000-0005-0000-0000-0000860A0000}"/>
    <cellStyle name="20% - Énfasis5 19 5" xfId="40202" xr:uid="{00000000-0005-0000-0000-0000870A0000}"/>
    <cellStyle name="20% - Énfasis5 19 6" xfId="45045" xr:uid="{00000000-0005-0000-0000-0000880A0000}"/>
    <cellStyle name="20% - Énfasis5 2" xfId="138" xr:uid="{00000000-0005-0000-0000-0000890A0000}"/>
    <cellStyle name="20% - Énfasis5 2 10" xfId="44244" xr:uid="{00000000-0005-0000-0000-00008A0A0000}"/>
    <cellStyle name="20% - Énfasis5 2 2" xfId="680" xr:uid="{00000000-0005-0000-0000-00008B0A0000}"/>
    <cellStyle name="20% - Énfasis5 2 2 2" xfId="1771" xr:uid="{00000000-0005-0000-0000-00008C0A0000}"/>
    <cellStyle name="20% - Énfasis5 2 2 2 2" xfId="4080" xr:uid="{00000000-0005-0000-0000-00008D0A0000}"/>
    <cellStyle name="20% - Énfasis5 2 2 2 2 2" xfId="9227" xr:uid="{00000000-0005-0000-0000-00008E0A0000}"/>
    <cellStyle name="20% - Énfasis5 2 2 2 2 2 2" xfId="20010" xr:uid="{00000000-0005-0000-0000-00008F0A0000}"/>
    <cellStyle name="20% - Énfasis5 2 2 2 2 3" xfId="14878" xr:uid="{00000000-0005-0000-0000-0000900A0000}"/>
    <cellStyle name="20% - Énfasis5 2 2 2 2 4" xfId="42937" xr:uid="{00000000-0005-0000-0000-0000910A0000}"/>
    <cellStyle name="20% - Énfasis5 2 2 2 2 5" xfId="47780" xr:uid="{00000000-0005-0000-0000-0000920A0000}"/>
    <cellStyle name="20% - Énfasis5 2 2 2 3" xfId="6946" xr:uid="{00000000-0005-0000-0000-0000930A0000}"/>
    <cellStyle name="20% - Énfasis5 2 2 2 3 2" xfId="17729" xr:uid="{00000000-0005-0000-0000-0000940A0000}"/>
    <cellStyle name="20% - Énfasis5 2 2 2 4" xfId="12591" xr:uid="{00000000-0005-0000-0000-0000950A0000}"/>
    <cellStyle name="20% - Énfasis5 2 2 2 5" xfId="40661" xr:uid="{00000000-0005-0000-0000-0000960A0000}"/>
    <cellStyle name="20% - Énfasis5 2 2 2 6" xfId="45504" xr:uid="{00000000-0005-0000-0000-0000970A0000}"/>
    <cellStyle name="20% - Énfasis5 2 2 3" xfId="3019" xr:uid="{00000000-0005-0000-0000-0000980A0000}"/>
    <cellStyle name="20% - Énfasis5 2 2 3 2" xfId="8173" xr:uid="{00000000-0005-0000-0000-0000990A0000}"/>
    <cellStyle name="20% - Énfasis5 2 2 3 2 2" xfId="18956" xr:uid="{00000000-0005-0000-0000-00009A0A0000}"/>
    <cellStyle name="20% - Énfasis5 2 2 3 3" xfId="13824" xr:uid="{00000000-0005-0000-0000-00009B0A0000}"/>
    <cellStyle name="20% - Énfasis5 2 2 3 4" xfId="41883" xr:uid="{00000000-0005-0000-0000-00009C0A0000}"/>
    <cellStyle name="20% - Énfasis5 2 2 3 5" xfId="46726" xr:uid="{00000000-0005-0000-0000-00009D0A0000}"/>
    <cellStyle name="20% - Énfasis5 2 2 4" xfId="5884" xr:uid="{00000000-0005-0000-0000-00009E0A0000}"/>
    <cellStyle name="20% - Énfasis5 2 2 4 2" xfId="16673" xr:uid="{00000000-0005-0000-0000-00009F0A0000}"/>
    <cellStyle name="20% - Énfasis5 2 2 5" xfId="11509" xr:uid="{00000000-0005-0000-0000-0000A00A0000}"/>
    <cellStyle name="20% - Énfasis5 2 2 6" xfId="39614" xr:uid="{00000000-0005-0000-0000-0000A10A0000}"/>
    <cellStyle name="20% - Énfasis5 2 2 7" xfId="44460" xr:uid="{00000000-0005-0000-0000-0000A20A0000}"/>
    <cellStyle name="20% - Énfasis5 2 3" xfId="1553" xr:uid="{00000000-0005-0000-0000-0000A30A0000}"/>
    <cellStyle name="20% - Énfasis5 2 3 2" xfId="3862" xr:uid="{00000000-0005-0000-0000-0000A40A0000}"/>
    <cellStyle name="20% - Énfasis5 2 3 2 2" xfId="9009" xr:uid="{00000000-0005-0000-0000-0000A50A0000}"/>
    <cellStyle name="20% - Énfasis5 2 3 2 2 2" xfId="19792" xr:uid="{00000000-0005-0000-0000-0000A60A0000}"/>
    <cellStyle name="20% - Énfasis5 2 3 2 3" xfId="14660" xr:uid="{00000000-0005-0000-0000-0000A70A0000}"/>
    <cellStyle name="20% - Énfasis5 2 3 2 4" xfId="42719" xr:uid="{00000000-0005-0000-0000-0000A80A0000}"/>
    <cellStyle name="20% - Énfasis5 2 3 2 5" xfId="47562" xr:uid="{00000000-0005-0000-0000-0000A90A0000}"/>
    <cellStyle name="20% - Énfasis5 2 3 3" xfId="6728" xr:uid="{00000000-0005-0000-0000-0000AA0A0000}"/>
    <cellStyle name="20% - Énfasis5 2 3 3 2" xfId="17511" xr:uid="{00000000-0005-0000-0000-0000AB0A0000}"/>
    <cellStyle name="20% - Énfasis5 2 3 4" xfId="12373" xr:uid="{00000000-0005-0000-0000-0000AC0A0000}"/>
    <cellStyle name="20% - Énfasis5 2 3 5" xfId="40443" xr:uid="{00000000-0005-0000-0000-0000AD0A0000}"/>
    <cellStyle name="20% - Énfasis5 2 3 6" xfId="45286" xr:uid="{00000000-0005-0000-0000-0000AE0A0000}"/>
    <cellStyle name="20% - Énfasis5 2 4" xfId="2579" xr:uid="{00000000-0005-0000-0000-0000AF0A0000}"/>
    <cellStyle name="20% - Énfasis5 2 4 2" xfId="7747" xr:uid="{00000000-0005-0000-0000-0000B00A0000}"/>
    <cellStyle name="20% - Énfasis5 2 4 2 2" xfId="18530" xr:uid="{00000000-0005-0000-0000-0000B10A0000}"/>
    <cellStyle name="20% - Énfasis5 2 4 3" xfId="13394" xr:uid="{00000000-0005-0000-0000-0000B20A0000}"/>
    <cellStyle name="20% - Énfasis5 2 4 4" xfId="41459" xr:uid="{00000000-0005-0000-0000-0000B30A0000}"/>
    <cellStyle name="20% - Énfasis5 2 4 5" xfId="46302" xr:uid="{00000000-0005-0000-0000-0000B40A0000}"/>
    <cellStyle name="20% - Énfasis5 2 5" xfId="4968" xr:uid="{00000000-0005-0000-0000-0000B50A0000}"/>
    <cellStyle name="20% - Énfasis5 2 5 2" xfId="10116" xr:uid="{00000000-0005-0000-0000-0000B60A0000}"/>
    <cellStyle name="20% - Énfasis5 2 5 2 2" xfId="20899" xr:uid="{00000000-0005-0000-0000-0000B70A0000}"/>
    <cellStyle name="20% - Énfasis5 2 5 3" xfId="15766" xr:uid="{00000000-0005-0000-0000-0000B80A0000}"/>
    <cellStyle name="20% - Énfasis5 2 5 4" xfId="43822" xr:uid="{00000000-0005-0000-0000-0000B90A0000}"/>
    <cellStyle name="20% - Énfasis5 2 5 5" xfId="48665" xr:uid="{00000000-0005-0000-0000-0000BA0A0000}"/>
    <cellStyle name="20% - Énfasis5 2 6" xfId="5045" xr:uid="{00000000-0005-0000-0000-0000BB0A0000}"/>
    <cellStyle name="20% - Énfasis5 2 6 2" xfId="10193" xr:uid="{00000000-0005-0000-0000-0000BC0A0000}"/>
    <cellStyle name="20% - Énfasis5 2 6 2 2" xfId="20976" xr:uid="{00000000-0005-0000-0000-0000BD0A0000}"/>
    <cellStyle name="20% - Énfasis5 2 6 3" xfId="15842" xr:uid="{00000000-0005-0000-0000-0000BE0A0000}"/>
    <cellStyle name="20% - Énfasis5 2 7" xfId="5453" xr:uid="{00000000-0005-0000-0000-0000BF0A0000}"/>
    <cellStyle name="20% - Énfasis5 2 7 2" xfId="16245" xr:uid="{00000000-0005-0000-0000-0000C00A0000}"/>
    <cellStyle name="20% - Énfasis5 2 8" xfId="10990" xr:uid="{00000000-0005-0000-0000-0000C10A0000}"/>
    <cellStyle name="20% - Énfasis5 2 9" xfId="39398" xr:uid="{00000000-0005-0000-0000-0000C20A0000}"/>
    <cellStyle name="20% - Énfasis5 20" xfId="1306" xr:uid="{00000000-0005-0000-0000-0000C30A0000}"/>
    <cellStyle name="20% - Énfasis5 20 2" xfId="3640" xr:uid="{00000000-0005-0000-0000-0000C40A0000}"/>
    <cellStyle name="20% - Énfasis5 20 2 2" xfId="8787" xr:uid="{00000000-0005-0000-0000-0000C50A0000}"/>
    <cellStyle name="20% - Énfasis5 20 2 2 2" xfId="19570" xr:uid="{00000000-0005-0000-0000-0000C60A0000}"/>
    <cellStyle name="20% - Énfasis5 20 2 3" xfId="14438" xr:uid="{00000000-0005-0000-0000-0000C70A0000}"/>
    <cellStyle name="20% - Énfasis5 20 2 4" xfId="42497" xr:uid="{00000000-0005-0000-0000-0000C80A0000}"/>
    <cellStyle name="20% - Énfasis5 20 2 5" xfId="47340" xr:uid="{00000000-0005-0000-0000-0000C90A0000}"/>
    <cellStyle name="20% - Énfasis5 20 3" xfId="6506" xr:uid="{00000000-0005-0000-0000-0000CA0A0000}"/>
    <cellStyle name="20% - Énfasis5 20 3 2" xfId="17289" xr:uid="{00000000-0005-0000-0000-0000CB0A0000}"/>
    <cellStyle name="20% - Énfasis5 20 4" xfId="12133" xr:uid="{00000000-0005-0000-0000-0000CC0A0000}"/>
    <cellStyle name="20% - Énfasis5 20 5" xfId="40223" xr:uid="{00000000-0005-0000-0000-0000CD0A0000}"/>
    <cellStyle name="20% - Énfasis5 20 6" xfId="45066" xr:uid="{00000000-0005-0000-0000-0000CE0A0000}"/>
    <cellStyle name="20% - Énfasis5 21" xfId="2402" xr:uid="{00000000-0005-0000-0000-0000CF0A0000}"/>
    <cellStyle name="20% - Énfasis5 21 2" xfId="4704" xr:uid="{00000000-0005-0000-0000-0000D00A0000}"/>
    <cellStyle name="20% - Énfasis5 21 2 2" xfId="9851" xr:uid="{00000000-0005-0000-0000-0000D10A0000}"/>
    <cellStyle name="20% - Énfasis5 21 2 2 2" xfId="20634" xr:uid="{00000000-0005-0000-0000-0000D20A0000}"/>
    <cellStyle name="20% - Énfasis5 21 2 3" xfId="15502" xr:uid="{00000000-0005-0000-0000-0000D30A0000}"/>
    <cellStyle name="20% - Énfasis5 21 2 4" xfId="43561" xr:uid="{00000000-0005-0000-0000-0000D40A0000}"/>
    <cellStyle name="20% - Énfasis5 21 2 5" xfId="48404" xr:uid="{00000000-0005-0000-0000-0000D50A0000}"/>
    <cellStyle name="20% - Énfasis5 21 3" xfId="7570" xr:uid="{00000000-0005-0000-0000-0000D60A0000}"/>
    <cellStyle name="20% - Énfasis5 21 3 2" xfId="18353" xr:uid="{00000000-0005-0000-0000-0000D70A0000}"/>
    <cellStyle name="20% - Énfasis5 21 4" xfId="13216" xr:uid="{00000000-0005-0000-0000-0000D80A0000}"/>
    <cellStyle name="20% - Énfasis5 21 5" xfId="41285" xr:uid="{00000000-0005-0000-0000-0000D90A0000}"/>
    <cellStyle name="20% - Énfasis5 21 6" xfId="46128" xr:uid="{00000000-0005-0000-0000-0000DA0A0000}"/>
    <cellStyle name="20% - Énfasis5 22" xfId="2438" xr:uid="{00000000-0005-0000-0000-0000DB0A0000}"/>
    <cellStyle name="20% - Énfasis5 22 2" xfId="4740" xr:uid="{00000000-0005-0000-0000-0000DC0A0000}"/>
    <cellStyle name="20% - Énfasis5 22 2 2" xfId="9887" xr:uid="{00000000-0005-0000-0000-0000DD0A0000}"/>
    <cellStyle name="20% - Énfasis5 22 2 2 2" xfId="20670" xr:uid="{00000000-0005-0000-0000-0000DE0A0000}"/>
    <cellStyle name="20% - Énfasis5 22 2 3" xfId="15538" xr:uid="{00000000-0005-0000-0000-0000DF0A0000}"/>
    <cellStyle name="20% - Énfasis5 22 2 4" xfId="43597" xr:uid="{00000000-0005-0000-0000-0000E00A0000}"/>
    <cellStyle name="20% - Énfasis5 22 2 5" xfId="48440" xr:uid="{00000000-0005-0000-0000-0000E10A0000}"/>
    <cellStyle name="20% - Énfasis5 22 3" xfId="7606" xr:uid="{00000000-0005-0000-0000-0000E20A0000}"/>
    <cellStyle name="20% - Énfasis5 22 3 2" xfId="18389" xr:uid="{00000000-0005-0000-0000-0000E30A0000}"/>
    <cellStyle name="20% - Énfasis5 22 4" xfId="13252" xr:uid="{00000000-0005-0000-0000-0000E40A0000}"/>
    <cellStyle name="20% - Énfasis5 22 5" xfId="41321" xr:uid="{00000000-0005-0000-0000-0000E50A0000}"/>
    <cellStyle name="20% - Énfasis5 22 6" xfId="46164" xr:uid="{00000000-0005-0000-0000-0000E60A0000}"/>
    <cellStyle name="20% - Énfasis5 23" xfId="2453" xr:uid="{00000000-0005-0000-0000-0000E70A0000}"/>
    <cellStyle name="20% - Énfasis5 23 2" xfId="4755" xr:uid="{00000000-0005-0000-0000-0000E80A0000}"/>
    <cellStyle name="20% - Énfasis5 23 2 2" xfId="9902" xr:uid="{00000000-0005-0000-0000-0000E90A0000}"/>
    <cellStyle name="20% - Énfasis5 23 2 2 2" xfId="20685" xr:uid="{00000000-0005-0000-0000-0000EA0A0000}"/>
    <cellStyle name="20% - Énfasis5 23 2 3" xfId="15553" xr:uid="{00000000-0005-0000-0000-0000EB0A0000}"/>
    <cellStyle name="20% - Énfasis5 23 2 4" xfId="43612" xr:uid="{00000000-0005-0000-0000-0000EC0A0000}"/>
    <cellStyle name="20% - Énfasis5 23 2 5" xfId="48455" xr:uid="{00000000-0005-0000-0000-0000ED0A0000}"/>
    <cellStyle name="20% - Énfasis5 23 3" xfId="7621" xr:uid="{00000000-0005-0000-0000-0000EE0A0000}"/>
    <cellStyle name="20% - Énfasis5 23 3 2" xfId="18404" xr:uid="{00000000-0005-0000-0000-0000EF0A0000}"/>
    <cellStyle name="20% - Énfasis5 23 4" xfId="13267" xr:uid="{00000000-0005-0000-0000-0000F00A0000}"/>
    <cellStyle name="20% - Énfasis5 23 5" xfId="41336" xr:uid="{00000000-0005-0000-0000-0000F10A0000}"/>
    <cellStyle name="20% - Énfasis5 23 6" xfId="46179" xr:uid="{00000000-0005-0000-0000-0000F20A0000}"/>
    <cellStyle name="20% - Énfasis5 24" xfId="2500" xr:uid="{00000000-0005-0000-0000-0000F30A0000}"/>
    <cellStyle name="20% - Énfasis5 24 2" xfId="4802" xr:uid="{00000000-0005-0000-0000-0000F40A0000}"/>
    <cellStyle name="20% - Énfasis5 24 2 2" xfId="9949" xr:uid="{00000000-0005-0000-0000-0000F50A0000}"/>
    <cellStyle name="20% - Énfasis5 24 2 2 2" xfId="20732" xr:uid="{00000000-0005-0000-0000-0000F60A0000}"/>
    <cellStyle name="20% - Énfasis5 24 2 3" xfId="15600" xr:uid="{00000000-0005-0000-0000-0000F70A0000}"/>
    <cellStyle name="20% - Énfasis5 24 2 4" xfId="43659" xr:uid="{00000000-0005-0000-0000-0000F80A0000}"/>
    <cellStyle name="20% - Énfasis5 24 2 5" xfId="48502" xr:uid="{00000000-0005-0000-0000-0000F90A0000}"/>
    <cellStyle name="20% - Énfasis5 24 3" xfId="7668" xr:uid="{00000000-0005-0000-0000-0000FA0A0000}"/>
    <cellStyle name="20% - Énfasis5 24 3 2" xfId="18451" xr:uid="{00000000-0005-0000-0000-0000FB0A0000}"/>
    <cellStyle name="20% - Énfasis5 24 4" xfId="13314" xr:uid="{00000000-0005-0000-0000-0000FC0A0000}"/>
    <cellStyle name="20% - Énfasis5 24 5" xfId="41383" xr:uid="{00000000-0005-0000-0000-0000FD0A0000}"/>
    <cellStyle name="20% - Énfasis5 24 6" xfId="46226" xr:uid="{00000000-0005-0000-0000-0000FE0A0000}"/>
    <cellStyle name="20% - Énfasis5 25" xfId="2519" xr:uid="{00000000-0005-0000-0000-0000FF0A0000}"/>
    <cellStyle name="20% - Énfasis5 25 2" xfId="4821" xr:uid="{00000000-0005-0000-0000-0000000B0000}"/>
    <cellStyle name="20% - Énfasis5 25 2 2" xfId="9968" xr:uid="{00000000-0005-0000-0000-0000010B0000}"/>
    <cellStyle name="20% - Énfasis5 25 2 2 2" xfId="20751" xr:uid="{00000000-0005-0000-0000-0000020B0000}"/>
    <cellStyle name="20% - Énfasis5 25 2 3" xfId="15619" xr:uid="{00000000-0005-0000-0000-0000030B0000}"/>
    <cellStyle name="20% - Énfasis5 25 2 4" xfId="43678" xr:uid="{00000000-0005-0000-0000-0000040B0000}"/>
    <cellStyle name="20% - Énfasis5 25 2 5" xfId="48521" xr:uid="{00000000-0005-0000-0000-0000050B0000}"/>
    <cellStyle name="20% - Énfasis5 25 3" xfId="7687" xr:uid="{00000000-0005-0000-0000-0000060B0000}"/>
    <cellStyle name="20% - Énfasis5 25 3 2" xfId="18470" xr:uid="{00000000-0005-0000-0000-0000070B0000}"/>
    <cellStyle name="20% - Énfasis5 25 4" xfId="13333" xr:uid="{00000000-0005-0000-0000-0000080B0000}"/>
    <cellStyle name="20% - Énfasis5 25 5" xfId="41401" xr:uid="{00000000-0005-0000-0000-0000090B0000}"/>
    <cellStyle name="20% - Énfasis5 25 6" xfId="46244" xr:uid="{00000000-0005-0000-0000-00000A0B0000}"/>
    <cellStyle name="20% - Énfasis5 26" xfId="2550" xr:uid="{00000000-0005-0000-0000-00000B0B0000}"/>
    <cellStyle name="20% - Énfasis5 26 2" xfId="4852" xr:uid="{00000000-0005-0000-0000-00000C0B0000}"/>
    <cellStyle name="20% - Énfasis5 26 2 2" xfId="9999" xr:uid="{00000000-0005-0000-0000-00000D0B0000}"/>
    <cellStyle name="20% - Énfasis5 26 2 2 2" xfId="20782" xr:uid="{00000000-0005-0000-0000-00000E0B0000}"/>
    <cellStyle name="20% - Énfasis5 26 2 3" xfId="15650" xr:uid="{00000000-0005-0000-0000-00000F0B0000}"/>
    <cellStyle name="20% - Énfasis5 26 2 4" xfId="43709" xr:uid="{00000000-0005-0000-0000-0000100B0000}"/>
    <cellStyle name="20% - Énfasis5 26 2 5" xfId="48552" xr:uid="{00000000-0005-0000-0000-0000110B0000}"/>
    <cellStyle name="20% - Énfasis5 26 3" xfId="7718" xr:uid="{00000000-0005-0000-0000-0000120B0000}"/>
    <cellStyle name="20% - Énfasis5 26 3 2" xfId="18501" xr:uid="{00000000-0005-0000-0000-0000130B0000}"/>
    <cellStyle name="20% - Énfasis5 26 4" xfId="13365" xr:uid="{00000000-0005-0000-0000-0000140B0000}"/>
    <cellStyle name="20% - Énfasis5 26 5" xfId="41430" xr:uid="{00000000-0005-0000-0000-0000150B0000}"/>
    <cellStyle name="20% - Énfasis5 26 6" xfId="46273" xr:uid="{00000000-0005-0000-0000-0000160B0000}"/>
    <cellStyle name="20% - Énfasis5 27" xfId="4909" xr:uid="{00000000-0005-0000-0000-0000170B0000}"/>
    <cellStyle name="20% - Énfasis5 27 2" xfId="10056" xr:uid="{00000000-0005-0000-0000-0000180B0000}"/>
    <cellStyle name="20% - Énfasis5 27 2 2" xfId="20839" xr:uid="{00000000-0005-0000-0000-0000190B0000}"/>
    <cellStyle name="20% - Énfasis5 27 3" xfId="15706" xr:uid="{00000000-0005-0000-0000-00001A0B0000}"/>
    <cellStyle name="20% - Énfasis5 27 4" xfId="43763" xr:uid="{00000000-0005-0000-0000-00001B0B0000}"/>
    <cellStyle name="20% - Énfasis5 27 5" xfId="48606" xr:uid="{00000000-0005-0000-0000-00001C0B0000}"/>
    <cellStyle name="20% - Énfasis5 28" xfId="4939" xr:uid="{00000000-0005-0000-0000-00001D0B0000}"/>
    <cellStyle name="20% - Énfasis5 28 2" xfId="10087" xr:uid="{00000000-0005-0000-0000-00001E0B0000}"/>
    <cellStyle name="20% - Énfasis5 28 2 2" xfId="20870" xr:uid="{00000000-0005-0000-0000-00001F0B0000}"/>
    <cellStyle name="20% - Énfasis5 28 3" xfId="15737" xr:uid="{00000000-0005-0000-0000-0000200B0000}"/>
    <cellStyle name="20% - Énfasis5 28 4" xfId="43793" xr:uid="{00000000-0005-0000-0000-0000210B0000}"/>
    <cellStyle name="20% - Énfasis5 28 5" xfId="48636" xr:uid="{00000000-0005-0000-0000-0000220B0000}"/>
    <cellStyle name="20% - Énfasis5 29" xfId="5202" xr:uid="{00000000-0005-0000-0000-0000230B0000}"/>
    <cellStyle name="20% - Énfasis5 29 2" xfId="10340" xr:uid="{00000000-0005-0000-0000-0000240B0000}"/>
    <cellStyle name="20% - Énfasis5 29 2 2" xfId="21123" xr:uid="{00000000-0005-0000-0000-0000250B0000}"/>
    <cellStyle name="20% - Énfasis5 29 3" xfId="15995" xr:uid="{00000000-0005-0000-0000-0000260B0000}"/>
    <cellStyle name="20% - Énfasis5 3" xfId="498" xr:uid="{00000000-0005-0000-0000-0000270B0000}"/>
    <cellStyle name="20% - Énfasis5 3 2" xfId="1590" xr:uid="{00000000-0005-0000-0000-0000280B0000}"/>
    <cellStyle name="20% - Énfasis5 3 2 2" xfId="3899" xr:uid="{00000000-0005-0000-0000-0000290B0000}"/>
    <cellStyle name="20% - Énfasis5 3 2 2 2" xfId="9046" xr:uid="{00000000-0005-0000-0000-00002A0B0000}"/>
    <cellStyle name="20% - Énfasis5 3 2 2 2 2" xfId="19829" xr:uid="{00000000-0005-0000-0000-00002B0B0000}"/>
    <cellStyle name="20% - Énfasis5 3 2 2 3" xfId="14697" xr:uid="{00000000-0005-0000-0000-00002C0B0000}"/>
    <cellStyle name="20% - Énfasis5 3 2 2 4" xfId="42756" xr:uid="{00000000-0005-0000-0000-00002D0B0000}"/>
    <cellStyle name="20% - Énfasis5 3 2 2 5" xfId="47599" xr:uid="{00000000-0005-0000-0000-00002E0B0000}"/>
    <cellStyle name="20% - Énfasis5 3 2 3" xfId="6765" xr:uid="{00000000-0005-0000-0000-00002F0B0000}"/>
    <cellStyle name="20% - Énfasis5 3 2 3 2" xfId="17548" xr:uid="{00000000-0005-0000-0000-0000300B0000}"/>
    <cellStyle name="20% - Énfasis5 3 2 4" xfId="12410" xr:uid="{00000000-0005-0000-0000-0000310B0000}"/>
    <cellStyle name="20% - Énfasis5 3 2 5" xfId="40480" xr:uid="{00000000-0005-0000-0000-0000320B0000}"/>
    <cellStyle name="20% - Énfasis5 3 2 6" xfId="45323" xr:uid="{00000000-0005-0000-0000-0000330B0000}"/>
    <cellStyle name="20% - Énfasis5 3 3" xfId="2838" xr:uid="{00000000-0005-0000-0000-0000340B0000}"/>
    <cellStyle name="20% - Énfasis5 3 3 2" xfId="7992" xr:uid="{00000000-0005-0000-0000-0000350B0000}"/>
    <cellStyle name="20% - Énfasis5 3 3 2 2" xfId="18775" xr:uid="{00000000-0005-0000-0000-0000360B0000}"/>
    <cellStyle name="20% - Énfasis5 3 3 3" xfId="13643" xr:uid="{00000000-0005-0000-0000-0000370B0000}"/>
    <cellStyle name="20% - Énfasis5 3 3 4" xfId="41702" xr:uid="{00000000-0005-0000-0000-0000380B0000}"/>
    <cellStyle name="20% - Énfasis5 3 3 5" xfId="46545" xr:uid="{00000000-0005-0000-0000-0000390B0000}"/>
    <cellStyle name="20% - Énfasis5 3 4" xfId="5703" xr:uid="{00000000-0005-0000-0000-00003A0B0000}"/>
    <cellStyle name="20% - Énfasis5 3 4 2" xfId="16492" xr:uid="{00000000-0005-0000-0000-00003B0B0000}"/>
    <cellStyle name="20% - Énfasis5 3 5" xfId="11326" xr:uid="{00000000-0005-0000-0000-00003C0B0000}"/>
    <cellStyle name="20% - Énfasis5 3 6" xfId="39435" xr:uid="{00000000-0005-0000-0000-00003D0B0000}"/>
    <cellStyle name="20% - Énfasis5 3 7" xfId="44281" xr:uid="{00000000-0005-0000-0000-00003E0B0000}"/>
    <cellStyle name="20% - Énfasis5 30" xfId="5218" xr:uid="{00000000-0005-0000-0000-00003F0B0000}"/>
    <cellStyle name="20% - Énfasis5 30 2" xfId="10356" xr:uid="{00000000-0005-0000-0000-0000400B0000}"/>
    <cellStyle name="20% - Énfasis5 30 2 2" xfId="21139" xr:uid="{00000000-0005-0000-0000-0000410B0000}"/>
    <cellStyle name="20% - Énfasis5 30 3" xfId="16011" xr:uid="{00000000-0005-0000-0000-0000420B0000}"/>
    <cellStyle name="20% - Énfasis5 31" xfId="5247" xr:uid="{00000000-0005-0000-0000-0000430B0000}"/>
    <cellStyle name="20% - Énfasis5 31 2" xfId="10385" xr:uid="{00000000-0005-0000-0000-0000440B0000}"/>
    <cellStyle name="20% - Énfasis5 31 2 2" xfId="21168" xr:uid="{00000000-0005-0000-0000-0000450B0000}"/>
    <cellStyle name="20% - Énfasis5 31 3" xfId="16040" xr:uid="{00000000-0005-0000-0000-0000460B0000}"/>
    <cellStyle name="20% - Énfasis5 32" xfId="5264" xr:uid="{00000000-0005-0000-0000-0000470B0000}"/>
    <cellStyle name="20% - Énfasis5 32 2" xfId="10400" xr:uid="{00000000-0005-0000-0000-0000480B0000}"/>
    <cellStyle name="20% - Énfasis5 32 2 2" xfId="21183" xr:uid="{00000000-0005-0000-0000-0000490B0000}"/>
    <cellStyle name="20% - Énfasis5 32 3" xfId="16056" xr:uid="{00000000-0005-0000-0000-00004A0B0000}"/>
    <cellStyle name="20% - Énfasis5 33" xfId="5280" xr:uid="{00000000-0005-0000-0000-00004B0B0000}"/>
    <cellStyle name="20% - Énfasis5 33 2" xfId="10416" xr:uid="{00000000-0005-0000-0000-00004C0B0000}"/>
    <cellStyle name="20% - Énfasis5 33 2 2" xfId="21199" xr:uid="{00000000-0005-0000-0000-00004D0B0000}"/>
    <cellStyle name="20% - Énfasis5 33 3" xfId="16072" xr:uid="{00000000-0005-0000-0000-00004E0B0000}"/>
    <cellStyle name="20% - Énfasis5 34" xfId="5300" xr:uid="{00000000-0005-0000-0000-00004F0B0000}"/>
    <cellStyle name="20% - Énfasis5 34 2" xfId="10436" xr:uid="{00000000-0005-0000-0000-0000500B0000}"/>
    <cellStyle name="20% - Énfasis5 34 2 2" xfId="21219" xr:uid="{00000000-0005-0000-0000-0000510B0000}"/>
    <cellStyle name="20% - Énfasis5 34 3" xfId="16092" xr:uid="{00000000-0005-0000-0000-0000520B0000}"/>
    <cellStyle name="20% - Énfasis5 35" xfId="5316" xr:uid="{00000000-0005-0000-0000-0000530B0000}"/>
    <cellStyle name="20% - Énfasis5 35 2" xfId="10452" xr:uid="{00000000-0005-0000-0000-0000540B0000}"/>
    <cellStyle name="20% - Énfasis5 35 2 2" xfId="21235" xr:uid="{00000000-0005-0000-0000-0000550B0000}"/>
    <cellStyle name="20% - Énfasis5 35 3" xfId="16108" xr:uid="{00000000-0005-0000-0000-0000560B0000}"/>
    <cellStyle name="20% - Énfasis5 36" xfId="5333" xr:uid="{00000000-0005-0000-0000-0000570B0000}"/>
    <cellStyle name="20% - Énfasis5 36 2" xfId="10469" xr:uid="{00000000-0005-0000-0000-0000580B0000}"/>
    <cellStyle name="20% - Énfasis5 36 2 2" xfId="21252" xr:uid="{00000000-0005-0000-0000-0000590B0000}"/>
    <cellStyle name="20% - Énfasis5 36 3" xfId="16125" xr:uid="{00000000-0005-0000-0000-00005A0B0000}"/>
    <cellStyle name="20% - Énfasis5 37" xfId="5381" xr:uid="{00000000-0005-0000-0000-00005B0B0000}"/>
    <cellStyle name="20% - Énfasis5 37 2" xfId="10517" xr:uid="{00000000-0005-0000-0000-00005C0B0000}"/>
    <cellStyle name="20% - Énfasis5 37 2 2" xfId="21300" xr:uid="{00000000-0005-0000-0000-00005D0B0000}"/>
    <cellStyle name="20% - Énfasis5 37 3" xfId="16173" xr:uid="{00000000-0005-0000-0000-00005E0B0000}"/>
    <cellStyle name="20% - Énfasis5 38" xfId="5401" xr:uid="{00000000-0005-0000-0000-00005F0B0000}"/>
    <cellStyle name="20% - Énfasis5 38 2" xfId="10537" xr:uid="{00000000-0005-0000-0000-0000600B0000}"/>
    <cellStyle name="20% - Énfasis5 38 2 2" xfId="21320" xr:uid="{00000000-0005-0000-0000-0000610B0000}"/>
    <cellStyle name="20% - Énfasis5 38 3" xfId="16193" xr:uid="{00000000-0005-0000-0000-0000620B0000}"/>
    <cellStyle name="20% - Énfasis5 39" xfId="5430" xr:uid="{00000000-0005-0000-0000-0000630B0000}"/>
    <cellStyle name="20% - Énfasis5 39 2" xfId="16222" xr:uid="{00000000-0005-0000-0000-0000640B0000}"/>
    <cellStyle name="20% - Énfasis5 4" xfId="516" xr:uid="{00000000-0005-0000-0000-0000650B0000}"/>
    <cellStyle name="20% - Énfasis5 4 2" xfId="1609" xr:uid="{00000000-0005-0000-0000-0000660B0000}"/>
    <cellStyle name="20% - Énfasis5 4 2 2" xfId="3918" xr:uid="{00000000-0005-0000-0000-0000670B0000}"/>
    <cellStyle name="20% - Énfasis5 4 2 2 2" xfId="9065" xr:uid="{00000000-0005-0000-0000-0000680B0000}"/>
    <cellStyle name="20% - Énfasis5 4 2 2 2 2" xfId="19848" xr:uid="{00000000-0005-0000-0000-0000690B0000}"/>
    <cellStyle name="20% - Énfasis5 4 2 2 3" xfId="14716" xr:uid="{00000000-0005-0000-0000-00006A0B0000}"/>
    <cellStyle name="20% - Énfasis5 4 2 2 4" xfId="42775" xr:uid="{00000000-0005-0000-0000-00006B0B0000}"/>
    <cellStyle name="20% - Énfasis5 4 2 2 5" xfId="47618" xr:uid="{00000000-0005-0000-0000-00006C0B0000}"/>
    <cellStyle name="20% - Énfasis5 4 2 3" xfId="6784" xr:uid="{00000000-0005-0000-0000-00006D0B0000}"/>
    <cellStyle name="20% - Énfasis5 4 2 3 2" xfId="17567" xr:uid="{00000000-0005-0000-0000-00006E0B0000}"/>
    <cellStyle name="20% - Énfasis5 4 2 4" xfId="12429" xr:uid="{00000000-0005-0000-0000-00006F0B0000}"/>
    <cellStyle name="20% - Énfasis5 4 2 5" xfId="40499" xr:uid="{00000000-0005-0000-0000-0000700B0000}"/>
    <cellStyle name="20% - Énfasis5 4 2 6" xfId="45342" xr:uid="{00000000-0005-0000-0000-0000710B0000}"/>
    <cellStyle name="20% - Énfasis5 4 3" xfId="2857" xr:uid="{00000000-0005-0000-0000-0000720B0000}"/>
    <cellStyle name="20% - Énfasis5 4 3 2" xfId="8011" xr:uid="{00000000-0005-0000-0000-0000730B0000}"/>
    <cellStyle name="20% - Énfasis5 4 3 2 2" xfId="18794" xr:uid="{00000000-0005-0000-0000-0000740B0000}"/>
    <cellStyle name="20% - Énfasis5 4 3 3" xfId="13662" xr:uid="{00000000-0005-0000-0000-0000750B0000}"/>
    <cellStyle name="20% - Énfasis5 4 3 4" xfId="41721" xr:uid="{00000000-0005-0000-0000-0000760B0000}"/>
    <cellStyle name="20% - Énfasis5 4 3 5" xfId="46564" xr:uid="{00000000-0005-0000-0000-0000770B0000}"/>
    <cellStyle name="20% - Énfasis5 4 4" xfId="5722" xr:uid="{00000000-0005-0000-0000-0000780B0000}"/>
    <cellStyle name="20% - Énfasis5 4 4 2" xfId="16511" xr:uid="{00000000-0005-0000-0000-0000790B0000}"/>
    <cellStyle name="20% - Énfasis5 4 5" xfId="11345" xr:uid="{00000000-0005-0000-0000-00007A0B0000}"/>
    <cellStyle name="20% - Énfasis5 4 6" xfId="39454" xr:uid="{00000000-0005-0000-0000-00007B0B0000}"/>
    <cellStyle name="20% - Énfasis5 4 7" xfId="44300" xr:uid="{00000000-0005-0000-0000-00007C0B0000}"/>
    <cellStyle name="20% - Énfasis5 40" xfId="10862" xr:uid="{00000000-0005-0000-0000-00007D0B0000}"/>
    <cellStyle name="20% - Énfasis5 40 2" xfId="21645" xr:uid="{00000000-0005-0000-0000-00007E0B0000}"/>
    <cellStyle name="20% - Énfasis5 41" xfId="10914" xr:uid="{00000000-0005-0000-0000-00007F0B0000}"/>
    <cellStyle name="20% - Énfasis5 41 2" xfId="21697" xr:uid="{00000000-0005-0000-0000-0000800B0000}"/>
    <cellStyle name="20% - Énfasis5 42" xfId="10929" xr:uid="{00000000-0005-0000-0000-0000810B0000}"/>
    <cellStyle name="20% - Énfasis5 42 2" xfId="21712" xr:uid="{00000000-0005-0000-0000-0000820B0000}"/>
    <cellStyle name="20% - Énfasis5 43" xfId="10950" xr:uid="{00000000-0005-0000-0000-0000830B0000}"/>
    <cellStyle name="20% - Énfasis5 43 2" xfId="21733" xr:uid="{00000000-0005-0000-0000-0000840B0000}"/>
    <cellStyle name="20% - Énfasis5 44" xfId="10974" xr:uid="{00000000-0005-0000-0000-0000850B0000}"/>
    <cellStyle name="20% - Énfasis5 45" xfId="38844" xr:uid="{00000000-0005-0000-0000-0000860B0000}"/>
    <cellStyle name="20% - Énfasis5 46" xfId="38858" xr:uid="{00000000-0005-0000-0000-0000870B0000}"/>
    <cellStyle name="20% - Énfasis5 47" xfId="38874" xr:uid="{00000000-0005-0000-0000-0000880B0000}"/>
    <cellStyle name="20% - Énfasis5 48" xfId="38965" xr:uid="{00000000-0005-0000-0000-0000890B0000}"/>
    <cellStyle name="20% - Énfasis5 49" xfId="38981" xr:uid="{00000000-0005-0000-0000-00008A0B0000}"/>
    <cellStyle name="20% - Énfasis5 5" xfId="532" xr:uid="{00000000-0005-0000-0000-00008B0B0000}"/>
    <cellStyle name="20% - Énfasis5 5 2" xfId="1623" xr:uid="{00000000-0005-0000-0000-00008C0B0000}"/>
    <cellStyle name="20% - Énfasis5 5 2 2" xfId="3932" xr:uid="{00000000-0005-0000-0000-00008D0B0000}"/>
    <cellStyle name="20% - Énfasis5 5 2 2 2" xfId="9079" xr:uid="{00000000-0005-0000-0000-00008E0B0000}"/>
    <cellStyle name="20% - Énfasis5 5 2 2 2 2" xfId="19862" xr:uid="{00000000-0005-0000-0000-00008F0B0000}"/>
    <cellStyle name="20% - Énfasis5 5 2 2 3" xfId="14730" xr:uid="{00000000-0005-0000-0000-0000900B0000}"/>
    <cellStyle name="20% - Énfasis5 5 2 2 4" xfId="42789" xr:uid="{00000000-0005-0000-0000-0000910B0000}"/>
    <cellStyle name="20% - Énfasis5 5 2 2 5" xfId="47632" xr:uid="{00000000-0005-0000-0000-0000920B0000}"/>
    <cellStyle name="20% - Énfasis5 5 2 3" xfId="6798" xr:uid="{00000000-0005-0000-0000-0000930B0000}"/>
    <cellStyle name="20% - Énfasis5 5 2 3 2" xfId="17581" xr:uid="{00000000-0005-0000-0000-0000940B0000}"/>
    <cellStyle name="20% - Énfasis5 5 2 4" xfId="12443" xr:uid="{00000000-0005-0000-0000-0000950B0000}"/>
    <cellStyle name="20% - Énfasis5 5 2 5" xfId="40513" xr:uid="{00000000-0005-0000-0000-0000960B0000}"/>
    <cellStyle name="20% - Énfasis5 5 2 6" xfId="45356" xr:uid="{00000000-0005-0000-0000-0000970B0000}"/>
    <cellStyle name="20% - Énfasis5 5 3" xfId="2871" xr:uid="{00000000-0005-0000-0000-0000980B0000}"/>
    <cellStyle name="20% - Énfasis5 5 3 2" xfId="8025" xr:uid="{00000000-0005-0000-0000-0000990B0000}"/>
    <cellStyle name="20% - Énfasis5 5 3 2 2" xfId="18808" xr:uid="{00000000-0005-0000-0000-00009A0B0000}"/>
    <cellStyle name="20% - Énfasis5 5 3 3" xfId="13676" xr:uid="{00000000-0005-0000-0000-00009B0B0000}"/>
    <cellStyle name="20% - Énfasis5 5 3 4" xfId="41735" xr:uid="{00000000-0005-0000-0000-00009C0B0000}"/>
    <cellStyle name="20% - Énfasis5 5 3 5" xfId="46578" xr:uid="{00000000-0005-0000-0000-00009D0B0000}"/>
    <cellStyle name="20% - Énfasis5 5 4" xfId="5736" xr:uid="{00000000-0005-0000-0000-00009E0B0000}"/>
    <cellStyle name="20% - Énfasis5 5 4 2" xfId="16525" xr:uid="{00000000-0005-0000-0000-00009F0B0000}"/>
    <cellStyle name="20% - Énfasis5 5 5" xfId="11360" xr:uid="{00000000-0005-0000-0000-0000A00B0000}"/>
    <cellStyle name="20% - Énfasis5 5 6" xfId="39468" xr:uid="{00000000-0005-0000-0000-0000A10B0000}"/>
    <cellStyle name="20% - Énfasis5 5 7" xfId="44314" xr:uid="{00000000-0005-0000-0000-0000A20B0000}"/>
    <cellStyle name="20% - Énfasis5 50" xfId="38997" xr:uid="{00000000-0005-0000-0000-0000A30B0000}"/>
    <cellStyle name="20% - Énfasis5 51" xfId="39028" xr:uid="{00000000-0005-0000-0000-0000A40B0000}"/>
    <cellStyle name="20% - Énfasis5 52" xfId="39042" xr:uid="{00000000-0005-0000-0000-0000A50B0000}"/>
    <cellStyle name="20% - Énfasis5 53" xfId="39061" xr:uid="{00000000-0005-0000-0000-0000A60B0000}"/>
    <cellStyle name="20% - Énfasis5 54" xfId="39081" xr:uid="{00000000-0005-0000-0000-0000A70B0000}"/>
    <cellStyle name="20% - Énfasis5 55" xfId="39099" xr:uid="{00000000-0005-0000-0000-0000A80B0000}"/>
    <cellStyle name="20% - Énfasis5 56" xfId="43899" xr:uid="{00000000-0005-0000-0000-0000A90B0000}"/>
    <cellStyle name="20% - Énfasis5 57" xfId="43925" xr:uid="{00000000-0005-0000-0000-0000AA0B0000}"/>
    <cellStyle name="20% - Énfasis5 58" xfId="43943" xr:uid="{00000000-0005-0000-0000-0000AB0B0000}"/>
    <cellStyle name="20% - Énfasis5 59" xfId="43969" xr:uid="{00000000-0005-0000-0000-0000AC0B0000}"/>
    <cellStyle name="20% - Énfasis5 6" xfId="549" xr:uid="{00000000-0005-0000-0000-0000AD0B0000}"/>
    <cellStyle name="20% - Énfasis5 6 2" xfId="1640" xr:uid="{00000000-0005-0000-0000-0000AE0B0000}"/>
    <cellStyle name="20% - Énfasis5 6 2 2" xfId="3949" xr:uid="{00000000-0005-0000-0000-0000AF0B0000}"/>
    <cellStyle name="20% - Énfasis5 6 2 2 2" xfId="9096" xr:uid="{00000000-0005-0000-0000-0000B00B0000}"/>
    <cellStyle name="20% - Énfasis5 6 2 2 2 2" xfId="19879" xr:uid="{00000000-0005-0000-0000-0000B10B0000}"/>
    <cellStyle name="20% - Énfasis5 6 2 2 3" xfId="14747" xr:uid="{00000000-0005-0000-0000-0000B20B0000}"/>
    <cellStyle name="20% - Énfasis5 6 2 2 4" xfId="42806" xr:uid="{00000000-0005-0000-0000-0000B30B0000}"/>
    <cellStyle name="20% - Énfasis5 6 2 2 5" xfId="47649" xr:uid="{00000000-0005-0000-0000-0000B40B0000}"/>
    <cellStyle name="20% - Énfasis5 6 2 3" xfId="6815" xr:uid="{00000000-0005-0000-0000-0000B50B0000}"/>
    <cellStyle name="20% - Énfasis5 6 2 3 2" xfId="17598" xr:uid="{00000000-0005-0000-0000-0000B60B0000}"/>
    <cellStyle name="20% - Énfasis5 6 2 4" xfId="12460" xr:uid="{00000000-0005-0000-0000-0000B70B0000}"/>
    <cellStyle name="20% - Énfasis5 6 2 5" xfId="40530" xr:uid="{00000000-0005-0000-0000-0000B80B0000}"/>
    <cellStyle name="20% - Énfasis5 6 2 6" xfId="45373" xr:uid="{00000000-0005-0000-0000-0000B90B0000}"/>
    <cellStyle name="20% - Énfasis5 6 3" xfId="2888" xr:uid="{00000000-0005-0000-0000-0000BA0B0000}"/>
    <cellStyle name="20% - Énfasis5 6 3 2" xfId="8042" xr:uid="{00000000-0005-0000-0000-0000BB0B0000}"/>
    <cellStyle name="20% - Énfasis5 6 3 2 2" xfId="18825" xr:uid="{00000000-0005-0000-0000-0000BC0B0000}"/>
    <cellStyle name="20% - Énfasis5 6 3 3" xfId="13693" xr:uid="{00000000-0005-0000-0000-0000BD0B0000}"/>
    <cellStyle name="20% - Énfasis5 6 3 4" xfId="41752" xr:uid="{00000000-0005-0000-0000-0000BE0B0000}"/>
    <cellStyle name="20% - Énfasis5 6 3 5" xfId="46595" xr:uid="{00000000-0005-0000-0000-0000BF0B0000}"/>
    <cellStyle name="20% - Énfasis5 6 4" xfId="5753" xr:uid="{00000000-0005-0000-0000-0000C00B0000}"/>
    <cellStyle name="20% - Énfasis5 6 4 2" xfId="16542" xr:uid="{00000000-0005-0000-0000-0000C10B0000}"/>
    <cellStyle name="20% - Énfasis5 6 5" xfId="11377" xr:uid="{00000000-0005-0000-0000-0000C20B0000}"/>
    <cellStyle name="20% - Énfasis5 6 6" xfId="39485" xr:uid="{00000000-0005-0000-0000-0000C30B0000}"/>
    <cellStyle name="20% - Énfasis5 6 7" xfId="44331" xr:uid="{00000000-0005-0000-0000-0000C40B0000}"/>
    <cellStyle name="20% - Énfasis5 7" xfId="569" xr:uid="{00000000-0005-0000-0000-0000C50B0000}"/>
    <cellStyle name="20% - Énfasis5 7 2" xfId="1660" xr:uid="{00000000-0005-0000-0000-0000C60B0000}"/>
    <cellStyle name="20% - Énfasis5 7 2 2" xfId="3969" xr:uid="{00000000-0005-0000-0000-0000C70B0000}"/>
    <cellStyle name="20% - Énfasis5 7 2 2 2" xfId="9116" xr:uid="{00000000-0005-0000-0000-0000C80B0000}"/>
    <cellStyle name="20% - Énfasis5 7 2 2 2 2" xfId="19899" xr:uid="{00000000-0005-0000-0000-0000C90B0000}"/>
    <cellStyle name="20% - Énfasis5 7 2 2 3" xfId="14767" xr:uid="{00000000-0005-0000-0000-0000CA0B0000}"/>
    <cellStyle name="20% - Énfasis5 7 2 2 4" xfId="42826" xr:uid="{00000000-0005-0000-0000-0000CB0B0000}"/>
    <cellStyle name="20% - Énfasis5 7 2 2 5" xfId="47669" xr:uid="{00000000-0005-0000-0000-0000CC0B0000}"/>
    <cellStyle name="20% - Énfasis5 7 2 3" xfId="6835" xr:uid="{00000000-0005-0000-0000-0000CD0B0000}"/>
    <cellStyle name="20% - Énfasis5 7 2 3 2" xfId="17618" xr:uid="{00000000-0005-0000-0000-0000CE0B0000}"/>
    <cellStyle name="20% - Énfasis5 7 2 4" xfId="12480" xr:uid="{00000000-0005-0000-0000-0000CF0B0000}"/>
    <cellStyle name="20% - Énfasis5 7 2 5" xfId="40550" xr:uid="{00000000-0005-0000-0000-0000D00B0000}"/>
    <cellStyle name="20% - Énfasis5 7 2 6" xfId="45393" xr:uid="{00000000-0005-0000-0000-0000D10B0000}"/>
    <cellStyle name="20% - Énfasis5 7 3" xfId="2908" xr:uid="{00000000-0005-0000-0000-0000D20B0000}"/>
    <cellStyle name="20% - Énfasis5 7 3 2" xfId="8062" xr:uid="{00000000-0005-0000-0000-0000D30B0000}"/>
    <cellStyle name="20% - Énfasis5 7 3 2 2" xfId="18845" xr:uid="{00000000-0005-0000-0000-0000D40B0000}"/>
    <cellStyle name="20% - Énfasis5 7 3 3" xfId="13713" xr:uid="{00000000-0005-0000-0000-0000D50B0000}"/>
    <cellStyle name="20% - Énfasis5 7 3 4" xfId="41772" xr:uid="{00000000-0005-0000-0000-0000D60B0000}"/>
    <cellStyle name="20% - Énfasis5 7 3 5" xfId="46615" xr:uid="{00000000-0005-0000-0000-0000D70B0000}"/>
    <cellStyle name="20% - Énfasis5 7 4" xfId="5773" xr:uid="{00000000-0005-0000-0000-0000D80B0000}"/>
    <cellStyle name="20% - Énfasis5 7 4 2" xfId="16562" xr:uid="{00000000-0005-0000-0000-0000D90B0000}"/>
    <cellStyle name="20% - Énfasis5 7 5" xfId="11397" xr:uid="{00000000-0005-0000-0000-0000DA0B0000}"/>
    <cellStyle name="20% - Énfasis5 7 6" xfId="39504" xr:uid="{00000000-0005-0000-0000-0000DB0B0000}"/>
    <cellStyle name="20% - Énfasis5 7 7" xfId="44350" xr:uid="{00000000-0005-0000-0000-0000DC0B0000}"/>
    <cellStyle name="20% - Énfasis5 8" xfId="584" xr:uid="{00000000-0005-0000-0000-0000DD0B0000}"/>
    <cellStyle name="20% - Énfasis5 8 2" xfId="1675" xr:uid="{00000000-0005-0000-0000-0000DE0B0000}"/>
    <cellStyle name="20% - Énfasis5 8 2 2" xfId="3984" xr:uid="{00000000-0005-0000-0000-0000DF0B0000}"/>
    <cellStyle name="20% - Énfasis5 8 2 2 2" xfId="9131" xr:uid="{00000000-0005-0000-0000-0000E00B0000}"/>
    <cellStyle name="20% - Énfasis5 8 2 2 2 2" xfId="19914" xr:uid="{00000000-0005-0000-0000-0000E10B0000}"/>
    <cellStyle name="20% - Énfasis5 8 2 2 3" xfId="14782" xr:uid="{00000000-0005-0000-0000-0000E20B0000}"/>
    <cellStyle name="20% - Énfasis5 8 2 2 4" xfId="42841" xr:uid="{00000000-0005-0000-0000-0000E30B0000}"/>
    <cellStyle name="20% - Énfasis5 8 2 2 5" xfId="47684" xr:uid="{00000000-0005-0000-0000-0000E40B0000}"/>
    <cellStyle name="20% - Énfasis5 8 2 3" xfId="6850" xr:uid="{00000000-0005-0000-0000-0000E50B0000}"/>
    <cellStyle name="20% - Énfasis5 8 2 3 2" xfId="17633" xr:uid="{00000000-0005-0000-0000-0000E60B0000}"/>
    <cellStyle name="20% - Énfasis5 8 2 4" xfId="12495" xr:uid="{00000000-0005-0000-0000-0000E70B0000}"/>
    <cellStyle name="20% - Énfasis5 8 2 5" xfId="40565" xr:uid="{00000000-0005-0000-0000-0000E80B0000}"/>
    <cellStyle name="20% - Énfasis5 8 2 6" xfId="45408" xr:uid="{00000000-0005-0000-0000-0000E90B0000}"/>
    <cellStyle name="20% - Énfasis5 8 3" xfId="2923" xr:uid="{00000000-0005-0000-0000-0000EA0B0000}"/>
    <cellStyle name="20% - Énfasis5 8 3 2" xfId="8077" xr:uid="{00000000-0005-0000-0000-0000EB0B0000}"/>
    <cellStyle name="20% - Énfasis5 8 3 2 2" xfId="18860" xr:uid="{00000000-0005-0000-0000-0000EC0B0000}"/>
    <cellStyle name="20% - Énfasis5 8 3 3" xfId="13728" xr:uid="{00000000-0005-0000-0000-0000ED0B0000}"/>
    <cellStyle name="20% - Énfasis5 8 3 4" xfId="41787" xr:uid="{00000000-0005-0000-0000-0000EE0B0000}"/>
    <cellStyle name="20% - Énfasis5 8 3 5" xfId="46630" xr:uid="{00000000-0005-0000-0000-0000EF0B0000}"/>
    <cellStyle name="20% - Énfasis5 8 4" xfId="5788" xr:uid="{00000000-0005-0000-0000-0000F00B0000}"/>
    <cellStyle name="20% - Énfasis5 8 4 2" xfId="16577" xr:uid="{00000000-0005-0000-0000-0000F10B0000}"/>
    <cellStyle name="20% - Énfasis5 8 5" xfId="11412" xr:uid="{00000000-0005-0000-0000-0000F20B0000}"/>
    <cellStyle name="20% - Énfasis5 8 6" xfId="39518" xr:uid="{00000000-0005-0000-0000-0000F30B0000}"/>
    <cellStyle name="20% - Énfasis5 8 7" xfId="44364" xr:uid="{00000000-0005-0000-0000-0000F40B0000}"/>
    <cellStyle name="20% - Énfasis5 9" xfId="662" xr:uid="{00000000-0005-0000-0000-0000F50B0000}"/>
    <cellStyle name="20% - Énfasis5 9 2" xfId="1753" xr:uid="{00000000-0005-0000-0000-0000F60B0000}"/>
    <cellStyle name="20% - Énfasis5 9 2 2" xfId="4062" xr:uid="{00000000-0005-0000-0000-0000F70B0000}"/>
    <cellStyle name="20% - Énfasis5 9 2 2 2" xfId="9209" xr:uid="{00000000-0005-0000-0000-0000F80B0000}"/>
    <cellStyle name="20% - Énfasis5 9 2 2 2 2" xfId="19992" xr:uid="{00000000-0005-0000-0000-0000F90B0000}"/>
    <cellStyle name="20% - Énfasis5 9 2 2 3" xfId="14860" xr:uid="{00000000-0005-0000-0000-0000FA0B0000}"/>
    <cellStyle name="20% - Énfasis5 9 2 2 4" xfId="42919" xr:uid="{00000000-0005-0000-0000-0000FB0B0000}"/>
    <cellStyle name="20% - Énfasis5 9 2 2 5" xfId="47762" xr:uid="{00000000-0005-0000-0000-0000FC0B0000}"/>
    <cellStyle name="20% - Énfasis5 9 2 3" xfId="6928" xr:uid="{00000000-0005-0000-0000-0000FD0B0000}"/>
    <cellStyle name="20% - Énfasis5 9 2 3 2" xfId="17711" xr:uid="{00000000-0005-0000-0000-0000FE0B0000}"/>
    <cellStyle name="20% - Énfasis5 9 2 4" xfId="12573" xr:uid="{00000000-0005-0000-0000-0000FF0B0000}"/>
    <cellStyle name="20% - Énfasis5 9 2 5" xfId="40643" xr:uid="{00000000-0005-0000-0000-0000000C0000}"/>
    <cellStyle name="20% - Énfasis5 9 2 6" xfId="45486" xr:uid="{00000000-0005-0000-0000-0000010C0000}"/>
    <cellStyle name="20% - Énfasis5 9 3" xfId="3001" xr:uid="{00000000-0005-0000-0000-0000020C0000}"/>
    <cellStyle name="20% - Énfasis5 9 3 2" xfId="8155" xr:uid="{00000000-0005-0000-0000-0000030C0000}"/>
    <cellStyle name="20% - Énfasis5 9 3 2 2" xfId="18938" xr:uid="{00000000-0005-0000-0000-0000040C0000}"/>
    <cellStyle name="20% - Énfasis5 9 3 3" xfId="13806" xr:uid="{00000000-0005-0000-0000-0000050C0000}"/>
    <cellStyle name="20% - Énfasis5 9 3 4" xfId="41865" xr:uid="{00000000-0005-0000-0000-0000060C0000}"/>
    <cellStyle name="20% - Énfasis5 9 3 5" xfId="46708" xr:uid="{00000000-0005-0000-0000-0000070C0000}"/>
    <cellStyle name="20% - Énfasis5 9 4" xfId="5866" xr:uid="{00000000-0005-0000-0000-0000080C0000}"/>
    <cellStyle name="20% - Énfasis5 9 4 2" xfId="16655" xr:uid="{00000000-0005-0000-0000-0000090C0000}"/>
    <cellStyle name="20% - Énfasis5 9 5" xfId="11491" xr:uid="{00000000-0005-0000-0000-00000A0C0000}"/>
    <cellStyle name="20% - Énfasis5 9 6" xfId="39596" xr:uid="{00000000-0005-0000-0000-00000B0C0000}"/>
    <cellStyle name="20% - Énfasis5 9 7" xfId="44442" xr:uid="{00000000-0005-0000-0000-00000C0C0000}"/>
    <cellStyle name="20% - Énfasis6" xfId="48753" xr:uid="{00000000-0005-0000-0000-00000D0C0000}"/>
    <cellStyle name="20% - Énfasis6 10" xfId="805" xr:uid="{00000000-0005-0000-0000-00000E0C0000}"/>
    <cellStyle name="20% - Énfasis6 10 2" xfId="1888" xr:uid="{00000000-0005-0000-0000-00000F0C0000}"/>
    <cellStyle name="20% - Énfasis6 10 2 2" xfId="4197" xr:uid="{00000000-0005-0000-0000-0000100C0000}"/>
    <cellStyle name="20% - Énfasis6 10 2 2 2" xfId="9344" xr:uid="{00000000-0005-0000-0000-0000110C0000}"/>
    <cellStyle name="20% - Énfasis6 10 2 2 2 2" xfId="20127" xr:uid="{00000000-0005-0000-0000-0000120C0000}"/>
    <cellStyle name="20% - Énfasis6 10 2 2 3" xfId="14995" xr:uid="{00000000-0005-0000-0000-0000130C0000}"/>
    <cellStyle name="20% - Énfasis6 10 2 2 4" xfId="43054" xr:uid="{00000000-0005-0000-0000-0000140C0000}"/>
    <cellStyle name="20% - Énfasis6 10 2 2 5" xfId="47897" xr:uid="{00000000-0005-0000-0000-0000150C0000}"/>
    <cellStyle name="20% - Énfasis6 10 2 3" xfId="7063" xr:uid="{00000000-0005-0000-0000-0000160C0000}"/>
    <cellStyle name="20% - Énfasis6 10 2 3 2" xfId="17846" xr:uid="{00000000-0005-0000-0000-0000170C0000}"/>
    <cellStyle name="20% - Énfasis6 10 2 4" xfId="12708" xr:uid="{00000000-0005-0000-0000-0000180C0000}"/>
    <cellStyle name="20% - Énfasis6 10 2 5" xfId="40778" xr:uid="{00000000-0005-0000-0000-0000190C0000}"/>
    <cellStyle name="20% - Énfasis6 10 2 6" xfId="45621" xr:uid="{00000000-0005-0000-0000-00001A0C0000}"/>
    <cellStyle name="20% - Énfasis6 10 3" xfId="3142" xr:uid="{00000000-0005-0000-0000-00001B0C0000}"/>
    <cellStyle name="20% - Énfasis6 10 3 2" xfId="8289" xr:uid="{00000000-0005-0000-0000-00001C0C0000}"/>
    <cellStyle name="20% - Énfasis6 10 3 2 2" xfId="19072" xr:uid="{00000000-0005-0000-0000-00001D0C0000}"/>
    <cellStyle name="20% - Énfasis6 10 3 3" xfId="13940" xr:uid="{00000000-0005-0000-0000-00001E0C0000}"/>
    <cellStyle name="20% - Énfasis6 10 3 4" xfId="41999" xr:uid="{00000000-0005-0000-0000-00001F0C0000}"/>
    <cellStyle name="20% - Énfasis6 10 3 5" xfId="46842" xr:uid="{00000000-0005-0000-0000-0000200C0000}"/>
    <cellStyle name="20% - Énfasis6 10 4" xfId="6006" xr:uid="{00000000-0005-0000-0000-0000210C0000}"/>
    <cellStyle name="20% - Énfasis6 10 4 2" xfId="16789" xr:uid="{00000000-0005-0000-0000-0000220C0000}"/>
    <cellStyle name="20% - Énfasis6 10 5" xfId="11633" xr:uid="{00000000-0005-0000-0000-0000230C0000}"/>
    <cellStyle name="20% - Énfasis6 10 6" xfId="39729" xr:uid="{00000000-0005-0000-0000-0000240C0000}"/>
    <cellStyle name="20% - Énfasis6 10 7" xfId="44576" xr:uid="{00000000-0005-0000-0000-0000250C0000}"/>
    <cellStyle name="20% - Énfasis6 11" xfId="914" xr:uid="{00000000-0005-0000-0000-0000260C0000}"/>
    <cellStyle name="20% - Énfasis6 11 2" xfId="1997" xr:uid="{00000000-0005-0000-0000-0000270C0000}"/>
    <cellStyle name="20% - Énfasis6 11 2 2" xfId="4306" xr:uid="{00000000-0005-0000-0000-0000280C0000}"/>
    <cellStyle name="20% - Énfasis6 11 2 2 2" xfId="9453" xr:uid="{00000000-0005-0000-0000-0000290C0000}"/>
    <cellStyle name="20% - Énfasis6 11 2 2 2 2" xfId="20236" xr:uid="{00000000-0005-0000-0000-00002A0C0000}"/>
    <cellStyle name="20% - Énfasis6 11 2 2 3" xfId="15104" xr:uid="{00000000-0005-0000-0000-00002B0C0000}"/>
    <cellStyle name="20% - Énfasis6 11 2 2 4" xfId="43163" xr:uid="{00000000-0005-0000-0000-00002C0C0000}"/>
    <cellStyle name="20% - Énfasis6 11 2 2 5" xfId="48006" xr:uid="{00000000-0005-0000-0000-00002D0C0000}"/>
    <cellStyle name="20% - Énfasis6 11 2 3" xfId="7172" xr:uid="{00000000-0005-0000-0000-00002E0C0000}"/>
    <cellStyle name="20% - Énfasis6 11 2 3 2" xfId="17955" xr:uid="{00000000-0005-0000-0000-00002F0C0000}"/>
    <cellStyle name="20% - Énfasis6 11 2 4" xfId="12817" xr:uid="{00000000-0005-0000-0000-0000300C0000}"/>
    <cellStyle name="20% - Énfasis6 11 2 5" xfId="40887" xr:uid="{00000000-0005-0000-0000-0000310C0000}"/>
    <cellStyle name="20% - Énfasis6 11 2 6" xfId="45730" xr:uid="{00000000-0005-0000-0000-0000320C0000}"/>
    <cellStyle name="20% - Énfasis6 11 3" xfId="3251" xr:uid="{00000000-0005-0000-0000-0000330C0000}"/>
    <cellStyle name="20% - Énfasis6 11 3 2" xfId="8398" xr:uid="{00000000-0005-0000-0000-0000340C0000}"/>
    <cellStyle name="20% - Énfasis6 11 3 2 2" xfId="19181" xr:uid="{00000000-0005-0000-0000-0000350C0000}"/>
    <cellStyle name="20% - Énfasis6 11 3 3" xfId="14049" xr:uid="{00000000-0005-0000-0000-0000360C0000}"/>
    <cellStyle name="20% - Énfasis6 11 3 4" xfId="42108" xr:uid="{00000000-0005-0000-0000-0000370C0000}"/>
    <cellStyle name="20% - Énfasis6 11 3 5" xfId="46951" xr:uid="{00000000-0005-0000-0000-0000380C0000}"/>
    <cellStyle name="20% - Énfasis6 11 4" xfId="6115" xr:uid="{00000000-0005-0000-0000-0000390C0000}"/>
    <cellStyle name="20% - Énfasis6 11 4 2" xfId="16898" xr:uid="{00000000-0005-0000-0000-00003A0C0000}"/>
    <cellStyle name="20% - Énfasis6 11 5" xfId="11742" xr:uid="{00000000-0005-0000-0000-00003B0C0000}"/>
    <cellStyle name="20% - Énfasis6 11 6" xfId="39838" xr:uid="{00000000-0005-0000-0000-00003C0C0000}"/>
    <cellStyle name="20% - Énfasis6 11 7" xfId="44685" xr:uid="{00000000-0005-0000-0000-00003D0C0000}"/>
    <cellStyle name="20% - Énfasis6 12" xfId="989" xr:uid="{00000000-0005-0000-0000-00003E0C0000}"/>
    <cellStyle name="20% - Énfasis6 12 2" xfId="2072" xr:uid="{00000000-0005-0000-0000-00003F0C0000}"/>
    <cellStyle name="20% - Énfasis6 12 2 2" xfId="4381" xr:uid="{00000000-0005-0000-0000-0000400C0000}"/>
    <cellStyle name="20% - Énfasis6 12 2 2 2" xfId="9528" xr:uid="{00000000-0005-0000-0000-0000410C0000}"/>
    <cellStyle name="20% - Énfasis6 12 2 2 2 2" xfId="20311" xr:uid="{00000000-0005-0000-0000-0000420C0000}"/>
    <cellStyle name="20% - Énfasis6 12 2 2 3" xfId="15179" xr:uid="{00000000-0005-0000-0000-0000430C0000}"/>
    <cellStyle name="20% - Énfasis6 12 2 2 4" xfId="43238" xr:uid="{00000000-0005-0000-0000-0000440C0000}"/>
    <cellStyle name="20% - Énfasis6 12 2 2 5" xfId="48081" xr:uid="{00000000-0005-0000-0000-0000450C0000}"/>
    <cellStyle name="20% - Énfasis6 12 2 3" xfId="7247" xr:uid="{00000000-0005-0000-0000-0000460C0000}"/>
    <cellStyle name="20% - Énfasis6 12 2 3 2" xfId="18030" xr:uid="{00000000-0005-0000-0000-0000470C0000}"/>
    <cellStyle name="20% - Énfasis6 12 2 4" xfId="12892" xr:uid="{00000000-0005-0000-0000-0000480C0000}"/>
    <cellStyle name="20% - Énfasis6 12 2 5" xfId="40962" xr:uid="{00000000-0005-0000-0000-0000490C0000}"/>
    <cellStyle name="20% - Énfasis6 12 2 6" xfId="45805" xr:uid="{00000000-0005-0000-0000-00004A0C0000}"/>
    <cellStyle name="20% - Énfasis6 12 3" xfId="3326" xr:uid="{00000000-0005-0000-0000-00004B0C0000}"/>
    <cellStyle name="20% - Énfasis6 12 3 2" xfId="8473" xr:uid="{00000000-0005-0000-0000-00004C0C0000}"/>
    <cellStyle name="20% - Énfasis6 12 3 2 2" xfId="19256" xr:uid="{00000000-0005-0000-0000-00004D0C0000}"/>
    <cellStyle name="20% - Énfasis6 12 3 3" xfId="14124" xr:uid="{00000000-0005-0000-0000-00004E0C0000}"/>
    <cellStyle name="20% - Énfasis6 12 3 4" xfId="42183" xr:uid="{00000000-0005-0000-0000-00004F0C0000}"/>
    <cellStyle name="20% - Énfasis6 12 3 5" xfId="47026" xr:uid="{00000000-0005-0000-0000-0000500C0000}"/>
    <cellStyle name="20% - Énfasis6 12 4" xfId="6190" xr:uid="{00000000-0005-0000-0000-0000510C0000}"/>
    <cellStyle name="20% - Énfasis6 12 4 2" xfId="16973" xr:uid="{00000000-0005-0000-0000-0000520C0000}"/>
    <cellStyle name="20% - Énfasis6 12 5" xfId="11817" xr:uid="{00000000-0005-0000-0000-0000530C0000}"/>
    <cellStyle name="20% - Énfasis6 12 6" xfId="39913" xr:uid="{00000000-0005-0000-0000-0000540C0000}"/>
    <cellStyle name="20% - Énfasis6 12 7" xfId="44760" xr:uid="{00000000-0005-0000-0000-0000550C0000}"/>
    <cellStyle name="20% - Énfasis6 13" xfId="1037" xr:uid="{00000000-0005-0000-0000-0000560C0000}"/>
    <cellStyle name="20% - Énfasis6 13 2" xfId="2121" xr:uid="{00000000-0005-0000-0000-0000570C0000}"/>
    <cellStyle name="20% - Énfasis6 13 2 2" xfId="4429" xr:uid="{00000000-0005-0000-0000-0000580C0000}"/>
    <cellStyle name="20% - Énfasis6 13 2 2 2" xfId="9576" xr:uid="{00000000-0005-0000-0000-0000590C0000}"/>
    <cellStyle name="20% - Énfasis6 13 2 2 2 2" xfId="20359" xr:uid="{00000000-0005-0000-0000-00005A0C0000}"/>
    <cellStyle name="20% - Énfasis6 13 2 2 3" xfId="15227" xr:uid="{00000000-0005-0000-0000-00005B0C0000}"/>
    <cellStyle name="20% - Énfasis6 13 2 2 4" xfId="43286" xr:uid="{00000000-0005-0000-0000-00005C0C0000}"/>
    <cellStyle name="20% - Énfasis6 13 2 2 5" xfId="48129" xr:uid="{00000000-0005-0000-0000-00005D0C0000}"/>
    <cellStyle name="20% - Énfasis6 13 2 3" xfId="7295" xr:uid="{00000000-0005-0000-0000-00005E0C0000}"/>
    <cellStyle name="20% - Énfasis6 13 2 3 2" xfId="18078" xr:uid="{00000000-0005-0000-0000-00005F0C0000}"/>
    <cellStyle name="20% - Énfasis6 13 2 4" xfId="12941" xr:uid="{00000000-0005-0000-0000-0000600C0000}"/>
    <cellStyle name="20% - Énfasis6 13 2 5" xfId="41010" xr:uid="{00000000-0005-0000-0000-0000610C0000}"/>
    <cellStyle name="20% - Énfasis6 13 2 6" xfId="45853" xr:uid="{00000000-0005-0000-0000-0000620C0000}"/>
    <cellStyle name="20% - Énfasis6 13 3" xfId="3374" xr:uid="{00000000-0005-0000-0000-0000630C0000}"/>
    <cellStyle name="20% - Énfasis6 13 3 2" xfId="8521" xr:uid="{00000000-0005-0000-0000-0000640C0000}"/>
    <cellStyle name="20% - Énfasis6 13 3 2 2" xfId="19304" xr:uid="{00000000-0005-0000-0000-0000650C0000}"/>
    <cellStyle name="20% - Énfasis6 13 3 3" xfId="14172" xr:uid="{00000000-0005-0000-0000-0000660C0000}"/>
    <cellStyle name="20% - Énfasis6 13 3 4" xfId="42231" xr:uid="{00000000-0005-0000-0000-0000670C0000}"/>
    <cellStyle name="20% - Énfasis6 13 3 5" xfId="47074" xr:uid="{00000000-0005-0000-0000-0000680C0000}"/>
    <cellStyle name="20% - Énfasis6 13 4" xfId="6238" xr:uid="{00000000-0005-0000-0000-0000690C0000}"/>
    <cellStyle name="20% - Énfasis6 13 4 2" xfId="17021" xr:uid="{00000000-0005-0000-0000-00006A0C0000}"/>
    <cellStyle name="20% - Énfasis6 13 5" xfId="11865" xr:uid="{00000000-0005-0000-0000-00006B0C0000}"/>
    <cellStyle name="20% - Énfasis6 13 6" xfId="39962" xr:uid="{00000000-0005-0000-0000-00006C0C0000}"/>
    <cellStyle name="20% - Énfasis6 13 7" xfId="44808" xr:uid="{00000000-0005-0000-0000-00006D0C0000}"/>
    <cellStyle name="20% - Énfasis6 14" xfId="1111" xr:uid="{00000000-0005-0000-0000-00006E0C0000}"/>
    <cellStyle name="20% - Énfasis6 14 2" xfId="2195" xr:uid="{00000000-0005-0000-0000-00006F0C0000}"/>
    <cellStyle name="20% - Énfasis6 14 2 2" xfId="4503" xr:uid="{00000000-0005-0000-0000-0000700C0000}"/>
    <cellStyle name="20% - Énfasis6 14 2 2 2" xfId="9650" xr:uid="{00000000-0005-0000-0000-0000710C0000}"/>
    <cellStyle name="20% - Énfasis6 14 2 2 2 2" xfId="20433" xr:uid="{00000000-0005-0000-0000-0000720C0000}"/>
    <cellStyle name="20% - Énfasis6 14 2 2 3" xfId="15301" xr:uid="{00000000-0005-0000-0000-0000730C0000}"/>
    <cellStyle name="20% - Énfasis6 14 2 2 4" xfId="43360" xr:uid="{00000000-0005-0000-0000-0000740C0000}"/>
    <cellStyle name="20% - Énfasis6 14 2 2 5" xfId="48203" xr:uid="{00000000-0005-0000-0000-0000750C0000}"/>
    <cellStyle name="20% - Énfasis6 14 2 3" xfId="7369" xr:uid="{00000000-0005-0000-0000-0000760C0000}"/>
    <cellStyle name="20% - Énfasis6 14 2 3 2" xfId="18152" xr:uid="{00000000-0005-0000-0000-0000770C0000}"/>
    <cellStyle name="20% - Énfasis6 14 2 4" xfId="13015" xr:uid="{00000000-0005-0000-0000-0000780C0000}"/>
    <cellStyle name="20% - Énfasis6 14 2 5" xfId="41084" xr:uid="{00000000-0005-0000-0000-0000790C0000}"/>
    <cellStyle name="20% - Énfasis6 14 2 6" xfId="45927" xr:uid="{00000000-0005-0000-0000-00007A0C0000}"/>
    <cellStyle name="20% - Énfasis6 14 3" xfId="3448" xr:uid="{00000000-0005-0000-0000-00007B0C0000}"/>
    <cellStyle name="20% - Énfasis6 14 3 2" xfId="8595" xr:uid="{00000000-0005-0000-0000-00007C0C0000}"/>
    <cellStyle name="20% - Énfasis6 14 3 2 2" xfId="19378" xr:uid="{00000000-0005-0000-0000-00007D0C0000}"/>
    <cellStyle name="20% - Énfasis6 14 3 3" xfId="14246" xr:uid="{00000000-0005-0000-0000-00007E0C0000}"/>
    <cellStyle name="20% - Énfasis6 14 3 4" xfId="42305" xr:uid="{00000000-0005-0000-0000-00007F0C0000}"/>
    <cellStyle name="20% - Énfasis6 14 3 5" xfId="47148" xr:uid="{00000000-0005-0000-0000-0000800C0000}"/>
    <cellStyle name="20% - Énfasis6 14 4" xfId="6312" xr:uid="{00000000-0005-0000-0000-0000810C0000}"/>
    <cellStyle name="20% - Énfasis6 14 4 2" xfId="17095" xr:uid="{00000000-0005-0000-0000-0000820C0000}"/>
    <cellStyle name="20% - Énfasis6 14 5" xfId="11939" xr:uid="{00000000-0005-0000-0000-0000830C0000}"/>
    <cellStyle name="20% - Énfasis6 14 6" xfId="40036" xr:uid="{00000000-0005-0000-0000-0000840C0000}"/>
    <cellStyle name="20% - Énfasis6 14 7" xfId="44882" xr:uid="{00000000-0005-0000-0000-0000850C0000}"/>
    <cellStyle name="20% - Énfasis6 15" xfId="1178" xr:uid="{00000000-0005-0000-0000-0000860C0000}"/>
    <cellStyle name="20% - Énfasis6 15 2" xfId="2262" xr:uid="{00000000-0005-0000-0000-0000870C0000}"/>
    <cellStyle name="20% - Énfasis6 15 2 2" xfId="4570" xr:uid="{00000000-0005-0000-0000-0000880C0000}"/>
    <cellStyle name="20% - Énfasis6 15 2 2 2" xfId="9717" xr:uid="{00000000-0005-0000-0000-0000890C0000}"/>
    <cellStyle name="20% - Énfasis6 15 2 2 2 2" xfId="20500" xr:uid="{00000000-0005-0000-0000-00008A0C0000}"/>
    <cellStyle name="20% - Énfasis6 15 2 2 3" xfId="15368" xr:uid="{00000000-0005-0000-0000-00008B0C0000}"/>
    <cellStyle name="20% - Énfasis6 15 2 2 4" xfId="43427" xr:uid="{00000000-0005-0000-0000-00008C0C0000}"/>
    <cellStyle name="20% - Énfasis6 15 2 2 5" xfId="48270" xr:uid="{00000000-0005-0000-0000-00008D0C0000}"/>
    <cellStyle name="20% - Énfasis6 15 2 3" xfId="7436" xr:uid="{00000000-0005-0000-0000-00008E0C0000}"/>
    <cellStyle name="20% - Énfasis6 15 2 3 2" xfId="18219" xr:uid="{00000000-0005-0000-0000-00008F0C0000}"/>
    <cellStyle name="20% - Énfasis6 15 2 4" xfId="13082" xr:uid="{00000000-0005-0000-0000-0000900C0000}"/>
    <cellStyle name="20% - Énfasis6 15 2 5" xfId="41151" xr:uid="{00000000-0005-0000-0000-0000910C0000}"/>
    <cellStyle name="20% - Énfasis6 15 2 6" xfId="45994" xr:uid="{00000000-0005-0000-0000-0000920C0000}"/>
    <cellStyle name="20% - Énfasis6 15 3" xfId="3513" xr:uid="{00000000-0005-0000-0000-0000930C0000}"/>
    <cellStyle name="20% - Énfasis6 15 3 2" xfId="8660" xr:uid="{00000000-0005-0000-0000-0000940C0000}"/>
    <cellStyle name="20% - Énfasis6 15 3 2 2" xfId="19443" xr:uid="{00000000-0005-0000-0000-0000950C0000}"/>
    <cellStyle name="20% - Énfasis6 15 3 3" xfId="14311" xr:uid="{00000000-0005-0000-0000-0000960C0000}"/>
    <cellStyle name="20% - Énfasis6 15 3 4" xfId="42370" xr:uid="{00000000-0005-0000-0000-0000970C0000}"/>
    <cellStyle name="20% - Énfasis6 15 3 5" xfId="47213" xr:uid="{00000000-0005-0000-0000-0000980C0000}"/>
    <cellStyle name="20% - Énfasis6 15 4" xfId="6379" xr:uid="{00000000-0005-0000-0000-0000990C0000}"/>
    <cellStyle name="20% - Énfasis6 15 4 2" xfId="17162" xr:uid="{00000000-0005-0000-0000-00009A0C0000}"/>
    <cellStyle name="20% - Énfasis6 15 5" xfId="12006" xr:uid="{00000000-0005-0000-0000-00009B0C0000}"/>
    <cellStyle name="20% - Énfasis6 15 6" xfId="39179" xr:uid="{00000000-0005-0000-0000-00009C0C0000}"/>
    <cellStyle name="20% - Énfasis6 15 7" xfId="44026" xr:uid="{00000000-0005-0000-0000-00009D0C0000}"/>
    <cellStyle name="20% - Énfasis6 16" xfId="1211" xr:uid="{00000000-0005-0000-0000-00009E0C0000}"/>
    <cellStyle name="20% - Énfasis6 16 2" xfId="2295" xr:uid="{00000000-0005-0000-0000-00009F0C0000}"/>
    <cellStyle name="20% - Énfasis6 16 2 2" xfId="4603" xr:uid="{00000000-0005-0000-0000-0000A00C0000}"/>
    <cellStyle name="20% - Énfasis6 16 2 2 2" xfId="9750" xr:uid="{00000000-0005-0000-0000-0000A10C0000}"/>
    <cellStyle name="20% - Énfasis6 16 2 2 2 2" xfId="20533" xr:uid="{00000000-0005-0000-0000-0000A20C0000}"/>
    <cellStyle name="20% - Énfasis6 16 2 2 3" xfId="15401" xr:uid="{00000000-0005-0000-0000-0000A30C0000}"/>
    <cellStyle name="20% - Énfasis6 16 2 2 4" xfId="43460" xr:uid="{00000000-0005-0000-0000-0000A40C0000}"/>
    <cellStyle name="20% - Énfasis6 16 2 2 5" xfId="48303" xr:uid="{00000000-0005-0000-0000-0000A50C0000}"/>
    <cellStyle name="20% - Énfasis6 16 2 3" xfId="7469" xr:uid="{00000000-0005-0000-0000-0000A60C0000}"/>
    <cellStyle name="20% - Énfasis6 16 2 3 2" xfId="18252" xr:uid="{00000000-0005-0000-0000-0000A70C0000}"/>
    <cellStyle name="20% - Énfasis6 16 2 4" xfId="13115" xr:uid="{00000000-0005-0000-0000-0000A80C0000}"/>
    <cellStyle name="20% - Énfasis6 16 2 5" xfId="41184" xr:uid="{00000000-0005-0000-0000-0000A90C0000}"/>
    <cellStyle name="20% - Énfasis6 16 2 6" xfId="46027" xr:uid="{00000000-0005-0000-0000-0000AA0C0000}"/>
    <cellStyle name="20% - Énfasis6 16 3" xfId="3546" xr:uid="{00000000-0005-0000-0000-0000AB0C0000}"/>
    <cellStyle name="20% - Énfasis6 16 3 2" xfId="8693" xr:uid="{00000000-0005-0000-0000-0000AC0C0000}"/>
    <cellStyle name="20% - Énfasis6 16 3 2 2" xfId="19476" xr:uid="{00000000-0005-0000-0000-0000AD0C0000}"/>
    <cellStyle name="20% - Énfasis6 16 3 3" xfId="14344" xr:uid="{00000000-0005-0000-0000-0000AE0C0000}"/>
    <cellStyle name="20% - Énfasis6 16 3 4" xfId="42403" xr:uid="{00000000-0005-0000-0000-0000AF0C0000}"/>
    <cellStyle name="20% - Énfasis6 16 3 5" xfId="47246" xr:uid="{00000000-0005-0000-0000-0000B00C0000}"/>
    <cellStyle name="20% - Énfasis6 16 4" xfId="6412" xr:uid="{00000000-0005-0000-0000-0000B10C0000}"/>
    <cellStyle name="20% - Énfasis6 16 4 2" xfId="17195" xr:uid="{00000000-0005-0000-0000-0000B20C0000}"/>
    <cellStyle name="20% - Énfasis6 16 5" xfId="12039" xr:uid="{00000000-0005-0000-0000-0000B30C0000}"/>
    <cellStyle name="20% - Énfasis6 16 6" xfId="40131" xr:uid="{00000000-0005-0000-0000-0000B40C0000}"/>
    <cellStyle name="20% - Énfasis6 16 7" xfId="44974" xr:uid="{00000000-0005-0000-0000-0000B50C0000}"/>
    <cellStyle name="20% - Énfasis6 17" xfId="1232" xr:uid="{00000000-0005-0000-0000-0000B60C0000}"/>
    <cellStyle name="20% - Énfasis6 17 2" xfId="2316" xr:uid="{00000000-0005-0000-0000-0000B70C0000}"/>
    <cellStyle name="20% - Énfasis6 17 2 2" xfId="4624" xr:uid="{00000000-0005-0000-0000-0000B80C0000}"/>
    <cellStyle name="20% - Énfasis6 17 2 2 2" xfId="9771" xr:uid="{00000000-0005-0000-0000-0000B90C0000}"/>
    <cellStyle name="20% - Énfasis6 17 2 2 2 2" xfId="20554" xr:uid="{00000000-0005-0000-0000-0000BA0C0000}"/>
    <cellStyle name="20% - Énfasis6 17 2 2 3" xfId="15422" xr:uid="{00000000-0005-0000-0000-0000BB0C0000}"/>
    <cellStyle name="20% - Énfasis6 17 2 2 4" xfId="43481" xr:uid="{00000000-0005-0000-0000-0000BC0C0000}"/>
    <cellStyle name="20% - Énfasis6 17 2 2 5" xfId="48324" xr:uid="{00000000-0005-0000-0000-0000BD0C0000}"/>
    <cellStyle name="20% - Énfasis6 17 2 3" xfId="7490" xr:uid="{00000000-0005-0000-0000-0000BE0C0000}"/>
    <cellStyle name="20% - Énfasis6 17 2 3 2" xfId="18273" xr:uid="{00000000-0005-0000-0000-0000BF0C0000}"/>
    <cellStyle name="20% - Énfasis6 17 2 4" xfId="13136" xr:uid="{00000000-0005-0000-0000-0000C00C0000}"/>
    <cellStyle name="20% - Énfasis6 17 2 5" xfId="41205" xr:uid="{00000000-0005-0000-0000-0000C10C0000}"/>
    <cellStyle name="20% - Énfasis6 17 2 6" xfId="46048" xr:uid="{00000000-0005-0000-0000-0000C20C0000}"/>
    <cellStyle name="20% - Énfasis6 17 3" xfId="3567" xr:uid="{00000000-0005-0000-0000-0000C30C0000}"/>
    <cellStyle name="20% - Énfasis6 17 3 2" xfId="8714" xr:uid="{00000000-0005-0000-0000-0000C40C0000}"/>
    <cellStyle name="20% - Énfasis6 17 3 2 2" xfId="19497" xr:uid="{00000000-0005-0000-0000-0000C50C0000}"/>
    <cellStyle name="20% - Énfasis6 17 3 3" xfId="14365" xr:uid="{00000000-0005-0000-0000-0000C60C0000}"/>
    <cellStyle name="20% - Énfasis6 17 3 4" xfId="42424" xr:uid="{00000000-0005-0000-0000-0000C70C0000}"/>
    <cellStyle name="20% - Énfasis6 17 3 5" xfId="47267" xr:uid="{00000000-0005-0000-0000-0000C80C0000}"/>
    <cellStyle name="20% - Énfasis6 17 4" xfId="6433" xr:uid="{00000000-0005-0000-0000-0000C90C0000}"/>
    <cellStyle name="20% - Énfasis6 17 4 2" xfId="17216" xr:uid="{00000000-0005-0000-0000-0000CA0C0000}"/>
    <cellStyle name="20% - Énfasis6 17 5" xfId="12060" xr:uid="{00000000-0005-0000-0000-0000CB0C0000}"/>
    <cellStyle name="20% - Énfasis6 17 6" xfId="40152" xr:uid="{00000000-0005-0000-0000-0000CC0C0000}"/>
    <cellStyle name="20% - Énfasis6 17 7" xfId="44995" xr:uid="{00000000-0005-0000-0000-0000CD0C0000}"/>
    <cellStyle name="20% - Énfasis6 18" xfId="1265" xr:uid="{00000000-0005-0000-0000-0000CE0C0000}"/>
    <cellStyle name="20% - Énfasis6 18 2" xfId="2349" xr:uid="{00000000-0005-0000-0000-0000CF0C0000}"/>
    <cellStyle name="20% - Énfasis6 18 2 2" xfId="4657" xr:uid="{00000000-0005-0000-0000-0000D00C0000}"/>
    <cellStyle name="20% - Énfasis6 18 2 2 2" xfId="9804" xr:uid="{00000000-0005-0000-0000-0000D10C0000}"/>
    <cellStyle name="20% - Énfasis6 18 2 2 2 2" xfId="20587" xr:uid="{00000000-0005-0000-0000-0000D20C0000}"/>
    <cellStyle name="20% - Énfasis6 18 2 2 3" xfId="15455" xr:uid="{00000000-0005-0000-0000-0000D30C0000}"/>
    <cellStyle name="20% - Énfasis6 18 2 2 4" xfId="43514" xr:uid="{00000000-0005-0000-0000-0000D40C0000}"/>
    <cellStyle name="20% - Énfasis6 18 2 2 5" xfId="48357" xr:uid="{00000000-0005-0000-0000-0000D50C0000}"/>
    <cellStyle name="20% - Énfasis6 18 2 3" xfId="7523" xr:uid="{00000000-0005-0000-0000-0000D60C0000}"/>
    <cellStyle name="20% - Énfasis6 18 2 3 2" xfId="18306" xr:uid="{00000000-0005-0000-0000-0000D70C0000}"/>
    <cellStyle name="20% - Énfasis6 18 2 4" xfId="13169" xr:uid="{00000000-0005-0000-0000-0000D80C0000}"/>
    <cellStyle name="20% - Énfasis6 18 2 5" xfId="41238" xr:uid="{00000000-0005-0000-0000-0000D90C0000}"/>
    <cellStyle name="20% - Énfasis6 18 2 6" xfId="46081" xr:uid="{00000000-0005-0000-0000-0000DA0C0000}"/>
    <cellStyle name="20% - Énfasis6 18 3" xfId="3600" xr:uid="{00000000-0005-0000-0000-0000DB0C0000}"/>
    <cellStyle name="20% - Énfasis6 18 3 2" xfId="8747" xr:uid="{00000000-0005-0000-0000-0000DC0C0000}"/>
    <cellStyle name="20% - Énfasis6 18 3 2 2" xfId="19530" xr:uid="{00000000-0005-0000-0000-0000DD0C0000}"/>
    <cellStyle name="20% - Énfasis6 18 3 3" xfId="14398" xr:uid="{00000000-0005-0000-0000-0000DE0C0000}"/>
    <cellStyle name="20% - Énfasis6 18 3 4" xfId="42457" xr:uid="{00000000-0005-0000-0000-0000DF0C0000}"/>
    <cellStyle name="20% - Énfasis6 18 3 5" xfId="47300" xr:uid="{00000000-0005-0000-0000-0000E00C0000}"/>
    <cellStyle name="20% - Énfasis6 18 4" xfId="6466" xr:uid="{00000000-0005-0000-0000-0000E10C0000}"/>
    <cellStyle name="20% - Énfasis6 18 4 2" xfId="17249" xr:uid="{00000000-0005-0000-0000-0000E20C0000}"/>
    <cellStyle name="20% - Énfasis6 18 5" xfId="12093" xr:uid="{00000000-0005-0000-0000-0000E30C0000}"/>
    <cellStyle name="20% - Énfasis6 18 6" xfId="40183" xr:uid="{00000000-0005-0000-0000-0000E40C0000}"/>
    <cellStyle name="20% - Énfasis6 18 7" xfId="45026" xr:uid="{00000000-0005-0000-0000-0000E50C0000}"/>
    <cellStyle name="20% - Énfasis6 19" xfId="1285" xr:uid="{00000000-0005-0000-0000-0000E60C0000}"/>
    <cellStyle name="20% - Énfasis6 19 2" xfId="3620" xr:uid="{00000000-0005-0000-0000-0000E70C0000}"/>
    <cellStyle name="20% - Énfasis6 19 2 2" xfId="8767" xr:uid="{00000000-0005-0000-0000-0000E80C0000}"/>
    <cellStyle name="20% - Énfasis6 19 2 2 2" xfId="19550" xr:uid="{00000000-0005-0000-0000-0000E90C0000}"/>
    <cellStyle name="20% - Énfasis6 19 2 3" xfId="14418" xr:uid="{00000000-0005-0000-0000-0000EA0C0000}"/>
    <cellStyle name="20% - Énfasis6 19 2 4" xfId="42477" xr:uid="{00000000-0005-0000-0000-0000EB0C0000}"/>
    <cellStyle name="20% - Énfasis6 19 2 5" xfId="47320" xr:uid="{00000000-0005-0000-0000-0000EC0C0000}"/>
    <cellStyle name="20% - Énfasis6 19 3" xfId="6486" xr:uid="{00000000-0005-0000-0000-0000ED0C0000}"/>
    <cellStyle name="20% - Énfasis6 19 3 2" xfId="17269" xr:uid="{00000000-0005-0000-0000-0000EE0C0000}"/>
    <cellStyle name="20% - Énfasis6 19 4" xfId="12113" xr:uid="{00000000-0005-0000-0000-0000EF0C0000}"/>
    <cellStyle name="20% - Énfasis6 19 5" xfId="40203" xr:uid="{00000000-0005-0000-0000-0000F00C0000}"/>
    <cellStyle name="20% - Énfasis6 19 6" xfId="45046" xr:uid="{00000000-0005-0000-0000-0000F10C0000}"/>
    <cellStyle name="20% - Énfasis6 2" xfId="139" xr:uid="{00000000-0005-0000-0000-0000F20C0000}"/>
    <cellStyle name="20% - Énfasis6 2 10" xfId="44245" xr:uid="{00000000-0005-0000-0000-0000F30C0000}"/>
    <cellStyle name="20% - Énfasis6 2 2" xfId="681" xr:uid="{00000000-0005-0000-0000-0000F40C0000}"/>
    <cellStyle name="20% - Énfasis6 2 2 2" xfId="1772" xr:uid="{00000000-0005-0000-0000-0000F50C0000}"/>
    <cellStyle name="20% - Énfasis6 2 2 2 2" xfId="4081" xr:uid="{00000000-0005-0000-0000-0000F60C0000}"/>
    <cellStyle name="20% - Énfasis6 2 2 2 2 2" xfId="9228" xr:uid="{00000000-0005-0000-0000-0000F70C0000}"/>
    <cellStyle name="20% - Énfasis6 2 2 2 2 2 2" xfId="20011" xr:uid="{00000000-0005-0000-0000-0000F80C0000}"/>
    <cellStyle name="20% - Énfasis6 2 2 2 2 3" xfId="14879" xr:uid="{00000000-0005-0000-0000-0000F90C0000}"/>
    <cellStyle name="20% - Énfasis6 2 2 2 2 4" xfId="42938" xr:uid="{00000000-0005-0000-0000-0000FA0C0000}"/>
    <cellStyle name="20% - Énfasis6 2 2 2 2 5" xfId="47781" xr:uid="{00000000-0005-0000-0000-0000FB0C0000}"/>
    <cellStyle name="20% - Énfasis6 2 2 2 3" xfId="6947" xr:uid="{00000000-0005-0000-0000-0000FC0C0000}"/>
    <cellStyle name="20% - Énfasis6 2 2 2 3 2" xfId="17730" xr:uid="{00000000-0005-0000-0000-0000FD0C0000}"/>
    <cellStyle name="20% - Énfasis6 2 2 2 4" xfId="12592" xr:uid="{00000000-0005-0000-0000-0000FE0C0000}"/>
    <cellStyle name="20% - Énfasis6 2 2 2 5" xfId="40662" xr:uid="{00000000-0005-0000-0000-0000FF0C0000}"/>
    <cellStyle name="20% - Énfasis6 2 2 2 6" xfId="45505" xr:uid="{00000000-0005-0000-0000-0000000D0000}"/>
    <cellStyle name="20% - Énfasis6 2 2 3" xfId="3020" xr:uid="{00000000-0005-0000-0000-0000010D0000}"/>
    <cellStyle name="20% - Énfasis6 2 2 3 2" xfId="8174" xr:uid="{00000000-0005-0000-0000-0000020D0000}"/>
    <cellStyle name="20% - Énfasis6 2 2 3 2 2" xfId="18957" xr:uid="{00000000-0005-0000-0000-0000030D0000}"/>
    <cellStyle name="20% - Énfasis6 2 2 3 3" xfId="13825" xr:uid="{00000000-0005-0000-0000-0000040D0000}"/>
    <cellStyle name="20% - Énfasis6 2 2 3 4" xfId="41884" xr:uid="{00000000-0005-0000-0000-0000050D0000}"/>
    <cellStyle name="20% - Énfasis6 2 2 3 5" xfId="46727" xr:uid="{00000000-0005-0000-0000-0000060D0000}"/>
    <cellStyle name="20% - Énfasis6 2 2 4" xfId="5885" xr:uid="{00000000-0005-0000-0000-0000070D0000}"/>
    <cellStyle name="20% - Énfasis6 2 2 4 2" xfId="16674" xr:uid="{00000000-0005-0000-0000-0000080D0000}"/>
    <cellStyle name="20% - Énfasis6 2 2 5" xfId="11510" xr:uid="{00000000-0005-0000-0000-0000090D0000}"/>
    <cellStyle name="20% - Énfasis6 2 2 6" xfId="39615" xr:uid="{00000000-0005-0000-0000-00000A0D0000}"/>
    <cellStyle name="20% - Énfasis6 2 2 7" xfId="44461" xr:uid="{00000000-0005-0000-0000-00000B0D0000}"/>
    <cellStyle name="20% - Énfasis6 2 3" xfId="1554" xr:uid="{00000000-0005-0000-0000-00000C0D0000}"/>
    <cellStyle name="20% - Énfasis6 2 3 2" xfId="3863" xr:uid="{00000000-0005-0000-0000-00000D0D0000}"/>
    <cellStyle name="20% - Énfasis6 2 3 2 2" xfId="9010" xr:uid="{00000000-0005-0000-0000-00000E0D0000}"/>
    <cellStyle name="20% - Énfasis6 2 3 2 2 2" xfId="19793" xr:uid="{00000000-0005-0000-0000-00000F0D0000}"/>
    <cellStyle name="20% - Énfasis6 2 3 2 3" xfId="14661" xr:uid="{00000000-0005-0000-0000-0000100D0000}"/>
    <cellStyle name="20% - Énfasis6 2 3 2 4" xfId="42720" xr:uid="{00000000-0005-0000-0000-0000110D0000}"/>
    <cellStyle name="20% - Énfasis6 2 3 2 5" xfId="47563" xr:uid="{00000000-0005-0000-0000-0000120D0000}"/>
    <cellStyle name="20% - Énfasis6 2 3 3" xfId="6729" xr:uid="{00000000-0005-0000-0000-0000130D0000}"/>
    <cellStyle name="20% - Énfasis6 2 3 3 2" xfId="17512" xr:uid="{00000000-0005-0000-0000-0000140D0000}"/>
    <cellStyle name="20% - Énfasis6 2 3 4" xfId="12374" xr:uid="{00000000-0005-0000-0000-0000150D0000}"/>
    <cellStyle name="20% - Énfasis6 2 3 5" xfId="40444" xr:uid="{00000000-0005-0000-0000-0000160D0000}"/>
    <cellStyle name="20% - Énfasis6 2 3 6" xfId="45287" xr:uid="{00000000-0005-0000-0000-0000170D0000}"/>
    <cellStyle name="20% - Énfasis6 2 4" xfId="2580" xr:uid="{00000000-0005-0000-0000-0000180D0000}"/>
    <cellStyle name="20% - Énfasis6 2 4 2" xfId="7748" xr:uid="{00000000-0005-0000-0000-0000190D0000}"/>
    <cellStyle name="20% - Énfasis6 2 4 2 2" xfId="18531" xr:uid="{00000000-0005-0000-0000-00001A0D0000}"/>
    <cellStyle name="20% - Énfasis6 2 4 3" xfId="13395" xr:uid="{00000000-0005-0000-0000-00001B0D0000}"/>
    <cellStyle name="20% - Énfasis6 2 4 4" xfId="41460" xr:uid="{00000000-0005-0000-0000-00001C0D0000}"/>
    <cellStyle name="20% - Énfasis6 2 4 5" xfId="46303" xr:uid="{00000000-0005-0000-0000-00001D0D0000}"/>
    <cellStyle name="20% - Énfasis6 2 5" xfId="4969" xr:uid="{00000000-0005-0000-0000-00001E0D0000}"/>
    <cellStyle name="20% - Énfasis6 2 5 2" xfId="10117" xr:uid="{00000000-0005-0000-0000-00001F0D0000}"/>
    <cellStyle name="20% - Énfasis6 2 5 2 2" xfId="20900" xr:uid="{00000000-0005-0000-0000-0000200D0000}"/>
    <cellStyle name="20% - Énfasis6 2 5 3" xfId="15767" xr:uid="{00000000-0005-0000-0000-0000210D0000}"/>
    <cellStyle name="20% - Énfasis6 2 5 4" xfId="43823" xr:uid="{00000000-0005-0000-0000-0000220D0000}"/>
    <cellStyle name="20% - Énfasis6 2 5 5" xfId="48666" xr:uid="{00000000-0005-0000-0000-0000230D0000}"/>
    <cellStyle name="20% - Énfasis6 2 6" xfId="5046" xr:uid="{00000000-0005-0000-0000-0000240D0000}"/>
    <cellStyle name="20% - Énfasis6 2 6 2" xfId="10194" xr:uid="{00000000-0005-0000-0000-0000250D0000}"/>
    <cellStyle name="20% - Énfasis6 2 6 2 2" xfId="20977" xr:uid="{00000000-0005-0000-0000-0000260D0000}"/>
    <cellStyle name="20% - Énfasis6 2 6 3" xfId="15843" xr:uid="{00000000-0005-0000-0000-0000270D0000}"/>
    <cellStyle name="20% - Énfasis6 2 7" xfId="5454" xr:uid="{00000000-0005-0000-0000-0000280D0000}"/>
    <cellStyle name="20% - Énfasis6 2 7 2" xfId="16246" xr:uid="{00000000-0005-0000-0000-0000290D0000}"/>
    <cellStyle name="20% - Énfasis6 2 8" xfId="10991" xr:uid="{00000000-0005-0000-0000-00002A0D0000}"/>
    <cellStyle name="20% - Énfasis6 2 9" xfId="39399" xr:uid="{00000000-0005-0000-0000-00002B0D0000}"/>
    <cellStyle name="20% - Énfasis6 20" xfId="1307" xr:uid="{00000000-0005-0000-0000-00002C0D0000}"/>
    <cellStyle name="20% - Énfasis6 20 2" xfId="3641" xr:uid="{00000000-0005-0000-0000-00002D0D0000}"/>
    <cellStyle name="20% - Énfasis6 20 2 2" xfId="8788" xr:uid="{00000000-0005-0000-0000-00002E0D0000}"/>
    <cellStyle name="20% - Énfasis6 20 2 2 2" xfId="19571" xr:uid="{00000000-0005-0000-0000-00002F0D0000}"/>
    <cellStyle name="20% - Énfasis6 20 2 3" xfId="14439" xr:uid="{00000000-0005-0000-0000-0000300D0000}"/>
    <cellStyle name="20% - Énfasis6 20 2 4" xfId="42498" xr:uid="{00000000-0005-0000-0000-0000310D0000}"/>
    <cellStyle name="20% - Énfasis6 20 2 5" xfId="47341" xr:uid="{00000000-0005-0000-0000-0000320D0000}"/>
    <cellStyle name="20% - Énfasis6 20 3" xfId="6507" xr:uid="{00000000-0005-0000-0000-0000330D0000}"/>
    <cellStyle name="20% - Énfasis6 20 3 2" xfId="17290" xr:uid="{00000000-0005-0000-0000-0000340D0000}"/>
    <cellStyle name="20% - Énfasis6 20 4" xfId="12134" xr:uid="{00000000-0005-0000-0000-0000350D0000}"/>
    <cellStyle name="20% - Énfasis6 20 5" xfId="40224" xr:uid="{00000000-0005-0000-0000-0000360D0000}"/>
    <cellStyle name="20% - Énfasis6 20 6" xfId="45067" xr:uid="{00000000-0005-0000-0000-0000370D0000}"/>
    <cellStyle name="20% - Énfasis6 21" xfId="2403" xr:uid="{00000000-0005-0000-0000-0000380D0000}"/>
    <cellStyle name="20% - Énfasis6 21 2" xfId="4705" xr:uid="{00000000-0005-0000-0000-0000390D0000}"/>
    <cellStyle name="20% - Énfasis6 21 2 2" xfId="9852" xr:uid="{00000000-0005-0000-0000-00003A0D0000}"/>
    <cellStyle name="20% - Énfasis6 21 2 2 2" xfId="20635" xr:uid="{00000000-0005-0000-0000-00003B0D0000}"/>
    <cellStyle name="20% - Énfasis6 21 2 3" xfId="15503" xr:uid="{00000000-0005-0000-0000-00003C0D0000}"/>
    <cellStyle name="20% - Énfasis6 21 2 4" xfId="43562" xr:uid="{00000000-0005-0000-0000-00003D0D0000}"/>
    <cellStyle name="20% - Énfasis6 21 2 5" xfId="48405" xr:uid="{00000000-0005-0000-0000-00003E0D0000}"/>
    <cellStyle name="20% - Énfasis6 21 3" xfId="7571" xr:uid="{00000000-0005-0000-0000-00003F0D0000}"/>
    <cellStyle name="20% - Énfasis6 21 3 2" xfId="18354" xr:uid="{00000000-0005-0000-0000-0000400D0000}"/>
    <cellStyle name="20% - Énfasis6 21 4" xfId="13217" xr:uid="{00000000-0005-0000-0000-0000410D0000}"/>
    <cellStyle name="20% - Énfasis6 21 5" xfId="41286" xr:uid="{00000000-0005-0000-0000-0000420D0000}"/>
    <cellStyle name="20% - Énfasis6 21 6" xfId="46129" xr:uid="{00000000-0005-0000-0000-0000430D0000}"/>
    <cellStyle name="20% - Énfasis6 22" xfId="2439" xr:uid="{00000000-0005-0000-0000-0000440D0000}"/>
    <cellStyle name="20% - Énfasis6 22 2" xfId="4741" xr:uid="{00000000-0005-0000-0000-0000450D0000}"/>
    <cellStyle name="20% - Énfasis6 22 2 2" xfId="9888" xr:uid="{00000000-0005-0000-0000-0000460D0000}"/>
    <cellStyle name="20% - Énfasis6 22 2 2 2" xfId="20671" xr:uid="{00000000-0005-0000-0000-0000470D0000}"/>
    <cellStyle name="20% - Énfasis6 22 2 3" xfId="15539" xr:uid="{00000000-0005-0000-0000-0000480D0000}"/>
    <cellStyle name="20% - Énfasis6 22 2 4" xfId="43598" xr:uid="{00000000-0005-0000-0000-0000490D0000}"/>
    <cellStyle name="20% - Énfasis6 22 2 5" xfId="48441" xr:uid="{00000000-0005-0000-0000-00004A0D0000}"/>
    <cellStyle name="20% - Énfasis6 22 3" xfId="7607" xr:uid="{00000000-0005-0000-0000-00004B0D0000}"/>
    <cellStyle name="20% - Énfasis6 22 3 2" xfId="18390" xr:uid="{00000000-0005-0000-0000-00004C0D0000}"/>
    <cellStyle name="20% - Énfasis6 22 4" xfId="13253" xr:uid="{00000000-0005-0000-0000-00004D0D0000}"/>
    <cellStyle name="20% - Énfasis6 22 5" xfId="41322" xr:uid="{00000000-0005-0000-0000-00004E0D0000}"/>
    <cellStyle name="20% - Énfasis6 22 6" xfId="46165" xr:uid="{00000000-0005-0000-0000-00004F0D0000}"/>
    <cellStyle name="20% - Énfasis6 23" xfId="2454" xr:uid="{00000000-0005-0000-0000-0000500D0000}"/>
    <cellStyle name="20% - Énfasis6 23 2" xfId="4756" xr:uid="{00000000-0005-0000-0000-0000510D0000}"/>
    <cellStyle name="20% - Énfasis6 23 2 2" xfId="9903" xr:uid="{00000000-0005-0000-0000-0000520D0000}"/>
    <cellStyle name="20% - Énfasis6 23 2 2 2" xfId="20686" xr:uid="{00000000-0005-0000-0000-0000530D0000}"/>
    <cellStyle name="20% - Énfasis6 23 2 3" xfId="15554" xr:uid="{00000000-0005-0000-0000-0000540D0000}"/>
    <cellStyle name="20% - Énfasis6 23 2 4" xfId="43613" xr:uid="{00000000-0005-0000-0000-0000550D0000}"/>
    <cellStyle name="20% - Énfasis6 23 2 5" xfId="48456" xr:uid="{00000000-0005-0000-0000-0000560D0000}"/>
    <cellStyle name="20% - Énfasis6 23 3" xfId="7622" xr:uid="{00000000-0005-0000-0000-0000570D0000}"/>
    <cellStyle name="20% - Énfasis6 23 3 2" xfId="18405" xr:uid="{00000000-0005-0000-0000-0000580D0000}"/>
    <cellStyle name="20% - Énfasis6 23 4" xfId="13268" xr:uid="{00000000-0005-0000-0000-0000590D0000}"/>
    <cellStyle name="20% - Énfasis6 23 5" xfId="41337" xr:uid="{00000000-0005-0000-0000-00005A0D0000}"/>
    <cellStyle name="20% - Énfasis6 23 6" xfId="46180" xr:uid="{00000000-0005-0000-0000-00005B0D0000}"/>
    <cellStyle name="20% - Énfasis6 24" xfId="2501" xr:uid="{00000000-0005-0000-0000-00005C0D0000}"/>
    <cellStyle name="20% - Énfasis6 24 2" xfId="4803" xr:uid="{00000000-0005-0000-0000-00005D0D0000}"/>
    <cellStyle name="20% - Énfasis6 24 2 2" xfId="9950" xr:uid="{00000000-0005-0000-0000-00005E0D0000}"/>
    <cellStyle name="20% - Énfasis6 24 2 2 2" xfId="20733" xr:uid="{00000000-0005-0000-0000-00005F0D0000}"/>
    <cellStyle name="20% - Énfasis6 24 2 3" xfId="15601" xr:uid="{00000000-0005-0000-0000-0000600D0000}"/>
    <cellStyle name="20% - Énfasis6 24 2 4" xfId="43660" xr:uid="{00000000-0005-0000-0000-0000610D0000}"/>
    <cellStyle name="20% - Énfasis6 24 2 5" xfId="48503" xr:uid="{00000000-0005-0000-0000-0000620D0000}"/>
    <cellStyle name="20% - Énfasis6 24 3" xfId="7669" xr:uid="{00000000-0005-0000-0000-0000630D0000}"/>
    <cellStyle name="20% - Énfasis6 24 3 2" xfId="18452" xr:uid="{00000000-0005-0000-0000-0000640D0000}"/>
    <cellStyle name="20% - Énfasis6 24 4" xfId="13315" xr:uid="{00000000-0005-0000-0000-0000650D0000}"/>
    <cellStyle name="20% - Énfasis6 24 5" xfId="41384" xr:uid="{00000000-0005-0000-0000-0000660D0000}"/>
    <cellStyle name="20% - Énfasis6 24 6" xfId="46227" xr:uid="{00000000-0005-0000-0000-0000670D0000}"/>
    <cellStyle name="20% - Énfasis6 25" xfId="2520" xr:uid="{00000000-0005-0000-0000-0000680D0000}"/>
    <cellStyle name="20% - Énfasis6 25 2" xfId="4822" xr:uid="{00000000-0005-0000-0000-0000690D0000}"/>
    <cellStyle name="20% - Énfasis6 25 2 2" xfId="9969" xr:uid="{00000000-0005-0000-0000-00006A0D0000}"/>
    <cellStyle name="20% - Énfasis6 25 2 2 2" xfId="20752" xr:uid="{00000000-0005-0000-0000-00006B0D0000}"/>
    <cellStyle name="20% - Énfasis6 25 2 3" xfId="15620" xr:uid="{00000000-0005-0000-0000-00006C0D0000}"/>
    <cellStyle name="20% - Énfasis6 25 2 4" xfId="43679" xr:uid="{00000000-0005-0000-0000-00006D0D0000}"/>
    <cellStyle name="20% - Énfasis6 25 2 5" xfId="48522" xr:uid="{00000000-0005-0000-0000-00006E0D0000}"/>
    <cellStyle name="20% - Énfasis6 25 3" xfId="7688" xr:uid="{00000000-0005-0000-0000-00006F0D0000}"/>
    <cellStyle name="20% - Énfasis6 25 3 2" xfId="18471" xr:uid="{00000000-0005-0000-0000-0000700D0000}"/>
    <cellStyle name="20% - Énfasis6 25 4" xfId="13334" xr:uid="{00000000-0005-0000-0000-0000710D0000}"/>
    <cellStyle name="20% - Énfasis6 25 5" xfId="41402" xr:uid="{00000000-0005-0000-0000-0000720D0000}"/>
    <cellStyle name="20% - Énfasis6 25 6" xfId="46245" xr:uid="{00000000-0005-0000-0000-0000730D0000}"/>
    <cellStyle name="20% - Énfasis6 26" xfId="2551" xr:uid="{00000000-0005-0000-0000-0000740D0000}"/>
    <cellStyle name="20% - Énfasis6 26 2" xfId="4853" xr:uid="{00000000-0005-0000-0000-0000750D0000}"/>
    <cellStyle name="20% - Énfasis6 26 2 2" xfId="10000" xr:uid="{00000000-0005-0000-0000-0000760D0000}"/>
    <cellStyle name="20% - Énfasis6 26 2 2 2" xfId="20783" xr:uid="{00000000-0005-0000-0000-0000770D0000}"/>
    <cellStyle name="20% - Énfasis6 26 2 3" xfId="15651" xr:uid="{00000000-0005-0000-0000-0000780D0000}"/>
    <cellStyle name="20% - Énfasis6 26 2 4" xfId="43710" xr:uid="{00000000-0005-0000-0000-0000790D0000}"/>
    <cellStyle name="20% - Énfasis6 26 2 5" xfId="48553" xr:uid="{00000000-0005-0000-0000-00007A0D0000}"/>
    <cellStyle name="20% - Énfasis6 26 3" xfId="7719" xr:uid="{00000000-0005-0000-0000-00007B0D0000}"/>
    <cellStyle name="20% - Énfasis6 26 3 2" xfId="18502" xr:uid="{00000000-0005-0000-0000-00007C0D0000}"/>
    <cellStyle name="20% - Énfasis6 26 4" xfId="13366" xr:uid="{00000000-0005-0000-0000-00007D0D0000}"/>
    <cellStyle name="20% - Énfasis6 26 5" xfId="41431" xr:uid="{00000000-0005-0000-0000-00007E0D0000}"/>
    <cellStyle name="20% - Énfasis6 26 6" xfId="46274" xr:uid="{00000000-0005-0000-0000-00007F0D0000}"/>
    <cellStyle name="20% - Énfasis6 27" xfId="4910" xr:uid="{00000000-0005-0000-0000-0000800D0000}"/>
    <cellStyle name="20% - Énfasis6 27 2" xfId="10057" xr:uid="{00000000-0005-0000-0000-0000810D0000}"/>
    <cellStyle name="20% - Énfasis6 27 2 2" xfId="20840" xr:uid="{00000000-0005-0000-0000-0000820D0000}"/>
    <cellStyle name="20% - Énfasis6 27 3" xfId="15707" xr:uid="{00000000-0005-0000-0000-0000830D0000}"/>
    <cellStyle name="20% - Énfasis6 27 4" xfId="43764" xr:uid="{00000000-0005-0000-0000-0000840D0000}"/>
    <cellStyle name="20% - Énfasis6 27 5" xfId="48607" xr:uid="{00000000-0005-0000-0000-0000850D0000}"/>
    <cellStyle name="20% - Énfasis6 28" xfId="4940" xr:uid="{00000000-0005-0000-0000-0000860D0000}"/>
    <cellStyle name="20% - Énfasis6 28 2" xfId="10088" xr:uid="{00000000-0005-0000-0000-0000870D0000}"/>
    <cellStyle name="20% - Énfasis6 28 2 2" xfId="20871" xr:uid="{00000000-0005-0000-0000-0000880D0000}"/>
    <cellStyle name="20% - Énfasis6 28 3" xfId="15738" xr:uid="{00000000-0005-0000-0000-0000890D0000}"/>
    <cellStyle name="20% - Énfasis6 28 4" xfId="43794" xr:uid="{00000000-0005-0000-0000-00008A0D0000}"/>
    <cellStyle name="20% - Énfasis6 28 5" xfId="48637" xr:uid="{00000000-0005-0000-0000-00008B0D0000}"/>
    <cellStyle name="20% - Énfasis6 29" xfId="5203" xr:uid="{00000000-0005-0000-0000-00008C0D0000}"/>
    <cellStyle name="20% - Énfasis6 29 2" xfId="10341" xr:uid="{00000000-0005-0000-0000-00008D0D0000}"/>
    <cellStyle name="20% - Énfasis6 29 2 2" xfId="21124" xr:uid="{00000000-0005-0000-0000-00008E0D0000}"/>
    <cellStyle name="20% - Énfasis6 29 3" xfId="15996" xr:uid="{00000000-0005-0000-0000-00008F0D0000}"/>
    <cellStyle name="20% - Énfasis6 3" xfId="499" xr:uid="{00000000-0005-0000-0000-0000900D0000}"/>
    <cellStyle name="20% - Énfasis6 3 2" xfId="1591" xr:uid="{00000000-0005-0000-0000-0000910D0000}"/>
    <cellStyle name="20% - Énfasis6 3 2 2" xfId="3900" xr:uid="{00000000-0005-0000-0000-0000920D0000}"/>
    <cellStyle name="20% - Énfasis6 3 2 2 2" xfId="9047" xr:uid="{00000000-0005-0000-0000-0000930D0000}"/>
    <cellStyle name="20% - Énfasis6 3 2 2 2 2" xfId="19830" xr:uid="{00000000-0005-0000-0000-0000940D0000}"/>
    <cellStyle name="20% - Énfasis6 3 2 2 3" xfId="14698" xr:uid="{00000000-0005-0000-0000-0000950D0000}"/>
    <cellStyle name="20% - Énfasis6 3 2 2 4" xfId="42757" xr:uid="{00000000-0005-0000-0000-0000960D0000}"/>
    <cellStyle name="20% - Énfasis6 3 2 2 5" xfId="47600" xr:uid="{00000000-0005-0000-0000-0000970D0000}"/>
    <cellStyle name="20% - Énfasis6 3 2 3" xfId="6766" xr:uid="{00000000-0005-0000-0000-0000980D0000}"/>
    <cellStyle name="20% - Énfasis6 3 2 3 2" xfId="17549" xr:uid="{00000000-0005-0000-0000-0000990D0000}"/>
    <cellStyle name="20% - Énfasis6 3 2 4" xfId="12411" xr:uid="{00000000-0005-0000-0000-00009A0D0000}"/>
    <cellStyle name="20% - Énfasis6 3 2 5" xfId="40481" xr:uid="{00000000-0005-0000-0000-00009B0D0000}"/>
    <cellStyle name="20% - Énfasis6 3 2 6" xfId="45324" xr:uid="{00000000-0005-0000-0000-00009C0D0000}"/>
    <cellStyle name="20% - Énfasis6 3 3" xfId="2839" xr:uid="{00000000-0005-0000-0000-00009D0D0000}"/>
    <cellStyle name="20% - Énfasis6 3 3 2" xfId="7993" xr:uid="{00000000-0005-0000-0000-00009E0D0000}"/>
    <cellStyle name="20% - Énfasis6 3 3 2 2" xfId="18776" xr:uid="{00000000-0005-0000-0000-00009F0D0000}"/>
    <cellStyle name="20% - Énfasis6 3 3 3" xfId="13644" xr:uid="{00000000-0005-0000-0000-0000A00D0000}"/>
    <cellStyle name="20% - Énfasis6 3 3 4" xfId="41703" xr:uid="{00000000-0005-0000-0000-0000A10D0000}"/>
    <cellStyle name="20% - Énfasis6 3 3 5" xfId="46546" xr:uid="{00000000-0005-0000-0000-0000A20D0000}"/>
    <cellStyle name="20% - Énfasis6 3 4" xfId="5704" xr:uid="{00000000-0005-0000-0000-0000A30D0000}"/>
    <cellStyle name="20% - Énfasis6 3 4 2" xfId="16493" xr:uid="{00000000-0005-0000-0000-0000A40D0000}"/>
    <cellStyle name="20% - Énfasis6 3 5" xfId="11327" xr:uid="{00000000-0005-0000-0000-0000A50D0000}"/>
    <cellStyle name="20% - Énfasis6 3 6" xfId="39436" xr:uid="{00000000-0005-0000-0000-0000A60D0000}"/>
    <cellStyle name="20% - Énfasis6 3 7" xfId="44282" xr:uid="{00000000-0005-0000-0000-0000A70D0000}"/>
    <cellStyle name="20% - Énfasis6 30" xfId="5219" xr:uid="{00000000-0005-0000-0000-0000A80D0000}"/>
    <cellStyle name="20% - Énfasis6 30 2" xfId="10357" xr:uid="{00000000-0005-0000-0000-0000A90D0000}"/>
    <cellStyle name="20% - Énfasis6 30 2 2" xfId="21140" xr:uid="{00000000-0005-0000-0000-0000AA0D0000}"/>
    <cellStyle name="20% - Énfasis6 30 3" xfId="16012" xr:uid="{00000000-0005-0000-0000-0000AB0D0000}"/>
    <cellStyle name="20% - Énfasis6 31" xfId="5248" xr:uid="{00000000-0005-0000-0000-0000AC0D0000}"/>
    <cellStyle name="20% - Énfasis6 31 2" xfId="10386" xr:uid="{00000000-0005-0000-0000-0000AD0D0000}"/>
    <cellStyle name="20% - Énfasis6 31 2 2" xfId="21169" xr:uid="{00000000-0005-0000-0000-0000AE0D0000}"/>
    <cellStyle name="20% - Énfasis6 31 3" xfId="16041" xr:uid="{00000000-0005-0000-0000-0000AF0D0000}"/>
    <cellStyle name="20% - Énfasis6 32" xfId="5265" xr:uid="{00000000-0005-0000-0000-0000B00D0000}"/>
    <cellStyle name="20% - Énfasis6 32 2" xfId="10401" xr:uid="{00000000-0005-0000-0000-0000B10D0000}"/>
    <cellStyle name="20% - Énfasis6 32 2 2" xfId="21184" xr:uid="{00000000-0005-0000-0000-0000B20D0000}"/>
    <cellStyle name="20% - Énfasis6 32 3" xfId="16057" xr:uid="{00000000-0005-0000-0000-0000B30D0000}"/>
    <cellStyle name="20% - Énfasis6 33" xfId="5281" xr:uid="{00000000-0005-0000-0000-0000B40D0000}"/>
    <cellStyle name="20% - Énfasis6 33 2" xfId="10417" xr:uid="{00000000-0005-0000-0000-0000B50D0000}"/>
    <cellStyle name="20% - Énfasis6 33 2 2" xfId="21200" xr:uid="{00000000-0005-0000-0000-0000B60D0000}"/>
    <cellStyle name="20% - Énfasis6 33 3" xfId="16073" xr:uid="{00000000-0005-0000-0000-0000B70D0000}"/>
    <cellStyle name="20% - Énfasis6 34" xfId="5301" xr:uid="{00000000-0005-0000-0000-0000B80D0000}"/>
    <cellStyle name="20% - Énfasis6 34 2" xfId="10437" xr:uid="{00000000-0005-0000-0000-0000B90D0000}"/>
    <cellStyle name="20% - Énfasis6 34 2 2" xfId="21220" xr:uid="{00000000-0005-0000-0000-0000BA0D0000}"/>
    <cellStyle name="20% - Énfasis6 34 3" xfId="16093" xr:uid="{00000000-0005-0000-0000-0000BB0D0000}"/>
    <cellStyle name="20% - Énfasis6 35" xfId="5317" xr:uid="{00000000-0005-0000-0000-0000BC0D0000}"/>
    <cellStyle name="20% - Énfasis6 35 2" xfId="10453" xr:uid="{00000000-0005-0000-0000-0000BD0D0000}"/>
    <cellStyle name="20% - Énfasis6 35 2 2" xfId="21236" xr:uid="{00000000-0005-0000-0000-0000BE0D0000}"/>
    <cellStyle name="20% - Énfasis6 35 3" xfId="16109" xr:uid="{00000000-0005-0000-0000-0000BF0D0000}"/>
    <cellStyle name="20% - Énfasis6 36" xfId="5334" xr:uid="{00000000-0005-0000-0000-0000C00D0000}"/>
    <cellStyle name="20% - Énfasis6 36 2" xfId="10470" xr:uid="{00000000-0005-0000-0000-0000C10D0000}"/>
    <cellStyle name="20% - Énfasis6 36 2 2" xfId="21253" xr:uid="{00000000-0005-0000-0000-0000C20D0000}"/>
    <cellStyle name="20% - Énfasis6 36 3" xfId="16126" xr:uid="{00000000-0005-0000-0000-0000C30D0000}"/>
    <cellStyle name="20% - Énfasis6 37" xfId="5382" xr:uid="{00000000-0005-0000-0000-0000C40D0000}"/>
    <cellStyle name="20% - Énfasis6 37 2" xfId="10518" xr:uid="{00000000-0005-0000-0000-0000C50D0000}"/>
    <cellStyle name="20% - Énfasis6 37 2 2" xfId="21301" xr:uid="{00000000-0005-0000-0000-0000C60D0000}"/>
    <cellStyle name="20% - Énfasis6 37 3" xfId="16174" xr:uid="{00000000-0005-0000-0000-0000C70D0000}"/>
    <cellStyle name="20% - Énfasis6 38" xfId="5402" xr:uid="{00000000-0005-0000-0000-0000C80D0000}"/>
    <cellStyle name="20% - Énfasis6 38 2" xfId="10538" xr:uid="{00000000-0005-0000-0000-0000C90D0000}"/>
    <cellStyle name="20% - Énfasis6 38 2 2" xfId="21321" xr:uid="{00000000-0005-0000-0000-0000CA0D0000}"/>
    <cellStyle name="20% - Énfasis6 38 3" xfId="16194" xr:uid="{00000000-0005-0000-0000-0000CB0D0000}"/>
    <cellStyle name="20% - Énfasis6 39" xfId="5431" xr:uid="{00000000-0005-0000-0000-0000CC0D0000}"/>
    <cellStyle name="20% - Énfasis6 39 2" xfId="16223" xr:uid="{00000000-0005-0000-0000-0000CD0D0000}"/>
    <cellStyle name="20% - Énfasis6 4" xfId="517" xr:uid="{00000000-0005-0000-0000-0000CE0D0000}"/>
    <cellStyle name="20% - Énfasis6 4 2" xfId="1610" xr:uid="{00000000-0005-0000-0000-0000CF0D0000}"/>
    <cellStyle name="20% - Énfasis6 4 2 2" xfId="3919" xr:uid="{00000000-0005-0000-0000-0000D00D0000}"/>
    <cellStyle name="20% - Énfasis6 4 2 2 2" xfId="9066" xr:uid="{00000000-0005-0000-0000-0000D10D0000}"/>
    <cellStyle name="20% - Énfasis6 4 2 2 2 2" xfId="19849" xr:uid="{00000000-0005-0000-0000-0000D20D0000}"/>
    <cellStyle name="20% - Énfasis6 4 2 2 3" xfId="14717" xr:uid="{00000000-0005-0000-0000-0000D30D0000}"/>
    <cellStyle name="20% - Énfasis6 4 2 2 4" xfId="42776" xr:uid="{00000000-0005-0000-0000-0000D40D0000}"/>
    <cellStyle name="20% - Énfasis6 4 2 2 5" xfId="47619" xr:uid="{00000000-0005-0000-0000-0000D50D0000}"/>
    <cellStyle name="20% - Énfasis6 4 2 3" xfId="6785" xr:uid="{00000000-0005-0000-0000-0000D60D0000}"/>
    <cellStyle name="20% - Énfasis6 4 2 3 2" xfId="17568" xr:uid="{00000000-0005-0000-0000-0000D70D0000}"/>
    <cellStyle name="20% - Énfasis6 4 2 4" xfId="12430" xr:uid="{00000000-0005-0000-0000-0000D80D0000}"/>
    <cellStyle name="20% - Énfasis6 4 2 5" xfId="40500" xr:uid="{00000000-0005-0000-0000-0000D90D0000}"/>
    <cellStyle name="20% - Énfasis6 4 2 6" xfId="45343" xr:uid="{00000000-0005-0000-0000-0000DA0D0000}"/>
    <cellStyle name="20% - Énfasis6 4 3" xfId="2858" xr:uid="{00000000-0005-0000-0000-0000DB0D0000}"/>
    <cellStyle name="20% - Énfasis6 4 3 2" xfId="8012" xr:uid="{00000000-0005-0000-0000-0000DC0D0000}"/>
    <cellStyle name="20% - Énfasis6 4 3 2 2" xfId="18795" xr:uid="{00000000-0005-0000-0000-0000DD0D0000}"/>
    <cellStyle name="20% - Énfasis6 4 3 3" xfId="13663" xr:uid="{00000000-0005-0000-0000-0000DE0D0000}"/>
    <cellStyle name="20% - Énfasis6 4 3 4" xfId="41722" xr:uid="{00000000-0005-0000-0000-0000DF0D0000}"/>
    <cellStyle name="20% - Énfasis6 4 3 5" xfId="46565" xr:uid="{00000000-0005-0000-0000-0000E00D0000}"/>
    <cellStyle name="20% - Énfasis6 4 4" xfId="5723" xr:uid="{00000000-0005-0000-0000-0000E10D0000}"/>
    <cellStyle name="20% - Énfasis6 4 4 2" xfId="16512" xr:uid="{00000000-0005-0000-0000-0000E20D0000}"/>
    <cellStyle name="20% - Énfasis6 4 5" xfId="11346" xr:uid="{00000000-0005-0000-0000-0000E30D0000}"/>
    <cellStyle name="20% - Énfasis6 4 6" xfId="39455" xr:uid="{00000000-0005-0000-0000-0000E40D0000}"/>
    <cellStyle name="20% - Énfasis6 4 7" xfId="44301" xr:uid="{00000000-0005-0000-0000-0000E50D0000}"/>
    <cellStyle name="20% - Énfasis6 40" xfId="10863" xr:uid="{00000000-0005-0000-0000-0000E60D0000}"/>
    <cellStyle name="20% - Énfasis6 40 2" xfId="21646" xr:uid="{00000000-0005-0000-0000-0000E70D0000}"/>
    <cellStyle name="20% - Énfasis6 41" xfId="10915" xr:uid="{00000000-0005-0000-0000-0000E80D0000}"/>
    <cellStyle name="20% - Énfasis6 41 2" xfId="21698" xr:uid="{00000000-0005-0000-0000-0000E90D0000}"/>
    <cellStyle name="20% - Énfasis6 42" xfId="10930" xr:uid="{00000000-0005-0000-0000-0000EA0D0000}"/>
    <cellStyle name="20% - Énfasis6 42 2" xfId="21713" xr:uid="{00000000-0005-0000-0000-0000EB0D0000}"/>
    <cellStyle name="20% - Énfasis6 43" xfId="10951" xr:uid="{00000000-0005-0000-0000-0000EC0D0000}"/>
    <cellStyle name="20% - Énfasis6 43 2" xfId="21734" xr:uid="{00000000-0005-0000-0000-0000ED0D0000}"/>
    <cellStyle name="20% - Énfasis6 44" xfId="10975" xr:uid="{00000000-0005-0000-0000-0000EE0D0000}"/>
    <cellStyle name="20% - Énfasis6 45" xfId="38845" xr:uid="{00000000-0005-0000-0000-0000EF0D0000}"/>
    <cellStyle name="20% - Énfasis6 46" xfId="38859" xr:uid="{00000000-0005-0000-0000-0000F00D0000}"/>
    <cellStyle name="20% - Énfasis6 47" xfId="38875" xr:uid="{00000000-0005-0000-0000-0000F10D0000}"/>
    <cellStyle name="20% - Énfasis6 48" xfId="38966" xr:uid="{00000000-0005-0000-0000-0000F20D0000}"/>
    <cellStyle name="20% - Énfasis6 49" xfId="38982" xr:uid="{00000000-0005-0000-0000-0000F30D0000}"/>
    <cellStyle name="20% - Énfasis6 5" xfId="533" xr:uid="{00000000-0005-0000-0000-0000F40D0000}"/>
    <cellStyle name="20% - Énfasis6 5 2" xfId="1624" xr:uid="{00000000-0005-0000-0000-0000F50D0000}"/>
    <cellStyle name="20% - Énfasis6 5 2 2" xfId="3933" xr:uid="{00000000-0005-0000-0000-0000F60D0000}"/>
    <cellStyle name="20% - Énfasis6 5 2 2 2" xfId="9080" xr:uid="{00000000-0005-0000-0000-0000F70D0000}"/>
    <cellStyle name="20% - Énfasis6 5 2 2 2 2" xfId="19863" xr:uid="{00000000-0005-0000-0000-0000F80D0000}"/>
    <cellStyle name="20% - Énfasis6 5 2 2 3" xfId="14731" xr:uid="{00000000-0005-0000-0000-0000F90D0000}"/>
    <cellStyle name="20% - Énfasis6 5 2 2 4" xfId="42790" xr:uid="{00000000-0005-0000-0000-0000FA0D0000}"/>
    <cellStyle name="20% - Énfasis6 5 2 2 5" xfId="47633" xr:uid="{00000000-0005-0000-0000-0000FB0D0000}"/>
    <cellStyle name="20% - Énfasis6 5 2 3" xfId="6799" xr:uid="{00000000-0005-0000-0000-0000FC0D0000}"/>
    <cellStyle name="20% - Énfasis6 5 2 3 2" xfId="17582" xr:uid="{00000000-0005-0000-0000-0000FD0D0000}"/>
    <cellStyle name="20% - Énfasis6 5 2 4" xfId="12444" xr:uid="{00000000-0005-0000-0000-0000FE0D0000}"/>
    <cellStyle name="20% - Énfasis6 5 2 5" xfId="40514" xr:uid="{00000000-0005-0000-0000-0000FF0D0000}"/>
    <cellStyle name="20% - Énfasis6 5 2 6" xfId="45357" xr:uid="{00000000-0005-0000-0000-0000000E0000}"/>
    <cellStyle name="20% - Énfasis6 5 3" xfId="2872" xr:uid="{00000000-0005-0000-0000-0000010E0000}"/>
    <cellStyle name="20% - Énfasis6 5 3 2" xfId="8026" xr:uid="{00000000-0005-0000-0000-0000020E0000}"/>
    <cellStyle name="20% - Énfasis6 5 3 2 2" xfId="18809" xr:uid="{00000000-0005-0000-0000-0000030E0000}"/>
    <cellStyle name="20% - Énfasis6 5 3 3" xfId="13677" xr:uid="{00000000-0005-0000-0000-0000040E0000}"/>
    <cellStyle name="20% - Énfasis6 5 3 4" xfId="41736" xr:uid="{00000000-0005-0000-0000-0000050E0000}"/>
    <cellStyle name="20% - Énfasis6 5 3 5" xfId="46579" xr:uid="{00000000-0005-0000-0000-0000060E0000}"/>
    <cellStyle name="20% - Énfasis6 5 4" xfId="5737" xr:uid="{00000000-0005-0000-0000-0000070E0000}"/>
    <cellStyle name="20% - Énfasis6 5 4 2" xfId="16526" xr:uid="{00000000-0005-0000-0000-0000080E0000}"/>
    <cellStyle name="20% - Énfasis6 5 5" xfId="11361" xr:uid="{00000000-0005-0000-0000-0000090E0000}"/>
    <cellStyle name="20% - Énfasis6 5 6" xfId="39469" xr:uid="{00000000-0005-0000-0000-00000A0E0000}"/>
    <cellStyle name="20% - Énfasis6 5 7" xfId="44315" xr:uid="{00000000-0005-0000-0000-00000B0E0000}"/>
    <cellStyle name="20% - Énfasis6 50" xfId="38998" xr:uid="{00000000-0005-0000-0000-00000C0E0000}"/>
    <cellStyle name="20% - Énfasis6 51" xfId="39029" xr:uid="{00000000-0005-0000-0000-00000D0E0000}"/>
    <cellStyle name="20% - Énfasis6 52" xfId="39043" xr:uid="{00000000-0005-0000-0000-00000E0E0000}"/>
    <cellStyle name="20% - Énfasis6 53" xfId="39062" xr:uid="{00000000-0005-0000-0000-00000F0E0000}"/>
    <cellStyle name="20% - Énfasis6 54" xfId="39082" xr:uid="{00000000-0005-0000-0000-0000100E0000}"/>
    <cellStyle name="20% - Énfasis6 55" xfId="39100" xr:uid="{00000000-0005-0000-0000-0000110E0000}"/>
    <cellStyle name="20% - Énfasis6 56" xfId="43900" xr:uid="{00000000-0005-0000-0000-0000120E0000}"/>
    <cellStyle name="20% - Énfasis6 57" xfId="43926" xr:uid="{00000000-0005-0000-0000-0000130E0000}"/>
    <cellStyle name="20% - Énfasis6 58" xfId="43944" xr:uid="{00000000-0005-0000-0000-0000140E0000}"/>
    <cellStyle name="20% - Énfasis6 59" xfId="43970" xr:uid="{00000000-0005-0000-0000-0000150E0000}"/>
    <cellStyle name="20% - Énfasis6 6" xfId="550" xr:uid="{00000000-0005-0000-0000-0000160E0000}"/>
    <cellStyle name="20% - Énfasis6 6 2" xfId="1641" xr:uid="{00000000-0005-0000-0000-0000170E0000}"/>
    <cellStyle name="20% - Énfasis6 6 2 2" xfId="3950" xr:uid="{00000000-0005-0000-0000-0000180E0000}"/>
    <cellStyle name="20% - Énfasis6 6 2 2 2" xfId="9097" xr:uid="{00000000-0005-0000-0000-0000190E0000}"/>
    <cellStyle name="20% - Énfasis6 6 2 2 2 2" xfId="19880" xr:uid="{00000000-0005-0000-0000-00001A0E0000}"/>
    <cellStyle name="20% - Énfasis6 6 2 2 3" xfId="14748" xr:uid="{00000000-0005-0000-0000-00001B0E0000}"/>
    <cellStyle name="20% - Énfasis6 6 2 2 4" xfId="42807" xr:uid="{00000000-0005-0000-0000-00001C0E0000}"/>
    <cellStyle name="20% - Énfasis6 6 2 2 5" xfId="47650" xr:uid="{00000000-0005-0000-0000-00001D0E0000}"/>
    <cellStyle name="20% - Énfasis6 6 2 3" xfId="6816" xr:uid="{00000000-0005-0000-0000-00001E0E0000}"/>
    <cellStyle name="20% - Énfasis6 6 2 3 2" xfId="17599" xr:uid="{00000000-0005-0000-0000-00001F0E0000}"/>
    <cellStyle name="20% - Énfasis6 6 2 4" xfId="12461" xr:uid="{00000000-0005-0000-0000-0000200E0000}"/>
    <cellStyle name="20% - Énfasis6 6 2 5" xfId="40531" xr:uid="{00000000-0005-0000-0000-0000210E0000}"/>
    <cellStyle name="20% - Énfasis6 6 2 6" xfId="45374" xr:uid="{00000000-0005-0000-0000-0000220E0000}"/>
    <cellStyle name="20% - Énfasis6 6 3" xfId="2889" xr:uid="{00000000-0005-0000-0000-0000230E0000}"/>
    <cellStyle name="20% - Énfasis6 6 3 2" xfId="8043" xr:uid="{00000000-0005-0000-0000-0000240E0000}"/>
    <cellStyle name="20% - Énfasis6 6 3 2 2" xfId="18826" xr:uid="{00000000-0005-0000-0000-0000250E0000}"/>
    <cellStyle name="20% - Énfasis6 6 3 3" xfId="13694" xr:uid="{00000000-0005-0000-0000-0000260E0000}"/>
    <cellStyle name="20% - Énfasis6 6 3 4" xfId="41753" xr:uid="{00000000-0005-0000-0000-0000270E0000}"/>
    <cellStyle name="20% - Énfasis6 6 3 5" xfId="46596" xr:uid="{00000000-0005-0000-0000-0000280E0000}"/>
    <cellStyle name="20% - Énfasis6 6 4" xfId="5754" xr:uid="{00000000-0005-0000-0000-0000290E0000}"/>
    <cellStyle name="20% - Énfasis6 6 4 2" xfId="16543" xr:uid="{00000000-0005-0000-0000-00002A0E0000}"/>
    <cellStyle name="20% - Énfasis6 6 5" xfId="11378" xr:uid="{00000000-0005-0000-0000-00002B0E0000}"/>
    <cellStyle name="20% - Énfasis6 6 6" xfId="39486" xr:uid="{00000000-0005-0000-0000-00002C0E0000}"/>
    <cellStyle name="20% - Énfasis6 6 7" xfId="44332" xr:uid="{00000000-0005-0000-0000-00002D0E0000}"/>
    <cellStyle name="20% - Énfasis6 7" xfId="570" xr:uid="{00000000-0005-0000-0000-00002E0E0000}"/>
    <cellStyle name="20% - Énfasis6 7 2" xfId="1661" xr:uid="{00000000-0005-0000-0000-00002F0E0000}"/>
    <cellStyle name="20% - Énfasis6 7 2 2" xfId="3970" xr:uid="{00000000-0005-0000-0000-0000300E0000}"/>
    <cellStyle name="20% - Énfasis6 7 2 2 2" xfId="9117" xr:uid="{00000000-0005-0000-0000-0000310E0000}"/>
    <cellStyle name="20% - Énfasis6 7 2 2 2 2" xfId="19900" xr:uid="{00000000-0005-0000-0000-0000320E0000}"/>
    <cellStyle name="20% - Énfasis6 7 2 2 3" xfId="14768" xr:uid="{00000000-0005-0000-0000-0000330E0000}"/>
    <cellStyle name="20% - Énfasis6 7 2 2 4" xfId="42827" xr:uid="{00000000-0005-0000-0000-0000340E0000}"/>
    <cellStyle name="20% - Énfasis6 7 2 2 5" xfId="47670" xr:uid="{00000000-0005-0000-0000-0000350E0000}"/>
    <cellStyle name="20% - Énfasis6 7 2 3" xfId="6836" xr:uid="{00000000-0005-0000-0000-0000360E0000}"/>
    <cellStyle name="20% - Énfasis6 7 2 3 2" xfId="17619" xr:uid="{00000000-0005-0000-0000-0000370E0000}"/>
    <cellStyle name="20% - Énfasis6 7 2 4" xfId="12481" xr:uid="{00000000-0005-0000-0000-0000380E0000}"/>
    <cellStyle name="20% - Énfasis6 7 2 5" xfId="40551" xr:uid="{00000000-0005-0000-0000-0000390E0000}"/>
    <cellStyle name="20% - Énfasis6 7 2 6" xfId="45394" xr:uid="{00000000-0005-0000-0000-00003A0E0000}"/>
    <cellStyle name="20% - Énfasis6 7 3" xfId="2909" xr:uid="{00000000-0005-0000-0000-00003B0E0000}"/>
    <cellStyle name="20% - Énfasis6 7 3 2" xfId="8063" xr:uid="{00000000-0005-0000-0000-00003C0E0000}"/>
    <cellStyle name="20% - Énfasis6 7 3 2 2" xfId="18846" xr:uid="{00000000-0005-0000-0000-00003D0E0000}"/>
    <cellStyle name="20% - Énfasis6 7 3 3" xfId="13714" xr:uid="{00000000-0005-0000-0000-00003E0E0000}"/>
    <cellStyle name="20% - Énfasis6 7 3 4" xfId="41773" xr:uid="{00000000-0005-0000-0000-00003F0E0000}"/>
    <cellStyle name="20% - Énfasis6 7 3 5" xfId="46616" xr:uid="{00000000-0005-0000-0000-0000400E0000}"/>
    <cellStyle name="20% - Énfasis6 7 4" xfId="5774" xr:uid="{00000000-0005-0000-0000-0000410E0000}"/>
    <cellStyle name="20% - Énfasis6 7 4 2" xfId="16563" xr:uid="{00000000-0005-0000-0000-0000420E0000}"/>
    <cellStyle name="20% - Énfasis6 7 5" xfId="11398" xr:uid="{00000000-0005-0000-0000-0000430E0000}"/>
    <cellStyle name="20% - Énfasis6 7 6" xfId="39505" xr:uid="{00000000-0005-0000-0000-0000440E0000}"/>
    <cellStyle name="20% - Énfasis6 7 7" xfId="44351" xr:uid="{00000000-0005-0000-0000-0000450E0000}"/>
    <cellStyle name="20% - Énfasis6 8" xfId="585" xr:uid="{00000000-0005-0000-0000-0000460E0000}"/>
    <cellStyle name="20% - Énfasis6 8 2" xfId="1676" xr:uid="{00000000-0005-0000-0000-0000470E0000}"/>
    <cellStyle name="20% - Énfasis6 8 2 2" xfId="3985" xr:uid="{00000000-0005-0000-0000-0000480E0000}"/>
    <cellStyle name="20% - Énfasis6 8 2 2 2" xfId="9132" xr:uid="{00000000-0005-0000-0000-0000490E0000}"/>
    <cellStyle name="20% - Énfasis6 8 2 2 2 2" xfId="19915" xr:uid="{00000000-0005-0000-0000-00004A0E0000}"/>
    <cellStyle name="20% - Énfasis6 8 2 2 3" xfId="14783" xr:uid="{00000000-0005-0000-0000-00004B0E0000}"/>
    <cellStyle name="20% - Énfasis6 8 2 2 4" xfId="42842" xr:uid="{00000000-0005-0000-0000-00004C0E0000}"/>
    <cellStyle name="20% - Énfasis6 8 2 2 5" xfId="47685" xr:uid="{00000000-0005-0000-0000-00004D0E0000}"/>
    <cellStyle name="20% - Énfasis6 8 2 3" xfId="6851" xr:uid="{00000000-0005-0000-0000-00004E0E0000}"/>
    <cellStyle name="20% - Énfasis6 8 2 3 2" xfId="17634" xr:uid="{00000000-0005-0000-0000-00004F0E0000}"/>
    <cellStyle name="20% - Énfasis6 8 2 4" xfId="12496" xr:uid="{00000000-0005-0000-0000-0000500E0000}"/>
    <cellStyle name="20% - Énfasis6 8 2 5" xfId="40566" xr:uid="{00000000-0005-0000-0000-0000510E0000}"/>
    <cellStyle name="20% - Énfasis6 8 2 6" xfId="45409" xr:uid="{00000000-0005-0000-0000-0000520E0000}"/>
    <cellStyle name="20% - Énfasis6 8 3" xfId="2924" xr:uid="{00000000-0005-0000-0000-0000530E0000}"/>
    <cellStyle name="20% - Énfasis6 8 3 2" xfId="8078" xr:uid="{00000000-0005-0000-0000-0000540E0000}"/>
    <cellStyle name="20% - Énfasis6 8 3 2 2" xfId="18861" xr:uid="{00000000-0005-0000-0000-0000550E0000}"/>
    <cellStyle name="20% - Énfasis6 8 3 3" xfId="13729" xr:uid="{00000000-0005-0000-0000-0000560E0000}"/>
    <cellStyle name="20% - Énfasis6 8 3 4" xfId="41788" xr:uid="{00000000-0005-0000-0000-0000570E0000}"/>
    <cellStyle name="20% - Énfasis6 8 3 5" xfId="46631" xr:uid="{00000000-0005-0000-0000-0000580E0000}"/>
    <cellStyle name="20% - Énfasis6 8 4" xfId="5789" xr:uid="{00000000-0005-0000-0000-0000590E0000}"/>
    <cellStyle name="20% - Énfasis6 8 4 2" xfId="16578" xr:uid="{00000000-0005-0000-0000-00005A0E0000}"/>
    <cellStyle name="20% - Énfasis6 8 5" xfId="11413" xr:uid="{00000000-0005-0000-0000-00005B0E0000}"/>
    <cellStyle name="20% - Énfasis6 8 6" xfId="39519" xr:uid="{00000000-0005-0000-0000-00005C0E0000}"/>
    <cellStyle name="20% - Énfasis6 8 7" xfId="44365" xr:uid="{00000000-0005-0000-0000-00005D0E0000}"/>
    <cellStyle name="20% - Énfasis6 9" xfId="663" xr:uid="{00000000-0005-0000-0000-00005E0E0000}"/>
    <cellStyle name="20% - Énfasis6 9 2" xfId="1754" xr:uid="{00000000-0005-0000-0000-00005F0E0000}"/>
    <cellStyle name="20% - Énfasis6 9 2 2" xfId="4063" xr:uid="{00000000-0005-0000-0000-0000600E0000}"/>
    <cellStyle name="20% - Énfasis6 9 2 2 2" xfId="9210" xr:uid="{00000000-0005-0000-0000-0000610E0000}"/>
    <cellStyle name="20% - Énfasis6 9 2 2 2 2" xfId="19993" xr:uid="{00000000-0005-0000-0000-0000620E0000}"/>
    <cellStyle name="20% - Énfasis6 9 2 2 3" xfId="14861" xr:uid="{00000000-0005-0000-0000-0000630E0000}"/>
    <cellStyle name="20% - Énfasis6 9 2 2 4" xfId="42920" xr:uid="{00000000-0005-0000-0000-0000640E0000}"/>
    <cellStyle name="20% - Énfasis6 9 2 2 5" xfId="47763" xr:uid="{00000000-0005-0000-0000-0000650E0000}"/>
    <cellStyle name="20% - Énfasis6 9 2 3" xfId="6929" xr:uid="{00000000-0005-0000-0000-0000660E0000}"/>
    <cellStyle name="20% - Énfasis6 9 2 3 2" xfId="17712" xr:uid="{00000000-0005-0000-0000-0000670E0000}"/>
    <cellStyle name="20% - Énfasis6 9 2 4" xfId="12574" xr:uid="{00000000-0005-0000-0000-0000680E0000}"/>
    <cellStyle name="20% - Énfasis6 9 2 5" xfId="40644" xr:uid="{00000000-0005-0000-0000-0000690E0000}"/>
    <cellStyle name="20% - Énfasis6 9 2 6" xfId="45487" xr:uid="{00000000-0005-0000-0000-00006A0E0000}"/>
    <cellStyle name="20% - Énfasis6 9 3" xfId="3002" xr:uid="{00000000-0005-0000-0000-00006B0E0000}"/>
    <cellStyle name="20% - Énfasis6 9 3 2" xfId="8156" xr:uid="{00000000-0005-0000-0000-00006C0E0000}"/>
    <cellStyle name="20% - Énfasis6 9 3 2 2" xfId="18939" xr:uid="{00000000-0005-0000-0000-00006D0E0000}"/>
    <cellStyle name="20% - Énfasis6 9 3 3" xfId="13807" xr:uid="{00000000-0005-0000-0000-00006E0E0000}"/>
    <cellStyle name="20% - Énfasis6 9 3 4" xfId="41866" xr:uid="{00000000-0005-0000-0000-00006F0E0000}"/>
    <cellStyle name="20% - Énfasis6 9 3 5" xfId="46709" xr:uid="{00000000-0005-0000-0000-0000700E0000}"/>
    <cellStyle name="20% - Énfasis6 9 4" xfId="5867" xr:uid="{00000000-0005-0000-0000-0000710E0000}"/>
    <cellStyle name="20% - Énfasis6 9 4 2" xfId="16656" xr:uid="{00000000-0005-0000-0000-0000720E0000}"/>
    <cellStyle name="20% - Énfasis6 9 5" xfId="11492" xr:uid="{00000000-0005-0000-0000-0000730E0000}"/>
    <cellStyle name="20% - Énfasis6 9 6" xfId="39597" xr:uid="{00000000-0005-0000-0000-0000740E0000}"/>
    <cellStyle name="20% - Énfasis6 9 7" xfId="44443" xr:uid="{00000000-0005-0000-0000-0000750E0000}"/>
    <cellStyle name="40% - Énfasis1" xfId="48754" xr:uid="{00000000-0005-0000-0000-0000760E0000}"/>
    <cellStyle name="40% - Énfasis1 10" xfId="806" xr:uid="{00000000-0005-0000-0000-0000770E0000}"/>
    <cellStyle name="40% - Énfasis1 10 2" xfId="1889" xr:uid="{00000000-0005-0000-0000-0000780E0000}"/>
    <cellStyle name="40% - Énfasis1 10 2 2" xfId="4198" xr:uid="{00000000-0005-0000-0000-0000790E0000}"/>
    <cellStyle name="40% - Énfasis1 10 2 2 2" xfId="9345" xr:uid="{00000000-0005-0000-0000-00007A0E0000}"/>
    <cellStyle name="40% - Énfasis1 10 2 2 2 2" xfId="20128" xr:uid="{00000000-0005-0000-0000-00007B0E0000}"/>
    <cellStyle name="40% - Énfasis1 10 2 2 3" xfId="14996" xr:uid="{00000000-0005-0000-0000-00007C0E0000}"/>
    <cellStyle name="40% - Énfasis1 10 2 2 4" xfId="43055" xr:uid="{00000000-0005-0000-0000-00007D0E0000}"/>
    <cellStyle name="40% - Énfasis1 10 2 2 5" xfId="47898" xr:uid="{00000000-0005-0000-0000-00007E0E0000}"/>
    <cellStyle name="40% - Énfasis1 10 2 3" xfId="7064" xr:uid="{00000000-0005-0000-0000-00007F0E0000}"/>
    <cellStyle name="40% - Énfasis1 10 2 3 2" xfId="17847" xr:uid="{00000000-0005-0000-0000-0000800E0000}"/>
    <cellStyle name="40% - Énfasis1 10 2 4" xfId="12709" xr:uid="{00000000-0005-0000-0000-0000810E0000}"/>
    <cellStyle name="40% - Énfasis1 10 2 5" xfId="40779" xr:uid="{00000000-0005-0000-0000-0000820E0000}"/>
    <cellStyle name="40% - Énfasis1 10 2 6" xfId="45622" xr:uid="{00000000-0005-0000-0000-0000830E0000}"/>
    <cellStyle name="40% - Énfasis1 10 3" xfId="3143" xr:uid="{00000000-0005-0000-0000-0000840E0000}"/>
    <cellStyle name="40% - Énfasis1 10 3 2" xfId="8290" xr:uid="{00000000-0005-0000-0000-0000850E0000}"/>
    <cellStyle name="40% - Énfasis1 10 3 2 2" xfId="19073" xr:uid="{00000000-0005-0000-0000-0000860E0000}"/>
    <cellStyle name="40% - Énfasis1 10 3 3" xfId="13941" xr:uid="{00000000-0005-0000-0000-0000870E0000}"/>
    <cellStyle name="40% - Énfasis1 10 3 4" xfId="42000" xr:uid="{00000000-0005-0000-0000-0000880E0000}"/>
    <cellStyle name="40% - Énfasis1 10 3 5" xfId="46843" xr:uid="{00000000-0005-0000-0000-0000890E0000}"/>
    <cellStyle name="40% - Énfasis1 10 4" xfId="6007" xr:uid="{00000000-0005-0000-0000-00008A0E0000}"/>
    <cellStyle name="40% - Énfasis1 10 4 2" xfId="16790" xr:uid="{00000000-0005-0000-0000-00008B0E0000}"/>
    <cellStyle name="40% - Énfasis1 10 5" xfId="11634" xr:uid="{00000000-0005-0000-0000-00008C0E0000}"/>
    <cellStyle name="40% - Énfasis1 10 6" xfId="39730" xr:uid="{00000000-0005-0000-0000-00008D0E0000}"/>
    <cellStyle name="40% - Énfasis1 10 7" xfId="44577" xr:uid="{00000000-0005-0000-0000-00008E0E0000}"/>
    <cellStyle name="40% - Énfasis1 11" xfId="915" xr:uid="{00000000-0005-0000-0000-00008F0E0000}"/>
    <cellStyle name="40% - Énfasis1 11 2" xfId="1998" xr:uid="{00000000-0005-0000-0000-0000900E0000}"/>
    <cellStyle name="40% - Énfasis1 11 2 2" xfId="4307" xr:uid="{00000000-0005-0000-0000-0000910E0000}"/>
    <cellStyle name="40% - Énfasis1 11 2 2 2" xfId="9454" xr:uid="{00000000-0005-0000-0000-0000920E0000}"/>
    <cellStyle name="40% - Énfasis1 11 2 2 2 2" xfId="20237" xr:uid="{00000000-0005-0000-0000-0000930E0000}"/>
    <cellStyle name="40% - Énfasis1 11 2 2 3" xfId="15105" xr:uid="{00000000-0005-0000-0000-0000940E0000}"/>
    <cellStyle name="40% - Énfasis1 11 2 2 4" xfId="43164" xr:uid="{00000000-0005-0000-0000-0000950E0000}"/>
    <cellStyle name="40% - Énfasis1 11 2 2 5" xfId="48007" xr:uid="{00000000-0005-0000-0000-0000960E0000}"/>
    <cellStyle name="40% - Énfasis1 11 2 3" xfId="7173" xr:uid="{00000000-0005-0000-0000-0000970E0000}"/>
    <cellStyle name="40% - Énfasis1 11 2 3 2" xfId="17956" xr:uid="{00000000-0005-0000-0000-0000980E0000}"/>
    <cellStyle name="40% - Énfasis1 11 2 4" xfId="12818" xr:uid="{00000000-0005-0000-0000-0000990E0000}"/>
    <cellStyle name="40% - Énfasis1 11 2 5" xfId="40888" xr:uid="{00000000-0005-0000-0000-00009A0E0000}"/>
    <cellStyle name="40% - Énfasis1 11 2 6" xfId="45731" xr:uid="{00000000-0005-0000-0000-00009B0E0000}"/>
    <cellStyle name="40% - Énfasis1 11 3" xfId="3252" xr:uid="{00000000-0005-0000-0000-00009C0E0000}"/>
    <cellStyle name="40% - Énfasis1 11 3 2" xfId="8399" xr:uid="{00000000-0005-0000-0000-00009D0E0000}"/>
    <cellStyle name="40% - Énfasis1 11 3 2 2" xfId="19182" xr:uid="{00000000-0005-0000-0000-00009E0E0000}"/>
    <cellStyle name="40% - Énfasis1 11 3 3" xfId="14050" xr:uid="{00000000-0005-0000-0000-00009F0E0000}"/>
    <cellStyle name="40% - Énfasis1 11 3 4" xfId="42109" xr:uid="{00000000-0005-0000-0000-0000A00E0000}"/>
    <cellStyle name="40% - Énfasis1 11 3 5" xfId="46952" xr:uid="{00000000-0005-0000-0000-0000A10E0000}"/>
    <cellStyle name="40% - Énfasis1 11 4" xfId="6116" xr:uid="{00000000-0005-0000-0000-0000A20E0000}"/>
    <cellStyle name="40% - Énfasis1 11 4 2" xfId="16899" xr:uid="{00000000-0005-0000-0000-0000A30E0000}"/>
    <cellStyle name="40% - Énfasis1 11 5" xfId="11743" xr:uid="{00000000-0005-0000-0000-0000A40E0000}"/>
    <cellStyle name="40% - Énfasis1 11 6" xfId="39839" xr:uid="{00000000-0005-0000-0000-0000A50E0000}"/>
    <cellStyle name="40% - Énfasis1 11 7" xfId="44686" xr:uid="{00000000-0005-0000-0000-0000A60E0000}"/>
    <cellStyle name="40% - Énfasis1 12" xfId="990" xr:uid="{00000000-0005-0000-0000-0000A70E0000}"/>
    <cellStyle name="40% - Énfasis1 12 2" xfId="2073" xr:uid="{00000000-0005-0000-0000-0000A80E0000}"/>
    <cellStyle name="40% - Énfasis1 12 2 2" xfId="4382" xr:uid="{00000000-0005-0000-0000-0000A90E0000}"/>
    <cellStyle name="40% - Énfasis1 12 2 2 2" xfId="9529" xr:uid="{00000000-0005-0000-0000-0000AA0E0000}"/>
    <cellStyle name="40% - Énfasis1 12 2 2 2 2" xfId="20312" xr:uid="{00000000-0005-0000-0000-0000AB0E0000}"/>
    <cellStyle name="40% - Énfasis1 12 2 2 3" xfId="15180" xr:uid="{00000000-0005-0000-0000-0000AC0E0000}"/>
    <cellStyle name="40% - Énfasis1 12 2 2 4" xfId="43239" xr:uid="{00000000-0005-0000-0000-0000AD0E0000}"/>
    <cellStyle name="40% - Énfasis1 12 2 2 5" xfId="48082" xr:uid="{00000000-0005-0000-0000-0000AE0E0000}"/>
    <cellStyle name="40% - Énfasis1 12 2 3" xfId="7248" xr:uid="{00000000-0005-0000-0000-0000AF0E0000}"/>
    <cellStyle name="40% - Énfasis1 12 2 3 2" xfId="18031" xr:uid="{00000000-0005-0000-0000-0000B00E0000}"/>
    <cellStyle name="40% - Énfasis1 12 2 4" xfId="12893" xr:uid="{00000000-0005-0000-0000-0000B10E0000}"/>
    <cellStyle name="40% - Énfasis1 12 2 5" xfId="40963" xr:uid="{00000000-0005-0000-0000-0000B20E0000}"/>
    <cellStyle name="40% - Énfasis1 12 2 6" xfId="45806" xr:uid="{00000000-0005-0000-0000-0000B30E0000}"/>
    <cellStyle name="40% - Énfasis1 12 3" xfId="3327" xr:uid="{00000000-0005-0000-0000-0000B40E0000}"/>
    <cellStyle name="40% - Énfasis1 12 3 2" xfId="8474" xr:uid="{00000000-0005-0000-0000-0000B50E0000}"/>
    <cellStyle name="40% - Énfasis1 12 3 2 2" xfId="19257" xr:uid="{00000000-0005-0000-0000-0000B60E0000}"/>
    <cellStyle name="40% - Énfasis1 12 3 3" xfId="14125" xr:uid="{00000000-0005-0000-0000-0000B70E0000}"/>
    <cellStyle name="40% - Énfasis1 12 3 4" xfId="42184" xr:uid="{00000000-0005-0000-0000-0000B80E0000}"/>
    <cellStyle name="40% - Énfasis1 12 3 5" xfId="47027" xr:uid="{00000000-0005-0000-0000-0000B90E0000}"/>
    <cellStyle name="40% - Énfasis1 12 4" xfId="6191" xr:uid="{00000000-0005-0000-0000-0000BA0E0000}"/>
    <cellStyle name="40% - Énfasis1 12 4 2" xfId="16974" xr:uid="{00000000-0005-0000-0000-0000BB0E0000}"/>
    <cellStyle name="40% - Énfasis1 12 5" xfId="11818" xr:uid="{00000000-0005-0000-0000-0000BC0E0000}"/>
    <cellStyle name="40% - Énfasis1 12 6" xfId="39914" xr:uid="{00000000-0005-0000-0000-0000BD0E0000}"/>
    <cellStyle name="40% - Énfasis1 12 7" xfId="44761" xr:uid="{00000000-0005-0000-0000-0000BE0E0000}"/>
    <cellStyle name="40% - Énfasis1 13" xfId="1038" xr:uid="{00000000-0005-0000-0000-0000BF0E0000}"/>
    <cellStyle name="40% - Énfasis1 13 2" xfId="2122" xr:uid="{00000000-0005-0000-0000-0000C00E0000}"/>
    <cellStyle name="40% - Énfasis1 13 2 2" xfId="4430" xr:uid="{00000000-0005-0000-0000-0000C10E0000}"/>
    <cellStyle name="40% - Énfasis1 13 2 2 2" xfId="9577" xr:uid="{00000000-0005-0000-0000-0000C20E0000}"/>
    <cellStyle name="40% - Énfasis1 13 2 2 2 2" xfId="20360" xr:uid="{00000000-0005-0000-0000-0000C30E0000}"/>
    <cellStyle name="40% - Énfasis1 13 2 2 3" xfId="15228" xr:uid="{00000000-0005-0000-0000-0000C40E0000}"/>
    <cellStyle name="40% - Énfasis1 13 2 2 4" xfId="43287" xr:uid="{00000000-0005-0000-0000-0000C50E0000}"/>
    <cellStyle name="40% - Énfasis1 13 2 2 5" xfId="48130" xr:uid="{00000000-0005-0000-0000-0000C60E0000}"/>
    <cellStyle name="40% - Énfasis1 13 2 3" xfId="7296" xr:uid="{00000000-0005-0000-0000-0000C70E0000}"/>
    <cellStyle name="40% - Énfasis1 13 2 3 2" xfId="18079" xr:uid="{00000000-0005-0000-0000-0000C80E0000}"/>
    <cellStyle name="40% - Énfasis1 13 2 4" xfId="12942" xr:uid="{00000000-0005-0000-0000-0000C90E0000}"/>
    <cellStyle name="40% - Énfasis1 13 2 5" xfId="41011" xr:uid="{00000000-0005-0000-0000-0000CA0E0000}"/>
    <cellStyle name="40% - Énfasis1 13 2 6" xfId="45854" xr:uid="{00000000-0005-0000-0000-0000CB0E0000}"/>
    <cellStyle name="40% - Énfasis1 13 3" xfId="3375" xr:uid="{00000000-0005-0000-0000-0000CC0E0000}"/>
    <cellStyle name="40% - Énfasis1 13 3 2" xfId="8522" xr:uid="{00000000-0005-0000-0000-0000CD0E0000}"/>
    <cellStyle name="40% - Énfasis1 13 3 2 2" xfId="19305" xr:uid="{00000000-0005-0000-0000-0000CE0E0000}"/>
    <cellStyle name="40% - Énfasis1 13 3 3" xfId="14173" xr:uid="{00000000-0005-0000-0000-0000CF0E0000}"/>
    <cellStyle name="40% - Énfasis1 13 3 4" xfId="42232" xr:uid="{00000000-0005-0000-0000-0000D00E0000}"/>
    <cellStyle name="40% - Énfasis1 13 3 5" xfId="47075" xr:uid="{00000000-0005-0000-0000-0000D10E0000}"/>
    <cellStyle name="40% - Énfasis1 13 4" xfId="6239" xr:uid="{00000000-0005-0000-0000-0000D20E0000}"/>
    <cellStyle name="40% - Énfasis1 13 4 2" xfId="17022" xr:uid="{00000000-0005-0000-0000-0000D30E0000}"/>
    <cellStyle name="40% - Énfasis1 13 5" xfId="11866" xr:uid="{00000000-0005-0000-0000-0000D40E0000}"/>
    <cellStyle name="40% - Énfasis1 13 6" xfId="39963" xr:uid="{00000000-0005-0000-0000-0000D50E0000}"/>
    <cellStyle name="40% - Énfasis1 13 7" xfId="44809" xr:uid="{00000000-0005-0000-0000-0000D60E0000}"/>
    <cellStyle name="40% - Énfasis1 14" xfId="1112" xr:uid="{00000000-0005-0000-0000-0000D70E0000}"/>
    <cellStyle name="40% - Énfasis1 14 2" xfId="2196" xr:uid="{00000000-0005-0000-0000-0000D80E0000}"/>
    <cellStyle name="40% - Énfasis1 14 2 2" xfId="4504" xr:uid="{00000000-0005-0000-0000-0000D90E0000}"/>
    <cellStyle name="40% - Énfasis1 14 2 2 2" xfId="9651" xr:uid="{00000000-0005-0000-0000-0000DA0E0000}"/>
    <cellStyle name="40% - Énfasis1 14 2 2 2 2" xfId="20434" xr:uid="{00000000-0005-0000-0000-0000DB0E0000}"/>
    <cellStyle name="40% - Énfasis1 14 2 2 3" xfId="15302" xr:uid="{00000000-0005-0000-0000-0000DC0E0000}"/>
    <cellStyle name="40% - Énfasis1 14 2 2 4" xfId="43361" xr:uid="{00000000-0005-0000-0000-0000DD0E0000}"/>
    <cellStyle name="40% - Énfasis1 14 2 2 5" xfId="48204" xr:uid="{00000000-0005-0000-0000-0000DE0E0000}"/>
    <cellStyle name="40% - Énfasis1 14 2 3" xfId="7370" xr:uid="{00000000-0005-0000-0000-0000DF0E0000}"/>
    <cellStyle name="40% - Énfasis1 14 2 3 2" xfId="18153" xr:uid="{00000000-0005-0000-0000-0000E00E0000}"/>
    <cellStyle name="40% - Énfasis1 14 2 4" xfId="13016" xr:uid="{00000000-0005-0000-0000-0000E10E0000}"/>
    <cellStyle name="40% - Énfasis1 14 2 5" xfId="41085" xr:uid="{00000000-0005-0000-0000-0000E20E0000}"/>
    <cellStyle name="40% - Énfasis1 14 2 6" xfId="45928" xr:uid="{00000000-0005-0000-0000-0000E30E0000}"/>
    <cellStyle name="40% - Énfasis1 14 3" xfId="3449" xr:uid="{00000000-0005-0000-0000-0000E40E0000}"/>
    <cellStyle name="40% - Énfasis1 14 3 2" xfId="8596" xr:uid="{00000000-0005-0000-0000-0000E50E0000}"/>
    <cellStyle name="40% - Énfasis1 14 3 2 2" xfId="19379" xr:uid="{00000000-0005-0000-0000-0000E60E0000}"/>
    <cellStyle name="40% - Énfasis1 14 3 3" xfId="14247" xr:uid="{00000000-0005-0000-0000-0000E70E0000}"/>
    <cellStyle name="40% - Énfasis1 14 3 4" xfId="42306" xr:uid="{00000000-0005-0000-0000-0000E80E0000}"/>
    <cellStyle name="40% - Énfasis1 14 3 5" xfId="47149" xr:uid="{00000000-0005-0000-0000-0000E90E0000}"/>
    <cellStyle name="40% - Énfasis1 14 4" xfId="6313" xr:uid="{00000000-0005-0000-0000-0000EA0E0000}"/>
    <cellStyle name="40% - Énfasis1 14 4 2" xfId="17096" xr:uid="{00000000-0005-0000-0000-0000EB0E0000}"/>
    <cellStyle name="40% - Énfasis1 14 5" xfId="11940" xr:uid="{00000000-0005-0000-0000-0000EC0E0000}"/>
    <cellStyle name="40% - Énfasis1 14 6" xfId="40037" xr:uid="{00000000-0005-0000-0000-0000ED0E0000}"/>
    <cellStyle name="40% - Énfasis1 14 7" xfId="44883" xr:uid="{00000000-0005-0000-0000-0000EE0E0000}"/>
    <cellStyle name="40% - Énfasis1 15" xfId="1179" xr:uid="{00000000-0005-0000-0000-0000EF0E0000}"/>
    <cellStyle name="40% - Énfasis1 15 2" xfId="2263" xr:uid="{00000000-0005-0000-0000-0000F00E0000}"/>
    <cellStyle name="40% - Énfasis1 15 2 2" xfId="4571" xr:uid="{00000000-0005-0000-0000-0000F10E0000}"/>
    <cellStyle name="40% - Énfasis1 15 2 2 2" xfId="9718" xr:uid="{00000000-0005-0000-0000-0000F20E0000}"/>
    <cellStyle name="40% - Énfasis1 15 2 2 2 2" xfId="20501" xr:uid="{00000000-0005-0000-0000-0000F30E0000}"/>
    <cellStyle name="40% - Énfasis1 15 2 2 3" xfId="15369" xr:uid="{00000000-0005-0000-0000-0000F40E0000}"/>
    <cellStyle name="40% - Énfasis1 15 2 2 4" xfId="43428" xr:uid="{00000000-0005-0000-0000-0000F50E0000}"/>
    <cellStyle name="40% - Énfasis1 15 2 2 5" xfId="48271" xr:uid="{00000000-0005-0000-0000-0000F60E0000}"/>
    <cellStyle name="40% - Énfasis1 15 2 3" xfId="7437" xr:uid="{00000000-0005-0000-0000-0000F70E0000}"/>
    <cellStyle name="40% - Énfasis1 15 2 3 2" xfId="18220" xr:uid="{00000000-0005-0000-0000-0000F80E0000}"/>
    <cellStyle name="40% - Énfasis1 15 2 4" xfId="13083" xr:uid="{00000000-0005-0000-0000-0000F90E0000}"/>
    <cellStyle name="40% - Énfasis1 15 2 5" xfId="41152" xr:uid="{00000000-0005-0000-0000-0000FA0E0000}"/>
    <cellStyle name="40% - Énfasis1 15 2 6" xfId="45995" xr:uid="{00000000-0005-0000-0000-0000FB0E0000}"/>
    <cellStyle name="40% - Énfasis1 15 3" xfId="3514" xr:uid="{00000000-0005-0000-0000-0000FC0E0000}"/>
    <cellStyle name="40% - Énfasis1 15 3 2" xfId="8661" xr:uid="{00000000-0005-0000-0000-0000FD0E0000}"/>
    <cellStyle name="40% - Énfasis1 15 3 2 2" xfId="19444" xr:uid="{00000000-0005-0000-0000-0000FE0E0000}"/>
    <cellStyle name="40% - Énfasis1 15 3 3" xfId="14312" xr:uid="{00000000-0005-0000-0000-0000FF0E0000}"/>
    <cellStyle name="40% - Énfasis1 15 3 4" xfId="42371" xr:uid="{00000000-0005-0000-0000-0000000F0000}"/>
    <cellStyle name="40% - Énfasis1 15 3 5" xfId="47214" xr:uid="{00000000-0005-0000-0000-0000010F0000}"/>
    <cellStyle name="40% - Énfasis1 15 4" xfId="6380" xr:uid="{00000000-0005-0000-0000-0000020F0000}"/>
    <cellStyle name="40% - Énfasis1 15 4 2" xfId="17163" xr:uid="{00000000-0005-0000-0000-0000030F0000}"/>
    <cellStyle name="40% - Énfasis1 15 5" xfId="12007" xr:uid="{00000000-0005-0000-0000-0000040F0000}"/>
    <cellStyle name="40% - Énfasis1 15 6" xfId="39180" xr:uid="{00000000-0005-0000-0000-0000050F0000}"/>
    <cellStyle name="40% - Énfasis1 15 7" xfId="44027" xr:uid="{00000000-0005-0000-0000-0000060F0000}"/>
    <cellStyle name="40% - Énfasis1 16" xfId="1212" xr:uid="{00000000-0005-0000-0000-0000070F0000}"/>
    <cellStyle name="40% - Énfasis1 16 2" xfId="2296" xr:uid="{00000000-0005-0000-0000-0000080F0000}"/>
    <cellStyle name="40% - Énfasis1 16 2 2" xfId="4604" xr:uid="{00000000-0005-0000-0000-0000090F0000}"/>
    <cellStyle name="40% - Énfasis1 16 2 2 2" xfId="9751" xr:uid="{00000000-0005-0000-0000-00000A0F0000}"/>
    <cellStyle name="40% - Énfasis1 16 2 2 2 2" xfId="20534" xr:uid="{00000000-0005-0000-0000-00000B0F0000}"/>
    <cellStyle name="40% - Énfasis1 16 2 2 3" xfId="15402" xr:uid="{00000000-0005-0000-0000-00000C0F0000}"/>
    <cellStyle name="40% - Énfasis1 16 2 2 4" xfId="43461" xr:uid="{00000000-0005-0000-0000-00000D0F0000}"/>
    <cellStyle name="40% - Énfasis1 16 2 2 5" xfId="48304" xr:uid="{00000000-0005-0000-0000-00000E0F0000}"/>
    <cellStyle name="40% - Énfasis1 16 2 3" xfId="7470" xr:uid="{00000000-0005-0000-0000-00000F0F0000}"/>
    <cellStyle name="40% - Énfasis1 16 2 3 2" xfId="18253" xr:uid="{00000000-0005-0000-0000-0000100F0000}"/>
    <cellStyle name="40% - Énfasis1 16 2 4" xfId="13116" xr:uid="{00000000-0005-0000-0000-0000110F0000}"/>
    <cellStyle name="40% - Énfasis1 16 2 5" xfId="41185" xr:uid="{00000000-0005-0000-0000-0000120F0000}"/>
    <cellStyle name="40% - Énfasis1 16 2 6" xfId="46028" xr:uid="{00000000-0005-0000-0000-0000130F0000}"/>
    <cellStyle name="40% - Énfasis1 16 3" xfId="3547" xr:uid="{00000000-0005-0000-0000-0000140F0000}"/>
    <cellStyle name="40% - Énfasis1 16 3 2" xfId="8694" xr:uid="{00000000-0005-0000-0000-0000150F0000}"/>
    <cellStyle name="40% - Énfasis1 16 3 2 2" xfId="19477" xr:uid="{00000000-0005-0000-0000-0000160F0000}"/>
    <cellStyle name="40% - Énfasis1 16 3 3" xfId="14345" xr:uid="{00000000-0005-0000-0000-0000170F0000}"/>
    <cellStyle name="40% - Énfasis1 16 3 4" xfId="42404" xr:uid="{00000000-0005-0000-0000-0000180F0000}"/>
    <cellStyle name="40% - Énfasis1 16 3 5" xfId="47247" xr:uid="{00000000-0005-0000-0000-0000190F0000}"/>
    <cellStyle name="40% - Énfasis1 16 4" xfId="6413" xr:uid="{00000000-0005-0000-0000-00001A0F0000}"/>
    <cellStyle name="40% - Énfasis1 16 4 2" xfId="17196" xr:uid="{00000000-0005-0000-0000-00001B0F0000}"/>
    <cellStyle name="40% - Énfasis1 16 5" xfId="12040" xr:uid="{00000000-0005-0000-0000-00001C0F0000}"/>
    <cellStyle name="40% - Énfasis1 16 6" xfId="40132" xr:uid="{00000000-0005-0000-0000-00001D0F0000}"/>
    <cellStyle name="40% - Énfasis1 16 7" xfId="44975" xr:uid="{00000000-0005-0000-0000-00001E0F0000}"/>
    <cellStyle name="40% - Énfasis1 17" xfId="1233" xr:uid="{00000000-0005-0000-0000-00001F0F0000}"/>
    <cellStyle name="40% - Énfasis1 17 2" xfId="2317" xr:uid="{00000000-0005-0000-0000-0000200F0000}"/>
    <cellStyle name="40% - Énfasis1 17 2 2" xfId="4625" xr:uid="{00000000-0005-0000-0000-0000210F0000}"/>
    <cellStyle name="40% - Énfasis1 17 2 2 2" xfId="9772" xr:uid="{00000000-0005-0000-0000-0000220F0000}"/>
    <cellStyle name="40% - Énfasis1 17 2 2 2 2" xfId="20555" xr:uid="{00000000-0005-0000-0000-0000230F0000}"/>
    <cellStyle name="40% - Énfasis1 17 2 2 3" xfId="15423" xr:uid="{00000000-0005-0000-0000-0000240F0000}"/>
    <cellStyle name="40% - Énfasis1 17 2 2 4" xfId="43482" xr:uid="{00000000-0005-0000-0000-0000250F0000}"/>
    <cellStyle name="40% - Énfasis1 17 2 2 5" xfId="48325" xr:uid="{00000000-0005-0000-0000-0000260F0000}"/>
    <cellStyle name="40% - Énfasis1 17 2 3" xfId="7491" xr:uid="{00000000-0005-0000-0000-0000270F0000}"/>
    <cellStyle name="40% - Énfasis1 17 2 3 2" xfId="18274" xr:uid="{00000000-0005-0000-0000-0000280F0000}"/>
    <cellStyle name="40% - Énfasis1 17 2 4" xfId="13137" xr:uid="{00000000-0005-0000-0000-0000290F0000}"/>
    <cellStyle name="40% - Énfasis1 17 2 5" xfId="41206" xr:uid="{00000000-0005-0000-0000-00002A0F0000}"/>
    <cellStyle name="40% - Énfasis1 17 2 6" xfId="46049" xr:uid="{00000000-0005-0000-0000-00002B0F0000}"/>
    <cellStyle name="40% - Énfasis1 17 3" xfId="3568" xr:uid="{00000000-0005-0000-0000-00002C0F0000}"/>
    <cellStyle name="40% - Énfasis1 17 3 2" xfId="8715" xr:uid="{00000000-0005-0000-0000-00002D0F0000}"/>
    <cellStyle name="40% - Énfasis1 17 3 2 2" xfId="19498" xr:uid="{00000000-0005-0000-0000-00002E0F0000}"/>
    <cellStyle name="40% - Énfasis1 17 3 3" xfId="14366" xr:uid="{00000000-0005-0000-0000-00002F0F0000}"/>
    <cellStyle name="40% - Énfasis1 17 3 4" xfId="42425" xr:uid="{00000000-0005-0000-0000-0000300F0000}"/>
    <cellStyle name="40% - Énfasis1 17 3 5" xfId="47268" xr:uid="{00000000-0005-0000-0000-0000310F0000}"/>
    <cellStyle name="40% - Énfasis1 17 4" xfId="6434" xr:uid="{00000000-0005-0000-0000-0000320F0000}"/>
    <cellStyle name="40% - Énfasis1 17 4 2" xfId="17217" xr:uid="{00000000-0005-0000-0000-0000330F0000}"/>
    <cellStyle name="40% - Énfasis1 17 5" xfId="12061" xr:uid="{00000000-0005-0000-0000-0000340F0000}"/>
    <cellStyle name="40% - Énfasis1 17 6" xfId="40153" xr:uid="{00000000-0005-0000-0000-0000350F0000}"/>
    <cellStyle name="40% - Énfasis1 17 7" xfId="44996" xr:uid="{00000000-0005-0000-0000-0000360F0000}"/>
    <cellStyle name="40% - Énfasis1 18" xfId="1266" xr:uid="{00000000-0005-0000-0000-0000370F0000}"/>
    <cellStyle name="40% - Énfasis1 18 2" xfId="2350" xr:uid="{00000000-0005-0000-0000-0000380F0000}"/>
    <cellStyle name="40% - Énfasis1 18 2 2" xfId="4658" xr:uid="{00000000-0005-0000-0000-0000390F0000}"/>
    <cellStyle name="40% - Énfasis1 18 2 2 2" xfId="9805" xr:uid="{00000000-0005-0000-0000-00003A0F0000}"/>
    <cellStyle name="40% - Énfasis1 18 2 2 2 2" xfId="20588" xr:uid="{00000000-0005-0000-0000-00003B0F0000}"/>
    <cellStyle name="40% - Énfasis1 18 2 2 3" xfId="15456" xr:uid="{00000000-0005-0000-0000-00003C0F0000}"/>
    <cellStyle name="40% - Énfasis1 18 2 2 4" xfId="43515" xr:uid="{00000000-0005-0000-0000-00003D0F0000}"/>
    <cellStyle name="40% - Énfasis1 18 2 2 5" xfId="48358" xr:uid="{00000000-0005-0000-0000-00003E0F0000}"/>
    <cellStyle name="40% - Énfasis1 18 2 3" xfId="7524" xr:uid="{00000000-0005-0000-0000-00003F0F0000}"/>
    <cellStyle name="40% - Énfasis1 18 2 3 2" xfId="18307" xr:uid="{00000000-0005-0000-0000-0000400F0000}"/>
    <cellStyle name="40% - Énfasis1 18 2 4" xfId="13170" xr:uid="{00000000-0005-0000-0000-0000410F0000}"/>
    <cellStyle name="40% - Énfasis1 18 2 5" xfId="41239" xr:uid="{00000000-0005-0000-0000-0000420F0000}"/>
    <cellStyle name="40% - Énfasis1 18 2 6" xfId="46082" xr:uid="{00000000-0005-0000-0000-0000430F0000}"/>
    <cellStyle name="40% - Énfasis1 18 3" xfId="3601" xr:uid="{00000000-0005-0000-0000-0000440F0000}"/>
    <cellStyle name="40% - Énfasis1 18 3 2" xfId="8748" xr:uid="{00000000-0005-0000-0000-0000450F0000}"/>
    <cellStyle name="40% - Énfasis1 18 3 2 2" xfId="19531" xr:uid="{00000000-0005-0000-0000-0000460F0000}"/>
    <cellStyle name="40% - Énfasis1 18 3 3" xfId="14399" xr:uid="{00000000-0005-0000-0000-0000470F0000}"/>
    <cellStyle name="40% - Énfasis1 18 3 4" xfId="42458" xr:uid="{00000000-0005-0000-0000-0000480F0000}"/>
    <cellStyle name="40% - Énfasis1 18 3 5" xfId="47301" xr:uid="{00000000-0005-0000-0000-0000490F0000}"/>
    <cellStyle name="40% - Énfasis1 18 4" xfId="6467" xr:uid="{00000000-0005-0000-0000-00004A0F0000}"/>
    <cellStyle name="40% - Énfasis1 18 4 2" xfId="17250" xr:uid="{00000000-0005-0000-0000-00004B0F0000}"/>
    <cellStyle name="40% - Énfasis1 18 5" xfId="12094" xr:uid="{00000000-0005-0000-0000-00004C0F0000}"/>
    <cellStyle name="40% - Énfasis1 18 6" xfId="40184" xr:uid="{00000000-0005-0000-0000-00004D0F0000}"/>
    <cellStyle name="40% - Énfasis1 18 7" xfId="45027" xr:uid="{00000000-0005-0000-0000-00004E0F0000}"/>
    <cellStyle name="40% - Énfasis1 19" xfId="1286" xr:uid="{00000000-0005-0000-0000-00004F0F0000}"/>
    <cellStyle name="40% - Énfasis1 19 2" xfId="3621" xr:uid="{00000000-0005-0000-0000-0000500F0000}"/>
    <cellStyle name="40% - Énfasis1 19 2 2" xfId="8768" xr:uid="{00000000-0005-0000-0000-0000510F0000}"/>
    <cellStyle name="40% - Énfasis1 19 2 2 2" xfId="19551" xr:uid="{00000000-0005-0000-0000-0000520F0000}"/>
    <cellStyle name="40% - Énfasis1 19 2 3" xfId="14419" xr:uid="{00000000-0005-0000-0000-0000530F0000}"/>
    <cellStyle name="40% - Énfasis1 19 2 4" xfId="42478" xr:uid="{00000000-0005-0000-0000-0000540F0000}"/>
    <cellStyle name="40% - Énfasis1 19 2 5" xfId="47321" xr:uid="{00000000-0005-0000-0000-0000550F0000}"/>
    <cellStyle name="40% - Énfasis1 19 3" xfId="6487" xr:uid="{00000000-0005-0000-0000-0000560F0000}"/>
    <cellStyle name="40% - Énfasis1 19 3 2" xfId="17270" xr:uid="{00000000-0005-0000-0000-0000570F0000}"/>
    <cellStyle name="40% - Énfasis1 19 4" xfId="12114" xr:uid="{00000000-0005-0000-0000-0000580F0000}"/>
    <cellStyle name="40% - Énfasis1 19 5" xfId="40204" xr:uid="{00000000-0005-0000-0000-0000590F0000}"/>
    <cellStyle name="40% - Énfasis1 19 6" xfId="45047" xr:uid="{00000000-0005-0000-0000-00005A0F0000}"/>
    <cellStyle name="40% - Énfasis1 2" xfId="140" xr:uid="{00000000-0005-0000-0000-00005B0F0000}"/>
    <cellStyle name="40% - Énfasis1 2 10" xfId="44246" xr:uid="{00000000-0005-0000-0000-00005C0F0000}"/>
    <cellStyle name="40% - Énfasis1 2 2" xfId="682" xr:uid="{00000000-0005-0000-0000-00005D0F0000}"/>
    <cellStyle name="40% - Énfasis1 2 2 2" xfId="1773" xr:uid="{00000000-0005-0000-0000-00005E0F0000}"/>
    <cellStyle name="40% - Énfasis1 2 2 2 2" xfId="4082" xr:uid="{00000000-0005-0000-0000-00005F0F0000}"/>
    <cellStyle name="40% - Énfasis1 2 2 2 2 2" xfId="9229" xr:uid="{00000000-0005-0000-0000-0000600F0000}"/>
    <cellStyle name="40% - Énfasis1 2 2 2 2 2 2" xfId="20012" xr:uid="{00000000-0005-0000-0000-0000610F0000}"/>
    <cellStyle name="40% - Énfasis1 2 2 2 2 3" xfId="14880" xr:uid="{00000000-0005-0000-0000-0000620F0000}"/>
    <cellStyle name="40% - Énfasis1 2 2 2 2 4" xfId="42939" xr:uid="{00000000-0005-0000-0000-0000630F0000}"/>
    <cellStyle name="40% - Énfasis1 2 2 2 2 5" xfId="47782" xr:uid="{00000000-0005-0000-0000-0000640F0000}"/>
    <cellStyle name="40% - Énfasis1 2 2 2 3" xfId="6948" xr:uid="{00000000-0005-0000-0000-0000650F0000}"/>
    <cellStyle name="40% - Énfasis1 2 2 2 3 2" xfId="17731" xr:uid="{00000000-0005-0000-0000-0000660F0000}"/>
    <cellStyle name="40% - Énfasis1 2 2 2 4" xfId="12593" xr:uid="{00000000-0005-0000-0000-0000670F0000}"/>
    <cellStyle name="40% - Énfasis1 2 2 2 5" xfId="40663" xr:uid="{00000000-0005-0000-0000-0000680F0000}"/>
    <cellStyle name="40% - Énfasis1 2 2 2 6" xfId="45506" xr:uid="{00000000-0005-0000-0000-0000690F0000}"/>
    <cellStyle name="40% - Énfasis1 2 2 3" xfId="3021" xr:uid="{00000000-0005-0000-0000-00006A0F0000}"/>
    <cellStyle name="40% - Énfasis1 2 2 3 2" xfId="8175" xr:uid="{00000000-0005-0000-0000-00006B0F0000}"/>
    <cellStyle name="40% - Énfasis1 2 2 3 2 2" xfId="18958" xr:uid="{00000000-0005-0000-0000-00006C0F0000}"/>
    <cellStyle name="40% - Énfasis1 2 2 3 3" xfId="13826" xr:uid="{00000000-0005-0000-0000-00006D0F0000}"/>
    <cellStyle name="40% - Énfasis1 2 2 3 4" xfId="41885" xr:uid="{00000000-0005-0000-0000-00006E0F0000}"/>
    <cellStyle name="40% - Énfasis1 2 2 3 5" xfId="46728" xr:uid="{00000000-0005-0000-0000-00006F0F0000}"/>
    <cellStyle name="40% - Énfasis1 2 2 4" xfId="5886" xr:uid="{00000000-0005-0000-0000-0000700F0000}"/>
    <cellStyle name="40% - Énfasis1 2 2 4 2" xfId="16675" xr:uid="{00000000-0005-0000-0000-0000710F0000}"/>
    <cellStyle name="40% - Énfasis1 2 2 5" xfId="11511" xr:uid="{00000000-0005-0000-0000-0000720F0000}"/>
    <cellStyle name="40% - Énfasis1 2 2 6" xfId="39616" xr:uid="{00000000-0005-0000-0000-0000730F0000}"/>
    <cellStyle name="40% - Énfasis1 2 2 7" xfId="44462" xr:uid="{00000000-0005-0000-0000-0000740F0000}"/>
    <cellStyle name="40% - Énfasis1 2 3" xfId="1555" xr:uid="{00000000-0005-0000-0000-0000750F0000}"/>
    <cellStyle name="40% - Énfasis1 2 3 2" xfId="3864" xr:uid="{00000000-0005-0000-0000-0000760F0000}"/>
    <cellStyle name="40% - Énfasis1 2 3 2 2" xfId="9011" xr:uid="{00000000-0005-0000-0000-0000770F0000}"/>
    <cellStyle name="40% - Énfasis1 2 3 2 2 2" xfId="19794" xr:uid="{00000000-0005-0000-0000-0000780F0000}"/>
    <cellStyle name="40% - Énfasis1 2 3 2 3" xfId="14662" xr:uid="{00000000-0005-0000-0000-0000790F0000}"/>
    <cellStyle name="40% - Énfasis1 2 3 2 4" xfId="42721" xr:uid="{00000000-0005-0000-0000-00007A0F0000}"/>
    <cellStyle name="40% - Énfasis1 2 3 2 5" xfId="47564" xr:uid="{00000000-0005-0000-0000-00007B0F0000}"/>
    <cellStyle name="40% - Énfasis1 2 3 3" xfId="6730" xr:uid="{00000000-0005-0000-0000-00007C0F0000}"/>
    <cellStyle name="40% - Énfasis1 2 3 3 2" xfId="17513" xr:uid="{00000000-0005-0000-0000-00007D0F0000}"/>
    <cellStyle name="40% - Énfasis1 2 3 4" xfId="12375" xr:uid="{00000000-0005-0000-0000-00007E0F0000}"/>
    <cellStyle name="40% - Énfasis1 2 3 5" xfId="40445" xr:uid="{00000000-0005-0000-0000-00007F0F0000}"/>
    <cellStyle name="40% - Énfasis1 2 3 6" xfId="45288" xr:uid="{00000000-0005-0000-0000-0000800F0000}"/>
    <cellStyle name="40% - Énfasis1 2 4" xfId="2581" xr:uid="{00000000-0005-0000-0000-0000810F0000}"/>
    <cellStyle name="40% - Énfasis1 2 4 2" xfId="7749" xr:uid="{00000000-0005-0000-0000-0000820F0000}"/>
    <cellStyle name="40% - Énfasis1 2 4 2 2" xfId="18532" xr:uid="{00000000-0005-0000-0000-0000830F0000}"/>
    <cellStyle name="40% - Énfasis1 2 4 3" xfId="13396" xr:uid="{00000000-0005-0000-0000-0000840F0000}"/>
    <cellStyle name="40% - Énfasis1 2 4 4" xfId="41461" xr:uid="{00000000-0005-0000-0000-0000850F0000}"/>
    <cellStyle name="40% - Énfasis1 2 4 5" xfId="46304" xr:uid="{00000000-0005-0000-0000-0000860F0000}"/>
    <cellStyle name="40% - Énfasis1 2 5" xfId="4970" xr:uid="{00000000-0005-0000-0000-0000870F0000}"/>
    <cellStyle name="40% - Énfasis1 2 5 2" xfId="10118" xr:uid="{00000000-0005-0000-0000-0000880F0000}"/>
    <cellStyle name="40% - Énfasis1 2 5 2 2" xfId="20901" xr:uid="{00000000-0005-0000-0000-0000890F0000}"/>
    <cellStyle name="40% - Énfasis1 2 5 3" xfId="15768" xr:uid="{00000000-0005-0000-0000-00008A0F0000}"/>
    <cellStyle name="40% - Énfasis1 2 5 4" xfId="43824" xr:uid="{00000000-0005-0000-0000-00008B0F0000}"/>
    <cellStyle name="40% - Énfasis1 2 5 5" xfId="48667" xr:uid="{00000000-0005-0000-0000-00008C0F0000}"/>
    <cellStyle name="40% - Énfasis1 2 6" xfId="5047" xr:uid="{00000000-0005-0000-0000-00008D0F0000}"/>
    <cellStyle name="40% - Énfasis1 2 6 2" xfId="10195" xr:uid="{00000000-0005-0000-0000-00008E0F0000}"/>
    <cellStyle name="40% - Énfasis1 2 6 2 2" xfId="20978" xr:uid="{00000000-0005-0000-0000-00008F0F0000}"/>
    <cellStyle name="40% - Énfasis1 2 6 3" xfId="15844" xr:uid="{00000000-0005-0000-0000-0000900F0000}"/>
    <cellStyle name="40% - Énfasis1 2 7" xfId="5455" xr:uid="{00000000-0005-0000-0000-0000910F0000}"/>
    <cellStyle name="40% - Énfasis1 2 7 2" xfId="16247" xr:uid="{00000000-0005-0000-0000-0000920F0000}"/>
    <cellStyle name="40% - Énfasis1 2 8" xfId="10992" xr:uid="{00000000-0005-0000-0000-0000930F0000}"/>
    <cellStyle name="40% - Énfasis1 2 9" xfId="39400" xr:uid="{00000000-0005-0000-0000-0000940F0000}"/>
    <cellStyle name="40% - Énfasis1 20" xfId="1308" xr:uid="{00000000-0005-0000-0000-0000950F0000}"/>
    <cellStyle name="40% - Énfasis1 20 2" xfId="3642" xr:uid="{00000000-0005-0000-0000-0000960F0000}"/>
    <cellStyle name="40% - Énfasis1 20 2 2" xfId="8789" xr:uid="{00000000-0005-0000-0000-0000970F0000}"/>
    <cellStyle name="40% - Énfasis1 20 2 2 2" xfId="19572" xr:uid="{00000000-0005-0000-0000-0000980F0000}"/>
    <cellStyle name="40% - Énfasis1 20 2 3" xfId="14440" xr:uid="{00000000-0005-0000-0000-0000990F0000}"/>
    <cellStyle name="40% - Énfasis1 20 2 4" xfId="42499" xr:uid="{00000000-0005-0000-0000-00009A0F0000}"/>
    <cellStyle name="40% - Énfasis1 20 2 5" xfId="47342" xr:uid="{00000000-0005-0000-0000-00009B0F0000}"/>
    <cellStyle name="40% - Énfasis1 20 3" xfId="6508" xr:uid="{00000000-0005-0000-0000-00009C0F0000}"/>
    <cellStyle name="40% - Énfasis1 20 3 2" xfId="17291" xr:uid="{00000000-0005-0000-0000-00009D0F0000}"/>
    <cellStyle name="40% - Énfasis1 20 4" xfId="12135" xr:uid="{00000000-0005-0000-0000-00009E0F0000}"/>
    <cellStyle name="40% - Énfasis1 20 5" xfId="40225" xr:uid="{00000000-0005-0000-0000-00009F0F0000}"/>
    <cellStyle name="40% - Énfasis1 20 6" xfId="45068" xr:uid="{00000000-0005-0000-0000-0000A00F0000}"/>
    <cellStyle name="40% - Énfasis1 21" xfId="2404" xr:uid="{00000000-0005-0000-0000-0000A10F0000}"/>
    <cellStyle name="40% - Énfasis1 21 2" xfId="4706" xr:uid="{00000000-0005-0000-0000-0000A20F0000}"/>
    <cellStyle name="40% - Énfasis1 21 2 2" xfId="9853" xr:uid="{00000000-0005-0000-0000-0000A30F0000}"/>
    <cellStyle name="40% - Énfasis1 21 2 2 2" xfId="20636" xr:uid="{00000000-0005-0000-0000-0000A40F0000}"/>
    <cellStyle name="40% - Énfasis1 21 2 3" xfId="15504" xr:uid="{00000000-0005-0000-0000-0000A50F0000}"/>
    <cellStyle name="40% - Énfasis1 21 2 4" xfId="43563" xr:uid="{00000000-0005-0000-0000-0000A60F0000}"/>
    <cellStyle name="40% - Énfasis1 21 2 5" xfId="48406" xr:uid="{00000000-0005-0000-0000-0000A70F0000}"/>
    <cellStyle name="40% - Énfasis1 21 3" xfId="7572" xr:uid="{00000000-0005-0000-0000-0000A80F0000}"/>
    <cellStyle name="40% - Énfasis1 21 3 2" xfId="18355" xr:uid="{00000000-0005-0000-0000-0000A90F0000}"/>
    <cellStyle name="40% - Énfasis1 21 4" xfId="13218" xr:uid="{00000000-0005-0000-0000-0000AA0F0000}"/>
    <cellStyle name="40% - Énfasis1 21 5" xfId="41287" xr:uid="{00000000-0005-0000-0000-0000AB0F0000}"/>
    <cellStyle name="40% - Énfasis1 21 6" xfId="46130" xr:uid="{00000000-0005-0000-0000-0000AC0F0000}"/>
    <cellStyle name="40% - Énfasis1 22" xfId="2440" xr:uid="{00000000-0005-0000-0000-0000AD0F0000}"/>
    <cellStyle name="40% - Énfasis1 22 2" xfId="4742" xr:uid="{00000000-0005-0000-0000-0000AE0F0000}"/>
    <cellStyle name="40% - Énfasis1 22 2 2" xfId="9889" xr:uid="{00000000-0005-0000-0000-0000AF0F0000}"/>
    <cellStyle name="40% - Énfasis1 22 2 2 2" xfId="20672" xr:uid="{00000000-0005-0000-0000-0000B00F0000}"/>
    <cellStyle name="40% - Énfasis1 22 2 3" xfId="15540" xr:uid="{00000000-0005-0000-0000-0000B10F0000}"/>
    <cellStyle name="40% - Énfasis1 22 2 4" xfId="43599" xr:uid="{00000000-0005-0000-0000-0000B20F0000}"/>
    <cellStyle name="40% - Énfasis1 22 2 5" xfId="48442" xr:uid="{00000000-0005-0000-0000-0000B30F0000}"/>
    <cellStyle name="40% - Énfasis1 22 3" xfId="7608" xr:uid="{00000000-0005-0000-0000-0000B40F0000}"/>
    <cellStyle name="40% - Énfasis1 22 3 2" xfId="18391" xr:uid="{00000000-0005-0000-0000-0000B50F0000}"/>
    <cellStyle name="40% - Énfasis1 22 4" xfId="13254" xr:uid="{00000000-0005-0000-0000-0000B60F0000}"/>
    <cellStyle name="40% - Énfasis1 22 5" xfId="41323" xr:uid="{00000000-0005-0000-0000-0000B70F0000}"/>
    <cellStyle name="40% - Énfasis1 22 6" xfId="46166" xr:uid="{00000000-0005-0000-0000-0000B80F0000}"/>
    <cellStyle name="40% - Énfasis1 23" xfId="2455" xr:uid="{00000000-0005-0000-0000-0000B90F0000}"/>
    <cellStyle name="40% - Énfasis1 23 2" xfId="4757" xr:uid="{00000000-0005-0000-0000-0000BA0F0000}"/>
    <cellStyle name="40% - Énfasis1 23 2 2" xfId="9904" xr:uid="{00000000-0005-0000-0000-0000BB0F0000}"/>
    <cellStyle name="40% - Énfasis1 23 2 2 2" xfId="20687" xr:uid="{00000000-0005-0000-0000-0000BC0F0000}"/>
    <cellStyle name="40% - Énfasis1 23 2 3" xfId="15555" xr:uid="{00000000-0005-0000-0000-0000BD0F0000}"/>
    <cellStyle name="40% - Énfasis1 23 2 4" xfId="43614" xr:uid="{00000000-0005-0000-0000-0000BE0F0000}"/>
    <cellStyle name="40% - Énfasis1 23 2 5" xfId="48457" xr:uid="{00000000-0005-0000-0000-0000BF0F0000}"/>
    <cellStyle name="40% - Énfasis1 23 3" xfId="7623" xr:uid="{00000000-0005-0000-0000-0000C00F0000}"/>
    <cellStyle name="40% - Énfasis1 23 3 2" xfId="18406" xr:uid="{00000000-0005-0000-0000-0000C10F0000}"/>
    <cellStyle name="40% - Énfasis1 23 4" xfId="13269" xr:uid="{00000000-0005-0000-0000-0000C20F0000}"/>
    <cellStyle name="40% - Énfasis1 23 5" xfId="41338" xr:uid="{00000000-0005-0000-0000-0000C30F0000}"/>
    <cellStyle name="40% - Énfasis1 23 6" xfId="46181" xr:uid="{00000000-0005-0000-0000-0000C40F0000}"/>
    <cellStyle name="40% - Énfasis1 24" xfId="2502" xr:uid="{00000000-0005-0000-0000-0000C50F0000}"/>
    <cellStyle name="40% - Énfasis1 24 2" xfId="4804" xr:uid="{00000000-0005-0000-0000-0000C60F0000}"/>
    <cellStyle name="40% - Énfasis1 24 2 2" xfId="9951" xr:uid="{00000000-0005-0000-0000-0000C70F0000}"/>
    <cellStyle name="40% - Énfasis1 24 2 2 2" xfId="20734" xr:uid="{00000000-0005-0000-0000-0000C80F0000}"/>
    <cellStyle name="40% - Énfasis1 24 2 3" xfId="15602" xr:uid="{00000000-0005-0000-0000-0000C90F0000}"/>
    <cellStyle name="40% - Énfasis1 24 2 4" xfId="43661" xr:uid="{00000000-0005-0000-0000-0000CA0F0000}"/>
    <cellStyle name="40% - Énfasis1 24 2 5" xfId="48504" xr:uid="{00000000-0005-0000-0000-0000CB0F0000}"/>
    <cellStyle name="40% - Énfasis1 24 3" xfId="7670" xr:uid="{00000000-0005-0000-0000-0000CC0F0000}"/>
    <cellStyle name="40% - Énfasis1 24 3 2" xfId="18453" xr:uid="{00000000-0005-0000-0000-0000CD0F0000}"/>
    <cellStyle name="40% - Énfasis1 24 4" xfId="13316" xr:uid="{00000000-0005-0000-0000-0000CE0F0000}"/>
    <cellStyle name="40% - Énfasis1 24 5" xfId="41385" xr:uid="{00000000-0005-0000-0000-0000CF0F0000}"/>
    <cellStyle name="40% - Énfasis1 24 6" xfId="46228" xr:uid="{00000000-0005-0000-0000-0000D00F0000}"/>
    <cellStyle name="40% - Énfasis1 25" xfId="2521" xr:uid="{00000000-0005-0000-0000-0000D10F0000}"/>
    <cellStyle name="40% - Énfasis1 25 2" xfId="4823" xr:uid="{00000000-0005-0000-0000-0000D20F0000}"/>
    <cellStyle name="40% - Énfasis1 25 2 2" xfId="9970" xr:uid="{00000000-0005-0000-0000-0000D30F0000}"/>
    <cellStyle name="40% - Énfasis1 25 2 2 2" xfId="20753" xr:uid="{00000000-0005-0000-0000-0000D40F0000}"/>
    <cellStyle name="40% - Énfasis1 25 2 3" xfId="15621" xr:uid="{00000000-0005-0000-0000-0000D50F0000}"/>
    <cellStyle name="40% - Énfasis1 25 2 4" xfId="43680" xr:uid="{00000000-0005-0000-0000-0000D60F0000}"/>
    <cellStyle name="40% - Énfasis1 25 2 5" xfId="48523" xr:uid="{00000000-0005-0000-0000-0000D70F0000}"/>
    <cellStyle name="40% - Énfasis1 25 3" xfId="7689" xr:uid="{00000000-0005-0000-0000-0000D80F0000}"/>
    <cellStyle name="40% - Énfasis1 25 3 2" xfId="18472" xr:uid="{00000000-0005-0000-0000-0000D90F0000}"/>
    <cellStyle name="40% - Énfasis1 25 4" xfId="13335" xr:uid="{00000000-0005-0000-0000-0000DA0F0000}"/>
    <cellStyle name="40% - Énfasis1 25 5" xfId="41403" xr:uid="{00000000-0005-0000-0000-0000DB0F0000}"/>
    <cellStyle name="40% - Énfasis1 25 6" xfId="46246" xr:uid="{00000000-0005-0000-0000-0000DC0F0000}"/>
    <cellStyle name="40% - Énfasis1 26" xfId="2552" xr:uid="{00000000-0005-0000-0000-0000DD0F0000}"/>
    <cellStyle name="40% - Énfasis1 26 2" xfId="4854" xr:uid="{00000000-0005-0000-0000-0000DE0F0000}"/>
    <cellStyle name="40% - Énfasis1 26 2 2" xfId="10001" xr:uid="{00000000-0005-0000-0000-0000DF0F0000}"/>
    <cellStyle name="40% - Énfasis1 26 2 2 2" xfId="20784" xr:uid="{00000000-0005-0000-0000-0000E00F0000}"/>
    <cellStyle name="40% - Énfasis1 26 2 3" xfId="15652" xr:uid="{00000000-0005-0000-0000-0000E10F0000}"/>
    <cellStyle name="40% - Énfasis1 26 2 4" xfId="43711" xr:uid="{00000000-0005-0000-0000-0000E20F0000}"/>
    <cellStyle name="40% - Énfasis1 26 2 5" xfId="48554" xr:uid="{00000000-0005-0000-0000-0000E30F0000}"/>
    <cellStyle name="40% - Énfasis1 26 3" xfId="7720" xr:uid="{00000000-0005-0000-0000-0000E40F0000}"/>
    <cellStyle name="40% - Énfasis1 26 3 2" xfId="18503" xr:uid="{00000000-0005-0000-0000-0000E50F0000}"/>
    <cellStyle name="40% - Énfasis1 26 4" xfId="13367" xr:uid="{00000000-0005-0000-0000-0000E60F0000}"/>
    <cellStyle name="40% - Énfasis1 26 5" xfId="41432" xr:uid="{00000000-0005-0000-0000-0000E70F0000}"/>
    <cellStyle name="40% - Énfasis1 26 6" xfId="46275" xr:uid="{00000000-0005-0000-0000-0000E80F0000}"/>
    <cellStyle name="40% - Énfasis1 27" xfId="4911" xr:uid="{00000000-0005-0000-0000-0000E90F0000}"/>
    <cellStyle name="40% - Énfasis1 27 2" xfId="10058" xr:uid="{00000000-0005-0000-0000-0000EA0F0000}"/>
    <cellStyle name="40% - Énfasis1 27 2 2" xfId="20841" xr:uid="{00000000-0005-0000-0000-0000EB0F0000}"/>
    <cellStyle name="40% - Énfasis1 27 3" xfId="15708" xr:uid="{00000000-0005-0000-0000-0000EC0F0000}"/>
    <cellStyle name="40% - Énfasis1 27 4" xfId="43765" xr:uid="{00000000-0005-0000-0000-0000ED0F0000}"/>
    <cellStyle name="40% - Énfasis1 27 5" xfId="48608" xr:uid="{00000000-0005-0000-0000-0000EE0F0000}"/>
    <cellStyle name="40% - Énfasis1 28" xfId="4941" xr:uid="{00000000-0005-0000-0000-0000EF0F0000}"/>
    <cellStyle name="40% - Énfasis1 28 2" xfId="10089" xr:uid="{00000000-0005-0000-0000-0000F00F0000}"/>
    <cellStyle name="40% - Énfasis1 28 2 2" xfId="20872" xr:uid="{00000000-0005-0000-0000-0000F10F0000}"/>
    <cellStyle name="40% - Énfasis1 28 3" xfId="15739" xr:uid="{00000000-0005-0000-0000-0000F20F0000}"/>
    <cellStyle name="40% - Énfasis1 28 4" xfId="43795" xr:uid="{00000000-0005-0000-0000-0000F30F0000}"/>
    <cellStyle name="40% - Énfasis1 28 5" xfId="48638" xr:uid="{00000000-0005-0000-0000-0000F40F0000}"/>
    <cellStyle name="40% - Énfasis1 29" xfId="5204" xr:uid="{00000000-0005-0000-0000-0000F50F0000}"/>
    <cellStyle name="40% - Énfasis1 29 2" xfId="10342" xr:uid="{00000000-0005-0000-0000-0000F60F0000}"/>
    <cellStyle name="40% - Énfasis1 29 2 2" xfId="21125" xr:uid="{00000000-0005-0000-0000-0000F70F0000}"/>
    <cellStyle name="40% - Énfasis1 29 3" xfId="15997" xr:uid="{00000000-0005-0000-0000-0000F80F0000}"/>
    <cellStyle name="40% - Énfasis1 3" xfId="500" xr:uid="{00000000-0005-0000-0000-0000F90F0000}"/>
    <cellStyle name="40% - Énfasis1 3 2" xfId="1592" xr:uid="{00000000-0005-0000-0000-0000FA0F0000}"/>
    <cellStyle name="40% - Énfasis1 3 2 2" xfId="3901" xr:uid="{00000000-0005-0000-0000-0000FB0F0000}"/>
    <cellStyle name="40% - Énfasis1 3 2 2 2" xfId="9048" xr:uid="{00000000-0005-0000-0000-0000FC0F0000}"/>
    <cellStyle name="40% - Énfasis1 3 2 2 2 2" xfId="19831" xr:uid="{00000000-0005-0000-0000-0000FD0F0000}"/>
    <cellStyle name="40% - Énfasis1 3 2 2 3" xfId="14699" xr:uid="{00000000-0005-0000-0000-0000FE0F0000}"/>
    <cellStyle name="40% - Énfasis1 3 2 2 4" xfId="42758" xr:uid="{00000000-0005-0000-0000-0000FF0F0000}"/>
    <cellStyle name="40% - Énfasis1 3 2 2 5" xfId="47601" xr:uid="{00000000-0005-0000-0000-000000100000}"/>
    <cellStyle name="40% - Énfasis1 3 2 3" xfId="6767" xr:uid="{00000000-0005-0000-0000-000001100000}"/>
    <cellStyle name="40% - Énfasis1 3 2 3 2" xfId="17550" xr:uid="{00000000-0005-0000-0000-000002100000}"/>
    <cellStyle name="40% - Énfasis1 3 2 4" xfId="12412" xr:uid="{00000000-0005-0000-0000-000003100000}"/>
    <cellStyle name="40% - Énfasis1 3 2 5" xfId="40482" xr:uid="{00000000-0005-0000-0000-000004100000}"/>
    <cellStyle name="40% - Énfasis1 3 2 6" xfId="45325" xr:uid="{00000000-0005-0000-0000-000005100000}"/>
    <cellStyle name="40% - Énfasis1 3 3" xfId="2840" xr:uid="{00000000-0005-0000-0000-000006100000}"/>
    <cellStyle name="40% - Énfasis1 3 3 2" xfId="7994" xr:uid="{00000000-0005-0000-0000-000007100000}"/>
    <cellStyle name="40% - Énfasis1 3 3 2 2" xfId="18777" xr:uid="{00000000-0005-0000-0000-000008100000}"/>
    <cellStyle name="40% - Énfasis1 3 3 3" xfId="13645" xr:uid="{00000000-0005-0000-0000-000009100000}"/>
    <cellStyle name="40% - Énfasis1 3 3 4" xfId="41704" xr:uid="{00000000-0005-0000-0000-00000A100000}"/>
    <cellStyle name="40% - Énfasis1 3 3 5" xfId="46547" xr:uid="{00000000-0005-0000-0000-00000B100000}"/>
    <cellStyle name="40% - Énfasis1 3 4" xfId="5705" xr:uid="{00000000-0005-0000-0000-00000C100000}"/>
    <cellStyle name="40% - Énfasis1 3 4 2" xfId="16494" xr:uid="{00000000-0005-0000-0000-00000D100000}"/>
    <cellStyle name="40% - Énfasis1 3 5" xfId="11328" xr:uid="{00000000-0005-0000-0000-00000E100000}"/>
    <cellStyle name="40% - Énfasis1 3 6" xfId="39437" xr:uid="{00000000-0005-0000-0000-00000F100000}"/>
    <cellStyle name="40% - Énfasis1 3 7" xfId="44283" xr:uid="{00000000-0005-0000-0000-000010100000}"/>
    <cellStyle name="40% - Énfasis1 30" xfId="5220" xr:uid="{00000000-0005-0000-0000-000011100000}"/>
    <cellStyle name="40% - Énfasis1 30 2" xfId="10358" xr:uid="{00000000-0005-0000-0000-000012100000}"/>
    <cellStyle name="40% - Énfasis1 30 2 2" xfId="21141" xr:uid="{00000000-0005-0000-0000-000013100000}"/>
    <cellStyle name="40% - Énfasis1 30 3" xfId="16013" xr:uid="{00000000-0005-0000-0000-000014100000}"/>
    <cellStyle name="40% - Énfasis1 31" xfId="5249" xr:uid="{00000000-0005-0000-0000-000015100000}"/>
    <cellStyle name="40% - Énfasis1 31 2" xfId="10387" xr:uid="{00000000-0005-0000-0000-000016100000}"/>
    <cellStyle name="40% - Énfasis1 31 2 2" xfId="21170" xr:uid="{00000000-0005-0000-0000-000017100000}"/>
    <cellStyle name="40% - Énfasis1 31 3" xfId="16042" xr:uid="{00000000-0005-0000-0000-000018100000}"/>
    <cellStyle name="40% - Énfasis1 32" xfId="5266" xr:uid="{00000000-0005-0000-0000-000019100000}"/>
    <cellStyle name="40% - Énfasis1 32 2" xfId="10402" xr:uid="{00000000-0005-0000-0000-00001A100000}"/>
    <cellStyle name="40% - Énfasis1 32 2 2" xfId="21185" xr:uid="{00000000-0005-0000-0000-00001B100000}"/>
    <cellStyle name="40% - Énfasis1 32 3" xfId="16058" xr:uid="{00000000-0005-0000-0000-00001C100000}"/>
    <cellStyle name="40% - Énfasis1 33" xfId="5282" xr:uid="{00000000-0005-0000-0000-00001D100000}"/>
    <cellStyle name="40% - Énfasis1 33 2" xfId="10418" xr:uid="{00000000-0005-0000-0000-00001E100000}"/>
    <cellStyle name="40% - Énfasis1 33 2 2" xfId="21201" xr:uid="{00000000-0005-0000-0000-00001F100000}"/>
    <cellStyle name="40% - Énfasis1 33 3" xfId="16074" xr:uid="{00000000-0005-0000-0000-000020100000}"/>
    <cellStyle name="40% - Énfasis1 34" xfId="5302" xr:uid="{00000000-0005-0000-0000-000021100000}"/>
    <cellStyle name="40% - Énfasis1 34 2" xfId="10438" xr:uid="{00000000-0005-0000-0000-000022100000}"/>
    <cellStyle name="40% - Énfasis1 34 2 2" xfId="21221" xr:uid="{00000000-0005-0000-0000-000023100000}"/>
    <cellStyle name="40% - Énfasis1 34 3" xfId="16094" xr:uid="{00000000-0005-0000-0000-000024100000}"/>
    <cellStyle name="40% - Énfasis1 35" xfId="5318" xr:uid="{00000000-0005-0000-0000-000025100000}"/>
    <cellStyle name="40% - Énfasis1 35 2" xfId="10454" xr:uid="{00000000-0005-0000-0000-000026100000}"/>
    <cellStyle name="40% - Énfasis1 35 2 2" xfId="21237" xr:uid="{00000000-0005-0000-0000-000027100000}"/>
    <cellStyle name="40% - Énfasis1 35 3" xfId="16110" xr:uid="{00000000-0005-0000-0000-000028100000}"/>
    <cellStyle name="40% - Énfasis1 36" xfId="5335" xr:uid="{00000000-0005-0000-0000-000029100000}"/>
    <cellStyle name="40% - Énfasis1 36 2" xfId="10471" xr:uid="{00000000-0005-0000-0000-00002A100000}"/>
    <cellStyle name="40% - Énfasis1 36 2 2" xfId="21254" xr:uid="{00000000-0005-0000-0000-00002B100000}"/>
    <cellStyle name="40% - Énfasis1 36 3" xfId="16127" xr:uid="{00000000-0005-0000-0000-00002C100000}"/>
    <cellStyle name="40% - Énfasis1 37" xfId="5383" xr:uid="{00000000-0005-0000-0000-00002D100000}"/>
    <cellStyle name="40% - Énfasis1 37 2" xfId="10519" xr:uid="{00000000-0005-0000-0000-00002E100000}"/>
    <cellStyle name="40% - Énfasis1 37 2 2" xfId="21302" xr:uid="{00000000-0005-0000-0000-00002F100000}"/>
    <cellStyle name="40% - Énfasis1 37 3" xfId="16175" xr:uid="{00000000-0005-0000-0000-000030100000}"/>
    <cellStyle name="40% - Énfasis1 38" xfId="5403" xr:uid="{00000000-0005-0000-0000-000031100000}"/>
    <cellStyle name="40% - Énfasis1 38 2" xfId="10539" xr:uid="{00000000-0005-0000-0000-000032100000}"/>
    <cellStyle name="40% - Énfasis1 38 2 2" xfId="21322" xr:uid="{00000000-0005-0000-0000-000033100000}"/>
    <cellStyle name="40% - Énfasis1 38 3" xfId="16195" xr:uid="{00000000-0005-0000-0000-000034100000}"/>
    <cellStyle name="40% - Énfasis1 39" xfId="5432" xr:uid="{00000000-0005-0000-0000-000035100000}"/>
    <cellStyle name="40% - Énfasis1 39 2" xfId="16224" xr:uid="{00000000-0005-0000-0000-000036100000}"/>
    <cellStyle name="40% - Énfasis1 4" xfId="518" xr:uid="{00000000-0005-0000-0000-000037100000}"/>
    <cellStyle name="40% - Énfasis1 4 2" xfId="1611" xr:uid="{00000000-0005-0000-0000-000038100000}"/>
    <cellStyle name="40% - Énfasis1 4 2 2" xfId="3920" xr:uid="{00000000-0005-0000-0000-000039100000}"/>
    <cellStyle name="40% - Énfasis1 4 2 2 2" xfId="9067" xr:uid="{00000000-0005-0000-0000-00003A100000}"/>
    <cellStyle name="40% - Énfasis1 4 2 2 2 2" xfId="19850" xr:uid="{00000000-0005-0000-0000-00003B100000}"/>
    <cellStyle name="40% - Énfasis1 4 2 2 3" xfId="14718" xr:uid="{00000000-0005-0000-0000-00003C100000}"/>
    <cellStyle name="40% - Énfasis1 4 2 2 4" xfId="42777" xr:uid="{00000000-0005-0000-0000-00003D100000}"/>
    <cellStyle name="40% - Énfasis1 4 2 2 5" xfId="47620" xr:uid="{00000000-0005-0000-0000-00003E100000}"/>
    <cellStyle name="40% - Énfasis1 4 2 3" xfId="6786" xr:uid="{00000000-0005-0000-0000-00003F100000}"/>
    <cellStyle name="40% - Énfasis1 4 2 3 2" xfId="17569" xr:uid="{00000000-0005-0000-0000-000040100000}"/>
    <cellStyle name="40% - Énfasis1 4 2 4" xfId="12431" xr:uid="{00000000-0005-0000-0000-000041100000}"/>
    <cellStyle name="40% - Énfasis1 4 2 5" xfId="40501" xr:uid="{00000000-0005-0000-0000-000042100000}"/>
    <cellStyle name="40% - Énfasis1 4 2 6" xfId="45344" xr:uid="{00000000-0005-0000-0000-000043100000}"/>
    <cellStyle name="40% - Énfasis1 4 3" xfId="2859" xr:uid="{00000000-0005-0000-0000-000044100000}"/>
    <cellStyle name="40% - Énfasis1 4 3 2" xfId="8013" xr:uid="{00000000-0005-0000-0000-000045100000}"/>
    <cellStyle name="40% - Énfasis1 4 3 2 2" xfId="18796" xr:uid="{00000000-0005-0000-0000-000046100000}"/>
    <cellStyle name="40% - Énfasis1 4 3 3" xfId="13664" xr:uid="{00000000-0005-0000-0000-000047100000}"/>
    <cellStyle name="40% - Énfasis1 4 3 4" xfId="41723" xr:uid="{00000000-0005-0000-0000-000048100000}"/>
    <cellStyle name="40% - Énfasis1 4 3 5" xfId="46566" xr:uid="{00000000-0005-0000-0000-000049100000}"/>
    <cellStyle name="40% - Énfasis1 4 4" xfId="5724" xr:uid="{00000000-0005-0000-0000-00004A100000}"/>
    <cellStyle name="40% - Énfasis1 4 4 2" xfId="16513" xr:uid="{00000000-0005-0000-0000-00004B100000}"/>
    <cellStyle name="40% - Énfasis1 4 5" xfId="11347" xr:uid="{00000000-0005-0000-0000-00004C100000}"/>
    <cellStyle name="40% - Énfasis1 4 6" xfId="39456" xr:uid="{00000000-0005-0000-0000-00004D100000}"/>
    <cellStyle name="40% - Énfasis1 4 7" xfId="44302" xr:uid="{00000000-0005-0000-0000-00004E100000}"/>
    <cellStyle name="40% - Énfasis1 40" xfId="10864" xr:uid="{00000000-0005-0000-0000-00004F100000}"/>
    <cellStyle name="40% - Énfasis1 40 2" xfId="21647" xr:uid="{00000000-0005-0000-0000-000050100000}"/>
    <cellStyle name="40% - Énfasis1 41" xfId="10916" xr:uid="{00000000-0005-0000-0000-000051100000}"/>
    <cellStyle name="40% - Énfasis1 41 2" xfId="21699" xr:uid="{00000000-0005-0000-0000-000052100000}"/>
    <cellStyle name="40% - Énfasis1 42" xfId="10931" xr:uid="{00000000-0005-0000-0000-000053100000}"/>
    <cellStyle name="40% - Énfasis1 42 2" xfId="21714" xr:uid="{00000000-0005-0000-0000-000054100000}"/>
    <cellStyle name="40% - Énfasis1 43" xfId="10952" xr:uid="{00000000-0005-0000-0000-000055100000}"/>
    <cellStyle name="40% - Énfasis1 43 2" xfId="21735" xr:uid="{00000000-0005-0000-0000-000056100000}"/>
    <cellStyle name="40% - Énfasis1 44" xfId="10976" xr:uid="{00000000-0005-0000-0000-000057100000}"/>
    <cellStyle name="40% - Énfasis1 45" xfId="38846" xr:uid="{00000000-0005-0000-0000-000058100000}"/>
    <cellStyle name="40% - Énfasis1 46" xfId="38860" xr:uid="{00000000-0005-0000-0000-000059100000}"/>
    <cellStyle name="40% - Énfasis1 47" xfId="38876" xr:uid="{00000000-0005-0000-0000-00005A100000}"/>
    <cellStyle name="40% - Énfasis1 48" xfId="38967" xr:uid="{00000000-0005-0000-0000-00005B100000}"/>
    <cellStyle name="40% - Énfasis1 49" xfId="38983" xr:uid="{00000000-0005-0000-0000-00005C100000}"/>
    <cellStyle name="40% - Énfasis1 5" xfId="534" xr:uid="{00000000-0005-0000-0000-00005D100000}"/>
    <cellStyle name="40% - Énfasis1 5 2" xfId="1625" xr:uid="{00000000-0005-0000-0000-00005E100000}"/>
    <cellStyle name="40% - Énfasis1 5 2 2" xfId="3934" xr:uid="{00000000-0005-0000-0000-00005F100000}"/>
    <cellStyle name="40% - Énfasis1 5 2 2 2" xfId="9081" xr:uid="{00000000-0005-0000-0000-000060100000}"/>
    <cellStyle name="40% - Énfasis1 5 2 2 2 2" xfId="19864" xr:uid="{00000000-0005-0000-0000-000061100000}"/>
    <cellStyle name="40% - Énfasis1 5 2 2 3" xfId="14732" xr:uid="{00000000-0005-0000-0000-000062100000}"/>
    <cellStyle name="40% - Énfasis1 5 2 2 4" xfId="42791" xr:uid="{00000000-0005-0000-0000-000063100000}"/>
    <cellStyle name="40% - Énfasis1 5 2 2 5" xfId="47634" xr:uid="{00000000-0005-0000-0000-000064100000}"/>
    <cellStyle name="40% - Énfasis1 5 2 3" xfId="6800" xr:uid="{00000000-0005-0000-0000-000065100000}"/>
    <cellStyle name="40% - Énfasis1 5 2 3 2" xfId="17583" xr:uid="{00000000-0005-0000-0000-000066100000}"/>
    <cellStyle name="40% - Énfasis1 5 2 4" xfId="12445" xr:uid="{00000000-0005-0000-0000-000067100000}"/>
    <cellStyle name="40% - Énfasis1 5 2 5" xfId="40515" xr:uid="{00000000-0005-0000-0000-000068100000}"/>
    <cellStyle name="40% - Énfasis1 5 2 6" xfId="45358" xr:uid="{00000000-0005-0000-0000-000069100000}"/>
    <cellStyle name="40% - Énfasis1 5 3" xfId="2873" xr:uid="{00000000-0005-0000-0000-00006A100000}"/>
    <cellStyle name="40% - Énfasis1 5 3 2" xfId="8027" xr:uid="{00000000-0005-0000-0000-00006B100000}"/>
    <cellStyle name="40% - Énfasis1 5 3 2 2" xfId="18810" xr:uid="{00000000-0005-0000-0000-00006C100000}"/>
    <cellStyle name="40% - Énfasis1 5 3 3" xfId="13678" xr:uid="{00000000-0005-0000-0000-00006D100000}"/>
    <cellStyle name="40% - Énfasis1 5 3 4" xfId="41737" xr:uid="{00000000-0005-0000-0000-00006E100000}"/>
    <cellStyle name="40% - Énfasis1 5 3 5" xfId="46580" xr:uid="{00000000-0005-0000-0000-00006F100000}"/>
    <cellStyle name="40% - Énfasis1 5 4" xfId="5738" xr:uid="{00000000-0005-0000-0000-000070100000}"/>
    <cellStyle name="40% - Énfasis1 5 4 2" xfId="16527" xr:uid="{00000000-0005-0000-0000-000071100000}"/>
    <cellStyle name="40% - Énfasis1 5 5" xfId="11362" xr:uid="{00000000-0005-0000-0000-000072100000}"/>
    <cellStyle name="40% - Énfasis1 5 6" xfId="39470" xr:uid="{00000000-0005-0000-0000-000073100000}"/>
    <cellStyle name="40% - Énfasis1 5 7" xfId="44316" xr:uid="{00000000-0005-0000-0000-000074100000}"/>
    <cellStyle name="40% - Énfasis1 50" xfId="38999" xr:uid="{00000000-0005-0000-0000-000075100000}"/>
    <cellStyle name="40% - Énfasis1 51" xfId="39030" xr:uid="{00000000-0005-0000-0000-000076100000}"/>
    <cellStyle name="40% - Énfasis1 52" xfId="39044" xr:uid="{00000000-0005-0000-0000-000077100000}"/>
    <cellStyle name="40% - Énfasis1 53" xfId="39063" xr:uid="{00000000-0005-0000-0000-000078100000}"/>
    <cellStyle name="40% - Énfasis1 54" xfId="39083" xr:uid="{00000000-0005-0000-0000-000079100000}"/>
    <cellStyle name="40% - Énfasis1 55" xfId="39101" xr:uid="{00000000-0005-0000-0000-00007A100000}"/>
    <cellStyle name="40% - Énfasis1 56" xfId="43901" xr:uid="{00000000-0005-0000-0000-00007B100000}"/>
    <cellStyle name="40% - Énfasis1 57" xfId="43927" xr:uid="{00000000-0005-0000-0000-00007C100000}"/>
    <cellStyle name="40% - Énfasis1 58" xfId="43945" xr:uid="{00000000-0005-0000-0000-00007D100000}"/>
    <cellStyle name="40% - Énfasis1 59" xfId="43971" xr:uid="{00000000-0005-0000-0000-00007E100000}"/>
    <cellStyle name="40% - Énfasis1 6" xfId="551" xr:uid="{00000000-0005-0000-0000-00007F100000}"/>
    <cellStyle name="40% - Énfasis1 6 2" xfId="1642" xr:uid="{00000000-0005-0000-0000-000080100000}"/>
    <cellStyle name="40% - Énfasis1 6 2 2" xfId="3951" xr:uid="{00000000-0005-0000-0000-000081100000}"/>
    <cellStyle name="40% - Énfasis1 6 2 2 2" xfId="9098" xr:uid="{00000000-0005-0000-0000-000082100000}"/>
    <cellStyle name="40% - Énfasis1 6 2 2 2 2" xfId="19881" xr:uid="{00000000-0005-0000-0000-000083100000}"/>
    <cellStyle name="40% - Énfasis1 6 2 2 3" xfId="14749" xr:uid="{00000000-0005-0000-0000-000084100000}"/>
    <cellStyle name="40% - Énfasis1 6 2 2 4" xfId="42808" xr:uid="{00000000-0005-0000-0000-000085100000}"/>
    <cellStyle name="40% - Énfasis1 6 2 2 5" xfId="47651" xr:uid="{00000000-0005-0000-0000-000086100000}"/>
    <cellStyle name="40% - Énfasis1 6 2 3" xfId="6817" xr:uid="{00000000-0005-0000-0000-000087100000}"/>
    <cellStyle name="40% - Énfasis1 6 2 3 2" xfId="17600" xr:uid="{00000000-0005-0000-0000-000088100000}"/>
    <cellStyle name="40% - Énfasis1 6 2 4" xfId="12462" xr:uid="{00000000-0005-0000-0000-000089100000}"/>
    <cellStyle name="40% - Énfasis1 6 2 5" xfId="40532" xr:uid="{00000000-0005-0000-0000-00008A100000}"/>
    <cellStyle name="40% - Énfasis1 6 2 6" xfId="45375" xr:uid="{00000000-0005-0000-0000-00008B100000}"/>
    <cellStyle name="40% - Énfasis1 6 3" xfId="2890" xr:uid="{00000000-0005-0000-0000-00008C100000}"/>
    <cellStyle name="40% - Énfasis1 6 3 2" xfId="8044" xr:uid="{00000000-0005-0000-0000-00008D100000}"/>
    <cellStyle name="40% - Énfasis1 6 3 2 2" xfId="18827" xr:uid="{00000000-0005-0000-0000-00008E100000}"/>
    <cellStyle name="40% - Énfasis1 6 3 3" xfId="13695" xr:uid="{00000000-0005-0000-0000-00008F100000}"/>
    <cellStyle name="40% - Énfasis1 6 3 4" xfId="41754" xr:uid="{00000000-0005-0000-0000-000090100000}"/>
    <cellStyle name="40% - Énfasis1 6 3 5" xfId="46597" xr:uid="{00000000-0005-0000-0000-000091100000}"/>
    <cellStyle name="40% - Énfasis1 6 4" xfId="5755" xr:uid="{00000000-0005-0000-0000-000092100000}"/>
    <cellStyle name="40% - Énfasis1 6 4 2" xfId="16544" xr:uid="{00000000-0005-0000-0000-000093100000}"/>
    <cellStyle name="40% - Énfasis1 6 5" xfId="11379" xr:uid="{00000000-0005-0000-0000-000094100000}"/>
    <cellStyle name="40% - Énfasis1 6 6" xfId="39487" xr:uid="{00000000-0005-0000-0000-000095100000}"/>
    <cellStyle name="40% - Énfasis1 6 7" xfId="44333" xr:uid="{00000000-0005-0000-0000-000096100000}"/>
    <cellStyle name="40% - Énfasis1 7" xfId="571" xr:uid="{00000000-0005-0000-0000-000097100000}"/>
    <cellStyle name="40% - Énfasis1 7 2" xfId="1662" xr:uid="{00000000-0005-0000-0000-000098100000}"/>
    <cellStyle name="40% - Énfasis1 7 2 2" xfId="3971" xr:uid="{00000000-0005-0000-0000-000099100000}"/>
    <cellStyle name="40% - Énfasis1 7 2 2 2" xfId="9118" xr:uid="{00000000-0005-0000-0000-00009A100000}"/>
    <cellStyle name="40% - Énfasis1 7 2 2 2 2" xfId="19901" xr:uid="{00000000-0005-0000-0000-00009B100000}"/>
    <cellStyle name="40% - Énfasis1 7 2 2 3" xfId="14769" xr:uid="{00000000-0005-0000-0000-00009C100000}"/>
    <cellStyle name="40% - Énfasis1 7 2 2 4" xfId="42828" xr:uid="{00000000-0005-0000-0000-00009D100000}"/>
    <cellStyle name="40% - Énfasis1 7 2 2 5" xfId="47671" xr:uid="{00000000-0005-0000-0000-00009E100000}"/>
    <cellStyle name="40% - Énfasis1 7 2 3" xfId="6837" xr:uid="{00000000-0005-0000-0000-00009F100000}"/>
    <cellStyle name="40% - Énfasis1 7 2 3 2" xfId="17620" xr:uid="{00000000-0005-0000-0000-0000A0100000}"/>
    <cellStyle name="40% - Énfasis1 7 2 4" xfId="12482" xr:uid="{00000000-0005-0000-0000-0000A1100000}"/>
    <cellStyle name="40% - Énfasis1 7 2 5" xfId="40552" xr:uid="{00000000-0005-0000-0000-0000A2100000}"/>
    <cellStyle name="40% - Énfasis1 7 2 6" xfId="45395" xr:uid="{00000000-0005-0000-0000-0000A3100000}"/>
    <cellStyle name="40% - Énfasis1 7 3" xfId="2910" xr:uid="{00000000-0005-0000-0000-0000A4100000}"/>
    <cellStyle name="40% - Énfasis1 7 3 2" xfId="8064" xr:uid="{00000000-0005-0000-0000-0000A5100000}"/>
    <cellStyle name="40% - Énfasis1 7 3 2 2" xfId="18847" xr:uid="{00000000-0005-0000-0000-0000A6100000}"/>
    <cellStyle name="40% - Énfasis1 7 3 3" xfId="13715" xr:uid="{00000000-0005-0000-0000-0000A7100000}"/>
    <cellStyle name="40% - Énfasis1 7 3 4" xfId="41774" xr:uid="{00000000-0005-0000-0000-0000A8100000}"/>
    <cellStyle name="40% - Énfasis1 7 3 5" xfId="46617" xr:uid="{00000000-0005-0000-0000-0000A9100000}"/>
    <cellStyle name="40% - Énfasis1 7 4" xfId="5775" xr:uid="{00000000-0005-0000-0000-0000AA100000}"/>
    <cellStyle name="40% - Énfasis1 7 4 2" xfId="16564" xr:uid="{00000000-0005-0000-0000-0000AB100000}"/>
    <cellStyle name="40% - Énfasis1 7 5" xfId="11399" xr:uid="{00000000-0005-0000-0000-0000AC100000}"/>
    <cellStyle name="40% - Énfasis1 7 6" xfId="39506" xr:uid="{00000000-0005-0000-0000-0000AD100000}"/>
    <cellStyle name="40% - Énfasis1 7 7" xfId="44352" xr:uid="{00000000-0005-0000-0000-0000AE100000}"/>
    <cellStyle name="40% - Énfasis1 8" xfId="586" xr:uid="{00000000-0005-0000-0000-0000AF100000}"/>
    <cellStyle name="40% - Énfasis1 8 2" xfId="1677" xr:uid="{00000000-0005-0000-0000-0000B0100000}"/>
    <cellStyle name="40% - Énfasis1 8 2 2" xfId="3986" xr:uid="{00000000-0005-0000-0000-0000B1100000}"/>
    <cellStyle name="40% - Énfasis1 8 2 2 2" xfId="9133" xr:uid="{00000000-0005-0000-0000-0000B2100000}"/>
    <cellStyle name="40% - Énfasis1 8 2 2 2 2" xfId="19916" xr:uid="{00000000-0005-0000-0000-0000B3100000}"/>
    <cellStyle name="40% - Énfasis1 8 2 2 3" xfId="14784" xr:uid="{00000000-0005-0000-0000-0000B4100000}"/>
    <cellStyle name="40% - Énfasis1 8 2 2 4" xfId="42843" xr:uid="{00000000-0005-0000-0000-0000B5100000}"/>
    <cellStyle name="40% - Énfasis1 8 2 2 5" xfId="47686" xr:uid="{00000000-0005-0000-0000-0000B6100000}"/>
    <cellStyle name="40% - Énfasis1 8 2 3" xfId="6852" xr:uid="{00000000-0005-0000-0000-0000B7100000}"/>
    <cellStyle name="40% - Énfasis1 8 2 3 2" xfId="17635" xr:uid="{00000000-0005-0000-0000-0000B8100000}"/>
    <cellStyle name="40% - Énfasis1 8 2 4" xfId="12497" xr:uid="{00000000-0005-0000-0000-0000B9100000}"/>
    <cellStyle name="40% - Énfasis1 8 2 5" xfId="40567" xr:uid="{00000000-0005-0000-0000-0000BA100000}"/>
    <cellStyle name="40% - Énfasis1 8 2 6" xfId="45410" xr:uid="{00000000-0005-0000-0000-0000BB100000}"/>
    <cellStyle name="40% - Énfasis1 8 3" xfId="2925" xr:uid="{00000000-0005-0000-0000-0000BC100000}"/>
    <cellStyle name="40% - Énfasis1 8 3 2" xfId="8079" xr:uid="{00000000-0005-0000-0000-0000BD100000}"/>
    <cellStyle name="40% - Énfasis1 8 3 2 2" xfId="18862" xr:uid="{00000000-0005-0000-0000-0000BE100000}"/>
    <cellStyle name="40% - Énfasis1 8 3 3" xfId="13730" xr:uid="{00000000-0005-0000-0000-0000BF100000}"/>
    <cellStyle name="40% - Énfasis1 8 3 4" xfId="41789" xr:uid="{00000000-0005-0000-0000-0000C0100000}"/>
    <cellStyle name="40% - Énfasis1 8 3 5" xfId="46632" xr:uid="{00000000-0005-0000-0000-0000C1100000}"/>
    <cellStyle name="40% - Énfasis1 8 4" xfId="5790" xr:uid="{00000000-0005-0000-0000-0000C2100000}"/>
    <cellStyle name="40% - Énfasis1 8 4 2" xfId="16579" xr:uid="{00000000-0005-0000-0000-0000C3100000}"/>
    <cellStyle name="40% - Énfasis1 8 5" xfId="11414" xr:uid="{00000000-0005-0000-0000-0000C4100000}"/>
    <cellStyle name="40% - Énfasis1 8 6" xfId="39520" xr:uid="{00000000-0005-0000-0000-0000C5100000}"/>
    <cellStyle name="40% - Énfasis1 8 7" xfId="44366" xr:uid="{00000000-0005-0000-0000-0000C6100000}"/>
    <cellStyle name="40% - Énfasis1 9" xfId="664" xr:uid="{00000000-0005-0000-0000-0000C7100000}"/>
    <cellStyle name="40% - Énfasis1 9 2" xfId="1755" xr:uid="{00000000-0005-0000-0000-0000C8100000}"/>
    <cellStyle name="40% - Énfasis1 9 2 2" xfId="4064" xr:uid="{00000000-0005-0000-0000-0000C9100000}"/>
    <cellStyle name="40% - Énfasis1 9 2 2 2" xfId="9211" xr:uid="{00000000-0005-0000-0000-0000CA100000}"/>
    <cellStyle name="40% - Énfasis1 9 2 2 2 2" xfId="19994" xr:uid="{00000000-0005-0000-0000-0000CB100000}"/>
    <cellStyle name="40% - Énfasis1 9 2 2 3" xfId="14862" xr:uid="{00000000-0005-0000-0000-0000CC100000}"/>
    <cellStyle name="40% - Énfasis1 9 2 2 4" xfId="42921" xr:uid="{00000000-0005-0000-0000-0000CD100000}"/>
    <cellStyle name="40% - Énfasis1 9 2 2 5" xfId="47764" xr:uid="{00000000-0005-0000-0000-0000CE100000}"/>
    <cellStyle name="40% - Énfasis1 9 2 3" xfId="6930" xr:uid="{00000000-0005-0000-0000-0000CF100000}"/>
    <cellStyle name="40% - Énfasis1 9 2 3 2" xfId="17713" xr:uid="{00000000-0005-0000-0000-0000D0100000}"/>
    <cellStyle name="40% - Énfasis1 9 2 4" xfId="12575" xr:uid="{00000000-0005-0000-0000-0000D1100000}"/>
    <cellStyle name="40% - Énfasis1 9 2 5" xfId="40645" xr:uid="{00000000-0005-0000-0000-0000D2100000}"/>
    <cellStyle name="40% - Énfasis1 9 2 6" xfId="45488" xr:uid="{00000000-0005-0000-0000-0000D3100000}"/>
    <cellStyle name="40% - Énfasis1 9 3" xfId="3003" xr:uid="{00000000-0005-0000-0000-0000D4100000}"/>
    <cellStyle name="40% - Énfasis1 9 3 2" xfId="8157" xr:uid="{00000000-0005-0000-0000-0000D5100000}"/>
    <cellStyle name="40% - Énfasis1 9 3 2 2" xfId="18940" xr:uid="{00000000-0005-0000-0000-0000D6100000}"/>
    <cellStyle name="40% - Énfasis1 9 3 3" xfId="13808" xr:uid="{00000000-0005-0000-0000-0000D7100000}"/>
    <cellStyle name="40% - Énfasis1 9 3 4" xfId="41867" xr:uid="{00000000-0005-0000-0000-0000D8100000}"/>
    <cellStyle name="40% - Énfasis1 9 3 5" xfId="46710" xr:uid="{00000000-0005-0000-0000-0000D9100000}"/>
    <cellStyle name="40% - Énfasis1 9 4" xfId="5868" xr:uid="{00000000-0005-0000-0000-0000DA100000}"/>
    <cellStyle name="40% - Énfasis1 9 4 2" xfId="16657" xr:uid="{00000000-0005-0000-0000-0000DB100000}"/>
    <cellStyle name="40% - Énfasis1 9 5" xfId="11493" xr:uid="{00000000-0005-0000-0000-0000DC100000}"/>
    <cellStyle name="40% - Énfasis1 9 6" xfId="39598" xr:uid="{00000000-0005-0000-0000-0000DD100000}"/>
    <cellStyle name="40% - Énfasis1 9 7" xfId="44444" xr:uid="{00000000-0005-0000-0000-0000DE100000}"/>
    <cellStyle name="40% - Énfasis2" xfId="48755" xr:uid="{00000000-0005-0000-0000-0000DF100000}"/>
    <cellStyle name="40% - Énfasis2 10" xfId="807" xr:uid="{00000000-0005-0000-0000-0000E0100000}"/>
    <cellStyle name="40% - Énfasis2 10 2" xfId="1890" xr:uid="{00000000-0005-0000-0000-0000E1100000}"/>
    <cellStyle name="40% - Énfasis2 10 2 2" xfId="4199" xr:uid="{00000000-0005-0000-0000-0000E2100000}"/>
    <cellStyle name="40% - Énfasis2 10 2 2 2" xfId="9346" xr:uid="{00000000-0005-0000-0000-0000E3100000}"/>
    <cellStyle name="40% - Énfasis2 10 2 2 2 2" xfId="20129" xr:uid="{00000000-0005-0000-0000-0000E4100000}"/>
    <cellStyle name="40% - Énfasis2 10 2 2 3" xfId="14997" xr:uid="{00000000-0005-0000-0000-0000E5100000}"/>
    <cellStyle name="40% - Énfasis2 10 2 2 4" xfId="43056" xr:uid="{00000000-0005-0000-0000-0000E6100000}"/>
    <cellStyle name="40% - Énfasis2 10 2 2 5" xfId="47899" xr:uid="{00000000-0005-0000-0000-0000E7100000}"/>
    <cellStyle name="40% - Énfasis2 10 2 3" xfId="7065" xr:uid="{00000000-0005-0000-0000-0000E8100000}"/>
    <cellStyle name="40% - Énfasis2 10 2 3 2" xfId="17848" xr:uid="{00000000-0005-0000-0000-0000E9100000}"/>
    <cellStyle name="40% - Énfasis2 10 2 4" xfId="12710" xr:uid="{00000000-0005-0000-0000-0000EA100000}"/>
    <cellStyle name="40% - Énfasis2 10 2 5" xfId="40780" xr:uid="{00000000-0005-0000-0000-0000EB100000}"/>
    <cellStyle name="40% - Énfasis2 10 2 6" xfId="45623" xr:uid="{00000000-0005-0000-0000-0000EC100000}"/>
    <cellStyle name="40% - Énfasis2 10 3" xfId="3144" xr:uid="{00000000-0005-0000-0000-0000ED100000}"/>
    <cellStyle name="40% - Énfasis2 10 3 2" xfId="8291" xr:uid="{00000000-0005-0000-0000-0000EE100000}"/>
    <cellStyle name="40% - Énfasis2 10 3 2 2" xfId="19074" xr:uid="{00000000-0005-0000-0000-0000EF100000}"/>
    <cellStyle name="40% - Énfasis2 10 3 3" xfId="13942" xr:uid="{00000000-0005-0000-0000-0000F0100000}"/>
    <cellStyle name="40% - Énfasis2 10 3 4" xfId="42001" xr:uid="{00000000-0005-0000-0000-0000F1100000}"/>
    <cellStyle name="40% - Énfasis2 10 3 5" xfId="46844" xr:uid="{00000000-0005-0000-0000-0000F2100000}"/>
    <cellStyle name="40% - Énfasis2 10 4" xfId="6008" xr:uid="{00000000-0005-0000-0000-0000F3100000}"/>
    <cellStyle name="40% - Énfasis2 10 4 2" xfId="16791" xr:uid="{00000000-0005-0000-0000-0000F4100000}"/>
    <cellStyle name="40% - Énfasis2 10 5" xfId="11635" xr:uid="{00000000-0005-0000-0000-0000F5100000}"/>
    <cellStyle name="40% - Énfasis2 10 6" xfId="39731" xr:uid="{00000000-0005-0000-0000-0000F6100000}"/>
    <cellStyle name="40% - Énfasis2 10 7" xfId="44578" xr:uid="{00000000-0005-0000-0000-0000F7100000}"/>
    <cellStyle name="40% - Énfasis2 11" xfId="916" xr:uid="{00000000-0005-0000-0000-0000F8100000}"/>
    <cellStyle name="40% - Énfasis2 11 2" xfId="1999" xr:uid="{00000000-0005-0000-0000-0000F9100000}"/>
    <cellStyle name="40% - Énfasis2 11 2 2" xfId="4308" xr:uid="{00000000-0005-0000-0000-0000FA100000}"/>
    <cellStyle name="40% - Énfasis2 11 2 2 2" xfId="9455" xr:uid="{00000000-0005-0000-0000-0000FB100000}"/>
    <cellStyle name="40% - Énfasis2 11 2 2 2 2" xfId="20238" xr:uid="{00000000-0005-0000-0000-0000FC100000}"/>
    <cellStyle name="40% - Énfasis2 11 2 2 3" xfId="15106" xr:uid="{00000000-0005-0000-0000-0000FD100000}"/>
    <cellStyle name="40% - Énfasis2 11 2 2 4" xfId="43165" xr:uid="{00000000-0005-0000-0000-0000FE100000}"/>
    <cellStyle name="40% - Énfasis2 11 2 2 5" xfId="48008" xr:uid="{00000000-0005-0000-0000-0000FF100000}"/>
    <cellStyle name="40% - Énfasis2 11 2 3" xfId="7174" xr:uid="{00000000-0005-0000-0000-000000110000}"/>
    <cellStyle name="40% - Énfasis2 11 2 3 2" xfId="17957" xr:uid="{00000000-0005-0000-0000-000001110000}"/>
    <cellStyle name="40% - Énfasis2 11 2 4" xfId="12819" xr:uid="{00000000-0005-0000-0000-000002110000}"/>
    <cellStyle name="40% - Énfasis2 11 2 5" xfId="40889" xr:uid="{00000000-0005-0000-0000-000003110000}"/>
    <cellStyle name="40% - Énfasis2 11 2 6" xfId="45732" xr:uid="{00000000-0005-0000-0000-000004110000}"/>
    <cellStyle name="40% - Énfasis2 11 3" xfId="3253" xr:uid="{00000000-0005-0000-0000-000005110000}"/>
    <cellStyle name="40% - Énfasis2 11 3 2" xfId="8400" xr:uid="{00000000-0005-0000-0000-000006110000}"/>
    <cellStyle name="40% - Énfasis2 11 3 2 2" xfId="19183" xr:uid="{00000000-0005-0000-0000-000007110000}"/>
    <cellStyle name="40% - Énfasis2 11 3 3" xfId="14051" xr:uid="{00000000-0005-0000-0000-000008110000}"/>
    <cellStyle name="40% - Énfasis2 11 3 4" xfId="42110" xr:uid="{00000000-0005-0000-0000-000009110000}"/>
    <cellStyle name="40% - Énfasis2 11 3 5" xfId="46953" xr:uid="{00000000-0005-0000-0000-00000A110000}"/>
    <cellStyle name="40% - Énfasis2 11 4" xfId="6117" xr:uid="{00000000-0005-0000-0000-00000B110000}"/>
    <cellStyle name="40% - Énfasis2 11 4 2" xfId="16900" xr:uid="{00000000-0005-0000-0000-00000C110000}"/>
    <cellStyle name="40% - Énfasis2 11 5" xfId="11744" xr:uid="{00000000-0005-0000-0000-00000D110000}"/>
    <cellStyle name="40% - Énfasis2 11 6" xfId="39840" xr:uid="{00000000-0005-0000-0000-00000E110000}"/>
    <cellStyle name="40% - Énfasis2 11 7" xfId="44687" xr:uid="{00000000-0005-0000-0000-00000F110000}"/>
    <cellStyle name="40% - Énfasis2 12" xfId="991" xr:uid="{00000000-0005-0000-0000-000010110000}"/>
    <cellStyle name="40% - Énfasis2 12 2" xfId="2074" xr:uid="{00000000-0005-0000-0000-000011110000}"/>
    <cellStyle name="40% - Énfasis2 12 2 2" xfId="4383" xr:uid="{00000000-0005-0000-0000-000012110000}"/>
    <cellStyle name="40% - Énfasis2 12 2 2 2" xfId="9530" xr:uid="{00000000-0005-0000-0000-000013110000}"/>
    <cellStyle name="40% - Énfasis2 12 2 2 2 2" xfId="20313" xr:uid="{00000000-0005-0000-0000-000014110000}"/>
    <cellStyle name="40% - Énfasis2 12 2 2 3" xfId="15181" xr:uid="{00000000-0005-0000-0000-000015110000}"/>
    <cellStyle name="40% - Énfasis2 12 2 2 4" xfId="43240" xr:uid="{00000000-0005-0000-0000-000016110000}"/>
    <cellStyle name="40% - Énfasis2 12 2 2 5" xfId="48083" xr:uid="{00000000-0005-0000-0000-000017110000}"/>
    <cellStyle name="40% - Énfasis2 12 2 3" xfId="7249" xr:uid="{00000000-0005-0000-0000-000018110000}"/>
    <cellStyle name="40% - Énfasis2 12 2 3 2" xfId="18032" xr:uid="{00000000-0005-0000-0000-000019110000}"/>
    <cellStyle name="40% - Énfasis2 12 2 4" xfId="12894" xr:uid="{00000000-0005-0000-0000-00001A110000}"/>
    <cellStyle name="40% - Énfasis2 12 2 5" xfId="40964" xr:uid="{00000000-0005-0000-0000-00001B110000}"/>
    <cellStyle name="40% - Énfasis2 12 2 6" xfId="45807" xr:uid="{00000000-0005-0000-0000-00001C110000}"/>
    <cellStyle name="40% - Énfasis2 12 3" xfId="3328" xr:uid="{00000000-0005-0000-0000-00001D110000}"/>
    <cellStyle name="40% - Énfasis2 12 3 2" xfId="8475" xr:uid="{00000000-0005-0000-0000-00001E110000}"/>
    <cellStyle name="40% - Énfasis2 12 3 2 2" xfId="19258" xr:uid="{00000000-0005-0000-0000-00001F110000}"/>
    <cellStyle name="40% - Énfasis2 12 3 3" xfId="14126" xr:uid="{00000000-0005-0000-0000-000020110000}"/>
    <cellStyle name="40% - Énfasis2 12 3 4" xfId="42185" xr:uid="{00000000-0005-0000-0000-000021110000}"/>
    <cellStyle name="40% - Énfasis2 12 3 5" xfId="47028" xr:uid="{00000000-0005-0000-0000-000022110000}"/>
    <cellStyle name="40% - Énfasis2 12 4" xfId="6192" xr:uid="{00000000-0005-0000-0000-000023110000}"/>
    <cellStyle name="40% - Énfasis2 12 4 2" xfId="16975" xr:uid="{00000000-0005-0000-0000-000024110000}"/>
    <cellStyle name="40% - Énfasis2 12 5" xfId="11819" xr:uid="{00000000-0005-0000-0000-000025110000}"/>
    <cellStyle name="40% - Énfasis2 12 6" xfId="39915" xr:uid="{00000000-0005-0000-0000-000026110000}"/>
    <cellStyle name="40% - Énfasis2 12 7" xfId="44762" xr:uid="{00000000-0005-0000-0000-000027110000}"/>
    <cellStyle name="40% - Énfasis2 13" xfId="1039" xr:uid="{00000000-0005-0000-0000-000028110000}"/>
    <cellStyle name="40% - Énfasis2 13 2" xfId="2123" xr:uid="{00000000-0005-0000-0000-000029110000}"/>
    <cellStyle name="40% - Énfasis2 13 2 2" xfId="4431" xr:uid="{00000000-0005-0000-0000-00002A110000}"/>
    <cellStyle name="40% - Énfasis2 13 2 2 2" xfId="9578" xr:uid="{00000000-0005-0000-0000-00002B110000}"/>
    <cellStyle name="40% - Énfasis2 13 2 2 2 2" xfId="20361" xr:uid="{00000000-0005-0000-0000-00002C110000}"/>
    <cellStyle name="40% - Énfasis2 13 2 2 3" xfId="15229" xr:uid="{00000000-0005-0000-0000-00002D110000}"/>
    <cellStyle name="40% - Énfasis2 13 2 2 4" xfId="43288" xr:uid="{00000000-0005-0000-0000-00002E110000}"/>
    <cellStyle name="40% - Énfasis2 13 2 2 5" xfId="48131" xr:uid="{00000000-0005-0000-0000-00002F110000}"/>
    <cellStyle name="40% - Énfasis2 13 2 3" xfId="7297" xr:uid="{00000000-0005-0000-0000-000030110000}"/>
    <cellStyle name="40% - Énfasis2 13 2 3 2" xfId="18080" xr:uid="{00000000-0005-0000-0000-000031110000}"/>
    <cellStyle name="40% - Énfasis2 13 2 4" xfId="12943" xr:uid="{00000000-0005-0000-0000-000032110000}"/>
    <cellStyle name="40% - Énfasis2 13 2 5" xfId="41012" xr:uid="{00000000-0005-0000-0000-000033110000}"/>
    <cellStyle name="40% - Énfasis2 13 2 6" xfId="45855" xr:uid="{00000000-0005-0000-0000-000034110000}"/>
    <cellStyle name="40% - Énfasis2 13 3" xfId="3376" xr:uid="{00000000-0005-0000-0000-000035110000}"/>
    <cellStyle name="40% - Énfasis2 13 3 2" xfId="8523" xr:uid="{00000000-0005-0000-0000-000036110000}"/>
    <cellStyle name="40% - Énfasis2 13 3 2 2" xfId="19306" xr:uid="{00000000-0005-0000-0000-000037110000}"/>
    <cellStyle name="40% - Énfasis2 13 3 3" xfId="14174" xr:uid="{00000000-0005-0000-0000-000038110000}"/>
    <cellStyle name="40% - Énfasis2 13 3 4" xfId="42233" xr:uid="{00000000-0005-0000-0000-000039110000}"/>
    <cellStyle name="40% - Énfasis2 13 3 5" xfId="47076" xr:uid="{00000000-0005-0000-0000-00003A110000}"/>
    <cellStyle name="40% - Énfasis2 13 4" xfId="6240" xr:uid="{00000000-0005-0000-0000-00003B110000}"/>
    <cellStyle name="40% - Énfasis2 13 4 2" xfId="17023" xr:uid="{00000000-0005-0000-0000-00003C110000}"/>
    <cellStyle name="40% - Énfasis2 13 5" xfId="11867" xr:uid="{00000000-0005-0000-0000-00003D110000}"/>
    <cellStyle name="40% - Énfasis2 13 6" xfId="39964" xr:uid="{00000000-0005-0000-0000-00003E110000}"/>
    <cellStyle name="40% - Énfasis2 13 7" xfId="44810" xr:uid="{00000000-0005-0000-0000-00003F110000}"/>
    <cellStyle name="40% - Énfasis2 14" xfId="1113" xr:uid="{00000000-0005-0000-0000-000040110000}"/>
    <cellStyle name="40% - Énfasis2 14 2" xfId="2197" xr:uid="{00000000-0005-0000-0000-000041110000}"/>
    <cellStyle name="40% - Énfasis2 14 2 2" xfId="4505" xr:uid="{00000000-0005-0000-0000-000042110000}"/>
    <cellStyle name="40% - Énfasis2 14 2 2 2" xfId="9652" xr:uid="{00000000-0005-0000-0000-000043110000}"/>
    <cellStyle name="40% - Énfasis2 14 2 2 2 2" xfId="20435" xr:uid="{00000000-0005-0000-0000-000044110000}"/>
    <cellStyle name="40% - Énfasis2 14 2 2 3" xfId="15303" xr:uid="{00000000-0005-0000-0000-000045110000}"/>
    <cellStyle name="40% - Énfasis2 14 2 2 4" xfId="43362" xr:uid="{00000000-0005-0000-0000-000046110000}"/>
    <cellStyle name="40% - Énfasis2 14 2 2 5" xfId="48205" xr:uid="{00000000-0005-0000-0000-000047110000}"/>
    <cellStyle name="40% - Énfasis2 14 2 3" xfId="7371" xr:uid="{00000000-0005-0000-0000-000048110000}"/>
    <cellStyle name="40% - Énfasis2 14 2 3 2" xfId="18154" xr:uid="{00000000-0005-0000-0000-000049110000}"/>
    <cellStyle name="40% - Énfasis2 14 2 4" xfId="13017" xr:uid="{00000000-0005-0000-0000-00004A110000}"/>
    <cellStyle name="40% - Énfasis2 14 2 5" xfId="41086" xr:uid="{00000000-0005-0000-0000-00004B110000}"/>
    <cellStyle name="40% - Énfasis2 14 2 6" xfId="45929" xr:uid="{00000000-0005-0000-0000-00004C110000}"/>
    <cellStyle name="40% - Énfasis2 14 3" xfId="3450" xr:uid="{00000000-0005-0000-0000-00004D110000}"/>
    <cellStyle name="40% - Énfasis2 14 3 2" xfId="8597" xr:uid="{00000000-0005-0000-0000-00004E110000}"/>
    <cellStyle name="40% - Énfasis2 14 3 2 2" xfId="19380" xr:uid="{00000000-0005-0000-0000-00004F110000}"/>
    <cellStyle name="40% - Énfasis2 14 3 3" xfId="14248" xr:uid="{00000000-0005-0000-0000-000050110000}"/>
    <cellStyle name="40% - Énfasis2 14 3 4" xfId="42307" xr:uid="{00000000-0005-0000-0000-000051110000}"/>
    <cellStyle name="40% - Énfasis2 14 3 5" xfId="47150" xr:uid="{00000000-0005-0000-0000-000052110000}"/>
    <cellStyle name="40% - Énfasis2 14 4" xfId="6314" xr:uid="{00000000-0005-0000-0000-000053110000}"/>
    <cellStyle name="40% - Énfasis2 14 4 2" xfId="17097" xr:uid="{00000000-0005-0000-0000-000054110000}"/>
    <cellStyle name="40% - Énfasis2 14 5" xfId="11941" xr:uid="{00000000-0005-0000-0000-000055110000}"/>
    <cellStyle name="40% - Énfasis2 14 6" xfId="40038" xr:uid="{00000000-0005-0000-0000-000056110000}"/>
    <cellStyle name="40% - Énfasis2 14 7" xfId="44884" xr:uid="{00000000-0005-0000-0000-000057110000}"/>
    <cellStyle name="40% - Énfasis2 15" xfId="1180" xr:uid="{00000000-0005-0000-0000-000058110000}"/>
    <cellStyle name="40% - Énfasis2 15 2" xfId="2264" xr:uid="{00000000-0005-0000-0000-000059110000}"/>
    <cellStyle name="40% - Énfasis2 15 2 2" xfId="4572" xr:uid="{00000000-0005-0000-0000-00005A110000}"/>
    <cellStyle name="40% - Énfasis2 15 2 2 2" xfId="9719" xr:uid="{00000000-0005-0000-0000-00005B110000}"/>
    <cellStyle name="40% - Énfasis2 15 2 2 2 2" xfId="20502" xr:uid="{00000000-0005-0000-0000-00005C110000}"/>
    <cellStyle name="40% - Énfasis2 15 2 2 3" xfId="15370" xr:uid="{00000000-0005-0000-0000-00005D110000}"/>
    <cellStyle name="40% - Énfasis2 15 2 2 4" xfId="43429" xr:uid="{00000000-0005-0000-0000-00005E110000}"/>
    <cellStyle name="40% - Énfasis2 15 2 2 5" xfId="48272" xr:uid="{00000000-0005-0000-0000-00005F110000}"/>
    <cellStyle name="40% - Énfasis2 15 2 3" xfId="7438" xr:uid="{00000000-0005-0000-0000-000060110000}"/>
    <cellStyle name="40% - Énfasis2 15 2 3 2" xfId="18221" xr:uid="{00000000-0005-0000-0000-000061110000}"/>
    <cellStyle name="40% - Énfasis2 15 2 4" xfId="13084" xr:uid="{00000000-0005-0000-0000-000062110000}"/>
    <cellStyle name="40% - Énfasis2 15 2 5" xfId="41153" xr:uid="{00000000-0005-0000-0000-000063110000}"/>
    <cellStyle name="40% - Énfasis2 15 2 6" xfId="45996" xr:uid="{00000000-0005-0000-0000-000064110000}"/>
    <cellStyle name="40% - Énfasis2 15 3" xfId="3515" xr:uid="{00000000-0005-0000-0000-000065110000}"/>
    <cellStyle name="40% - Énfasis2 15 3 2" xfId="8662" xr:uid="{00000000-0005-0000-0000-000066110000}"/>
    <cellStyle name="40% - Énfasis2 15 3 2 2" xfId="19445" xr:uid="{00000000-0005-0000-0000-000067110000}"/>
    <cellStyle name="40% - Énfasis2 15 3 3" xfId="14313" xr:uid="{00000000-0005-0000-0000-000068110000}"/>
    <cellStyle name="40% - Énfasis2 15 3 4" xfId="42372" xr:uid="{00000000-0005-0000-0000-000069110000}"/>
    <cellStyle name="40% - Énfasis2 15 3 5" xfId="47215" xr:uid="{00000000-0005-0000-0000-00006A110000}"/>
    <cellStyle name="40% - Énfasis2 15 4" xfId="6381" xr:uid="{00000000-0005-0000-0000-00006B110000}"/>
    <cellStyle name="40% - Énfasis2 15 4 2" xfId="17164" xr:uid="{00000000-0005-0000-0000-00006C110000}"/>
    <cellStyle name="40% - Énfasis2 15 5" xfId="12008" xr:uid="{00000000-0005-0000-0000-00006D110000}"/>
    <cellStyle name="40% - Énfasis2 15 6" xfId="39181" xr:uid="{00000000-0005-0000-0000-00006E110000}"/>
    <cellStyle name="40% - Énfasis2 15 7" xfId="44028" xr:uid="{00000000-0005-0000-0000-00006F110000}"/>
    <cellStyle name="40% - Énfasis2 16" xfId="1213" xr:uid="{00000000-0005-0000-0000-000070110000}"/>
    <cellStyle name="40% - Énfasis2 16 2" xfId="2297" xr:uid="{00000000-0005-0000-0000-000071110000}"/>
    <cellStyle name="40% - Énfasis2 16 2 2" xfId="4605" xr:uid="{00000000-0005-0000-0000-000072110000}"/>
    <cellStyle name="40% - Énfasis2 16 2 2 2" xfId="9752" xr:uid="{00000000-0005-0000-0000-000073110000}"/>
    <cellStyle name="40% - Énfasis2 16 2 2 2 2" xfId="20535" xr:uid="{00000000-0005-0000-0000-000074110000}"/>
    <cellStyle name="40% - Énfasis2 16 2 2 3" xfId="15403" xr:uid="{00000000-0005-0000-0000-000075110000}"/>
    <cellStyle name="40% - Énfasis2 16 2 2 4" xfId="43462" xr:uid="{00000000-0005-0000-0000-000076110000}"/>
    <cellStyle name="40% - Énfasis2 16 2 2 5" xfId="48305" xr:uid="{00000000-0005-0000-0000-000077110000}"/>
    <cellStyle name="40% - Énfasis2 16 2 3" xfId="7471" xr:uid="{00000000-0005-0000-0000-000078110000}"/>
    <cellStyle name="40% - Énfasis2 16 2 3 2" xfId="18254" xr:uid="{00000000-0005-0000-0000-000079110000}"/>
    <cellStyle name="40% - Énfasis2 16 2 4" xfId="13117" xr:uid="{00000000-0005-0000-0000-00007A110000}"/>
    <cellStyle name="40% - Énfasis2 16 2 5" xfId="41186" xr:uid="{00000000-0005-0000-0000-00007B110000}"/>
    <cellStyle name="40% - Énfasis2 16 2 6" xfId="46029" xr:uid="{00000000-0005-0000-0000-00007C110000}"/>
    <cellStyle name="40% - Énfasis2 16 3" xfId="3548" xr:uid="{00000000-0005-0000-0000-00007D110000}"/>
    <cellStyle name="40% - Énfasis2 16 3 2" xfId="8695" xr:uid="{00000000-0005-0000-0000-00007E110000}"/>
    <cellStyle name="40% - Énfasis2 16 3 2 2" xfId="19478" xr:uid="{00000000-0005-0000-0000-00007F110000}"/>
    <cellStyle name="40% - Énfasis2 16 3 3" xfId="14346" xr:uid="{00000000-0005-0000-0000-000080110000}"/>
    <cellStyle name="40% - Énfasis2 16 3 4" xfId="42405" xr:uid="{00000000-0005-0000-0000-000081110000}"/>
    <cellStyle name="40% - Énfasis2 16 3 5" xfId="47248" xr:uid="{00000000-0005-0000-0000-000082110000}"/>
    <cellStyle name="40% - Énfasis2 16 4" xfId="6414" xr:uid="{00000000-0005-0000-0000-000083110000}"/>
    <cellStyle name="40% - Énfasis2 16 4 2" xfId="17197" xr:uid="{00000000-0005-0000-0000-000084110000}"/>
    <cellStyle name="40% - Énfasis2 16 5" xfId="12041" xr:uid="{00000000-0005-0000-0000-000085110000}"/>
    <cellStyle name="40% - Énfasis2 16 6" xfId="40133" xr:uid="{00000000-0005-0000-0000-000086110000}"/>
    <cellStyle name="40% - Énfasis2 16 7" xfId="44976" xr:uid="{00000000-0005-0000-0000-000087110000}"/>
    <cellStyle name="40% - Énfasis2 17" xfId="1234" xr:uid="{00000000-0005-0000-0000-000088110000}"/>
    <cellStyle name="40% - Énfasis2 17 2" xfId="2318" xr:uid="{00000000-0005-0000-0000-000089110000}"/>
    <cellStyle name="40% - Énfasis2 17 2 2" xfId="4626" xr:uid="{00000000-0005-0000-0000-00008A110000}"/>
    <cellStyle name="40% - Énfasis2 17 2 2 2" xfId="9773" xr:uid="{00000000-0005-0000-0000-00008B110000}"/>
    <cellStyle name="40% - Énfasis2 17 2 2 2 2" xfId="20556" xr:uid="{00000000-0005-0000-0000-00008C110000}"/>
    <cellStyle name="40% - Énfasis2 17 2 2 3" xfId="15424" xr:uid="{00000000-0005-0000-0000-00008D110000}"/>
    <cellStyle name="40% - Énfasis2 17 2 2 4" xfId="43483" xr:uid="{00000000-0005-0000-0000-00008E110000}"/>
    <cellStyle name="40% - Énfasis2 17 2 2 5" xfId="48326" xr:uid="{00000000-0005-0000-0000-00008F110000}"/>
    <cellStyle name="40% - Énfasis2 17 2 3" xfId="7492" xr:uid="{00000000-0005-0000-0000-000090110000}"/>
    <cellStyle name="40% - Énfasis2 17 2 3 2" xfId="18275" xr:uid="{00000000-0005-0000-0000-000091110000}"/>
    <cellStyle name="40% - Énfasis2 17 2 4" xfId="13138" xr:uid="{00000000-0005-0000-0000-000092110000}"/>
    <cellStyle name="40% - Énfasis2 17 2 5" xfId="41207" xr:uid="{00000000-0005-0000-0000-000093110000}"/>
    <cellStyle name="40% - Énfasis2 17 2 6" xfId="46050" xr:uid="{00000000-0005-0000-0000-000094110000}"/>
    <cellStyle name="40% - Énfasis2 17 3" xfId="3569" xr:uid="{00000000-0005-0000-0000-000095110000}"/>
    <cellStyle name="40% - Énfasis2 17 3 2" xfId="8716" xr:uid="{00000000-0005-0000-0000-000096110000}"/>
    <cellStyle name="40% - Énfasis2 17 3 2 2" xfId="19499" xr:uid="{00000000-0005-0000-0000-000097110000}"/>
    <cellStyle name="40% - Énfasis2 17 3 3" xfId="14367" xr:uid="{00000000-0005-0000-0000-000098110000}"/>
    <cellStyle name="40% - Énfasis2 17 3 4" xfId="42426" xr:uid="{00000000-0005-0000-0000-000099110000}"/>
    <cellStyle name="40% - Énfasis2 17 3 5" xfId="47269" xr:uid="{00000000-0005-0000-0000-00009A110000}"/>
    <cellStyle name="40% - Énfasis2 17 4" xfId="6435" xr:uid="{00000000-0005-0000-0000-00009B110000}"/>
    <cellStyle name="40% - Énfasis2 17 4 2" xfId="17218" xr:uid="{00000000-0005-0000-0000-00009C110000}"/>
    <cellStyle name="40% - Énfasis2 17 5" xfId="12062" xr:uid="{00000000-0005-0000-0000-00009D110000}"/>
    <cellStyle name="40% - Énfasis2 17 6" xfId="40154" xr:uid="{00000000-0005-0000-0000-00009E110000}"/>
    <cellStyle name="40% - Énfasis2 17 7" xfId="44997" xr:uid="{00000000-0005-0000-0000-00009F110000}"/>
    <cellStyle name="40% - Énfasis2 18" xfId="1267" xr:uid="{00000000-0005-0000-0000-0000A0110000}"/>
    <cellStyle name="40% - Énfasis2 18 2" xfId="2351" xr:uid="{00000000-0005-0000-0000-0000A1110000}"/>
    <cellStyle name="40% - Énfasis2 18 2 2" xfId="4659" xr:uid="{00000000-0005-0000-0000-0000A2110000}"/>
    <cellStyle name="40% - Énfasis2 18 2 2 2" xfId="9806" xr:uid="{00000000-0005-0000-0000-0000A3110000}"/>
    <cellStyle name="40% - Énfasis2 18 2 2 2 2" xfId="20589" xr:uid="{00000000-0005-0000-0000-0000A4110000}"/>
    <cellStyle name="40% - Énfasis2 18 2 2 3" xfId="15457" xr:uid="{00000000-0005-0000-0000-0000A5110000}"/>
    <cellStyle name="40% - Énfasis2 18 2 2 4" xfId="43516" xr:uid="{00000000-0005-0000-0000-0000A6110000}"/>
    <cellStyle name="40% - Énfasis2 18 2 2 5" xfId="48359" xr:uid="{00000000-0005-0000-0000-0000A7110000}"/>
    <cellStyle name="40% - Énfasis2 18 2 3" xfId="7525" xr:uid="{00000000-0005-0000-0000-0000A8110000}"/>
    <cellStyle name="40% - Énfasis2 18 2 3 2" xfId="18308" xr:uid="{00000000-0005-0000-0000-0000A9110000}"/>
    <cellStyle name="40% - Énfasis2 18 2 4" xfId="13171" xr:uid="{00000000-0005-0000-0000-0000AA110000}"/>
    <cellStyle name="40% - Énfasis2 18 2 5" xfId="41240" xr:uid="{00000000-0005-0000-0000-0000AB110000}"/>
    <cellStyle name="40% - Énfasis2 18 2 6" xfId="46083" xr:uid="{00000000-0005-0000-0000-0000AC110000}"/>
    <cellStyle name="40% - Énfasis2 18 3" xfId="3602" xr:uid="{00000000-0005-0000-0000-0000AD110000}"/>
    <cellStyle name="40% - Énfasis2 18 3 2" xfId="8749" xr:uid="{00000000-0005-0000-0000-0000AE110000}"/>
    <cellStyle name="40% - Énfasis2 18 3 2 2" xfId="19532" xr:uid="{00000000-0005-0000-0000-0000AF110000}"/>
    <cellStyle name="40% - Énfasis2 18 3 3" xfId="14400" xr:uid="{00000000-0005-0000-0000-0000B0110000}"/>
    <cellStyle name="40% - Énfasis2 18 3 4" xfId="42459" xr:uid="{00000000-0005-0000-0000-0000B1110000}"/>
    <cellStyle name="40% - Énfasis2 18 3 5" xfId="47302" xr:uid="{00000000-0005-0000-0000-0000B2110000}"/>
    <cellStyle name="40% - Énfasis2 18 4" xfId="6468" xr:uid="{00000000-0005-0000-0000-0000B3110000}"/>
    <cellStyle name="40% - Énfasis2 18 4 2" xfId="17251" xr:uid="{00000000-0005-0000-0000-0000B4110000}"/>
    <cellStyle name="40% - Énfasis2 18 5" xfId="12095" xr:uid="{00000000-0005-0000-0000-0000B5110000}"/>
    <cellStyle name="40% - Énfasis2 18 6" xfId="40185" xr:uid="{00000000-0005-0000-0000-0000B6110000}"/>
    <cellStyle name="40% - Énfasis2 18 7" xfId="45028" xr:uid="{00000000-0005-0000-0000-0000B7110000}"/>
    <cellStyle name="40% - Énfasis2 19" xfId="1287" xr:uid="{00000000-0005-0000-0000-0000B8110000}"/>
    <cellStyle name="40% - Énfasis2 19 2" xfId="3622" xr:uid="{00000000-0005-0000-0000-0000B9110000}"/>
    <cellStyle name="40% - Énfasis2 19 2 2" xfId="8769" xr:uid="{00000000-0005-0000-0000-0000BA110000}"/>
    <cellStyle name="40% - Énfasis2 19 2 2 2" xfId="19552" xr:uid="{00000000-0005-0000-0000-0000BB110000}"/>
    <cellStyle name="40% - Énfasis2 19 2 3" xfId="14420" xr:uid="{00000000-0005-0000-0000-0000BC110000}"/>
    <cellStyle name="40% - Énfasis2 19 2 4" xfId="42479" xr:uid="{00000000-0005-0000-0000-0000BD110000}"/>
    <cellStyle name="40% - Énfasis2 19 2 5" xfId="47322" xr:uid="{00000000-0005-0000-0000-0000BE110000}"/>
    <cellStyle name="40% - Énfasis2 19 3" xfId="6488" xr:uid="{00000000-0005-0000-0000-0000BF110000}"/>
    <cellStyle name="40% - Énfasis2 19 3 2" xfId="17271" xr:uid="{00000000-0005-0000-0000-0000C0110000}"/>
    <cellStyle name="40% - Énfasis2 19 4" xfId="12115" xr:uid="{00000000-0005-0000-0000-0000C1110000}"/>
    <cellStyle name="40% - Énfasis2 19 5" xfId="40205" xr:uid="{00000000-0005-0000-0000-0000C2110000}"/>
    <cellStyle name="40% - Énfasis2 19 6" xfId="45048" xr:uid="{00000000-0005-0000-0000-0000C3110000}"/>
    <cellStyle name="40% - Énfasis2 2" xfId="141" xr:uid="{00000000-0005-0000-0000-0000C4110000}"/>
    <cellStyle name="40% - Énfasis2 2 10" xfId="44247" xr:uid="{00000000-0005-0000-0000-0000C5110000}"/>
    <cellStyle name="40% - Énfasis2 2 2" xfId="683" xr:uid="{00000000-0005-0000-0000-0000C6110000}"/>
    <cellStyle name="40% - Énfasis2 2 2 2" xfId="1774" xr:uid="{00000000-0005-0000-0000-0000C7110000}"/>
    <cellStyle name="40% - Énfasis2 2 2 2 2" xfId="4083" xr:uid="{00000000-0005-0000-0000-0000C8110000}"/>
    <cellStyle name="40% - Énfasis2 2 2 2 2 2" xfId="9230" xr:uid="{00000000-0005-0000-0000-0000C9110000}"/>
    <cellStyle name="40% - Énfasis2 2 2 2 2 2 2" xfId="20013" xr:uid="{00000000-0005-0000-0000-0000CA110000}"/>
    <cellStyle name="40% - Énfasis2 2 2 2 2 3" xfId="14881" xr:uid="{00000000-0005-0000-0000-0000CB110000}"/>
    <cellStyle name="40% - Énfasis2 2 2 2 2 4" xfId="42940" xr:uid="{00000000-0005-0000-0000-0000CC110000}"/>
    <cellStyle name="40% - Énfasis2 2 2 2 2 5" xfId="47783" xr:uid="{00000000-0005-0000-0000-0000CD110000}"/>
    <cellStyle name="40% - Énfasis2 2 2 2 3" xfId="6949" xr:uid="{00000000-0005-0000-0000-0000CE110000}"/>
    <cellStyle name="40% - Énfasis2 2 2 2 3 2" xfId="17732" xr:uid="{00000000-0005-0000-0000-0000CF110000}"/>
    <cellStyle name="40% - Énfasis2 2 2 2 4" xfId="12594" xr:uid="{00000000-0005-0000-0000-0000D0110000}"/>
    <cellStyle name="40% - Énfasis2 2 2 2 5" xfId="40664" xr:uid="{00000000-0005-0000-0000-0000D1110000}"/>
    <cellStyle name="40% - Énfasis2 2 2 2 6" xfId="45507" xr:uid="{00000000-0005-0000-0000-0000D2110000}"/>
    <cellStyle name="40% - Énfasis2 2 2 3" xfId="3022" xr:uid="{00000000-0005-0000-0000-0000D3110000}"/>
    <cellStyle name="40% - Énfasis2 2 2 3 2" xfId="8176" xr:uid="{00000000-0005-0000-0000-0000D4110000}"/>
    <cellStyle name="40% - Énfasis2 2 2 3 2 2" xfId="18959" xr:uid="{00000000-0005-0000-0000-0000D5110000}"/>
    <cellStyle name="40% - Énfasis2 2 2 3 3" xfId="13827" xr:uid="{00000000-0005-0000-0000-0000D6110000}"/>
    <cellStyle name="40% - Énfasis2 2 2 3 4" xfId="41886" xr:uid="{00000000-0005-0000-0000-0000D7110000}"/>
    <cellStyle name="40% - Énfasis2 2 2 3 5" xfId="46729" xr:uid="{00000000-0005-0000-0000-0000D8110000}"/>
    <cellStyle name="40% - Énfasis2 2 2 4" xfId="5887" xr:uid="{00000000-0005-0000-0000-0000D9110000}"/>
    <cellStyle name="40% - Énfasis2 2 2 4 2" xfId="16676" xr:uid="{00000000-0005-0000-0000-0000DA110000}"/>
    <cellStyle name="40% - Énfasis2 2 2 5" xfId="11512" xr:uid="{00000000-0005-0000-0000-0000DB110000}"/>
    <cellStyle name="40% - Énfasis2 2 2 6" xfId="39617" xr:uid="{00000000-0005-0000-0000-0000DC110000}"/>
    <cellStyle name="40% - Énfasis2 2 2 7" xfId="44463" xr:uid="{00000000-0005-0000-0000-0000DD110000}"/>
    <cellStyle name="40% - Énfasis2 2 3" xfId="1556" xr:uid="{00000000-0005-0000-0000-0000DE110000}"/>
    <cellStyle name="40% - Énfasis2 2 3 2" xfId="3865" xr:uid="{00000000-0005-0000-0000-0000DF110000}"/>
    <cellStyle name="40% - Énfasis2 2 3 2 2" xfId="9012" xr:uid="{00000000-0005-0000-0000-0000E0110000}"/>
    <cellStyle name="40% - Énfasis2 2 3 2 2 2" xfId="19795" xr:uid="{00000000-0005-0000-0000-0000E1110000}"/>
    <cellStyle name="40% - Énfasis2 2 3 2 3" xfId="14663" xr:uid="{00000000-0005-0000-0000-0000E2110000}"/>
    <cellStyle name="40% - Énfasis2 2 3 2 4" xfId="42722" xr:uid="{00000000-0005-0000-0000-0000E3110000}"/>
    <cellStyle name="40% - Énfasis2 2 3 2 5" xfId="47565" xr:uid="{00000000-0005-0000-0000-0000E4110000}"/>
    <cellStyle name="40% - Énfasis2 2 3 3" xfId="6731" xr:uid="{00000000-0005-0000-0000-0000E5110000}"/>
    <cellStyle name="40% - Énfasis2 2 3 3 2" xfId="17514" xr:uid="{00000000-0005-0000-0000-0000E6110000}"/>
    <cellStyle name="40% - Énfasis2 2 3 4" xfId="12376" xr:uid="{00000000-0005-0000-0000-0000E7110000}"/>
    <cellStyle name="40% - Énfasis2 2 3 5" xfId="40446" xr:uid="{00000000-0005-0000-0000-0000E8110000}"/>
    <cellStyle name="40% - Énfasis2 2 3 6" xfId="45289" xr:uid="{00000000-0005-0000-0000-0000E9110000}"/>
    <cellStyle name="40% - Énfasis2 2 4" xfId="2582" xr:uid="{00000000-0005-0000-0000-0000EA110000}"/>
    <cellStyle name="40% - Énfasis2 2 4 2" xfId="7750" xr:uid="{00000000-0005-0000-0000-0000EB110000}"/>
    <cellStyle name="40% - Énfasis2 2 4 2 2" xfId="18533" xr:uid="{00000000-0005-0000-0000-0000EC110000}"/>
    <cellStyle name="40% - Énfasis2 2 4 3" xfId="13397" xr:uid="{00000000-0005-0000-0000-0000ED110000}"/>
    <cellStyle name="40% - Énfasis2 2 4 4" xfId="41462" xr:uid="{00000000-0005-0000-0000-0000EE110000}"/>
    <cellStyle name="40% - Énfasis2 2 4 5" xfId="46305" xr:uid="{00000000-0005-0000-0000-0000EF110000}"/>
    <cellStyle name="40% - Énfasis2 2 5" xfId="4971" xr:uid="{00000000-0005-0000-0000-0000F0110000}"/>
    <cellStyle name="40% - Énfasis2 2 5 2" xfId="10119" xr:uid="{00000000-0005-0000-0000-0000F1110000}"/>
    <cellStyle name="40% - Énfasis2 2 5 2 2" xfId="20902" xr:uid="{00000000-0005-0000-0000-0000F2110000}"/>
    <cellStyle name="40% - Énfasis2 2 5 3" xfId="15769" xr:uid="{00000000-0005-0000-0000-0000F3110000}"/>
    <cellStyle name="40% - Énfasis2 2 5 4" xfId="43825" xr:uid="{00000000-0005-0000-0000-0000F4110000}"/>
    <cellStyle name="40% - Énfasis2 2 5 5" xfId="48668" xr:uid="{00000000-0005-0000-0000-0000F5110000}"/>
    <cellStyle name="40% - Énfasis2 2 6" xfId="5048" xr:uid="{00000000-0005-0000-0000-0000F6110000}"/>
    <cellStyle name="40% - Énfasis2 2 6 2" xfId="10196" xr:uid="{00000000-0005-0000-0000-0000F7110000}"/>
    <cellStyle name="40% - Énfasis2 2 6 2 2" xfId="20979" xr:uid="{00000000-0005-0000-0000-0000F8110000}"/>
    <cellStyle name="40% - Énfasis2 2 6 3" xfId="15845" xr:uid="{00000000-0005-0000-0000-0000F9110000}"/>
    <cellStyle name="40% - Énfasis2 2 7" xfId="5456" xr:uid="{00000000-0005-0000-0000-0000FA110000}"/>
    <cellStyle name="40% - Énfasis2 2 7 2" xfId="16248" xr:uid="{00000000-0005-0000-0000-0000FB110000}"/>
    <cellStyle name="40% - Énfasis2 2 8" xfId="10993" xr:uid="{00000000-0005-0000-0000-0000FC110000}"/>
    <cellStyle name="40% - Énfasis2 2 9" xfId="39401" xr:uid="{00000000-0005-0000-0000-0000FD110000}"/>
    <cellStyle name="40% - Énfasis2 20" xfId="1309" xr:uid="{00000000-0005-0000-0000-0000FE110000}"/>
    <cellStyle name="40% - Énfasis2 20 2" xfId="3643" xr:uid="{00000000-0005-0000-0000-0000FF110000}"/>
    <cellStyle name="40% - Énfasis2 20 2 2" xfId="8790" xr:uid="{00000000-0005-0000-0000-000000120000}"/>
    <cellStyle name="40% - Énfasis2 20 2 2 2" xfId="19573" xr:uid="{00000000-0005-0000-0000-000001120000}"/>
    <cellStyle name="40% - Énfasis2 20 2 3" xfId="14441" xr:uid="{00000000-0005-0000-0000-000002120000}"/>
    <cellStyle name="40% - Énfasis2 20 2 4" xfId="42500" xr:uid="{00000000-0005-0000-0000-000003120000}"/>
    <cellStyle name="40% - Énfasis2 20 2 5" xfId="47343" xr:uid="{00000000-0005-0000-0000-000004120000}"/>
    <cellStyle name="40% - Énfasis2 20 3" xfId="6509" xr:uid="{00000000-0005-0000-0000-000005120000}"/>
    <cellStyle name="40% - Énfasis2 20 3 2" xfId="17292" xr:uid="{00000000-0005-0000-0000-000006120000}"/>
    <cellStyle name="40% - Énfasis2 20 4" xfId="12136" xr:uid="{00000000-0005-0000-0000-000007120000}"/>
    <cellStyle name="40% - Énfasis2 20 5" xfId="40226" xr:uid="{00000000-0005-0000-0000-000008120000}"/>
    <cellStyle name="40% - Énfasis2 20 6" xfId="45069" xr:uid="{00000000-0005-0000-0000-000009120000}"/>
    <cellStyle name="40% - Énfasis2 21" xfId="2405" xr:uid="{00000000-0005-0000-0000-00000A120000}"/>
    <cellStyle name="40% - Énfasis2 21 2" xfId="4707" xr:uid="{00000000-0005-0000-0000-00000B120000}"/>
    <cellStyle name="40% - Énfasis2 21 2 2" xfId="9854" xr:uid="{00000000-0005-0000-0000-00000C120000}"/>
    <cellStyle name="40% - Énfasis2 21 2 2 2" xfId="20637" xr:uid="{00000000-0005-0000-0000-00000D120000}"/>
    <cellStyle name="40% - Énfasis2 21 2 3" xfId="15505" xr:uid="{00000000-0005-0000-0000-00000E120000}"/>
    <cellStyle name="40% - Énfasis2 21 2 4" xfId="43564" xr:uid="{00000000-0005-0000-0000-00000F120000}"/>
    <cellStyle name="40% - Énfasis2 21 2 5" xfId="48407" xr:uid="{00000000-0005-0000-0000-000010120000}"/>
    <cellStyle name="40% - Énfasis2 21 3" xfId="7573" xr:uid="{00000000-0005-0000-0000-000011120000}"/>
    <cellStyle name="40% - Énfasis2 21 3 2" xfId="18356" xr:uid="{00000000-0005-0000-0000-000012120000}"/>
    <cellStyle name="40% - Énfasis2 21 4" xfId="13219" xr:uid="{00000000-0005-0000-0000-000013120000}"/>
    <cellStyle name="40% - Énfasis2 21 5" xfId="41288" xr:uid="{00000000-0005-0000-0000-000014120000}"/>
    <cellStyle name="40% - Énfasis2 21 6" xfId="46131" xr:uid="{00000000-0005-0000-0000-000015120000}"/>
    <cellStyle name="40% - Énfasis2 22" xfId="2441" xr:uid="{00000000-0005-0000-0000-000016120000}"/>
    <cellStyle name="40% - Énfasis2 22 2" xfId="4743" xr:uid="{00000000-0005-0000-0000-000017120000}"/>
    <cellStyle name="40% - Énfasis2 22 2 2" xfId="9890" xr:uid="{00000000-0005-0000-0000-000018120000}"/>
    <cellStyle name="40% - Énfasis2 22 2 2 2" xfId="20673" xr:uid="{00000000-0005-0000-0000-000019120000}"/>
    <cellStyle name="40% - Énfasis2 22 2 3" xfId="15541" xr:uid="{00000000-0005-0000-0000-00001A120000}"/>
    <cellStyle name="40% - Énfasis2 22 2 4" xfId="43600" xr:uid="{00000000-0005-0000-0000-00001B120000}"/>
    <cellStyle name="40% - Énfasis2 22 2 5" xfId="48443" xr:uid="{00000000-0005-0000-0000-00001C120000}"/>
    <cellStyle name="40% - Énfasis2 22 3" xfId="7609" xr:uid="{00000000-0005-0000-0000-00001D120000}"/>
    <cellStyle name="40% - Énfasis2 22 3 2" xfId="18392" xr:uid="{00000000-0005-0000-0000-00001E120000}"/>
    <cellStyle name="40% - Énfasis2 22 4" xfId="13255" xr:uid="{00000000-0005-0000-0000-00001F120000}"/>
    <cellStyle name="40% - Énfasis2 22 5" xfId="41324" xr:uid="{00000000-0005-0000-0000-000020120000}"/>
    <cellStyle name="40% - Énfasis2 22 6" xfId="46167" xr:uid="{00000000-0005-0000-0000-000021120000}"/>
    <cellStyle name="40% - Énfasis2 23" xfId="2456" xr:uid="{00000000-0005-0000-0000-000022120000}"/>
    <cellStyle name="40% - Énfasis2 23 2" xfId="4758" xr:uid="{00000000-0005-0000-0000-000023120000}"/>
    <cellStyle name="40% - Énfasis2 23 2 2" xfId="9905" xr:uid="{00000000-0005-0000-0000-000024120000}"/>
    <cellStyle name="40% - Énfasis2 23 2 2 2" xfId="20688" xr:uid="{00000000-0005-0000-0000-000025120000}"/>
    <cellStyle name="40% - Énfasis2 23 2 3" xfId="15556" xr:uid="{00000000-0005-0000-0000-000026120000}"/>
    <cellStyle name="40% - Énfasis2 23 2 4" xfId="43615" xr:uid="{00000000-0005-0000-0000-000027120000}"/>
    <cellStyle name="40% - Énfasis2 23 2 5" xfId="48458" xr:uid="{00000000-0005-0000-0000-000028120000}"/>
    <cellStyle name="40% - Énfasis2 23 3" xfId="7624" xr:uid="{00000000-0005-0000-0000-000029120000}"/>
    <cellStyle name="40% - Énfasis2 23 3 2" xfId="18407" xr:uid="{00000000-0005-0000-0000-00002A120000}"/>
    <cellStyle name="40% - Énfasis2 23 4" xfId="13270" xr:uid="{00000000-0005-0000-0000-00002B120000}"/>
    <cellStyle name="40% - Énfasis2 23 5" xfId="41339" xr:uid="{00000000-0005-0000-0000-00002C120000}"/>
    <cellStyle name="40% - Énfasis2 23 6" xfId="46182" xr:uid="{00000000-0005-0000-0000-00002D120000}"/>
    <cellStyle name="40% - Énfasis2 24" xfId="2503" xr:uid="{00000000-0005-0000-0000-00002E120000}"/>
    <cellStyle name="40% - Énfasis2 24 2" xfId="4805" xr:uid="{00000000-0005-0000-0000-00002F120000}"/>
    <cellStyle name="40% - Énfasis2 24 2 2" xfId="9952" xr:uid="{00000000-0005-0000-0000-000030120000}"/>
    <cellStyle name="40% - Énfasis2 24 2 2 2" xfId="20735" xr:uid="{00000000-0005-0000-0000-000031120000}"/>
    <cellStyle name="40% - Énfasis2 24 2 3" xfId="15603" xr:uid="{00000000-0005-0000-0000-000032120000}"/>
    <cellStyle name="40% - Énfasis2 24 2 4" xfId="43662" xr:uid="{00000000-0005-0000-0000-000033120000}"/>
    <cellStyle name="40% - Énfasis2 24 2 5" xfId="48505" xr:uid="{00000000-0005-0000-0000-000034120000}"/>
    <cellStyle name="40% - Énfasis2 24 3" xfId="7671" xr:uid="{00000000-0005-0000-0000-000035120000}"/>
    <cellStyle name="40% - Énfasis2 24 3 2" xfId="18454" xr:uid="{00000000-0005-0000-0000-000036120000}"/>
    <cellStyle name="40% - Énfasis2 24 4" xfId="13317" xr:uid="{00000000-0005-0000-0000-000037120000}"/>
    <cellStyle name="40% - Énfasis2 24 5" xfId="41386" xr:uid="{00000000-0005-0000-0000-000038120000}"/>
    <cellStyle name="40% - Énfasis2 24 6" xfId="46229" xr:uid="{00000000-0005-0000-0000-000039120000}"/>
    <cellStyle name="40% - Énfasis2 25" xfId="2522" xr:uid="{00000000-0005-0000-0000-00003A120000}"/>
    <cellStyle name="40% - Énfasis2 25 2" xfId="4824" xr:uid="{00000000-0005-0000-0000-00003B120000}"/>
    <cellStyle name="40% - Énfasis2 25 2 2" xfId="9971" xr:uid="{00000000-0005-0000-0000-00003C120000}"/>
    <cellStyle name="40% - Énfasis2 25 2 2 2" xfId="20754" xr:uid="{00000000-0005-0000-0000-00003D120000}"/>
    <cellStyle name="40% - Énfasis2 25 2 3" xfId="15622" xr:uid="{00000000-0005-0000-0000-00003E120000}"/>
    <cellStyle name="40% - Énfasis2 25 2 4" xfId="43681" xr:uid="{00000000-0005-0000-0000-00003F120000}"/>
    <cellStyle name="40% - Énfasis2 25 2 5" xfId="48524" xr:uid="{00000000-0005-0000-0000-000040120000}"/>
    <cellStyle name="40% - Énfasis2 25 3" xfId="7690" xr:uid="{00000000-0005-0000-0000-000041120000}"/>
    <cellStyle name="40% - Énfasis2 25 3 2" xfId="18473" xr:uid="{00000000-0005-0000-0000-000042120000}"/>
    <cellStyle name="40% - Énfasis2 25 4" xfId="13336" xr:uid="{00000000-0005-0000-0000-000043120000}"/>
    <cellStyle name="40% - Énfasis2 25 5" xfId="41404" xr:uid="{00000000-0005-0000-0000-000044120000}"/>
    <cellStyle name="40% - Énfasis2 25 6" xfId="46247" xr:uid="{00000000-0005-0000-0000-000045120000}"/>
    <cellStyle name="40% - Énfasis2 26" xfId="2553" xr:uid="{00000000-0005-0000-0000-000046120000}"/>
    <cellStyle name="40% - Énfasis2 26 2" xfId="4855" xr:uid="{00000000-0005-0000-0000-000047120000}"/>
    <cellStyle name="40% - Énfasis2 26 2 2" xfId="10002" xr:uid="{00000000-0005-0000-0000-000048120000}"/>
    <cellStyle name="40% - Énfasis2 26 2 2 2" xfId="20785" xr:uid="{00000000-0005-0000-0000-000049120000}"/>
    <cellStyle name="40% - Énfasis2 26 2 3" xfId="15653" xr:uid="{00000000-0005-0000-0000-00004A120000}"/>
    <cellStyle name="40% - Énfasis2 26 2 4" xfId="43712" xr:uid="{00000000-0005-0000-0000-00004B120000}"/>
    <cellStyle name="40% - Énfasis2 26 2 5" xfId="48555" xr:uid="{00000000-0005-0000-0000-00004C120000}"/>
    <cellStyle name="40% - Énfasis2 26 3" xfId="7721" xr:uid="{00000000-0005-0000-0000-00004D120000}"/>
    <cellStyle name="40% - Énfasis2 26 3 2" xfId="18504" xr:uid="{00000000-0005-0000-0000-00004E120000}"/>
    <cellStyle name="40% - Énfasis2 26 4" xfId="13368" xr:uid="{00000000-0005-0000-0000-00004F120000}"/>
    <cellStyle name="40% - Énfasis2 26 5" xfId="41433" xr:uid="{00000000-0005-0000-0000-000050120000}"/>
    <cellStyle name="40% - Énfasis2 26 6" xfId="46276" xr:uid="{00000000-0005-0000-0000-000051120000}"/>
    <cellStyle name="40% - Énfasis2 27" xfId="4912" xr:uid="{00000000-0005-0000-0000-000052120000}"/>
    <cellStyle name="40% - Énfasis2 27 2" xfId="10059" xr:uid="{00000000-0005-0000-0000-000053120000}"/>
    <cellStyle name="40% - Énfasis2 27 2 2" xfId="20842" xr:uid="{00000000-0005-0000-0000-000054120000}"/>
    <cellStyle name="40% - Énfasis2 27 3" xfId="15709" xr:uid="{00000000-0005-0000-0000-000055120000}"/>
    <cellStyle name="40% - Énfasis2 27 4" xfId="43766" xr:uid="{00000000-0005-0000-0000-000056120000}"/>
    <cellStyle name="40% - Énfasis2 27 5" xfId="48609" xr:uid="{00000000-0005-0000-0000-000057120000}"/>
    <cellStyle name="40% - Énfasis2 28" xfId="4942" xr:uid="{00000000-0005-0000-0000-000058120000}"/>
    <cellStyle name="40% - Énfasis2 28 2" xfId="10090" xr:uid="{00000000-0005-0000-0000-000059120000}"/>
    <cellStyle name="40% - Énfasis2 28 2 2" xfId="20873" xr:uid="{00000000-0005-0000-0000-00005A120000}"/>
    <cellStyle name="40% - Énfasis2 28 3" xfId="15740" xr:uid="{00000000-0005-0000-0000-00005B120000}"/>
    <cellStyle name="40% - Énfasis2 28 4" xfId="43796" xr:uid="{00000000-0005-0000-0000-00005C120000}"/>
    <cellStyle name="40% - Énfasis2 28 5" xfId="48639" xr:uid="{00000000-0005-0000-0000-00005D120000}"/>
    <cellStyle name="40% - Énfasis2 29" xfId="5205" xr:uid="{00000000-0005-0000-0000-00005E120000}"/>
    <cellStyle name="40% - Énfasis2 29 2" xfId="10343" xr:uid="{00000000-0005-0000-0000-00005F120000}"/>
    <cellStyle name="40% - Énfasis2 29 2 2" xfId="21126" xr:uid="{00000000-0005-0000-0000-000060120000}"/>
    <cellStyle name="40% - Énfasis2 29 3" xfId="15998" xr:uid="{00000000-0005-0000-0000-000061120000}"/>
    <cellStyle name="40% - Énfasis2 3" xfId="501" xr:uid="{00000000-0005-0000-0000-000062120000}"/>
    <cellStyle name="40% - Énfasis2 3 2" xfId="1593" xr:uid="{00000000-0005-0000-0000-000063120000}"/>
    <cellStyle name="40% - Énfasis2 3 2 2" xfId="3902" xr:uid="{00000000-0005-0000-0000-000064120000}"/>
    <cellStyle name="40% - Énfasis2 3 2 2 2" xfId="9049" xr:uid="{00000000-0005-0000-0000-000065120000}"/>
    <cellStyle name="40% - Énfasis2 3 2 2 2 2" xfId="19832" xr:uid="{00000000-0005-0000-0000-000066120000}"/>
    <cellStyle name="40% - Énfasis2 3 2 2 3" xfId="14700" xr:uid="{00000000-0005-0000-0000-000067120000}"/>
    <cellStyle name="40% - Énfasis2 3 2 2 4" xfId="42759" xr:uid="{00000000-0005-0000-0000-000068120000}"/>
    <cellStyle name="40% - Énfasis2 3 2 2 5" xfId="47602" xr:uid="{00000000-0005-0000-0000-000069120000}"/>
    <cellStyle name="40% - Énfasis2 3 2 3" xfId="6768" xr:uid="{00000000-0005-0000-0000-00006A120000}"/>
    <cellStyle name="40% - Énfasis2 3 2 3 2" xfId="17551" xr:uid="{00000000-0005-0000-0000-00006B120000}"/>
    <cellStyle name="40% - Énfasis2 3 2 4" xfId="12413" xr:uid="{00000000-0005-0000-0000-00006C120000}"/>
    <cellStyle name="40% - Énfasis2 3 2 5" xfId="40483" xr:uid="{00000000-0005-0000-0000-00006D120000}"/>
    <cellStyle name="40% - Énfasis2 3 2 6" xfId="45326" xr:uid="{00000000-0005-0000-0000-00006E120000}"/>
    <cellStyle name="40% - Énfasis2 3 3" xfId="2841" xr:uid="{00000000-0005-0000-0000-00006F120000}"/>
    <cellStyle name="40% - Énfasis2 3 3 2" xfId="7995" xr:uid="{00000000-0005-0000-0000-000070120000}"/>
    <cellStyle name="40% - Énfasis2 3 3 2 2" xfId="18778" xr:uid="{00000000-0005-0000-0000-000071120000}"/>
    <cellStyle name="40% - Énfasis2 3 3 3" xfId="13646" xr:uid="{00000000-0005-0000-0000-000072120000}"/>
    <cellStyle name="40% - Énfasis2 3 3 4" xfId="41705" xr:uid="{00000000-0005-0000-0000-000073120000}"/>
    <cellStyle name="40% - Énfasis2 3 3 5" xfId="46548" xr:uid="{00000000-0005-0000-0000-000074120000}"/>
    <cellStyle name="40% - Énfasis2 3 4" xfId="5706" xr:uid="{00000000-0005-0000-0000-000075120000}"/>
    <cellStyle name="40% - Énfasis2 3 4 2" xfId="16495" xr:uid="{00000000-0005-0000-0000-000076120000}"/>
    <cellStyle name="40% - Énfasis2 3 5" xfId="11329" xr:uid="{00000000-0005-0000-0000-000077120000}"/>
    <cellStyle name="40% - Énfasis2 3 6" xfId="39438" xr:uid="{00000000-0005-0000-0000-000078120000}"/>
    <cellStyle name="40% - Énfasis2 3 7" xfId="44284" xr:uid="{00000000-0005-0000-0000-000079120000}"/>
    <cellStyle name="40% - Énfasis2 30" xfId="5221" xr:uid="{00000000-0005-0000-0000-00007A120000}"/>
    <cellStyle name="40% - Énfasis2 30 2" xfId="10359" xr:uid="{00000000-0005-0000-0000-00007B120000}"/>
    <cellStyle name="40% - Énfasis2 30 2 2" xfId="21142" xr:uid="{00000000-0005-0000-0000-00007C120000}"/>
    <cellStyle name="40% - Énfasis2 30 3" xfId="16014" xr:uid="{00000000-0005-0000-0000-00007D120000}"/>
    <cellStyle name="40% - Énfasis2 31" xfId="5250" xr:uid="{00000000-0005-0000-0000-00007E120000}"/>
    <cellStyle name="40% - Énfasis2 31 2" xfId="10388" xr:uid="{00000000-0005-0000-0000-00007F120000}"/>
    <cellStyle name="40% - Énfasis2 31 2 2" xfId="21171" xr:uid="{00000000-0005-0000-0000-000080120000}"/>
    <cellStyle name="40% - Énfasis2 31 3" xfId="16043" xr:uid="{00000000-0005-0000-0000-000081120000}"/>
    <cellStyle name="40% - Énfasis2 32" xfId="5267" xr:uid="{00000000-0005-0000-0000-000082120000}"/>
    <cellStyle name="40% - Énfasis2 32 2" xfId="10403" xr:uid="{00000000-0005-0000-0000-000083120000}"/>
    <cellStyle name="40% - Énfasis2 32 2 2" xfId="21186" xr:uid="{00000000-0005-0000-0000-000084120000}"/>
    <cellStyle name="40% - Énfasis2 32 3" xfId="16059" xr:uid="{00000000-0005-0000-0000-000085120000}"/>
    <cellStyle name="40% - Énfasis2 33" xfId="5283" xr:uid="{00000000-0005-0000-0000-000086120000}"/>
    <cellStyle name="40% - Énfasis2 33 2" xfId="10419" xr:uid="{00000000-0005-0000-0000-000087120000}"/>
    <cellStyle name="40% - Énfasis2 33 2 2" xfId="21202" xr:uid="{00000000-0005-0000-0000-000088120000}"/>
    <cellStyle name="40% - Énfasis2 33 3" xfId="16075" xr:uid="{00000000-0005-0000-0000-000089120000}"/>
    <cellStyle name="40% - Énfasis2 34" xfId="5303" xr:uid="{00000000-0005-0000-0000-00008A120000}"/>
    <cellStyle name="40% - Énfasis2 34 2" xfId="10439" xr:uid="{00000000-0005-0000-0000-00008B120000}"/>
    <cellStyle name="40% - Énfasis2 34 2 2" xfId="21222" xr:uid="{00000000-0005-0000-0000-00008C120000}"/>
    <cellStyle name="40% - Énfasis2 34 3" xfId="16095" xr:uid="{00000000-0005-0000-0000-00008D120000}"/>
    <cellStyle name="40% - Énfasis2 35" xfId="5319" xr:uid="{00000000-0005-0000-0000-00008E120000}"/>
    <cellStyle name="40% - Énfasis2 35 2" xfId="10455" xr:uid="{00000000-0005-0000-0000-00008F120000}"/>
    <cellStyle name="40% - Énfasis2 35 2 2" xfId="21238" xr:uid="{00000000-0005-0000-0000-000090120000}"/>
    <cellStyle name="40% - Énfasis2 35 3" xfId="16111" xr:uid="{00000000-0005-0000-0000-000091120000}"/>
    <cellStyle name="40% - Énfasis2 36" xfId="5336" xr:uid="{00000000-0005-0000-0000-000092120000}"/>
    <cellStyle name="40% - Énfasis2 36 2" xfId="10472" xr:uid="{00000000-0005-0000-0000-000093120000}"/>
    <cellStyle name="40% - Énfasis2 36 2 2" xfId="21255" xr:uid="{00000000-0005-0000-0000-000094120000}"/>
    <cellStyle name="40% - Énfasis2 36 3" xfId="16128" xr:uid="{00000000-0005-0000-0000-000095120000}"/>
    <cellStyle name="40% - Énfasis2 37" xfId="5384" xr:uid="{00000000-0005-0000-0000-000096120000}"/>
    <cellStyle name="40% - Énfasis2 37 2" xfId="10520" xr:uid="{00000000-0005-0000-0000-000097120000}"/>
    <cellStyle name="40% - Énfasis2 37 2 2" xfId="21303" xr:uid="{00000000-0005-0000-0000-000098120000}"/>
    <cellStyle name="40% - Énfasis2 37 3" xfId="16176" xr:uid="{00000000-0005-0000-0000-000099120000}"/>
    <cellStyle name="40% - Énfasis2 38" xfId="5404" xr:uid="{00000000-0005-0000-0000-00009A120000}"/>
    <cellStyle name="40% - Énfasis2 38 2" xfId="10540" xr:uid="{00000000-0005-0000-0000-00009B120000}"/>
    <cellStyle name="40% - Énfasis2 38 2 2" xfId="21323" xr:uid="{00000000-0005-0000-0000-00009C120000}"/>
    <cellStyle name="40% - Énfasis2 38 3" xfId="16196" xr:uid="{00000000-0005-0000-0000-00009D120000}"/>
    <cellStyle name="40% - Énfasis2 39" xfId="5433" xr:uid="{00000000-0005-0000-0000-00009E120000}"/>
    <cellStyle name="40% - Énfasis2 39 2" xfId="16225" xr:uid="{00000000-0005-0000-0000-00009F120000}"/>
    <cellStyle name="40% - Énfasis2 4" xfId="519" xr:uid="{00000000-0005-0000-0000-0000A0120000}"/>
    <cellStyle name="40% - Énfasis2 4 2" xfId="1612" xr:uid="{00000000-0005-0000-0000-0000A1120000}"/>
    <cellStyle name="40% - Énfasis2 4 2 2" xfId="3921" xr:uid="{00000000-0005-0000-0000-0000A2120000}"/>
    <cellStyle name="40% - Énfasis2 4 2 2 2" xfId="9068" xr:uid="{00000000-0005-0000-0000-0000A3120000}"/>
    <cellStyle name="40% - Énfasis2 4 2 2 2 2" xfId="19851" xr:uid="{00000000-0005-0000-0000-0000A4120000}"/>
    <cellStyle name="40% - Énfasis2 4 2 2 3" xfId="14719" xr:uid="{00000000-0005-0000-0000-0000A5120000}"/>
    <cellStyle name="40% - Énfasis2 4 2 2 4" xfId="42778" xr:uid="{00000000-0005-0000-0000-0000A6120000}"/>
    <cellStyle name="40% - Énfasis2 4 2 2 5" xfId="47621" xr:uid="{00000000-0005-0000-0000-0000A7120000}"/>
    <cellStyle name="40% - Énfasis2 4 2 3" xfId="6787" xr:uid="{00000000-0005-0000-0000-0000A8120000}"/>
    <cellStyle name="40% - Énfasis2 4 2 3 2" xfId="17570" xr:uid="{00000000-0005-0000-0000-0000A9120000}"/>
    <cellStyle name="40% - Énfasis2 4 2 4" xfId="12432" xr:uid="{00000000-0005-0000-0000-0000AA120000}"/>
    <cellStyle name="40% - Énfasis2 4 2 5" xfId="40502" xr:uid="{00000000-0005-0000-0000-0000AB120000}"/>
    <cellStyle name="40% - Énfasis2 4 2 6" xfId="45345" xr:uid="{00000000-0005-0000-0000-0000AC120000}"/>
    <cellStyle name="40% - Énfasis2 4 3" xfId="2860" xr:uid="{00000000-0005-0000-0000-0000AD120000}"/>
    <cellStyle name="40% - Énfasis2 4 3 2" xfId="8014" xr:uid="{00000000-0005-0000-0000-0000AE120000}"/>
    <cellStyle name="40% - Énfasis2 4 3 2 2" xfId="18797" xr:uid="{00000000-0005-0000-0000-0000AF120000}"/>
    <cellStyle name="40% - Énfasis2 4 3 3" xfId="13665" xr:uid="{00000000-0005-0000-0000-0000B0120000}"/>
    <cellStyle name="40% - Énfasis2 4 3 4" xfId="41724" xr:uid="{00000000-0005-0000-0000-0000B1120000}"/>
    <cellStyle name="40% - Énfasis2 4 3 5" xfId="46567" xr:uid="{00000000-0005-0000-0000-0000B2120000}"/>
    <cellStyle name="40% - Énfasis2 4 4" xfId="5725" xr:uid="{00000000-0005-0000-0000-0000B3120000}"/>
    <cellStyle name="40% - Énfasis2 4 4 2" xfId="16514" xr:uid="{00000000-0005-0000-0000-0000B4120000}"/>
    <cellStyle name="40% - Énfasis2 4 5" xfId="11348" xr:uid="{00000000-0005-0000-0000-0000B5120000}"/>
    <cellStyle name="40% - Énfasis2 4 6" xfId="39457" xr:uid="{00000000-0005-0000-0000-0000B6120000}"/>
    <cellStyle name="40% - Énfasis2 4 7" xfId="44303" xr:uid="{00000000-0005-0000-0000-0000B7120000}"/>
    <cellStyle name="40% - Énfasis2 40" xfId="10865" xr:uid="{00000000-0005-0000-0000-0000B8120000}"/>
    <cellStyle name="40% - Énfasis2 40 2" xfId="21648" xr:uid="{00000000-0005-0000-0000-0000B9120000}"/>
    <cellStyle name="40% - Énfasis2 41" xfId="10917" xr:uid="{00000000-0005-0000-0000-0000BA120000}"/>
    <cellStyle name="40% - Énfasis2 41 2" xfId="21700" xr:uid="{00000000-0005-0000-0000-0000BB120000}"/>
    <cellStyle name="40% - Énfasis2 42" xfId="10932" xr:uid="{00000000-0005-0000-0000-0000BC120000}"/>
    <cellStyle name="40% - Énfasis2 42 2" xfId="21715" xr:uid="{00000000-0005-0000-0000-0000BD120000}"/>
    <cellStyle name="40% - Énfasis2 43" xfId="10953" xr:uid="{00000000-0005-0000-0000-0000BE120000}"/>
    <cellStyle name="40% - Énfasis2 43 2" xfId="21736" xr:uid="{00000000-0005-0000-0000-0000BF120000}"/>
    <cellStyle name="40% - Énfasis2 44" xfId="10977" xr:uid="{00000000-0005-0000-0000-0000C0120000}"/>
    <cellStyle name="40% - Énfasis2 45" xfId="38847" xr:uid="{00000000-0005-0000-0000-0000C1120000}"/>
    <cellStyle name="40% - Énfasis2 46" xfId="38861" xr:uid="{00000000-0005-0000-0000-0000C2120000}"/>
    <cellStyle name="40% - Énfasis2 47" xfId="38877" xr:uid="{00000000-0005-0000-0000-0000C3120000}"/>
    <cellStyle name="40% - Énfasis2 48" xfId="38968" xr:uid="{00000000-0005-0000-0000-0000C4120000}"/>
    <cellStyle name="40% - Énfasis2 49" xfId="38984" xr:uid="{00000000-0005-0000-0000-0000C5120000}"/>
    <cellStyle name="40% - Énfasis2 5" xfId="535" xr:uid="{00000000-0005-0000-0000-0000C6120000}"/>
    <cellStyle name="40% - Énfasis2 5 2" xfId="1626" xr:uid="{00000000-0005-0000-0000-0000C7120000}"/>
    <cellStyle name="40% - Énfasis2 5 2 2" xfId="3935" xr:uid="{00000000-0005-0000-0000-0000C8120000}"/>
    <cellStyle name="40% - Énfasis2 5 2 2 2" xfId="9082" xr:uid="{00000000-0005-0000-0000-0000C9120000}"/>
    <cellStyle name="40% - Énfasis2 5 2 2 2 2" xfId="19865" xr:uid="{00000000-0005-0000-0000-0000CA120000}"/>
    <cellStyle name="40% - Énfasis2 5 2 2 3" xfId="14733" xr:uid="{00000000-0005-0000-0000-0000CB120000}"/>
    <cellStyle name="40% - Énfasis2 5 2 2 4" xfId="42792" xr:uid="{00000000-0005-0000-0000-0000CC120000}"/>
    <cellStyle name="40% - Énfasis2 5 2 2 5" xfId="47635" xr:uid="{00000000-0005-0000-0000-0000CD120000}"/>
    <cellStyle name="40% - Énfasis2 5 2 3" xfId="6801" xr:uid="{00000000-0005-0000-0000-0000CE120000}"/>
    <cellStyle name="40% - Énfasis2 5 2 3 2" xfId="17584" xr:uid="{00000000-0005-0000-0000-0000CF120000}"/>
    <cellStyle name="40% - Énfasis2 5 2 4" xfId="12446" xr:uid="{00000000-0005-0000-0000-0000D0120000}"/>
    <cellStyle name="40% - Énfasis2 5 2 5" xfId="40516" xr:uid="{00000000-0005-0000-0000-0000D1120000}"/>
    <cellStyle name="40% - Énfasis2 5 2 6" xfId="45359" xr:uid="{00000000-0005-0000-0000-0000D2120000}"/>
    <cellStyle name="40% - Énfasis2 5 3" xfId="2874" xr:uid="{00000000-0005-0000-0000-0000D3120000}"/>
    <cellStyle name="40% - Énfasis2 5 3 2" xfId="8028" xr:uid="{00000000-0005-0000-0000-0000D4120000}"/>
    <cellStyle name="40% - Énfasis2 5 3 2 2" xfId="18811" xr:uid="{00000000-0005-0000-0000-0000D5120000}"/>
    <cellStyle name="40% - Énfasis2 5 3 3" xfId="13679" xr:uid="{00000000-0005-0000-0000-0000D6120000}"/>
    <cellStyle name="40% - Énfasis2 5 3 4" xfId="41738" xr:uid="{00000000-0005-0000-0000-0000D7120000}"/>
    <cellStyle name="40% - Énfasis2 5 3 5" xfId="46581" xr:uid="{00000000-0005-0000-0000-0000D8120000}"/>
    <cellStyle name="40% - Énfasis2 5 4" xfId="5739" xr:uid="{00000000-0005-0000-0000-0000D9120000}"/>
    <cellStyle name="40% - Énfasis2 5 4 2" xfId="16528" xr:uid="{00000000-0005-0000-0000-0000DA120000}"/>
    <cellStyle name="40% - Énfasis2 5 5" xfId="11363" xr:uid="{00000000-0005-0000-0000-0000DB120000}"/>
    <cellStyle name="40% - Énfasis2 5 6" xfId="39471" xr:uid="{00000000-0005-0000-0000-0000DC120000}"/>
    <cellStyle name="40% - Énfasis2 5 7" xfId="44317" xr:uid="{00000000-0005-0000-0000-0000DD120000}"/>
    <cellStyle name="40% - Énfasis2 50" xfId="39000" xr:uid="{00000000-0005-0000-0000-0000DE120000}"/>
    <cellStyle name="40% - Énfasis2 51" xfId="39031" xr:uid="{00000000-0005-0000-0000-0000DF120000}"/>
    <cellStyle name="40% - Énfasis2 52" xfId="39045" xr:uid="{00000000-0005-0000-0000-0000E0120000}"/>
    <cellStyle name="40% - Énfasis2 53" xfId="39064" xr:uid="{00000000-0005-0000-0000-0000E1120000}"/>
    <cellStyle name="40% - Énfasis2 54" xfId="39084" xr:uid="{00000000-0005-0000-0000-0000E2120000}"/>
    <cellStyle name="40% - Énfasis2 55" xfId="39102" xr:uid="{00000000-0005-0000-0000-0000E3120000}"/>
    <cellStyle name="40% - Énfasis2 56" xfId="43902" xr:uid="{00000000-0005-0000-0000-0000E4120000}"/>
    <cellStyle name="40% - Énfasis2 57" xfId="43928" xr:uid="{00000000-0005-0000-0000-0000E5120000}"/>
    <cellStyle name="40% - Énfasis2 58" xfId="43946" xr:uid="{00000000-0005-0000-0000-0000E6120000}"/>
    <cellStyle name="40% - Énfasis2 59" xfId="43972" xr:uid="{00000000-0005-0000-0000-0000E7120000}"/>
    <cellStyle name="40% - Énfasis2 6" xfId="552" xr:uid="{00000000-0005-0000-0000-0000E8120000}"/>
    <cellStyle name="40% - Énfasis2 6 2" xfId="1643" xr:uid="{00000000-0005-0000-0000-0000E9120000}"/>
    <cellStyle name="40% - Énfasis2 6 2 2" xfId="3952" xr:uid="{00000000-0005-0000-0000-0000EA120000}"/>
    <cellStyle name="40% - Énfasis2 6 2 2 2" xfId="9099" xr:uid="{00000000-0005-0000-0000-0000EB120000}"/>
    <cellStyle name="40% - Énfasis2 6 2 2 2 2" xfId="19882" xr:uid="{00000000-0005-0000-0000-0000EC120000}"/>
    <cellStyle name="40% - Énfasis2 6 2 2 3" xfId="14750" xr:uid="{00000000-0005-0000-0000-0000ED120000}"/>
    <cellStyle name="40% - Énfasis2 6 2 2 4" xfId="42809" xr:uid="{00000000-0005-0000-0000-0000EE120000}"/>
    <cellStyle name="40% - Énfasis2 6 2 2 5" xfId="47652" xr:uid="{00000000-0005-0000-0000-0000EF120000}"/>
    <cellStyle name="40% - Énfasis2 6 2 3" xfId="6818" xr:uid="{00000000-0005-0000-0000-0000F0120000}"/>
    <cellStyle name="40% - Énfasis2 6 2 3 2" xfId="17601" xr:uid="{00000000-0005-0000-0000-0000F1120000}"/>
    <cellStyle name="40% - Énfasis2 6 2 4" xfId="12463" xr:uid="{00000000-0005-0000-0000-0000F2120000}"/>
    <cellStyle name="40% - Énfasis2 6 2 5" xfId="40533" xr:uid="{00000000-0005-0000-0000-0000F3120000}"/>
    <cellStyle name="40% - Énfasis2 6 2 6" xfId="45376" xr:uid="{00000000-0005-0000-0000-0000F4120000}"/>
    <cellStyle name="40% - Énfasis2 6 3" xfId="2891" xr:uid="{00000000-0005-0000-0000-0000F5120000}"/>
    <cellStyle name="40% - Énfasis2 6 3 2" xfId="8045" xr:uid="{00000000-0005-0000-0000-0000F6120000}"/>
    <cellStyle name="40% - Énfasis2 6 3 2 2" xfId="18828" xr:uid="{00000000-0005-0000-0000-0000F7120000}"/>
    <cellStyle name="40% - Énfasis2 6 3 3" xfId="13696" xr:uid="{00000000-0005-0000-0000-0000F8120000}"/>
    <cellStyle name="40% - Énfasis2 6 3 4" xfId="41755" xr:uid="{00000000-0005-0000-0000-0000F9120000}"/>
    <cellStyle name="40% - Énfasis2 6 3 5" xfId="46598" xr:uid="{00000000-0005-0000-0000-0000FA120000}"/>
    <cellStyle name="40% - Énfasis2 6 4" xfId="5756" xr:uid="{00000000-0005-0000-0000-0000FB120000}"/>
    <cellStyle name="40% - Énfasis2 6 4 2" xfId="16545" xr:uid="{00000000-0005-0000-0000-0000FC120000}"/>
    <cellStyle name="40% - Énfasis2 6 5" xfId="11380" xr:uid="{00000000-0005-0000-0000-0000FD120000}"/>
    <cellStyle name="40% - Énfasis2 6 6" xfId="39488" xr:uid="{00000000-0005-0000-0000-0000FE120000}"/>
    <cellStyle name="40% - Énfasis2 6 7" xfId="44334" xr:uid="{00000000-0005-0000-0000-0000FF120000}"/>
    <cellStyle name="40% - Énfasis2 7" xfId="572" xr:uid="{00000000-0005-0000-0000-000000130000}"/>
    <cellStyle name="40% - Énfasis2 7 2" xfId="1663" xr:uid="{00000000-0005-0000-0000-000001130000}"/>
    <cellStyle name="40% - Énfasis2 7 2 2" xfId="3972" xr:uid="{00000000-0005-0000-0000-000002130000}"/>
    <cellStyle name="40% - Énfasis2 7 2 2 2" xfId="9119" xr:uid="{00000000-0005-0000-0000-000003130000}"/>
    <cellStyle name="40% - Énfasis2 7 2 2 2 2" xfId="19902" xr:uid="{00000000-0005-0000-0000-000004130000}"/>
    <cellStyle name="40% - Énfasis2 7 2 2 3" xfId="14770" xr:uid="{00000000-0005-0000-0000-000005130000}"/>
    <cellStyle name="40% - Énfasis2 7 2 2 4" xfId="42829" xr:uid="{00000000-0005-0000-0000-000006130000}"/>
    <cellStyle name="40% - Énfasis2 7 2 2 5" xfId="47672" xr:uid="{00000000-0005-0000-0000-000007130000}"/>
    <cellStyle name="40% - Énfasis2 7 2 3" xfId="6838" xr:uid="{00000000-0005-0000-0000-000008130000}"/>
    <cellStyle name="40% - Énfasis2 7 2 3 2" xfId="17621" xr:uid="{00000000-0005-0000-0000-000009130000}"/>
    <cellStyle name="40% - Énfasis2 7 2 4" xfId="12483" xr:uid="{00000000-0005-0000-0000-00000A130000}"/>
    <cellStyle name="40% - Énfasis2 7 2 5" xfId="40553" xr:uid="{00000000-0005-0000-0000-00000B130000}"/>
    <cellStyle name="40% - Énfasis2 7 2 6" xfId="45396" xr:uid="{00000000-0005-0000-0000-00000C130000}"/>
    <cellStyle name="40% - Énfasis2 7 3" xfId="2911" xr:uid="{00000000-0005-0000-0000-00000D130000}"/>
    <cellStyle name="40% - Énfasis2 7 3 2" xfId="8065" xr:uid="{00000000-0005-0000-0000-00000E130000}"/>
    <cellStyle name="40% - Énfasis2 7 3 2 2" xfId="18848" xr:uid="{00000000-0005-0000-0000-00000F130000}"/>
    <cellStyle name="40% - Énfasis2 7 3 3" xfId="13716" xr:uid="{00000000-0005-0000-0000-000010130000}"/>
    <cellStyle name="40% - Énfasis2 7 3 4" xfId="41775" xr:uid="{00000000-0005-0000-0000-000011130000}"/>
    <cellStyle name="40% - Énfasis2 7 3 5" xfId="46618" xr:uid="{00000000-0005-0000-0000-000012130000}"/>
    <cellStyle name="40% - Énfasis2 7 4" xfId="5776" xr:uid="{00000000-0005-0000-0000-000013130000}"/>
    <cellStyle name="40% - Énfasis2 7 4 2" xfId="16565" xr:uid="{00000000-0005-0000-0000-000014130000}"/>
    <cellStyle name="40% - Énfasis2 7 5" xfId="11400" xr:uid="{00000000-0005-0000-0000-000015130000}"/>
    <cellStyle name="40% - Énfasis2 7 6" xfId="39507" xr:uid="{00000000-0005-0000-0000-000016130000}"/>
    <cellStyle name="40% - Énfasis2 7 7" xfId="44353" xr:uid="{00000000-0005-0000-0000-000017130000}"/>
    <cellStyle name="40% - Énfasis2 8" xfId="587" xr:uid="{00000000-0005-0000-0000-000018130000}"/>
    <cellStyle name="40% - Énfasis2 8 2" xfId="1678" xr:uid="{00000000-0005-0000-0000-000019130000}"/>
    <cellStyle name="40% - Énfasis2 8 2 2" xfId="3987" xr:uid="{00000000-0005-0000-0000-00001A130000}"/>
    <cellStyle name="40% - Énfasis2 8 2 2 2" xfId="9134" xr:uid="{00000000-0005-0000-0000-00001B130000}"/>
    <cellStyle name="40% - Énfasis2 8 2 2 2 2" xfId="19917" xr:uid="{00000000-0005-0000-0000-00001C130000}"/>
    <cellStyle name="40% - Énfasis2 8 2 2 3" xfId="14785" xr:uid="{00000000-0005-0000-0000-00001D130000}"/>
    <cellStyle name="40% - Énfasis2 8 2 2 4" xfId="42844" xr:uid="{00000000-0005-0000-0000-00001E130000}"/>
    <cellStyle name="40% - Énfasis2 8 2 2 5" xfId="47687" xr:uid="{00000000-0005-0000-0000-00001F130000}"/>
    <cellStyle name="40% - Énfasis2 8 2 3" xfId="6853" xr:uid="{00000000-0005-0000-0000-000020130000}"/>
    <cellStyle name="40% - Énfasis2 8 2 3 2" xfId="17636" xr:uid="{00000000-0005-0000-0000-000021130000}"/>
    <cellStyle name="40% - Énfasis2 8 2 4" xfId="12498" xr:uid="{00000000-0005-0000-0000-000022130000}"/>
    <cellStyle name="40% - Énfasis2 8 2 5" xfId="40568" xr:uid="{00000000-0005-0000-0000-000023130000}"/>
    <cellStyle name="40% - Énfasis2 8 2 6" xfId="45411" xr:uid="{00000000-0005-0000-0000-000024130000}"/>
    <cellStyle name="40% - Énfasis2 8 3" xfId="2926" xr:uid="{00000000-0005-0000-0000-000025130000}"/>
    <cellStyle name="40% - Énfasis2 8 3 2" xfId="8080" xr:uid="{00000000-0005-0000-0000-000026130000}"/>
    <cellStyle name="40% - Énfasis2 8 3 2 2" xfId="18863" xr:uid="{00000000-0005-0000-0000-000027130000}"/>
    <cellStyle name="40% - Énfasis2 8 3 3" xfId="13731" xr:uid="{00000000-0005-0000-0000-000028130000}"/>
    <cellStyle name="40% - Énfasis2 8 3 4" xfId="41790" xr:uid="{00000000-0005-0000-0000-000029130000}"/>
    <cellStyle name="40% - Énfasis2 8 3 5" xfId="46633" xr:uid="{00000000-0005-0000-0000-00002A130000}"/>
    <cellStyle name="40% - Énfasis2 8 4" xfId="5791" xr:uid="{00000000-0005-0000-0000-00002B130000}"/>
    <cellStyle name="40% - Énfasis2 8 4 2" xfId="16580" xr:uid="{00000000-0005-0000-0000-00002C130000}"/>
    <cellStyle name="40% - Énfasis2 8 5" xfId="11415" xr:uid="{00000000-0005-0000-0000-00002D130000}"/>
    <cellStyle name="40% - Énfasis2 8 6" xfId="39521" xr:uid="{00000000-0005-0000-0000-00002E130000}"/>
    <cellStyle name="40% - Énfasis2 8 7" xfId="44367" xr:uid="{00000000-0005-0000-0000-00002F130000}"/>
    <cellStyle name="40% - Énfasis2 9" xfId="665" xr:uid="{00000000-0005-0000-0000-000030130000}"/>
    <cellStyle name="40% - Énfasis2 9 2" xfId="1756" xr:uid="{00000000-0005-0000-0000-000031130000}"/>
    <cellStyle name="40% - Énfasis2 9 2 2" xfId="4065" xr:uid="{00000000-0005-0000-0000-000032130000}"/>
    <cellStyle name="40% - Énfasis2 9 2 2 2" xfId="9212" xr:uid="{00000000-0005-0000-0000-000033130000}"/>
    <cellStyle name="40% - Énfasis2 9 2 2 2 2" xfId="19995" xr:uid="{00000000-0005-0000-0000-000034130000}"/>
    <cellStyle name="40% - Énfasis2 9 2 2 3" xfId="14863" xr:uid="{00000000-0005-0000-0000-000035130000}"/>
    <cellStyle name="40% - Énfasis2 9 2 2 4" xfId="42922" xr:uid="{00000000-0005-0000-0000-000036130000}"/>
    <cellStyle name="40% - Énfasis2 9 2 2 5" xfId="47765" xr:uid="{00000000-0005-0000-0000-000037130000}"/>
    <cellStyle name="40% - Énfasis2 9 2 3" xfId="6931" xr:uid="{00000000-0005-0000-0000-000038130000}"/>
    <cellStyle name="40% - Énfasis2 9 2 3 2" xfId="17714" xr:uid="{00000000-0005-0000-0000-000039130000}"/>
    <cellStyle name="40% - Énfasis2 9 2 4" xfId="12576" xr:uid="{00000000-0005-0000-0000-00003A130000}"/>
    <cellStyle name="40% - Énfasis2 9 2 5" xfId="40646" xr:uid="{00000000-0005-0000-0000-00003B130000}"/>
    <cellStyle name="40% - Énfasis2 9 2 6" xfId="45489" xr:uid="{00000000-0005-0000-0000-00003C130000}"/>
    <cellStyle name="40% - Énfasis2 9 3" xfId="3004" xr:uid="{00000000-0005-0000-0000-00003D130000}"/>
    <cellStyle name="40% - Énfasis2 9 3 2" xfId="8158" xr:uid="{00000000-0005-0000-0000-00003E130000}"/>
    <cellStyle name="40% - Énfasis2 9 3 2 2" xfId="18941" xr:uid="{00000000-0005-0000-0000-00003F130000}"/>
    <cellStyle name="40% - Énfasis2 9 3 3" xfId="13809" xr:uid="{00000000-0005-0000-0000-000040130000}"/>
    <cellStyle name="40% - Énfasis2 9 3 4" xfId="41868" xr:uid="{00000000-0005-0000-0000-000041130000}"/>
    <cellStyle name="40% - Énfasis2 9 3 5" xfId="46711" xr:uid="{00000000-0005-0000-0000-000042130000}"/>
    <cellStyle name="40% - Énfasis2 9 4" xfId="5869" xr:uid="{00000000-0005-0000-0000-000043130000}"/>
    <cellStyle name="40% - Énfasis2 9 4 2" xfId="16658" xr:uid="{00000000-0005-0000-0000-000044130000}"/>
    <cellStyle name="40% - Énfasis2 9 5" xfId="11494" xr:uid="{00000000-0005-0000-0000-000045130000}"/>
    <cellStyle name="40% - Énfasis2 9 6" xfId="39599" xr:uid="{00000000-0005-0000-0000-000046130000}"/>
    <cellStyle name="40% - Énfasis2 9 7" xfId="44445" xr:uid="{00000000-0005-0000-0000-000047130000}"/>
    <cellStyle name="40% - Énfasis3" xfId="48756" xr:uid="{00000000-0005-0000-0000-000048130000}"/>
    <cellStyle name="40% - Énfasis3 10" xfId="808" xr:uid="{00000000-0005-0000-0000-000049130000}"/>
    <cellStyle name="40% - Énfasis3 10 2" xfId="1891" xr:uid="{00000000-0005-0000-0000-00004A130000}"/>
    <cellStyle name="40% - Énfasis3 10 2 2" xfId="4200" xr:uid="{00000000-0005-0000-0000-00004B130000}"/>
    <cellStyle name="40% - Énfasis3 10 2 2 2" xfId="9347" xr:uid="{00000000-0005-0000-0000-00004C130000}"/>
    <cellStyle name="40% - Énfasis3 10 2 2 2 2" xfId="20130" xr:uid="{00000000-0005-0000-0000-00004D130000}"/>
    <cellStyle name="40% - Énfasis3 10 2 2 3" xfId="14998" xr:uid="{00000000-0005-0000-0000-00004E130000}"/>
    <cellStyle name="40% - Énfasis3 10 2 2 4" xfId="43057" xr:uid="{00000000-0005-0000-0000-00004F130000}"/>
    <cellStyle name="40% - Énfasis3 10 2 2 5" xfId="47900" xr:uid="{00000000-0005-0000-0000-000050130000}"/>
    <cellStyle name="40% - Énfasis3 10 2 3" xfId="7066" xr:uid="{00000000-0005-0000-0000-000051130000}"/>
    <cellStyle name="40% - Énfasis3 10 2 3 2" xfId="17849" xr:uid="{00000000-0005-0000-0000-000052130000}"/>
    <cellStyle name="40% - Énfasis3 10 2 4" xfId="12711" xr:uid="{00000000-0005-0000-0000-000053130000}"/>
    <cellStyle name="40% - Énfasis3 10 2 5" xfId="40781" xr:uid="{00000000-0005-0000-0000-000054130000}"/>
    <cellStyle name="40% - Énfasis3 10 2 6" xfId="45624" xr:uid="{00000000-0005-0000-0000-000055130000}"/>
    <cellStyle name="40% - Énfasis3 10 3" xfId="3145" xr:uid="{00000000-0005-0000-0000-000056130000}"/>
    <cellStyle name="40% - Énfasis3 10 3 2" xfId="8292" xr:uid="{00000000-0005-0000-0000-000057130000}"/>
    <cellStyle name="40% - Énfasis3 10 3 2 2" xfId="19075" xr:uid="{00000000-0005-0000-0000-000058130000}"/>
    <cellStyle name="40% - Énfasis3 10 3 3" xfId="13943" xr:uid="{00000000-0005-0000-0000-000059130000}"/>
    <cellStyle name="40% - Énfasis3 10 3 4" xfId="42002" xr:uid="{00000000-0005-0000-0000-00005A130000}"/>
    <cellStyle name="40% - Énfasis3 10 3 5" xfId="46845" xr:uid="{00000000-0005-0000-0000-00005B130000}"/>
    <cellStyle name="40% - Énfasis3 10 4" xfId="6009" xr:uid="{00000000-0005-0000-0000-00005C130000}"/>
    <cellStyle name="40% - Énfasis3 10 4 2" xfId="16792" xr:uid="{00000000-0005-0000-0000-00005D130000}"/>
    <cellStyle name="40% - Énfasis3 10 5" xfId="11636" xr:uid="{00000000-0005-0000-0000-00005E130000}"/>
    <cellStyle name="40% - Énfasis3 10 6" xfId="39732" xr:uid="{00000000-0005-0000-0000-00005F130000}"/>
    <cellStyle name="40% - Énfasis3 10 7" xfId="44579" xr:uid="{00000000-0005-0000-0000-000060130000}"/>
    <cellStyle name="40% - Énfasis3 11" xfId="917" xr:uid="{00000000-0005-0000-0000-000061130000}"/>
    <cellStyle name="40% - Énfasis3 11 2" xfId="2000" xr:uid="{00000000-0005-0000-0000-000062130000}"/>
    <cellStyle name="40% - Énfasis3 11 2 2" xfId="4309" xr:uid="{00000000-0005-0000-0000-000063130000}"/>
    <cellStyle name="40% - Énfasis3 11 2 2 2" xfId="9456" xr:uid="{00000000-0005-0000-0000-000064130000}"/>
    <cellStyle name="40% - Énfasis3 11 2 2 2 2" xfId="20239" xr:uid="{00000000-0005-0000-0000-000065130000}"/>
    <cellStyle name="40% - Énfasis3 11 2 2 3" xfId="15107" xr:uid="{00000000-0005-0000-0000-000066130000}"/>
    <cellStyle name="40% - Énfasis3 11 2 2 4" xfId="43166" xr:uid="{00000000-0005-0000-0000-000067130000}"/>
    <cellStyle name="40% - Énfasis3 11 2 2 5" xfId="48009" xr:uid="{00000000-0005-0000-0000-000068130000}"/>
    <cellStyle name="40% - Énfasis3 11 2 3" xfId="7175" xr:uid="{00000000-0005-0000-0000-000069130000}"/>
    <cellStyle name="40% - Énfasis3 11 2 3 2" xfId="17958" xr:uid="{00000000-0005-0000-0000-00006A130000}"/>
    <cellStyle name="40% - Énfasis3 11 2 4" xfId="12820" xr:uid="{00000000-0005-0000-0000-00006B130000}"/>
    <cellStyle name="40% - Énfasis3 11 2 5" xfId="40890" xr:uid="{00000000-0005-0000-0000-00006C130000}"/>
    <cellStyle name="40% - Énfasis3 11 2 6" xfId="45733" xr:uid="{00000000-0005-0000-0000-00006D130000}"/>
    <cellStyle name="40% - Énfasis3 11 3" xfId="3254" xr:uid="{00000000-0005-0000-0000-00006E130000}"/>
    <cellStyle name="40% - Énfasis3 11 3 2" xfId="8401" xr:uid="{00000000-0005-0000-0000-00006F130000}"/>
    <cellStyle name="40% - Énfasis3 11 3 2 2" xfId="19184" xr:uid="{00000000-0005-0000-0000-000070130000}"/>
    <cellStyle name="40% - Énfasis3 11 3 3" xfId="14052" xr:uid="{00000000-0005-0000-0000-000071130000}"/>
    <cellStyle name="40% - Énfasis3 11 3 4" xfId="42111" xr:uid="{00000000-0005-0000-0000-000072130000}"/>
    <cellStyle name="40% - Énfasis3 11 3 5" xfId="46954" xr:uid="{00000000-0005-0000-0000-000073130000}"/>
    <cellStyle name="40% - Énfasis3 11 4" xfId="6118" xr:uid="{00000000-0005-0000-0000-000074130000}"/>
    <cellStyle name="40% - Énfasis3 11 4 2" xfId="16901" xr:uid="{00000000-0005-0000-0000-000075130000}"/>
    <cellStyle name="40% - Énfasis3 11 5" xfId="11745" xr:uid="{00000000-0005-0000-0000-000076130000}"/>
    <cellStyle name="40% - Énfasis3 11 6" xfId="39841" xr:uid="{00000000-0005-0000-0000-000077130000}"/>
    <cellStyle name="40% - Énfasis3 11 7" xfId="44688" xr:uid="{00000000-0005-0000-0000-000078130000}"/>
    <cellStyle name="40% - Énfasis3 12" xfId="992" xr:uid="{00000000-0005-0000-0000-000079130000}"/>
    <cellStyle name="40% - Énfasis3 12 2" xfId="2075" xr:uid="{00000000-0005-0000-0000-00007A130000}"/>
    <cellStyle name="40% - Énfasis3 12 2 2" xfId="4384" xr:uid="{00000000-0005-0000-0000-00007B130000}"/>
    <cellStyle name="40% - Énfasis3 12 2 2 2" xfId="9531" xr:uid="{00000000-0005-0000-0000-00007C130000}"/>
    <cellStyle name="40% - Énfasis3 12 2 2 2 2" xfId="20314" xr:uid="{00000000-0005-0000-0000-00007D130000}"/>
    <cellStyle name="40% - Énfasis3 12 2 2 3" xfId="15182" xr:uid="{00000000-0005-0000-0000-00007E130000}"/>
    <cellStyle name="40% - Énfasis3 12 2 2 4" xfId="43241" xr:uid="{00000000-0005-0000-0000-00007F130000}"/>
    <cellStyle name="40% - Énfasis3 12 2 2 5" xfId="48084" xr:uid="{00000000-0005-0000-0000-000080130000}"/>
    <cellStyle name="40% - Énfasis3 12 2 3" xfId="7250" xr:uid="{00000000-0005-0000-0000-000081130000}"/>
    <cellStyle name="40% - Énfasis3 12 2 3 2" xfId="18033" xr:uid="{00000000-0005-0000-0000-000082130000}"/>
    <cellStyle name="40% - Énfasis3 12 2 4" xfId="12895" xr:uid="{00000000-0005-0000-0000-000083130000}"/>
    <cellStyle name="40% - Énfasis3 12 2 5" xfId="40965" xr:uid="{00000000-0005-0000-0000-000084130000}"/>
    <cellStyle name="40% - Énfasis3 12 2 6" xfId="45808" xr:uid="{00000000-0005-0000-0000-000085130000}"/>
    <cellStyle name="40% - Énfasis3 12 3" xfId="3329" xr:uid="{00000000-0005-0000-0000-000086130000}"/>
    <cellStyle name="40% - Énfasis3 12 3 2" xfId="8476" xr:uid="{00000000-0005-0000-0000-000087130000}"/>
    <cellStyle name="40% - Énfasis3 12 3 2 2" xfId="19259" xr:uid="{00000000-0005-0000-0000-000088130000}"/>
    <cellStyle name="40% - Énfasis3 12 3 3" xfId="14127" xr:uid="{00000000-0005-0000-0000-000089130000}"/>
    <cellStyle name="40% - Énfasis3 12 3 4" xfId="42186" xr:uid="{00000000-0005-0000-0000-00008A130000}"/>
    <cellStyle name="40% - Énfasis3 12 3 5" xfId="47029" xr:uid="{00000000-0005-0000-0000-00008B130000}"/>
    <cellStyle name="40% - Énfasis3 12 4" xfId="6193" xr:uid="{00000000-0005-0000-0000-00008C130000}"/>
    <cellStyle name="40% - Énfasis3 12 4 2" xfId="16976" xr:uid="{00000000-0005-0000-0000-00008D130000}"/>
    <cellStyle name="40% - Énfasis3 12 5" xfId="11820" xr:uid="{00000000-0005-0000-0000-00008E130000}"/>
    <cellStyle name="40% - Énfasis3 12 6" xfId="39916" xr:uid="{00000000-0005-0000-0000-00008F130000}"/>
    <cellStyle name="40% - Énfasis3 12 7" xfId="44763" xr:uid="{00000000-0005-0000-0000-000090130000}"/>
    <cellStyle name="40% - Énfasis3 13" xfId="1040" xr:uid="{00000000-0005-0000-0000-000091130000}"/>
    <cellStyle name="40% - Énfasis3 13 2" xfId="2124" xr:uid="{00000000-0005-0000-0000-000092130000}"/>
    <cellStyle name="40% - Énfasis3 13 2 2" xfId="4432" xr:uid="{00000000-0005-0000-0000-000093130000}"/>
    <cellStyle name="40% - Énfasis3 13 2 2 2" xfId="9579" xr:uid="{00000000-0005-0000-0000-000094130000}"/>
    <cellStyle name="40% - Énfasis3 13 2 2 2 2" xfId="20362" xr:uid="{00000000-0005-0000-0000-000095130000}"/>
    <cellStyle name="40% - Énfasis3 13 2 2 3" xfId="15230" xr:uid="{00000000-0005-0000-0000-000096130000}"/>
    <cellStyle name="40% - Énfasis3 13 2 2 4" xfId="43289" xr:uid="{00000000-0005-0000-0000-000097130000}"/>
    <cellStyle name="40% - Énfasis3 13 2 2 5" xfId="48132" xr:uid="{00000000-0005-0000-0000-000098130000}"/>
    <cellStyle name="40% - Énfasis3 13 2 3" xfId="7298" xr:uid="{00000000-0005-0000-0000-000099130000}"/>
    <cellStyle name="40% - Énfasis3 13 2 3 2" xfId="18081" xr:uid="{00000000-0005-0000-0000-00009A130000}"/>
    <cellStyle name="40% - Énfasis3 13 2 4" xfId="12944" xr:uid="{00000000-0005-0000-0000-00009B130000}"/>
    <cellStyle name="40% - Énfasis3 13 2 5" xfId="41013" xr:uid="{00000000-0005-0000-0000-00009C130000}"/>
    <cellStyle name="40% - Énfasis3 13 2 6" xfId="45856" xr:uid="{00000000-0005-0000-0000-00009D130000}"/>
    <cellStyle name="40% - Énfasis3 13 3" xfId="3377" xr:uid="{00000000-0005-0000-0000-00009E130000}"/>
    <cellStyle name="40% - Énfasis3 13 3 2" xfId="8524" xr:uid="{00000000-0005-0000-0000-00009F130000}"/>
    <cellStyle name="40% - Énfasis3 13 3 2 2" xfId="19307" xr:uid="{00000000-0005-0000-0000-0000A0130000}"/>
    <cellStyle name="40% - Énfasis3 13 3 3" xfId="14175" xr:uid="{00000000-0005-0000-0000-0000A1130000}"/>
    <cellStyle name="40% - Énfasis3 13 3 4" xfId="42234" xr:uid="{00000000-0005-0000-0000-0000A2130000}"/>
    <cellStyle name="40% - Énfasis3 13 3 5" xfId="47077" xr:uid="{00000000-0005-0000-0000-0000A3130000}"/>
    <cellStyle name="40% - Énfasis3 13 4" xfId="6241" xr:uid="{00000000-0005-0000-0000-0000A4130000}"/>
    <cellStyle name="40% - Énfasis3 13 4 2" xfId="17024" xr:uid="{00000000-0005-0000-0000-0000A5130000}"/>
    <cellStyle name="40% - Énfasis3 13 5" xfId="11868" xr:uid="{00000000-0005-0000-0000-0000A6130000}"/>
    <cellStyle name="40% - Énfasis3 13 6" xfId="39965" xr:uid="{00000000-0005-0000-0000-0000A7130000}"/>
    <cellStyle name="40% - Énfasis3 13 7" xfId="44811" xr:uid="{00000000-0005-0000-0000-0000A8130000}"/>
    <cellStyle name="40% - Énfasis3 14" xfId="1114" xr:uid="{00000000-0005-0000-0000-0000A9130000}"/>
    <cellStyle name="40% - Énfasis3 14 2" xfId="2198" xr:uid="{00000000-0005-0000-0000-0000AA130000}"/>
    <cellStyle name="40% - Énfasis3 14 2 2" xfId="4506" xr:uid="{00000000-0005-0000-0000-0000AB130000}"/>
    <cellStyle name="40% - Énfasis3 14 2 2 2" xfId="9653" xr:uid="{00000000-0005-0000-0000-0000AC130000}"/>
    <cellStyle name="40% - Énfasis3 14 2 2 2 2" xfId="20436" xr:uid="{00000000-0005-0000-0000-0000AD130000}"/>
    <cellStyle name="40% - Énfasis3 14 2 2 3" xfId="15304" xr:uid="{00000000-0005-0000-0000-0000AE130000}"/>
    <cellStyle name="40% - Énfasis3 14 2 2 4" xfId="43363" xr:uid="{00000000-0005-0000-0000-0000AF130000}"/>
    <cellStyle name="40% - Énfasis3 14 2 2 5" xfId="48206" xr:uid="{00000000-0005-0000-0000-0000B0130000}"/>
    <cellStyle name="40% - Énfasis3 14 2 3" xfId="7372" xr:uid="{00000000-0005-0000-0000-0000B1130000}"/>
    <cellStyle name="40% - Énfasis3 14 2 3 2" xfId="18155" xr:uid="{00000000-0005-0000-0000-0000B2130000}"/>
    <cellStyle name="40% - Énfasis3 14 2 4" xfId="13018" xr:uid="{00000000-0005-0000-0000-0000B3130000}"/>
    <cellStyle name="40% - Énfasis3 14 2 5" xfId="41087" xr:uid="{00000000-0005-0000-0000-0000B4130000}"/>
    <cellStyle name="40% - Énfasis3 14 2 6" xfId="45930" xr:uid="{00000000-0005-0000-0000-0000B5130000}"/>
    <cellStyle name="40% - Énfasis3 14 3" xfId="3451" xr:uid="{00000000-0005-0000-0000-0000B6130000}"/>
    <cellStyle name="40% - Énfasis3 14 3 2" xfId="8598" xr:uid="{00000000-0005-0000-0000-0000B7130000}"/>
    <cellStyle name="40% - Énfasis3 14 3 2 2" xfId="19381" xr:uid="{00000000-0005-0000-0000-0000B8130000}"/>
    <cellStyle name="40% - Énfasis3 14 3 3" xfId="14249" xr:uid="{00000000-0005-0000-0000-0000B9130000}"/>
    <cellStyle name="40% - Énfasis3 14 3 4" xfId="42308" xr:uid="{00000000-0005-0000-0000-0000BA130000}"/>
    <cellStyle name="40% - Énfasis3 14 3 5" xfId="47151" xr:uid="{00000000-0005-0000-0000-0000BB130000}"/>
    <cellStyle name="40% - Énfasis3 14 4" xfId="6315" xr:uid="{00000000-0005-0000-0000-0000BC130000}"/>
    <cellStyle name="40% - Énfasis3 14 4 2" xfId="17098" xr:uid="{00000000-0005-0000-0000-0000BD130000}"/>
    <cellStyle name="40% - Énfasis3 14 5" xfId="11942" xr:uid="{00000000-0005-0000-0000-0000BE130000}"/>
    <cellStyle name="40% - Énfasis3 14 6" xfId="40039" xr:uid="{00000000-0005-0000-0000-0000BF130000}"/>
    <cellStyle name="40% - Énfasis3 14 7" xfId="44885" xr:uid="{00000000-0005-0000-0000-0000C0130000}"/>
    <cellStyle name="40% - Énfasis3 15" xfId="1181" xr:uid="{00000000-0005-0000-0000-0000C1130000}"/>
    <cellStyle name="40% - Énfasis3 15 2" xfId="2265" xr:uid="{00000000-0005-0000-0000-0000C2130000}"/>
    <cellStyle name="40% - Énfasis3 15 2 2" xfId="4573" xr:uid="{00000000-0005-0000-0000-0000C3130000}"/>
    <cellStyle name="40% - Énfasis3 15 2 2 2" xfId="9720" xr:uid="{00000000-0005-0000-0000-0000C4130000}"/>
    <cellStyle name="40% - Énfasis3 15 2 2 2 2" xfId="20503" xr:uid="{00000000-0005-0000-0000-0000C5130000}"/>
    <cellStyle name="40% - Énfasis3 15 2 2 3" xfId="15371" xr:uid="{00000000-0005-0000-0000-0000C6130000}"/>
    <cellStyle name="40% - Énfasis3 15 2 2 4" xfId="43430" xr:uid="{00000000-0005-0000-0000-0000C7130000}"/>
    <cellStyle name="40% - Énfasis3 15 2 2 5" xfId="48273" xr:uid="{00000000-0005-0000-0000-0000C8130000}"/>
    <cellStyle name="40% - Énfasis3 15 2 3" xfId="7439" xr:uid="{00000000-0005-0000-0000-0000C9130000}"/>
    <cellStyle name="40% - Énfasis3 15 2 3 2" xfId="18222" xr:uid="{00000000-0005-0000-0000-0000CA130000}"/>
    <cellStyle name="40% - Énfasis3 15 2 4" xfId="13085" xr:uid="{00000000-0005-0000-0000-0000CB130000}"/>
    <cellStyle name="40% - Énfasis3 15 2 5" xfId="41154" xr:uid="{00000000-0005-0000-0000-0000CC130000}"/>
    <cellStyle name="40% - Énfasis3 15 2 6" xfId="45997" xr:uid="{00000000-0005-0000-0000-0000CD130000}"/>
    <cellStyle name="40% - Énfasis3 15 3" xfId="3516" xr:uid="{00000000-0005-0000-0000-0000CE130000}"/>
    <cellStyle name="40% - Énfasis3 15 3 2" xfId="8663" xr:uid="{00000000-0005-0000-0000-0000CF130000}"/>
    <cellStyle name="40% - Énfasis3 15 3 2 2" xfId="19446" xr:uid="{00000000-0005-0000-0000-0000D0130000}"/>
    <cellStyle name="40% - Énfasis3 15 3 3" xfId="14314" xr:uid="{00000000-0005-0000-0000-0000D1130000}"/>
    <cellStyle name="40% - Énfasis3 15 3 4" xfId="42373" xr:uid="{00000000-0005-0000-0000-0000D2130000}"/>
    <cellStyle name="40% - Énfasis3 15 3 5" xfId="47216" xr:uid="{00000000-0005-0000-0000-0000D3130000}"/>
    <cellStyle name="40% - Énfasis3 15 4" xfId="6382" xr:uid="{00000000-0005-0000-0000-0000D4130000}"/>
    <cellStyle name="40% - Énfasis3 15 4 2" xfId="17165" xr:uid="{00000000-0005-0000-0000-0000D5130000}"/>
    <cellStyle name="40% - Énfasis3 15 5" xfId="12009" xr:uid="{00000000-0005-0000-0000-0000D6130000}"/>
    <cellStyle name="40% - Énfasis3 15 6" xfId="39182" xr:uid="{00000000-0005-0000-0000-0000D7130000}"/>
    <cellStyle name="40% - Énfasis3 15 7" xfId="44029" xr:uid="{00000000-0005-0000-0000-0000D8130000}"/>
    <cellStyle name="40% - Énfasis3 16" xfId="1214" xr:uid="{00000000-0005-0000-0000-0000D9130000}"/>
    <cellStyle name="40% - Énfasis3 16 2" xfId="2298" xr:uid="{00000000-0005-0000-0000-0000DA130000}"/>
    <cellStyle name="40% - Énfasis3 16 2 2" xfId="4606" xr:uid="{00000000-0005-0000-0000-0000DB130000}"/>
    <cellStyle name="40% - Énfasis3 16 2 2 2" xfId="9753" xr:uid="{00000000-0005-0000-0000-0000DC130000}"/>
    <cellStyle name="40% - Énfasis3 16 2 2 2 2" xfId="20536" xr:uid="{00000000-0005-0000-0000-0000DD130000}"/>
    <cellStyle name="40% - Énfasis3 16 2 2 3" xfId="15404" xr:uid="{00000000-0005-0000-0000-0000DE130000}"/>
    <cellStyle name="40% - Énfasis3 16 2 2 4" xfId="43463" xr:uid="{00000000-0005-0000-0000-0000DF130000}"/>
    <cellStyle name="40% - Énfasis3 16 2 2 5" xfId="48306" xr:uid="{00000000-0005-0000-0000-0000E0130000}"/>
    <cellStyle name="40% - Énfasis3 16 2 3" xfId="7472" xr:uid="{00000000-0005-0000-0000-0000E1130000}"/>
    <cellStyle name="40% - Énfasis3 16 2 3 2" xfId="18255" xr:uid="{00000000-0005-0000-0000-0000E2130000}"/>
    <cellStyle name="40% - Énfasis3 16 2 4" xfId="13118" xr:uid="{00000000-0005-0000-0000-0000E3130000}"/>
    <cellStyle name="40% - Énfasis3 16 2 5" xfId="41187" xr:uid="{00000000-0005-0000-0000-0000E4130000}"/>
    <cellStyle name="40% - Énfasis3 16 2 6" xfId="46030" xr:uid="{00000000-0005-0000-0000-0000E5130000}"/>
    <cellStyle name="40% - Énfasis3 16 3" xfId="3549" xr:uid="{00000000-0005-0000-0000-0000E6130000}"/>
    <cellStyle name="40% - Énfasis3 16 3 2" xfId="8696" xr:uid="{00000000-0005-0000-0000-0000E7130000}"/>
    <cellStyle name="40% - Énfasis3 16 3 2 2" xfId="19479" xr:uid="{00000000-0005-0000-0000-0000E8130000}"/>
    <cellStyle name="40% - Énfasis3 16 3 3" xfId="14347" xr:uid="{00000000-0005-0000-0000-0000E9130000}"/>
    <cellStyle name="40% - Énfasis3 16 3 4" xfId="42406" xr:uid="{00000000-0005-0000-0000-0000EA130000}"/>
    <cellStyle name="40% - Énfasis3 16 3 5" xfId="47249" xr:uid="{00000000-0005-0000-0000-0000EB130000}"/>
    <cellStyle name="40% - Énfasis3 16 4" xfId="6415" xr:uid="{00000000-0005-0000-0000-0000EC130000}"/>
    <cellStyle name="40% - Énfasis3 16 4 2" xfId="17198" xr:uid="{00000000-0005-0000-0000-0000ED130000}"/>
    <cellStyle name="40% - Énfasis3 16 5" xfId="12042" xr:uid="{00000000-0005-0000-0000-0000EE130000}"/>
    <cellStyle name="40% - Énfasis3 16 6" xfId="40134" xr:uid="{00000000-0005-0000-0000-0000EF130000}"/>
    <cellStyle name="40% - Énfasis3 16 7" xfId="44977" xr:uid="{00000000-0005-0000-0000-0000F0130000}"/>
    <cellStyle name="40% - Énfasis3 17" xfId="1235" xr:uid="{00000000-0005-0000-0000-0000F1130000}"/>
    <cellStyle name="40% - Énfasis3 17 2" xfId="2319" xr:uid="{00000000-0005-0000-0000-0000F2130000}"/>
    <cellStyle name="40% - Énfasis3 17 2 2" xfId="4627" xr:uid="{00000000-0005-0000-0000-0000F3130000}"/>
    <cellStyle name="40% - Énfasis3 17 2 2 2" xfId="9774" xr:uid="{00000000-0005-0000-0000-0000F4130000}"/>
    <cellStyle name="40% - Énfasis3 17 2 2 2 2" xfId="20557" xr:uid="{00000000-0005-0000-0000-0000F5130000}"/>
    <cellStyle name="40% - Énfasis3 17 2 2 3" xfId="15425" xr:uid="{00000000-0005-0000-0000-0000F6130000}"/>
    <cellStyle name="40% - Énfasis3 17 2 2 4" xfId="43484" xr:uid="{00000000-0005-0000-0000-0000F7130000}"/>
    <cellStyle name="40% - Énfasis3 17 2 2 5" xfId="48327" xr:uid="{00000000-0005-0000-0000-0000F8130000}"/>
    <cellStyle name="40% - Énfasis3 17 2 3" xfId="7493" xr:uid="{00000000-0005-0000-0000-0000F9130000}"/>
    <cellStyle name="40% - Énfasis3 17 2 3 2" xfId="18276" xr:uid="{00000000-0005-0000-0000-0000FA130000}"/>
    <cellStyle name="40% - Énfasis3 17 2 4" xfId="13139" xr:uid="{00000000-0005-0000-0000-0000FB130000}"/>
    <cellStyle name="40% - Énfasis3 17 2 5" xfId="41208" xr:uid="{00000000-0005-0000-0000-0000FC130000}"/>
    <cellStyle name="40% - Énfasis3 17 2 6" xfId="46051" xr:uid="{00000000-0005-0000-0000-0000FD130000}"/>
    <cellStyle name="40% - Énfasis3 17 3" xfId="3570" xr:uid="{00000000-0005-0000-0000-0000FE130000}"/>
    <cellStyle name="40% - Énfasis3 17 3 2" xfId="8717" xr:uid="{00000000-0005-0000-0000-0000FF130000}"/>
    <cellStyle name="40% - Énfasis3 17 3 2 2" xfId="19500" xr:uid="{00000000-0005-0000-0000-000000140000}"/>
    <cellStyle name="40% - Énfasis3 17 3 3" xfId="14368" xr:uid="{00000000-0005-0000-0000-000001140000}"/>
    <cellStyle name="40% - Énfasis3 17 3 4" xfId="42427" xr:uid="{00000000-0005-0000-0000-000002140000}"/>
    <cellStyle name="40% - Énfasis3 17 3 5" xfId="47270" xr:uid="{00000000-0005-0000-0000-000003140000}"/>
    <cellStyle name="40% - Énfasis3 17 4" xfId="6436" xr:uid="{00000000-0005-0000-0000-000004140000}"/>
    <cellStyle name="40% - Énfasis3 17 4 2" xfId="17219" xr:uid="{00000000-0005-0000-0000-000005140000}"/>
    <cellStyle name="40% - Énfasis3 17 5" xfId="12063" xr:uid="{00000000-0005-0000-0000-000006140000}"/>
    <cellStyle name="40% - Énfasis3 17 6" xfId="40155" xr:uid="{00000000-0005-0000-0000-000007140000}"/>
    <cellStyle name="40% - Énfasis3 17 7" xfId="44998" xr:uid="{00000000-0005-0000-0000-000008140000}"/>
    <cellStyle name="40% - Énfasis3 18" xfId="1268" xr:uid="{00000000-0005-0000-0000-000009140000}"/>
    <cellStyle name="40% - Énfasis3 18 2" xfId="2352" xr:uid="{00000000-0005-0000-0000-00000A140000}"/>
    <cellStyle name="40% - Énfasis3 18 2 2" xfId="4660" xr:uid="{00000000-0005-0000-0000-00000B140000}"/>
    <cellStyle name="40% - Énfasis3 18 2 2 2" xfId="9807" xr:uid="{00000000-0005-0000-0000-00000C140000}"/>
    <cellStyle name="40% - Énfasis3 18 2 2 2 2" xfId="20590" xr:uid="{00000000-0005-0000-0000-00000D140000}"/>
    <cellStyle name="40% - Énfasis3 18 2 2 3" xfId="15458" xr:uid="{00000000-0005-0000-0000-00000E140000}"/>
    <cellStyle name="40% - Énfasis3 18 2 2 4" xfId="43517" xr:uid="{00000000-0005-0000-0000-00000F140000}"/>
    <cellStyle name="40% - Énfasis3 18 2 2 5" xfId="48360" xr:uid="{00000000-0005-0000-0000-000010140000}"/>
    <cellStyle name="40% - Énfasis3 18 2 3" xfId="7526" xr:uid="{00000000-0005-0000-0000-000011140000}"/>
    <cellStyle name="40% - Énfasis3 18 2 3 2" xfId="18309" xr:uid="{00000000-0005-0000-0000-000012140000}"/>
    <cellStyle name="40% - Énfasis3 18 2 4" xfId="13172" xr:uid="{00000000-0005-0000-0000-000013140000}"/>
    <cellStyle name="40% - Énfasis3 18 2 5" xfId="41241" xr:uid="{00000000-0005-0000-0000-000014140000}"/>
    <cellStyle name="40% - Énfasis3 18 2 6" xfId="46084" xr:uid="{00000000-0005-0000-0000-000015140000}"/>
    <cellStyle name="40% - Énfasis3 18 3" xfId="3603" xr:uid="{00000000-0005-0000-0000-000016140000}"/>
    <cellStyle name="40% - Énfasis3 18 3 2" xfId="8750" xr:uid="{00000000-0005-0000-0000-000017140000}"/>
    <cellStyle name="40% - Énfasis3 18 3 2 2" xfId="19533" xr:uid="{00000000-0005-0000-0000-000018140000}"/>
    <cellStyle name="40% - Énfasis3 18 3 3" xfId="14401" xr:uid="{00000000-0005-0000-0000-000019140000}"/>
    <cellStyle name="40% - Énfasis3 18 3 4" xfId="42460" xr:uid="{00000000-0005-0000-0000-00001A140000}"/>
    <cellStyle name="40% - Énfasis3 18 3 5" xfId="47303" xr:uid="{00000000-0005-0000-0000-00001B140000}"/>
    <cellStyle name="40% - Énfasis3 18 4" xfId="6469" xr:uid="{00000000-0005-0000-0000-00001C140000}"/>
    <cellStyle name="40% - Énfasis3 18 4 2" xfId="17252" xr:uid="{00000000-0005-0000-0000-00001D140000}"/>
    <cellStyle name="40% - Énfasis3 18 5" xfId="12096" xr:uid="{00000000-0005-0000-0000-00001E140000}"/>
    <cellStyle name="40% - Énfasis3 18 6" xfId="40186" xr:uid="{00000000-0005-0000-0000-00001F140000}"/>
    <cellStyle name="40% - Énfasis3 18 7" xfId="45029" xr:uid="{00000000-0005-0000-0000-000020140000}"/>
    <cellStyle name="40% - Énfasis3 19" xfId="1288" xr:uid="{00000000-0005-0000-0000-000021140000}"/>
    <cellStyle name="40% - Énfasis3 19 2" xfId="3623" xr:uid="{00000000-0005-0000-0000-000022140000}"/>
    <cellStyle name="40% - Énfasis3 19 2 2" xfId="8770" xr:uid="{00000000-0005-0000-0000-000023140000}"/>
    <cellStyle name="40% - Énfasis3 19 2 2 2" xfId="19553" xr:uid="{00000000-0005-0000-0000-000024140000}"/>
    <cellStyle name="40% - Énfasis3 19 2 3" xfId="14421" xr:uid="{00000000-0005-0000-0000-000025140000}"/>
    <cellStyle name="40% - Énfasis3 19 2 4" xfId="42480" xr:uid="{00000000-0005-0000-0000-000026140000}"/>
    <cellStyle name="40% - Énfasis3 19 2 5" xfId="47323" xr:uid="{00000000-0005-0000-0000-000027140000}"/>
    <cellStyle name="40% - Énfasis3 19 3" xfId="6489" xr:uid="{00000000-0005-0000-0000-000028140000}"/>
    <cellStyle name="40% - Énfasis3 19 3 2" xfId="17272" xr:uid="{00000000-0005-0000-0000-000029140000}"/>
    <cellStyle name="40% - Énfasis3 19 4" xfId="12116" xr:uid="{00000000-0005-0000-0000-00002A140000}"/>
    <cellStyle name="40% - Énfasis3 19 5" xfId="40206" xr:uid="{00000000-0005-0000-0000-00002B140000}"/>
    <cellStyle name="40% - Énfasis3 19 6" xfId="45049" xr:uid="{00000000-0005-0000-0000-00002C140000}"/>
    <cellStyle name="40% - Énfasis3 2" xfId="142" xr:uid="{00000000-0005-0000-0000-00002D140000}"/>
    <cellStyle name="40% - Énfasis3 2 10" xfId="44248" xr:uid="{00000000-0005-0000-0000-00002E140000}"/>
    <cellStyle name="40% - Énfasis3 2 2" xfId="684" xr:uid="{00000000-0005-0000-0000-00002F140000}"/>
    <cellStyle name="40% - Énfasis3 2 2 2" xfId="1775" xr:uid="{00000000-0005-0000-0000-000030140000}"/>
    <cellStyle name="40% - Énfasis3 2 2 2 2" xfId="4084" xr:uid="{00000000-0005-0000-0000-000031140000}"/>
    <cellStyle name="40% - Énfasis3 2 2 2 2 2" xfId="9231" xr:uid="{00000000-0005-0000-0000-000032140000}"/>
    <cellStyle name="40% - Énfasis3 2 2 2 2 2 2" xfId="20014" xr:uid="{00000000-0005-0000-0000-000033140000}"/>
    <cellStyle name="40% - Énfasis3 2 2 2 2 3" xfId="14882" xr:uid="{00000000-0005-0000-0000-000034140000}"/>
    <cellStyle name="40% - Énfasis3 2 2 2 2 4" xfId="42941" xr:uid="{00000000-0005-0000-0000-000035140000}"/>
    <cellStyle name="40% - Énfasis3 2 2 2 2 5" xfId="47784" xr:uid="{00000000-0005-0000-0000-000036140000}"/>
    <cellStyle name="40% - Énfasis3 2 2 2 3" xfId="6950" xr:uid="{00000000-0005-0000-0000-000037140000}"/>
    <cellStyle name="40% - Énfasis3 2 2 2 3 2" xfId="17733" xr:uid="{00000000-0005-0000-0000-000038140000}"/>
    <cellStyle name="40% - Énfasis3 2 2 2 4" xfId="12595" xr:uid="{00000000-0005-0000-0000-000039140000}"/>
    <cellStyle name="40% - Énfasis3 2 2 2 5" xfId="40665" xr:uid="{00000000-0005-0000-0000-00003A140000}"/>
    <cellStyle name="40% - Énfasis3 2 2 2 6" xfId="45508" xr:uid="{00000000-0005-0000-0000-00003B140000}"/>
    <cellStyle name="40% - Énfasis3 2 2 3" xfId="3023" xr:uid="{00000000-0005-0000-0000-00003C140000}"/>
    <cellStyle name="40% - Énfasis3 2 2 3 2" xfId="8177" xr:uid="{00000000-0005-0000-0000-00003D140000}"/>
    <cellStyle name="40% - Énfasis3 2 2 3 2 2" xfId="18960" xr:uid="{00000000-0005-0000-0000-00003E140000}"/>
    <cellStyle name="40% - Énfasis3 2 2 3 3" xfId="13828" xr:uid="{00000000-0005-0000-0000-00003F140000}"/>
    <cellStyle name="40% - Énfasis3 2 2 3 4" xfId="41887" xr:uid="{00000000-0005-0000-0000-000040140000}"/>
    <cellStyle name="40% - Énfasis3 2 2 3 5" xfId="46730" xr:uid="{00000000-0005-0000-0000-000041140000}"/>
    <cellStyle name="40% - Énfasis3 2 2 4" xfId="5888" xr:uid="{00000000-0005-0000-0000-000042140000}"/>
    <cellStyle name="40% - Énfasis3 2 2 4 2" xfId="16677" xr:uid="{00000000-0005-0000-0000-000043140000}"/>
    <cellStyle name="40% - Énfasis3 2 2 5" xfId="11513" xr:uid="{00000000-0005-0000-0000-000044140000}"/>
    <cellStyle name="40% - Énfasis3 2 2 6" xfId="39618" xr:uid="{00000000-0005-0000-0000-000045140000}"/>
    <cellStyle name="40% - Énfasis3 2 2 7" xfId="44464" xr:uid="{00000000-0005-0000-0000-000046140000}"/>
    <cellStyle name="40% - Énfasis3 2 3" xfId="1557" xr:uid="{00000000-0005-0000-0000-000047140000}"/>
    <cellStyle name="40% - Énfasis3 2 3 2" xfId="3866" xr:uid="{00000000-0005-0000-0000-000048140000}"/>
    <cellStyle name="40% - Énfasis3 2 3 2 2" xfId="9013" xr:uid="{00000000-0005-0000-0000-000049140000}"/>
    <cellStyle name="40% - Énfasis3 2 3 2 2 2" xfId="19796" xr:uid="{00000000-0005-0000-0000-00004A140000}"/>
    <cellStyle name="40% - Énfasis3 2 3 2 3" xfId="14664" xr:uid="{00000000-0005-0000-0000-00004B140000}"/>
    <cellStyle name="40% - Énfasis3 2 3 2 4" xfId="42723" xr:uid="{00000000-0005-0000-0000-00004C140000}"/>
    <cellStyle name="40% - Énfasis3 2 3 2 5" xfId="47566" xr:uid="{00000000-0005-0000-0000-00004D140000}"/>
    <cellStyle name="40% - Énfasis3 2 3 3" xfId="6732" xr:uid="{00000000-0005-0000-0000-00004E140000}"/>
    <cellStyle name="40% - Énfasis3 2 3 3 2" xfId="17515" xr:uid="{00000000-0005-0000-0000-00004F140000}"/>
    <cellStyle name="40% - Énfasis3 2 3 4" xfId="12377" xr:uid="{00000000-0005-0000-0000-000050140000}"/>
    <cellStyle name="40% - Énfasis3 2 3 5" xfId="40447" xr:uid="{00000000-0005-0000-0000-000051140000}"/>
    <cellStyle name="40% - Énfasis3 2 3 6" xfId="45290" xr:uid="{00000000-0005-0000-0000-000052140000}"/>
    <cellStyle name="40% - Énfasis3 2 4" xfId="2583" xr:uid="{00000000-0005-0000-0000-000053140000}"/>
    <cellStyle name="40% - Énfasis3 2 4 2" xfId="7751" xr:uid="{00000000-0005-0000-0000-000054140000}"/>
    <cellStyle name="40% - Énfasis3 2 4 2 2" xfId="18534" xr:uid="{00000000-0005-0000-0000-000055140000}"/>
    <cellStyle name="40% - Énfasis3 2 4 3" xfId="13398" xr:uid="{00000000-0005-0000-0000-000056140000}"/>
    <cellStyle name="40% - Énfasis3 2 4 4" xfId="41463" xr:uid="{00000000-0005-0000-0000-000057140000}"/>
    <cellStyle name="40% - Énfasis3 2 4 5" xfId="46306" xr:uid="{00000000-0005-0000-0000-000058140000}"/>
    <cellStyle name="40% - Énfasis3 2 5" xfId="4972" xr:uid="{00000000-0005-0000-0000-000059140000}"/>
    <cellStyle name="40% - Énfasis3 2 5 2" xfId="10120" xr:uid="{00000000-0005-0000-0000-00005A140000}"/>
    <cellStyle name="40% - Énfasis3 2 5 2 2" xfId="20903" xr:uid="{00000000-0005-0000-0000-00005B140000}"/>
    <cellStyle name="40% - Énfasis3 2 5 3" xfId="15770" xr:uid="{00000000-0005-0000-0000-00005C140000}"/>
    <cellStyle name="40% - Énfasis3 2 5 4" xfId="43826" xr:uid="{00000000-0005-0000-0000-00005D140000}"/>
    <cellStyle name="40% - Énfasis3 2 5 5" xfId="48669" xr:uid="{00000000-0005-0000-0000-00005E140000}"/>
    <cellStyle name="40% - Énfasis3 2 6" xfId="5049" xr:uid="{00000000-0005-0000-0000-00005F140000}"/>
    <cellStyle name="40% - Énfasis3 2 6 2" xfId="10197" xr:uid="{00000000-0005-0000-0000-000060140000}"/>
    <cellStyle name="40% - Énfasis3 2 6 2 2" xfId="20980" xr:uid="{00000000-0005-0000-0000-000061140000}"/>
    <cellStyle name="40% - Énfasis3 2 6 3" xfId="15846" xr:uid="{00000000-0005-0000-0000-000062140000}"/>
    <cellStyle name="40% - Énfasis3 2 7" xfId="5457" xr:uid="{00000000-0005-0000-0000-000063140000}"/>
    <cellStyle name="40% - Énfasis3 2 7 2" xfId="16249" xr:uid="{00000000-0005-0000-0000-000064140000}"/>
    <cellStyle name="40% - Énfasis3 2 8" xfId="10994" xr:uid="{00000000-0005-0000-0000-000065140000}"/>
    <cellStyle name="40% - Énfasis3 2 9" xfId="39402" xr:uid="{00000000-0005-0000-0000-000066140000}"/>
    <cellStyle name="40% - Énfasis3 20" xfId="1310" xr:uid="{00000000-0005-0000-0000-000067140000}"/>
    <cellStyle name="40% - Énfasis3 20 2" xfId="3644" xr:uid="{00000000-0005-0000-0000-000068140000}"/>
    <cellStyle name="40% - Énfasis3 20 2 2" xfId="8791" xr:uid="{00000000-0005-0000-0000-000069140000}"/>
    <cellStyle name="40% - Énfasis3 20 2 2 2" xfId="19574" xr:uid="{00000000-0005-0000-0000-00006A140000}"/>
    <cellStyle name="40% - Énfasis3 20 2 3" xfId="14442" xr:uid="{00000000-0005-0000-0000-00006B140000}"/>
    <cellStyle name="40% - Énfasis3 20 2 4" xfId="42501" xr:uid="{00000000-0005-0000-0000-00006C140000}"/>
    <cellStyle name="40% - Énfasis3 20 2 5" xfId="47344" xr:uid="{00000000-0005-0000-0000-00006D140000}"/>
    <cellStyle name="40% - Énfasis3 20 3" xfId="6510" xr:uid="{00000000-0005-0000-0000-00006E140000}"/>
    <cellStyle name="40% - Énfasis3 20 3 2" xfId="17293" xr:uid="{00000000-0005-0000-0000-00006F140000}"/>
    <cellStyle name="40% - Énfasis3 20 4" xfId="12137" xr:uid="{00000000-0005-0000-0000-000070140000}"/>
    <cellStyle name="40% - Énfasis3 20 5" xfId="40227" xr:uid="{00000000-0005-0000-0000-000071140000}"/>
    <cellStyle name="40% - Énfasis3 20 6" xfId="45070" xr:uid="{00000000-0005-0000-0000-000072140000}"/>
    <cellStyle name="40% - Énfasis3 21" xfId="2406" xr:uid="{00000000-0005-0000-0000-000073140000}"/>
    <cellStyle name="40% - Énfasis3 21 2" xfId="4708" xr:uid="{00000000-0005-0000-0000-000074140000}"/>
    <cellStyle name="40% - Énfasis3 21 2 2" xfId="9855" xr:uid="{00000000-0005-0000-0000-000075140000}"/>
    <cellStyle name="40% - Énfasis3 21 2 2 2" xfId="20638" xr:uid="{00000000-0005-0000-0000-000076140000}"/>
    <cellStyle name="40% - Énfasis3 21 2 3" xfId="15506" xr:uid="{00000000-0005-0000-0000-000077140000}"/>
    <cellStyle name="40% - Énfasis3 21 2 4" xfId="43565" xr:uid="{00000000-0005-0000-0000-000078140000}"/>
    <cellStyle name="40% - Énfasis3 21 2 5" xfId="48408" xr:uid="{00000000-0005-0000-0000-000079140000}"/>
    <cellStyle name="40% - Énfasis3 21 3" xfId="7574" xr:uid="{00000000-0005-0000-0000-00007A140000}"/>
    <cellStyle name="40% - Énfasis3 21 3 2" xfId="18357" xr:uid="{00000000-0005-0000-0000-00007B140000}"/>
    <cellStyle name="40% - Énfasis3 21 4" xfId="13220" xr:uid="{00000000-0005-0000-0000-00007C140000}"/>
    <cellStyle name="40% - Énfasis3 21 5" xfId="41289" xr:uid="{00000000-0005-0000-0000-00007D140000}"/>
    <cellStyle name="40% - Énfasis3 21 6" xfId="46132" xr:uid="{00000000-0005-0000-0000-00007E140000}"/>
    <cellStyle name="40% - Énfasis3 22" xfId="2442" xr:uid="{00000000-0005-0000-0000-00007F140000}"/>
    <cellStyle name="40% - Énfasis3 22 2" xfId="4744" xr:uid="{00000000-0005-0000-0000-000080140000}"/>
    <cellStyle name="40% - Énfasis3 22 2 2" xfId="9891" xr:uid="{00000000-0005-0000-0000-000081140000}"/>
    <cellStyle name="40% - Énfasis3 22 2 2 2" xfId="20674" xr:uid="{00000000-0005-0000-0000-000082140000}"/>
    <cellStyle name="40% - Énfasis3 22 2 3" xfId="15542" xr:uid="{00000000-0005-0000-0000-000083140000}"/>
    <cellStyle name="40% - Énfasis3 22 2 4" xfId="43601" xr:uid="{00000000-0005-0000-0000-000084140000}"/>
    <cellStyle name="40% - Énfasis3 22 2 5" xfId="48444" xr:uid="{00000000-0005-0000-0000-000085140000}"/>
    <cellStyle name="40% - Énfasis3 22 3" xfId="7610" xr:uid="{00000000-0005-0000-0000-000086140000}"/>
    <cellStyle name="40% - Énfasis3 22 3 2" xfId="18393" xr:uid="{00000000-0005-0000-0000-000087140000}"/>
    <cellStyle name="40% - Énfasis3 22 4" xfId="13256" xr:uid="{00000000-0005-0000-0000-000088140000}"/>
    <cellStyle name="40% - Énfasis3 22 5" xfId="41325" xr:uid="{00000000-0005-0000-0000-000089140000}"/>
    <cellStyle name="40% - Énfasis3 22 6" xfId="46168" xr:uid="{00000000-0005-0000-0000-00008A140000}"/>
    <cellStyle name="40% - Énfasis3 23" xfId="2457" xr:uid="{00000000-0005-0000-0000-00008B140000}"/>
    <cellStyle name="40% - Énfasis3 23 2" xfId="4759" xr:uid="{00000000-0005-0000-0000-00008C140000}"/>
    <cellStyle name="40% - Énfasis3 23 2 2" xfId="9906" xr:uid="{00000000-0005-0000-0000-00008D140000}"/>
    <cellStyle name="40% - Énfasis3 23 2 2 2" xfId="20689" xr:uid="{00000000-0005-0000-0000-00008E140000}"/>
    <cellStyle name="40% - Énfasis3 23 2 3" xfId="15557" xr:uid="{00000000-0005-0000-0000-00008F140000}"/>
    <cellStyle name="40% - Énfasis3 23 2 4" xfId="43616" xr:uid="{00000000-0005-0000-0000-000090140000}"/>
    <cellStyle name="40% - Énfasis3 23 2 5" xfId="48459" xr:uid="{00000000-0005-0000-0000-000091140000}"/>
    <cellStyle name="40% - Énfasis3 23 3" xfId="7625" xr:uid="{00000000-0005-0000-0000-000092140000}"/>
    <cellStyle name="40% - Énfasis3 23 3 2" xfId="18408" xr:uid="{00000000-0005-0000-0000-000093140000}"/>
    <cellStyle name="40% - Énfasis3 23 4" xfId="13271" xr:uid="{00000000-0005-0000-0000-000094140000}"/>
    <cellStyle name="40% - Énfasis3 23 5" xfId="41340" xr:uid="{00000000-0005-0000-0000-000095140000}"/>
    <cellStyle name="40% - Énfasis3 23 6" xfId="46183" xr:uid="{00000000-0005-0000-0000-000096140000}"/>
    <cellStyle name="40% - Énfasis3 24" xfId="2504" xr:uid="{00000000-0005-0000-0000-000097140000}"/>
    <cellStyle name="40% - Énfasis3 24 2" xfId="4806" xr:uid="{00000000-0005-0000-0000-000098140000}"/>
    <cellStyle name="40% - Énfasis3 24 2 2" xfId="9953" xr:uid="{00000000-0005-0000-0000-000099140000}"/>
    <cellStyle name="40% - Énfasis3 24 2 2 2" xfId="20736" xr:uid="{00000000-0005-0000-0000-00009A140000}"/>
    <cellStyle name="40% - Énfasis3 24 2 3" xfId="15604" xr:uid="{00000000-0005-0000-0000-00009B140000}"/>
    <cellStyle name="40% - Énfasis3 24 2 4" xfId="43663" xr:uid="{00000000-0005-0000-0000-00009C140000}"/>
    <cellStyle name="40% - Énfasis3 24 2 5" xfId="48506" xr:uid="{00000000-0005-0000-0000-00009D140000}"/>
    <cellStyle name="40% - Énfasis3 24 3" xfId="7672" xr:uid="{00000000-0005-0000-0000-00009E140000}"/>
    <cellStyle name="40% - Énfasis3 24 3 2" xfId="18455" xr:uid="{00000000-0005-0000-0000-00009F140000}"/>
    <cellStyle name="40% - Énfasis3 24 4" xfId="13318" xr:uid="{00000000-0005-0000-0000-0000A0140000}"/>
    <cellStyle name="40% - Énfasis3 24 5" xfId="41387" xr:uid="{00000000-0005-0000-0000-0000A1140000}"/>
    <cellStyle name="40% - Énfasis3 24 6" xfId="46230" xr:uid="{00000000-0005-0000-0000-0000A2140000}"/>
    <cellStyle name="40% - Énfasis3 25" xfId="2523" xr:uid="{00000000-0005-0000-0000-0000A3140000}"/>
    <cellStyle name="40% - Énfasis3 25 2" xfId="4825" xr:uid="{00000000-0005-0000-0000-0000A4140000}"/>
    <cellStyle name="40% - Énfasis3 25 2 2" xfId="9972" xr:uid="{00000000-0005-0000-0000-0000A5140000}"/>
    <cellStyle name="40% - Énfasis3 25 2 2 2" xfId="20755" xr:uid="{00000000-0005-0000-0000-0000A6140000}"/>
    <cellStyle name="40% - Énfasis3 25 2 3" xfId="15623" xr:uid="{00000000-0005-0000-0000-0000A7140000}"/>
    <cellStyle name="40% - Énfasis3 25 2 4" xfId="43682" xr:uid="{00000000-0005-0000-0000-0000A8140000}"/>
    <cellStyle name="40% - Énfasis3 25 2 5" xfId="48525" xr:uid="{00000000-0005-0000-0000-0000A9140000}"/>
    <cellStyle name="40% - Énfasis3 25 3" xfId="7691" xr:uid="{00000000-0005-0000-0000-0000AA140000}"/>
    <cellStyle name="40% - Énfasis3 25 3 2" xfId="18474" xr:uid="{00000000-0005-0000-0000-0000AB140000}"/>
    <cellStyle name="40% - Énfasis3 25 4" xfId="13337" xr:uid="{00000000-0005-0000-0000-0000AC140000}"/>
    <cellStyle name="40% - Énfasis3 25 5" xfId="41405" xr:uid="{00000000-0005-0000-0000-0000AD140000}"/>
    <cellStyle name="40% - Énfasis3 25 6" xfId="46248" xr:uid="{00000000-0005-0000-0000-0000AE140000}"/>
    <cellStyle name="40% - Énfasis3 26" xfId="2554" xr:uid="{00000000-0005-0000-0000-0000AF140000}"/>
    <cellStyle name="40% - Énfasis3 26 2" xfId="4856" xr:uid="{00000000-0005-0000-0000-0000B0140000}"/>
    <cellStyle name="40% - Énfasis3 26 2 2" xfId="10003" xr:uid="{00000000-0005-0000-0000-0000B1140000}"/>
    <cellStyle name="40% - Énfasis3 26 2 2 2" xfId="20786" xr:uid="{00000000-0005-0000-0000-0000B2140000}"/>
    <cellStyle name="40% - Énfasis3 26 2 3" xfId="15654" xr:uid="{00000000-0005-0000-0000-0000B3140000}"/>
    <cellStyle name="40% - Énfasis3 26 2 4" xfId="43713" xr:uid="{00000000-0005-0000-0000-0000B4140000}"/>
    <cellStyle name="40% - Énfasis3 26 2 5" xfId="48556" xr:uid="{00000000-0005-0000-0000-0000B5140000}"/>
    <cellStyle name="40% - Énfasis3 26 3" xfId="7722" xr:uid="{00000000-0005-0000-0000-0000B6140000}"/>
    <cellStyle name="40% - Énfasis3 26 3 2" xfId="18505" xr:uid="{00000000-0005-0000-0000-0000B7140000}"/>
    <cellStyle name="40% - Énfasis3 26 4" xfId="13369" xr:uid="{00000000-0005-0000-0000-0000B8140000}"/>
    <cellStyle name="40% - Énfasis3 26 5" xfId="41434" xr:uid="{00000000-0005-0000-0000-0000B9140000}"/>
    <cellStyle name="40% - Énfasis3 26 6" xfId="46277" xr:uid="{00000000-0005-0000-0000-0000BA140000}"/>
    <cellStyle name="40% - Énfasis3 27" xfId="4913" xr:uid="{00000000-0005-0000-0000-0000BB140000}"/>
    <cellStyle name="40% - Énfasis3 27 2" xfId="10060" xr:uid="{00000000-0005-0000-0000-0000BC140000}"/>
    <cellStyle name="40% - Énfasis3 27 2 2" xfId="20843" xr:uid="{00000000-0005-0000-0000-0000BD140000}"/>
    <cellStyle name="40% - Énfasis3 27 3" xfId="15710" xr:uid="{00000000-0005-0000-0000-0000BE140000}"/>
    <cellStyle name="40% - Énfasis3 27 4" xfId="43767" xr:uid="{00000000-0005-0000-0000-0000BF140000}"/>
    <cellStyle name="40% - Énfasis3 27 5" xfId="48610" xr:uid="{00000000-0005-0000-0000-0000C0140000}"/>
    <cellStyle name="40% - Énfasis3 28" xfId="4943" xr:uid="{00000000-0005-0000-0000-0000C1140000}"/>
    <cellStyle name="40% - Énfasis3 28 2" xfId="10091" xr:uid="{00000000-0005-0000-0000-0000C2140000}"/>
    <cellStyle name="40% - Énfasis3 28 2 2" xfId="20874" xr:uid="{00000000-0005-0000-0000-0000C3140000}"/>
    <cellStyle name="40% - Énfasis3 28 3" xfId="15741" xr:uid="{00000000-0005-0000-0000-0000C4140000}"/>
    <cellStyle name="40% - Énfasis3 28 4" xfId="43797" xr:uid="{00000000-0005-0000-0000-0000C5140000}"/>
    <cellStyle name="40% - Énfasis3 28 5" xfId="48640" xr:uid="{00000000-0005-0000-0000-0000C6140000}"/>
    <cellStyle name="40% - Énfasis3 29" xfId="5206" xr:uid="{00000000-0005-0000-0000-0000C7140000}"/>
    <cellStyle name="40% - Énfasis3 29 2" xfId="10344" xr:uid="{00000000-0005-0000-0000-0000C8140000}"/>
    <cellStyle name="40% - Énfasis3 29 2 2" xfId="21127" xr:uid="{00000000-0005-0000-0000-0000C9140000}"/>
    <cellStyle name="40% - Énfasis3 29 3" xfId="15999" xr:uid="{00000000-0005-0000-0000-0000CA140000}"/>
    <cellStyle name="40% - Énfasis3 3" xfId="502" xr:uid="{00000000-0005-0000-0000-0000CB140000}"/>
    <cellStyle name="40% - Énfasis3 3 2" xfId="1594" xr:uid="{00000000-0005-0000-0000-0000CC140000}"/>
    <cellStyle name="40% - Énfasis3 3 2 2" xfId="3903" xr:uid="{00000000-0005-0000-0000-0000CD140000}"/>
    <cellStyle name="40% - Énfasis3 3 2 2 2" xfId="9050" xr:uid="{00000000-0005-0000-0000-0000CE140000}"/>
    <cellStyle name="40% - Énfasis3 3 2 2 2 2" xfId="19833" xr:uid="{00000000-0005-0000-0000-0000CF140000}"/>
    <cellStyle name="40% - Énfasis3 3 2 2 3" xfId="14701" xr:uid="{00000000-0005-0000-0000-0000D0140000}"/>
    <cellStyle name="40% - Énfasis3 3 2 2 4" xfId="42760" xr:uid="{00000000-0005-0000-0000-0000D1140000}"/>
    <cellStyle name="40% - Énfasis3 3 2 2 5" xfId="47603" xr:uid="{00000000-0005-0000-0000-0000D2140000}"/>
    <cellStyle name="40% - Énfasis3 3 2 3" xfId="6769" xr:uid="{00000000-0005-0000-0000-0000D3140000}"/>
    <cellStyle name="40% - Énfasis3 3 2 3 2" xfId="17552" xr:uid="{00000000-0005-0000-0000-0000D4140000}"/>
    <cellStyle name="40% - Énfasis3 3 2 4" xfId="12414" xr:uid="{00000000-0005-0000-0000-0000D5140000}"/>
    <cellStyle name="40% - Énfasis3 3 2 5" xfId="40484" xr:uid="{00000000-0005-0000-0000-0000D6140000}"/>
    <cellStyle name="40% - Énfasis3 3 2 6" xfId="45327" xr:uid="{00000000-0005-0000-0000-0000D7140000}"/>
    <cellStyle name="40% - Énfasis3 3 3" xfId="2842" xr:uid="{00000000-0005-0000-0000-0000D8140000}"/>
    <cellStyle name="40% - Énfasis3 3 3 2" xfId="7996" xr:uid="{00000000-0005-0000-0000-0000D9140000}"/>
    <cellStyle name="40% - Énfasis3 3 3 2 2" xfId="18779" xr:uid="{00000000-0005-0000-0000-0000DA140000}"/>
    <cellStyle name="40% - Énfasis3 3 3 3" xfId="13647" xr:uid="{00000000-0005-0000-0000-0000DB140000}"/>
    <cellStyle name="40% - Énfasis3 3 3 4" xfId="41706" xr:uid="{00000000-0005-0000-0000-0000DC140000}"/>
    <cellStyle name="40% - Énfasis3 3 3 5" xfId="46549" xr:uid="{00000000-0005-0000-0000-0000DD140000}"/>
    <cellStyle name="40% - Énfasis3 3 4" xfId="5707" xr:uid="{00000000-0005-0000-0000-0000DE140000}"/>
    <cellStyle name="40% - Énfasis3 3 4 2" xfId="16496" xr:uid="{00000000-0005-0000-0000-0000DF140000}"/>
    <cellStyle name="40% - Énfasis3 3 5" xfId="11330" xr:uid="{00000000-0005-0000-0000-0000E0140000}"/>
    <cellStyle name="40% - Énfasis3 3 6" xfId="39439" xr:uid="{00000000-0005-0000-0000-0000E1140000}"/>
    <cellStyle name="40% - Énfasis3 3 7" xfId="44285" xr:uid="{00000000-0005-0000-0000-0000E2140000}"/>
    <cellStyle name="40% - Énfasis3 30" xfId="5222" xr:uid="{00000000-0005-0000-0000-0000E3140000}"/>
    <cellStyle name="40% - Énfasis3 30 2" xfId="10360" xr:uid="{00000000-0005-0000-0000-0000E4140000}"/>
    <cellStyle name="40% - Énfasis3 30 2 2" xfId="21143" xr:uid="{00000000-0005-0000-0000-0000E5140000}"/>
    <cellStyle name="40% - Énfasis3 30 3" xfId="16015" xr:uid="{00000000-0005-0000-0000-0000E6140000}"/>
    <cellStyle name="40% - Énfasis3 31" xfId="5251" xr:uid="{00000000-0005-0000-0000-0000E7140000}"/>
    <cellStyle name="40% - Énfasis3 31 2" xfId="10389" xr:uid="{00000000-0005-0000-0000-0000E8140000}"/>
    <cellStyle name="40% - Énfasis3 31 2 2" xfId="21172" xr:uid="{00000000-0005-0000-0000-0000E9140000}"/>
    <cellStyle name="40% - Énfasis3 31 3" xfId="16044" xr:uid="{00000000-0005-0000-0000-0000EA140000}"/>
    <cellStyle name="40% - Énfasis3 32" xfId="5268" xr:uid="{00000000-0005-0000-0000-0000EB140000}"/>
    <cellStyle name="40% - Énfasis3 32 2" xfId="10404" xr:uid="{00000000-0005-0000-0000-0000EC140000}"/>
    <cellStyle name="40% - Énfasis3 32 2 2" xfId="21187" xr:uid="{00000000-0005-0000-0000-0000ED140000}"/>
    <cellStyle name="40% - Énfasis3 32 3" xfId="16060" xr:uid="{00000000-0005-0000-0000-0000EE140000}"/>
    <cellStyle name="40% - Énfasis3 33" xfId="5284" xr:uid="{00000000-0005-0000-0000-0000EF140000}"/>
    <cellStyle name="40% - Énfasis3 33 2" xfId="10420" xr:uid="{00000000-0005-0000-0000-0000F0140000}"/>
    <cellStyle name="40% - Énfasis3 33 2 2" xfId="21203" xr:uid="{00000000-0005-0000-0000-0000F1140000}"/>
    <cellStyle name="40% - Énfasis3 33 3" xfId="16076" xr:uid="{00000000-0005-0000-0000-0000F2140000}"/>
    <cellStyle name="40% - Énfasis3 34" xfId="5304" xr:uid="{00000000-0005-0000-0000-0000F3140000}"/>
    <cellStyle name="40% - Énfasis3 34 2" xfId="10440" xr:uid="{00000000-0005-0000-0000-0000F4140000}"/>
    <cellStyle name="40% - Énfasis3 34 2 2" xfId="21223" xr:uid="{00000000-0005-0000-0000-0000F5140000}"/>
    <cellStyle name="40% - Énfasis3 34 3" xfId="16096" xr:uid="{00000000-0005-0000-0000-0000F6140000}"/>
    <cellStyle name="40% - Énfasis3 35" xfId="5320" xr:uid="{00000000-0005-0000-0000-0000F7140000}"/>
    <cellStyle name="40% - Énfasis3 35 2" xfId="10456" xr:uid="{00000000-0005-0000-0000-0000F8140000}"/>
    <cellStyle name="40% - Énfasis3 35 2 2" xfId="21239" xr:uid="{00000000-0005-0000-0000-0000F9140000}"/>
    <cellStyle name="40% - Énfasis3 35 3" xfId="16112" xr:uid="{00000000-0005-0000-0000-0000FA140000}"/>
    <cellStyle name="40% - Énfasis3 36" xfId="5337" xr:uid="{00000000-0005-0000-0000-0000FB140000}"/>
    <cellStyle name="40% - Énfasis3 36 2" xfId="10473" xr:uid="{00000000-0005-0000-0000-0000FC140000}"/>
    <cellStyle name="40% - Énfasis3 36 2 2" xfId="21256" xr:uid="{00000000-0005-0000-0000-0000FD140000}"/>
    <cellStyle name="40% - Énfasis3 36 3" xfId="16129" xr:uid="{00000000-0005-0000-0000-0000FE140000}"/>
    <cellStyle name="40% - Énfasis3 37" xfId="5385" xr:uid="{00000000-0005-0000-0000-0000FF140000}"/>
    <cellStyle name="40% - Énfasis3 37 2" xfId="10521" xr:uid="{00000000-0005-0000-0000-000000150000}"/>
    <cellStyle name="40% - Énfasis3 37 2 2" xfId="21304" xr:uid="{00000000-0005-0000-0000-000001150000}"/>
    <cellStyle name="40% - Énfasis3 37 3" xfId="16177" xr:uid="{00000000-0005-0000-0000-000002150000}"/>
    <cellStyle name="40% - Énfasis3 38" xfId="5405" xr:uid="{00000000-0005-0000-0000-000003150000}"/>
    <cellStyle name="40% - Énfasis3 38 2" xfId="10541" xr:uid="{00000000-0005-0000-0000-000004150000}"/>
    <cellStyle name="40% - Énfasis3 38 2 2" xfId="21324" xr:uid="{00000000-0005-0000-0000-000005150000}"/>
    <cellStyle name="40% - Énfasis3 38 3" xfId="16197" xr:uid="{00000000-0005-0000-0000-000006150000}"/>
    <cellStyle name="40% - Énfasis3 39" xfId="5434" xr:uid="{00000000-0005-0000-0000-000007150000}"/>
    <cellStyle name="40% - Énfasis3 39 2" xfId="16226" xr:uid="{00000000-0005-0000-0000-000008150000}"/>
    <cellStyle name="40% - Énfasis3 4" xfId="520" xr:uid="{00000000-0005-0000-0000-000009150000}"/>
    <cellStyle name="40% - Énfasis3 4 2" xfId="1613" xr:uid="{00000000-0005-0000-0000-00000A150000}"/>
    <cellStyle name="40% - Énfasis3 4 2 2" xfId="3922" xr:uid="{00000000-0005-0000-0000-00000B150000}"/>
    <cellStyle name="40% - Énfasis3 4 2 2 2" xfId="9069" xr:uid="{00000000-0005-0000-0000-00000C150000}"/>
    <cellStyle name="40% - Énfasis3 4 2 2 2 2" xfId="19852" xr:uid="{00000000-0005-0000-0000-00000D150000}"/>
    <cellStyle name="40% - Énfasis3 4 2 2 3" xfId="14720" xr:uid="{00000000-0005-0000-0000-00000E150000}"/>
    <cellStyle name="40% - Énfasis3 4 2 2 4" xfId="42779" xr:uid="{00000000-0005-0000-0000-00000F150000}"/>
    <cellStyle name="40% - Énfasis3 4 2 2 5" xfId="47622" xr:uid="{00000000-0005-0000-0000-000010150000}"/>
    <cellStyle name="40% - Énfasis3 4 2 3" xfId="6788" xr:uid="{00000000-0005-0000-0000-000011150000}"/>
    <cellStyle name="40% - Énfasis3 4 2 3 2" xfId="17571" xr:uid="{00000000-0005-0000-0000-000012150000}"/>
    <cellStyle name="40% - Énfasis3 4 2 4" xfId="12433" xr:uid="{00000000-0005-0000-0000-000013150000}"/>
    <cellStyle name="40% - Énfasis3 4 2 5" xfId="40503" xr:uid="{00000000-0005-0000-0000-000014150000}"/>
    <cellStyle name="40% - Énfasis3 4 2 6" xfId="45346" xr:uid="{00000000-0005-0000-0000-000015150000}"/>
    <cellStyle name="40% - Énfasis3 4 3" xfId="2861" xr:uid="{00000000-0005-0000-0000-000016150000}"/>
    <cellStyle name="40% - Énfasis3 4 3 2" xfId="8015" xr:uid="{00000000-0005-0000-0000-000017150000}"/>
    <cellStyle name="40% - Énfasis3 4 3 2 2" xfId="18798" xr:uid="{00000000-0005-0000-0000-000018150000}"/>
    <cellStyle name="40% - Énfasis3 4 3 3" xfId="13666" xr:uid="{00000000-0005-0000-0000-000019150000}"/>
    <cellStyle name="40% - Énfasis3 4 3 4" xfId="41725" xr:uid="{00000000-0005-0000-0000-00001A150000}"/>
    <cellStyle name="40% - Énfasis3 4 3 5" xfId="46568" xr:uid="{00000000-0005-0000-0000-00001B150000}"/>
    <cellStyle name="40% - Énfasis3 4 4" xfId="5726" xr:uid="{00000000-0005-0000-0000-00001C150000}"/>
    <cellStyle name="40% - Énfasis3 4 4 2" xfId="16515" xr:uid="{00000000-0005-0000-0000-00001D150000}"/>
    <cellStyle name="40% - Énfasis3 4 5" xfId="11349" xr:uid="{00000000-0005-0000-0000-00001E150000}"/>
    <cellStyle name="40% - Énfasis3 4 6" xfId="39458" xr:uid="{00000000-0005-0000-0000-00001F150000}"/>
    <cellStyle name="40% - Énfasis3 4 7" xfId="44304" xr:uid="{00000000-0005-0000-0000-000020150000}"/>
    <cellStyle name="40% - Énfasis3 40" xfId="10866" xr:uid="{00000000-0005-0000-0000-000021150000}"/>
    <cellStyle name="40% - Énfasis3 40 2" xfId="21649" xr:uid="{00000000-0005-0000-0000-000022150000}"/>
    <cellStyle name="40% - Énfasis3 41" xfId="10918" xr:uid="{00000000-0005-0000-0000-000023150000}"/>
    <cellStyle name="40% - Énfasis3 41 2" xfId="21701" xr:uid="{00000000-0005-0000-0000-000024150000}"/>
    <cellStyle name="40% - Énfasis3 42" xfId="10933" xr:uid="{00000000-0005-0000-0000-000025150000}"/>
    <cellStyle name="40% - Énfasis3 42 2" xfId="21716" xr:uid="{00000000-0005-0000-0000-000026150000}"/>
    <cellStyle name="40% - Énfasis3 43" xfId="10954" xr:uid="{00000000-0005-0000-0000-000027150000}"/>
    <cellStyle name="40% - Énfasis3 43 2" xfId="21737" xr:uid="{00000000-0005-0000-0000-000028150000}"/>
    <cellStyle name="40% - Énfasis3 44" xfId="10978" xr:uid="{00000000-0005-0000-0000-000029150000}"/>
    <cellStyle name="40% - Énfasis3 45" xfId="38848" xr:uid="{00000000-0005-0000-0000-00002A150000}"/>
    <cellStyle name="40% - Énfasis3 46" xfId="38862" xr:uid="{00000000-0005-0000-0000-00002B150000}"/>
    <cellStyle name="40% - Énfasis3 47" xfId="38878" xr:uid="{00000000-0005-0000-0000-00002C150000}"/>
    <cellStyle name="40% - Énfasis3 48" xfId="38969" xr:uid="{00000000-0005-0000-0000-00002D150000}"/>
    <cellStyle name="40% - Énfasis3 49" xfId="38985" xr:uid="{00000000-0005-0000-0000-00002E150000}"/>
    <cellStyle name="40% - Énfasis3 5" xfId="536" xr:uid="{00000000-0005-0000-0000-00002F150000}"/>
    <cellStyle name="40% - Énfasis3 5 2" xfId="1627" xr:uid="{00000000-0005-0000-0000-000030150000}"/>
    <cellStyle name="40% - Énfasis3 5 2 2" xfId="3936" xr:uid="{00000000-0005-0000-0000-000031150000}"/>
    <cellStyle name="40% - Énfasis3 5 2 2 2" xfId="9083" xr:uid="{00000000-0005-0000-0000-000032150000}"/>
    <cellStyle name="40% - Énfasis3 5 2 2 2 2" xfId="19866" xr:uid="{00000000-0005-0000-0000-000033150000}"/>
    <cellStyle name="40% - Énfasis3 5 2 2 3" xfId="14734" xr:uid="{00000000-0005-0000-0000-000034150000}"/>
    <cellStyle name="40% - Énfasis3 5 2 2 4" xfId="42793" xr:uid="{00000000-0005-0000-0000-000035150000}"/>
    <cellStyle name="40% - Énfasis3 5 2 2 5" xfId="47636" xr:uid="{00000000-0005-0000-0000-000036150000}"/>
    <cellStyle name="40% - Énfasis3 5 2 3" xfId="6802" xr:uid="{00000000-0005-0000-0000-000037150000}"/>
    <cellStyle name="40% - Énfasis3 5 2 3 2" xfId="17585" xr:uid="{00000000-0005-0000-0000-000038150000}"/>
    <cellStyle name="40% - Énfasis3 5 2 4" xfId="12447" xr:uid="{00000000-0005-0000-0000-000039150000}"/>
    <cellStyle name="40% - Énfasis3 5 2 5" xfId="40517" xr:uid="{00000000-0005-0000-0000-00003A150000}"/>
    <cellStyle name="40% - Énfasis3 5 2 6" xfId="45360" xr:uid="{00000000-0005-0000-0000-00003B150000}"/>
    <cellStyle name="40% - Énfasis3 5 3" xfId="2875" xr:uid="{00000000-0005-0000-0000-00003C150000}"/>
    <cellStyle name="40% - Énfasis3 5 3 2" xfId="8029" xr:uid="{00000000-0005-0000-0000-00003D150000}"/>
    <cellStyle name="40% - Énfasis3 5 3 2 2" xfId="18812" xr:uid="{00000000-0005-0000-0000-00003E150000}"/>
    <cellStyle name="40% - Énfasis3 5 3 3" xfId="13680" xr:uid="{00000000-0005-0000-0000-00003F150000}"/>
    <cellStyle name="40% - Énfasis3 5 3 4" xfId="41739" xr:uid="{00000000-0005-0000-0000-000040150000}"/>
    <cellStyle name="40% - Énfasis3 5 3 5" xfId="46582" xr:uid="{00000000-0005-0000-0000-000041150000}"/>
    <cellStyle name="40% - Énfasis3 5 4" xfId="5740" xr:uid="{00000000-0005-0000-0000-000042150000}"/>
    <cellStyle name="40% - Énfasis3 5 4 2" xfId="16529" xr:uid="{00000000-0005-0000-0000-000043150000}"/>
    <cellStyle name="40% - Énfasis3 5 5" xfId="11364" xr:uid="{00000000-0005-0000-0000-000044150000}"/>
    <cellStyle name="40% - Énfasis3 5 6" xfId="39472" xr:uid="{00000000-0005-0000-0000-000045150000}"/>
    <cellStyle name="40% - Énfasis3 5 7" xfId="44318" xr:uid="{00000000-0005-0000-0000-000046150000}"/>
    <cellStyle name="40% - Énfasis3 50" xfId="39001" xr:uid="{00000000-0005-0000-0000-000047150000}"/>
    <cellStyle name="40% - Énfasis3 51" xfId="39032" xr:uid="{00000000-0005-0000-0000-000048150000}"/>
    <cellStyle name="40% - Énfasis3 52" xfId="39046" xr:uid="{00000000-0005-0000-0000-000049150000}"/>
    <cellStyle name="40% - Énfasis3 53" xfId="39065" xr:uid="{00000000-0005-0000-0000-00004A150000}"/>
    <cellStyle name="40% - Énfasis3 54" xfId="39085" xr:uid="{00000000-0005-0000-0000-00004B150000}"/>
    <cellStyle name="40% - Énfasis3 55" xfId="39103" xr:uid="{00000000-0005-0000-0000-00004C150000}"/>
    <cellStyle name="40% - Énfasis3 56" xfId="43903" xr:uid="{00000000-0005-0000-0000-00004D150000}"/>
    <cellStyle name="40% - Énfasis3 57" xfId="43929" xr:uid="{00000000-0005-0000-0000-00004E150000}"/>
    <cellStyle name="40% - Énfasis3 58" xfId="43947" xr:uid="{00000000-0005-0000-0000-00004F150000}"/>
    <cellStyle name="40% - Énfasis3 59" xfId="43973" xr:uid="{00000000-0005-0000-0000-000050150000}"/>
    <cellStyle name="40% - Énfasis3 6" xfId="553" xr:uid="{00000000-0005-0000-0000-000051150000}"/>
    <cellStyle name="40% - Énfasis3 6 2" xfId="1644" xr:uid="{00000000-0005-0000-0000-000052150000}"/>
    <cellStyle name="40% - Énfasis3 6 2 2" xfId="3953" xr:uid="{00000000-0005-0000-0000-000053150000}"/>
    <cellStyle name="40% - Énfasis3 6 2 2 2" xfId="9100" xr:uid="{00000000-0005-0000-0000-000054150000}"/>
    <cellStyle name="40% - Énfasis3 6 2 2 2 2" xfId="19883" xr:uid="{00000000-0005-0000-0000-000055150000}"/>
    <cellStyle name="40% - Énfasis3 6 2 2 3" xfId="14751" xr:uid="{00000000-0005-0000-0000-000056150000}"/>
    <cellStyle name="40% - Énfasis3 6 2 2 4" xfId="42810" xr:uid="{00000000-0005-0000-0000-000057150000}"/>
    <cellStyle name="40% - Énfasis3 6 2 2 5" xfId="47653" xr:uid="{00000000-0005-0000-0000-000058150000}"/>
    <cellStyle name="40% - Énfasis3 6 2 3" xfId="6819" xr:uid="{00000000-0005-0000-0000-000059150000}"/>
    <cellStyle name="40% - Énfasis3 6 2 3 2" xfId="17602" xr:uid="{00000000-0005-0000-0000-00005A150000}"/>
    <cellStyle name="40% - Énfasis3 6 2 4" xfId="12464" xr:uid="{00000000-0005-0000-0000-00005B150000}"/>
    <cellStyle name="40% - Énfasis3 6 2 5" xfId="40534" xr:uid="{00000000-0005-0000-0000-00005C150000}"/>
    <cellStyle name="40% - Énfasis3 6 2 6" xfId="45377" xr:uid="{00000000-0005-0000-0000-00005D150000}"/>
    <cellStyle name="40% - Énfasis3 6 3" xfId="2892" xr:uid="{00000000-0005-0000-0000-00005E150000}"/>
    <cellStyle name="40% - Énfasis3 6 3 2" xfId="8046" xr:uid="{00000000-0005-0000-0000-00005F150000}"/>
    <cellStyle name="40% - Énfasis3 6 3 2 2" xfId="18829" xr:uid="{00000000-0005-0000-0000-000060150000}"/>
    <cellStyle name="40% - Énfasis3 6 3 3" xfId="13697" xr:uid="{00000000-0005-0000-0000-000061150000}"/>
    <cellStyle name="40% - Énfasis3 6 3 4" xfId="41756" xr:uid="{00000000-0005-0000-0000-000062150000}"/>
    <cellStyle name="40% - Énfasis3 6 3 5" xfId="46599" xr:uid="{00000000-0005-0000-0000-000063150000}"/>
    <cellStyle name="40% - Énfasis3 6 4" xfId="5757" xr:uid="{00000000-0005-0000-0000-000064150000}"/>
    <cellStyle name="40% - Énfasis3 6 4 2" xfId="16546" xr:uid="{00000000-0005-0000-0000-000065150000}"/>
    <cellStyle name="40% - Énfasis3 6 5" xfId="11381" xr:uid="{00000000-0005-0000-0000-000066150000}"/>
    <cellStyle name="40% - Énfasis3 6 6" xfId="39489" xr:uid="{00000000-0005-0000-0000-000067150000}"/>
    <cellStyle name="40% - Énfasis3 6 7" xfId="44335" xr:uid="{00000000-0005-0000-0000-000068150000}"/>
    <cellStyle name="40% - Énfasis3 7" xfId="573" xr:uid="{00000000-0005-0000-0000-000069150000}"/>
    <cellStyle name="40% - Énfasis3 7 2" xfId="1664" xr:uid="{00000000-0005-0000-0000-00006A150000}"/>
    <cellStyle name="40% - Énfasis3 7 2 2" xfId="3973" xr:uid="{00000000-0005-0000-0000-00006B150000}"/>
    <cellStyle name="40% - Énfasis3 7 2 2 2" xfId="9120" xr:uid="{00000000-0005-0000-0000-00006C150000}"/>
    <cellStyle name="40% - Énfasis3 7 2 2 2 2" xfId="19903" xr:uid="{00000000-0005-0000-0000-00006D150000}"/>
    <cellStyle name="40% - Énfasis3 7 2 2 3" xfId="14771" xr:uid="{00000000-0005-0000-0000-00006E150000}"/>
    <cellStyle name="40% - Énfasis3 7 2 2 4" xfId="42830" xr:uid="{00000000-0005-0000-0000-00006F150000}"/>
    <cellStyle name="40% - Énfasis3 7 2 2 5" xfId="47673" xr:uid="{00000000-0005-0000-0000-000070150000}"/>
    <cellStyle name="40% - Énfasis3 7 2 3" xfId="6839" xr:uid="{00000000-0005-0000-0000-000071150000}"/>
    <cellStyle name="40% - Énfasis3 7 2 3 2" xfId="17622" xr:uid="{00000000-0005-0000-0000-000072150000}"/>
    <cellStyle name="40% - Énfasis3 7 2 4" xfId="12484" xr:uid="{00000000-0005-0000-0000-000073150000}"/>
    <cellStyle name="40% - Énfasis3 7 2 5" xfId="40554" xr:uid="{00000000-0005-0000-0000-000074150000}"/>
    <cellStyle name="40% - Énfasis3 7 2 6" xfId="45397" xr:uid="{00000000-0005-0000-0000-000075150000}"/>
    <cellStyle name="40% - Énfasis3 7 3" xfId="2912" xr:uid="{00000000-0005-0000-0000-000076150000}"/>
    <cellStyle name="40% - Énfasis3 7 3 2" xfId="8066" xr:uid="{00000000-0005-0000-0000-000077150000}"/>
    <cellStyle name="40% - Énfasis3 7 3 2 2" xfId="18849" xr:uid="{00000000-0005-0000-0000-000078150000}"/>
    <cellStyle name="40% - Énfasis3 7 3 3" xfId="13717" xr:uid="{00000000-0005-0000-0000-000079150000}"/>
    <cellStyle name="40% - Énfasis3 7 3 4" xfId="41776" xr:uid="{00000000-0005-0000-0000-00007A150000}"/>
    <cellStyle name="40% - Énfasis3 7 3 5" xfId="46619" xr:uid="{00000000-0005-0000-0000-00007B150000}"/>
    <cellStyle name="40% - Énfasis3 7 4" xfId="5777" xr:uid="{00000000-0005-0000-0000-00007C150000}"/>
    <cellStyle name="40% - Énfasis3 7 4 2" xfId="16566" xr:uid="{00000000-0005-0000-0000-00007D150000}"/>
    <cellStyle name="40% - Énfasis3 7 5" xfId="11401" xr:uid="{00000000-0005-0000-0000-00007E150000}"/>
    <cellStyle name="40% - Énfasis3 7 6" xfId="39508" xr:uid="{00000000-0005-0000-0000-00007F150000}"/>
    <cellStyle name="40% - Énfasis3 7 7" xfId="44354" xr:uid="{00000000-0005-0000-0000-000080150000}"/>
    <cellStyle name="40% - Énfasis3 8" xfId="588" xr:uid="{00000000-0005-0000-0000-000081150000}"/>
    <cellStyle name="40% - Énfasis3 8 2" xfId="1679" xr:uid="{00000000-0005-0000-0000-000082150000}"/>
    <cellStyle name="40% - Énfasis3 8 2 2" xfId="3988" xr:uid="{00000000-0005-0000-0000-000083150000}"/>
    <cellStyle name="40% - Énfasis3 8 2 2 2" xfId="9135" xr:uid="{00000000-0005-0000-0000-000084150000}"/>
    <cellStyle name="40% - Énfasis3 8 2 2 2 2" xfId="19918" xr:uid="{00000000-0005-0000-0000-000085150000}"/>
    <cellStyle name="40% - Énfasis3 8 2 2 3" xfId="14786" xr:uid="{00000000-0005-0000-0000-000086150000}"/>
    <cellStyle name="40% - Énfasis3 8 2 2 4" xfId="42845" xr:uid="{00000000-0005-0000-0000-000087150000}"/>
    <cellStyle name="40% - Énfasis3 8 2 2 5" xfId="47688" xr:uid="{00000000-0005-0000-0000-000088150000}"/>
    <cellStyle name="40% - Énfasis3 8 2 3" xfId="6854" xr:uid="{00000000-0005-0000-0000-000089150000}"/>
    <cellStyle name="40% - Énfasis3 8 2 3 2" xfId="17637" xr:uid="{00000000-0005-0000-0000-00008A150000}"/>
    <cellStyle name="40% - Énfasis3 8 2 4" xfId="12499" xr:uid="{00000000-0005-0000-0000-00008B150000}"/>
    <cellStyle name="40% - Énfasis3 8 2 5" xfId="40569" xr:uid="{00000000-0005-0000-0000-00008C150000}"/>
    <cellStyle name="40% - Énfasis3 8 2 6" xfId="45412" xr:uid="{00000000-0005-0000-0000-00008D150000}"/>
    <cellStyle name="40% - Énfasis3 8 3" xfId="2927" xr:uid="{00000000-0005-0000-0000-00008E150000}"/>
    <cellStyle name="40% - Énfasis3 8 3 2" xfId="8081" xr:uid="{00000000-0005-0000-0000-00008F150000}"/>
    <cellStyle name="40% - Énfasis3 8 3 2 2" xfId="18864" xr:uid="{00000000-0005-0000-0000-000090150000}"/>
    <cellStyle name="40% - Énfasis3 8 3 3" xfId="13732" xr:uid="{00000000-0005-0000-0000-000091150000}"/>
    <cellStyle name="40% - Énfasis3 8 3 4" xfId="41791" xr:uid="{00000000-0005-0000-0000-000092150000}"/>
    <cellStyle name="40% - Énfasis3 8 3 5" xfId="46634" xr:uid="{00000000-0005-0000-0000-000093150000}"/>
    <cellStyle name="40% - Énfasis3 8 4" xfId="5792" xr:uid="{00000000-0005-0000-0000-000094150000}"/>
    <cellStyle name="40% - Énfasis3 8 4 2" xfId="16581" xr:uid="{00000000-0005-0000-0000-000095150000}"/>
    <cellStyle name="40% - Énfasis3 8 5" xfId="11416" xr:uid="{00000000-0005-0000-0000-000096150000}"/>
    <cellStyle name="40% - Énfasis3 8 6" xfId="39522" xr:uid="{00000000-0005-0000-0000-000097150000}"/>
    <cellStyle name="40% - Énfasis3 8 7" xfId="44368" xr:uid="{00000000-0005-0000-0000-000098150000}"/>
    <cellStyle name="40% - Énfasis3 9" xfId="666" xr:uid="{00000000-0005-0000-0000-000099150000}"/>
    <cellStyle name="40% - Énfasis3 9 2" xfId="1757" xr:uid="{00000000-0005-0000-0000-00009A150000}"/>
    <cellStyle name="40% - Énfasis3 9 2 2" xfId="4066" xr:uid="{00000000-0005-0000-0000-00009B150000}"/>
    <cellStyle name="40% - Énfasis3 9 2 2 2" xfId="9213" xr:uid="{00000000-0005-0000-0000-00009C150000}"/>
    <cellStyle name="40% - Énfasis3 9 2 2 2 2" xfId="19996" xr:uid="{00000000-0005-0000-0000-00009D150000}"/>
    <cellStyle name="40% - Énfasis3 9 2 2 3" xfId="14864" xr:uid="{00000000-0005-0000-0000-00009E150000}"/>
    <cellStyle name="40% - Énfasis3 9 2 2 4" xfId="42923" xr:uid="{00000000-0005-0000-0000-00009F150000}"/>
    <cellStyle name="40% - Énfasis3 9 2 2 5" xfId="47766" xr:uid="{00000000-0005-0000-0000-0000A0150000}"/>
    <cellStyle name="40% - Énfasis3 9 2 3" xfId="6932" xr:uid="{00000000-0005-0000-0000-0000A1150000}"/>
    <cellStyle name="40% - Énfasis3 9 2 3 2" xfId="17715" xr:uid="{00000000-0005-0000-0000-0000A2150000}"/>
    <cellStyle name="40% - Énfasis3 9 2 4" xfId="12577" xr:uid="{00000000-0005-0000-0000-0000A3150000}"/>
    <cellStyle name="40% - Énfasis3 9 2 5" xfId="40647" xr:uid="{00000000-0005-0000-0000-0000A4150000}"/>
    <cellStyle name="40% - Énfasis3 9 2 6" xfId="45490" xr:uid="{00000000-0005-0000-0000-0000A5150000}"/>
    <cellStyle name="40% - Énfasis3 9 3" xfId="3005" xr:uid="{00000000-0005-0000-0000-0000A6150000}"/>
    <cellStyle name="40% - Énfasis3 9 3 2" xfId="8159" xr:uid="{00000000-0005-0000-0000-0000A7150000}"/>
    <cellStyle name="40% - Énfasis3 9 3 2 2" xfId="18942" xr:uid="{00000000-0005-0000-0000-0000A8150000}"/>
    <cellStyle name="40% - Énfasis3 9 3 3" xfId="13810" xr:uid="{00000000-0005-0000-0000-0000A9150000}"/>
    <cellStyle name="40% - Énfasis3 9 3 4" xfId="41869" xr:uid="{00000000-0005-0000-0000-0000AA150000}"/>
    <cellStyle name="40% - Énfasis3 9 3 5" xfId="46712" xr:uid="{00000000-0005-0000-0000-0000AB150000}"/>
    <cellStyle name="40% - Énfasis3 9 4" xfId="5870" xr:uid="{00000000-0005-0000-0000-0000AC150000}"/>
    <cellStyle name="40% - Énfasis3 9 4 2" xfId="16659" xr:uid="{00000000-0005-0000-0000-0000AD150000}"/>
    <cellStyle name="40% - Énfasis3 9 5" xfId="11495" xr:uid="{00000000-0005-0000-0000-0000AE150000}"/>
    <cellStyle name="40% - Énfasis3 9 6" xfId="39600" xr:uid="{00000000-0005-0000-0000-0000AF150000}"/>
    <cellStyle name="40% - Énfasis3 9 7" xfId="44446" xr:uid="{00000000-0005-0000-0000-0000B0150000}"/>
    <cellStyle name="40% - Énfasis4" xfId="48757" xr:uid="{00000000-0005-0000-0000-0000B1150000}"/>
    <cellStyle name="40% - Énfasis4 10" xfId="809" xr:uid="{00000000-0005-0000-0000-0000B2150000}"/>
    <cellStyle name="40% - Énfasis4 10 2" xfId="1892" xr:uid="{00000000-0005-0000-0000-0000B3150000}"/>
    <cellStyle name="40% - Énfasis4 10 2 2" xfId="4201" xr:uid="{00000000-0005-0000-0000-0000B4150000}"/>
    <cellStyle name="40% - Énfasis4 10 2 2 2" xfId="9348" xr:uid="{00000000-0005-0000-0000-0000B5150000}"/>
    <cellStyle name="40% - Énfasis4 10 2 2 2 2" xfId="20131" xr:uid="{00000000-0005-0000-0000-0000B6150000}"/>
    <cellStyle name="40% - Énfasis4 10 2 2 3" xfId="14999" xr:uid="{00000000-0005-0000-0000-0000B7150000}"/>
    <cellStyle name="40% - Énfasis4 10 2 2 4" xfId="43058" xr:uid="{00000000-0005-0000-0000-0000B8150000}"/>
    <cellStyle name="40% - Énfasis4 10 2 2 5" xfId="47901" xr:uid="{00000000-0005-0000-0000-0000B9150000}"/>
    <cellStyle name="40% - Énfasis4 10 2 3" xfId="7067" xr:uid="{00000000-0005-0000-0000-0000BA150000}"/>
    <cellStyle name="40% - Énfasis4 10 2 3 2" xfId="17850" xr:uid="{00000000-0005-0000-0000-0000BB150000}"/>
    <cellStyle name="40% - Énfasis4 10 2 4" xfId="12712" xr:uid="{00000000-0005-0000-0000-0000BC150000}"/>
    <cellStyle name="40% - Énfasis4 10 2 5" xfId="40782" xr:uid="{00000000-0005-0000-0000-0000BD150000}"/>
    <cellStyle name="40% - Énfasis4 10 2 6" xfId="45625" xr:uid="{00000000-0005-0000-0000-0000BE150000}"/>
    <cellStyle name="40% - Énfasis4 10 3" xfId="3146" xr:uid="{00000000-0005-0000-0000-0000BF150000}"/>
    <cellStyle name="40% - Énfasis4 10 3 2" xfId="8293" xr:uid="{00000000-0005-0000-0000-0000C0150000}"/>
    <cellStyle name="40% - Énfasis4 10 3 2 2" xfId="19076" xr:uid="{00000000-0005-0000-0000-0000C1150000}"/>
    <cellStyle name="40% - Énfasis4 10 3 3" xfId="13944" xr:uid="{00000000-0005-0000-0000-0000C2150000}"/>
    <cellStyle name="40% - Énfasis4 10 3 4" xfId="42003" xr:uid="{00000000-0005-0000-0000-0000C3150000}"/>
    <cellStyle name="40% - Énfasis4 10 3 5" xfId="46846" xr:uid="{00000000-0005-0000-0000-0000C4150000}"/>
    <cellStyle name="40% - Énfasis4 10 4" xfId="6010" xr:uid="{00000000-0005-0000-0000-0000C5150000}"/>
    <cellStyle name="40% - Énfasis4 10 4 2" xfId="16793" xr:uid="{00000000-0005-0000-0000-0000C6150000}"/>
    <cellStyle name="40% - Énfasis4 10 5" xfId="11637" xr:uid="{00000000-0005-0000-0000-0000C7150000}"/>
    <cellStyle name="40% - Énfasis4 10 6" xfId="39733" xr:uid="{00000000-0005-0000-0000-0000C8150000}"/>
    <cellStyle name="40% - Énfasis4 10 7" xfId="44580" xr:uid="{00000000-0005-0000-0000-0000C9150000}"/>
    <cellStyle name="40% - Énfasis4 11" xfId="918" xr:uid="{00000000-0005-0000-0000-0000CA150000}"/>
    <cellStyle name="40% - Énfasis4 11 2" xfId="2001" xr:uid="{00000000-0005-0000-0000-0000CB150000}"/>
    <cellStyle name="40% - Énfasis4 11 2 2" xfId="4310" xr:uid="{00000000-0005-0000-0000-0000CC150000}"/>
    <cellStyle name="40% - Énfasis4 11 2 2 2" xfId="9457" xr:uid="{00000000-0005-0000-0000-0000CD150000}"/>
    <cellStyle name="40% - Énfasis4 11 2 2 2 2" xfId="20240" xr:uid="{00000000-0005-0000-0000-0000CE150000}"/>
    <cellStyle name="40% - Énfasis4 11 2 2 3" xfId="15108" xr:uid="{00000000-0005-0000-0000-0000CF150000}"/>
    <cellStyle name="40% - Énfasis4 11 2 2 4" xfId="43167" xr:uid="{00000000-0005-0000-0000-0000D0150000}"/>
    <cellStyle name="40% - Énfasis4 11 2 2 5" xfId="48010" xr:uid="{00000000-0005-0000-0000-0000D1150000}"/>
    <cellStyle name="40% - Énfasis4 11 2 3" xfId="7176" xr:uid="{00000000-0005-0000-0000-0000D2150000}"/>
    <cellStyle name="40% - Énfasis4 11 2 3 2" xfId="17959" xr:uid="{00000000-0005-0000-0000-0000D3150000}"/>
    <cellStyle name="40% - Énfasis4 11 2 4" xfId="12821" xr:uid="{00000000-0005-0000-0000-0000D4150000}"/>
    <cellStyle name="40% - Énfasis4 11 2 5" xfId="40891" xr:uid="{00000000-0005-0000-0000-0000D5150000}"/>
    <cellStyle name="40% - Énfasis4 11 2 6" xfId="45734" xr:uid="{00000000-0005-0000-0000-0000D6150000}"/>
    <cellStyle name="40% - Énfasis4 11 3" xfId="3255" xr:uid="{00000000-0005-0000-0000-0000D7150000}"/>
    <cellStyle name="40% - Énfasis4 11 3 2" xfId="8402" xr:uid="{00000000-0005-0000-0000-0000D8150000}"/>
    <cellStyle name="40% - Énfasis4 11 3 2 2" xfId="19185" xr:uid="{00000000-0005-0000-0000-0000D9150000}"/>
    <cellStyle name="40% - Énfasis4 11 3 3" xfId="14053" xr:uid="{00000000-0005-0000-0000-0000DA150000}"/>
    <cellStyle name="40% - Énfasis4 11 3 4" xfId="42112" xr:uid="{00000000-0005-0000-0000-0000DB150000}"/>
    <cellStyle name="40% - Énfasis4 11 3 5" xfId="46955" xr:uid="{00000000-0005-0000-0000-0000DC150000}"/>
    <cellStyle name="40% - Énfasis4 11 4" xfId="6119" xr:uid="{00000000-0005-0000-0000-0000DD150000}"/>
    <cellStyle name="40% - Énfasis4 11 4 2" xfId="16902" xr:uid="{00000000-0005-0000-0000-0000DE150000}"/>
    <cellStyle name="40% - Énfasis4 11 5" xfId="11746" xr:uid="{00000000-0005-0000-0000-0000DF150000}"/>
    <cellStyle name="40% - Énfasis4 11 6" xfId="39842" xr:uid="{00000000-0005-0000-0000-0000E0150000}"/>
    <cellStyle name="40% - Énfasis4 11 7" xfId="44689" xr:uid="{00000000-0005-0000-0000-0000E1150000}"/>
    <cellStyle name="40% - Énfasis4 12" xfId="993" xr:uid="{00000000-0005-0000-0000-0000E2150000}"/>
    <cellStyle name="40% - Énfasis4 12 2" xfId="2076" xr:uid="{00000000-0005-0000-0000-0000E3150000}"/>
    <cellStyle name="40% - Énfasis4 12 2 2" xfId="4385" xr:uid="{00000000-0005-0000-0000-0000E4150000}"/>
    <cellStyle name="40% - Énfasis4 12 2 2 2" xfId="9532" xr:uid="{00000000-0005-0000-0000-0000E5150000}"/>
    <cellStyle name="40% - Énfasis4 12 2 2 2 2" xfId="20315" xr:uid="{00000000-0005-0000-0000-0000E6150000}"/>
    <cellStyle name="40% - Énfasis4 12 2 2 3" xfId="15183" xr:uid="{00000000-0005-0000-0000-0000E7150000}"/>
    <cellStyle name="40% - Énfasis4 12 2 2 4" xfId="43242" xr:uid="{00000000-0005-0000-0000-0000E8150000}"/>
    <cellStyle name="40% - Énfasis4 12 2 2 5" xfId="48085" xr:uid="{00000000-0005-0000-0000-0000E9150000}"/>
    <cellStyle name="40% - Énfasis4 12 2 3" xfId="7251" xr:uid="{00000000-0005-0000-0000-0000EA150000}"/>
    <cellStyle name="40% - Énfasis4 12 2 3 2" xfId="18034" xr:uid="{00000000-0005-0000-0000-0000EB150000}"/>
    <cellStyle name="40% - Énfasis4 12 2 4" xfId="12896" xr:uid="{00000000-0005-0000-0000-0000EC150000}"/>
    <cellStyle name="40% - Énfasis4 12 2 5" xfId="40966" xr:uid="{00000000-0005-0000-0000-0000ED150000}"/>
    <cellStyle name="40% - Énfasis4 12 2 6" xfId="45809" xr:uid="{00000000-0005-0000-0000-0000EE150000}"/>
    <cellStyle name="40% - Énfasis4 12 3" xfId="3330" xr:uid="{00000000-0005-0000-0000-0000EF150000}"/>
    <cellStyle name="40% - Énfasis4 12 3 2" xfId="8477" xr:uid="{00000000-0005-0000-0000-0000F0150000}"/>
    <cellStyle name="40% - Énfasis4 12 3 2 2" xfId="19260" xr:uid="{00000000-0005-0000-0000-0000F1150000}"/>
    <cellStyle name="40% - Énfasis4 12 3 3" xfId="14128" xr:uid="{00000000-0005-0000-0000-0000F2150000}"/>
    <cellStyle name="40% - Énfasis4 12 3 4" xfId="42187" xr:uid="{00000000-0005-0000-0000-0000F3150000}"/>
    <cellStyle name="40% - Énfasis4 12 3 5" xfId="47030" xr:uid="{00000000-0005-0000-0000-0000F4150000}"/>
    <cellStyle name="40% - Énfasis4 12 4" xfId="6194" xr:uid="{00000000-0005-0000-0000-0000F5150000}"/>
    <cellStyle name="40% - Énfasis4 12 4 2" xfId="16977" xr:uid="{00000000-0005-0000-0000-0000F6150000}"/>
    <cellStyle name="40% - Énfasis4 12 5" xfId="11821" xr:uid="{00000000-0005-0000-0000-0000F7150000}"/>
    <cellStyle name="40% - Énfasis4 12 6" xfId="39917" xr:uid="{00000000-0005-0000-0000-0000F8150000}"/>
    <cellStyle name="40% - Énfasis4 12 7" xfId="44764" xr:uid="{00000000-0005-0000-0000-0000F9150000}"/>
    <cellStyle name="40% - Énfasis4 13" xfId="1041" xr:uid="{00000000-0005-0000-0000-0000FA150000}"/>
    <cellStyle name="40% - Énfasis4 13 2" xfId="2125" xr:uid="{00000000-0005-0000-0000-0000FB150000}"/>
    <cellStyle name="40% - Énfasis4 13 2 2" xfId="4433" xr:uid="{00000000-0005-0000-0000-0000FC150000}"/>
    <cellStyle name="40% - Énfasis4 13 2 2 2" xfId="9580" xr:uid="{00000000-0005-0000-0000-0000FD150000}"/>
    <cellStyle name="40% - Énfasis4 13 2 2 2 2" xfId="20363" xr:uid="{00000000-0005-0000-0000-0000FE150000}"/>
    <cellStyle name="40% - Énfasis4 13 2 2 3" xfId="15231" xr:uid="{00000000-0005-0000-0000-0000FF150000}"/>
    <cellStyle name="40% - Énfasis4 13 2 2 4" xfId="43290" xr:uid="{00000000-0005-0000-0000-000000160000}"/>
    <cellStyle name="40% - Énfasis4 13 2 2 5" xfId="48133" xr:uid="{00000000-0005-0000-0000-000001160000}"/>
    <cellStyle name="40% - Énfasis4 13 2 3" xfId="7299" xr:uid="{00000000-0005-0000-0000-000002160000}"/>
    <cellStyle name="40% - Énfasis4 13 2 3 2" xfId="18082" xr:uid="{00000000-0005-0000-0000-000003160000}"/>
    <cellStyle name="40% - Énfasis4 13 2 4" xfId="12945" xr:uid="{00000000-0005-0000-0000-000004160000}"/>
    <cellStyle name="40% - Énfasis4 13 2 5" xfId="41014" xr:uid="{00000000-0005-0000-0000-000005160000}"/>
    <cellStyle name="40% - Énfasis4 13 2 6" xfId="45857" xr:uid="{00000000-0005-0000-0000-000006160000}"/>
    <cellStyle name="40% - Énfasis4 13 3" xfId="3378" xr:uid="{00000000-0005-0000-0000-000007160000}"/>
    <cellStyle name="40% - Énfasis4 13 3 2" xfId="8525" xr:uid="{00000000-0005-0000-0000-000008160000}"/>
    <cellStyle name="40% - Énfasis4 13 3 2 2" xfId="19308" xr:uid="{00000000-0005-0000-0000-000009160000}"/>
    <cellStyle name="40% - Énfasis4 13 3 3" xfId="14176" xr:uid="{00000000-0005-0000-0000-00000A160000}"/>
    <cellStyle name="40% - Énfasis4 13 3 4" xfId="42235" xr:uid="{00000000-0005-0000-0000-00000B160000}"/>
    <cellStyle name="40% - Énfasis4 13 3 5" xfId="47078" xr:uid="{00000000-0005-0000-0000-00000C160000}"/>
    <cellStyle name="40% - Énfasis4 13 4" xfId="6242" xr:uid="{00000000-0005-0000-0000-00000D160000}"/>
    <cellStyle name="40% - Énfasis4 13 4 2" xfId="17025" xr:uid="{00000000-0005-0000-0000-00000E160000}"/>
    <cellStyle name="40% - Énfasis4 13 5" xfId="11869" xr:uid="{00000000-0005-0000-0000-00000F160000}"/>
    <cellStyle name="40% - Énfasis4 13 6" xfId="39966" xr:uid="{00000000-0005-0000-0000-000010160000}"/>
    <cellStyle name="40% - Énfasis4 13 7" xfId="44812" xr:uid="{00000000-0005-0000-0000-000011160000}"/>
    <cellStyle name="40% - Énfasis4 14" xfId="1115" xr:uid="{00000000-0005-0000-0000-000012160000}"/>
    <cellStyle name="40% - Énfasis4 14 2" xfId="2199" xr:uid="{00000000-0005-0000-0000-000013160000}"/>
    <cellStyle name="40% - Énfasis4 14 2 2" xfId="4507" xr:uid="{00000000-0005-0000-0000-000014160000}"/>
    <cellStyle name="40% - Énfasis4 14 2 2 2" xfId="9654" xr:uid="{00000000-0005-0000-0000-000015160000}"/>
    <cellStyle name="40% - Énfasis4 14 2 2 2 2" xfId="20437" xr:uid="{00000000-0005-0000-0000-000016160000}"/>
    <cellStyle name="40% - Énfasis4 14 2 2 3" xfId="15305" xr:uid="{00000000-0005-0000-0000-000017160000}"/>
    <cellStyle name="40% - Énfasis4 14 2 2 4" xfId="43364" xr:uid="{00000000-0005-0000-0000-000018160000}"/>
    <cellStyle name="40% - Énfasis4 14 2 2 5" xfId="48207" xr:uid="{00000000-0005-0000-0000-000019160000}"/>
    <cellStyle name="40% - Énfasis4 14 2 3" xfId="7373" xr:uid="{00000000-0005-0000-0000-00001A160000}"/>
    <cellStyle name="40% - Énfasis4 14 2 3 2" xfId="18156" xr:uid="{00000000-0005-0000-0000-00001B160000}"/>
    <cellStyle name="40% - Énfasis4 14 2 4" xfId="13019" xr:uid="{00000000-0005-0000-0000-00001C160000}"/>
    <cellStyle name="40% - Énfasis4 14 2 5" xfId="41088" xr:uid="{00000000-0005-0000-0000-00001D160000}"/>
    <cellStyle name="40% - Énfasis4 14 2 6" xfId="45931" xr:uid="{00000000-0005-0000-0000-00001E160000}"/>
    <cellStyle name="40% - Énfasis4 14 3" xfId="3452" xr:uid="{00000000-0005-0000-0000-00001F160000}"/>
    <cellStyle name="40% - Énfasis4 14 3 2" xfId="8599" xr:uid="{00000000-0005-0000-0000-000020160000}"/>
    <cellStyle name="40% - Énfasis4 14 3 2 2" xfId="19382" xr:uid="{00000000-0005-0000-0000-000021160000}"/>
    <cellStyle name="40% - Énfasis4 14 3 3" xfId="14250" xr:uid="{00000000-0005-0000-0000-000022160000}"/>
    <cellStyle name="40% - Énfasis4 14 3 4" xfId="42309" xr:uid="{00000000-0005-0000-0000-000023160000}"/>
    <cellStyle name="40% - Énfasis4 14 3 5" xfId="47152" xr:uid="{00000000-0005-0000-0000-000024160000}"/>
    <cellStyle name="40% - Énfasis4 14 4" xfId="6316" xr:uid="{00000000-0005-0000-0000-000025160000}"/>
    <cellStyle name="40% - Énfasis4 14 4 2" xfId="17099" xr:uid="{00000000-0005-0000-0000-000026160000}"/>
    <cellStyle name="40% - Énfasis4 14 5" xfId="11943" xr:uid="{00000000-0005-0000-0000-000027160000}"/>
    <cellStyle name="40% - Énfasis4 14 6" xfId="40040" xr:uid="{00000000-0005-0000-0000-000028160000}"/>
    <cellStyle name="40% - Énfasis4 14 7" xfId="44886" xr:uid="{00000000-0005-0000-0000-000029160000}"/>
    <cellStyle name="40% - Énfasis4 15" xfId="1182" xr:uid="{00000000-0005-0000-0000-00002A160000}"/>
    <cellStyle name="40% - Énfasis4 15 2" xfId="2266" xr:uid="{00000000-0005-0000-0000-00002B160000}"/>
    <cellStyle name="40% - Énfasis4 15 2 2" xfId="4574" xr:uid="{00000000-0005-0000-0000-00002C160000}"/>
    <cellStyle name="40% - Énfasis4 15 2 2 2" xfId="9721" xr:uid="{00000000-0005-0000-0000-00002D160000}"/>
    <cellStyle name="40% - Énfasis4 15 2 2 2 2" xfId="20504" xr:uid="{00000000-0005-0000-0000-00002E160000}"/>
    <cellStyle name="40% - Énfasis4 15 2 2 3" xfId="15372" xr:uid="{00000000-0005-0000-0000-00002F160000}"/>
    <cellStyle name="40% - Énfasis4 15 2 2 4" xfId="43431" xr:uid="{00000000-0005-0000-0000-000030160000}"/>
    <cellStyle name="40% - Énfasis4 15 2 2 5" xfId="48274" xr:uid="{00000000-0005-0000-0000-000031160000}"/>
    <cellStyle name="40% - Énfasis4 15 2 3" xfId="7440" xr:uid="{00000000-0005-0000-0000-000032160000}"/>
    <cellStyle name="40% - Énfasis4 15 2 3 2" xfId="18223" xr:uid="{00000000-0005-0000-0000-000033160000}"/>
    <cellStyle name="40% - Énfasis4 15 2 4" xfId="13086" xr:uid="{00000000-0005-0000-0000-000034160000}"/>
    <cellStyle name="40% - Énfasis4 15 2 5" xfId="41155" xr:uid="{00000000-0005-0000-0000-000035160000}"/>
    <cellStyle name="40% - Énfasis4 15 2 6" xfId="45998" xr:uid="{00000000-0005-0000-0000-000036160000}"/>
    <cellStyle name="40% - Énfasis4 15 3" xfId="3517" xr:uid="{00000000-0005-0000-0000-000037160000}"/>
    <cellStyle name="40% - Énfasis4 15 3 2" xfId="8664" xr:uid="{00000000-0005-0000-0000-000038160000}"/>
    <cellStyle name="40% - Énfasis4 15 3 2 2" xfId="19447" xr:uid="{00000000-0005-0000-0000-000039160000}"/>
    <cellStyle name="40% - Énfasis4 15 3 3" xfId="14315" xr:uid="{00000000-0005-0000-0000-00003A160000}"/>
    <cellStyle name="40% - Énfasis4 15 3 4" xfId="42374" xr:uid="{00000000-0005-0000-0000-00003B160000}"/>
    <cellStyle name="40% - Énfasis4 15 3 5" xfId="47217" xr:uid="{00000000-0005-0000-0000-00003C160000}"/>
    <cellStyle name="40% - Énfasis4 15 4" xfId="6383" xr:uid="{00000000-0005-0000-0000-00003D160000}"/>
    <cellStyle name="40% - Énfasis4 15 4 2" xfId="17166" xr:uid="{00000000-0005-0000-0000-00003E160000}"/>
    <cellStyle name="40% - Énfasis4 15 5" xfId="12010" xr:uid="{00000000-0005-0000-0000-00003F160000}"/>
    <cellStyle name="40% - Énfasis4 15 6" xfId="39183" xr:uid="{00000000-0005-0000-0000-000040160000}"/>
    <cellStyle name="40% - Énfasis4 15 7" xfId="44030" xr:uid="{00000000-0005-0000-0000-000041160000}"/>
    <cellStyle name="40% - Énfasis4 16" xfId="1215" xr:uid="{00000000-0005-0000-0000-000042160000}"/>
    <cellStyle name="40% - Énfasis4 16 2" xfId="2299" xr:uid="{00000000-0005-0000-0000-000043160000}"/>
    <cellStyle name="40% - Énfasis4 16 2 2" xfId="4607" xr:uid="{00000000-0005-0000-0000-000044160000}"/>
    <cellStyle name="40% - Énfasis4 16 2 2 2" xfId="9754" xr:uid="{00000000-0005-0000-0000-000045160000}"/>
    <cellStyle name="40% - Énfasis4 16 2 2 2 2" xfId="20537" xr:uid="{00000000-0005-0000-0000-000046160000}"/>
    <cellStyle name="40% - Énfasis4 16 2 2 3" xfId="15405" xr:uid="{00000000-0005-0000-0000-000047160000}"/>
    <cellStyle name="40% - Énfasis4 16 2 2 4" xfId="43464" xr:uid="{00000000-0005-0000-0000-000048160000}"/>
    <cellStyle name="40% - Énfasis4 16 2 2 5" xfId="48307" xr:uid="{00000000-0005-0000-0000-000049160000}"/>
    <cellStyle name="40% - Énfasis4 16 2 3" xfId="7473" xr:uid="{00000000-0005-0000-0000-00004A160000}"/>
    <cellStyle name="40% - Énfasis4 16 2 3 2" xfId="18256" xr:uid="{00000000-0005-0000-0000-00004B160000}"/>
    <cellStyle name="40% - Énfasis4 16 2 4" xfId="13119" xr:uid="{00000000-0005-0000-0000-00004C160000}"/>
    <cellStyle name="40% - Énfasis4 16 2 5" xfId="41188" xr:uid="{00000000-0005-0000-0000-00004D160000}"/>
    <cellStyle name="40% - Énfasis4 16 2 6" xfId="46031" xr:uid="{00000000-0005-0000-0000-00004E160000}"/>
    <cellStyle name="40% - Énfasis4 16 3" xfId="3550" xr:uid="{00000000-0005-0000-0000-00004F160000}"/>
    <cellStyle name="40% - Énfasis4 16 3 2" xfId="8697" xr:uid="{00000000-0005-0000-0000-000050160000}"/>
    <cellStyle name="40% - Énfasis4 16 3 2 2" xfId="19480" xr:uid="{00000000-0005-0000-0000-000051160000}"/>
    <cellStyle name="40% - Énfasis4 16 3 3" xfId="14348" xr:uid="{00000000-0005-0000-0000-000052160000}"/>
    <cellStyle name="40% - Énfasis4 16 3 4" xfId="42407" xr:uid="{00000000-0005-0000-0000-000053160000}"/>
    <cellStyle name="40% - Énfasis4 16 3 5" xfId="47250" xr:uid="{00000000-0005-0000-0000-000054160000}"/>
    <cellStyle name="40% - Énfasis4 16 4" xfId="6416" xr:uid="{00000000-0005-0000-0000-000055160000}"/>
    <cellStyle name="40% - Énfasis4 16 4 2" xfId="17199" xr:uid="{00000000-0005-0000-0000-000056160000}"/>
    <cellStyle name="40% - Énfasis4 16 5" xfId="12043" xr:uid="{00000000-0005-0000-0000-000057160000}"/>
    <cellStyle name="40% - Énfasis4 16 6" xfId="40135" xr:uid="{00000000-0005-0000-0000-000058160000}"/>
    <cellStyle name="40% - Énfasis4 16 7" xfId="44978" xr:uid="{00000000-0005-0000-0000-000059160000}"/>
    <cellStyle name="40% - Énfasis4 17" xfId="1236" xr:uid="{00000000-0005-0000-0000-00005A160000}"/>
    <cellStyle name="40% - Énfasis4 17 2" xfId="2320" xr:uid="{00000000-0005-0000-0000-00005B160000}"/>
    <cellStyle name="40% - Énfasis4 17 2 2" xfId="4628" xr:uid="{00000000-0005-0000-0000-00005C160000}"/>
    <cellStyle name="40% - Énfasis4 17 2 2 2" xfId="9775" xr:uid="{00000000-0005-0000-0000-00005D160000}"/>
    <cellStyle name="40% - Énfasis4 17 2 2 2 2" xfId="20558" xr:uid="{00000000-0005-0000-0000-00005E160000}"/>
    <cellStyle name="40% - Énfasis4 17 2 2 3" xfId="15426" xr:uid="{00000000-0005-0000-0000-00005F160000}"/>
    <cellStyle name="40% - Énfasis4 17 2 2 4" xfId="43485" xr:uid="{00000000-0005-0000-0000-000060160000}"/>
    <cellStyle name="40% - Énfasis4 17 2 2 5" xfId="48328" xr:uid="{00000000-0005-0000-0000-000061160000}"/>
    <cellStyle name="40% - Énfasis4 17 2 3" xfId="7494" xr:uid="{00000000-0005-0000-0000-000062160000}"/>
    <cellStyle name="40% - Énfasis4 17 2 3 2" xfId="18277" xr:uid="{00000000-0005-0000-0000-000063160000}"/>
    <cellStyle name="40% - Énfasis4 17 2 4" xfId="13140" xr:uid="{00000000-0005-0000-0000-000064160000}"/>
    <cellStyle name="40% - Énfasis4 17 2 5" xfId="41209" xr:uid="{00000000-0005-0000-0000-000065160000}"/>
    <cellStyle name="40% - Énfasis4 17 2 6" xfId="46052" xr:uid="{00000000-0005-0000-0000-000066160000}"/>
    <cellStyle name="40% - Énfasis4 17 3" xfId="3571" xr:uid="{00000000-0005-0000-0000-000067160000}"/>
    <cellStyle name="40% - Énfasis4 17 3 2" xfId="8718" xr:uid="{00000000-0005-0000-0000-000068160000}"/>
    <cellStyle name="40% - Énfasis4 17 3 2 2" xfId="19501" xr:uid="{00000000-0005-0000-0000-000069160000}"/>
    <cellStyle name="40% - Énfasis4 17 3 3" xfId="14369" xr:uid="{00000000-0005-0000-0000-00006A160000}"/>
    <cellStyle name="40% - Énfasis4 17 3 4" xfId="42428" xr:uid="{00000000-0005-0000-0000-00006B160000}"/>
    <cellStyle name="40% - Énfasis4 17 3 5" xfId="47271" xr:uid="{00000000-0005-0000-0000-00006C160000}"/>
    <cellStyle name="40% - Énfasis4 17 4" xfId="6437" xr:uid="{00000000-0005-0000-0000-00006D160000}"/>
    <cellStyle name="40% - Énfasis4 17 4 2" xfId="17220" xr:uid="{00000000-0005-0000-0000-00006E160000}"/>
    <cellStyle name="40% - Énfasis4 17 5" xfId="12064" xr:uid="{00000000-0005-0000-0000-00006F160000}"/>
    <cellStyle name="40% - Énfasis4 17 6" xfId="40156" xr:uid="{00000000-0005-0000-0000-000070160000}"/>
    <cellStyle name="40% - Énfasis4 17 7" xfId="44999" xr:uid="{00000000-0005-0000-0000-000071160000}"/>
    <cellStyle name="40% - Énfasis4 18" xfId="1269" xr:uid="{00000000-0005-0000-0000-000072160000}"/>
    <cellStyle name="40% - Énfasis4 18 2" xfId="2353" xr:uid="{00000000-0005-0000-0000-000073160000}"/>
    <cellStyle name="40% - Énfasis4 18 2 2" xfId="4661" xr:uid="{00000000-0005-0000-0000-000074160000}"/>
    <cellStyle name="40% - Énfasis4 18 2 2 2" xfId="9808" xr:uid="{00000000-0005-0000-0000-000075160000}"/>
    <cellStyle name="40% - Énfasis4 18 2 2 2 2" xfId="20591" xr:uid="{00000000-0005-0000-0000-000076160000}"/>
    <cellStyle name="40% - Énfasis4 18 2 2 3" xfId="15459" xr:uid="{00000000-0005-0000-0000-000077160000}"/>
    <cellStyle name="40% - Énfasis4 18 2 2 4" xfId="43518" xr:uid="{00000000-0005-0000-0000-000078160000}"/>
    <cellStyle name="40% - Énfasis4 18 2 2 5" xfId="48361" xr:uid="{00000000-0005-0000-0000-000079160000}"/>
    <cellStyle name="40% - Énfasis4 18 2 3" xfId="7527" xr:uid="{00000000-0005-0000-0000-00007A160000}"/>
    <cellStyle name="40% - Énfasis4 18 2 3 2" xfId="18310" xr:uid="{00000000-0005-0000-0000-00007B160000}"/>
    <cellStyle name="40% - Énfasis4 18 2 4" xfId="13173" xr:uid="{00000000-0005-0000-0000-00007C160000}"/>
    <cellStyle name="40% - Énfasis4 18 2 5" xfId="41242" xr:uid="{00000000-0005-0000-0000-00007D160000}"/>
    <cellStyle name="40% - Énfasis4 18 2 6" xfId="46085" xr:uid="{00000000-0005-0000-0000-00007E160000}"/>
    <cellStyle name="40% - Énfasis4 18 3" xfId="3604" xr:uid="{00000000-0005-0000-0000-00007F160000}"/>
    <cellStyle name="40% - Énfasis4 18 3 2" xfId="8751" xr:uid="{00000000-0005-0000-0000-000080160000}"/>
    <cellStyle name="40% - Énfasis4 18 3 2 2" xfId="19534" xr:uid="{00000000-0005-0000-0000-000081160000}"/>
    <cellStyle name="40% - Énfasis4 18 3 3" xfId="14402" xr:uid="{00000000-0005-0000-0000-000082160000}"/>
    <cellStyle name="40% - Énfasis4 18 3 4" xfId="42461" xr:uid="{00000000-0005-0000-0000-000083160000}"/>
    <cellStyle name="40% - Énfasis4 18 3 5" xfId="47304" xr:uid="{00000000-0005-0000-0000-000084160000}"/>
    <cellStyle name="40% - Énfasis4 18 4" xfId="6470" xr:uid="{00000000-0005-0000-0000-000085160000}"/>
    <cellStyle name="40% - Énfasis4 18 4 2" xfId="17253" xr:uid="{00000000-0005-0000-0000-000086160000}"/>
    <cellStyle name="40% - Énfasis4 18 5" xfId="12097" xr:uid="{00000000-0005-0000-0000-000087160000}"/>
    <cellStyle name="40% - Énfasis4 18 6" xfId="40187" xr:uid="{00000000-0005-0000-0000-000088160000}"/>
    <cellStyle name="40% - Énfasis4 18 7" xfId="45030" xr:uid="{00000000-0005-0000-0000-000089160000}"/>
    <cellStyle name="40% - Énfasis4 19" xfId="1289" xr:uid="{00000000-0005-0000-0000-00008A160000}"/>
    <cellStyle name="40% - Énfasis4 19 2" xfId="3624" xr:uid="{00000000-0005-0000-0000-00008B160000}"/>
    <cellStyle name="40% - Énfasis4 19 2 2" xfId="8771" xr:uid="{00000000-0005-0000-0000-00008C160000}"/>
    <cellStyle name="40% - Énfasis4 19 2 2 2" xfId="19554" xr:uid="{00000000-0005-0000-0000-00008D160000}"/>
    <cellStyle name="40% - Énfasis4 19 2 3" xfId="14422" xr:uid="{00000000-0005-0000-0000-00008E160000}"/>
    <cellStyle name="40% - Énfasis4 19 2 4" xfId="42481" xr:uid="{00000000-0005-0000-0000-00008F160000}"/>
    <cellStyle name="40% - Énfasis4 19 2 5" xfId="47324" xr:uid="{00000000-0005-0000-0000-000090160000}"/>
    <cellStyle name="40% - Énfasis4 19 3" xfId="6490" xr:uid="{00000000-0005-0000-0000-000091160000}"/>
    <cellStyle name="40% - Énfasis4 19 3 2" xfId="17273" xr:uid="{00000000-0005-0000-0000-000092160000}"/>
    <cellStyle name="40% - Énfasis4 19 4" xfId="12117" xr:uid="{00000000-0005-0000-0000-000093160000}"/>
    <cellStyle name="40% - Énfasis4 19 5" xfId="40207" xr:uid="{00000000-0005-0000-0000-000094160000}"/>
    <cellStyle name="40% - Énfasis4 19 6" xfId="45050" xr:uid="{00000000-0005-0000-0000-000095160000}"/>
    <cellStyle name="40% - Énfasis4 2" xfId="143" xr:uid="{00000000-0005-0000-0000-000096160000}"/>
    <cellStyle name="40% - Énfasis4 2 10" xfId="44249" xr:uid="{00000000-0005-0000-0000-000097160000}"/>
    <cellStyle name="40% - Énfasis4 2 2" xfId="685" xr:uid="{00000000-0005-0000-0000-000098160000}"/>
    <cellStyle name="40% - Énfasis4 2 2 2" xfId="1776" xr:uid="{00000000-0005-0000-0000-000099160000}"/>
    <cellStyle name="40% - Énfasis4 2 2 2 2" xfId="4085" xr:uid="{00000000-0005-0000-0000-00009A160000}"/>
    <cellStyle name="40% - Énfasis4 2 2 2 2 2" xfId="9232" xr:uid="{00000000-0005-0000-0000-00009B160000}"/>
    <cellStyle name="40% - Énfasis4 2 2 2 2 2 2" xfId="20015" xr:uid="{00000000-0005-0000-0000-00009C160000}"/>
    <cellStyle name="40% - Énfasis4 2 2 2 2 3" xfId="14883" xr:uid="{00000000-0005-0000-0000-00009D160000}"/>
    <cellStyle name="40% - Énfasis4 2 2 2 2 4" xfId="42942" xr:uid="{00000000-0005-0000-0000-00009E160000}"/>
    <cellStyle name="40% - Énfasis4 2 2 2 2 5" xfId="47785" xr:uid="{00000000-0005-0000-0000-00009F160000}"/>
    <cellStyle name="40% - Énfasis4 2 2 2 3" xfId="6951" xr:uid="{00000000-0005-0000-0000-0000A0160000}"/>
    <cellStyle name="40% - Énfasis4 2 2 2 3 2" xfId="17734" xr:uid="{00000000-0005-0000-0000-0000A1160000}"/>
    <cellStyle name="40% - Énfasis4 2 2 2 4" xfId="12596" xr:uid="{00000000-0005-0000-0000-0000A2160000}"/>
    <cellStyle name="40% - Énfasis4 2 2 2 5" xfId="40666" xr:uid="{00000000-0005-0000-0000-0000A3160000}"/>
    <cellStyle name="40% - Énfasis4 2 2 2 6" xfId="45509" xr:uid="{00000000-0005-0000-0000-0000A4160000}"/>
    <cellStyle name="40% - Énfasis4 2 2 3" xfId="3024" xr:uid="{00000000-0005-0000-0000-0000A5160000}"/>
    <cellStyle name="40% - Énfasis4 2 2 3 2" xfId="8178" xr:uid="{00000000-0005-0000-0000-0000A6160000}"/>
    <cellStyle name="40% - Énfasis4 2 2 3 2 2" xfId="18961" xr:uid="{00000000-0005-0000-0000-0000A7160000}"/>
    <cellStyle name="40% - Énfasis4 2 2 3 3" xfId="13829" xr:uid="{00000000-0005-0000-0000-0000A8160000}"/>
    <cellStyle name="40% - Énfasis4 2 2 3 4" xfId="41888" xr:uid="{00000000-0005-0000-0000-0000A9160000}"/>
    <cellStyle name="40% - Énfasis4 2 2 3 5" xfId="46731" xr:uid="{00000000-0005-0000-0000-0000AA160000}"/>
    <cellStyle name="40% - Énfasis4 2 2 4" xfId="5889" xr:uid="{00000000-0005-0000-0000-0000AB160000}"/>
    <cellStyle name="40% - Énfasis4 2 2 4 2" xfId="16678" xr:uid="{00000000-0005-0000-0000-0000AC160000}"/>
    <cellStyle name="40% - Énfasis4 2 2 5" xfId="11514" xr:uid="{00000000-0005-0000-0000-0000AD160000}"/>
    <cellStyle name="40% - Énfasis4 2 2 6" xfId="39619" xr:uid="{00000000-0005-0000-0000-0000AE160000}"/>
    <cellStyle name="40% - Énfasis4 2 2 7" xfId="44465" xr:uid="{00000000-0005-0000-0000-0000AF160000}"/>
    <cellStyle name="40% - Énfasis4 2 3" xfId="1558" xr:uid="{00000000-0005-0000-0000-0000B0160000}"/>
    <cellStyle name="40% - Énfasis4 2 3 2" xfId="3867" xr:uid="{00000000-0005-0000-0000-0000B1160000}"/>
    <cellStyle name="40% - Énfasis4 2 3 2 2" xfId="9014" xr:uid="{00000000-0005-0000-0000-0000B2160000}"/>
    <cellStyle name="40% - Énfasis4 2 3 2 2 2" xfId="19797" xr:uid="{00000000-0005-0000-0000-0000B3160000}"/>
    <cellStyle name="40% - Énfasis4 2 3 2 3" xfId="14665" xr:uid="{00000000-0005-0000-0000-0000B4160000}"/>
    <cellStyle name="40% - Énfasis4 2 3 2 4" xfId="42724" xr:uid="{00000000-0005-0000-0000-0000B5160000}"/>
    <cellStyle name="40% - Énfasis4 2 3 2 5" xfId="47567" xr:uid="{00000000-0005-0000-0000-0000B6160000}"/>
    <cellStyle name="40% - Énfasis4 2 3 3" xfId="6733" xr:uid="{00000000-0005-0000-0000-0000B7160000}"/>
    <cellStyle name="40% - Énfasis4 2 3 3 2" xfId="17516" xr:uid="{00000000-0005-0000-0000-0000B8160000}"/>
    <cellStyle name="40% - Énfasis4 2 3 4" xfId="12378" xr:uid="{00000000-0005-0000-0000-0000B9160000}"/>
    <cellStyle name="40% - Énfasis4 2 3 5" xfId="40448" xr:uid="{00000000-0005-0000-0000-0000BA160000}"/>
    <cellStyle name="40% - Énfasis4 2 3 6" xfId="45291" xr:uid="{00000000-0005-0000-0000-0000BB160000}"/>
    <cellStyle name="40% - Énfasis4 2 4" xfId="2584" xr:uid="{00000000-0005-0000-0000-0000BC160000}"/>
    <cellStyle name="40% - Énfasis4 2 4 2" xfId="7752" xr:uid="{00000000-0005-0000-0000-0000BD160000}"/>
    <cellStyle name="40% - Énfasis4 2 4 2 2" xfId="18535" xr:uid="{00000000-0005-0000-0000-0000BE160000}"/>
    <cellStyle name="40% - Énfasis4 2 4 3" xfId="13399" xr:uid="{00000000-0005-0000-0000-0000BF160000}"/>
    <cellStyle name="40% - Énfasis4 2 4 4" xfId="41464" xr:uid="{00000000-0005-0000-0000-0000C0160000}"/>
    <cellStyle name="40% - Énfasis4 2 4 5" xfId="46307" xr:uid="{00000000-0005-0000-0000-0000C1160000}"/>
    <cellStyle name="40% - Énfasis4 2 5" xfId="4973" xr:uid="{00000000-0005-0000-0000-0000C2160000}"/>
    <cellStyle name="40% - Énfasis4 2 5 2" xfId="10121" xr:uid="{00000000-0005-0000-0000-0000C3160000}"/>
    <cellStyle name="40% - Énfasis4 2 5 2 2" xfId="20904" xr:uid="{00000000-0005-0000-0000-0000C4160000}"/>
    <cellStyle name="40% - Énfasis4 2 5 3" xfId="15771" xr:uid="{00000000-0005-0000-0000-0000C5160000}"/>
    <cellStyle name="40% - Énfasis4 2 5 4" xfId="43827" xr:uid="{00000000-0005-0000-0000-0000C6160000}"/>
    <cellStyle name="40% - Énfasis4 2 5 5" xfId="48670" xr:uid="{00000000-0005-0000-0000-0000C7160000}"/>
    <cellStyle name="40% - Énfasis4 2 6" xfId="5050" xr:uid="{00000000-0005-0000-0000-0000C8160000}"/>
    <cellStyle name="40% - Énfasis4 2 6 2" xfId="10198" xr:uid="{00000000-0005-0000-0000-0000C9160000}"/>
    <cellStyle name="40% - Énfasis4 2 6 2 2" xfId="20981" xr:uid="{00000000-0005-0000-0000-0000CA160000}"/>
    <cellStyle name="40% - Énfasis4 2 6 3" xfId="15847" xr:uid="{00000000-0005-0000-0000-0000CB160000}"/>
    <cellStyle name="40% - Énfasis4 2 7" xfId="5458" xr:uid="{00000000-0005-0000-0000-0000CC160000}"/>
    <cellStyle name="40% - Énfasis4 2 7 2" xfId="16250" xr:uid="{00000000-0005-0000-0000-0000CD160000}"/>
    <cellStyle name="40% - Énfasis4 2 8" xfId="10995" xr:uid="{00000000-0005-0000-0000-0000CE160000}"/>
    <cellStyle name="40% - Énfasis4 2 9" xfId="39403" xr:uid="{00000000-0005-0000-0000-0000CF160000}"/>
    <cellStyle name="40% - Énfasis4 20" xfId="1311" xr:uid="{00000000-0005-0000-0000-0000D0160000}"/>
    <cellStyle name="40% - Énfasis4 20 2" xfId="3645" xr:uid="{00000000-0005-0000-0000-0000D1160000}"/>
    <cellStyle name="40% - Énfasis4 20 2 2" xfId="8792" xr:uid="{00000000-0005-0000-0000-0000D2160000}"/>
    <cellStyle name="40% - Énfasis4 20 2 2 2" xfId="19575" xr:uid="{00000000-0005-0000-0000-0000D3160000}"/>
    <cellStyle name="40% - Énfasis4 20 2 3" xfId="14443" xr:uid="{00000000-0005-0000-0000-0000D4160000}"/>
    <cellStyle name="40% - Énfasis4 20 2 4" xfId="42502" xr:uid="{00000000-0005-0000-0000-0000D5160000}"/>
    <cellStyle name="40% - Énfasis4 20 2 5" xfId="47345" xr:uid="{00000000-0005-0000-0000-0000D6160000}"/>
    <cellStyle name="40% - Énfasis4 20 3" xfId="6511" xr:uid="{00000000-0005-0000-0000-0000D7160000}"/>
    <cellStyle name="40% - Énfasis4 20 3 2" xfId="17294" xr:uid="{00000000-0005-0000-0000-0000D8160000}"/>
    <cellStyle name="40% - Énfasis4 20 4" xfId="12138" xr:uid="{00000000-0005-0000-0000-0000D9160000}"/>
    <cellStyle name="40% - Énfasis4 20 5" xfId="40228" xr:uid="{00000000-0005-0000-0000-0000DA160000}"/>
    <cellStyle name="40% - Énfasis4 20 6" xfId="45071" xr:uid="{00000000-0005-0000-0000-0000DB160000}"/>
    <cellStyle name="40% - Énfasis4 21" xfId="2407" xr:uid="{00000000-0005-0000-0000-0000DC160000}"/>
    <cellStyle name="40% - Énfasis4 21 2" xfId="4709" xr:uid="{00000000-0005-0000-0000-0000DD160000}"/>
    <cellStyle name="40% - Énfasis4 21 2 2" xfId="9856" xr:uid="{00000000-0005-0000-0000-0000DE160000}"/>
    <cellStyle name="40% - Énfasis4 21 2 2 2" xfId="20639" xr:uid="{00000000-0005-0000-0000-0000DF160000}"/>
    <cellStyle name="40% - Énfasis4 21 2 3" xfId="15507" xr:uid="{00000000-0005-0000-0000-0000E0160000}"/>
    <cellStyle name="40% - Énfasis4 21 2 4" xfId="43566" xr:uid="{00000000-0005-0000-0000-0000E1160000}"/>
    <cellStyle name="40% - Énfasis4 21 2 5" xfId="48409" xr:uid="{00000000-0005-0000-0000-0000E2160000}"/>
    <cellStyle name="40% - Énfasis4 21 3" xfId="7575" xr:uid="{00000000-0005-0000-0000-0000E3160000}"/>
    <cellStyle name="40% - Énfasis4 21 3 2" xfId="18358" xr:uid="{00000000-0005-0000-0000-0000E4160000}"/>
    <cellStyle name="40% - Énfasis4 21 4" xfId="13221" xr:uid="{00000000-0005-0000-0000-0000E5160000}"/>
    <cellStyle name="40% - Énfasis4 21 5" xfId="41290" xr:uid="{00000000-0005-0000-0000-0000E6160000}"/>
    <cellStyle name="40% - Énfasis4 21 6" xfId="46133" xr:uid="{00000000-0005-0000-0000-0000E7160000}"/>
    <cellStyle name="40% - Énfasis4 22" xfId="2443" xr:uid="{00000000-0005-0000-0000-0000E8160000}"/>
    <cellStyle name="40% - Énfasis4 22 2" xfId="4745" xr:uid="{00000000-0005-0000-0000-0000E9160000}"/>
    <cellStyle name="40% - Énfasis4 22 2 2" xfId="9892" xr:uid="{00000000-0005-0000-0000-0000EA160000}"/>
    <cellStyle name="40% - Énfasis4 22 2 2 2" xfId="20675" xr:uid="{00000000-0005-0000-0000-0000EB160000}"/>
    <cellStyle name="40% - Énfasis4 22 2 3" xfId="15543" xr:uid="{00000000-0005-0000-0000-0000EC160000}"/>
    <cellStyle name="40% - Énfasis4 22 2 4" xfId="43602" xr:uid="{00000000-0005-0000-0000-0000ED160000}"/>
    <cellStyle name="40% - Énfasis4 22 2 5" xfId="48445" xr:uid="{00000000-0005-0000-0000-0000EE160000}"/>
    <cellStyle name="40% - Énfasis4 22 3" xfId="7611" xr:uid="{00000000-0005-0000-0000-0000EF160000}"/>
    <cellStyle name="40% - Énfasis4 22 3 2" xfId="18394" xr:uid="{00000000-0005-0000-0000-0000F0160000}"/>
    <cellStyle name="40% - Énfasis4 22 4" xfId="13257" xr:uid="{00000000-0005-0000-0000-0000F1160000}"/>
    <cellStyle name="40% - Énfasis4 22 5" xfId="41326" xr:uid="{00000000-0005-0000-0000-0000F2160000}"/>
    <cellStyle name="40% - Énfasis4 22 6" xfId="46169" xr:uid="{00000000-0005-0000-0000-0000F3160000}"/>
    <cellStyle name="40% - Énfasis4 23" xfId="2458" xr:uid="{00000000-0005-0000-0000-0000F4160000}"/>
    <cellStyle name="40% - Énfasis4 23 2" xfId="4760" xr:uid="{00000000-0005-0000-0000-0000F5160000}"/>
    <cellStyle name="40% - Énfasis4 23 2 2" xfId="9907" xr:uid="{00000000-0005-0000-0000-0000F6160000}"/>
    <cellStyle name="40% - Énfasis4 23 2 2 2" xfId="20690" xr:uid="{00000000-0005-0000-0000-0000F7160000}"/>
    <cellStyle name="40% - Énfasis4 23 2 3" xfId="15558" xr:uid="{00000000-0005-0000-0000-0000F8160000}"/>
    <cellStyle name="40% - Énfasis4 23 2 4" xfId="43617" xr:uid="{00000000-0005-0000-0000-0000F9160000}"/>
    <cellStyle name="40% - Énfasis4 23 2 5" xfId="48460" xr:uid="{00000000-0005-0000-0000-0000FA160000}"/>
    <cellStyle name="40% - Énfasis4 23 3" xfId="7626" xr:uid="{00000000-0005-0000-0000-0000FB160000}"/>
    <cellStyle name="40% - Énfasis4 23 3 2" xfId="18409" xr:uid="{00000000-0005-0000-0000-0000FC160000}"/>
    <cellStyle name="40% - Énfasis4 23 4" xfId="13272" xr:uid="{00000000-0005-0000-0000-0000FD160000}"/>
    <cellStyle name="40% - Énfasis4 23 5" xfId="41341" xr:uid="{00000000-0005-0000-0000-0000FE160000}"/>
    <cellStyle name="40% - Énfasis4 23 6" xfId="46184" xr:uid="{00000000-0005-0000-0000-0000FF160000}"/>
    <cellStyle name="40% - Énfasis4 24" xfId="2505" xr:uid="{00000000-0005-0000-0000-000000170000}"/>
    <cellStyle name="40% - Énfasis4 24 2" xfId="4807" xr:uid="{00000000-0005-0000-0000-000001170000}"/>
    <cellStyle name="40% - Énfasis4 24 2 2" xfId="9954" xr:uid="{00000000-0005-0000-0000-000002170000}"/>
    <cellStyle name="40% - Énfasis4 24 2 2 2" xfId="20737" xr:uid="{00000000-0005-0000-0000-000003170000}"/>
    <cellStyle name="40% - Énfasis4 24 2 3" xfId="15605" xr:uid="{00000000-0005-0000-0000-000004170000}"/>
    <cellStyle name="40% - Énfasis4 24 2 4" xfId="43664" xr:uid="{00000000-0005-0000-0000-000005170000}"/>
    <cellStyle name="40% - Énfasis4 24 2 5" xfId="48507" xr:uid="{00000000-0005-0000-0000-000006170000}"/>
    <cellStyle name="40% - Énfasis4 24 3" xfId="7673" xr:uid="{00000000-0005-0000-0000-000007170000}"/>
    <cellStyle name="40% - Énfasis4 24 3 2" xfId="18456" xr:uid="{00000000-0005-0000-0000-000008170000}"/>
    <cellStyle name="40% - Énfasis4 24 4" xfId="13319" xr:uid="{00000000-0005-0000-0000-000009170000}"/>
    <cellStyle name="40% - Énfasis4 24 5" xfId="41388" xr:uid="{00000000-0005-0000-0000-00000A170000}"/>
    <cellStyle name="40% - Énfasis4 24 6" xfId="46231" xr:uid="{00000000-0005-0000-0000-00000B170000}"/>
    <cellStyle name="40% - Énfasis4 25" xfId="2524" xr:uid="{00000000-0005-0000-0000-00000C170000}"/>
    <cellStyle name="40% - Énfasis4 25 2" xfId="4826" xr:uid="{00000000-0005-0000-0000-00000D170000}"/>
    <cellStyle name="40% - Énfasis4 25 2 2" xfId="9973" xr:uid="{00000000-0005-0000-0000-00000E170000}"/>
    <cellStyle name="40% - Énfasis4 25 2 2 2" xfId="20756" xr:uid="{00000000-0005-0000-0000-00000F170000}"/>
    <cellStyle name="40% - Énfasis4 25 2 3" xfId="15624" xr:uid="{00000000-0005-0000-0000-000010170000}"/>
    <cellStyle name="40% - Énfasis4 25 2 4" xfId="43683" xr:uid="{00000000-0005-0000-0000-000011170000}"/>
    <cellStyle name="40% - Énfasis4 25 2 5" xfId="48526" xr:uid="{00000000-0005-0000-0000-000012170000}"/>
    <cellStyle name="40% - Énfasis4 25 3" xfId="7692" xr:uid="{00000000-0005-0000-0000-000013170000}"/>
    <cellStyle name="40% - Énfasis4 25 3 2" xfId="18475" xr:uid="{00000000-0005-0000-0000-000014170000}"/>
    <cellStyle name="40% - Énfasis4 25 4" xfId="13338" xr:uid="{00000000-0005-0000-0000-000015170000}"/>
    <cellStyle name="40% - Énfasis4 25 5" xfId="41406" xr:uid="{00000000-0005-0000-0000-000016170000}"/>
    <cellStyle name="40% - Énfasis4 25 6" xfId="46249" xr:uid="{00000000-0005-0000-0000-000017170000}"/>
    <cellStyle name="40% - Énfasis4 26" xfId="2555" xr:uid="{00000000-0005-0000-0000-000018170000}"/>
    <cellStyle name="40% - Énfasis4 26 2" xfId="4857" xr:uid="{00000000-0005-0000-0000-000019170000}"/>
    <cellStyle name="40% - Énfasis4 26 2 2" xfId="10004" xr:uid="{00000000-0005-0000-0000-00001A170000}"/>
    <cellStyle name="40% - Énfasis4 26 2 2 2" xfId="20787" xr:uid="{00000000-0005-0000-0000-00001B170000}"/>
    <cellStyle name="40% - Énfasis4 26 2 3" xfId="15655" xr:uid="{00000000-0005-0000-0000-00001C170000}"/>
    <cellStyle name="40% - Énfasis4 26 2 4" xfId="43714" xr:uid="{00000000-0005-0000-0000-00001D170000}"/>
    <cellStyle name="40% - Énfasis4 26 2 5" xfId="48557" xr:uid="{00000000-0005-0000-0000-00001E170000}"/>
    <cellStyle name="40% - Énfasis4 26 3" xfId="7723" xr:uid="{00000000-0005-0000-0000-00001F170000}"/>
    <cellStyle name="40% - Énfasis4 26 3 2" xfId="18506" xr:uid="{00000000-0005-0000-0000-000020170000}"/>
    <cellStyle name="40% - Énfasis4 26 4" xfId="13370" xr:uid="{00000000-0005-0000-0000-000021170000}"/>
    <cellStyle name="40% - Énfasis4 26 5" xfId="41435" xr:uid="{00000000-0005-0000-0000-000022170000}"/>
    <cellStyle name="40% - Énfasis4 26 6" xfId="46278" xr:uid="{00000000-0005-0000-0000-000023170000}"/>
    <cellStyle name="40% - Énfasis4 27" xfId="4914" xr:uid="{00000000-0005-0000-0000-000024170000}"/>
    <cellStyle name="40% - Énfasis4 27 2" xfId="10061" xr:uid="{00000000-0005-0000-0000-000025170000}"/>
    <cellStyle name="40% - Énfasis4 27 2 2" xfId="20844" xr:uid="{00000000-0005-0000-0000-000026170000}"/>
    <cellStyle name="40% - Énfasis4 27 3" xfId="15711" xr:uid="{00000000-0005-0000-0000-000027170000}"/>
    <cellStyle name="40% - Énfasis4 27 4" xfId="43768" xr:uid="{00000000-0005-0000-0000-000028170000}"/>
    <cellStyle name="40% - Énfasis4 27 5" xfId="48611" xr:uid="{00000000-0005-0000-0000-000029170000}"/>
    <cellStyle name="40% - Énfasis4 28" xfId="4944" xr:uid="{00000000-0005-0000-0000-00002A170000}"/>
    <cellStyle name="40% - Énfasis4 28 2" xfId="10092" xr:uid="{00000000-0005-0000-0000-00002B170000}"/>
    <cellStyle name="40% - Énfasis4 28 2 2" xfId="20875" xr:uid="{00000000-0005-0000-0000-00002C170000}"/>
    <cellStyle name="40% - Énfasis4 28 3" xfId="15742" xr:uid="{00000000-0005-0000-0000-00002D170000}"/>
    <cellStyle name="40% - Énfasis4 28 4" xfId="43798" xr:uid="{00000000-0005-0000-0000-00002E170000}"/>
    <cellStyle name="40% - Énfasis4 28 5" xfId="48641" xr:uid="{00000000-0005-0000-0000-00002F170000}"/>
    <cellStyle name="40% - Énfasis4 29" xfId="5207" xr:uid="{00000000-0005-0000-0000-000030170000}"/>
    <cellStyle name="40% - Énfasis4 29 2" xfId="10345" xr:uid="{00000000-0005-0000-0000-000031170000}"/>
    <cellStyle name="40% - Énfasis4 29 2 2" xfId="21128" xr:uid="{00000000-0005-0000-0000-000032170000}"/>
    <cellStyle name="40% - Énfasis4 29 3" xfId="16000" xr:uid="{00000000-0005-0000-0000-000033170000}"/>
    <cellStyle name="40% - Énfasis4 3" xfId="503" xr:uid="{00000000-0005-0000-0000-000034170000}"/>
    <cellStyle name="40% - Énfasis4 3 2" xfId="1595" xr:uid="{00000000-0005-0000-0000-000035170000}"/>
    <cellStyle name="40% - Énfasis4 3 2 2" xfId="3904" xr:uid="{00000000-0005-0000-0000-000036170000}"/>
    <cellStyle name="40% - Énfasis4 3 2 2 2" xfId="9051" xr:uid="{00000000-0005-0000-0000-000037170000}"/>
    <cellStyle name="40% - Énfasis4 3 2 2 2 2" xfId="19834" xr:uid="{00000000-0005-0000-0000-000038170000}"/>
    <cellStyle name="40% - Énfasis4 3 2 2 3" xfId="14702" xr:uid="{00000000-0005-0000-0000-000039170000}"/>
    <cellStyle name="40% - Énfasis4 3 2 2 4" xfId="42761" xr:uid="{00000000-0005-0000-0000-00003A170000}"/>
    <cellStyle name="40% - Énfasis4 3 2 2 5" xfId="47604" xr:uid="{00000000-0005-0000-0000-00003B170000}"/>
    <cellStyle name="40% - Énfasis4 3 2 3" xfId="6770" xr:uid="{00000000-0005-0000-0000-00003C170000}"/>
    <cellStyle name="40% - Énfasis4 3 2 3 2" xfId="17553" xr:uid="{00000000-0005-0000-0000-00003D170000}"/>
    <cellStyle name="40% - Énfasis4 3 2 4" xfId="12415" xr:uid="{00000000-0005-0000-0000-00003E170000}"/>
    <cellStyle name="40% - Énfasis4 3 2 5" xfId="40485" xr:uid="{00000000-0005-0000-0000-00003F170000}"/>
    <cellStyle name="40% - Énfasis4 3 2 6" xfId="45328" xr:uid="{00000000-0005-0000-0000-000040170000}"/>
    <cellStyle name="40% - Énfasis4 3 3" xfId="2843" xr:uid="{00000000-0005-0000-0000-000041170000}"/>
    <cellStyle name="40% - Énfasis4 3 3 2" xfId="7997" xr:uid="{00000000-0005-0000-0000-000042170000}"/>
    <cellStyle name="40% - Énfasis4 3 3 2 2" xfId="18780" xr:uid="{00000000-0005-0000-0000-000043170000}"/>
    <cellStyle name="40% - Énfasis4 3 3 3" xfId="13648" xr:uid="{00000000-0005-0000-0000-000044170000}"/>
    <cellStyle name="40% - Énfasis4 3 3 4" xfId="41707" xr:uid="{00000000-0005-0000-0000-000045170000}"/>
    <cellStyle name="40% - Énfasis4 3 3 5" xfId="46550" xr:uid="{00000000-0005-0000-0000-000046170000}"/>
    <cellStyle name="40% - Énfasis4 3 4" xfId="5708" xr:uid="{00000000-0005-0000-0000-000047170000}"/>
    <cellStyle name="40% - Énfasis4 3 4 2" xfId="16497" xr:uid="{00000000-0005-0000-0000-000048170000}"/>
    <cellStyle name="40% - Énfasis4 3 5" xfId="11331" xr:uid="{00000000-0005-0000-0000-000049170000}"/>
    <cellStyle name="40% - Énfasis4 3 6" xfId="39440" xr:uid="{00000000-0005-0000-0000-00004A170000}"/>
    <cellStyle name="40% - Énfasis4 3 7" xfId="44286" xr:uid="{00000000-0005-0000-0000-00004B170000}"/>
    <cellStyle name="40% - Énfasis4 30" xfId="5223" xr:uid="{00000000-0005-0000-0000-00004C170000}"/>
    <cellStyle name="40% - Énfasis4 30 2" xfId="10361" xr:uid="{00000000-0005-0000-0000-00004D170000}"/>
    <cellStyle name="40% - Énfasis4 30 2 2" xfId="21144" xr:uid="{00000000-0005-0000-0000-00004E170000}"/>
    <cellStyle name="40% - Énfasis4 30 3" xfId="16016" xr:uid="{00000000-0005-0000-0000-00004F170000}"/>
    <cellStyle name="40% - Énfasis4 31" xfId="5252" xr:uid="{00000000-0005-0000-0000-000050170000}"/>
    <cellStyle name="40% - Énfasis4 31 2" xfId="10390" xr:uid="{00000000-0005-0000-0000-000051170000}"/>
    <cellStyle name="40% - Énfasis4 31 2 2" xfId="21173" xr:uid="{00000000-0005-0000-0000-000052170000}"/>
    <cellStyle name="40% - Énfasis4 31 3" xfId="16045" xr:uid="{00000000-0005-0000-0000-000053170000}"/>
    <cellStyle name="40% - Énfasis4 32" xfId="5269" xr:uid="{00000000-0005-0000-0000-000054170000}"/>
    <cellStyle name="40% - Énfasis4 32 2" xfId="10405" xr:uid="{00000000-0005-0000-0000-000055170000}"/>
    <cellStyle name="40% - Énfasis4 32 2 2" xfId="21188" xr:uid="{00000000-0005-0000-0000-000056170000}"/>
    <cellStyle name="40% - Énfasis4 32 3" xfId="16061" xr:uid="{00000000-0005-0000-0000-000057170000}"/>
    <cellStyle name="40% - Énfasis4 33" xfId="5285" xr:uid="{00000000-0005-0000-0000-000058170000}"/>
    <cellStyle name="40% - Énfasis4 33 2" xfId="10421" xr:uid="{00000000-0005-0000-0000-000059170000}"/>
    <cellStyle name="40% - Énfasis4 33 2 2" xfId="21204" xr:uid="{00000000-0005-0000-0000-00005A170000}"/>
    <cellStyle name="40% - Énfasis4 33 3" xfId="16077" xr:uid="{00000000-0005-0000-0000-00005B170000}"/>
    <cellStyle name="40% - Énfasis4 34" xfId="5305" xr:uid="{00000000-0005-0000-0000-00005C170000}"/>
    <cellStyle name="40% - Énfasis4 34 2" xfId="10441" xr:uid="{00000000-0005-0000-0000-00005D170000}"/>
    <cellStyle name="40% - Énfasis4 34 2 2" xfId="21224" xr:uid="{00000000-0005-0000-0000-00005E170000}"/>
    <cellStyle name="40% - Énfasis4 34 3" xfId="16097" xr:uid="{00000000-0005-0000-0000-00005F170000}"/>
    <cellStyle name="40% - Énfasis4 35" xfId="5321" xr:uid="{00000000-0005-0000-0000-000060170000}"/>
    <cellStyle name="40% - Énfasis4 35 2" xfId="10457" xr:uid="{00000000-0005-0000-0000-000061170000}"/>
    <cellStyle name="40% - Énfasis4 35 2 2" xfId="21240" xr:uid="{00000000-0005-0000-0000-000062170000}"/>
    <cellStyle name="40% - Énfasis4 35 3" xfId="16113" xr:uid="{00000000-0005-0000-0000-000063170000}"/>
    <cellStyle name="40% - Énfasis4 36" xfId="5338" xr:uid="{00000000-0005-0000-0000-000064170000}"/>
    <cellStyle name="40% - Énfasis4 36 2" xfId="10474" xr:uid="{00000000-0005-0000-0000-000065170000}"/>
    <cellStyle name="40% - Énfasis4 36 2 2" xfId="21257" xr:uid="{00000000-0005-0000-0000-000066170000}"/>
    <cellStyle name="40% - Énfasis4 36 3" xfId="16130" xr:uid="{00000000-0005-0000-0000-000067170000}"/>
    <cellStyle name="40% - Énfasis4 37" xfId="5386" xr:uid="{00000000-0005-0000-0000-000068170000}"/>
    <cellStyle name="40% - Énfasis4 37 2" xfId="10522" xr:uid="{00000000-0005-0000-0000-000069170000}"/>
    <cellStyle name="40% - Énfasis4 37 2 2" xfId="21305" xr:uid="{00000000-0005-0000-0000-00006A170000}"/>
    <cellStyle name="40% - Énfasis4 37 3" xfId="16178" xr:uid="{00000000-0005-0000-0000-00006B170000}"/>
    <cellStyle name="40% - Énfasis4 38" xfId="5406" xr:uid="{00000000-0005-0000-0000-00006C170000}"/>
    <cellStyle name="40% - Énfasis4 38 2" xfId="10542" xr:uid="{00000000-0005-0000-0000-00006D170000}"/>
    <cellStyle name="40% - Énfasis4 38 2 2" xfId="21325" xr:uid="{00000000-0005-0000-0000-00006E170000}"/>
    <cellStyle name="40% - Énfasis4 38 3" xfId="16198" xr:uid="{00000000-0005-0000-0000-00006F170000}"/>
    <cellStyle name="40% - Énfasis4 39" xfId="5435" xr:uid="{00000000-0005-0000-0000-000070170000}"/>
    <cellStyle name="40% - Énfasis4 39 2" xfId="16227" xr:uid="{00000000-0005-0000-0000-000071170000}"/>
    <cellStyle name="40% - Énfasis4 4" xfId="521" xr:uid="{00000000-0005-0000-0000-000072170000}"/>
    <cellStyle name="40% - Énfasis4 4 2" xfId="1614" xr:uid="{00000000-0005-0000-0000-000073170000}"/>
    <cellStyle name="40% - Énfasis4 4 2 2" xfId="3923" xr:uid="{00000000-0005-0000-0000-000074170000}"/>
    <cellStyle name="40% - Énfasis4 4 2 2 2" xfId="9070" xr:uid="{00000000-0005-0000-0000-000075170000}"/>
    <cellStyle name="40% - Énfasis4 4 2 2 2 2" xfId="19853" xr:uid="{00000000-0005-0000-0000-000076170000}"/>
    <cellStyle name="40% - Énfasis4 4 2 2 3" xfId="14721" xr:uid="{00000000-0005-0000-0000-000077170000}"/>
    <cellStyle name="40% - Énfasis4 4 2 2 4" xfId="42780" xr:uid="{00000000-0005-0000-0000-000078170000}"/>
    <cellStyle name="40% - Énfasis4 4 2 2 5" xfId="47623" xr:uid="{00000000-0005-0000-0000-000079170000}"/>
    <cellStyle name="40% - Énfasis4 4 2 3" xfId="6789" xr:uid="{00000000-0005-0000-0000-00007A170000}"/>
    <cellStyle name="40% - Énfasis4 4 2 3 2" xfId="17572" xr:uid="{00000000-0005-0000-0000-00007B170000}"/>
    <cellStyle name="40% - Énfasis4 4 2 4" xfId="12434" xr:uid="{00000000-0005-0000-0000-00007C170000}"/>
    <cellStyle name="40% - Énfasis4 4 2 5" xfId="40504" xr:uid="{00000000-0005-0000-0000-00007D170000}"/>
    <cellStyle name="40% - Énfasis4 4 2 6" xfId="45347" xr:uid="{00000000-0005-0000-0000-00007E170000}"/>
    <cellStyle name="40% - Énfasis4 4 3" xfId="2862" xr:uid="{00000000-0005-0000-0000-00007F170000}"/>
    <cellStyle name="40% - Énfasis4 4 3 2" xfId="8016" xr:uid="{00000000-0005-0000-0000-000080170000}"/>
    <cellStyle name="40% - Énfasis4 4 3 2 2" xfId="18799" xr:uid="{00000000-0005-0000-0000-000081170000}"/>
    <cellStyle name="40% - Énfasis4 4 3 3" xfId="13667" xr:uid="{00000000-0005-0000-0000-000082170000}"/>
    <cellStyle name="40% - Énfasis4 4 3 4" xfId="41726" xr:uid="{00000000-0005-0000-0000-000083170000}"/>
    <cellStyle name="40% - Énfasis4 4 3 5" xfId="46569" xr:uid="{00000000-0005-0000-0000-000084170000}"/>
    <cellStyle name="40% - Énfasis4 4 4" xfId="5727" xr:uid="{00000000-0005-0000-0000-000085170000}"/>
    <cellStyle name="40% - Énfasis4 4 4 2" xfId="16516" xr:uid="{00000000-0005-0000-0000-000086170000}"/>
    <cellStyle name="40% - Énfasis4 4 5" xfId="11350" xr:uid="{00000000-0005-0000-0000-000087170000}"/>
    <cellStyle name="40% - Énfasis4 4 6" xfId="39459" xr:uid="{00000000-0005-0000-0000-000088170000}"/>
    <cellStyle name="40% - Énfasis4 4 7" xfId="44305" xr:uid="{00000000-0005-0000-0000-000089170000}"/>
    <cellStyle name="40% - Énfasis4 40" xfId="10867" xr:uid="{00000000-0005-0000-0000-00008A170000}"/>
    <cellStyle name="40% - Énfasis4 40 2" xfId="21650" xr:uid="{00000000-0005-0000-0000-00008B170000}"/>
    <cellStyle name="40% - Énfasis4 41" xfId="10919" xr:uid="{00000000-0005-0000-0000-00008C170000}"/>
    <cellStyle name="40% - Énfasis4 41 2" xfId="21702" xr:uid="{00000000-0005-0000-0000-00008D170000}"/>
    <cellStyle name="40% - Énfasis4 42" xfId="10934" xr:uid="{00000000-0005-0000-0000-00008E170000}"/>
    <cellStyle name="40% - Énfasis4 42 2" xfId="21717" xr:uid="{00000000-0005-0000-0000-00008F170000}"/>
    <cellStyle name="40% - Énfasis4 43" xfId="10955" xr:uid="{00000000-0005-0000-0000-000090170000}"/>
    <cellStyle name="40% - Énfasis4 43 2" xfId="21738" xr:uid="{00000000-0005-0000-0000-000091170000}"/>
    <cellStyle name="40% - Énfasis4 44" xfId="10979" xr:uid="{00000000-0005-0000-0000-000092170000}"/>
    <cellStyle name="40% - Énfasis4 45" xfId="38849" xr:uid="{00000000-0005-0000-0000-000093170000}"/>
    <cellStyle name="40% - Énfasis4 46" xfId="38863" xr:uid="{00000000-0005-0000-0000-000094170000}"/>
    <cellStyle name="40% - Énfasis4 47" xfId="38879" xr:uid="{00000000-0005-0000-0000-000095170000}"/>
    <cellStyle name="40% - Énfasis4 48" xfId="38970" xr:uid="{00000000-0005-0000-0000-000096170000}"/>
    <cellStyle name="40% - Énfasis4 49" xfId="38986" xr:uid="{00000000-0005-0000-0000-000097170000}"/>
    <cellStyle name="40% - Énfasis4 5" xfId="537" xr:uid="{00000000-0005-0000-0000-000098170000}"/>
    <cellStyle name="40% - Énfasis4 5 2" xfId="1628" xr:uid="{00000000-0005-0000-0000-000099170000}"/>
    <cellStyle name="40% - Énfasis4 5 2 2" xfId="3937" xr:uid="{00000000-0005-0000-0000-00009A170000}"/>
    <cellStyle name="40% - Énfasis4 5 2 2 2" xfId="9084" xr:uid="{00000000-0005-0000-0000-00009B170000}"/>
    <cellStyle name="40% - Énfasis4 5 2 2 2 2" xfId="19867" xr:uid="{00000000-0005-0000-0000-00009C170000}"/>
    <cellStyle name="40% - Énfasis4 5 2 2 3" xfId="14735" xr:uid="{00000000-0005-0000-0000-00009D170000}"/>
    <cellStyle name="40% - Énfasis4 5 2 2 4" xfId="42794" xr:uid="{00000000-0005-0000-0000-00009E170000}"/>
    <cellStyle name="40% - Énfasis4 5 2 2 5" xfId="47637" xr:uid="{00000000-0005-0000-0000-00009F170000}"/>
    <cellStyle name="40% - Énfasis4 5 2 3" xfId="6803" xr:uid="{00000000-0005-0000-0000-0000A0170000}"/>
    <cellStyle name="40% - Énfasis4 5 2 3 2" xfId="17586" xr:uid="{00000000-0005-0000-0000-0000A1170000}"/>
    <cellStyle name="40% - Énfasis4 5 2 4" xfId="12448" xr:uid="{00000000-0005-0000-0000-0000A2170000}"/>
    <cellStyle name="40% - Énfasis4 5 2 5" xfId="40518" xr:uid="{00000000-0005-0000-0000-0000A3170000}"/>
    <cellStyle name="40% - Énfasis4 5 2 6" xfId="45361" xr:uid="{00000000-0005-0000-0000-0000A4170000}"/>
    <cellStyle name="40% - Énfasis4 5 3" xfId="2876" xr:uid="{00000000-0005-0000-0000-0000A5170000}"/>
    <cellStyle name="40% - Énfasis4 5 3 2" xfId="8030" xr:uid="{00000000-0005-0000-0000-0000A6170000}"/>
    <cellStyle name="40% - Énfasis4 5 3 2 2" xfId="18813" xr:uid="{00000000-0005-0000-0000-0000A7170000}"/>
    <cellStyle name="40% - Énfasis4 5 3 3" xfId="13681" xr:uid="{00000000-0005-0000-0000-0000A8170000}"/>
    <cellStyle name="40% - Énfasis4 5 3 4" xfId="41740" xr:uid="{00000000-0005-0000-0000-0000A9170000}"/>
    <cellStyle name="40% - Énfasis4 5 3 5" xfId="46583" xr:uid="{00000000-0005-0000-0000-0000AA170000}"/>
    <cellStyle name="40% - Énfasis4 5 4" xfId="5741" xr:uid="{00000000-0005-0000-0000-0000AB170000}"/>
    <cellStyle name="40% - Énfasis4 5 4 2" xfId="16530" xr:uid="{00000000-0005-0000-0000-0000AC170000}"/>
    <cellStyle name="40% - Énfasis4 5 5" xfId="11365" xr:uid="{00000000-0005-0000-0000-0000AD170000}"/>
    <cellStyle name="40% - Énfasis4 5 6" xfId="39473" xr:uid="{00000000-0005-0000-0000-0000AE170000}"/>
    <cellStyle name="40% - Énfasis4 5 7" xfId="44319" xr:uid="{00000000-0005-0000-0000-0000AF170000}"/>
    <cellStyle name="40% - Énfasis4 50" xfId="39002" xr:uid="{00000000-0005-0000-0000-0000B0170000}"/>
    <cellStyle name="40% - Énfasis4 51" xfId="39033" xr:uid="{00000000-0005-0000-0000-0000B1170000}"/>
    <cellStyle name="40% - Énfasis4 52" xfId="39047" xr:uid="{00000000-0005-0000-0000-0000B2170000}"/>
    <cellStyle name="40% - Énfasis4 53" xfId="39066" xr:uid="{00000000-0005-0000-0000-0000B3170000}"/>
    <cellStyle name="40% - Énfasis4 54" xfId="39086" xr:uid="{00000000-0005-0000-0000-0000B4170000}"/>
    <cellStyle name="40% - Énfasis4 55" xfId="39104" xr:uid="{00000000-0005-0000-0000-0000B5170000}"/>
    <cellStyle name="40% - Énfasis4 56" xfId="43904" xr:uid="{00000000-0005-0000-0000-0000B6170000}"/>
    <cellStyle name="40% - Énfasis4 57" xfId="43930" xr:uid="{00000000-0005-0000-0000-0000B7170000}"/>
    <cellStyle name="40% - Énfasis4 58" xfId="43948" xr:uid="{00000000-0005-0000-0000-0000B8170000}"/>
    <cellStyle name="40% - Énfasis4 59" xfId="43974" xr:uid="{00000000-0005-0000-0000-0000B9170000}"/>
    <cellStyle name="40% - Énfasis4 6" xfId="554" xr:uid="{00000000-0005-0000-0000-0000BA170000}"/>
    <cellStyle name="40% - Énfasis4 6 2" xfId="1645" xr:uid="{00000000-0005-0000-0000-0000BB170000}"/>
    <cellStyle name="40% - Énfasis4 6 2 2" xfId="3954" xr:uid="{00000000-0005-0000-0000-0000BC170000}"/>
    <cellStyle name="40% - Énfasis4 6 2 2 2" xfId="9101" xr:uid="{00000000-0005-0000-0000-0000BD170000}"/>
    <cellStyle name="40% - Énfasis4 6 2 2 2 2" xfId="19884" xr:uid="{00000000-0005-0000-0000-0000BE170000}"/>
    <cellStyle name="40% - Énfasis4 6 2 2 3" xfId="14752" xr:uid="{00000000-0005-0000-0000-0000BF170000}"/>
    <cellStyle name="40% - Énfasis4 6 2 2 4" xfId="42811" xr:uid="{00000000-0005-0000-0000-0000C0170000}"/>
    <cellStyle name="40% - Énfasis4 6 2 2 5" xfId="47654" xr:uid="{00000000-0005-0000-0000-0000C1170000}"/>
    <cellStyle name="40% - Énfasis4 6 2 3" xfId="6820" xr:uid="{00000000-0005-0000-0000-0000C2170000}"/>
    <cellStyle name="40% - Énfasis4 6 2 3 2" xfId="17603" xr:uid="{00000000-0005-0000-0000-0000C3170000}"/>
    <cellStyle name="40% - Énfasis4 6 2 4" xfId="12465" xr:uid="{00000000-0005-0000-0000-0000C4170000}"/>
    <cellStyle name="40% - Énfasis4 6 2 5" xfId="40535" xr:uid="{00000000-0005-0000-0000-0000C5170000}"/>
    <cellStyle name="40% - Énfasis4 6 2 6" xfId="45378" xr:uid="{00000000-0005-0000-0000-0000C6170000}"/>
    <cellStyle name="40% - Énfasis4 6 3" xfId="2893" xr:uid="{00000000-0005-0000-0000-0000C7170000}"/>
    <cellStyle name="40% - Énfasis4 6 3 2" xfId="8047" xr:uid="{00000000-0005-0000-0000-0000C8170000}"/>
    <cellStyle name="40% - Énfasis4 6 3 2 2" xfId="18830" xr:uid="{00000000-0005-0000-0000-0000C9170000}"/>
    <cellStyle name="40% - Énfasis4 6 3 3" xfId="13698" xr:uid="{00000000-0005-0000-0000-0000CA170000}"/>
    <cellStyle name="40% - Énfasis4 6 3 4" xfId="41757" xr:uid="{00000000-0005-0000-0000-0000CB170000}"/>
    <cellStyle name="40% - Énfasis4 6 3 5" xfId="46600" xr:uid="{00000000-0005-0000-0000-0000CC170000}"/>
    <cellStyle name="40% - Énfasis4 6 4" xfId="5758" xr:uid="{00000000-0005-0000-0000-0000CD170000}"/>
    <cellStyle name="40% - Énfasis4 6 4 2" xfId="16547" xr:uid="{00000000-0005-0000-0000-0000CE170000}"/>
    <cellStyle name="40% - Énfasis4 6 5" xfId="11382" xr:uid="{00000000-0005-0000-0000-0000CF170000}"/>
    <cellStyle name="40% - Énfasis4 6 6" xfId="39490" xr:uid="{00000000-0005-0000-0000-0000D0170000}"/>
    <cellStyle name="40% - Énfasis4 6 7" xfId="44336" xr:uid="{00000000-0005-0000-0000-0000D1170000}"/>
    <cellStyle name="40% - Énfasis4 7" xfId="574" xr:uid="{00000000-0005-0000-0000-0000D2170000}"/>
    <cellStyle name="40% - Énfasis4 7 2" xfId="1665" xr:uid="{00000000-0005-0000-0000-0000D3170000}"/>
    <cellStyle name="40% - Énfasis4 7 2 2" xfId="3974" xr:uid="{00000000-0005-0000-0000-0000D4170000}"/>
    <cellStyle name="40% - Énfasis4 7 2 2 2" xfId="9121" xr:uid="{00000000-0005-0000-0000-0000D5170000}"/>
    <cellStyle name="40% - Énfasis4 7 2 2 2 2" xfId="19904" xr:uid="{00000000-0005-0000-0000-0000D6170000}"/>
    <cellStyle name="40% - Énfasis4 7 2 2 3" xfId="14772" xr:uid="{00000000-0005-0000-0000-0000D7170000}"/>
    <cellStyle name="40% - Énfasis4 7 2 2 4" xfId="42831" xr:uid="{00000000-0005-0000-0000-0000D8170000}"/>
    <cellStyle name="40% - Énfasis4 7 2 2 5" xfId="47674" xr:uid="{00000000-0005-0000-0000-0000D9170000}"/>
    <cellStyle name="40% - Énfasis4 7 2 3" xfId="6840" xr:uid="{00000000-0005-0000-0000-0000DA170000}"/>
    <cellStyle name="40% - Énfasis4 7 2 3 2" xfId="17623" xr:uid="{00000000-0005-0000-0000-0000DB170000}"/>
    <cellStyle name="40% - Énfasis4 7 2 4" xfId="12485" xr:uid="{00000000-0005-0000-0000-0000DC170000}"/>
    <cellStyle name="40% - Énfasis4 7 2 5" xfId="40555" xr:uid="{00000000-0005-0000-0000-0000DD170000}"/>
    <cellStyle name="40% - Énfasis4 7 2 6" xfId="45398" xr:uid="{00000000-0005-0000-0000-0000DE170000}"/>
    <cellStyle name="40% - Énfasis4 7 3" xfId="2913" xr:uid="{00000000-0005-0000-0000-0000DF170000}"/>
    <cellStyle name="40% - Énfasis4 7 3 2" xfId="8067" xr:uid="{00000000-0005-0000-0000-0000E0170000}"/>
    <cellStyle name="40% - Énfasis4 7 3 2 2" xfId="18850" xr:uid="{00000000-0005-0000-0000-0000E1170000}"/>
    <cellStyle name="40% - Énfasis4 7 3 3" xfId="13718" xr:uid="{00000000-0005-0000-0000-0000E2170000}"/>
    <cellStyle name="40% - Énfasis4 7 3 4" xfId="41777" xr:uid="{00000000-0005-0000-0000-0000E3170000}"/>
    <cellStyle name="40% - Énfasis4 7 3 5" xfId="46620" xr:uid="{00000000-0005-0000-0000-0000E4170000}"/>
    <cellStyle name="40% - Énfasis4 7 4" xfId="5778" xr:uid="{00000000-0005-0000-0000-0000E5170000}"/>
    <cellStyle name="40% - Énfasis4 7 4 2" xfId="16567" xr:uid="{00000000-0005-0000-0000-0000E6170000}"/>
    <cellStyle name="40% - Énfasis4 7 5" xfId="11402" xr:uid="{00000000-0005-0000-0000-0000E7170000}"/>
    <cellStyle name="40% - Énfasis4 7 6" xfId="39509" xr:uid="{00000000-0005-0000-0000-0000E8170000}"/>
    <cellStyle name="40% - Énfasis4 7 7" xfId="44355" xr:uid="{00000000-0005-0000-0000-0000E9170000}"/>
    <cellStyle name="40% - Énfasis4 8" xfId="589" xr:uid="{00000000-0005-0000-0000-0000EA170000}"/>
    <cellStyle name="40% - Énfasis4 8 2" xfId="1680" xr:uid="{00000000-0005-0000-0000-0000EB170000}"/>
    <cellStyle name="40% - Énfasis4 8 2 2" xfId="3989" xr:uid="{00000000-0005-0000-0000-0000EC170000}"/>
    <cellStyle name="40% - Énfasis4 8 2 2 2" xfId="9136" xr:uid="{00000000-0005-0000-0000-0000ED170000}"/>
    <cellStyle name="40% - Énfasis4 8 2 2 2 2" xfId="19919" xr:uid="{00000000-0005-0000-0000-0000EE170000}"/>
    <cellStyle name="40% - Énfasis4 8 2 2 3" xfId="14787" xr:uid="{00000000-0005-0000-0000-0000EF170000}"/>
    <cellStyle name="40% - Énfasis4 8 2 2 4" xfId="42846" xr:uid="{00000000-0005-0000-0000-0000F0170000}"/>
    <cellStyle name="40% - Énfasis4 8 2 2 5" xfId="47689" xr:uid="{00000000-0005-0000-0000-0000F1170000}"/>
    <cellStyle name="40% - Énfasis4 8 2 3" xfId="6855" xr:uid="{00000000-0005-0000-0000-0000F2170000}"/>
    <cellStyle name="40% - Énfasis4 8 2 3 2" xfId="17638" xr:uid="{00000000-0005-0000-0000-0000F3170000}"/>
    <cellStyle name="40% - Énfasis4 8 2 4" xfId="12500" xr:uid="{00000000-0005-0000-0000-0000F4170000}"/>
    <cellStyle name="40% - Énfasis4 8 2 5" xfId="40570" xr:uid="{00000000-0005-0000-0000-0000F5170000}"/>
    <cellStyle name="40% - Énfasis4 8 2 6" xfId="45413" xr:uid="{00000000-0005-0000-0000-0000F6170000}"/>
    <cellStyle name="40% - Énfasis4 8 3" xfId="2928" xr:uid="{00000000-0005-0000-0000-0000F7170000}"/>
    <cellStyle name="40% - Énfasis4 8 3 2" xfId="8082" xr:uid="{00000000-0005-0000-0000-0000F8170000}"/>
    <cellStyle name="40% - Énfasis4 8 3 2 2" xfId="18865" xr:uid="{00000000-0005-0000-0000-0000F9170000}"/>
    <cellStyle name="40% - Énfasis4 8 3 3" xfId="13733" xr:uid="{00000000-0005-0000-0000-0000FA170000}"/>
    <cellStyle name="40% - Énfasis4 8 3 4" xfId="41792" xr:uid="{00000000-0005-0000-0000-0000FB170000}"/>
    <cellStyle name="40% - Énfasis4 8 3 5" xfId="46635" xr:uid="{00000000-0005-0000-0000-0000FC170000}"/>
    <cellStyle name="40% - Énfasis4 8 4" xfId="5793" xr:uid="{00000000-0005-0000-0000-0000FD170000}"/>
    <cellStyle name="40% - Énfasis4 8 4 2" xfId="16582" xr:uid="{00000000-0005-0000-0000-0000FE170000}"/>
    <cellStyle name="40% - Énfasis4 8 5" xfId="11417" xr:uid="{00000000-0005-0000-0000-0000FF170000}"/>
    <cellStyle name="40% - Énfasis4 8 6" xfId="39523" xr:uid="{00000000-0005-0000-0000-000000180000}"/>
    <cellStyle name="40% - Énfasis4 8 7" xfId="44369" xr:uid="{00000000-0005-0000-0000-000001180000}"/>
    <cellStyle name="40% - Énfasis4 9" xfId="667" xr:uid="{00000000-0005-0000-0000-000002180000}"/>
    <cellStyle name="40% - Énfasis4 9 2" xfId="1758" xr:uid="{00000000-0005-0000-0000-000003180000}"/>
    <cellStyle name="40% - Énfasis4 9 2 2" xfId="4067" xr:uid="{00000000-0005-0000-0000-000004180000}"/>
    <cellStyle name="40% - Énfasis4 9 2 2 2" xfId="9214" xr:uid="{00000000-0005-0000-0000-000005180000}"/>
    <cellStyle name="40% - Énfasis4 9 2 2 2 2" xfId="19997" xr:uid="{00000000-0005-0000-0000-000006180000}"/>
    <cellStyle name="40% - Énfasis4 9 2 2 3" xfId="14865" xr:uid="{00000000-0005-0000-0000-000007180000}"/>
    <cellStyle name="40% - Énfasis4 9 2 2 4" xfId="42924" xr:uid="{00000000-0005-0000-0000-000008180000}"/>
    <cellStyle name="40% - Énfasis4 9 2 2 5" xfId="47767" xr:uid="{00000000-0005-0000-0000-000009180000}"/>
    <cellStyle name="40% - Énfasis4 9 2 3" xfId="6933" xr:uid="{00000000-0005-0000-0000-00000A180000}"/>
    <cellStyle name="40% - Énfasis4 9 2 3 2" xfId="17716" xr:uid="{00000000-0005-0000-0000-00000B180000}"/>
    <cellStyle name="40% - Énfasis4 9 2 4" xfId="12578" xr:uid="{00000000-0005-0000-0000-00000C180000}"/>
    <cellStyle name="40% - Énfasis4 9 2 5" xfId="40648" xr:uid="{00000000-0005-0000-0000-00000D180000}"/>
    <cellStyle name="40% - Énfasis4 9 2 6" xfId="45491" xr:uid="{00000000-0005-0000-0000-00000E180000}"/>
    <cellStyle name="40% - Énfasis4 9 3" xfId="3006" xr:uid="{00000000-0005-0000-0000-00000F180000}"/>
    <cellStyle name="40% - Énfasis4 9 3 2" xfId="8160" xr:uid="{00000000-0005-0000-0000-000010180000}"/>
    <cellStyle name="40% - Énfasis4 9 3 2 2" xfId="18943" xr:uid="{00000000-0005-0000-0000-000011180000}"/>
    <cellStyle name="40% - Énfasis4 9 3 3" xfId="13811" xr:uid="{00000000-0005-0000-0000-000012180000}"/>
    <cellStyle name="40% - Énfasis4 9 3 4" xfId="41870" xr:uid="{00000000-0005-0000-0000-000013180000}"/>
    <cellStyle name="40% - Énfasis4 9 3 5" xfId="46713" xr:uid="{00000000-0005-0000-0000-000014180000}"/>
    <cellStyle name="40% - Énfasis4 9 4" xfId="5871" xr:uid="{00000000-0005-0000-0000-000015180000}"/>
    <cellStyle name="40% - Énfasis4 9 4 2" xfId="16660" xr:uid="{00000000-0005-0000-0000-000016180000}"/>
    <cellStyle name="40% - Énfasis4 9 5" xfId="11496" xr:uid="{00000000-0005-0000-0000-000017180000}"/>
    <cellStyle name="40% - Énfasis4 9 6" xfId="39601" xr:uid="{00000000-0005-0000-0000-000018180000}"/>
    <cellStyle name="40% - Énfasis4 9 7" xfId="44447" xr:uid="{00000000-0005-0000-0000-000019180000}"/>
    <cellStyle name="40% - Énfasis5" xfId="48758" xr:uid="{00000000-0005-0000-0000-00001A180000}"/>
    <cellStyle name="40% - Énfasis5 10" xfId="810" xr:uid="{00000000-0005-0000-0000-00001B180000}"/>
    <cellStyle name="40% - Énfasis5 10 2" xfId="1893" xr:uid="{00000000-0005-0000-0000-00001C180000}"/>
    <cellStyle name="40% - Énfasis5 10 2 2" xfId="4202" xr:uid="{00000000-0005-0000-0000-00001D180000}"/>
    <cellStyle name="40% - Énfasis5 10 2 2 2" xfId="9349" xr:uid="{00000000-0005-0000-0000-00001E180000}"/>
    <cellStyle name="40% - Énfasis5 10 2 2 2 2" xfId="20132" xr:uid="{00000000-0005-0000-0000-00001F180000}"/>
    <cellStyle name="40% - Énfasis5 10 2 2 3" xfId="15000" xr:uid="{00000000-0005-0000-0000-000020180000}"/>
    <cellStyle name="40% - Énfasis5 10 2 2 4" xfId="43059" xr:uid="{00000000-0005-0000-0000-000021180000}"/>
    <cellStyle name="40% - Énfasis5 10 2 2 5" xfId="47902" xr:uid="{00000000-0005-0000-0000-000022180000}"/>
    <cellStyle name="40% - Énfasis5 10 2 3" xfId="7068" xr:uid="{00000000-0005-0000-0000-000023180000}"/>
    <cellStyle name="40% - Énfasis5 10 2 3 2" xfId="17851" xr:uid="{00000000-0005-0000-0000-000024180000}"/>
    <cellStyle name="40% - Énfasis5 10 2 4" xfId="12713" xr:uid="{00000000-0005-0000-0000-000025180000}"/>
    <cellStyle name="40% - Énfasis5 10 2 5" xfId="40783" xr:uid="{00000000-0005-0000-0000-000026180000}"/>
    <cellStyle name="40% - Énfasis5 10 2 6" xfId="45626" xr:uid="{00000000-0005-0000-0000-000027180000}"/>
    <cellStyle name="40% - Énfasis5 10 3" xfId="3147" xr:uid="{00000000-0005-0000-0000-000028180000}"/>
    <cellStyle name="40% - Énfasis5 10 3 2" xfId="8294" xr:uid="{00000000-0005-0000-0000-000029180000}"/>
    <cellStyle name="40% - Énfasis5 10 3 2 2" xfId="19077" xr:uid="{00000000-0005-0000-0000-00002A180000}"/>
    <cellStyle name="40% - Énfasis5 10 3 3" xfId="13945" xr:uid="{00000000-0005-0000-0000-00002B180000}"/>
    <cellStyle name="40% - Énfasis5 10 3 4" xfId="42004" xr:uid="{00000000-0005-0000-0000-00002C180000}"/>
    <cellStyle name="40% - Énfasis5 10 3 5" xfId="46847" xr:uid="{00000000-0005-0000-0000-00002D180000}"/>
    <cellStyle name="40% - Énfasis5 10 4" xfId="6011" xr:uid="{00000000-0005-0000-0000-00002E180000}"/>
    <cellStyle name="40% - Énfasis5 10 4 2" xfId="16794" xr:uid="{00000000-0005-0000-0000-00002F180000}"/>
    <cellStyle name="40% - Énfasis5 10 5" xfId="11638" xr:uid="{00000000-0005-0000-0000-000030180000}"/>
    <cellStyle name="40% - Énfasis5 10 6" xfId="39734" xr:uid="{00000000-0005-0000-0000-000031180000}"/>
    <cellStyle name="40% - Énfasis5 10 7" xfId="44581" xr:uid="{00000000-0005-0000-0000-000032180000}"/>
    <cellStyle name="40% - Énfasis5 11" xfId="919" xr:uid="{00000000-0005-0000-0000-000033180000}"/>
    <cellStyle name="40% - Énfasis5 11 2" xfId="2002" xr:uid="{00000000-0005-0000-0000-000034180000}"/>
    <cellStyle name="40% - Énfasis5 11 2 2" xfId="4311" xr:uid="{00000000-0005-0000-0000-000035180000}"/>
    <cellStyle name="40% - Énfasis5 11 2 2 2" xfId="9458" xr:uid="{00000000-0005-0000-0000-000036180000}"/>
    <cellStyle name="40% - Énfasis5 11 2 2 2 2" xfId="20241" xr:uid="{00000000-0005-0000-0000-000037180000}"/>
    <cellStyle name="40% - Énfasis5 11 2 2 3" xfId="15109" xr:uid="{00000000-0005-0000-0000-000038180000}"/>
    <cellStyle name="40% - Énfasis5 11 2 2 4" xfId="43168" xr:uid="{00000000-0005-0000-0000-000039180000}"/>
    <cellStyle name="40% - Énfasis5 11 2 2 5" xfId="48011" xr:uid="{00000000-0005-0000-0000-00003A180000}"/>
    <cellStyle name="40% - Énfasis5 11 2 3" xfId="7177" xr:uid="{00000000-0005-0000-0000-00003B180000}"/>
    <cellStyle name="40% - Énfasis5 11 2 3 2" xfId="17960" xr:uid="{00000000-0005-0000-0000-00003C180000}"/>
    <cellStyle name="40% - Énfasis5 11 2 4" xfId="12822" xr:uid="{00000000-0005-0000-0000-00003D180000}"/>
    <cellStyle name="40% - Énfasis5 11 2 5" xfId="40892" xr:uid="{00000000-0005-0000-0000-00003E180000}"/>
    <cellStyle name="40% - Énfasis5 11 2 6" xfId="45735" xr:uid="{00000000-0005-0000-0000-00003F180000}"/>
    <cellStyle name="40% - Énfasis5 11 3" xfId="3256" xr:uid="{00000000-0005-0000-0000-000040180000}"/>
    <cellStyle name="40% - Énfasis5 11 3 2" xfId="8403" xr:uid="{00000000-0005-0000-0000-000041180000}"/>
    <cellStyle name="40% - Énfasis5 11 3 2 2" xfId="19186" xr:uid="{00000000-0005-0000-0000-000042180000}"/>
    <cellStyle name="40% - Énfasis5 11 3 3" xfId="14054" xr:uid="{00000000-0005-0000-0000-000043180000}"/>
    <cellStyle name="40% - Énfasis5 11 3 4" xfId="42113" xr:uid="{00000000-0005-0000-0000-000044180000}"/>
    <cellStyle name="40% - Énfasis5 11 3 5" xfId="46956" xr:uid="{00000000-0005-0000-0000-000045180000}"/>
    <cellStyle name="40% - Énfasis5 11 4" xfId="6120" xr:uid="{00000000-0005-0000-0000-000046180000}"/>
    <cellStyle name="40% - Énfasis5 11 4 2" xfId="16903" xr:uid="{00000000-0005-0000-0000-000047180000}"/>
    <cellStyle name="40% - Énfasis5 11 5" xfId="11747" xr:uid="{00000000-0005-0000-0000-000048180000}"/>
    <cellStyle name="40% - Énfasis5 11 6" xfId="39843" xr:uid="{00000000-0005-0000-0000-000049180000}"/>
    <cellStyle name="40% - Énfasis5 11 7" xfId="44690" xr:uid="{00000000-0005-0000-0000-00004A180000}"/>
    <cellStyle name="40% - Énfasis5 12" xfId="994" xr:uid="{00000000-0005-0000-0000-00004B180000}"/>
    <cellStyle name="40% - Énfasis5 12 2" xfId="2077" xr:uid="{00000000-0005-0000-0000-00004C180000}"/>
    <cellStyle name="40% - Énfasis5 12 2 2" xfId="4386" xr:uid="{00000000-0005-0000-0000-00004D180000}"/>
    <cellStyle name="40% - Énfasis5 12 2 2 2" xfId="9533" xr:uid="{00000000-0005-0000-0000-00004E180000}"/>
    <cellStyle name="40% - Énfasis5 12 2 2 2 2" xfId="20316" xr:uid="{00000000-0005-0000-0000-00004F180000}"/>
    <cellStyle name="40% - Énfasis5 12 2 2 3" xfId="15184" xr:uid="{00000000-0005-0000-0000-000050180000}"/>
    <cellStyle name="40% - Énfasis5 12 2 2 4" xfId="43243" xr:uid="{00000000-0005-0000-0000-000051180000}"/>
    <cellStyle name="40% - Énfasis5 12 2 2 5" xfId="48086" xr:uid="{00000000-0005-0000-0000-000052180000}"/>
    <cellStyle name="40% - Énfasis5 12 2 3" xfId="7252" xr:uid="{00000000-0005-0000-0000-000053180000}"/>
    <cellStyle name="40% - Énfasis5 12 2 3 2" xfId="18035" xr:uid="{00000000-0005-0000-0000-000054180000}"/>
    <cellStyle name="40% - Énfasis5 12 2 4" xfId="12897" xr:uid="{00000000-0005-0000-0000-000055180000}"/>
    <cellStyle name="40% - Énfasis5 12 2 5" xfId="40967" xr:uid="{00000000-0005-0000-0000-000056180000}"/>
    <cellStyle name="40% - Énfasis5 12 2 6" xfId="45810" xr:uid="{00000000-0005-0000-0000-000057180000}"/>
    <cellStyle name="40% - Énfasis5 12 3" xfId="3331" xr:uid="{00000000-0005-0000-0000-000058180000}"/>
    <cellStyle name="40% - Énfasis5 12 3 2" xfId="8478" xr:uid="{00000000-0005-0000-0000-000059180000}"/>
    <cellStyle name="40% - Énfasis5 12 3 2 2" xfId="19261" xr:uid="{00000000-0005-0000-0000-00005A180000}"/>
    <cellStyle name="40% - Énfasis5 12 3 3" xfId="14129" xr:uid="{00000000-0005-0000-0000-00005B180000}"/>
    <cellStyle name="40% - Énfasis5 12 3 4" xfId="42188" xr:uid="{00000000-0005-0000-0000-00005C180000}"/>
    <cellStyle name="40% - Énfasis5 12 3 5" xfId="47031" xr:uid="{00000000-0005-0000-0000-00005D180000}"/>
    <cellStyle name="40% - Énfasis5 12 4" xfId="6195" xr:uid="{00000000-0005-0000-0000-00005E180000}"/>
    <cellStyle name="40% - Énfasis5 12 4 2" xfId="16978" xr:uid="{00000000-0005-0000-0000-00005F180000}"/>
    <cellStyle name="40% - Énfasis5 12 5" xfId="11822" xr:uid="{00000000-0005-0000-0000-000060180000}"/>
    <cellStyle name="40% - Énfasis5 12 6" xfId="39918" xr:uid="{00000000-0005-0000-0000-000061180000}"/>
    <cellStyle name="40% - Énfasis5 12 7" xfId="44765" xr:uid="{00000000-0005-0000-0000-000062180000}"/>
    <cellStyle name="40% - Énfasis5 13" xfId="1042" xr:uid="{00000000-0005-0000-0000-000063180000}"/>
    <cellStyle name="40% - Énfasis5 13 2" xfId="2126" xr:uid="{00000000-0005-0000-0000-000064180000}"/>
    <cellStyle name="40% - Énfasis5 13 2 2" xfId="4434" xr:uid="{00000000-0005-0000-0000-000065180000}"/>
    <cellStyle name="40% - Énfasis5 13 2 2 2" xfId="9581" xr:uid="{00000000-0005-0000-0000-000066180000}"/>
    <cellStyle name="40% - Énfasis5 13 2 2 2 2" xfId="20364" xr:uid="{00000000-0005-0000-0000-000067180000}"/>
    <cellStyle name="40% - Énfasis5 13 2 2 3" xfId="15232" xr:uid="{00000000-0005-0000-0000-000068180000}"/>
    <cellStyle name="40% - Énfasis5 13 2 2 4" xfId="43291" xr:uid="{00000000-0005-0000-0000-000069180000}"/>
    <cellStyle name="40% - Énfasis5 13 2 2 5" xfId="48134" xr:uid="{00000000-0005-0000-0000-00006A180000}"/>
    <cellStyle name="40% - Énfasis5 13 2 3" xfId="7300" xr:uid="{00000000-0005-0000-0000-00006B180000}"/>
    <cellStyle name="40% - Énfasis5 13 2 3 2" xfId="18083" xr:uid="{00000000-0005-0000-0000-00006C180000}"/>
    <cellStyle name="40% - Énfasis5 13 2 4" xfId="12946" xr:uid="{00000000-0005-0000-0000-00006D180000}"/>
    <cellStyle name="40% - Énfasis5 13 2 5" xfId="41015" xr:uid="{00000000-0005-0000-0000-00006E180000}"/>
    <cellStyle name="40% - Énfasis5 13 2 6" xfId="45858" xr:uid="{00000000-0005-0000-0000-00006F180000}"/>
    <cellStyle name="40% - Énfasis5 13 3" xfId="3379" xr:uid="{00000000-0005-0000-0000-000070180000}"/>
    <cellStyle name="40% - Énfasis5 13 3 2" xfId="8526" xr:uid="{00000000-0005-0000-0000-000071180000}"/>
    <cellStyle name="40% - Énfasis5 13 3 2 2" xfId="19309" xr:uid="{00000000-0005-0000-0000-000072180000}"/>
    <cellStyle name="40% - Énfasis5 13 3 3" xfId="14177" xr:uid="{00000000-0005-0000-0000-000073180000}"/>
    <cellStyle name="40% - Énfasis5 13 3 4" xfId="42236" xr:uid="{00000000-0005-0000-0000-000074180000}"/>
    <cellStyle name="40% - Énfasis5 13 3 5" xfId="47079" xr:uid="{00000000-0005-0000-0000-000075180000}"/>
    <cellStyle name="40% - Énfasis5 13 4" xfId="6243" xr:uid="{00000000-0005-0000-0000-000076180000}"/>
    <cellStyle name="40% - Énfasis5 13 4 2" xfId="17026" xr:uid="{00000000-0005-0000-0000-000077180000}"/>
    <cellStyle name="40% - Énfasis5 13 5" xfId="11870" xr:uid="{00000000-0005-0000-0000-000078180000}"/>
    <cellStyle name="40% - Énfasis5 13 6" xfId="39967" xr:uid="{00000000-0005-0000-0000-000079180000}"/>
    <cellStyle name="40% - Énfasis5 13 7" xfId="44813" xr:uid="{00000000-0005-0000-0000-00007A180000}"/>
    <cellStyle name="40% - Énfasis5 14" xfId="1116" xr:uid="{00000000-0005-0000-0000-00007B180000}"/>
    <cellStyle name="40% - Énfasis5 14 2" xfId="2200" xr:uid="{00000000-0005-0000-0000-00007C180000}"/>
    <cellStyle name="40% - Énfasis5 14 2 2" xfId="4508" xr:uid="{00000000-0005-0000-0000-00007D180000}"/>
    <cellStyle name="40% - Énfasis5 14 2 2 2" xfId="9655" xr:uid="{00000000-0005-0000-0000-00007E180000}"/>
    <cellStyle name="40% - Énfasis5 14 2 2 2 2" xfId="20438" xr:uid="{00000000-0005-0000-0000-00007F180000}"/>
    <cellStyle name="40% - Énfasis5 14 2 2 3" xfId="15306" xr:uid="{00000000-0005-0000-0000-000080180000}"/>
    <cellStyle name="40% - Énfasis5 14 2 2 4" xfId="43365" xr:uid="{00000000-0005-0000-0000-000081180000}"/>
    <cellStyle name="40% - Énfasis5 14 2 2 5" xfId="48208" xr:uid="{00000000-0005-0000-0000-000082180000}"/>
    <cellStyle name="40% - Énfasis5 14 2 3" xfId="7374" xr:uid="{00000000-0005-0000-0000-000083180000}"/>
    <cellStyle name="40% - Énfasis5 14 2 3 2" xfId="18157" xr:uid="{00000000-0005-0000-0000-000084180000}"/>
    <cellStyle name="40% - Énfasis5 14 2 4" xfId="13020" xr:uid="{00000000-0005-0000-0000-000085180000}"/>
    <cellStyle name="40% - Énfasis5 14 2 5" xfId="41089" xr:uid="{00000000-0005-0000-0000-000086180000}"/>
    <cellStyle name="40% - Énfasis5 14 2 6" xfId="45932" xr:uid="{00000000-0005-0000-0000-000087180000}"/>
    <cellStyle name="40% - Énfasis5 14 3" xfId="3453" xr:uid="{00000000-0005-0000-0000-000088180000}"/>
    <cellStyle name="40% - Énfasis5 14 3 2" xfId="8600" xr:uid="{00000000-0005-0000-0000-000089180000}"/>
    <cellStyle name="40% - Énfasis5 14 3 2 2" xfId="19383" xr:uid="{00000000-0005-0000-0000-00008A180000}"/>
    <cellStyle name="40% - Énfasis5 14 3 3" xfId="14251" xr:uid="{00000000-0005-0000-0000-00008B180000}"/>
    <cellStyle name="40% - Énfasis5 14 3 4" xfId="42310" xr:uid="{00000000-0005-0000-0000-00008C180000}"/>
    <cellStyle name="40% - Énfasis5 14 3 5" xfId="47153" xr:uid="{00000000-0005-0000-0000-00008D180000}"/>
    <cellStyle name="40% - Énfasis5 14 4" xfId="6317" xr:uid="{00000000-0005-0000-0000-00008E180000}"/>
    <cellStyle name="40% - Énfasis5 14 4 2" xfId="17100" xr:uid="{00000000-0005-0000-0000-00008F180000}"/>
    <cellStyle name="40% - Énfasis5 14 5" xfId="11944" xr:uid="{00000000-0005-0000-0000-000090180000}"/>
    <cellStyle name="40% - Énfasis5 14 6" xfId="40041" xr:uid="{00000000-0005-0000-0000-000091180000}"/>
    <cellStyle name="40% - Énfasis5 14 7" xfId="44887" xr:uid="{00000000-0005-0000-0000-000092180000}"/>
    <cellStyle name="40% - Énfasis5 15" xfId="1183" xr:uid="{00000000-0005-0000-0000-000093180000}"/>
    <cellStyle name="40% - Énfasis5 15 2" xfId="2267" xr:uid="{00000000-0005-0000-0000-000094180000}"/>
    <cellStyle name="40% - Énfasis5 15 2 2" xfId="4575" xr:uid="{00000000-0005-0000-0000-000095180000}"/>
    <cellStyle name="40% - Énfasis5 15 2 2 2" xfId="9722" xr:uid="{00000000-0005-0000-0000-000096180000}"/>
    <cellStyle name="40% - Énfasis5 15 2 2 2 2" xfId="20505" xr:uid="{00000000-0005-0000-0000-000097180000}"/>
    <cellStyle name="40% - Énfasis5 15 2 2 3" xfId="15373" xr:uid="{00000000-0005-0000-0000-000098180000}"/>
    <cellStyle name="40% - Énfasis5 15 2 2 4" xfId="43432" xr:uid="{00000000-0005-0000-0000-000099180000}"/>
    <cellStyle name="40% - Énfasis5 15 2 2 5" xfId="48275" xr:uid="{00000000-0005-0000-0000-00009A180000}"/>
    <cellStyle name="40% - Énfasis5 15 2 3" xfId="7441" xr:uid="{00000000-0005-0000-0000-00009B180000}"/>
    <cellStyle name="40% - Énfasis5 15 2 3 2" xfId="18224" xr:uid="{00000000-0005-0000-0000-00009C180000}"/>
    <cellStyle name="40% - Énfasis5 15 2 4" xfId="13087" xr:uid="{00000000-0005-0000-0000-00009D180000}"/>
    <cellStyle name="40% - Énfasis5 15 2 5" xfId="41156" xr:uid="{00000000-0005-0000-0000-00009E180000}"/>
    <cellStyle name="40% - Énfasis5 15 2 6" xfId="45999" xr:uid="{00000000-0005-0000-0000-00009F180000}"/>
    <cellStyle name="40% - Énfasis5 15 3" xfId="3518" xr:uid="{00000000-0005-0000-0000-0000A0180000}"/>
    <cellStyle name="40% - Énfasis5 15 3 2" xfId="8665" xr:uid="{00000000-0005-0000-0000-0000A1180000}"/>
    <cellStyle name="40% - Énfasis5 15 3 2 2" xfId="19448" xr:uid="{00000000-0005-0000-0000-0000A2180000}"/>
    <cellStyle name="40% - Énfasis5 15 3 3" xfId="14316" xr:uid="{00000000-0005-0000-0000-0000A3180000}"/>
    <cellStyle name="40% - Énfasis5 15 3 4" xfId="42375" xr:uid="{00000000-0005-0000-0000-0000A4180000}"/>
    <cellStyle name="40% - Énfasis5 15 3 5" xfId="47218" xr:uid="{00000000-0005-0000-0000-0000A5180000}"/>
    <cellStyle name="40% - Énfasis5 15 4" xfId="6384" xr:uid="{00000000-0005-0000-0000-0000A6180000}"/>
    <cellStyle name="40% - Énfasis5 15 4 2" xfId="17167" xr:uid="{00000000-0005-0000-0000-0000A7180000}"/>
    <cellStyle name="40% - Énfasis5 15 5" xfId="12011" xr:uid="{00000000-0005-0000-0000-0000A8180000}"/>
    <cellStyle name="40% - Énfasis5 15 6" xfId="39184" xr:uid="{00000000-0005-0000-0000-0000A9180000}"/>
    <cellStyle name="40% - Énfasis5 15 7" xfId="44031" xr:uid="{00000000-0005-0000-0000-0000AA180000}"/>
    <cellStyle name="40% - Énfasis5 16" xfId="1216" xr:uid="{00000000-0005-0000-0000-0000AB180000}"/>
    <cellStyle name="40% - Énfasis5 16 2" xfId="2300" xr:uid="{00000000-0005-0000-0000-0000AC180000}"/>
    <cellStyle name="40% - Énfasis5 16 2 2" xfId="4608" xr:uid="{00000000-0005-0000-0000-0000AD180000}"/>
    <cellStyle name="40% - Énfasis5 16 2 2 2" xfId="9755" xr:uid="{00000000-0005-0000-0000-0000AE180000}"/>
    <cellStyle name="40% - Énfasis5 16 2 2 2 2" xfId="20538" xr:uid="{00000000-0005-0000-0000-0000AF180000}"/>
    <cellStyle name="40% - Énfasis5 16 2 2 3" xfId="15406" xr:uid="{00000000-0005-0000-0000-0000B0180000}"/>
    <cellStyle name="40% - Énfasis5 16 2 2 4" xfId="43465" xr:uid="{00000000-0005-0000-0000-0000B1180000}"/>
    <cellStyle name="40% - Énfasis5 16 2 2 5" xfId="48308" xr:uid="{00000000-0005-0000-0000-0000B2180000}"/>
    <cellStyle name="40% - Énfasis5 16 2 3" xfId="7474" xr:uid="{00000000-0005-0000-0000-0000B3180000}"/>
    <cellStyle name="40% - Énfasis5 16 2 3 2" xfId="18257" xr:uid="{00000000-0005-0000-0000-0000B4180000}"/>
    <cellStyle name="40% - Énfasis5 16 2 4" xfId="13120" xr:uid="{00000000-0005-0000-0000-0000B5180000}"/>
    <cellStyle name="40% - Énfasis5 16 2 5" xfId="41189" xr:uid="{00000000-0005-0000-0000-0000B6180000}"/>
    <cellStyle name="40% - Énfasis5 16 2 6" xfId="46032" xr:uid="{00000000-0005-0000-0000-0000B7180000}"/>
    <cellStyle name="40% - Énfasis5 16 3" xfId="3551" xr:uid="{00000000-0005-0000-0000-0000B8180000}"/>
    <cellStyle name="40% - Énfasis5 16 3 2" xfId="8698" xr:uid="{00000000-0005-0000-0000-0000B9180000}"/>
    <cellStyle name="40% - Énfasis5 16 3 2 2" xfId="19481" xr:uid="{00000000-0005-0000-0000-0000BA180000}"/>
    <cellStyle name="40% - Énfasis5 16 3 3" xfId="14349" xr:uid="{00000000-0005-0000-0000-0000BB180000}"/>
    <cellStyle name="40% - Énfasis5 16 3 4" xfId="42408" xr:uid="{00000000-0005-0000-0000-0000BC180000}"/>
    <cellStyle name="40% - Énfasis5 16 3 5" xfId="47251" xr:uid="{00000000-0005-0000-0000-0000BD180000}"/>
    <cellStyle name="40% - Énfasis5 16 4" xfId="6417" xr:uid="{00000000-0005-0000-0000-0000BE180000}"/>
    <cellStyle name="40% - Énfasis5 16 4 2" xfId="17200" xr:uid="{00000000-0005-0000-0000-0000BF180000}"/>
    <cellStyle name="40% - Énfasis5 16 5" xfId="12044" xr:uid="{00000000-0005-0000-0000-0000C0180000}"/>
    <cellStyle name="40% - Énfasis5 16 6" xfId="40136" xr:uid="{00000000-0005-0000-0000-0000C1180000}"/>
    <cellStyle name="40% - Énfasis5 16 7" xfId="44979" xr:uid="{00000000-0005-0000-0000-0000C2180000}"/>
    <cellStyle name="40% - Énfasis5 17" xfId="1237" xr:uid="{00000000-0005-0000-0000-0000C3180000}"/>
    <cellStyle name="40% - Énfasis5 17 2" xfId="2321" xr:uid="{00000000-0005-0000-0000-0000C4180000}"/>
    <cellStyle name="40% - Énfasis5 17 2 2" xfId="4629" xr:uid="{00000000-0005-0000-0000-0000C5180000}"/>
    <cellStyle name="40% - Énfasis5 17 2 2 2" xfId="9776" xr:uid="{00000000-0005-0000-0000-0000C6180000}"/>
    <cellStyle name="40% - Énfasis5 17 2 2 2 2" xfId="20559" xr:uid="{00000000-0005-0000-0000-0000C7180000}"/>
    <cellStyle name="40% - Énfasis5 17 2 2 3" xfId="15427" xr:uid="{00000000-0005-0000-0000-0000C8180000}"/>
    <cellStyle name="40% - Énfasis5 17 2 2 4" xfId="43486" xr:uid="{00000000-0005-0000-0000-0000C9180000}"/>
    <cellStyle name="40% - Énfasis5 17 2 2 5" xfId="48329" xr:uid="{00000000-0005-0000-0000-0000CA180000}"/>
    <cellStyle name="40% - Énfasis5 17 2 3" xfId="7495" xr:uid="{00000000-0005-0000-0000-0000CB180000}"/>
    <cellStyle name="40% - Énfasis5 17 2 3 2" xfId="18278" xr:uid="{00000000-0005-0000-0000-0000CC180000}"/>
    <cellStyle name="40% - Énfasis5 17 2 4" xfId="13141" xr:uid="{00000000-0005-0000-0000-0000CD180000}"/>
    <cellStyle name="40% - Énfasis5 17 2 5" xfId="41210" xr:uid="{00000000-0005-0000-0000-0000CE180000}"/>
    <cellStyle name="40% - Énfasis5 17 2 6" xfId="46053" xr:uid="{00000000-0005-0000-0000-0000CF180000}"/>
    <cellStyle name="40% - Énfasis5 17 3" xfId="3572" xr:uid="{00000000-0005-0000-0000-0000D0180000}"/>
    <cellStyle name="40% - Énfasis5 17 3 2" xfId="8719" xr:uid="{00000000-0005-0000-0000-0000D1180000}"/>
    <cellStyle name="40% - Énfasis5 17 3 2 2" xfId="19502" xr:uid="{00000000-0005-0000-0000-0000D2180000}"/>
    <cellStyle name="40% - Énfasis5 17 3 3" xfId="14370" xr:uid="{00000000-0005-0000-0000-0000D3180000}"/>
    <cellStyle name="40% - Énfasis5 17 3 4" xfId="42429" xr:uid="{00000000-0005-0000-0000-0000D4180000}"/>
    <cellStyle name="40% - Énfasis5 17 3 5" xfId="47272" xr:uid="{00000000-0005-0000-0000-0000D5180000}"/>
    <cellStyle name="40% - Énfasis5 17 4" xfId="6438" xr:uid="{00000000-0005-0000-0000-0000D6180000}"/>
    <cellStyle name="40% - Énfasis5 17 4 2" xfId="17221" xr:uid="{00000000-0005-0000-0000-0000D7180000}"/>
    <cellStyle name="40% - Énfasis5 17 5" xfId="12065" xr:uid="{00000000-0005-0000-0000-0000D8180000}"/>
    <cellStyle name="40% - Énfasis5 17 6" xfId="40157" xr:uid="{00000000-0005-0000-0000-0000D9180000}"/>
    <cellStyle name="40% - Énfasis5 17 7" xfId="45000" xr:uid="{00000000-0005-0000-0000-0000DA180000}"/>
    <cellStyle name="40% - Énfasis5 18" xfId="1270" xr:uid="{00000000-0005-0000-0000-0000DB180000}"/>
    <cellStyle name="40% - Énfasis5 18 2" xfId="2354" xr:uid="{00000000-0005-0000-0000-0000DC180000}"/>
    <cellStyle name="40% - Énfasis5 18 2 2" xfId="4662" xr:uid="{00000000-0005-0000-0000-0000DD180000}"/>
    <cellStyle name="40% - Énfasis5 18 2 2 2" xfId="9809" xr:uid="{00000000-0005-0000-0000-0000DE180000}"/>
    <cellStyle name="40% - Énfasis5 18 2 2 2 2" xfId="20592" xr:uid="{00000000-0005-0000-0000-0000DF180000}"/>
    <cellStyle name="40% - Énfasis5 18 2 2 3" xfId="15460" xr:uid="{00000000-0005-0000-0000-0000E0180000}"/>
    <cellStyle name="40% - Énfasis5 18 2 2 4" xfId="43519" xr:uid="{00000000-0005-0000-0000-0000E1180000}"/>
    <cellStyle name="40% - Énfasis5 18 2 2 5" xfId="48362" xr:uid="{00000000-0005-0000-0000-0000E2180000}"/>
    <cellStyle name="40% - Énfasis5 18 2 3" xfId="7528" xr:uid="{00000000-0005-0000-0000-0000E3180000}"/>
    <cellStyle name="40% - Énfasis5 18 2 3 2" xfId="18311" xr:uid="{00000000-0005-0000-0000-0000E4180000}"/>
    <cellStyle name="40% - Énfasis5 18 2 4" xfId="13174" xr:uid="{00000000-0005-0000-0000-0000E5180000}"/>
    <cellStyle name="40% - Énfasis5 18 2 5" xfId="41243" xr:uid="{00000000-0005-0000-0000-0000E6180000}"/>
    <cellStyle name="40% - Énfasis5 18 2 6" xfId="46086" xr:uid="{00000000-0005-0000-0000-0000E7180000}"/>
    <cellStyle name="40% - Énfasis5 18 3" xfId="3605" xr:uid="{00000000-0005-0000-0000-0000E8180000}"/>
    <cellStyle name="40% - Énfasis5 18 3 2" xfId="8752" xr:uid="{00000000-0005-0000-0000-0000E9180000}"/>
    <cellStyle name="40% - Énfasis5 18 3 2 2" xfId="19535" xr:uid="{00000000-0005-0000-0000-0000EA180000}"/>
    <cellStyle name="40% - Énfasis5 18 3 3" xfId="14403" xr:uid="{00000000-0005-0000-0000-0000EB180000}"/>
    <cellStyle name="40% - Énfasis5 18 3 4" xfId="42462" xr:uid="{00000000-0005-0000-0000-0000EC180000}"/>
    <cellStyle name="40% - Énfasis5 18 3 5" xfId="47305" xr:uid="{00000000-0005-0000-0000-0000ED180000}"/>
    <cellStyle name="40% - Énfasis5 18 4" xfId="6471" xr:uid="{00000000-0005-0000-0000-0000EE180000}"/>
    <cellStyle name="40% - Énfasis5 18 4 2" xfId="17254" xr:uid="{00000000-0005-0000-0000-0000EF180000}"/>
    <cellStyle name="40% - Énfasis5 18 5" xfId="12098" xr:uid="{00000000-0005-0000-0000-0000F0180000}"/>
    <cellStyle name="40% - Énfasis5 18 6" xfId="40188" xr:uid="{00000000-0005-0000-0000-0000F1180000}"/>
    <cellStyle name="40% - Énfasis5 18 7" xfId="45031" xr:uid="{00000000-0005-0000-0000-0000F2180000}"/>
    <cellStyle name="40% - Énfasis5 19" xfId="1290" xr:uid="{00000000-0005-0000-0000-0000F3180000}"/>
    <cellStyle name="40% - Énfasis5 19 2" xfId="3625" xr:uid="{00000000-0005-0000-0000-0000F4180000}"/>
    <cellStyle name="40% - Énfasis5 19 2 2" xfId="8772" xr:uid="{00000000-0005-0000-0000-0000F5180000}"/>
    <cellStyle name="40% - Énfasis5 19 2 2 2" xfId="19555" xr:uid="{00000000-0005-0000-0000-0000F6180000}"/>
    <cellStyle name="40% - Énfasis5 19 2 3" xfId="14423" xr:uid="{00000000-0005-0000-0000-0000F7180000}"/>
    <cellStyle name="40% - Énfasis5 19 2 4" xfId="42482" xr:uid="{00000000-0005-0000-0000-0000F8180000}"/>
    <cellStyle name="40% - Énfasis5 19 2 5" xfId="47325" xr:uid="{00000000-0005-0000-0000-0000F9180000}"/>
    <cellStyle name="40% - Énfasis5 19 3" xfId="6491" xr:uid="{00000000-0005-0000-0000-0000FA180000}"/>
    <cellStyle name="40% - Énfasis5 19 3 2" xfId="17274" xr:uid="{00000000-0005-0000-0000-0000FB180000}"/>
    <cellStyle name="40% - Énfasis5 19 4" xfId="12118" xr:uid="{00000000-0005-0000-0000-0000FC180000}"/>
    <cellStyle name="40% - Énfasis5 19 5" xfId="40208" xr:uid="{00000000-0005-0000-0000-0000FD180000}"/>
    <cellStyle name="40% - Énfasis5 19 6" xfId="45051" xr:uid="{00000000-0005-0000-0000-0000FE180000}"/>
    <cellStyle name="40% - Énfasis5 2" xfId="144" xr:uid="{00000000-0005-0000-0000-0000FF180000}"/>
    <cellStyle name="40% - Énfasis5 2 10" xfId="44250" xr:uid="{00000000-0005-0000-0000-000000190000}"/>
    <cellStyle name="40% - Énfasis5 2 2" xfId="686" xr:uid="{00000000-0005-0000-0000-000001190000}"/>
    <cellStyle name="40% - Énfasis5 2 2 2" xfId="1777" xr:uid="{00000000-0005-0000-0000-000002190000}"/>
    <cellStyle name="40% - Énfasis5 2 2 2 2" xfId="4086" xr:uid="{00000000-0005-0000-0000-000003190000}"/>
    <cellStyle name="40% - Énfasis5 2 2 2 2 2" xfId="9233" xr:uid="{00000000-0005-0000-0000-000004190000}"/>
    <cellStyle name="40% - Énfasis5 2 2 2 2 2 2" xfId="20016" xr:uid="{00000000-0005-0000-0000-000005190000}"/>
    <cellStyle name="40% - Énfasis5 2 2 2 2 3" xfId="14884" xr:uid="{00000000-0005-0000-0000-000006190000}"/>
    <cellStyle name="40% - Énfasis5 2 2 2 2 4" xfId="42943" xr:uid="{00000000-0005-0000-0000-000007190000}"/>
    <cellStyle name="40% - Énfasis5 2 2 2 2 5" xfId="47786" xr:uid="{00000000-0005-0000-0000-000008190000}"/>
    <cellStyle name="40% - Énfasis5 2 2 2 3" xfId="6952" xr:uid="{00000000-0005-0000-0000-000009190000}"/>
    <cellStyle name="40% - Énfasis5 2 2 2 3 2" xfId="17735" xr:uid="{00000000-0005-0000-0000-00000A190000}"/>
    <cellStyle name="40% - Énfasis5 2 2 2 4" xfId="12597" xr:uid="{00000000-0005-0000-0000-00000B190000}"/>
    <cellStyle name="40% - Énfasis5 2 2 2 5" xfId="40667" xr:uid="{00000000-0005-0000-0000-00000C190000}"/>
    <cellStyle name="40% - Énfasis5 2 2 2 6" xfId="45510" xr:uid="{00000000-0005-0000-0000-00000D190000}"/>
    <cellStyle name="40% - Énfasis5 2 2 3" xfId="3025" xr:uid="{00000000-0005-0000-0000-00000E190000}"/>
    <cellStyle name="40% - Énfasis5 2 2 3 2" xfId="8179" xr:uid="{00000000-0005-0000-0000-00000F190000}"/>
    <cellStyle name="40% - Énfasis5 2 2 3 2 2" xfId="18962" xr:uid="{00000000-0005-0000-0000-000010190000}"/>
    <cellStyle name="40% - Énfasis5 2 2 3 3" xfId="13830" xr:uid="{00000000-0005-0000-0000-000011190000}"/>
    <cellStyle name="40% - Énfasis5 2 2 3 4" xfId="41889" xr:uid="{00000000-0005-0000-0000-000012190000}"/>
    <cellStyle name="40% - Énfasis5 2 2 3 5" xfId="46732" xr:uid="{00000000-0005-0000-0000-000013190000}"/>
    <cellStyle name="40% - Énfasis5 2 2 4" xfId="5890" xr:uid="{00000000-0005-0000-0000-000014190000}"/>
    <cellStyle name="40% - Énfasis5 2 2 4 2" xfId="16679" xr:uid="{00000000-0005-0000-0000-000015190000}"/>
    <cellStyle name="40% - Énfasis5 2 2 5" xfId="11515" xr:uid="{00000000-0005-0000-0000-000016190000}"/>
    <cellStyle name="40% - Énfasis5 2 2 6" xfId="39620" xr:uid="{00000000-0005-0000-0000-000017190000}"/>
    <cellStyle name="40% - Énfasis5 2 2 7" xfId="44466" xr:uid="{00000000-0005-0000-0000-000018190000}"/>
    <cellStyle name="40% - Énfasis5 2 3" xfId="1559" xr:uid="{00000000-0005-0000-0000-000019190000}"/>
    <cellStyle name="40% - Énfasis5 2 3 2" xfId="3868" xr:uid="{00000000-0005-0000-0000-00001A190000}"/>
    <cellStyle name="40% - Énfasis5 2 3 2 2" xfId="9015" xr:uid="{00000000-0005-0000-0000-00001B190000}"/>
    <cellStyle name="40% - Énfasis5 2 3 2 2 2" xfId="19798" xr:uid="{00000000-0005-0000-0000-00001C190000}"/>
    <cellStyle name="40% - Énfasis5 2 3 2 3" xfId="14666" xr:uid="{00000000-0005-0000-0000-00001D190000}"/>
    <cellStyle name="40% - Énfasis5 2 3 2 4" xfId="42725" xr:uid="{00000000-0005-0000-0000-00001E190000}"/>
    <cellStyle name="40% - Énfasis5 2 3 2 5" xfId="47568" xr:uid="{00000000-0005-0000-0000-00001F190000}"/>
    <cellStyle name="40% - Énfasis5 2 3 3" xfId="6734" xr:uid="{00000000-0005-0000-0000-000020190000}"/>
    <cellStyle name="40% - Énfasis5 2 3 3 2" xfId="17517" xr:uid="{00000000-0005-0000-0000-000021190000}"/>
    <cellStyle name="40% - Énfasis5 2 3 4" xfId="12379" xr:uid="{00000000-0005-0000-0000-000022190000}"/>
    <cellStyle name="40% - Énfasis5 2 3 5" xfId="40449" xr:uid="{00000000-0005-0000-0000-000023190000}"/>
    <cellStyle name="40% - Énfasis5 2 3 6" xfId="45292" xr:uid="{00000000-0005-0000-0000-000024190000}"/>
    <cellStyle name="40% - Énfasis5 2 4" xfId="2585" xr:uid="{00000000-0005-0000-0000-000025190000}"/>
    <cellStyle name="40% - Énfasis5 2 4 2" xfId="7753" xr:uid="{00000000-0005-0000-0000-000026190000}"/>
    <cellStyle name="40% - Énfasis5 2 4 2 2" xfId="18536" xr:uid="{00000000-0005-0000-0000-000027190000}"/>
    <cellStyle name="40% - Énfasis5 2 4 3" xfId="13400" xr:uid="{00000000-0005-0000-0000-000028190000}"/>
    <cellStyle name="40% - Énfasis5 2 4 4" xfId="41465" xr:uid="{00000000-0005-0000-0000-000029190000}"/>
    <cellStyle name="40% - Énfasis5 2 4 5" xfId="46308" xr:uid="{00000000-0005-0000-0000-00002A190000}"/>
    <cellStyle name="40% - Énfasis5 2 5" xfId="4974" xr:uid="{00000000-0005-0000-0000-00002B190000}"/>
    <cellStyle name="40% - Énfasis5 2 5 2" xfId="10122" xr:uid="{00000000-0005-0000-0000-00002C190000}"/>
    <cellStyle name="40% - Énfasis5 2 5 2 2" xfId="20905" xr:uid="{00000000-0005-0000-0000-00002D190000}"/>
    <cellStyle name="40% - Énfasis5 2 5 3" xfId="15772" xr:uid="{00000000-0005-0000-0000-00002E190000}"/>
    <cellStyle name="40% - Énfasis5 2 5 4" xfId="43828" xr:uid="{00000000-0005-0000-0000-00002F190000}"/>
    <cellStyle name="40% - Énfasis5 2 5 5" xfId="48671" xr:uid="{00000000-0005-0000-0000-000030190000}"/>
    <cellStyle name="40% - Énfasis5 2 6" xfId="5051" xr:uid="{00000000-0005-0000-0000-000031190000}"/>
    <cellStyle name="40% - Énfasis5 2 6 2" xfId="10199" xr:uid="{00000000-0005-0000-0000-000032190000}"/>
    <cellStyle name="40% - Énfasis5 2 6 2 2" xfId="20982" xr:uid="{00000000-0005-0000-0000-000033190000}"/>
    <cellStyle name="40% - Énfasis5 2 6 3" xfId="15848" xr:uid="{00000000-0005-0000-0000-000034190000}"/>
    <cellStyle name="40% - Énfasis5 2 7" xfId="5459" xr:uid="{00000000-0005-0000-0000-000035190000}"/>
    <cellStyle name="40% - Énfasis5 2 7 2" xfId="16251" xr:uid="{00000000-0005-0000-0000-000036190000}"/>
    <cellStyle name="40% - Énfasis5 2 8" xfId="10996" xr:uid="{00000000-0005-0000-0000-000037190000}"/>
    <cellStyle name="40% - Énfasis5 2 9" xfId="39404" xr:uid="{00000000-0005-0000-0000-000038190000}"/>
    <cellStyle name="40% - Énfasis5 20" xfId="1312" xr:uid="{00000000-0005-0000-0000-000039190000}"/>
    <cellStyle name="40% - Énfasis5 20 2" xfId="3646" xr:uid="{00000000-0005-0000-0000-00003A190000}"/>
    <cellStyle name="40% - Énfasis5 20 2 2" xfId="8793" xr:uid="{00000000-0005-0000-0000-00003B190000}"/>
    <cellStyle name="40% - Énfasis5 20 2 2 2" xfId="19576" xr:uid="{00000000-0005-0000-0000-00003C190000}"/>
    <cellStyle name="40% - Énfasis5 20 2 3" xfId="14444" xr:uid="{00000000-0005-0000-0000-00003D190000}"/>
    <cellStyle name="40% - Énfasis5 20 2 4" xfId="42503" xr:uid="{00000000-0005-0000-0000-00003E190000}"/>
    <cellStyle name="40% - Énfasis5 20 2 5" xfId="47346" xr:uid="{00000000-0005-0000-0000-00003F190000}"/>
    <cellStyle name="40% - Énfasis5 20 3" xfId="6512" xr:uid="{00000000-0005-0000-0000-000040190000}"/>
    <cellStyle name="40% - Énfasis5 20 3 2" xfId="17295" xr:uid="{00000000-0005-0000-0000-000041190000}"/>
    <cellStyle name="40% - Énfasis5 20 4" xfId="12139" xr:uid="{00000000-0005-0000-0000-000042190000}"/>
    <cellStyle name="40% - Énfasis5 20 5" xfId="40229" xr:uid="{00000000-0005-0000-0000-000043190000}"/>
    <cellStyle name="40% - Énfasis5 20 6" xfId="45072" xr:uid="{00000000-0005-0000-0000-000044190000}"/>
    <cellStyle name="40% - Énfasis5 21" xfId="2408" xr:uid="{00000000-0005-0000-0000-000045190000}"/>
    <cellStyle name="40% - Énfasis5 21 2" xfId="4710" xr:uid="{00000000-0005-0000-0000-000046190000}"/>
    <cellStyle name="40% - Énfasis5 21 2 2" xfId="9857" xr:uid="{00000000-0005-0000-0000-000047190000}"/>
    <cellStyle name="40% - Énfasis5 21 2 2 2" xfId="20640" xr:uid="{00000000-0005-0000-0000-000048190000}"/>
    <cellStyle name="40% - Énfasis5 21 2 3" xfId="15508" xr:uid="{00000000-0005-0000-0000-000049190000}"/>
    <cellStyle name="40% - Énfasis5 21 2 4" xfId="43567" xr:uid="{00000000-0005-0000-0000-00004A190000}"/>
    <cellStyle name="40% - Énfasis5 21 2 5" xfId="48410" xr:uid="{00000000-0005-0000-0000-00004B190000}"/>
    <cellStyle name="40% - Énfasis5 21 3" xfId="7576" xr:uid="{00000000-0005-0000-0000-00004C190000}"/>
    <cellStyle name="40% - Énfasis5 21 3 2" xfId="18359" xr:uid="{00000000-0005-0000-0000-00004D190000}"/>
    <cellStyle name="40% - Énfasis5 21 4" xfId="13222" xr:uid="{00000000-0005-0000-0000-00004E190000}"/>
    <cellStyle name="40% - Énfasis5 21 5" xfId="41291" xr:uid="{00000000-0005-0000-0000-00004F190000}"/>
    <cellStyle name="40% - Énfasis5 21 6" xfId="46134" xr:uid="{00000000-0005-0000-0000-000050190000}"/>
    <cellStyle name="40% - Énfasis5 22" xfId="2444" xr:uid="{00000000-0005-0000-0000-000051190000}"/>
    <cellStyle name="40% - Énfasis5 22 2" xfId="4746" xr:uid="{00000000-0005-0000-0000-000052190000}"/>
    <cellStyle name="40% - Énfasis5 22 2 2" xfId="9893" xr:uid="{00000000-0005-0000-0000-000053190000}"/>
    <cellStyle name="40% - Énfasis5 22 2 2 2" xfId="20676" xr:uid="{00000000-0005-0000-0000-000054190000}"/>
    <cellStyle name="40% - Énfasis5 22 2 3" xfId="15544" xr:uid="{00000000-0005-0000-0000-000055190000}"/>
    <cellStyle name="40% - Énfasis5 22 2 4" xfId="43603" xr:uid="{00000000-0005-0000-0000-000056190000}"/>
    <cellStyle name="40% - Énfasis5 22 2 5" xfId="48446" xr:uid="{00000000-0005-0000-0000-000057190000}"/>
    <cellStyle name="40% - Énfasis5 22 3" xfId="7612" xr:uid="{00000000-0005-0000-0000-000058190000}"/>
    <cellStyle name="40% - Énfasis5 22 3 2" xfId="18395" xr:uid="{00000000-0005-0000-0000-000059190000}"/>
    <cellStyle name="40% - Énfasis5 22 4" xfId="13258" xr:uid="{00000000-0005-0000-0000-00005A190000}"/>
    <cellStyle name="40% - Énfasis5 22 5" xfId="41327" xr:uid="{00000000-0005-0000-0000-00005B190000}"/>
    <cellStyle name="40% - Énfasis5 22 6" xfId="46170" xr:uid="{00000000-0005-0000-0000-00005C190000}"/>
    <cellStyle name="40% - Énfasis5 23" xfId="2459" xr:uid="{00000000-0005-0000-0000-00005D190000}"/>
    <cellStyle name="40% - Énfasis5 23 2" xfId="4761" xr:uid="{00000000-0005-0000-0000-00005E190000}"/>
    <cellStyle name="40% - Énfasis5 23 2 2" xfId="9908" xr:uid="{00000000-0005-0000-0000-00005F190000}"/>
    <cellStyle name="40% - Énfasis5 23 2 2 2" xfId="20691" xr:uid="{00000000-0005-0000-0000-000060190000}"/>
    <cellStyle name="40% - Énfasis5 23 2 3" xfId="15559" xr:uid="{00000000-0005-0000-0000-000061190000}"/>
    <cellStyle name="40% - Énfasis5 23 2 4" xfId="43618" xr:uid="{00000000-0005-0000-0000-000062190000}"/>
    <cellStyle name="40% - Énfasis5 23 2 5" xfId="48461" xr:uid="{00000000-0005-0000-0000-000063190000}"/>
    <cellStyle name="40% - Énfasis5 23 3" xfId="7627" xr:uid="{00000000-0005-0000-0000-000064190000}"/>
    <cellStyle name="40% - Énfasis5 23 3 2" xfId="18410" xr:uid="{00000000-0005-0000-0000-000065190000}"/>
    <cellStyle name="40% - Énfasis5 23 4" xfId="13273" xr:uid="{00000000-0005-0000-0000-000066190000}"/>
    <cellStyle name="40% - Énfasis5 23 5" xfId="41342" xr:uid="{00000000-0005-0000-0000-000067190000}"/>
    <cellStyle name="40% - Énfasis5 23 6" xfId="46185" xr:uid="{00000000-0005-0000-0000-000068190000}"/>
    <cellStyle name="40% - Énfasis5 24" xfId="2506" xr:uid="{00000000-0005-0000-0000-000069190000}"/>
    <cellStyle name="40% - Énfasis5 24 2" xfId="4808" xr:uid="{00000000-0005-0000-0000-00006A190000}"/>
    <cellStyle name="40% - Énfasis5 24 2 2" xfId="9955" xr:uid="{00000000-0005-0000-0000-00006B190000}"/>
    <cellStyle name="40% - Énfasis5 24 2 2 2" xfId="20738" xr:uid="{00000000-0005-0000-0000-00006C190000}"/>
    <cellStyle name="40% - Énfasis5 24 2 3" xfId="15606" xr:uid="{00000000-0005-0000-0000-00006D190000}"/>
    <cellStyle name="40% - Énfasis5 24 2 4" xfId="43665" xr:uid="{00000000-0005-0000-0000-00006E190000}"/>
    <cellStyle name="40% - Énfasis5 24 2 5" xfId="48508" xr:uid="{00000000-0005-0000-0000-00006F190000}"/>
    <cellStyle name="40% - Énfasis5 24 3" xfId="7674" xr:uid="{00000000-0005-0000-0000-000070190000}"/>
    <cellStyle name="40% - Énfasis5 24 3 2" xfId="18457" xr:uid="{00000000-0005-0000-0000-000071190000}"/>
    <cellStyle name="40% - Énfasis5 24 4" xfId="13320" xr:uid="{00000000-0005-0000-0000-000072190000}"/>
    <cellStyle name="40% - Énfasis5 24 5" xfId="41389" xr:uid="{00000000-0005-0000-0000-000073190000}"/>
    <cellStyle name="40% - Énfasis5 24 6" xfId="46232" xr:uid="{00000000-0005-0000-0000-000074190000}"/>
    <cellStyle name="40% - Énfasis5 25" xfId="2525" xr:uid="{00000000-0005-0000-0000-000075190000}"/>
    <cellStyle name="40% - Énfasis5 25 2" xfId="4827" xr:uid="{00000000-0005-0000-0000-000076190000}"/>
    <cellStyle name="40% - Énfasis5 25 2 2" xfId="9974" xr:uid="{00000000-0005-0000-0000-000077190000}"/>
    <cellStyle name="40% - Énfasis5 25 2 2 2" xfId="20757" xr:uid="{00000000-0005-0000-0000-000078190000}"/>
    <cellStyle name="40% - Énfasis5 25 2 3" xfId="15625" xr:uid="{00000000-0005-0000-0000-000079190000}"/>
    <cellStyle name="40% - Énfasis5 25 2 4" xfId="43684" xr:uid="{00000000-0005-0000-0000-00007A190000}"/>
    <cellStyle name="40% - Énfasis5 25 2 5" xfId="48527" xr:uid="{00000000-0005-0000-0000-00007B190000}"/>
    <cellStyle name="40% - Énfasis5 25 3" xfId="7693" xr:uid="{00000000-0005-0000-0000-00007C190000}"/>
    <cellStyle name="40% - Énfasis5 25 3 2" xfId="18476" xr:uid="{00000000-0005-0000-0000-00007D190000}"/>
    <cellStyle name="40% - Énfasis5 25 4" xfId="13339" xr:uid="{00000000-0005-0000-0000-00007E190000}"/>
    <cellStyle name="40% - Énfasis5 25 5" xfId="41407" xr:uid="{00000000-0005-0000-0000-00007F190000}"/>
    <cellStyle name="40% - Énfasis5 25 6" xfId="46250" xr:uid="{00000000-0005-0000-0000-000080190000}"/>
    <cellStyle name="40% - Énfasis5 26" xfId="2556" xr:uid="{00000000-0005-0000-0000-000081190000}"/>
    <cellStyle name="40% - Énfasis5 26 2" xfId="4858" xr:uid="{00000000-0005-0000-0000-000082190000}"/>
    <cellStyle name="40% - Énfasis5 26 2 2" xfId="10005" xr:uid="{00000000-0005-0000-0000-000083190000}"/>
    <cellStyle name="40% - Énfasis5 26 2 2 2" xfId="20788" xr:uid="{00000000-0005-0000-0000-000084190000}"/>
    <cellStyle name="40% - Énfasis5 26 2 3" xfId="15656" xr:uid="{00000000-0005-0000-0000-000085190000}"/>
    <cellStyle name="40% - Énfasis5 26 2 4" xfId="43715" xr:uid="{00000000-0005-0000-0000-000086190000}"/>
    <cellStyle name="40% - Énfasis5 26 2 5" xfId="48558" xr:uid="{00000000-0005-0000-0000-000087190000}"/>
    <cellStyle name="40% - Énfasis5 26 3" xfId="7724" xr:uid="{00000000-0005-0000-0000-000088190000}"/>
    <cellStyle name="40% - Énfasis5 26 3 2" xfId="18507" xr:uid="{00000000-0005-0000-0000-000089190000}"/>
    <cellStyle name="40% - Énfasis5 26 4" xfId="13371" xr:uid="{00000000-0005-0000-0000-00008A190000}"/>
    <cellStyle name="40% - Énfasis5 26 5" xfId="41436" xr:uid="{00000000-0005-0000-0000-00008B190000}"/>
    <cellStyle name="40% - Énfasis5 26 6" xfId="46279" xr:uid="{00000000-0005-0000-0000-00008C190000}"/>
    <cellStyle name="40% - Énfasis5 27" xfId="4915" xr:uid="{00000000-0005-0000-0000-00008D190000}"/>
    <cellStyle name="40% - Énfasis5 27 2" xfId="10062" xr:uid="{00000000-0005-0000-0000-00008E190000}"/>
    <cellStyle name="40% - Énfasis5 27 2 2" xfId="20845" xr:uid="{00000000-0005-0000-0000-00008F190000}"/>
    <cellStyle name="40% - Énfasis5 27 3" xfId="15712" xr:uid="{00000000-0005-0000-0000-000090190000}"/>
    <cellStyle name="40% - Énfasis5 27 4" xfId="43769" xr:uid="{00000000-0005-0000-0000-000091190000}"/>
    <cellStyle name="40% - Énfasis5 27 5" xfId="48612" xr:uid="{00000000-0005-0000-0000-000092190000}"/>
    <cellStyle name="40% - Énfasis5 28" xfId="4945" xr:uid="{00000000-0005-0000-0000-000093190000}"/>
    <cellStyle name="40% - Énfasis5 28 2" xfId="10093" xr:uid="{00000000-0005-0000-0000-000094190000}"/>
    <cellStyle name="40% - Énfasis5 28 2 2" xfId="20876" xr:uid="{00000000-0005-0000-0000-000095190000}"/>
    <cellStyle name="40% - Énfasis5 28 3" xfId="15743" xr:uid="{00000000-0005-0000-0000-000096190000}"/>
    <cellStyle name="40% - Énfasis5 28 4" xfId="43799" xr:uid="{00000000-0005-0000-0000-000097190000}"/>
    <cellStyle name="40% - Énfasis5 28 5" xfId="48642" xr:uid="{00000000-0005-0000-0000-000098190000}"/>
    <cellStyle name="40% - Énfasis5 29" xfId="5208" xr:uid="{00000000-0005-0000-0000-000099190000}"/>
    <cellStyle name="40% - Énfasis5 29 2" xfId="10346" xr:uid="{00000000-0005-0000-0000-00009A190000}"/>
    <cellStyle name="40% - Énfasis5 29 2 2" xfId="21129" xr:uid="{00000000-0005-0000-0000-00009B190000}"/>
    <cellStyle name="40% - Énfasis5 29 3" xfId="16001" xr:uid="{00000000-0005-0000-0000-00009C190000}"/>
    <cellStyle name="40% - Énfasis5 3" xfId="504" xr:uid="{00000000-0005-0000-0000-00009D190000}"/>
    <cellStyle name="40% - Énfasis5 3 2" xfId="1596" xr:uid="{00000000-0005-0000-0000-00009E190000}"/>
    <cellStyle name="40% - Énfasis5 3 2 2" xfId="3905" xr:uid="{00000000-0005-0000-0000-00009F190000}"/>
    <cellStyle name="40% - Énfasis5 3 2 2 2" xfId="9052" xr:uid="{00000000-0005-0000-0000-0000A0190000}"/>
    <cellStyle name="40% - Énfasis5 3 2 2 2 2" xfId="19835" xr:uid="{00000000-0005-0000-0000-0000A1190000}"/>
    <cellStyle name="40% - Énfasis5 3 2 2 3" xfId="14703" xr:uid="{00000000-0005-0000-0000-0000A2190000}"/>
    <cellStyle name="40% - Énfasis5 3 2 2 4" xfId="42762" xr:uid="{00000000-0005-0000-0000-0000A3190000}"/>
    <cellStyle name="40% - Énfasis5 3 2 2 5" xfId="47605" xr:uid="{00000000-0005-0000-0000-0000A4190000}"/>
    <cellStyle name="40% - Énfasis5 3 2 3" xfId="6771" xr:uid="{00000000-0005-0000-0000-0000A5190000}"/>
    <cellStyle name="40% - Énfasis5 3 2 3 2" xfId="17554" xr:uid="{00000000-0005-0000-0000-0000A6190000}"/>
    <cellStyle name="40% - Énfasis5 3 2 4" xfId="12416" xr:uid="{00000000-0005-0000-0000-0000A7190000}"/>
    <cellStyle name="40% - Énfasis5 3 2 5" xfId="40486" xr:uid="{00000000-0005-0000-0000-0000A8190000}"/>
    <cellStyle name="40% - Énfasis5 3 2 6" xfId="45329" xr:uid="{00000000-0005-0000-0000-0000A9190000}"/>
    <cellStyle name="40% - Énfasis5 3 3" xfId="2844" xr:uid="{00000000-0005-0000-0000-0000AA190000}"/>
    <cellStyle name="40% - Énfasis5 3 3 2" xfId="7998" xr:uid="{00000000-0005-0000-0000-0000AB190000}"/>
    <cellStyle name="40% - Énfasis5 3 3 2 2" xfId="18781" xr:uid="{00000000-0005-0000-0000-0000AC190000}"/>
    <cellStyle name="40% - Énfasis5 3 3 3" xfId="13649" xr:uid="{00000000-0005-0000-0000-0000AD190000}"/>
    <cellStyle name="40% - Énfasis5 3 3 4" xfId="41708" xr:uid="{00000000-0005-0000-0000-0000AE190000}"/>
    <cellStyle name="40% - Énfasis5 3 3 5" xfId="46551" xr:uid="{00000000-0005-0000-0000-0000AF190000}"/>
    <cellStyle name="40% - Énfasis5 3 4" xfId="5709" xr:uid="{00000000-0005-0000-0000-0000B0190000}"/>
    <cellStyle name="40% - Énfasis5 3 4 2" xfId="16498" xr:uid="{00000000-0005-0000-0000-0000B1190000}"/>
    <cellStyle name="40% - Énfasis5 3 5" xfId="11332" xr:uid="{00000000-0005-0000-0000-0000B2190000}"/>
    <cellStyle name="40% - Énfasis5 3 6" xfId="39441" xr:uid="{00000000-0005-0000-0000-0000B3190000}"/>
    <cellStyle name="40% - Énfasis5 3 7" xfId="44287" xr:uid="{00000000-0005-0000-0000-0000B4190000}"/>
    <cellStyle name="40% - Énfasis5 30" xfId="5224" xr:uid="{00000000-0005-0000-0000-0000B5190000}"/>
    <cellStyle name="40% - Énfasis5 30 2" xfId="10362" xr:uid="{00000000-0005-0000-0000-0000B6190000}"/>
    <cellStyle name="40% - Énfasis5 30 2 2" xfId="21145" xr:uid="{00000000-0005-0000-0000-0000B7190000}"/>
    <cellStyle name="40% - Énfasis5 30 3" xfId="16017" xr:uid="{00000000-0005-0000-0000-0000B8190000}"/>
    <cellStyle name="40% - Énfasis5 31" xfId="5253" xr:uid="{00000000-0005-0000-0000-0000B9190000}"/>
    <cellStyle name="40% - Énfasis5 31 2" xfId="10391" xr:uid="{00000000-0005-0000-0000-0000BA190000}"/>
    <cellStyle name="40% - Énfasis5 31 2 2" xfId="21174" xr:uid="{00000000-0005-0000-0000-0000BB190000}"/>
    <cellStyle name="40% - Énfasis5 31 3" xfId="16046" xr:uid="{00000000-0005-0000-0000-0000BC190000}"/>
    <cellStyle name="40% - Énfasis5 32" xfId="5270" xr:uid="{00000000-0005-0000-0000-0000BD190000}"/>
    <cellStyle name="40% - Énfasis5 32 2" xfId="10406" xr:uid="{00000000-0005-0000-0000-0000BE190000}"/>
    <cellStyle name="40% - Énfasis5 32 2 2" xfId="21189" xr:uid="{00000000-0005-0000-0000-0000BF190000}"/>
    <cellStyle name="40% - Énfasis5 32 3" xfId="16062" xr:uid="{00000000-0005-0000-0000-0000C0190000}"/>
    <cellStyle name="40% - Énfasis5 33" xfId="5286" xr:uid="{00000000-0005-0000-0000-0000C1190000}"/>
    <cellStyle name="40% - Énfasis5 33 2" xfId="10422" xr:uid="{00000000-0005-0000-0000-0000C2190000}"/>
    <cellStyle name="40% - Énfasis5 33 2 2" xfId="21205" xr:uid="{00000000-0005-0000-0000-0000C3190000}"/>
    <cellStyle name="40% - Énfasis5 33 3" xfId="16078" xr:uid="{00000000-0005-0000-0000-0000C4190000}"/>
    <cellStyle name="40% - Énfasis5 34" xfId="5306" xr:uid="{00000000-0005-0000-0000-0000C5190000}"/>
    <cellStyle name="40% - Énfasis5 34 2" xfId="10442" xr:uid="{00000000-0005-0000-0000-0000C6190000}"/>
    <cellStyle name="40% - Énfasis5 34 2 2" xfId="21225" xr:uid="{00000000-0005-0000-0000-0000C7190000}"/>
    <cellStyle name="40% - Énfasis5 34 3" xfId="16098" xr:uid="{00000000-0005-0000-0000-0000C8190000}"/>
    <cellStyle name="40% - Énfasis5 35" xfId="5322" xr:uid="{00000000-0005-0000-0000-0000C9190000}"/>
    <cellStyle name="40% - Énfasis5 35 2" xfId="10458" xr:uid="{00000000-0005-0000-0000-0000CA190000}"/>
    <cellStyle name="40% - Énfasis5 35 2 2" xfId="21241" xr:uid="{00000000-0005-0000-0000-0000CB190000}"/>
    <cellStyle name="40% - Énfasis5 35 3" xfId="16114" xr:uid="{00000000-0005-0000-0000-0000CC190000}"/>
    <cellStyle name="40% - Énfasis5 36" xfId="5339" xr:uid="{00000000-0005-0000-0000-0000CD190000}"/>
    <cellStyle name="40% - Énfasis5 36 2" xfId="10475" xr:uid="{00000000-0005-0000-0000-0000CE190000}"/>
    <cellStyle name="40% - Énfasis5 36 2 2" xfId="21258" xr:uid="{00000000-0005-0000-0000-0000CF190000}"/>
    <cellStyle name="40% - Énfasis5 36 3" xfId="16131" xr:uid="{00000000-0005-0000-0000-0000D0190000}"/>
    <cellStyle name="40% - Énfasis5 37" xfId="5387" xr:uid="{00000000-0005-0000-0000-0000D1190000}"/>
    <cellStyle name="40% - Énfasis5 37 2" xfId="10523" xr:uid="{00000000-0005-0000-0000-0000D2190000}"/>
    <cellStyle name="40% - Énfasis5 37 2 2" xfId="21306" xr:uid="{00000000-0005-0000-0000-0000D3190000}"/>
    <cellStyle name="40% - Énfasis5 37 3" xfId="16179" xr:uid="{00000000-0005-0000-0000-0000D4190000}"/>
    <cellStyle name="40% - Énfasis5 38" xfId="5407" xr:uid="{00000000-0005-0000-0000-0000D5190000}"/>
    <cellStyle name="40% - Énfasis5 38 2" xfId="10543" xr:uid="{00000000-0005-0000-0000-0000D6190000}"/>
    <cellStyle name="40% - Énfasis5 38 2 2" xfId="21326" xr:uid="{00000000-0005-0000-0000-0000D7190000}"/>
    <cellStyle name="40% - Énfasis5 38 3" xfId="16199" xr:uid="{00000000-0005-0000-0000-0000D8190000}"/>
    <cellStyle name="40% - Énfasis5 39" xfId="5436" xr:uid="{00000000-0005-0000-0000-0000D9190000}"/>
    <cellStyle name="40% - Énfasis5 39 2" xfId="16228" xr:uid="{00000000-0005-0000-0000-0000DA190000}"/>
    <cellStyle name="40% - Énfasis5 4" xfId="522" xr:uid="{00000000-0005-0000-0000-0000DB190000}"/>
    <cellStyle name="40% - Énfasis5 4 2" xfId="1615" xr:uid="{00000000-0005-0000-0000-0000DC190000}"/>
    <cellStyle name="40% - Énfasis5 4 2 2" xfId="3924" xr:uid="{00000000-0005-0000-0000-0000DD190000}"/>
    <cellStyle name="40% - Énfasis5 4 2 2 2" xfId="9071" xr:uid="{00000000-0005-0000-0000-0000DE190000}"/>
    <cellStyle name="40% - Énfasis5 4 2 2 2 2" xfId="19854" xr:uid="{00000000-0005-0000-0000-0000DF190000}"/>
    <cellStyle name="40% - Énfasis5 4 2 2 3" xfId="14722" xr:uid="{00000000-0005-0000-0000-0000E0190000}"/>
    <cellStyle name="40% - Énfasis5 4 2 2 4" xfId="42781" xr:uid="{00000000-0005-0000-0000-0000E1190000}"/>
    <cellStyle name="40% - Énfasis5 4 2 2 5" xfId="47624" xr:uid="{00000000-0005-0000-0000-0000E2190000}"/>
    <cellStyle name="40% - Énfasis5 4 2 3" xfId="6790" xr:uid="{00000000-0005-0000-0000-0000E3190000}"/>
    <cellStyle name="40% - Énfasis5 4 2 3 2" xfId="17573" xr:uid="{00000000-0005-0000-0000-0000E4190000}"/>
    <cellStyle name="40% - Énfasis5 4 2 4" xfId="12435" xr:uid="{00000000-0005-0000-0000-0000E5190000}"/>
    <cellStyle name="40% - Énfasis5 4 2 5" xfId="40505" xr:uid="{00000000-0005-0000-0000-0000E6190000}"/>
    <cellStyle name="40% - Énfasis5 4 2 6" xfId="45348" xr:uid="{00000000-0005-0000-0000-0000E7190000}"/>
    <cellStyle name="40% - Énfasis5 4 3" xfId="2863" xr:uid="{00000000-0005-0000-0000-0000E8190000}"/>
    <cellStyle name="40% - Énfasis5 4 3 2" xfId="8017" xr:uid="{00000000-0005-0000-0000-0000E9190000}"/>
    <cellStyle name="40% - Énfasis5 4 3 2 2" xfId="18800" xr:uid="{00000000-0005-0000-0000-0000EA190000}"/>
    <cellStyle name="40% - Énfasis5 4 3 3" xfId="13668" xr:uid="{00000000-0005-0000-0000-0000EB190000}"/>
    <cellStyle name="40% - Énfasis5 4 3 4" xfId="41727" xr:uid="{00000000-0005-0000-0000-0000EC190000}"/>
    <cellStyle name="40% - Énfasis5 4 3 5" xfId="46570" xr:uid="{00000000-0005-0000-0000-0000ED190000}"/>
    <cellStyle name="40% - Énfasis5 4 4" xfId="5728" xr:uid="{00000000-0005-0000-0000-0000EE190000}"/>
    <cellStyle name="40% - Énfasis5 4 4 2" xfId="16517" xr:uid="{00000000-0005-0000-0000-0000EF190000}"/>
    <cellStyle name="40% - Énfasis5 4 5" xfId="11351" xr:uid="{00000000-0005-0000-0000-0000F0190000}"/>
    <cellStyle name="40% - Énfasis5 4 6" xfId="39460" xr:uid="{00000000-0005-0000-0000-0000F1190000}"/>
    <cellStyle name="40% - Énfasis5 4 7" xfId="44306" xr:uid="{00000000-0005-0000-0000-0000F2190000}"/>
    <cellStyle name="40% - Énfasis5 40" xfId="10868" xr:uid="{00000000-0005-0000-0000-0000F3190000}"/>
    <cellStyle name="40% - Énfasis5 40 2" xfId="21651" xr:uid="{00000000-0005-0000-0000-0000F4190000}"/>
    <cellStyle name="40% - Énfasis5 41" xfId="10920" xr:uid="{00000000-0005-0000-0000-0000F5190000}"/>
    <cellStyle name="40% - Énfasis5 41 2" xfId="21703" xr:uid="{00000000-0005-0000-0000-0000F6190000}"/>
    <cellStyle name="40% - Énfasis5 42" xfId="10935" xr:uid="{00000000-0005-0000-0000-0000F7190000}"/>
    <cellStyle name="40% - Énfasis5 42 2" xfId="21718" xr:uid="{00000000-0005-0000-0000-0000F8190000}"/>
    <cellStyle name="40% - Énfasis5 43" xfId="10956" xr:uid="{00000000-0005-0000-0000-0000F9190000}"/>
    <cellStyle name="40% - Énfasis5 43 2" xfId="21739" xr:uid="{00000000-0005-0000-0000-0000FA190000}"/>
    <cellStyle name="40% - Énfasis5 44" xfId="10980" xr:uid="{00000000-0005-0000-0000-0000FB190000}"/>
    <cellStyle name="40% - Énfasis5 45" xfId="38850" xr:uid="{00000000-0005-0000-0000-0000FC190000}"/>
    <cellStyle name="40% - Énfasis5 46" xfId="38864" xr:uid="{00000000-0005-0000-0000-0000FD190000}"/>
    <cellStyle name="40% - Énfasis5 47" xfId="38880" xr:uid="{00000000-0005-0000-0000-0000FE190000}"/>
    <cellStyle name="40% - Énfasis5 48" xfId="38971" xr:uid="{00000000-0005-0000-0000-0000FF190000}"/>
    <cellStyle name="40% - Énfasis5 49" xfId="38987" xr:uid="{00000000-0005-0000-0000-0000001A0000}"/>
    <cellStyle name="40% - Énfasis5 5" xfId="538" xr:uid="{00000000-0005-0000-0000-0000011A0000}"/>
    <cellStyle name="40% - Énfasis5 5 2" xfId="1629" xr:uid="{00000000-0005-0000-0000-0000021A0000}"/>
    <cellStyle name="40% - Énfasis5 5 2 2" xfId="3938" xr:uid="{00000000-0005-0000-0000-0000031A0000}"/>
    <cellStyle name="40% - Énfasis5 5 2 2 2" xfId="9085" xr:uid="{00000000-0005-0000-0000-0000041A0000}"/>
    <cellStyle name="40% - Énfasis5 5 2 2 2 2" xfId="19868" xr:uid="{00000000-0005-0000-0000-0000051A0000}"/>
    <cellStyle name="40% - Énfasis5 5 2 2 3" xfId="14736" xr:uid="{00000000-0005-0000-0000-0000061A0000}"/>
    <cellStyle name="40% - Énfasis5 5 2 2 4" xfId="42795" xr:uid="{00000000-0005-0000-0000-0000071A0000}"/>
    <cellStyle name="40% - Énfasis5 5 2 2 5" xfId="47638" xr:uid="{00000000-0005-0000-0000-0000081A0000}"/>
    <cellStyle name="40% - Énfasis5 5 2 3" xfId="6804" xr:uid="{00000000-0005-0000-0000-0000091A0000}"/>
    <cellStyle name="40% - Énfasis5 5 2 3 2" xfId="17587" xr:uid="{00000000-0005-0000-0000-00000A1A0000}"/>
    <cellStyle name="40% - Énfasis5 5 2 4" xfId="12449" xr:uid="{00000000-0005-0000-0000-00000B1A0000}"/>
    <cellStyle name="40% - Énfasis5 5 2 5" xfId="40519" xr:uid="{00000000-0005-0000-0000-00000C1A0000}"/>
    <cellStyle name="40% - Énfasis5 5 2 6" xfId="45362" xr:uid="{00000000-0005-0000-0000-00000D1A0000}"/>
    <cellStyle name="40% - Énfasis5 5 3" xfId="2877" xr:uid="{00000000-0005-0000-0000-00000E1A0000}"/>
    <cellStyle name="40% - Énfasis5 5 3 2" xfId="8031" xr:uid="{00000000-0005-0000-0000-00000F1A0000}"/>
    <cellStyle name="40% - Énfasis5 5 3 2 2" xfId="18814" xr:uid="{00000000-0005-0000-0000-0000101A0000}"/>
    <cellStyle name="40% - Énfasis5 5 3 3" xfId="13682" xr:uid="{00000000-0005-0000-0000-0000111A0000}"/>
    <cellStyle name="40% - Énfasis5 5 3 4" xfId="41741" xr:uid="{00000000-0005-0000-0000-0000121A0000}"/>
    <cellStyle name="40% - Énfasis5 5 3 5" xfId="46584" xr:uid="{00000000-0005-0000-0000-0000131A0000}"/>
    <cellStyle name="40% - Énfasis5 5 4" xfId="5742" xr:uid="{00000000-0005-0000-0000-0000141A0000}"/>
    <cellStyle name="40% - Énfasis5 5 4 2" xfId="16531" xr:uid="{00000000-0005-0000-0000-0000151A0000}"/>
    <cellStyle name="40% - Énfasis5 5 5" xfId="11366" xr:uid="{00000000-0005-0000-0000-0000161A0000}"/>
    <cellStyle name="40% - Énfasis5 5 6" xfId="39474" xr:uid="{00000000-0005-0000-0000-0000171A0000}"/>
    <cellStyle name="40% - Énfasis5 5 7" xfId="44320" xr:uid="{00000000-0005-0000-0000-0000181A0000}"/>
    <cellStyle name="40% - Énfasis5 50" xfId="39003" xr:uid="{00000000-0005-0000-0000-0000191A0000}"/>
    <cellStyle name="40% - Énfasis5 51" xfId="39034" xr:uid="{00000000-0005-0000-0000-00001A1A0000}"/>
    <cellStyle name="40% - Énfasis5 52" xfId="39048" xr:uid="{00000000-0005-0000-0000-00001B1A0000}"/>
    <cellStyle name="40% - Énfasis5 53" xfId="39067" xr:uid="{00000000-0005-0000-0000-00001C1A0000}"/>
    <cellStyle name="40% - Énfasis5 54" xfId="39087" xr:uid="{00000000-0005-0000-0000-00001D1A0000}"/>
    <cellStyle name="40% - Énfasis5 55" xfId="39105" xr:uid="{00000000-0005-0000-0000-00001E1A0000}"/>
    <cellStyle name="40% - Énfasis5 56" xfId="43905" xr:uid="{00000000-0005-0000-0000-00001F1A0000}"/>
    <cellStyle name="40% - Énfasis5 57" xfId="43931" xr:uid="{00000000-0005-0000-0000-0000201A0000}"/>
    <cellStyle name="40% - Énfasis5 58" xfId="43949" xr:uid="{00000000-0005-0000-0000-0000211A0000}"/>
    <cellStyle name="40% - Énfasis5 59" xfId="43975" xr:uid="{00000000-0005-0000-0000-0000221A0000}"/>
    <cellStyle name="40% - Énfasis5 6" xfId="555" xr:uid="{00000000-0005-0000-0000-0000231A0000}"/>
    <cellStyle name="40% - Énfasis5 6 2" xfId="1646" xr:uid="{00000000-0005-0000-0000-0000241A0000}"/>
    <cellStyle name="40% - Énfasis5 6 2 2" xfId="3955" xr:uid="{00000000-0005-0000-0000-0000251A0000}"/>
    <cellStyle name="40% - Énfasis5 6 2 2 2" xfId="9102" xr:uid="{00000000-0005-0000-0000-0000261A0000}"/>
    <cellStyle name="40% - Énfasis5 6 2 2 2 2" xfId="19885" xr:uid="{00000000-0005-0000-0000-0000271A0000}"/>
    <cellStyle name="40% - Énfasis5 6 2 2 3" xfId="14753" xr:uid="{00000000-0005-0000-0000-0000281A0000}"/>
    <cellStyle name="40% - Énfasis5 6 2 2 4" xfId="42812" xr:uid="{00000000-0005-0000-0000-0000291A0000}"/>
    <cellStyle name="40% - Énfasis5 6 2 2 5" xfId="47655" xr:uid="{00000000-0005-0000-0000-00002A1A0000}"/>
    <cellStyle name="40% - Énfasis5 6 2 3" xfId="6821" xr:uid="{00000000-0005-0000-0000-00002B1A0000}"/>
    <cellStyle name="40% - Énfasis5 6 2 3 2" xfId="17604" xr:uid="{00000000-0005-0000-0000-00002C1A0000}"/>
    <cellStyle name="40% - Énfasis5 6 2 4" xfId="12466" xr:uid="{00000000-0005-0000-0000-00002D1A0000}"/>
    <cellStyle name="40% - Énfasis5 6 2 5" xfId="40536" xr:uid="{00000000-0005-0000-0000-00002E1A0000}"/>
    <cellStyle name="40% - Énfasis5 6 2 6" xfId="45379" xr:uid="{00000000-0005-0000-0000-00002F1A0000}"/>
    <cellStyle name="40% - Énfasis5 6 3" xfId="2894" xr:uid="{00000000-0005-0000-0000-0000301A0000}"/>
    <cellStyle name="40% - Énfasis5 6 3 2" xfId="8048" xr:uid="{00000000-0005-0000-0000-0000311A0000}"/>
    <cellStyle name="40% - Énfasis5 6 3 2 2" xfId="18831" xr:uid="{00000000-0005-0000-0000-0000321A0000}"/>
    <cellStyle name="40% - Énfasis5 6 3 3" xfId="13699" xr:uid="{00000000-0005-0000-0000-0000331A0000}"/>
    <cellStyle name="40% - Énfasis5 6 3 4" xfId="41758" xr:uid="{00000000-0005-0000-0000-0000341A0000}"/>
    <cellStyle name="40% - Énfasis5 6 3 5" xfId="46601" xr:uid="{00000000-0005-0000-0000-0000351A0000}"/>
    <cellStyle name="40% - Énfasis5 6 4" xfId="5759" xr:uid="{00000000-0005-0000-0000-0000361A0000}"/>
    <cellStyle name="40% - Énfasis5 6 4 2" xfId="16548" xr:uid="{00000000-0005-0000-0000-0000371A0000}"/>
    <cellStyle name="40% - Énfasis5 6 5" xfId="11383" xr:uid="{00000000-0005-0000-0000-0000381A0000}"/>
    <cellStyle name="40% - Énfasis5 6 6" xfId="39491" xr:uid="{00000000-0005-0000-0000-0000391A0000}"/>
    <cellStyle name="40% - Énfasis5 6 7" xfId="44337" xr:uid="{00000000-0005-0000-0000-00003A1A0000}"/>
    <cellStyle name="40% - Énfasis5 7" xfId="575" xr:uid="{00000000-0005-0000-0000-00003B1A0000}"/>
    <cellStyle name="40% - Énfasis5 7 2" xfId="1666" xr:uid="{00000000-0005-0000-0000-00003C1A0000}"/>
    <cellStyle name="40% - Énfasis5 7 2 2" xfId="3975" xr:uid="{00000000-0005-0000-0000-00003D1A0000}"/>
    <cellStyle name="40% - Énfasis5 7 2 2 2" xfId="9122" xr:uid="{00000000-0005-0000-0000-00003E1A0000}"/>
    <cellStyle name="40% - Énfasis5 7 2 2 2 2" xfId="19905" xr:uid="{00000000-0005-0000-0000-00003F1A0000}"/>
    <cellStyle name="40% - Énfasis5 7 2 2 3" xfId="14773" xr:uid="{00000000-0005-0000-0000-0000401A0000}"/>
    <cellStyle name="40% - Énfasis5 7 2 2 4" xfId="42832" xr:uid="{00000000-0005-0000-0000-0000411A0000}"/>
    <cellStyle name="40% - Énfasis5 7 2 2 5" xfId="47675" xr:uid="{00000000-0005-0000-0000-0000421A0000}"/>
    <cellStyle name="40% - Énfasis5 7 2 3" xfId="6841" xr:uid="{00000000-0005-0000-0000-0000431A0000}"/>
    <cellStyle name="40% - Énfasis5 7 2 3 2" xfId="17624" xr:uid="{00000000-0005-0000-0000-0000441A0000}"/>
    <cellStyle name="40% - Énfasis5 7 2 4" xfId="12486" xr:uid="{00000000-0005-0000-0000-0000451A0000}"/>
    <cellStyle name="40% - Énfasis5 7 2 5" xfId="40556" xr:uid="{00000000-0005-0000-0000-0000461A0000}"/>
    <cellStyle name="40% - Énfasis5 7 2 6" xfId="45399" xr:uid="{00000000-0005-0000-0000-0000471A0000}"/>
    <cellStyle name="40% - Énfasis5 7 3" xfId="2914" xr:uid="{00000000-0005-0000-0000-0000481A0000}"/>
    <cellStyle name="40% - Énfasis5 7 3 2" xfId="8068" xr:uid="{00000000-0005-0000-0000-0000491A0000}"/>
    <cellStyle name="40% - Énfasis5 7 3 2 2" xfId="18851" xr:uid="{00000000-0005-0000-0000-00004A1A0000}"/>
    <cellStyle name="40% - Énfasis5 7 3 3" xfId="13719" xr:uid="{00000000-0005-0000-0000-00004B1A0000}"/>
    <cellStyle name="40% - Énfasis5 7 3 4" xfId="41778" xr:uid="{00000000-0005-0000-0000-00004C1A0000}"/>
    <cellStyle name="40% - Énfasis5 7 3 5" xfId="46621" xr:uid="{00000000-0005-0000-0000-00004D1A0000}"/>
    <cellStyle name="40% - Énfasis5 7 4" xfId="5779" xr:uid="{00000000-0005-0000-0000-00004E1A0000}"/>
    <cellStyle name="40% - Énfasis5 7 4 2" xfId="16568" xr:uid="{00000000-0005-0000-0000-00004F1A0000}"/>
    <cellStyle name="40% - Énfasis5 7 5" xfId="11403" xr:uid="{00000000-0005-0000-0000-0000501A0000}"/>
    <cellStyle name="40% - Énfasis5 7 6" xfId="39510" xr:uid="{00000000-0005-0000-0000-0000511A0000}"/>
    <cellStyle name="40% - Énfasis5 7 7" xfId="44356" xr:uid="{00000000-0005-0000-0000-0000521A0000}"/>
    <cellStyle name="40% - Énfasis5 8" xfId="590" xr:uid="{00000000-0005-0000-0000-0000531A0000}"/>
    <cellStyle name="40% - Énfasis5 8 2" xfId="1681" xr:uid="{00000000-0005-0000-0000-0000541A0000}"/>
    <cellStyle name="40% - Énfasis5 8 2 2" xfId="3990" xr:uid="{00000000-0005-0000-0000-0000551A0000}"/>
    <cellStyle name="40% - Énfasis5 8 2 2 2" xfId="9137" xr:uid="{00000000-0005-0000-0000-0000561A0000}"/>
    <cellStyle name="40% - Énfasis5 8 2 2 2 2" xfId="19920" xr:uid="{00000000-0005-0000-0000-0000571A0000}"/>
    <cellStyle name="40% - Énfasis5 8 2 2 3" xfId="14788" xr:uid="{00000000-0005-0000-0000-0000581A0000}"/>
    <cellStyle name="40% - Énfasis5 8 2 2 4" xfId="42847" xr:uid="{00000000-0005-0000-0000-0000591A0000}"/>
    <cellStyle name="40% - Énfasis5 8 2 2 5" xfId="47690" xr:uid="{00000000-0005-0000-0000-00005A1A0000}"/>
    <cellStyle name="40% - Énfasis5 8 2 3" xfId="6856" xr:uid="{00000000-0005-0000-0000-00005B1A0000}"/>
    <cellStyle name="40% - Énfasis5 8 2 3 2" xfId="17639" xr:uid="{00000000-0005-0000-0000-00005C1A0000}"/>
    <cellStyle name="40% - Énfasis5 8 2 4" xfId="12501" xr:uid="{00000000-0005-0000-0000-00005D1A0000}"/>
    <cellStyle name="40% - Énfasis5 8 2 5" xfId="40571" xr:uid="{00000000-0005-0000-0000-00005E1A0000}"/>
    <cellStyle name="40% - Énfasis5 8 2 6" xfId="45414" xr:uid="{00000000-0005-0000-0000-00005F1A0000}"/>
    <cellStyle name="40% - Énfasis5 8 3" xfId="2929" xr:uid="{00000000-0005-0000-0000-0000601A0000}"/>
    <cellStyle name="40% - Énfasis5 8 3 2" xfId="8083" xr:uid="{00000000-0005-0000-0000-0000611A0000}"/>
    <cellStyle name="40% - Énfasis5 8 3 2 2" xfId="18866" xr:uid="{00000000-0005-0000-0000-0000621A0000}"/>
    <cellStyle name="40% - Énfasis5 8 3 3" xfId="13734" xr:uid="{00000000-0005-0000-0000-0000631A0000}"/>
    <cellStyle name="40% - Énfasis5 8 3 4" xfId="41793" xr:uid="{00000000-0005-0000-0000-0000641A0000}"/>
    <cellStyle name="40% - Énfasis5 8 3 5" xfId="46636" xr:uid="{00000000-0005-0000-0000-0000651A0000}"/>
    <cellStyle name="40% - Énfasis5 8 4" xfId="5794" xr:uid="{00000000-0005-0000-0000-0000661A0000}"/>
    <cellStyle name="40% - Énfasis5 8 4 2" xfId="16583" xr:uid="{00000000-0005-0000-0000-0000671A0000}"/>
    <cellStyle name="40% - Énfasis5 8 5" xfId="11418" xr:uid="{00000000-0005-0000-0000-0000681A0000}"/>
    <cellStyle name="40% - Énfasis5 8 6" xfId="39524" xr:uid="{00000000-0005-0000-0000-0000691A0000}"/>
    <cellStyle name="40% - Énfasis5 8 7" xfId="44370" xr:uid="{00000000-0005-0000-0000-00006A1A0000}"/>
    <cellStyle name="40% - Énfasis5 9" xfId="668" xr:uid="{00000000-0005-0000-0000-00006B1A0000}"/>
    <cellStyle name="40% - Énfasis5 9 2" xfId="1759" xr:uid="{00000000-0005-0000-0000-00006C1A0000}"/>
    <cellStyle name="40% - Énfasis5 9 2 2" xfId="4068" xr:uid="{00000000-0005-0000-0000-00006D1A0000}"/>
    <cellStyle name="40% - Énfasis5 9 2 2 2" xfId="9215" xr:uid="{00000000-0005-0000-0000-00006E1A0000}"/>
    <cellStyle name="40% - Énfasis5 9 2 2 2 2" xfId="19998" xr:uid="{00000000-0005-0000-0000-00006F1A0000}"/>
    <cellStyle name="40% - Énfasis5 9 2 2 3" xfId="14866" xr:uid="{00000000-0005-0000-0000-0000701A0000}"/>
    <cellStyle name="40% - Énfasis5 9 2 2 4" xfId="42925" xr:uid="{00000000-0005-0000-0000-0000711A0000}"/>
    <cellStyle name="40% - Énfasis5 9 2 2 5" xfId="47768" xr:uid="{00000000-0005-0000-0000-0000721A0000}"/>
    <cellStyle name="40% - Énfasis5 9 2 3" xfId="6934" xr:uid="{00000000-0005-0000-0000-0000731A0000}"/>
    <cellStyle name="40% - Énfasis5 9 2 3 2" xfId="17717" xr:uid="{00000000-0005-0000-0000-0000741A0000}"/>
    <cellStyle name="40% - Énfasis5 9 2 4" xfId="12579" xr:uid="{00000000-0005-0000-0000-0000751A0000}"/>
    <cellStyle name="40% - Énfasis5 9 2 5" xfId="40649" xr:uid="{00000000-0005-0000-0000-0000761A0000}"/>
    <cellStyle name="40% - Énfasis5 9 2 6" xfId="45492" xr:uid="{00000000-0005-0000-0000-0000771A0000}"/>
    <cellStyle name="40% - Énfasis5 9 3" xfId="3007" xr:uid="{00000000-0005-0000-0000-0000781A0000}"/>
    <cellStyle name="40% - Énfasis5 9 3 2" xfId="8161" xr:uid="{00000000-0005-0000-0000-0000791A0000}"/>
    <cellStyle name="40% - Énfasis5 9 3 2 2" xfId="18944" xr:uid="{00000000-0005-0000-0000-00007A1A0000}"/>
    <cellStyle name="40% - Énfasis5 9 3 3" xfId="13812" xr:uid="{00000000-0005-0000-0000-00007B1A0000}"/>
    <cellStyle name="40% - Énfasis5 9 3 4" xfId="41871" xr:uid="{00000000-0005-0000-0000-00007C1A0000}"/>
    <cellStyle name="40% - Énfasis5 9 3 5" xfId="46714" xr:uid="{00000000-0005-0000-0000-00007D1A0000}"/>
    <cellStyle name="40% - Énfasis5 9 4" xfId="5872" xr:uid="{00000000-0005-0000-0000-00007E1A0000}"/>
    <cellStyle name="40% - Énfasis5 9 4 2" xfId="16661" xr:uid="{00000000-0005-0000-0000-00007F1A0000}"/>
    <cellStyle name="40% - Énfasis5 9 5" xfId="11497" xr:uid="{00000000-0005-0000-0000-0000801A0000}"/>
    <cellStyle name="40% - Énfasis5 9 6" xfId="39602" xr:uid="{00000000-0005-0000-0000-0000811A0000}"/>
    <cellStyle name="40% - Énfasis5 9 7" xfId="44448" xr:uid="{00000000-0005-0000-0000-0000821A0000}"/>
    <cellStyle name="40% - Énfasis6" xfId="48759" xr:uid="{00000000-0005-0000-0000-0000831A0000}"/>
    <cellStyle name="40% - Énfasis6 10" xfId="811" xr:uid="{00000000-0005-0000-0000-0000841A0000}"/>
    <cellStyle name="40% - Énfasis6 10 2" xfId="1894" xr:uid="{00000000-0005-0000-0000-0000851A0000}"/>
    <cellStyle name="40% - Énfasis6 10 2 2" xfId="4203" xr:uid="{00000000-0005-0000-0000-0000861A0000}"/>
    <cellStyle name="40% - Énfasis6 10 2 2 2" xfId="9350" xr:uid="{00000000-0005-0000-0000-0000871A0000}"/>
    <cellStyle name="40% - Énfasis6 10 2 2 2 2" xfId="20133" xr:uid="{00000000-0005-0000-0000-0000881A0000}"/>
    <cellStyle name="40% - Énfasis6 10 2 2 3" xfId="15001" xr:uid="{00000000-0005-0000-0000-0000891A0000}"/>
    <cellStyle name="40% - Énfasis6 10 2 2 4" xfId="43060" xr:uid="{00000000-0005-0000-0000-00008A1A0000}"/>
    <cellStyle name="40% - Énfasis6 10 2 2 5" xfId="47903" xr:uid="{00000000-0005-0000-0000-00008B1A0000}"/>
    <cellStyle name="40% - Énfasis6 10 2 3" xfId="7069" xr:uid="{00000000-0005-0000-0000-00008C1A0000}"/>
    <cellStyle name="40% - Énfasis6 10 2 3 2" xfId="17852" xr:uid="{00000000-0005-0000-0000-00008D1A0000}"/>
    <cellStyle name="40% - Énfasis6 10 2 4" xfId="12714" xr:uid="{00000000-0005-0000-0000-00008E1A0000}"/>
    <cellStyle name="40% - Énfasis6 10 2 5" xfId="40784" xr:uid="{00000000-0005-0000-0000-00008F1A0000}"/>
    <cellStyle name="40% - Énfasis6 10 2 6" xfId="45627" xr:uid="{00000000-0005-0000-0000-0000901A0000}"/>
    <cellStyle name="40% - Énfasis6 10 3" xfId="3148" xr:uid="{00000000-0005-0000-0000-0000911A0000}"/>
    <cellStyle name="40% - Énfasis6 10 3 2" xfId="8295" xr:uid="{00000000-0005-0000-0000-0000921A0000}"/>
    <cellStyle name="40% - Énfasis6 10 3 2 2" xfId="19078" xr:uid="{00000000-0005-0000-0000-0000931A0000}"/>
    <cellStyle name="40% - Énfasis6 10 3 3" xfId="13946" xr:uid="{00000000-0005-0000-0000-0000941A0000}"/>
    <cellStyle name="40% - Énfasis6 10 3 4" xfId="42005" xr:uid="{00000000-0005-0000-0000-0000951A0000}"/>
    <cellStyle name="40% - Énfasis6 10 3 5" xfId="46848" xr:uid="{00000000-0005-0000-0000-0000961A0000}"/>
    <cellStyle name="40% - Énfasis6 10 4" xfId="6012" xr:uid="{00000000-0005-0000-0000-0000971A0000}"/>
    <cellStyle name="40% - Énfasis6 10 4 2" xfId="16795" xr:uid="{00000000-0005-0000-0000-0000981A0000}"/>
    <cellStyle name="40% - Énfasis6 10 5" xfId="11639" xr:uid="{00000000-0005-0000-0000-0000991A0000}"/>
    <cellStyle name="40% - Énfasis6 10 6" xfId="39735" xr:uid="{00000000-0005-0000-0000-00009A1A0000}"/>
    <cellStyle name="40% - Énfasis6 10 7" xfId="44582" xr:uid="{00000000-0005-0000-0000-00009B1A0000}"/>
    <cellStyle name="40% - Énfasis6 11" xfId="920" xr:uid="{00000000-0005-0000-0000-00009C1A0000}"/>
    <cellStyle name="40% - Énfasis6 11 2" xfId="2003" xr:uid="{00000000-0005-0000-0000-00009D1A0000}"/>
    <cellStyle name="40% - Énfasis6 11 2 2" xfId="4312" xr:uid="{00000000-0005-0000-0000-00009E1A0000}"/>
    <cellStyle name="40% - Énfasis6 11 2 2 2" xfId="9459" xr:uid="{00000000-0005-0000-0000-00009F1A0000}"/>
    <cellStyle name="40% - Énfasis6 11 2 2 2 2" xfId="20242" xr:uid="{00000000-0005-0000-0000-0000A01A0000}"/>
    <cellStyle name="40% - Énfasis6 11 2 2 3" xfId="15110" xr:uid="{00000000-0005-0000-0000-0000A11A0000}"/>
    <cellStyle name="40% - Énfasis6 11 2 2 4" xfId="43169" xr:uid="{00000000-0005-0000-0000-0000A21A0000}"/>
    <cellStyle name="40% - Énfasis6 11 2 2 5" xfId="48012" xr:uid="{00000000-0005-0000-0000-0000A31A0000}"/>
    <cellStyle name="40% - Énfasis6 11 2 3" xfId="7178" xr:uid="{00000000-0005-0000-0000-0000A41A0000}"/>
    <cellStyle name="40% - Énfasis6 11 2 3 2" xfId="17961" xr:uid="{00000000-0005-0000-0000-0000A51A0000}"/>
    <cellStyle name="40% - Énfasis6 11 2 4" xfId="12823" xr:uid="{00000000-0005-0000-0000-0000A61A0000}"/>
    <cellStyle name="40% - Énfasis6 11 2 5" xfId="40893" xr:uid="{00000000-0005-0000-0000-0000A71A0000}"/>
    <cellStyle name="40% - Énfasis6 11 2 6" xfId="45736" xr:uid="{00000000-0005-0000-0000-0000A81A0000}"/>
    <cellStyle name="40% - Énfasis6 11 3" xfId="3257" xr:uid="{00000000-0005-0000-0000-0000A91A0000}"/>
    <cellStyle name="40% - Énfasis6 11 3 2" xfId="8404" xr:uid="{00000000-0005-0000-0000-0000AA1A0000}"/>
    <cellStyle name="40% - Énfasis6 11 3 2 2" xfId="19187" xr:uid="{00000000-0005-0000-0000-0000AB1A0000}"/>
    <cellStyle name="40% - Énfasis6 11 3 3" xfId="14055" xr:uid="{00000000-0005-0000-0000-0000AC1A0000}"/>
    <cellStyle name="40% - Énfasis6 11 3 4" xfId="42114" xr:uid="{00000000-0005-0000-0000-0000AD1A0000}"/>
    <cellStyle name="40% - Énfasis6 11 3 5" xfId="46957" xr:uid="{00000000-0005-0000-0000-0000AE1A0000}"/>
    <cellStyle name="40% - Énfasis6 11 4" xfId="6121" xr:uid="{00000000-0005-0000-0000-0000AF1A0000}"/>
    <cellStyle name="40% - Énfasis6 11 4 2" xfId="16904" xr:uid="{00000000-0005-0000-0000-0000B01A0000}"/>
    <cellStyle name="40% - Énfasis6 11 5" xfId="11748" xr:uid="{00000000-0005-0000-0000-0000B11A0000}"/>
    <cellStyle name="40% - Énfasis6 11 6" xfId="39844" xr:uid="{00000000-0005-0000-0000-0000B21A0000}"/>
    <cellStyle name="40% - Énfasis6 11 7" xfId="44691" xr:uid="{00000000-0005-0000-0000-0000B31A0000}"/>
    <cellStyle name="40% - Énfasis6 12" xfId="995" xr:uid="{00000000-0005-0000-0000-0000B41A0000}"/>
    <cellStyle name="40% - Énfasis6 12 2" xfId="2078" xr:uid="{00000000-0005-0000-0000-0000B51A0000}"/>
    <cellStyle name="40% - Énfasis6 12 2 2" xfId="4387" xr:uid="{00000000-0005-0000-0000-0000B61A0000}"/>
    <cellStyle name="40% - Énfasis6 12 2 2 2" xfId="9534" xr:uid="{00000000-0005-0000-0000-0000B71A0000}"/>
    <cellStyle name="40% - Énfasis6 12 2 2 2 2" xfId="20317" xr:uid="{00000000-0005-0000-0000-0000B81A0000}"/>
    <cellStyle name="40% - Énfasis6 12 2 2 3" xfId="15185" xr:uid="{00000000-0005-0000-0000-0000B91A0000}"/>
    <cellStyle name="40% - Énfasis6 12 2 2 4" xfId="43244" xr:uid="{00000000-0005-0000-0000-0000BA1A0000}"/>
    <cellStyle name="40% - Énfasis6 12 2 2 5" xfId="48087" xr:uid="{00000000-0005-0000-0000-0000BB1A0000}"/>
    <cellStyle name="40% - Énfasis6 12 2 3" xfId="7253" xr:uid="{00000000-0005-0000-0000-0000BC1A0000}"/>
    <cellStyle name="40% - Énfasis6 12 2 3 2" xfId="18036" xr:uid="{00000000-0005-0000-0000-0000BD1A0000}"/>
    <cellStyle name="40% - Énfasis6 12 2 4" xfId="12898" xr:uid="{00000000-0005-0000-0000-0000BE1A0000}"/>
    <cellStyle name="40% - Énfasis6 12 2 5" xfId="40968" xr:uid="{00000000-0005-0000-0000-0000BF1A0000}"/>
    <cellStyle name="40% - Énfasis6 12 2 6" xfId="45811" xr:uid="{00000000-0005-0000-0000-0000C01A0000}"/>
    <cellStyle name="40% - Énfasis6 12 3" xfId="3332" xr:uid="{00000000-0005-0000-0000-0000C11A0000}"/>
    <cellStyle name="40% - Énfasis6 12 3 2" xfId="8479" xr:uid="{00000000-0005-0000-0000-0000C21A0000}"/>
    <cellStyle name="40% - Énfasis6 12 3 2 2" xfId="19262" xr:uid="{00000000-0005-0000-0000-0000C31A0000}"/>
    <cellStyle name="40% - Énfasis6 12 3 3" xfId="14130" xr:uid="{00000000-0005-0000-0000-0000C41A0000}"/>
    <cellStyle name="40% - Énfasis6 12 3 4" xfId="42189" xr:uid="{00000000-0005-0000-0000-0000C51A0000}"/>
    <cellStyle name="40% - Énfasis6 12 3 5" xfId="47032" xr:uid="{00000000-0005-0000-0000-0000C61A0000}"/>
    <cellStyle name="40% - Énfasis6 12 4" xfId="6196" xr:uid="{00000000-0005-0000-0000-0000C71A0000}"/>
    <cellStyle name="40% - Énfasis6 12 4 2" xfId="16979" xr:uid="{00000000-0005-0000-0000-0000C81A0000}"/>
    <cellStyle name="40% - Énfasis6 12 5" xfId="11823" xr:uid="{00000000-0005-0000-0000-0000C91A0000}"/>
    <cellStyle name="40% - Énfasis6 12 6" xfId="39919" xr:uid="{00000000-0005-0000-0000-0000CA1A0000}"/>
    <cellStyle name="40% - Énfasis6 12 7" xfId="44766" xr:uid="{00000000-0005-0000-0000-0000CB1A0000}"/>
    <cellStyle name="40% - Énfasis6 13" xfId="1043" xr:uid="{00000000-0005-0000-0000-0000CC1A0000}"/>
    <cellStyle name="40% - Énfasis6 13 2" xfId="2127" xr:uid="{00000000-0005-0000-0000-0000CD1A0000}"/>
    <cellStyle name="40% - Énfasis6 13 2 2" xfId="4435" xr:uid="{00000000-0005-0000-0000-0000CE1A0000}"/>
    <cellStyle name="40% - Énfasis6 13 2 2 2" xfId="9582" xr:uid="{00000000-0005-0000-0000-0000CF1A0000}"/>
    <cellStyle name="40% - Énfasis6 13 2 2 2 2" xfId="20365" xr:uid="{00000000-0005-0000-0000-0000D01A0000}"/>
    <cellStyle name="40% - Énfasis6 13 2 2 3" xfId="15233" xr:uid="{00000000-0005-0000-0000-0000D11A0000}"/>
    <cellStyle name="40% - Énfasis6 13 2 2 4" xfId="43292" xr:uid="{00000000-0005-0000-0000-0000D21A0000}"/>
    <cellStyle name="40% - Énfasis6 13 2 2 5" xfId="48135" xr:uid="{00000000-0005-0000-0000-0000D31A0000}"/>
    <cellStyle name="40% - Énfasis6 13 2 3" xfId="7301" xr:uid="{00000000-0005-0000-0000-0000D41A0000}"/>
    <cellStyle name="40% - Énfasis6 13 2 3 2" xfId="18084" xr:uid="{00000000-0005-0000-0000-0000D51A0000}"/>
    <cellStyle name="40% - Énfasis6 13 2 4" xfId="12947" xr:uid="{00000000-0005-0000-0000-0000D61A0000}"/>
    <cellStyle name="40% - Énfasis6 13 2 5" xfId="41016" xr:uid="{00000000-0005-0000-0000-0000D71A0000}"/>
    <cellStyle name="40% - Énfasis6 13 2 6" xfId="45859" xr:uid="{00000000-0005-0000-0000-0000D81A0000}"/>
    <cellStyle name="40% - Énfasis6 13 3" xfId="3380" xr:uid="{00000000-0005-0000-0000-0000D91A0000}"/>
    <cellStyle name="40% - Énfasis6 13 3 2" xfId="8527" xr:uid="{00000000-0005-0000-0000-0000DA1A0000}"/>
    <cellStyle name="40% - Énfasis6 13 3 2 2" xfId="19310" xr:uid="{00000000-0005-0000-0000-0000DB1A0000}"/>
    <cellStyle name="40% - Énfasis6 13 3 3" xfId="14178" xr:uid="{00000000-0005-0000-0000-0000DC1A0000}"/>
    <cellStyle name="40% - Énfasis6 13 3 4" xfId="42237" xr:uid="{00000000-0005-0000-0000-0000DD1A0000}"/>
    <cellStyle name="40% - Énfasis6 13 3 5" xfId="47080" xr:uid="{00000000-0005-0000-0000-0000DE1A0000}"/>
    <cellStyle name="40% - Énfasis6 13 4" xfId="6244" xr:uid="{00000000-0005-0000-0000-0000DF1A0000}"/>
    <cellStyle name="40% - Énfasis6 13 4 2" xfId="17027" xr:uid="{00000000-0005-0000-0000-0000E01A0000}"/>
    <cellStyle name="40% - Énfasis6 13 5" xfId="11871" xr:uid="{00000000-0005-0000-0000-0000E11A0000}"/>
    <cellStyle name="40% - Énfasis6 13 6" xfId="39968" xr:uid="{00000000-0005-0000-0000-0000E21A0000}"/>
    <cellStyle name="40% - Énfasis6 13 7" xfId="44814" xr:uid="{00000000-0005-0000-0000-0000E31A0000}"/>
    <cellStyle name="40% - Énfasis6 14" xfId="1117" xr:uid="{00000000-0005-0000-0000-0000E41A0000}"/>
    <cellStyle name="40% - Énfasis6 14 2" xfId="2201" xr:uid="{00000000-0005-0000-0000-0000E51A0000}"/>
    <cellStyle name="40% - Énfasis6 14 2 2" xfId="4509" xr:uid="{00000000-0005-0000-0000-0000E61A0000}"/>
    <cellStyle name="40% - Énfasis6 14 2 2 2" xfId="9656" xr:uid="{00000000-0005-0000-0000-0000E71A0000}"/>
    <cellStyle name="40% - Énfasis6 14 2 2 2 2" xfId="20439" xr:uid="{00000000-0005-0000-0000-0000E81A0000}"/>
    <cellStyle name="40% - Énfasis6 14 2 2 3" xfId="15307" xr:uid="{00000000-0005-0000-0000-0000E91A0000}"/>
    <cellStyle name="40% - Énfasis6 14 2 2 4" xfId="43366" xr:uid="{00000000-0005-0000-0000-0000EA1A0000}"/>
    <cellStyle name="40% - Énfasis6 14 2 2 5" xfId="48209" xr:uid="{00000000-0005-0000-0000-0000EB1A0000}"/>
    <cellStyle name="40% - Énfasis6 14 2 3" xfId="7375" xr:uid="{00000000-0005-0000-0000-0000EC1A0000}"/>
    <cellStyle name="40% - Énfasis6 14 2 3 2" xfId="18158" xr:uid="{00000000-0005-0000-0000-0000ED1A0000}"/>
    <cellStyle name="40% - Énfasis6 14 2 4" xfId="13021" xr:uid="{00000000-0005-0000-0000-0000EE1A0000}"/>
    <cellStyle name="40% - Énfasis6 14 2 5" xfId="41090" xr:uid="{00000000-0005-0000-0000-0000EF1A0000}"/>
    <cellStyle name="40% - Énfasis6 14 2 6" xfId="45933" xr:uid="{00000000-0005-0000-0000-0000F01A0000}"/>
    <cellStyle name="40% - Énfasis6 14 3" xfId="3454" xr:uid="{00000000-0005-0000-0000-0000F11A0000}"/>
    <cellStyle name="40% - Énfasis6 14 3 2" xfId="8601" xr:uid="{00000000-0005-0000-0000-0000F21A0000}"/>
    <cellStyle name="40% - Énfasis6 14 3 2 2" xfId="19384" xr:uid="{00000000-0005-0000-0000-0000F31A0000}"/>
    <cellStyle name="40% - Énfasis6 14 3 3" xfId="14252" xr:uid="{00000000-0005-0000-0000-0000F41A0000}"/>
    <cellStyle name="40% - Énfasis6 14 3 4" xfId="42311" xr:uid="{00000000-0005-0000-0000-0000F51A0000}"/>
    <cellStyle name="40% - Énfasis6 14 3 5" xfId="47154" xr:uid="{00000000-0005-0000-0000-0000F61A0000}"/>
    <cellStyle name="40% - Énfasis6 14 4" xfId="6318" xr:uid="{00000000-0005-0000-0000-0000F71A0000}"/>
    <cellStyle name="40% - Énfasis6 14 4 2" xfId="17101" xr:uid="{00000000-0005-0000-0000-0000F81A0000}"/>
    <cellStyle name="40% - Énfasis6 14 5" xfId="11945" xr:uid="{00000000-0005-0000-0000-0000F91A0000}"/>
    <cellStyle name="40% - Énfasis6 14 6" xfId="40042" xr:uid="{00000000-0005-0000-0000-0000FA1A0000}"/>
    <cellStyle name="40% - Énfasis6 14 7" xfId="44888" xr:uid="{00000000-0005-0000-0000-0000FB1A0000}"/>
    <cellStyle name="40% - Énfasis6 15" xfId="1184" xr:uid="{00000000-0005-0000-0000-0000FC1A0000}"/>
    <cellStyle name="40% - Énfasis6 15 2" xfId="2268" xr:uid="{00000000-0005-0000-0000-0000FD1A0000}"/>
    <cellStyle name="40% - Énfasis6 15 2 2" xfId="4576" xr:uid="{00000000-0005-0000-0000-0000FE1A0000}"/>
    <cellStyle name="40% - Énfasis6 15 2 2 2" xfId="9723" xr:uid="{00000000-0005-0000-0000-0000FF1A0000}"/>
    <cellStyle name="40% - Énfasis6 15 2 2 2 2" xfId="20506" xr:uid="{00000000-0005-0000-0000-0000001B0000}"/>
    <cellStyle name="40% - Énfasis6 15 2 2 3" xfId="15374" xr:uid="{00000000-0005-0000-0000-0000011B0000}"/>
    <cellStyle name="40% - Énfasis6 15 2 2 4" xfId="43433" xr:uid="{00000000-0005-0000-0000-0000021B0000}"/>
    <cellStyle name="40% - Énfasis6 15 2 2 5" xfId="48276" xr:uid="{00000000-0005-0000-0000-0000031B0000}"/>
    <cellStyle name="40% - Énfasis6 15 2 3" xfId="7442" xr:uid="{00000000-0005-0000-0000-0000041B0000}"/>
    <cellStyle name="40% - Énfasis6 15 2 3 2" xfId="18225" xr:uid="{00000000-0005-0000-0000-0000051B0000}"/>
    <cellStyle name="40% - Énfasis6 15 2 4" xfId="13088" xr:uid="{00000000-0005-0000-0000-0000061B0000}"/>
    <cellStyle name="40% - Énfasis6 15 2 5" xfId="41157" xr:uid="{00000000-0005-0000-0000-0000071B0000}"/>
    <cellStyle name="40% - Énfasis6 15 2 6" xfId="46000" xr:uid="{00000000-0005-0000-0000-0000081B0000}"/>
    <cellStyle name="40% - Énfasis6 15 3" xfId="3519" xr:uid="{00000000-0005-0000-0000-0000091B0000}"/>
    <cellStyle name="40% - Énfasis6 15 3 2" xfId="8666" xr:uid="{00000000-0005-0000-0000-00000A1B0000}"/>
    <cellStyle name="40% - Énfasis6 15 3 2 2" xfId="19449" xr:uid="{00000000-0005-0000-0000-00000B1B0000}"/>
    <cellStyle name="40% - Énfasis6 15 3 3" xfId="14317" xr:uid="{00000000-0005-0000-0000-00000C1B0000}"/>
    <cellStyle name="40% - Énfasis6 15 3 4" xfId="42376" xr:uid="{00000000-0005-0000-0000-00000D1B0000}"/>
    <cellStyle name="40% - Énfasis6 15 3 5" xfId="47219" xr:uid="{00000000-0005-0000-0000-00000E1B0000}"/>
    <cellStyle name="40% - Énfasis6 15 4" xfId="6385" xr:uid="{00000000-0005-0000-0000-00000F1B0000}"/>
    <cellStyle name="40% - Énfasis6 15 4 2" xfId="17168" xr:uid="{00000000-0005-0000-0000-0000101B0000}"/>
    <cellStyle name="40% - Énfasis6 15 5" xfId="12012" xr:uid="{00000000-0005-0000-0000-0000111B0000}"/>
    <cellStyle name="40% - Énfasis6 15 6" xfId="39185" xr:uid="{00000000-0005-0000-0000-0000121B0000}"/>
    <cellStyle name="40% - Énfasis6 15 7" xfId="44032" xr:uid="{00000000-0005-0000-0000-0000131B0000}"/>
    <cellStyle name="40% - Énfasis6 16" xfId="1217" xr:uid="{00000000-0005-0000-0000-0000141B0000}"/>
    <cellStyle name="40% - Énfasis6 16 2" xfId="2301" xr:uid="{00000000-0005-0000-0000-0000151B0000}"/>
    <cellStyle name="40% - Énfasis6 16 2 2" xfId="4609" xr:uid="{00000000-0005-0000-0000-0000161B0000}"/>
    <cellStyle name="40% - Énfasis6 16 2 2 2" xfId="9756" xr:uid="{00000000-0005-0000-0000-0000171B0000}"/>
    <cellStyle name="40% - Énfasis6 16 2 2 2 2" xfId="20539" xr:uid="{00000000-0005-0000-0000-0000181B0000}"/>
    <cellStyle name="40% - Énfasis6 16 2 2 3" xfId="15407" xr:uid="{00000000-0005-0000-0000-0000191B0000}"/>
    <cellStyle name="40% - Énfasis6 16 2 2 4" xfId="43466" xr:uid="{00000000-0005-0000-0000-00001A1B0000}"/>
    <cellStyle name="40% - Énfasis6 16 2 2 5" xfId="48309" xr:uid="{00000000-0005-0000-0000-00001B1B0000}"/>
    <cellStyle name="40% - Énfasis6 16 2 3" xfId="7475" xr:uid="{00000000-0005-0000-0000-00001C1B0000}"/>
    <cellStyle name="40% - Énfasis6 16 2 3 2" xfId="18258" xr:uid="{00000000-0005-0000-0000-00001D1B0000}"/>
    <cellStyle name="40% - Énfasis6 16 2 4" xfId="13121" xr:uid="{00000000-0005-0000-0000-00001E1B0000}"/>
    <cellStyle name="40% - Énfasis6 16 2 5" xfId="41190" xr:uid="{00000000-0005-0000-0000-00001F1B0000}"/>
    <cellStyle name="40% - Énfasis6 16 2 6" xfId="46033" xr:uid="{00000000-0005-0000-0000-0000201B0000}"/>
    <cellStyle name="40% - Énfasis6 16 3" xfId="3552" xr:uid="{00000000-0005-0000-0000-0000211B0000}"/>
    <cellStyle name="40% - Énfasis6 16 3 2" xfId="8699" xr:uid="{00000000-0005-0000-0000-0000221B0000}"/>
    <cellStyle name="40% - Énfasis6 16 3 2 2" xfId="19482" xr:uid="{00000000-0005-0000-0000-0000231B0000}"/>
    <cellStyle name="40% - Énfasis6 16 3 3" xfId="14350" xr:uid="{00000000-0005-0000-0000-0000241B0000}"/>
    <cellStyle name="40% - Énfasis6 16 3 4" xfId="42409" xr:uid="{00000000-0005-0000-0000-0000251B0000}"/>
    <cellStyle name="40% - Énfasis6 16 3 5" xfId="47252" xr:uid="{00000000-0005-0000-0000-0000261B0000}"/>
    <cellStyle name="40% - Énfasis6 16 4" xfId="6418" xr:uid="{00000000-0005-0000-0000-0000271B0000}"/>
    <cellStyle name="40% - Énfasis6 16 4 2" xfId="17201" xr:uid="{00000000-0005-0000-0000-0000281B0000}"/>
    <cellStyle name="40% - Énfasis6 16 5" xfId="12045" xr:uid="{00000000-0005-0000-0000-0000291B0000}"/>
    <cellStyle name="40% - Énfasis6 16 6" xfId="40137" xr:uid="{00000000-0005-0000-0000-00002A1B0000}"/>
    <cellStyle name="40% - Énfasis6 16 7" xfId="44980" xr:uid="{00000000-0005-0000-0000-00002B1B0000}"/>
    <cellStyle name="40% - Énfasis6 17" xfId="1238" xr:uid="{00000000-0005-0000-0000-00002C1B0000}"/>
    <cellStyle name="40% - Énfasis6 17 2" xfId="2322" xr:uid="{00000000-0005-0000-0000-00002D1B0000}"/>
    <cellStyle name="40% - Énfasis6 17 2 2" xfId="4630" xr:uid="{00000000-0005-0000-0000-00002E1B0000}"/>
    <cellStyle name="40% - Énfasis6 17 2 2 2" xfId="9777" xr:uid="{00000000-0005-0000-0000-00002F1B0000}"/>
    <cellStyle name="40% - Énfasis6 17 2 2 2 2" xfId="20560" xr:uid="{00000000-0005-0000-0000-0000301B0000}"/>
    <cellStyle name="40% - Énfasis6 17 2 2 3" xfId="15428" xr:uid="{00000000-0005-0000-0000-0000311B0000}"/>
    <cellStyle name="40% - Énfasis6 17 2 2 4" xfId="43487" xr:uid="{00000000-0005-0000-0000-0000321B0000}"/>
    <cellStyle name="40% - Énfasis6 17 2 2 5" xfId="48330" xr:uid="{00000000-0005-0000-0000-0000331B0000}"/>
    <cellStyle name="40% - Énfasis6 17 2 3" xfId="7496" xr:uid="{00000000-0005-0000-0000-0000341B0000}"/>
    <cellStyle name="40% - Énfasis6 17 2 3 2" xfId="18279" xr:uid="{00000000-0005-0000-0000-0000351B0000}"/>
    <cellStyle name="40% - Énfasis6 17 2 4" xfId="13142" xr:uid="{00000000-0005-0000-0000-0000361B0000}"/>
    <cellStyle name="40% - Énfasis6 17 2 5" xfId="41211" xr:uid="{00000000-0005-0000-0000-0000371B0000}"/>
    <cellStyle name="40% - Énfasis6 17 2 6" xfId="46054" xr:uid="{00000000-0005-0000-0000-0000381B0000}"/>
    <cellStyle name="40% - Énfasis6 17 3" xfId="3573" xr:uid="{00000000-0005-0000-0000-0000391B0000}"/>
    <cellStyle name="40% - Énfasis6 17 3 2" xfId="8720" xr:uid="{00000000-0005-0000-0000-00003A1B0000}"/>
    <cellStyle name="40% - Énfasis6 17 3 2 2" xfId="19503" xr:uid="{00000000-0005-0000-0000-00003B1B0000}"/>
    <cellStyle name="40% - Énfasis6 17 3 3" xfId="14371" xr:uid="{00000000-0005-0000-0000-00003C1B0000}"/>
    <cellStyle name="40% - Énfasis6 17 3 4" xfId="42430" xr:uid="{00000000-0005-0000-0000-00003D1B0000}"/>
    <cellStyle name="40% - Énfasis6 17 3 5" xfId="47273" xr:uid="{00000000-0005-0000-0000-00003E1B0000}"/>
    <cellStyle name="40% - Énfasis6 17 4" xfId="6439" xr:uid="{00000000-0005-0000-0000-00003F1B0000}"/>
    <cellStyle name="40% - Énfasis6 17 4 2" xfId="17222" xr:uid="{00000000-0005-0000-0000-0000401B0000}"/>
    <cellStyle name="40% - Énfasis6 17 5" xfId="12066" xr:uid="{00000000-0005-0000-0000-0000411B0000}"/>
    <cellStyle name="40% - Énfasis6 17 6" xfId="40158" xr:uid="{00000000-0005-0000-0000-0000421B0000}"/>
    <cellStyle name="40% - Énfasis6 17 7" xfId="45001" xr:uid="{00000000-0005-0000-0000-0000431B0000}"/>
    <cellStyle name="40% - Énfasis6 18" xfId="1271" xr:uid="{00000000-0005-0000-0000-0000441B0000}"/>
    <cellStyle name="40% - Énfasis6 18 2" xfId="2355" xr:uid="{00000000-0005-0000-0000-0000451B0000}"/>
    <cellStyle name="40% - Énfasis6 18 2 2" xfId="4663" xr:uid="{00000000-0005-0000-0000-0000461B0000}"/>
    <cellStyle name="40% - Énfasis6 18 2 2 2" xfId="9810" xr:uid="{00000000-0005-0000-0000-0000471B0000}"/>
    <cellStyle name="40% - Énfasis6 18 2 2 2 2" xfId="20593" xr:uid="{00000000-0005-0000-0000-0000481B0000}"/>
    <cellStyle name="40% - Énfasis6 18 2 2 3" xfId="15461" xr:uid="{00000000-0005-0000-0000-0000491B0000}"/>
    <cellStyle name="40% - Énfasis6 18 2 2 4" xfId="43520" xr:uid="{00000000-0005-0000-0000-00004A1B0000}"/>
    <cellStyle name="40% - Énfasis6 18 2 2 5" xfId="48363" xr:uid="{00000000-0005-0000-0000-00004B1B0000}"/>
    <cellStyle name="40% - Énfasis6 18 2 3" xfId="7529" xr:uid="{00000000-0005-0000-0000-00004C1B0000}"/>
    <cellStyle name="40% - Énfasis6 18 2 3 2" xfId="18312" xr:uid="{00000000-0005-0000-0000-00004D1B0000}"/>
    <cellStyle name="40% - Énfasis6 18 2 4" xfId="13175" xr:uid="{00000000-0005-0000-0000-00004E1B0000}"/>
    <cellStyle name="40% - Énfasis6 18 2 5" xfId="41244" xr:uid="{00000000-0005-0000-0000-00004F1B0000}"/>
    <cellStyle name="40% - Énfasis6 18 2 6" xfId="46087" xr:uid="{00000000-0005-0000-0000-0000501B0000}"/>
    <cellStyle name="40% - Énfasis6 18 3" xfId="3606" xr:uid="{00000000-0005-0000-0000-0000511B0000}"/>
    <cellStyle name="40% - Énfasis6 18 3 2" xfId="8753" xr:uid="{00000000-0005-0000-0000-0000521B0000}"/>
    <cellStyle name="40% - Énfasis6 18 3 2 2" xfId="19536" xr:uid="{00000000-0005-0000-0000-0000531B0000}"/>
    <cellStyle name="40% - Énfasis6 18 3 3" xfId="14404" xr:uid="{00000000-0005-0000-0000-0000541B0000}"/>
    <cellStyle name="40% - Énfasis6 18 3 4" xfId="42463" xr:uid="{00000000-0005-0000-0000-0000551B0000}"/>
    <cellStyle name="40% - Énfasis6 18 3 5" xfId="47306" xr:uid="{00000000-0005-0000-0000-0000561B0000}"/>
    <cellStyle name="40% - Énfasis6 18 4" xfId="6472" xr:uid="{00000000-0005-0000-0000-0000571B0000}"/>
    <cellStyle name="40% - Énfasis6 18 4 2" xfId="17255" xr:uid="{00000000-0005-0000-0000-0000581B0000}"/>
    <cellStyle name="40% - Énfasis6 18 5" xfId="12099" xr:uid="{00000000-0005-0000-0000-0000591B0000}"/>
    <cellStyle name="40% - Énfasis6 18 6" xfId="40189" xr:uid="{00000000-0005-0000-0000-00005A1B0000}"/>
    <cellStyle name="40% - Énfasis6 18 7" xfId="45032" xr:uid="{00000000-0005-0000-0000-00005B1B0000}"/>
    <cellStyle name="40% - Énfasis6 19" xfId="1291" xr:uid="{00000000-0005-0000-0000-00005C1B0000}"/>
    <cellStyle name="40% - Énfasis6 19 2" xfId="3626" xr:uid="{00000000-0005-0000-0000-00005D1B0000}"/>
    <cellStyle name="40% - Énfasis6 19 2 2" xfId="8773" xr:uid="{00000000-0005-0000-0000-00005E1B0000}"/>
    <cellStyle name="40% - Énfasis6 19 2 2 2" xfId="19556" xr:uid="{00000000-0005-0000-0000-00005F1B0000}"/>
    <cellStyle name="40% - Énfasis6 19 2 3" xfId="14424" xr:uid="{00000000-0005-0000-0000-0000601B0000}"/>
    <cellStyle name="40% - Énfasis6 19 2 4" xfId="42483" xr:uid="{00000000-0005-0000-0000-0000611B0000}"/>
    <cellStyle name="40% - Énfasis6 19 2 5" xfId="47326" xr:uid="{00000000-0005-0000-0000-0000621B0000}"/>
    <cellStyle name="40% - Énfasis6 19 3" xfId="6492" xr:uid="{00000000-0005-0000-0000-0000631B0000}"/>
    <cellStyle name="40% - Énfasis6 19 3 2" xfId="17275" xr:uid="{00000000-0005-0000-0000-0000641B0000}"/>
    <cellStyle name="40% - Énfasis6 19 4" xfId="12119" xr:uid="{00000000-0005-0000-0000-0000651B0000}"/>
    <cellStyle name="40% - Énfasis6 19 5" xfId="40209" xr:uid="{00000000-0005-0000-0000-0000661B0000}"/>
    <cellStyle name="40% - Énfasis6 19 6" xfId="45052" xr:uid="{00000000-0005-0000-0000-0000671B0000}"/>
    <cellStyle name="40% - Énfasis6 2" xfId="145" xr:uid="{00000000-0005-0000-0000-0000681B0000}"/>
    <cellStyle name="40% - Énfasis6 2 10" xfId="44251" xr:uid="{00000000-0005-0000-0000-0000691B0000}"/>
    <cellStyle name="40% - Énfasis6 2 2" xfId="687" xr:uid="{00000000-0005-0000-0000-00006A1B0000}"/>
    <cellStyle name="40% - Énfasis6 2 2 2" xfId="1778" xr:uid="{00000000-0005-0000-0000-00006B1B0000}"/>
    <cellStyle name="40% - Énfasis6 2 2 2 2" xfId="4087" xr:uid="{00000000-0005-0000-0000-00006C1B0000}"/>
    <cellStyle name="40% - Énfasis6 2 2 2 2 2" xfId="9234" xr:uid="{00000000-0005-0000-0000-00006D1B0000}"/>
    <cellStyle name="40% - Énfasis6 2 2 2 2 2 2" xfId="20017" xr:uid="{00000000-0005-0000-0000-00006E1B0000}"/>
    <cellStyle name="40% - Énfasis6 2 2 2 2 3" xfId="14885" xr:uid="{00000000-0005-0000-0000-00006F1B0000}"/>
    <cellStyle name="40% - Énfasis6 2 2 2 2 4" xfId="42944" xr:uid="{00000000-0005-0000-0000-0000701B0000}"/>
    <cellStyle name="40% - Énfasis6 2 2 2 2 5" xfId="47787" xr:uid="{00000000-0005-0000-0000-0000711B0000}"/>
    <cellStyle name="40% - Énfasis6 2 2 2 3" xfId="6953" xr:uid="{00000000-0005-0000-0000-0000721B0000}"/>
    <cellStyle name="40% - Énfasis6 2 2 2 3 2" xfId="17736" xr:uid="{00000000-0005-0000-0000-0000731B0000}"/>
    <cellStyle name="40% - Énfasis6 2 2 2 4" xfId="12598" xr:uid="{00000000-0005-0000-0000-0000741B0000}"/>
    <cellStyle name="40% - Énfasis6 2 2 2 5" xfId="40668" xr:uid="{00000000-0005-0000-0000-0000751B0000}"/>
    <cellStyle name="40% - Énfasis6 2 2 2 6" xfId="45511" xr:uid="{00000000-0005-0000-0000-0000761B0000}"/>
    <cellStyle name="40% - Énfasis6 2 2 3" xfId="3026" xr:uid="{00000000-0005-0000-0000-0000771B0000}"/>
    <cellStyle name="40% - Énfasis6 2 2 3 2" xfId="8180" xr:uid="{00000000-0005-0000-0000-0000781B0000}"/>
    <cellStyle name="40% - Énfasis6 2 2 3 2 2" xfId="18963" xr:uid="{00000000-0005-0000-0000-0000791B0000}"/>
    <cellStyle name="40% - Énfasis6 2 2 3 3" xfId="13831" xr:uid="{00000000-0005-0000-0000-00007A1B0000}"/>
    <cellStyle name="40% - Énfasis6 2 2 3 4" xfId="41890" xr:uid="{00000000-0005-0000-0000-00007B1B0000}"/>
    <cellStyle name="40% - Énfasis6 2 2 3 5" xfId="46733" xr:uid="{00000000-0005-0000-0000-00007C1B0000}"/>
    <cellStyle name="40% - Énfasis6 2 2 4" xfId="5891" xr:uid="{00000000-0005-0000-0000-00007D1B0000}"/>
    <cellStyle name="40% - Énfasis6 2 2 4 2" xfId="16680" xr:uid="{00000000-0005-0000-0000-00007E1B0000}"/>
    <cellStyle name="40% - Énfasis6 2 2 5" xfId="11516" xr:uid="{00000000-0005-0000-0000-00007F1B0000}"/>
    <cellStyle name="40% - Énfasis6 2 2 6" xfId="39621" xr:uid="{00000000-0005-0000-0000-0000801B0000}"/>
    <cellStyle name="40% - Énfasis6 2 2 7" xfId="44467" xr:uid="{00000000-0005-0000-0000-0000811B0000}"/>
    <cellStyle name="40% - Énfasis6 2 3" xfId="1560" xr:uid="{00000000-0005-0000-0000-0000821B0000}"/>
    <cellStyle name="40% - Énfasis6 2 3 2" xfId="3869" xr:uid="{00000000-0005-0000-0000-0000831B0000}"/>
    <cellStyle name="40% - Énfasis6 2 3 2 2" xfId="9016" xr:uid="{00000000-0005-0000-0000-0000841B0000}"/>
    <cellStyle name="40% - Énfasis6 2 3 2 2 2" xfId="19799" xr:uid="{00000000-0005-0000-0000-0000851B0000}"/>
    <cellStyle name="40% - Énfasis6 2 3 2 3" xfId="14667" xr:uid="{00000000-0005-0000-0000-0000861B0000}"/>
    <cellStyle name="40% - Énfasis6 2 3 2 4" xfId="42726" xr:uid="{00000000-0005-0000-0000-0000871B0000}"/>
    <cellStyle name="40% - Énfasis6 2 3 2 5" xfId="47569" xr:uid="{00000000-0005-0000-0000-0000881B0000}"/>
    <cellStyle name="40% - Énfasis6 2 3 3" xfId="6735" xr:uid="{00000000-0005-0000-0000-0000891B0000}"/>
    <cellStyle name="40% - Énfasis6 2 3 3 2" xfId="17518" xr:uid="{00000000-0005-0000-0000-00008A1B0000}"/>
    <cellStyle name="40% - Énfasis6 2 3 4" xfId="12380" xr:uid="{00000000-0005-0000-0000-00008B1B0000}"/>
    <cellStyle name="40% - Énfasis6 2 3 5" xfId="40450" xr:uid="{00000000-0005-0000-0000-00008C1B0000}"/>
    <cellStyle name="40% - Énfasis6 2 3 6" xfId="45293" xr:uid="{00000000-0005-0000-0000-00008D1B0000}"/>
    <cellStyle name="40% - Énfasis6 2 4" xfId="2586" xr:uid="{00000000-0005-0000-0000-00008E1B0000}"/>
    <cellStyle name="40% - Énfasis6 2 4 2" xfId="7754" xr:uid="{00000000-0005-0000-0000-00008F1B0000}"/>
    <cellStyle name="40% - Énfasis6 2 4 2 2" xfId="18537" xr:uid="{00000000-0005-0000-0000-0000901B0000}"/>
    <cellStyle name="40% - Énfasis6 2 4 3" xfId="13401" xr:uid="{00000000-0005-0000-0000-0000911B0000}"/>
    <cellStyle name="40% - Énfasis6 2 4 4" xfId="41466" xr:uid="{00000000-0005-0000-0000-0000921B0000}"/>
    <cellStyle name="40% - Énfasis6 2 4 5" xfId="46309" xr:uid="{00000000-0005-0000-0000-0000931B0000}"/>
    <cellStyle name="40% - Énfasis6 2 5" xfId="4975" xr:uid="{00000000-0005-0000-0000-0000941B0000}"/>
    <cellStyle name="40% - Énfasis6 2 5 2" xfId="10123" xr:uid="{00000000-0005-0000-0000-0000951B0000}"/>
    <cellStyle name="40% - Énfasis6 2 5 2 2" xfId="20906" xr:uid="{00000000-0005-0000-0000-0000961B0000}"/>
    <cellStyle name="40% - Énfasis6 2 5 3" xfId="15773" xr:uid="{00000000-0005-0000-0000-0000971B0000}"/>
    <cellStyle name="40% - Énfasis6 2 5 4" xfId="43829" xr:uid="{00000000-0005-0000-0000-0000981B0000}"/>
    <cellStyle name="40% - Énfasis6 2 5 5" xfId="48672" xr:uid="{00000000-0005-0000-0000-0000991B0000}"/>
    <cellStyle name="40% - Énfasis6 2 6" xfId="5052" xr:uid="{00000000-0005-0000-0000-00009A1B0000}"/>
    <cellStyle name="40% - Énfasis6 2 6 2" xfId="10200" xr:uid="{00000000-0005-0000-0000-00009B1B0000}"/>
    <cellStyle name="40% - Énfasis6 2 6 2 2" xfId="20983" xr:uid="{00000000-0005-0000-0000-00009C1B0000}"/>
    <cellStyle name="40% - Énfasis6 2 6 3" xfId="15849" xr:uid="{00000000-0005-0000-0000-00009D1B0000}"/>
    <cellStyle name="40% - Énfasis6 2 7" xfId="5460" xr:uid="{00000000-0005-0000-0000-00009E1B0000}"/>
    <cellStyle name="40% - Énfasis6 2 7 2" xfId="16252" xr:uid="{00000000-0005-0000-0000-00009F1B0000}"/>
    <cellStyle name="40% - Énfasis6 2 8" xfId="10997" xr:uid="{00000000-0005-0000-0000-0000A01B0000}"/>
    <cellStyle name="40% - Énfasis6 2 9" xfId="39405" xr:uid="{00000000-0005-0000-0000-0000A11B0000}"/>
    <cellStyle name="40% - Énfasis6 20" xfId="1313" xr:uid="{00000000-0005-0000-0000-0000A21B0000}"/>
    <cellStyle name="40% - Énfasis6 20 2" xfId="3647" xr:uid="{00000000-0005-0000-0000-0000A31B0000}"/>
    <cellStyle name="40% - Énfasis6 20 2 2" xfId="8794" xr:uid="{00000000-0005-0000-0000-0000A41B0000}"/>
    <cellStyle name="40% - Énfasis6 20 2 2 2" xfId="19577" xr:uid="{00000000-0005-0000-0000-0000A51B0000}"/>
    <cellStyle name="40% - Énfasis6 20 2 3" xfId="14445" xr:uid="{00000000-0005-0000-0000-0000A61B0000}"/>
    <cellStyle name="40% - Énfasis6 20 2 4" xfId="42504" xr:uid="{00000000-0005-0000-0000-0000A71B0000}"/>
    <cellStyle name="40% - Énfasis6 20 2 5" xfId="47347" xr:uid="{00000000-0005-0000-0000-0000A81B0000}"/>
    <cellStyle name="40% - Énfasis6 20 3" xfId="6513" xr:uid="{00000000-0005-0000-0000-0000A91B0000}"/>
    <cellStyle name="40% - Énfasis6 20 3 2" xfId="17296" xr:uid="{00000000-0005-0000-0000-0000AA1B0000}"/>
    <cellStyle name="40% - Énfasis6 20 4" xfId="12140" xr:uid="{00000000-0005-0000-0000-0000AB1B0000}"/>
    <cellStyle name="40% - Énfasis6 20 5" xfId="40230" xr:uid="{00000000-0005-0000-0000-0000AC1B0000}"/>
    <cellStyle name="40% - Énfasis6 20 6" xfId="45073" xr:uid="{00000000-0005-0000-0000-0000AD1B0000}"/>
    <cellStyle name="40% - Énfasis6 21" xfId="2409" xr:uid="{00000000-0005-0000-0000-0000AE1B0000}"/>
    <cellStyle name="40% - Énfasis6 21 2" xfId="4711" xr:uid="{00000000-0005-0000-0000-0000AF1B0000}"/>
    <cellStyle name="40% - Énfasis6 21 2 2" xfId="9858" xr:uid="{00000000-0005-0000-0000-0000B01B0000}"/>
    <cellStyle name="40% - Énfasis6 21 2 2 2" xfId="20641" xr:uid="{00000000-0005-0000-0000-0000B11B0000}"/>
    <cellStyle name="40% - Énfasis6 21 2 3" xfId="15509" xr:uid="{00000000-0005-0000-0000-0000B21B0000}"/>
    <cellStyle name="40% - Énfasis6 21 2 4" xfId="43568" xr:uid="{00000000-0005-0000-0000-0000B31B0000}"/>
    <cellStyle name="40% - Énfasis6 21 2 5" xfId="48411" xr:uid="{00000000-0005-0000-0000-0000B41B0000}"/>
    <cellStyle name="40% - Énfasis6 21 3" xfId="7577" xr:uid="{00000000-0005-0000-0000-0000B51B0000}"/>
    <cellStyle name="40% - Énfasis6 21 3 2" xfId="18360" xr:uid="{00000000-0005-0000-0000-0000B61B0000}"/>
    <cellStyle name="40% - Énfasis6 21 4" xfId="13223" xr:uid="{00000000-0005-0000-0000-0000B71B0000}"/>
    <cellStyle name="40% - Énfasis6 21 5" xfId="41292" xr:uid="{00000000-0005-0000-0000-0000B81B0000}"/>
    <cellStyle name="40% - Énfasis6 21 6" xfId="46135" xr:uid="{00000000-0005-0000-0000-0000B91B0000}"/>
    <cellStyle name="40% - Énfasis6 22" xfId="2445" xr:uid="{00000000-0005-0000-0000-0000BA1B0000}"/>
    <cellStyle name="40% - Énfasis6 22 2" xfId="4747" xr:uid="{00000000-0005-0000-0000-0000BB1B0000}"/>
    <cellStyle name="40% - Énfasis6 22 2 2" xfId="9894" xr:uid="{00000000-0005-0000-0000-0000BC1B0000}"/>
    <cellStyle name="40% - Énfasis6 22 2 2 2" xfId="20677" xr:uid="{00000000-0005-0000-0000-0000BD1B0000}"/>
    <cellStyle name="40% - Énfasis6 22 2 3" xfId="15545" xr:uid="{00000000-0005-0000-0000-0000BE1B0000}"/>
    <cellStyle name="40% - Énfasis6 22 2 4" xfId="43604" xr:uid="{00000000-0005-0000-0000-0000BF1B0000}"/>
    <cellStyle name="40% - Énfasis6 22 2 5" xfId="48447" xr:uid="{00000000-0005-0000-0000-0000C01B0000}"/>
    <cellStyle name="40% - Énfasis6 22 3" xfId="7613" xr:uid="{00000000-0005-0000-0000-0000C11B0000}"/>
    <cellStyle name="40% - Énfasis6 22 3 2" xfId="18396" xr:uid="{00000000-0005-0000-0000-0000C21B0000}"/>
    <cellStyle name="40% - Énfasis6 22 4" xfId="13259" xr:uid="{00000000-0005-0000-0000-0000C31B0000}"/>
    <cellStyle name="40% - Énfasis6 22 5" xfId="41328" xr:uid="{00000000-0005-0000-0000-0000C41B0000}"/>
    <cellStyle name="40% - Énfasis6 22 6" xfId="46171" xr:uid="{00000000-0005-0000-0000-0000C51B0000}"/>
    <cellStyle name="40% - Énfasis6 23" xfId="2460" xr:uid="{00000000-0005-0000-0000-0000C61B0000}"/>
    <cellStyle name="40% - Énfasis6 23 2" xfId="4762" xr:uid="{00000000-0005-0000-0000-0000C71B0000}"/>
    <cellStyle name="40% - Énfasis6 23 2 2" xfId="9909" xr:uid="{00000000-0005-0000-0000-0000C81B0000}"/>
    <cellStyle name="40% - Énfasis6 23 2 2 2" xfId="20692" xr:uid="{00000000-0005-0000-0000-0000C91B0000}"/>
    <cellStyle name="40% - Énfasis6 23 2 3" xfId="15560" xr:uid="{00000000-0005-0000-0000-0000CA1B0000}"/>
    <cellStyle name="40% - Énfasis6 23 2 4" xfId="43619" xr:uid="{00000000-0005-0000-0000-0000CB1B0000}"/>
    <cellStyle name="40% - Énfasis6 23 2 5" xfId="48462" xr:uid="{00000000-0005-0000-0000-0000CC1B0000}"/>
    <cellStyle name="40% - Énfasis6 23 3" xfId="7628" xr:uid="{00000000-0005-0000-0000-0000CD1B0000}"/>
    <cellStyle name="40% - Énfasis6 23 3 2" xfId="18411" xr:uid="{00000000-0005-0000-0000-0000CE1B0000}"/>
    <cellStyle name="40% - Énfasis6 23 4" xfId="13274" xr:uid="{00000000-0005-0000-0000-0000CF1B0000}"/>
    <cellStyle name="40% - Énfasis6 23 5" xfId="41343" xr:uid="{00000000-0005-0000-0000-0000D01B0000}"/>
    <cellStyle name="40% - Énfasis6 23 6" xfId="46186" xr:uid="{00000000-0005-0000-0000-0000D11B0000}"/>
    <cellStyle name="40% - Énfasis6 24" xfId="2507" xr:uid="{00000000-0005-0000-0000-0000D21B0000}"/>
    <cellStyle name="40% - Énfasis6 24 2" xfId="4809" xr:uid="{00000000-0005-0000-0000-0000D31B0000}"/>
    <cellStyle name="40% - Énfasis6 24 2 2" xfId="9956" xr:uid="{00000000-0005-0000-0000-0000D41B0000}"/>
    <cellStyle name="40% - Énfasis6 24 2 2 2" xfId="20739" xr:uid="{00000000-0005-0000-0000-0000D51B0000}"/>
    <cellStyle name="40% - Énfasis6 24 2 3" xfId="15607" xr:uid="{00000000-0005-0000-0000-0000D61B0000}"/>
    <cellStyle name="40% - Énfasis6 24 2 4" xfId="43666" xr:uid="{00000000-0005-0000-0000-0000D71B0000}"/>
    <cellStyle name="40% - Énfasis6 24 2 5" xfId="48509" xr:uid="{00000000-0005-0000-0000-0000D81B0000}"/>
    <cellStyle name="40% - Énfasis6 24 3" xfId="7675" xr:uid="{00000000-0005-0000-0000-0000D91B0000}"/>
    <cellStyle name="40% - Énfasis6 24 3 2" xfId="18458" xr:uid="{00000000-0005-0000-0000-0000DA1B0000}"/>
    <cellStyle name="40% - Énfasis6 24 4" xfId="13321" xr:uid="{00000000-0005-0000-0000-0000DB1B0000}"/>
    <cellStyle name="40% - Énfasis6 24 5" xfId="41390" xr:uid="{00000000-0005-0000-0000-0000DC1B0000}"/>
    <cellStyle name="40% - Énfasis6 24 6" xfId="46233" xr:uid="{00000000-0005-0000-0000-0000DD1B0000}"/>
    <cellStyle name="40% - Énfasis6 25" xfId="2526" xr:uid="{00000000-0005-0000-0000-0000DE1B0000}"/>
    <cellStyle name="40% - Énfasis6 25 2" xfId="4828" xr:uid="{00000000-0005-0000-0000-0000DF1B0000}"/>
    <cellStyle name="40% - Énfasis6 25 2 2" xfId="9975" xr:uid="{00000000-0005-0000-0000-0000E01B0000}"/>
    <cellStyle name="40% - Énfasis6 25 2 2 2" xfId="20758" xr:uid="{00000000-0005-0000-0000-0000E11B0000}"/>
    <cellStyle name="40% - Énfasis6 25 2 3" xfId="15626" xr:uid="{00000000-0005-0000-0000-0000E21B0000}"/>
    <cellStyle name="40% - Énfasis6 25 2 4" xfId="43685" xr:uid="{00000000-0005-0000-0000-0000E31B0000}"/>
    <cellStyle name="40% - Énfasis6 25 2 5" xfId="48528" xr:uid="{00000000-0005-0000-0000-0000E41B0000}"/>
    <cellStyle name="40% - Énfasis6 25 3" xfId="7694" xr:uid="{00000000-0005-0000-0000-0000E51B0000}"/>
    <cellStyle name="40% - Énfasis6 25 3 2" xfId="18477" xr:uid="{00000000-0005-0000-0000-0000E61B0000}"/>
    <cellStyle name="40% - Énfasis6 25 4" xfId="13340" xr:uid="{00000000-0005-0000-0000-0000E71B0000}"/>
    <cellStyle name="40% - Énfasis6 25 5" xfId="41408" xr:uid="{00000000-0005-0000-0000-0000E81B0000}"/>
    <cellStyle name="40% - Énfasis6 25 6" xfId="46251" xr:uid="{00000000-0005-0000-0000-0000E91B0000}"/>
    <cellStyle name="40% - Énfasis6 26" xfId="2557" xr:uid="{00000000-0005-0000-0000-0000EA1B0000}"/>
    <cellStyle name="40% - Énfasis6 26 2" xfId="4859" xr:uid="{00000000-0005-0000-0000-0000EB1B0000}"/>
    <cellStyle name="40% - Énfasis6 26 2 2" xfId="10006" xr:uid="{00000000-0005-0000-0000-0000EC1B0000}"/>
    <cellStyle name="40% - Énfasis6 26 2 2 2" xfId="20789" xr:uid="{00000000-0005-0000-0000-0000ED1B0000}"/>
    <cellStyle name="40% - Énfasis6 26 2 3" xfId="15657" xr:uid="{00000000-0005-0000-0000-0000EE1B0000}"/>
    <cellStyle name="40% - Énfasis6 26 2 4" xfId="43716" xr:uid="{00000000-0005-0000-0000-0000EF1B0000}"/>
    <cellStyle name="40% - Énfasis6 26 2 5" xfId="48559" xr:uid="{00000000-0005-0000-0000-0000F01B0000}"/>
    <cellStyle name="40% - Énfasis6 26 3" xfId="7725" xr:uid="{00000000-0005-0000-0000-0000F11B0000}"/>
    <cellStyle name="40% - Énfasis6 26 3 2" xfId="18508" xr:uid="{00000000-0005-0000-0000-0000F21B0000}"/>
    <cellStyle name="40% - Énfasis6 26 4" xfId="13372" xr:uid="{00000000-0005-0000-0000-0000F31B0000}"/>
    <cellStyle name="40% - Énfasis6 26 5" xfId="41437" xr:uid="{00000000-0005-0000-0000-0000F41B0000}"/>
    <cellStyle name="40% - Énfasis6 26 6" xfId="46280" xr:uid="{00000000-0005-0000-0000-0000F51B0000}"/>
    <cellStyle name="40% - Énfasis6 27" xfId="4916" xr:uid="{00000000-0005-0000-0000-0000F61B0000}"/>
    <cellStyle name="40% - Énfasis6 27 2" xfId="10063" xr:uid="{00000000-0005-0000-0000-0000F71B0000}"/>
    <cellStyle name="40% - Énfasis6 27 2 2" xfId="20846" xr:uid="{00000000-0005-0000-0000-0000F81B0000}"/>
    <cellStyle name="40% - Énfasis6 27 3" xfId="15713" xr:uid="{00000000-0005-0000-0000-0000F91B0000}"/>
    <cellStyle name="40% - Énfasis6 27 4" xfId="43770" xr:uid="{00000000-0005-0000-0000-0000FA1B0000}"/>
    <cellStyle name="40% - Énfasis6 27 5" xfId="48613" xr:uid="{00000000-0005-0000-0000-0000FB1B0000}"/>
    <cellStyle name="40% - Énfasis6 28" xfId="4946" xr:uid="{00000000-0005-0000-0000-0000FC1B0000}"/>
    <cellStyle name="40% - Énfasis6 28 2" xfId="10094" xr:uid="{00000000-0005-0000-0000-0000FD1B0000}"/>
    <cellStyle name="40% - Énfasis6 28 2 2" xfId="20877" xr:uid="{00000000-0005-0000-0000-0000FE1B0000}"/>
    <cellStyle name="40% - Énfasis6 28 3" xfId="15744" xr:uid="{00000000-0005-0000-0000-0000FF1B0000}"/>
    <cellStyle name="40% - Énfasis6 28 4" xfId="43800" xr:uid="{00000000-0005-0000-0000-0000001C0000}"/>
    <cellStyle name="40% - Énfasis6 28 5" xfId="48643" xr:uid="{00000000-0005-0000-0000-0000011C0000}"/>
    <cellStyle name="40% - Énfasis6 29" xfId="5209" xr:uid="{00000000-0005-0000-0000-0000021C0000}"/>
    <cellStyle name="40% - Énfasis6 29 2" xfId="10347" xr:uid="{00000000-0005-0000-0000-0000031C0000}"/>
    <cellStyle name="40% - Énfasis6 29 2 2" xfId="21130" xr:uid="{00000000-0005-0000-0000-0000041C0000}"/>
    <cellStyle name="40% - Énfasis6 29 3" xfId="16002" xr:uid="{00000000-0005-0000-0000-0000051C0000}"/>
    <cellStyle name="40% - Énfasis6 3" xfId="505" xr:uid="{00000000-0005-0000-0000-0000061C0000}"/>
    <cellStyle name="40% - Énfasis6 3 2" xfId="1597" xr:uid="{00000000-0005-0000-0000-0000071C0000}"/>
    <cellStyle name="40% - Énfasis6 3 2 2" xfId="3906" xr:uid="{00000000-0005-0000-0000-0000081C0000}"/>
    <cellStyle name="40% - Énfasis6 3 2 2 2" xfId="9053" xr:uid="{00000000-0005-0000-0000-0000091C0000}"/>
    <cellStyle name="40% - Énfasis6 3 2 2 2 2" xfId="19836" xr:uid="{00000000-0005-0000-0000-00000A1C0000}"/>
    <cellStyle name="40% - Énfasis6 3 2 2 3" xfId="14704" xr:uid="{00000000-0005-0000-0000-00000B1C0000}"/>
    <cellStyle name="40% - Énfasis6 3 2 2 4" xfId="42763" xr:uid="{00000000-0005-0000-0000-00000C1C0000}"/>
    <cellStyle name="40% - Énfasis6 3 2 2 5" xfId="47606" xr:uid="{00000000-0005-0000-0000-00000D1C0000}"/>
    <cellStyle name="40% - Énfasis6 3 2 3" xfId="6772" xr:uid="{00000000-0005-0000-0000-00000E1C0000}"/>
    <cellStyle name="40% - Énfasis6 3 2 3 2" xfId="17555" xr:uid="{00000000-0005-0000-0000-00000F1C0000}"/>
    <cellStyle name="40% - Énfasis6 3 2 4" xfId="12417" xr:uid="{00000000-0005-0000-0000-0000101C0000}"/>
    <cellStyle name="40% - Énfasis6 3 2 5" xfId="40487" xr:uid="{00000000-0005-0000-0000-0000111C0000}"/>
    <cellStyle name="40% - Énfasis6 3 2 6" xfId="45330" xr:uid="{00000000-0005-0000-0000-0000121C0000}"/>
    <cellStyle name="40% - Énfasis6 3 3" xfId="2845" xr:uid="{00000000-0005-0000-0000-0000131C0000}"/>
    <cellStyle name="40% - Énfasis6 3 3 2" xfId="7999" xr:uid="{00000000-0005-0000-0000-0000141C0000}"/>
    <cellStyle name="40% - Énfasis6 3 3 2 2" xfId="18782" xr:uid="{00000000-0005-0000-0000-0000151C0000}"/>
    <cellStyle name="40% - Énfasis6 3 3 3" xfId="13650" xr:uid="{00000000-0005-0000-0000-0000161C0000}"/>
    <cellStyle name="40% - Énfasis6 3 3 4" xfId="41709" xr:uid="{00000000-0005-0000-0000-0000171C0000}"/>
    <cellStyle name="40% - Énfasis6 3 3 5" xfId="46552" xr:uid="{00000000-0005-0000-0000-0000181C0000}"/>
    <cellStyle name="40% - Énfasis6 3 4" xfId="5710" xr:uid="{00000000-0005-0000-0000-0000191C0000}"/>
    <cellStyle name="40% - Énfasis6 3 4 2" xfId="16499" xr:uid="{00000000-0005-0000-0000-00001A1C0000}"/>
    <cellStyle name="40% - Énfasis6 3 5" xfId="11333" xr:uid="{00000000-0005-0000-0000-00001B1C0000}"/>
    <cellStyle name="40% - Énfasis6 3 6" xfId="39442" xr:uid="{00000000-0005-0000-0000-00001C1C0000}"/>
    <cellStyle name="40% - Énfasis6 3 7" xfId="44288" xr:uid="{00000000-0005-0000-0000-00001D1C0000}"/>
    <cellStyle name="40% - Énfasis6 30" xfId="5225" xr:uid="{00000000-0005-0000-0000-00001E1C0000}"/>
    <cellStyle name="40% - Énfasis6 30 2" xfId="10363" xr:uid="{00000000-0005-0000-0000-00001F1C0000}"/>
    <cellStyle name="40% - Énfasis6 30 2 2" xfId="21146" xr:uid="{00000000-0005-0000-0000-0000201C0000}"/>
    <cellStyle name="40% - Énfasis6 30 3" xfId="16018" xr:uid="{00000000-0005-0000-0000-0000211C0000}"/>
    <cellStyle name="40% - Énfasis6 31" xfId="5254" xr:uid="{00000000-0005-0000-0000-0000221C0000}"/>
    <cellStyle name="40% - Énfasis6 31 2" xfId="10392" xr:uid="{00000000-0005-0000-0000-0000231C0000}"/>
    <cellStyle name="40% - Énfasis6 31 2 2" xfId="21175" xr:uid="{00000000-0005-0000-0000-0000241C0000}"/>
    <cellStyle name="40% - Énfasis6 31 3" xfId="16047" xr:uid="{00000000-0005-0000-0000-0000251C0000}"/>
    <cellStyle name="40% - Énfasis6 32" xfId="5271" xr:uid="{00000000-0005-0000-0000-0000261C0000}"/>
    <cellStyle name="40% - Énfasis6 32 2" xfId="10407" xr:uid="{00000000-0005-0000-0000-0000271C0000}"/>
    <cellStyle name="40% - Énfasis6 32 2 2" xfId="21190" xr:uid="{00000000-0005-0000-0000-0000281C0000}"/>
    <cellStyle name="40% - Énfasis6 32 3" xfId="16063" xr:uid="{00000000-0005-0000-0000-0000291C0000}"/>
    <cellStyle name="40% - Énfasis6 33" xfId="5287" xr:uid="{00000000-0005-0000-0000-00002A1C0000}"/>
    <cellStyle name="40% - Énfasis6 33 2" xfId="10423" xr:uid="{00000000-0005-0000-0000-00002B1C0000}"/>
    <cellStyle name="40% - Énfasis6 33 2 2" xfId="21206" xr:uid="{00000000-0005-0000-0000-00002C1C0000}"/>
    <cellStyle name="40% - Énfasis6 33 3" xfId="16079" xr:uid="{00000000-0005-0000-0000-00002D1C0000}"/>
    <cellStyle name="40% - Énfasis6 34" xfId="5307" xr:uid="{00000000-0005-0000-0000-00002E1C0000}"/>
    <cellStyle name="40% - Énfasis6 34 2" xfId="10443" xr:uid="{00000000-0005-0000-0000-00002F1C0000}"/>
    <cellStyle name="40% - Énfasis6 34 2 2" xfId="21226" xr:uid="{00000000-0005-0000-0000-0000301C0000}"/>
    <cellStyle name="40% - Énfasis6 34 3" xfId="16099" xr:uid="{00000000-0005-0000-0000-0000311C0000}"/>
    <cellStyle name="40% - Énfasis6 35" xfId="5323" xr:uid="{00000000-0005-0000-0000-0000321C0000}"/>
    <cellStyle name="40% - Énfasis6 35 2" xfId="10459" xr:uid="{00000000-0005-0000-0000-0000331C0000}"/>
    <cellStyle name="40% - Énfasis6 35 2 2" xfId="21242" xr:uid="{00000000-0005-0000-0000-0000341C0000}"/>
    <cellStyle name="40% - Énfasis6 35 3" xfId="16115" xr:uid="{00000000-0005-0000-0000-0000351C0000}"/>
    <cellStyle name="40% - Énfasis6 36" xfId="5340" xr:uid="{00000000-0005-0000-0000-0000361C0000}"/>
    <cellStyle name="40% - Énfasis6 36 2" xfId="10476" xr:uid="{00000000-0005-0000-0000-0000371C0000}"/>
    <cellStyle name="40% - Énfasis6 36 2 2" xfId="21259" xr:uid="{00000000-0005-0000-0000-0000381C0000}"/>
    <cellStyle name="40% - Énfasis6 36 3" xfId="16132" xr:uid="{00000000-0005-0000-0000-0000391C0000}"/>
    <cellStyle name="40% - Énfasis6 37" xfId="5388" xr:uid="{00000000-0005-0000-0000-00003A1C0000}"/>
    <cellStyle name="40% - Énfasis6 37 2" xfId="10524" xr:uid="{00000000-0005-0000-0000-00003B1C0000}"/>
    <cellStyle name="40% - Énfasis6 37 2 2" xfId="21307" xr:uid="{00000000-0005-0000-0000-00003C1C0000}"/>
    <cellStyle name="40% - Énfasis6 37 3" xfId="16180" xr:uid="{00000000-0005-0000-0000-00003D1C0000}"/>
    <cellStyle name="40% - Énfasis6 38" xfId="5408" xr:uid="{00000000-0005-0000-0000-00003E1C0000}"/>
    <cellStyle name="40% - Énfasis6 38 2" xfId="10544" xr:uid="{00000000-0005-0000-0000-00003F1C0000}"/>
    <cellStyle name="40% - Énfasis6 38 2 2" xfId="21327" xr:uid="{00000000-0005-0000-0000-0000401C0000}"/>
    <cellStyle name="40% - Énfasis6 38 3" xfId="16200" xr:uid="{00000000-0005-0000-0000-0000411C0000}"/>
    <cellStyle name="40% - Énfasis6 39" xfId="5437" xr:uid="{00000000-0005-0000-0000-0000421C0000}"/>
    <cellStyle name="40% - Énfasis6 39 2" xfId="16229" xr:uid="{00000000-0005-0000-0000-0000431C0000}"/>
    <cellStyle name="40% - Énfasis6 4" xfId="523" xr:uid="{00000000-0005-0000-0000-0000441C0000}"/>
    <cellStyle name="40% - Énfasis6 4 2" xfId="1616" xr:uid="{00000000-0005-0000-0000-0000451C0000}"/>
    <cellStyle name="40% - Énfasis6 4 2 2" xfId="3925" xr:uid="{00000000-0005-0000-0000-0000461C0000}"/>
    <cellStyle name="40% - Énfasis6 4 2 2 2" xfId="9072" xr:uid="{00000000-0005-0000-0000-0000471C0000}"/>
    <cellStyle name="40% - Énfasis6 4 2 2 2 2" xfId="19855" xr:uid="{00000000-0005-0000-0000-0000481C0000}"/>
    <cellStyle name="40% - Énfasis6 4 2 2 3" xfId="14723" xr:uid="{00000000-0005-0000-0000-0000491C0000}"/>
    <cellStyle name="40% - Énfasis6 4 2 2 4" xfId="42782" xr:uid="{00000000-0005-0000-0000-00004A1C0000}"/>
    <cellStyle name="40% - Énfasis6 4 2 2 5" xfId="47625" xr:uid="{00000000-0005-0000-0000-00004B1C0000}"/>
    <cellStyle name="40% - Énfasis6 4 2 3" xfId="6791" xr:uid="{00000000-0005-0000-0000-00004C1C0000}"/>
    <cellStyle name="40% - Énfasis6 4 2 3 2" xfId="17574" xr:uid="{00000000-0005-0000-0000-00004D1C0000}"/>
    <cellStyle name="40% - Énfasis6 4 2 4" xfId="12436" xr:uid="{00000000-0005-0000-0000-00004E1C0000}"/>
    <cellStyle name="40% - Énfasis6 4 2 5" xfId="40506" xr:uid="{00000000-0005-0000-0000-00004F1C0000}"/>
    <cellStyle name="40% - Énfasis6 4 2 6" xfId="45349" xr:uid="{00000000-0005-0000-0000-0000501C0000}"/>
    <cellStyle name="40% - Énfasis6 4 3" xfId="2864" xr:uid="{00000000-0005-0000-0000-0000511C0000}"/>
    <cellStyle name="40% - Énfasis6 4 3 2" xfId="8018" xr:uid="{00000000-0005-0000-0000-0000521C0000}"/>
    <cellStyle name="40% - Énfasis6 4 3 2 2" xfId="18801" xr:uid="{00000000-0005-0000-0000-0000531C0000}"/>
    <cellStyle name="40% - Énfasis6 4 3 3" xfId="13669" xr:uid="{00000000-0005-0000-0000-0000541C0000}"/>
    <cellStyle name="40% - Énfasis6 4 3 4" xfId="41728" xr:uid="{00000000-0005-0000-0000-0000551C0000}"/>
    <cellStyle name="40% - Énfasis6 4 3 5" xfId="46571" xr:uid="{00000000-0005-0000-0000-0000561C0000}"/>
    <cellStyle name="40% - Énfasis6 4 4" xfId="5729" xr:uid="{00000000-0005-0000-0000-0000571C0000}"/>
    <cellStyle name="40% - Énfasis6 4 4 2" xfId="16518" xr:uid="{00000000-0005-0000-0000-0000581C0000}"/>
    <cellStyle name="40% - Énfasis6 4 5" xfId="11352" xr:uid="{00000000-0005-0000-0000-0000591C0000}"/>
    <cellStyle name="40% - Énfasis6 4 6" xfId="39461" xr:uid="{00000000-0005-0000-0000-00005A1C0000}"/>
    <cellStyle name="40% - Énfasis6 4 7" xfId="44307" xr:uid="{00000000-0005-0000-0000-00005B1C0000}"/>
    <cellStyle name="40% - Énfasis6 40" xfId="10869" xr:uid="{00000000-0005-0000-0000-00005C1C0000}"/>
    <cellStyle name="40% - Énfasis6 40 2" xfId="21652" xr:uid="{00000000-0005-0000-0000-00005D1C0000}"/>
    <cellStyle name="40% - Énfasis6 41" xfId="10921" xr:uid="{00000000-0005-0000-0000-00005E1C0000}"/>
    <cellStyle name="40% - Énfasis6 41 2" xfId="21704" xr:uid="{00000000-0005-0000-0000-00005F1C0000}"/>
    <cellStyle name="40% - Énfasis6 42" xfId="10936" xr:uid="{00000000-0005-0000-0000-0000601C0000}"/>
    <cellStyle name="40% - Énfasis6 42 2" xfId="21719" xr:uid="{00000000-0005-0000-0000-0000611C0000}"/>
    <cellStyle name="40% - Énfasis6 43" xfId="10957" xr:uid="{00000000-0005-0000-0000-0000621C0000}"/>
    <cellStyle name="40% - Énfasis6 43 2" xfId="21740" xr:uid="{00000000-0005-0000-0000-0000631C0000}"/>
    <cellStyle name="40% - Énfasis6 44" xfId="10981" xr:uid="{00000000-0005-0000-0000-0000641C0000}"/>
    <cellStyle name="40% - Énfasis6 45" xfId="38851" xr:uid="{00000000-0005-0000-0000-0000651C0000}"/>
    <cellStyle name="40% - Énfasis6 46" xfId="38865" xr:uid="{00000000-0005-0000-0000-0000661C0000}"/>
    <cellStyle name="40% - Énfasis6 47" xfId="38881" xr:uid="{00000000-0005-0000-0000-0000671C0000}"/>
    <cellStyle name="40% - Énfasis6 48" xfId="38972" xr:uid="{00000000-0005-0000-0000-0000681C0000}"/>
    <cellStyle name="40% - Énfasis6 49" xfId="38988" xr:uid="{00000000-0005-0000-0000-0000691C0000}"/>
    <cellStyle name="40% - Énfasis6 5" xfId="539" xr:uid="{00000000-0005-0000-0000-00006A1C0000}"/>
    <cellStyle name="40% - Énfasis6 5 2" xfId="1630" xr:uid="{00000000-0005-0000-0000-00006B1C0000}"/>
    <cellStyle name="40% - Énfasis6 5 2 2" xfId="3939" xr:uid="{00000000-0005-0000-0000-00006C1C0000}"/>
    <cellStyle name="40% - Énfasis6 5 2 2 2" xfId="9086" xr:uid="{00000000-0005-0000-0000-00006D1C0000}"/>
    <cellStyle name="40% - Énfasis6 5 2 2 2 2" xfId="19869" xr:uid="{00000000-0005-0000-0000-00006E1C0000}"/>
    <cellStyle name="40% - Énfasis6 5 2 2 3" xfId="14737" xr:uid="{00000000-0005-0000-0000-00006F1C0000}"/>
    <cellStyle name="40% - Énfasis6 5 2 2 4" xfId="42796" xr:uid="{00000000-0005-0000-0000-0000701C0000}"/>
    <cellStyle name="40% - Énfasis6 5 2 2 5" xfId="47639" xr:uid="{00000000-0005-0000-0000-0000711C0000}"/>
    <cellStyle name="40% - Énfasis6 5 2 3" xfId="6805" xr:uid="{00000000-0005-0000-0000-0000721C0000}"/>
    <cellStyle name="40% - Énfasis6 5 2 3 2" xfId="17588" xr:uid="{00000000-0005-0000-0000-0000731C0000}"/>
    <cellStyle name="40% - Énfasis6 5 2 4" xfId="12450" xr:uid="{00000000-0005-0000-0000-0000741C0000}"/>
    <cellStyle name="40% - Énfasis6 5 2 5" xfId="40520" xr:uid="{00000000-0005-0000-0000-0000751C0000}"/>
    <cellStyle name="40% - Énfasis6 5 2 6" xfId="45363" xr:uid="{00000000-0005-0000-0000-0000761C0000}"/>
    <cellStyle name="40% - Énfasis6 5 3" xfId="2878" xr:uid="{00000000-0005-0000-0000-0000771C0000}"/>
    <cellStyle name="40% - Énfasis6 5 3 2" xfId="8032" xr:uid="{00000000-0005-0000-0000-0000781C0000}"/>
    <cellStyle name="40% - Énfasis6 5 3 2 2" xfId="18815" xr:uid="{00000000-0005-0000-0000-0000791C0000}"/>
    <cellStyle name="40% - Énfasis6 5 3 3" xfId="13683" xr:uid="{00000000-0005-0000-0000-00007A1C0000}"/>
    <cellStyle name="40% - Énfasis6 5 3 4" xfId="41742" xr:uid="{00000000-0005-0000-0000-00007B1C0000}"/>
    <cellStyle name="40% - Énfasis6 5 3 5" xfId="46585" xr:uid="{00000000-0005-0000-0000-00007C1C0000}"/>
    <cellStyle name="40% - Énfasis6 5 4" xfId="5743" xr:uid="{00000000-0005-0000-0000-00007D1C0000}"/>
    <cellStyle name="40% - Énfasis6 5 4 2" xfId="16532" xr:uid="{00000000-0005-0000-0000-00007E1C0000}"/>
    <cellStyle name="40% - Énfasis6 5 5" xfId="11367" xr:uid="{00000000-0005-0000-0000-00007F1C0000}"/>
    <cellStyle name="40% - Énfasis6 5 6" xfId="39475" xr:uid="{00000000-0005-0000-0000-0000801C0000}"/>
    <cellStyle name="40% - Énfasis6 5 7" xfId="44321" xr:uid="{00000000-0005-0000-0000-0000811C0000}"/>
    <cellStyle name="40% - Énfasis6 50" xfId="39004" xr:uid="{00000000-0005-0000-0000-0000821C0000}"/>
    <cellStyle name="40% - Énfasis6 51" xfId="39035" xr:uid="{00000000-0005-0000-0000-0000831C0000}"/>
    <cellStyle name="40% - Énfasis6 52" xfId="39049" xr:uid="{00000000-0005-0000-0000-0000841C0000}"/>
    <cellStyle name="40% - Énfasis6 53" xfId="39068" xr:uid="{00000000-0005-0000-0000-0000851C0000}"/>
    <cellStyle name="40% - Énfasis6 54" xfId="39088" xr:uid="{00000000-0005-0000-0000-0000861C0000}"/>
    <cellStyle name="40% - Énfasis6 55" xfId="39106" xr:uid="{00000000-0005-0000-0000-0000871C0000}"/>
    <cellStyle name="40% - Énfasis6 56" xfId="43906" xr:uid="{00000000-0005-0000-0000-0000881C0000}"/>
    <cellStyle name="40% - Énfasis6 57" xfId="43932" xr:uid="{00000000-0005-0000-0000-0000891C0000}"/>
    <cellStyle name="40% - Énfasis6 58" xfId="43950" xr:uid="{00000000-0005-0000-0000-00008A1C0000}"/>
    <cellStyle name="40% - Énfasis6 59" xfId="43976" xr:uid="{00000000-0005-0000-0000-00008B1C0000}"/>
    <cellStyle name="40% - Énfasis6 6" xfId="556" xr:uid="{00000000-0005-0000-0000-00008C1C0000}"/>
    <cellStyle name="40% - Énfasis6 6 2" xfId="1647" xr:uid="{00000000-0005-0000-0000-00008D1C0000}"/>
    <cellStyle name="40% - Énfasis6 6 2 2" xfId="3956" xr:uid="{00000000-0005-0000-0000-00008E1C0000}"/>
    <cellStyle name="40% - Énfasis6 6 2 2 2" xfId="9103" xr:uid="{00000000-0005-0000-0000-00008F1C0000}"/>
    <cellStyle name="40% - Énfasis6 6 2 2 2 2" xfId="19886" xr:uid="{00000000-0005-0000-0000-0000901C0000}"/>
    <cellStyle name="40% - Énfasis6 6 2 2 3" xfId="14754" xr:uid="{00000000-0005-0000-0000-0000911C0000}"/>
    <cellStyle name="40% - Énfasis6 6 2 2 4" xfId="42813" xr:uid="{00000000-0005-0000-0000-0000921C0000}"/>
    <cellStyle name="40% - Énfasis6 6 2 2 5" xfId="47656" xr:uid="{00000000-0005-0000-0000-0000931C0000}"/>
    <cellStyle name="40% - Énfasis6 6 2 3" xfId="6822" xr:uid="{00000000-0005-0000-0000-0000941C0000}"/>
    <cellStyle name="40% - Énfasis6 6 2 3 2" xfId="17605" xr:uid="{00000000-0005-0000-0000-0000951C0000}"/>
    <cellStyle name="40% - Énfasis6 6 2 4" xfId="12467" xr:uid="{00000000-0005-0000-0000-0000961C0000}"/>
    <cellStyle name="40% - Énfasis6 6 2 5" xfId="40537" xr:uid="{00000000-0005-0000-0000-0000971C0000}"/>
    <cellStyle name="40% - Énfasis6 6 2 6" xfId="45380" xr:uid="{00000000-0005-0000-0000-0000981C0000}"/>
    <cellStyle name="40% - Énfasis6 6 3" xfId="2895" xr:uid="{00000000-0005-0000-0000-0000991C0000}"/>
    <cellStyle name="40% - Énfasis6 6 3 2" xfId="8049" xr:uid="{00000000-0005-0000-0000-00009A1C0000}"/>
    <cellStyle name="40% - Énfasis6 6 3 2 2" xfId="18832" xr:uid="{00000000-0005-0000-0000-00009B1C0000}"/>
    <cellStyle name="40% - Énfasis6 6 3 3" xfId="13700" xr:uid="{00000000-0005-0000-0000-00009C1C0000}"/>
    <cellStyle name="40% - Énfasis6 6 3 4" xfId="41759" xr:uid="{00000000-0005-0000-0000-00009D1C0000}"/>
    <cellStyle name="40% - Énfasis6 6 3 5" xfId="46602" xr:uid="{00000000-0005-0000-0000-00009E1C0000}"/>
    <cellStyle name="40% - Énfasis6 6 4" xfId="5760" xr:uid="{00000000-0005-0000-0000-00009F1C0000}"/>
    <cellStyle name="40% - Énfasis6 6 4 2" xfId="16549" xr:uid="{00000000-0005-0000-0000-0000A01C0000}"/>
    <cellStyle name="40% - Énfasis6 6 5" xfId="11384" xr:uid="{00000000-0005-0000-0000-0000A11C0000}"/>
    <cellStyle name="40% - Énfasis6 6 6" xfId="39492" xr:uid="{00000000-0005-0000-0000-0000A21C0000}"/>
    <cellStyle name="40% - Énfasis6 6 7" xfId="44338" xr:uid="{00000000-0005-0000-0000-0000A31C0000}"/>
    <cellStyle name="40% - Énfasis6 7" xfId="576" xr:uid="{00000000-0005-0000-0000-0000A41C0000}"/>
    <cellStyle name="40% - Énfasis6 7 2" xfId="1667" xr:uid="{00000000-0005-0000-0000-0000A51C0000}"/>
    <cellStyle name="40% - Énfasis6 7 2 2" xfId="3976" xr:uid="{00000000-0005-0000-0000-0000A61C0000}"/>
    <cellStyle name="40% - Énfasis6 7 2 2 2" xfId="9123" xr:uid="{00000000-0005-0000-0000-0000A71C0000}"/>
    <cellStyle name="40% - Énfasis6 7 2 2 2 2" xfId="19906" xr:uid="{00000000-0005-0000-0000-0000A81C0000}"/>
    <cellStyle name="40% - Énfasis6 7 2 2 3" xfId="14774" xr:uid="{00000000-0005-0000-0000-0000A91C0000}"/>
    <cellStyle name="40% - Énfasis6 7 2 2 4" xfId="42833" xr:uid="{00000000-0005-0000-0000-0000AA1C0000}"/>
    <cellStyle name="40% - Énfasis6 7 2 2 5" xfId="47676" xr:uid="{00000000-0005-0000-0000-0000AB1C0000}"/>
    <cellStyle name="40% - Énfasis6 7 2 3" xfId="6842" xr:uid="{00000000-0005-0000-0000-0000AC1C0000}"/>
    <cellStyle name="40% - Énfasis6 7 2 3 2" xfId="17625" xr:uid="{00000000-0005-0000-0000-0000AD1C0000}"/>
    <cellStyle name="40% - Énfasis6 7 2 4" xfId="12487" xr:uid="{00000000-0005-0000-0000-0000AE1C0000}"/>
    <cellStyle name="40% - Énfasis6 7 2 5" xfId="40557" xr:uid="{00000000-0005-0000-0000-0000AF1C0000}"/>
    <cellStyle name="40% - Énfasis6 7 2 6" xfId="45400" xr:uid="{00000000-0005-0000-0000-0000B01C0000}"/>
    <cellStyle name="40% - Énfasis6 7 3" xfId="2915" xr:uid="{00000000-0005-0000-0000-0000B11C0000}"/>
    <cellStyle name="40% - Énfasis6 7 3 2" xfId="8069" xr:uid="{00000000-0005-0000-0000-0000B21C0000}"/>
    <cellStyle name="40% - Énfasis6 7 3 2 2" xfId="18852" xr:uid="{00000000-0005-0000-0000-0000B31C0000}"/>
    <cellStyle name="40% - Énfasis6 7 3 3" xfId="13720" xr:uid="{00000000-0005-0000-0000-0000B41C0000}"/>
    <cellStyle name="40% - Énfasis6 7 3 4" xfId="41779" xr:uid="{00000000-0005-0000-0000-0000B51C0000}"/>
    <cellStyle name="40% - Énfasis6 7 3 5" xfId="46622" xr:uid="{00000000-0005-0000-0000-0000B61C0000}"/>
    <cellStyle name="40% - Énfasis6 7 4" xfId="5780" xr:uid="{00000000-0005-0000-0000-0000B71C0000}"/>
    <cellStyle name="40% - Énfasis6 7 4 2" xfId="16569" xr:uid="{00000000-0005-0000-0000-0000B81C0000}"/>
    <cellStyle name="40% - Énfasis6 7 5" xfId="11404" xr:uid="{00000000-0005-0000-0000-0000B91C0000}"/>
    <cellStyle name="40% - Énfasis6 7 6" xfId="39511" xr:uid="{00000000-0005-0000-0000-0000BA1C0000}"/>
    <cellStyle name="40% - Énfasis6 7 7" xfId="44357" xr:uid="{00000000-0005-0000-0000-0000BB1C0000}"/>
    <cellStyle name="40% - Énfasis6 8" xfId="591" xr:uid="{00000000-0005-0000-0000-0000BC1C0000}"/>
    <cellStyle name="40% - Énfasis6 8 2" xfId="1682" xr:uid="{00000000-0005-0000-0000-0000BD1C0000}"/>
    <cellStyle name="40% - Énfasis6 8 2 2" xfId="3991" xr:uid="{00000000-0005-0000-0000-0000BE1C0000}"/>
    <cellStyle name="40% - Énfasis6 8 2 2 2" xfId="9138" xr:uid="{00000000-0005-0000-0000-0000BF1C0000}"/>
    <cellStyle name="40% - Énfasis6 8 2 2 2 2" xfId="19921" xr:uid="{00000000-0005-0000-0000-0000C01C0000}"/>
    <cellStyle name="40% - Énfasis6 8 2 2 3" xfId="14789" xr:uid="{00000000-0005-0000-0000-0000C11C0000}"/>
    <cellStyle name="40% - Énfasis6 8 2 2 4" xfId="42848" xr:uid="{00000000-0005-0000-0000-0000C21C0000}"/>
    <cellStyle name="40% - Énfasis6 8 2 2 5" xfId="47691" xr:uid="{00000000-0005-0000-0000-0000C31C0000}"/>
    <cellStyle name="40% - Énfasis6 8 2 3" xfId="6857" xr:uid="{00000000-0005-0000-0000-0000C41C0000}"/>
    <cellStyle name="40% - Énfasis6 8 2 3 2" xfId="17640" xr:uid="{00000000-0005-0000-0000-0000C51C0000}"/>
    <cellStyle name="40% - Énfasis6 8 2 4" xfId="12502" xr:uid="{00000000-0005-0000-0000-0000C61C0000}"/>
    <cellStyle name="40% - Énfasis6 8 2 5" xfId="40572" xr:uid="{00000000-0005-0000-0000-0000C71C0000}"/>
    <cellStyle name="40% - Énfasis6 8 2 6" xfId="45415" xr:uid="{00000000-0005-0000-0000-0000C81C0000}"/>
    <cellStyle name="40% - Énfasis6 8 3" xfId="2930" xr:uid="{00000000-0005-0000-0000-0000C91C0000}"/>
    <cellStyle name="40% - Énfasis6 8 3 2" xfId="8084" xr:uid="{00000000-0005-0000-0000-0000CA1C0000}"/>
    <cellStyle name="40% - Énfasis6 8 3 2 2" xfId="18867" xr:uid="{00000000-0005-0000-0000-0000CB1C0000}"/>
    <cellStyle name="40% - Énfasis6 8 3 3" xfId="13735" xr:uid="{00000000-0005-0000-0000-0000CC1C0000}"/>
    <cellStyle name="40% - Énfasis6 8 3 4" xfId="41794" xr:uid="{00000000-0005-0000-0000-0000CD1C0000}"/>
    <cellStyle name="40% - Énfasis6 8 3 5" xfId="46637" xr:uid="{00000000-0005-0000-0000-0000CE1C0000}"/>
    <cellStyle name="40% - Énfasis6 8 4" xfId="5795" xr:uid="{00000000-0005-0000-0000-0000CF1C0000}"/>
    <cellStyle name="40% - Énfasis6 8 4 2" xfId="16584" xr:uid="{00000000-0005-0000-0000-0000D01C0000}"/>
    <cellStyle name="40% - Énfasis6 8 5" xfId="11419" xr:uid="{00000000-0005-0000-0000-0000D11C0000}"/>
    <cellStyle name="40% - Énfasis6 8 6" xfId="39525" xr:uid="{00000000-0005-0000-0000-0000D21C0000}"/>
    <cellStyle name="40% - Énfasis6 8 7" xfId="44371" xr:uid="{00000000-0005-0000-0000-0000D31C0000}"/>
    <cellStyle name="40% - Énfasis6 9" xfId="669" xr:uid="{00000000-0005-0000-0000-0000D41C0000}"/>
    <cellStyle name="40% - Énfasis6 9 2" xfId="1760" xr:uid="{00000000-0005-0000-0000-0000D51C0000}"/>
    <cellStyle name="40% - Énfasis6 9 2 2" xfId="4069" xr:uid="{00000000-0005-0000-0000-0000D61C0000}"/>
    <cellStyle name="40% - Énfasis6 9 2 2 2" xfId="9216" xr:uid="{00000000-0005-0000-0000-0000D71C0000}"/>
    <cellStyle name="40% - Énfasis6 9 2 2 2 2" xfId="19999" xr:uid="{00000000-0005-0000-0000-0000D81C0000}"/>
    <cellStyle name="40% - Énfasis6 9 2 2 3" xfId="14867" xr:uid="{00000000-0005-0000-0000-0000D91C0000}"/>
    <cellStyle name="40% - Énfasis6 9 2 2 4" xfId="42926" xr:uid="{00000000-0005-0000-0000-0000DA1C0000}"/>
    <cellStyle name="40% - Énfasis6 9 2 2 5" xfId="47769" xr:uid="{00000000-0005-0000-0000-0000DB1C0000}"/>
    <cellStyle name="40% - Énfasis6 9 2 3" xfId="6935" xr:uid="{00000000-0005-0000-0000-0000DC1C0000}"/>
    <cellStyle name="40% - Énfasis6 9 2 3 2" xfId="17718" xr:uid="{00000000-0005-0000-0000-0000DD1C0000}"/>
    <cellStyle name="40% - Énfasis6 9 2 4" xfId="12580" xr:uid="{00000000-0005-0000-0000-0000DE1C0000}"/>
    <cellStyle name="40% - Énfasis6 9 2 5" xfId="40650" xr:uid="{00000000-0005-0000-0000-0000DF1C0000}"/>
    <cellStyle name="40% - Énfasis6 9 2 6" xfId="45493" xr:uid="{00000000-0005-0000-0000-0000E01C0000}"/>
    <cellStyle name="40% - Énfasis6 9 3" xfId="3008" xr:uid="{00000000-0005-0000-0000-0000E11C0000}"/>
    <cellStyle name="40% - Énfasis6 9 3 2" xfId="8162" xr:uid="{00000000-0005-0000-0000-0000E21C0000}"/>
    <cellStyle name="40% - Énfasis6 9 3 2 2" xfId="18945" xr:uid="{00000000-0005-0000-0000-0000E31C0000}"/>
    <cellStyle name="40% - Énfasis6 9 3 3" xfId="13813" xr:uid="{00000000-0005-0000-0000-0000E41C0000}"/>
    <cellStyle name="40% - Énfasis6 9 3 4" xfId="41872" xr:uid="{00000000-0005-0000-0000-0000E51C0000}"/>
    <cellStyle name="40% - Énfasis6 9 3 5" xfId="46715" xr:uid="{00000000-0005-0000-0000-0000E61C0000}"/>
    <cellStyle name="40% - Énfasis6 9 4" xfId="5873" xr:uid="{00000000-0005-0000-0000-0000E71C0000}"/>
    <cellStyle name="40% - Énfasis6 9 4 2" xfId="16662" xr:uid="{00000000-0005-0000-0000-0000E81C0000}"/>
    <cellStyle name="40% - Énfasis6 9 5" xfId="11498" xr:uid="{00000000-0005-0000-0000-0000E91C0000}"/>
    <cellStyle name="40% - Énfasis6 9 6" xfId="39603" xr:uid="{00000000-0005-0000-0000-0000EA1C0000}"/>
    <cellStyle name="40% - Énfasis6 9 7" xfId="44449" xr:uid="{00000000-0005-0000-0000-0000EB1C0000}"/>
    <cellStyle name="60% - Énfasis1" xfId="48760" xr:uid="{00000000-0005-0000-0000-0000EC1C0000}"/>
    <cellStyle name="60% - Énfasis1 2" xfId="146" xr:uid="{00000000-0005-0000-0000-0000ED1C0000}"/>
    <cellStyle name="60% - Énfasis1 2 2" xfId="3027" xr:uid="{00000000-0005-0000-0000-0000EE1C0000}"/>
    <cellStyle name="60% - Énfasis1 2 3" xfId="2587" xr:uid="{00000000-0005-0000-0000-0000EF1C0000}"/>
    <cellStyle name="60% - Énfasis1 2 4" xfId="5892" xr:uid="{00000000-0005-0000-0000-0000F01C0000}"/>
    <cellStyle name="60% - Énfasis1 2 5" xfId="11517" xr:uid="{00000000-0005-0000-0000-0000F11C0000}"/>
    <cellStyle name="60% - Énfasis1 2 6" xfId="688" xr:uid="{00000000-0005-0000-0000-0000F21C0000}"/>
    <cellStyle name="60% - Énfasis1 3" xfId="1314" xr:uid="{00000000-0005-0000-0000-0000F31C0000}"/>
    <cellStyle name="60% - Énfasis2" xfId="48761" xr:uid="{00000000-0005-0000-0000-0000F41C0000}"/>
    <cellStyle name="60% - Énfasis2 2" xfId="147" xr:uid="{00000000-0005-0000-0000-0000F51C0000}"/>
    <cellStyle name="60% - Énfasis2 2 2" xfId="3028" xr:uid="{00000000-0005-0000-0000-0000F61C0000}"/>
    <cellStyle name="60% - Énfasis2 2 3" xfId="2588" xr:uid="{00000000-0005-0000-0000-0000F71C0000}"/>
    <cellStyle name="60% - Énfasis2 2 4" xfId="5893" xr:uid="{00000000-0005-0000-0000-0000F81C0000}"/>
    <cellStyle name="60% - Énfasis2 2 5" xfId="11518" xr:uid="{00000000-0005-0000-0000-0000F91C0000}"/>
    <cellStyle name="60% - Énfasis2 2 6" xfId="689" xr:uid="{00000000-0005-0000-0000-0000FA1C0000}"/>
    <cellStyle name="60% - Énfasis2 3" xfId="1315" xr:uid="{00000000-0005-0000-0000-0000FB1C0000}"/>
    <cellStyle name="60% - Énfasis3" xfId="48762" xr:uid="{00000000-0005-0000-0000-0000FC1C0000}"/>
    <cellStyle name="60% - Énfasis3 2" xfId="148" xr:uid="{00000000-0005-0000-0000-0000FD1C0000}"/>
    <cellStyle name="60% - Énfasis3 2 2" xfId="3029" xr:uid="{00000000-0005-0000-0000-0000FE1C0000}"/>
    <cellStyle name="60% - Énfasis3 2 3" xfId="2589" xr:uid="{00000000-0005-0000-0000-0000FF1C0000}"/>
    <cellStyle name="60% - Énfasis3 2 4" xfId="5894" xr:uid="{00000000-0005-0000-0000-0000001D0000}"/>
    <cellStyle name="60% - Énfasis3 2 5" xfId="11519" xr:uid="{00000000-0005-0000-0000-0000011D0000}"/>
    <cellStyle name="60% - Énfasis3 2 6" xfId="690" xr:uid="{00000000-0005-0000-0000-0000021D0000}"/>
    <cellStyle name="60% - Énfasis3 3" xfId="1316" xr:uid="{00000000-0005-0000-0000-0000031D0000}"/>
    <cellStyle name="60% - Énfasis4" xfId="48763" xr:uid="{00000000-0005-0000-0000-0000041D0000}"/>
    <cellStyle name="60% - Énfasis4 2" xfId="149" xr:uid="{00000000-0005-0000-0000-0000051D0000}"/>
    <cellStyle name="60% - Énfasis4 2 2" xfId="3030" xr:uid="{00000000-0005-0000-0000-0000061D0000}"/>
    <cellStyle name="60% - Énfasis4 2 3" xfId="2590" xr:uid="{00000000-0005-0000-0000-0000071D0000}"/>
    <cellStyle name="60% - Énfasis4 2 4" xfId="5895" xr:uid="{00000000-0005-0000-0000-0000081D0000}"/>
    <cellStyle name="60% - Énfasis4 2 5" xfId="11520" xr:uid="{00000000-0005-0000-0000-0000091D0000}"/>
    <cellStyle name="60% - Énfasis4 2 6" xfId="691" xr:uid="{00000000-0005-0000-0000-00000A1D0000}"/>
    <cellStyle name="60% - Énfasis4 3" xfId="1317" xr:uid="{00000000-0005-0000-0000-00000B1D0000}"/>
    <cellStyle name="60% - Énfasis5" xfId="48764" xr:uid="{00000000-0005-0000-0000-00000C1D0000}"/>
    <cellStyle name="60% - Énfasis5 2" xfId="150" xr:uid="{00000000-0005-0000-0000-00000D1D0000}"/>
    <cellStyle name="60% - Énfasis5 2 2" xfId="3031" xr:uid="{00000000-0005-0000-0000-00000E1D0000}"/>
    <cellStyle name="60% - Énfasis5 2 3" xfId="2591" xr:uid="{00000000-0005-0000-0000-00000F1D0000}"/>
    <cellStyle name="60% - Énfasis5 2 4" xfId="5896" xr:uid="{00000000-0005-0000-0000-0000101D0000}"/>
    <cellStyle name="60% - Énfasis5 2 5" xfId="11521" xr:uid="{00000000-0005-0000-0000-0000111D0000}"/>
    <cellStyle name="60% - Énfasis5 2 6" xfId="692" xr:uid="{00000000-0005-0000-0000-0000121D0000}"/>
    <cellStyle name="60% - Énfasis5 3" xfId="1318" xr:uid="{00000000-0005-0000-0000-0000131D0000}"/>
    <cellStyle name="60% - Énfasis6" xfId="48765" xr:uid="{00000000-0005-0000-0000-0000141D0000}"/>
    <cellStyle name="60% - Énfasis6 2" xfId="151" xr:uid="{00000000-0005-0000-0000-0000151D0000}"/>
    <cellStyle name="60% - Énfasis6 2 2" xfId="3032" xr:uid="{00000000-0005-0000-0000-0000161D0000}"/>
    <cellStyle name="60% - Énfasis6 2 3" xfId="2592" xr:uid="{00000000-0005-0000-0000-0000171D0000}"/>
    <cellStyle name="60% - Énfasis6 2 4" xfId="5897" xr:uid="{00000000-0005-0000-0000-0000181D0000}"/>
    <cellStyle name="60% - Énfasis6 2 5" xfId="11522" xr:uid="{00000000-0005-0000-0000-0000191D0000}"/>
    <cellStyle name="60% - Énfasis6 2 6" xfId="693" xr:uid="{00000000-0005-0000-0000-00001A1D0000}"/>
    <cellStyle name="60% - Énfasis6 3" xfId="1319" xr:uid="{00000000-0005-0000-0000-00001B1D0000}"/>
    <cellStyle name="Body" xfId="181" xr:uid="{00000000-0005-0000-0000-00001C1D0000}"/>
    <cellStyle name="Buena" xfId="152" xr:uid="{00000000-0005-0000-0000-00001D1D0000}"/>
    <cellStyle name="Buena 2" xfId="694" hidden="1" xr:uid="{00000000-0005-0000-0000-00001E1D0000}"/>
    <cellStyle name="Buena 2" xfId="5075" hidden="1" xr:uid="{00000000-0005-0000-0000-00001F1D0000}"/>
    <cellStyle name="Buena 2" xfId="5094" hidden="1" xr:uid="{00000000-0005-0000-0000-0000201D0000}"/>
    <cellStyle name="Buena 2" xfId="5072" hidden="1" xr:uid="{00000000-0005-0000-0000-0000211D0000}"/>
    <cellStyle name="Buena 2" xfId="5106" hidden="1" xr:uid="{00000000-0005-0000-0000-0000221D0000}"/>
    <cellStyle name="Buena 2" xfId="5067" hidden="1" xr:uid="{00000000-0005-0000-0000-0000231D0000}"/>
    <cellStyle name="Buena 2" xfId="5118" hidden="1" xr:uid="{00000000-0005-0000-0000-0000241D0000}"/>
    <cellStyle name="Buena 2" xfId="5063" hidden="1" xr:uid="{00000000-0005-0000-0000-0000251D0000}"/>
    <cellStyle name="Buena 2" xfId="5129" hidden="1" xr:uid="{00000000-0005-0000-0000-0000261D0000}"/>
    <cellStyle name="Buena 2" xfId="5059" hidden="1" xr:uid="{00000000-0005-0000-0000-0000271D0000}"/>
    <cellStyle name="Buena 2" xfId="5141" hidden="1" xr:uid="{00000000-0005-0000-0000-0000281D0000}"/>
    <cellStyle name="Buena 2" xfId="5092" hidden="1" xr:uid="{00000000-0005-0000-0000-0000291D0000}"/>
    <cellStyle name="Buena 2" xfId="5161" hidden="1" xr:uid="{00000000-0005-0000-0000-00002A1D0000}"/>
    <cellStyle name="Buena 2" xfId="5091" hidden="1" xr:uid="{00000000-0005-0000-0000-00002B1D0000}"/>
    <cellStyle name="Buena 2" xfId="5172" hidden="1" xr:uid="{00000000-0005-0000-0000-00002C1D0000}"/>
    <cellStyle name="Buena 2" xfId="5081" hidden="1" xr:uid="{00000000-0005-0000-0000-00002D1D0000}"/>
    <cellStyle name="Buena 2" xfId="5183" hidden="1" xr:uid="{00000000-0005-0000-0000-00002E1D0000}"/>
    <cellStyle name="Buena 2" xfId="5084" hidden="1" xr:uid="{00000000-0005-0000-0000-00002F1D0000}"/>
    <cellStyle name="Buena 2" xfId="5191" hidden="1" xr:uid="{00000000-0005-0000-0000-0000301D0000}"/>
    <cellStyle name="Buena 2" xfId="5180" hidden="1" xr:uid="{00000000-0005-0000-0000-0000311D0000}"/>
    <cellStyle name="Buena 2" xfId="10223" hidden="1" xr:uid="{00000000-0005-0000-0000-0000321D0000}"/>
    <cellStyle name="Buena 2" xfId="10238" hidden="1" xr:uid="{00000000-0005-0000-0000-0000331D0000}"/>
    <cellStyle name="Buena 2" xfId="10220" hidden="1" xr:uid="{00000000-0005-0000-0000-0000341D0000}"/>
    <cellStyle name="Buena 2" xfId="10250" hidden="1" xr:uid="{00000000-0005-0000-0000-0000351D0000}"/>
    <cellStyle name="Buena 2" xfId="10215" hidden="1" xr:uid="{00000000-0005-0000-0000-0000361D0000}"/>
    <cellStyle name="Buena 2" xfId="10262" hidden="1" xr:uid="{00000000-0005-0000-0000-0000371D0000}"/>
    <cellStyle name="Buena 2" xfId="10211" hidden="1" xr:uid="{00000000-0005-0000-0000-0000381D0000}"/>
    <cellStyle name="Buena 2" xfId="10273" hidden="1" xr:uid="{00000000-0005-0000-0000-0000391D0000}"/>
    <cellStyle name="Buena 2" xfId="10207" hidden="1" xr:uid="{00000000-0005-0000-0000-00003A1D0000}"/>
    <cellStyle name="Buena 2" xfId="10285" hidden="1" xr:uid="{00000000-0005-0000-0000-00003B1D0000}"/>
    <cellStyle name="Buena 2" xfId="10236" hidden="1" xr:uid="{00000000-0005-0000-0000-00003C1D0000}"/>
    <cellStyle name="Buena 2" xfId="10299" hidden="1" xr:uid="{00000000-0005-0000-0000-00003D1D0000}"/>
    <cellStyle name="Buena 2" xfId="10235" hidden="1" xr:uid="{00000000-0005-0000-0000-00003E1D0000}"/>
    <cellStyle name="Buena 2" xfId="10310" hidden="1" xr:uid="{00000000-0005-0000-0000-00003F1D0000}"/>
    <cellStyle name="Buena 2" xfId="10225" hidden="1" xr:uid="{00000000-0005-0000-0000-0000401D0000}"/>
    <cellStyle name="Buena 2" xfId="10321" hidden="1" xr:uid="{00000000-0005-0000-0000-0000411D0000}"/>
    <cellStyle name="Buena 2" xfId="10228" hidden="1" xr:uid="{00000000-0005-0000-0000-0000421D0000}"/>
    <cellStyle name="Buena 2" xfId="10329" hidden="1" xr:uid="{00000000-0005-0000-0000-0000431D0000}"/>
    <cellStyle name="Buena 2" xfId="10318" hidden="1" xr:uid="{00000000-0005-0000-0000-0000441D0000}"/>
    <cellStyle name="Buena 2" xfId="10752" hidden="1" xr:uid="{00000000-0005-0000-0000-0000451D0000}"/>
    <cellStyle name="Buena 2" xfId="10763" hidden="1" xr:uid="{00000000-0005-0000-0000-0000461D0000}"/>
    <cellStyle name="Buena 2" xfId="10750" hidden="1" xr:uid="{00000000-0005-0000-0000-0000471D0000}"/>
    <cellStyle name="Buena 2" xfId="10772" hidden="1" xr:uid="{00000000-0005-0000-0000-0000481D0000}"/>
    <cellStyle name="Buena 2" xfId="10748" hidden="1" xr:uid="{00000000-0005-0000-0000-0000491D0000}"/>
    <cellStyle name="Buena 2" xfId="10781" hidden="1" xr:uid="{00000000-0005-0000-0000-00004A1D0000}"/>
    <cellStyle name="Buena 2" xfId="10746" hidden="1" xr:uid="{00000000-0005-0000-0000-00004B1D0000}"/>
    <cellStyle name="Buena 2" xfId="10789" hidden="1" xr:uid="{00000000-0005-0000-0000-00004C1D0000}"/>
    <cellStyle name="Buena 2" xfId="10744" hidden="1" xr:uid="{00000000-0005-0000-0000-00004D1D0000}"/>
    <cellStyle name="Buena 2" xfId="10799" hidden="1" xr:uid="{00000000-0005-0000-0000-00004E1D0000}"/>
    <cellStyle name="Buena 2" xfId="10761" hidden="1" xr:uid="{00000000-0005-0000-0000-00004F1D0000}"/>
    <cellStyle name="Buena 2" xfId="10809" hidden="1" xr:uid="{00000000-0005-0000-0000-0000501D0000}"/>
    <cellStyle name="Buena 2" xfId="10760" hidden="1" xr:uid="{00000000-0005-0000-0000-0000511D0000}"/>
    <cellStyle name="Buena 2" xfId="10816" hidden="1" xr:uid="{00000000-0005-0000-0000-0000521D0000}"/>
    <cellStyle name="Buena 2" xfId="10754" hidden="1" xr:uid="{00000000-0005-0000-0000-0000531D0000}"/>
    <cellStyle name="Buena 2" xfId="10826" hidden="1" xr:uid="{00000000-0005-0000-0000-0000541D0000}"/>
    <cellStyle name="Buena 2" xfId="10757" hidden="1" xr:uid="{00000000-0005-0000-0000-0000551D0000}"/>
    <cellStyle name="Buena 2" xfId="10832" hidden="1" xr:uid="{00000000-0005-0000-0000-0000561D0000}"/>
    <cellStyle name="Buena 2" xfId="10823" hidden="1" xr:uid="{00000000-0005-0000-0000-0000571D0000}"/>
    <cellStyle name="Buena 2" xfId="10607" hidden="1" xr:uid="{00000000-0005-0000-0000-0000581D0000}"/>
    <cellStyle name="Buena 2" xfId="10739" hidden="1" xr:uid="{00000000-0005-0000-0000-0000591D0000}"/>
    <cellStyle name="Buena 2" xfId="10839" hidden="1" xr:uid="{00000000-0005-0000-0000-00005A1D0000}"/>
    <cellStyle name="Buena 2" xfId="10685" hidden="1" xr:uid="{00000000-0005-0000-0000-00005B1D0000}"/>
    <cellStyle name="Buena 2" xfId="10847" hidden="1" xr:uid="{00000000-0005-0000-0000-00005C1D0000}"/>
    <cellStyle name="Buena 2" xfId="10680" hidden="1" xr:uid="{00000000-0005-0000-0000-00005D1D0000}"/>
    <cellStyle name="Buena 2" xfId="10853" hidden="1" xr:uid="{00000000-0005-0000-0000-00005E1D0000}"/>
    <cellStyle name="Buena 2" xfId="10589" hidden="1" xr:uid="{00000000-0005-0000-0000-00005F1D0000}"/>
    <cellStyle name="Buena 2" xfId="10658" hidden="1" xr:uid="{00000000-0005-0000-0000-0000601D0000}"/>
    <cellStyle name="Buena 2" xfId="10582" hidden="1" xr:uid="{00000000-0005-0000-0000-0000611D0000}"/>
    <cellStyle name="Buena 2" xfId="10689" hidden="1" xr:uid="{00000000-0005-0000-0000-0000621D0000}"/>
    <cellStyle name="Buena 2" xfId="10569" hidden="1" xr:uid="{00000000-0005-0000-0000-0000631D0000}"/>
    <cellStyle name="Buena 2" xfId="10639" hidden="1" xr:uid="{00000000-0005-0000-0000-0000641D0000}"/>
    <cellStyle name="Buena 2" xfId="10844" hidden="1" xr:uid="{00000000-0005-0000-0000-0000651D0000}"/>
    <cellStyle name="Buena 2" xfId="10647" hidden="1" xr:uid="{00000000-0005-0000-0000-0000661D0000}"/>
    <cellStyle name="Buena 2" xfId="10731" hidden="1" xr:uid="{00000000-0005-0000-0000-0000671D0000}"/>
    <cellStyle name="Buena 2" xfId="10728" hidden="1" xr:uid="{00000000-0005-0000-0000-0000681D0000}"/>
    <cellStyle name="Buena 2" xfId="10724" hidden="1" xr:uid="{00000000-0005-0000-0000-0000691D0000}"/>
    <cellStyle name="Buena 2" xfId="10837" hidden="1" xr:uid="{00000000-0005-0000-0000-00006A1D0000}"/>
    <cellStyle name="Buena 2" xfId="10623" hidden="1" xr:uid="{00000000-0005-0000-0000-00006B1D0000}"/>
    <cellStyle name="Buena 2" xfId="10664" hidden="1" xr:uid="{00000000-0005-0000-0000-00006C1D0000}"/>
    <cellStyle name="Buena 2" xfId="10595" hidden="1" xr:uid="{00000000-0005-0000-0000-00006D1D0000}"/>
    <cellStyle name="Buena 2" xfId="10625" hidden="1" xr:uid="{00000000-0005-0000-0000-00006E1D0000}"/>
    <cellStyle name="Buena 2" xfId="10634" hidden="1" xr:uid="{00000000-0005-0000-0000-00006F1D0000}"/>
    <cellStyle name="Buena 2" xfId="10681" hidden="1" xr:uid="{00000000-0005-0000-0000-0000701D0000}"/>
    <cellStyle name="Buena 2" xfId="10855" hidden="1" xr:uid="{00000000-0005-0000-0000-0000711D0000}"/>
    <cellStyle name="Buena 2" xfId="10718" hidden="1" xr:uid="{00000000-0005-0000-0000-0000721D0000}"/>
    <cellStyle name="Buena 2" xfId="6514" hidden="1" xr:uid="{00000000-0005-0000-0000-0000731D0000}"/>
    <cellStyle name="Buena 2" xfId="10726" hidden="1" xr:uid="{00000000-0005-0000-0000-0000741D0000}"/>
    <cellStyle name="Buena 2" xfId="10590" hidden="1" xr:uid="{00000000-0005-0000-0000-0000751D0000}"/>
    <cellStyle name="Buena 2" xfId="10653" hidden="1" xr:uid="{00000000-0005-0000-0000-0000761D0000}"/>
    <cellStyle name="Buena 2" xfId="10576" hidden="1" xr:uid="{00000000-0005-0000-0000-0000771D0000}"/>
    <cellStyle name="Buena 2" xfId="10840" hidden="1" xr:uid="{00000000-0005-0000-0000-0000781D0000}"/>
    <cellStyle name="Buena 2" xfId="10562" hidden="1" xr:uid="{00000000-0005-0000-0000-0000791D0000}"/>
    <cellStyle name="Buena 2" xfId="10612" hidden="1" xr:uid="{00000000-0005-0000-0000-00007A1D0000}"/>
    <cellStyle name="Buena 2" xfId="10721" hidden="1" xr:uid="{00000000-0005-0000-0000-00007B1D0000}"/>
    <cellStyle name="Buena 2" xfId="10700" hidden="1" xr:uid="{00000000-0005-0000-0000-00007C1D0000}"/>
    <cellStyle name="Buena 2" xfId="10648" hidden="1" xr:uid="{00000000-0005-0000-0000-00007D1D0000}"/>
    <cellStyle name="Buena 2" xfId="15872" hidden="1" xr:uid="{00000000-0005-0000-0000-00007E1D0000}"/>
    <cellStyle name="Buena 2" xfId="15889" hidden="1" xr:uid="{00000000-0005-0000-0000-00007F1D0000}"/>
    <cellStyle name="Buena 2" xfId="15869" hidden="1" xr:uid="{00000000-0005-0000-0000-0000801D0000}"/>
    <cellStyle name="Buena 2" xfId="15901" hidden="1" xr:uid="{00000000-0005-0000-0000-0000811D0000}"/>
    <cellStyle name="Buena 2" xfId="15864" hidden="1" xr:uid="{00000000-0005-0000-0000-0000821D0000}"/>
    <cellStyle name="Buena 2" xfId="15913" hidden="1" xr:uid="{00000000-0005-0000-0000-0000831D0000}"/>
    <cellStyle name="Buena 2" xfId="15860" hidden="1" xr:uid="{00000000-0005-0000-0000-0000841D0000}"/>
    <cellStyle name="Buena 2" xfId="15924" hidden="1" xr:uid="{00000000-0005-0000-0000-0000851D0000}"/>
    <cellStyle name="Buena 2" xfId="15856" hidden="1" xr:uid="{00000000-0005-0000-0000-0000861D0000}"/>
    <cellStyle name="Buena 2" xfId="15936" hidden="1" xr:uid="{00000000-0005-0000-0000-0000871D0000}"/>
    <cellStyle name="Buena 2" xfId="15887" hidden="1" xr:uid="{00000000-0005-0000-0000-0000881D0000}"/>
    <cellStyle name="Buena 2" xfId="15954" hidden="1" xr:uid="{00000000-0005-0000-0000-0000891D0000}"/>
    <cellStyle name="Buena 2" xfId="15886" hidden="1" xr:uid="{00000000-0005-0000-0000-00008A1D0000}"/>
    <cellStyle name="Buena 2" xfId="15965" hidden="1" xr:uid="{00000000-0005-0000-0000-00008B1D0000}"/>
    <cellStyle name="Buena 2" xfId="15876" hidden="1" xr:uid="{00000000-0005-0000-0000-00008C1D0000}"/>
    <cellStyle name="Buena 2" xfId="15976" hidden="1" xr:uid="{00000000-0005-0000-0000-00008D1D0000}"/>
    <cellStyle name="Buena 2" xfId="15879" hidden="1" xr:uid="{00000000-0005-0000-0000-00008E1D0000}"/>
    <cellStyle name="Buena 2" xfId="15984" hidden="1" xr:uid="{00000000-0005-0000-0000-00008F1D0000}"/>
    <cellStyle name="Buena 2" xfId="15973" hidden="1" xr:uid="{00000000-0005-0000-0000-0000901D0000}"/>
    <cellStyle name="Buena 2" xfId="21006" hidden="1" xr:uid="{00000000-0005-0000-0000-0000911D0000}"/>
    <cellStyle name="Buena 2" xfId="21021" hidden="1" xr:uid="{00000000-0005-0000-0000-0000921D0000}"/>
    <cellStyle name="Buena 2" xfId="21003" hidden="1" xr:uid="{00000000-0005-0000-0000-0000931D0000}"/>
    <cellStyle name="Buena 2" xfId="21033" hidden="1" xr:uid="{00000000-0005-0000-0000-0000941D0000}"/>
    <cellStyle name="Buena 2" xfId="20998" hidden="1" xr:uid="{00000000-0005-0000-0000-0000951D0000}"/>
    <cellStyle name="Buena 2" xfId="21045" hidden="1" xr:uid="{00000000-0005-0000-0000-0000961D0000}"/>
    <cellStyle name="Buena 2" xfId="20994" hidden="1" xr:uid="{00000000-0005-0000-0000-0000971D0000}"/>
    <cellStyle name="Buena 2" xfId="21056" hidden="1" xr:uid="{00000000-0005-0000-0000-0000981D0000}"/>
    <cellStyle name="Buena 2" xfId="20990" hidden="1" xr:uid="{00000000-0005-0000-0000-0000991D0000}"/>
    <cellStyle name="Buena 2" xfId="21068" hidden="1" xr:uid="{00000000-0005-0000-0000-00009A1D0000}"/>
    <cellStyle name="Buena 2" xfId="21019" hidden="1" xr:uid="{00000000-0005-0000-0000-00009B1D0000}"/>
    <cellStyle name="Buena 2" xfId="21082" hidden="1" xr:uid="{00000000-0005-0000-0000-00009C1D0000}"/>
    <cellStyle name="Buena 2" xfId="21018" hidden="1" xr:uid="{00000000-0005-0000-0000-00009D1D0000}"/>
    <cellStyle name="Buena 2" xfId="21093" hidden="1" xr:uid="{00000000-0005-0000-0000-00009E1D0000}"/>
    <cellStyle name="Buena 2" xfId="21008" hidden="1" xr:uid="{00000000-0005-0000-0000-00009F1D0000}"/>
    <cellStyle name="Buena 2" xfId="21104" hidden="1" xr:uid="{00000000-0005-0000-0000-0000A01D0000}"/>
    <cellStyle name="Buena 2" xfId="21011" hidden="1" xr:uid="{00000000-0005-0000-0000-0000A11D0000}"/>
    <cellStyle name="Buena 2" xfId="21112" hidden="1" xr:uid="{00000000-0005-0000-0000-0000A21D0000}"/>
    <cellStyle name="Buena 2" xfId="21101" hidden="1" xr:uid="{00000000-0005-0000-0000-0000A31D0000}"/>
    <cellStyle name="Buena 2" xfId="21535" hidden="1" xr:uid="{00000000-0005-0000-0000-0000A41D0000}"/>
    <cellStyle name="Buena 2" xfId="21546" hidden="1" xr:uid="{00000000-0005-0000-0000-0000A51D0000}"/>
    <cellStyle name="Buena 2" xfId="21533" hidden="1" xr:uid="{00000000-0005-0000-0000-0000A61D0000}"/>
    <cellStyle name="Buena 2" xfId="21555" hidden="1" xr:uid="{00000000-0005-0000-0000-0000A71D0000}"/>
    <cellStyle name="Buena 2" xfId="21531" hidden="1" xr:uid="{00000000-0005-0000-0000-0000A81D0000}"/>
    <cellStyle name="Buena 2" xfId="21564" hidden="1" xr:uid="{00000000-0005-0000-0000-0000A91D0000}"/>
    <cellStyle name="Buena 2" xfId="21529" hidden="1" xr:uid="{00000000-0005-0000-0000-0000AA1D0000}"/>
    <cellStyle name="Buena 2" xfId="21572" hidden="1" xr:uid="{00000000-0005-0000-0000-0000AB1D0000}"/>
    <cellStyle name="Buena 2" xfId="21527" hidden="1" xr:uid="{00000000-0005-0000-0000-0000AC1D0000}"/>
    <cellStyle name="Buena 2" xfId="21582" hidden="1" xr:uid="{00000000-0005-0000-0000-0000AD1D0000}"/>
    <cellStyle name="Buena 2" xfId="21544" hidden="1" xr:uid="{00000000-0005-0000-0000-0000AE1D0000}"/>
    <cellStyle name="Buena 2" xfId="21592" hidden="1" xr:uid="{00000000-0005-0000-0000-0000AF1D0000}"/>
    <cellStyle name="Buena 2" xfId="21543" hidden="1" xr:uid="{00000000-0005-0000-0000-0000B01D0000}"/>
    <cellStyle name="Buena 2" xfId="21599" hidden="1" xr:uid="{00000000-0005-0000-0000-0000B11D0000}"/>
    <cellStyle name="Buena 2" xfId="21537" hidden="1" xr:uid="{00000000-0005-0000-0000-0000B21D0000}"/>
    <cellStyle name="Buena 2" xfId="21609" hidden="1" xr:uid="{00000000-0005-0000-0000-0000B31D0000}"/>
    <cellStyle name="Buena 2" xfId="21540" hidden="1" xr:uid="{00000000-0005-0000-0000-0000B41D0000}"/>
    <cellStyle name="Buena 2" xfId="21615" hidden="1" xr:uid="{00000000-0005-0000-0000-0000B51D0000}"/>
    <cellStyle name="Buena 2" xfId="21606" hidden="1" xr:uid="{00000000-0005-0000-0000-0000B61D0000}"/>
    <cellStyle name="Buena 2" xfId="21390" hidden="1" xr:uid="{00000000-0005-0000-0000-0000B71D0000}"/>
    <cellStyle name="Buena 2" xfId="21522" hidden="1" xr:uid="{00000000-0005-0000-0000-0000B81D0000}"/>
    <cellStyle name="Buena 2" xfId="21622" hidden="1" xr:uid="{00000000-0005-0000-0000-0000B91D0000}"/>
    <cellStyle name="Buena 2" xfId="21468" hidden="1" xr:uid="{00000000-0005-0000-0000-0000BA1D0000}"/>
    <cellStyle name="Buena 2" xfId="21630" hidden="1" xr:uid="{00000000-0005-0000-0000-0000BB1D0000}"/>
    <cellStyle name="Buena 2" xfId="21463" hidden="1" xr:uid="{00000000-0005-0000-0000-0000BC1D0000}"/>
    <cellStyle name="Buena 2" xfId="21636" hidden="1" xr:uid="{00000000-0005-0000-0000-0000BD1D0000}"/>
    <cellStyle name="Buena 2" xfId="21372" hidden="1" xr:uid="{00000000-0005-0000-0000-0000BE1D0000}"/>
    <cellStyle name="Buena 2" xfId="21441" hidden="1" xr:uid="{00000000-0005-0000-0000-0000BF1D0000}"/>
    <cellStyle name="Buena 2" xfId="21365" hidden="1" xr:uid="{00000000-0005-0000-0000-0000C01D0000}"/>
    <cellStyle name="Buena 2" xfId="21472" hidden="1" xr:uid="{00000000-0005-0000-0000-0000C11D0000}"/>
    <cellStyle name="Buena 2" xfId="21352" hidden="1" xr:uid="{00000000-0005-0000-0000-0000C21D0000}"/>
    <cellStyle name="Buena 2" xfId="21422" hidden="1" xr:uid="{00000000-0005-0000-0000-0000C31D0000}"/>
    <cellStyle name="Buena 2" xfId="21627" hidden="1" xr:uid="{00000000-0005-0000-0000-0000C41D0000}"/>
    <cellStyle name="Buena 2" xfId="21430" hidden="1" xr:uid="{00000000-0005-0000-0000-0000C51D0000}"/>
    <cellStyle name="Buena 2" xfId="21514" hidden="1" xr:uid="{00000000-0005-0000-0000-0000C61D0000}"/>
    <cellStyle name="Buena 2" xfId="21511" hidden="1" xr:uid="{00000000-0005-0000-0000-0000C71D0000}"/>
    <cellStyle name="Buena 2" xfId="21507" hidden="1" xr:uid="{00000000-0005-0000-0000-0000C81D0000}"/>
    <cellStyle name="Buena 2" xfId="21620" hidden="1" xr:uid="{00000000-0005-0000-0000-0000C91D0000}"/>
    <cellStyle name="Buena 2" xfId="21406" hidden="1" xr:uid="{00000000-0005-0000-0000-0000CA1D0000}"/>
    <cellStyle name="Buena 2" xfId="21447" hidden="1" xr:uid="{00000000-0005-0000-0000-0000CB1D0000}"/>
    <cellStyle name="Buena 2" xfId="21378" hidden="1" xr:uid="{00000000-0005-0000-0000-0000CC1D0000}"/>
    <cellStyle name="Buena 2" xfId="21408" hidden="1" xr:uid="{00000000-0005-0000-0000-0000CD1D0000}"/>
    <cellStyle name="Buena 2" xfId="21417" hidden="1" xr:uid="{00000000-0005-0000-0000-0000CE1D0000}"/>
    <cellStyle name="Buena 2" xfId="21464" hidden="1" xr:uid="{00000000-0005-0000-0000-0000CF1D0000}"/>
    <cellStyle name="Buena 2" xfId="21638" hidden="1" xr:uid="{00000000-0005-0000-0000-0000D01D0000}"/>
    <cellStyle name="Buena 2" xfId="21501" hidden="1" xr:uid="{00000000-0005-0000-0000-0000D11D0000}"/>
    <cellStyle name="Buena 2" xfId="17297" hidden="1" xr:uid="{00000000-0005-0000-0000-0000D21D0000}"/>
    <cellStyle name="Buena 2" xfId="21509" hidden="1" xr:uid="{00000000-0005-0000-0000-0000D31D0000}"/>
    <cellStyle name="Buena 2" xfId="21373" hidden="1" xr:uid="{00000000-0005-0000-0000-0000D41D0000}"/>
    <cellStyle name="Buena 2" xfId="21436" hidden="1" xr:uid="{00000000-0005-0000-0000-0000D51D0000}"/>
    <cellStyle name="Buena 2" xfId="21359" hidden="1" xr:uid="{00000000-0005-0000-0000-0000D61D0000}"/>
    <cellStyle name="Buena 2" xfId="21623" hidden="1" xr:uid="{00000000-0005-0000-0000-0000D71D0000}"/>
    <cellStyle name="Buena 2" xfId="21345" hidden="1" xr:uid="{00000000-0005-0000-0000-0000D81D0000}"/>
    <cellStyle name="Buena 2" xfId="21395" hidden="1" xr:uid="{00000000-0005-0000-0000-0000D91D0000}"/>
    <cellStyle name="Buena 2" xfId="21504" hidden="1" xr:uid="{00000000-0005-0000-0000-0000DA1D0000}"/>
    <cellStyle name="Buena 2" xfId="21483" hidden="1" xr:uid="{00000000-0005-0000-0000-0000DB1D0000}"/>
    <cellStyle name="Buena 2" xfId="21431" hidden="1" xr:uid="{00000000-0005-0000-0000-0000DC1D0000}"/>
    <cellStyle name="Buena 2" xfId="22819" hidden="1" xr:uid="{00000000-0005-0000-0000-0000DD1D0000}"/>
    <cellStyle name="Buena 2" xfId="22830" hidden="1" xr:uid="{00000000-0005-0000-0000-0000DE1D0000}"/>
    <cellStyle name="Buena 2" xfId="22817" hidden="1" xr:uid="{00000000-0005-0000-0000-0000DF1D0000}"/>
    <cellStyle name="Buena 2" xfId="22840" hidden="1" xr:uid="{00000000-0005-0000-0000-0000E01D0000}"/>
    <cellStyle name="Buena 2" xfId="22815" hidden="1" xr:uid="{00000000-0005-0000-0000-0000E11D0000}"/>
    <cellStyle name="Buena 2" xfId="22849" hidden="1" xr:uid="{00000000-0005-0000-0000-0000E21D0000}"/>
    <cellStyle name="Buena 2" xfId="22813" hidden="1" xr:uid="{00000000-0005-0000-0000-0000E31D0000}"/>
    <cellStyle name="Buena 2" xfId="22857" hidden="1" xr:uid="{00000000-0005-0000-0000-0000E41D0000}"/>
    <cellStyle name="Buena 2" xfId="22811" hidden="1" xr:uid="{00000000-0005-0000-0000-0000E51D0000}"/>
    <cellStyle name="Buena 2" xfId="22868" hidden="1" xr:uid="{00000000-0005-0000-0000-0000E61D0000}"/>
    <cellStyle name="Buena 2" xfId="22828" hidden="1" xr:uid="{00000000-0005-0000-0000-0000E71D0000}"/>
    <cellStyle name="Buena 2" xfId="22878" hidden="1" xr:uid="{00000000-0005-0000-0000-0000E81D0000}"/>
    <cellStyle name="Buena 2" xfId="22827" hidden="1" xr:uid="{00000000-0005-0000-0000-0000E91D0000}"/>
    <cellStyle name="Buena 2" xfId="22885" hidden="1" xr:uid="{00000000-0005-0000-0000-0000EA1D0000}"/>
    <cellStyle name="Buena 2" xfId="22821" hidden="1" xr:uid="{00000000-0005-0000-0000-0000EB1D0000}"/>
    <cellStyle name="Buena 2" xfId="22895" hidden="1" xr:uid="{00000000-0005-0000-0000-0000EC1D0000}"/>
    <cellStyle name="Buena 2" xfId="22824" hidden="1" xr:uid="{00000000-0005-0000-0000-0000ED1D0000}"/>
    <cellStyle name="Buena 2" xfId="22901" hidden="1" xr:uid="{00000000-0005-0000-0000-0000EE1D0000}"/>
    <cellStyle name="Buena 2" xfId="22892" hidden="1" xr:uid="{00000000-0005-0000-0000-0000EF1D0000}"/>
    <cellStyle name="Buena 2" xfId="24041" hidden="1" xr:uid="{00000000-0005-0000-0000-0000F01D0000}"/>
    <cellStyle name="Buena 2" xfId="24053" hidden="1" xr:uid="{00000000-0005-0000-0000-0000F11D0000}"/>
    <cellStyle name="Buena 2" xfId="24039" hidden="1" xr:uid="{00000000-0005-0000-0000-0000F21D0000}"/>
    <cellStyle name="Buena 2" xfId="24063" hidden="1" xr:uid="{00000000-0005-0000-0000-0000F31D0000}"/>
    <cellStyle name="Buena 2" xfId="24037" hidden="1" xr:uid="{00000000-0005-0000-0000-0000F41D0000}"/>
    <cellStyle name="Buena 2" xfId="24072" hidden="1" xr:uid="{00000000-0005-0000-0000-0000F51D0000}"/>
    <cellStyle name="Buena 2" xfId="24035" hidden="1" xr:uid="{00000000-0005-0000-0000-0000F61D0000}"/>
    <cellStyle name="Buena 2" xfId="24080" hidden="1" xr:uid="{00000000-0005-0000-0000-0000F71D0000}"/>
    <cellStyle name="Buena 2" xfId="24033" hidden="1" xr:uid="{00000000-0005-0000-0000-0000F81D0000}"/>
    <cellStyle name="Buena 2" xfId="24091" hidden="1" xr:uid="{00000000-0005-0000-0000-0000F91D0000}"/>
    <cellStyle name="Buena 2" xfId="24051" hidden="1" xr:uid="{00000000-0005-0000-0000-0000FA1D0000}"/>
    <cellStyle name="Buena 2" xfId="24101" hidden="1" xr:uid="{00000000-0005-0000-0000-0000FB1D0000}"/>
    <cellStyle name="Buena 2" xfId="24050" hidden="1" xr:uid="{00000000-0005-0000-0000-0000FC1D0000}"/>
    <cellStyle name="Buena 2" xfId="24108" hidden="1" xr:uid="{00000000-0005-0000-0000-0000FD1D0000}"/>
    <cellStyle name="Buena 2" xfId="24043" hidden="1" xr:uid="{00000000-0005-0000-0000-0000FE1D0000}"/>
    <cellStyle name="Buena 2" xfId="24118" hidden="1" xr:uid="{00000000-0005-0000-0000-0000FF1D0000}"/>
    <cellStyle name="Buena 2" xfId="24046" hidden="1" xr:uid="{00000000-0005-0000-0000-0000001E0000}"/>
    <cellStyle name="Buena 2" xfId="24125" hidden="1" xr:uid="{00000000-0005-0000-0000-0000011E0000}"/>
    <cellStyle name="Buena 2" xfId="24115" hidden="1" xr:uid="{00000000-0005-0000-0000-0000021E0000}"/>
    <cellStyle name="Buena 2" xfId="24362" hidden="1" xr:uid="{00000000-0005-0000-0000-0000031E0000}"/>
    <cellStyle name="Buena 2" xfId="24373" hidden="1" xr:uid="{00000000-0005-0000-0000-0000041E0000}"/>
    <cellStyle name="Buena 2" xfId="24360" hidden="1" xr:uid="{00000000-0005-0000-0000-0000051E0000}"/>
    <cellStyle name="Buena 2" xfId="24382" hidden="1" xr:uid="{00000000-0005-0000-0000-0000061E0000}"/>
    <cellStyle name="Buena 2" xfId="24358" hidden="1" xr:uid="{00000000-0005-0000-0000-0000071E0000}"/>
    <cellStyle name="Buena 2" xfId="24391" hidden="1" xr:uid="{00000000-0005-0000-0000-0000081E0000}"/>
    <cellStyle name="Buena 2" xfId="24356" hidden="1" xr:uid="{00000000-0005-0000-0000-0000091E0000}"/>
    <cellStyle name="Buena 2" xfId="24399" hidden="1" xr:uid="{00000000-0005-0000-0000-00000A1E0000}"/>
    <cellStyle name="Buena 2" xfId="24354" hidden="1" xr:uid="{00000000-0005-0000-0000-00000B1E0000}"/>
    <cellStyle name="Buena 2" xfId="24409" hidden="1" xr:uid="{00000000-0005-0000-0000-00000C1E0000}"/>
    <cellStyle name="Buena 2" xfId="24371" hidden="1" xr:uid="{00000000-0005-0000-0000-00000D1E0000}"/>
    <cellStyle name="Buena 2" xfId="24419" hidden="1" xr:uid="{00000000-0005-0000-0000-00000E1E0000}"/>
    <cellStyle name="Buena 2" xfId="24370" hidden="1" xr:uid="{00000000-0005-0000-0000-00000F1E0000}"/>
    <cellStyle name="Buena 2" xfId="24426" hidden="1" xr:uid="{00000000-0005-0000-0000-0000101E0000}"/>
    <cellStyle name="Buena 2" xfId="24364" hidden="1" xr:uid="{00000000-0005-0000-0000-0000111E0000}"/>
    <cellStyle name="Buena 2" xfId="24436" hidden="1" xr:uid="{00000000-0005-0000-0000-0000121E0000}"/>
    <cellStyle name="Buena 2" xfId="24367" hidden="1" xr:uid="{00000000-0005-0000-0000-0000131E0000}"/>
    <cellStyle name="Buena 2" xfId="24442" hidden="1" xr:uid="{00000000-0005-0000-0000-0000141E0000}"/>
    <cellStyle name="Buena 2" xfId="24433" hidden="1" xr:uid="{00000000-0005-0000-0000-0000151E0000}"/>
    <cellStyle name="Buena 2" xfId="24218" hidden="1" xr:uid="{00000000-0005-0000-0000-0000161E0000}"/>
    <cellStyle name="Buena 2" xfId="24349" hidden="1" xr:uid="{00000000-0005-0000-0000-0000171E0000}"/>
    <cellStyle name="Buena 2" xfId="24449" hidden="1" xr:uid="{00000000-0005-0000-0000-0000181E0000}"/>
    <cellStyle name="Buena 2" xfId="24296" hidden="1" xr:uid="{00000000-0005-0000-0000-0000191E0000}"/>
    <cellStyle name="Buena 2" xfId="24457" hidden="1" xr:uid="{00000000-0005-0000-0000-00001A1E0000}"/>
    <cellStyle name="Buena 2" xfId="24291" hidden="1" xr:uid="{00000000-0005-0000-0000-00001B1E0000}"/>
    <cellStyle name="Buena 2" xfId="24463" hidden="1" xr:uid="{00000000-0005-0000-0000-00001C1E0000}"/>
    <cellStyle name="Buena 2" xfId="24202" hidden="1" xr:uid="{00000000-0005-0000-0000-00001D1E0000}"/>
    <cellStyle name="Buena 2" xfId="24269" hidden="1" xr:uid="{00000000-0005-0000-0000-00001E1E0000}"/>
    <cellStyle name="Buena 2" xfId="24195" hidden="1" xr:uid="{00000000-0005-0000-0000-00001F1E0000}"/>
    <cellStyle name="Buena 2" xfId="24300" hidden="1" xr:uid="{00000000-0005-0000-0000-0000201E0000}"/>
    <cellStyle name="Buena 2" xfId="24182" hidden="1" xr:uid="{00000000-0005-0000-0000-0000211E0000}"/>
    <cellStyle name="Buena 2" xfId="24250" hidden="1" xr:uid="{00000000-0005-0000-0000-0000221E0000}"/>
    <cellStyle name="Buena 2" xfId="24454" hidden="1" xr:uid="{00000000-0005-0000-0000-0000231E0000}"/>
    <cellStyle name="Buena 2" xfId="24258" hidden="1" xr:uid="{00000000-0005-0000-0000-0000241E0000}"/>
    <cellStyle name="Buena 2" xfId="24341" hidden="1" xr:uid="{00000000-0005-0000-0000-0000251E0000}"/>
    <cellStyle name="Buena 2" xfId="24338" hidden="1" xr:uid="{00000000-0005-0000-0000-0000261E0000}"/>
    <cellStyle name="Buena 2" xfId="24334" hidden="1" xr:uid="{00000000-0005-0000-0000-0000271E0000}"/>
    <cellStyle name="Buena 2" xfId="24447" hidden="1" xr:uid="{00000000-0005-0000-0000-0000281E0000}"/>
    <cellStyle name="Buena 2" xfId="24234" hidden="1" xr:uid="{00000000-0005-0000-0000-0000291E0000}"/>
    <cellStyle name="Buena 2" xfId="24275" hidden="1" xr:uid="{00000000-0005-0000-0000-00002A1E0000}"/>
    <cellStyle name="Buena 2" xfId="24208" hidden="1" xr:uid="{00000000-0005-0000-0000-00002B1E0000}"/>
    <cellStyle name="Buena 2" xfId="24236" hidden="1" xr:uid="{00000000-0005-0000-0000-00002C1E0000}"/>
    <cellStyle name="Buena 2" xfId="24245" hidden="1" xr:uid="{00000000-0005-0000-0000-00002D1E0000}"/>
    <cellStyle name="Buena 2" xfId="24292" hidden="1" xr:uid="{00000000-0005-0000-0000-00002E1E0000}"/>
    <cellStyle name="Buena 2" xfId="24465" hidden="1" xr:uid="{00000000-0005-0000-0000-00002F1E0000}"/>
    <cellStyle name="Buena 2" xfId="24328" hidden="1" xr:uid="{00000000-0005-0000-0000-0000301E0000}"/>
    <cellStyle name="Buena 2" xfId="23193" hidden="1" xr:uid="{00000000-0005-0000-0000-0000311E0000}"/>
    <cellStyle name="Buena 2" xfId="24336" hidden="1" xr:uid="{00000000-0005-0000-0000-0000321E0000}"/>
    <cellStyle name="Buena 2" xfId="24203" hidden="1" xr:uid="{00000000-0005-0000-0000-0000331E0000}"/>
    <cellStyle name="Buena 2" xfId="24264" hidden="1" xr:uid="{00000000-0005-0000-0000-0000341E0000}"/>
    <cellStyle name="Buena 2" xfId="24189" hidden="1" xr:uid="{00000000-0005-0000-0000-0000351E0000}"/>
    <cellStyle name="Buena 2" xfId="24450" hidden="1" xr:uid="{00000000-0005-0000-0000-0000361E0000}"/>
    <cellStyle name="Buena 2" xfId="24175" hidden="1" xr:uid="{00000000-0005-0000-0000-0000371E0000}"/>
    <cellStyle name="Buena 2" xfId="24223" hidden="1" xr:uid="{00000000-0005-0000-0000-0000381E0000}"/>
    <cellStyle name="Buena 2" xfId="24331" hidden="1" xr:uid="{00000000-0005-0000-0000-0000391E0000}"/>
    <cellStyle name="Buena 2" xfId="24311" hidden="1" xr:uid="{00000000-0005-0000-0000-00003A1E0000}"/>
    <cellStyle name="Buena 2" xfId="24259" hidden="1" xr:uid="{00000000-0005-0000-0000-00003B1E0000}"/>
    <cellStyle name="Buena 2" xfId="24518" hidden="1" xr:uid="{00000000-0005-0000-0000-00003C1E0000}"/>
    <cellStyle name="Buena 2" xfId="24529" hidden="1" xr:uid="{00000000-0005-0000-0000-00003D1E0000}"/>
    <cellStyle name="Buena 2" xfId="24516" hidden="1" xr:uid="{00000000-0005-0000-0000-00003E1E0000}"/>
    <cellStyle name="Buena 2" xfId="24538" hidden="1" xr:uid="{00000000-0005-0000-0000-00003F1E0000}"/>
    <cellStyle name="Buena 2" xfId="24514" hidden="1" xr:uid="{00000000-0005-0000-0000-0000401E0000}"/>
    <cellStyle name="Buena 2" xfId="24547" hidden="1" xr:uid="{00000000-0005-0000-0000-0000411E0000}"/>
    <cellStyle name="Buena 2" xfId="24512" hidden="1" xr:uid="{00000000-0005-0000-0000-0000421E0000}"/>
    <cellStyle name="Buena 2" xfId="24555" hidden="1" xr:uid="{00000000-0005-0000-0000-0000431E0000}"/>
    <cellStyle name="Buena 2" xfId="24510" hidden="1" xr:uid="{00000000-0005-0000-0000-0000441E0000}"/>
    <cellStyle name="Buena 2" xfId="24565" hidden="1" xr:uid="{00000000-0005-0000-0000-0000451E0000}"/>
    <cellStyle name="Buena 2" xfId="24527" hidden="1" xr:uid="{00000000-0005-0000-0000-0000461E0000}"/>
    <cellStyle name="Buena 2" xfId="24575" hidden="1" xr:uid="{00000000-0005-0000-0000-0000471E0000}"/>
    <cellStyle name="Buena 2" xfId="24526" hidden="1" xr:uid="{00000000-0005-0000-0000-0000481E0000}"/>
    <cellStyle name="Buena 2" xfId="24582" hidden="1" xr:uid="{00000000-0005-0000-0000-0000491E0000}"/>
    <cellStyle name="Buena 2" xfId="24520" hidden="1" xr:uid="{00000000-0005-0000-0000-00004A1E0000}"/>
    <cellStyle name="Buena 2" xfId="24592" hidden="1" xr:uid="{00000000-0005-0000-0000-00004B1E0000}"/>
    <cellStyle name="Buena 2" xfId="24523" hidden="1" xr:uid="{00000000-0005-0000-0000-00004C1E0000}"/>
    <cellStyle name="Buena 2" xfId="24598" hidden="1" xr:uid="{00000000-0005-0000-0000-00004D1E0000}"/>
    <cellStyle name="Buena 2" xfId="24589" hidden="1" xr:uid="{00000000-0005-0000-0000-00004E1E0000}"/>
    <cellStyle name="Buena 2" xfId="24620" hidden="1" xr:uid="{00000000-0005-0000-0000-00004F1E0000}"/>
    <cellStyle name="Buena 2" xfId="24631" hidden="1" xr:uid="{00000000-0005-0000-0000-0000501E0000}"/>
    <cellStyle name="Buena 2" xfId="24618" hidden="1" xr:uid="{00000000-0005-0000-0000-0000511E0000}"/>
    <cellStyle name="Buena 2" xfId="24640" hidden="1" xr:uid="{00000000-0005-0000-0000-0000521E0000}"/>
    <cellStyle name="Buena 2" xfId="24616" hidden="1" xr:uid="{00000000-0005-0000-0000-0000531E0000}"/>
    <cellStyle name="Buena 2" xfId="24649" hidden="1" xr:uid="{00000000-0005-0000-0000-0000541E0000}"/>
    <cellStyle name="Buena 2" xfId="24614" hidden="1" xr:uid="{00000000-0005-0000-0000-0000551E0000}"/>
    <cellStyle name="Buena 2" xfId="24657" hidden="1" xr:uid="{00000000-0005-0000-0000-0000561E0000}"/>
    <cellStyle name="Buena 2" xfId="24612" hidden="1" xr:uid="{00000000-0005-0000-0000-0000571E0000}"/>
    <cellStyle name="Buena 2" xfId="24667" hidden="1" xr:uid="{00000000-0005-0000-0000-0000581E0000}"/>
    <cellStyle name="Buena 2" xfId="24629" hidden="1" xr:uid="{00000000-0005-0000-0000-0000591E0000}"/>
    <cellStyle name="Buena 2" xfId="24677" hidden="1" xr:uid="{00000000-0005-0000-0000-00005A1E0000}"/>
    <cellStyle name="Buena 2" xfId="24628" hidden="1" xr:uid="{00000000-0005-0000-0000-00005B1E0000}"/>
    <cellStyle name="Buena 2" xfId="24684" hidden="1" xr:uid="{00000000-0005-0000-0000-00005C1E0000}"/>
    <cellStyle name="Buena 2" xfId="24622" hidden="1" xr:uid="{00000000-0005-0000-0000-00005D1E0000}"/>
    <cellStyle name="Buena 2" xfId="24694" hidden="1" xr:uid="{00000000-0005-0000-0000-00005E1E0000}"/>
    <cellStyle name="Buena 2" xfId="24625" hidden="1" xr:uid="{00000000-0005-0000-0000-00005F1E0000}"/>
    <cellStyle name="Buena 2" xfId="24700" hidden="1" xr:uid="{00000000-0005-0000-0000-0000601E0000}"/>
    <cellStyle name="Buena 2" xfId="24691" hidden="1" xr:uid="{00000000-0005-0000-0000-0000611E0000}"/>
    <cellStyle name="Buena 2" xfId="24891" hidden="1" xr:uid="{00000000-0005-0000-0000-0000621E0000}"/>
    <cellStyle name="Buena 2" xfId="24902" hidden="1" xr:uid="{00000000-0005-0000-0000-0000631E0000}"/>
    <cellStyle name="Buena 2" xfId="24889" hidden="1" xr:uid="{00000000-0005-0000-0000-0000641E0000}"/>
    <cellStyle name="Buena 2" xfId="24911" hidden="1" xr:uid="{00000000-0005-0000-0000-0000651E0000}"/>
    <cellStyle name="Buena 2" xfId="24887" hidden="1" xr:uid="{00000000-0005-0000-0000-0000661E0000}"/>
    <cellStyle name="Buena 2" xfId="24920" hidden="1" xr:uid="{00000000-0005-0000-0000-0000671E0000}"/>
    <cellStyle name="Buena 2" xfId="24885" hidden="1" xr:uid="{00000000-0005-0000-0000-0000681E0000}"/>
    <cellStyle name="Buena 2" xfId="24928" hidden="1" xr:uid="{00000000-0005-0000-0000-0000691E0000}"/>
    <cellStyle name="Buena 2" xfId="24883" hidden="1" xr:uid="{00000000-0005-0000-0000-00006A1E0000}"/>
    <cellStyle name="Buena 2" xfId="24938" hidden="1" xr:uid="{00000000-0005-0000-0000-00006B1E0000}"/>
    <cellStyle name="Buena 2" xfId="24900" hidden="1" xr:uid="{00000000-0005-0000-0000-00006C1E0000}"/>
    <cellStyle name="Buena 2" xfId="24948" hidden="1" xr:uid="{00000000-0005-0000-0000-00006D1E0000}"/>
    <cellStyle name="Buena 2" xfId="24899" hidden="1" xr:uid="{00000000-0005-0000-0000-00006E1E0000}"/>
    <cellStyle name="Buena 2" xfId="24955" hidden="1" xr:uid="{00000000-0005-0000-0000-00006F1E0000}"/>
    <cellStyle name="Buena 2" xfId="24893" hidden="1" xr:uid="{00000000-0005-0000-0000-0000701E0000}"/>
    <cellStyle name="Buena 2" xfId="24965" hidden="1" xr:uid="{00000000-0005-0000-0000-0000711E0000}"/>
    <cellStyle name="Buena 2" xfId="24896" hidden="1" xr:uid="{00000000-0005-0000-0000-0000721E0000}"/>
    <cellStyle name="Buena 2" xfId="24971" hidden="1" xr:uid="{00000000-0005-0000-0000-0000731E0000}"/>
    <cellStyle name="Buena 2" xfId="24962" hidden="1" xr:uid="{00000000-0005-0000-0000-0000741E0000}"/>
    <cellStyle name="Buena 2" xfId="24749" hidden="1" xr:uid="{00000000-0005-0000-0000-0000751E0000}"/>
    <cellStyle name="Buena 2" xfId="24878" hidden="1" xr:uid="{00000000-0005-0000-0000-0000761E0000}"/>
    <cellStyle name="Buena 2" xfId="24978" hidden="1" xr:uid="{00000000-0005-0000-0000-0000771E0000}"/>
    <cellStyle name="Buena 2" xfId="24825" hidden="1" xr:uid="{00000000-0005-0000-0000-0000781E0000}"/>
    <cellStyle name="Buena 2" xfId="24986" hidden="1" xr:uid="{00000000-0005-0000-0000-0000791E0000}"/>
    <cellStyle name="Buena 2" xfId="24820" hidden="1" xr:uid="{00000000-0005-0000-0000-00007A1E0000}"/>
    <cellStyle name="Buena 2" xfId="24992" hidden="1" xr:uid="{00000000-0005-0000-0000-00007B1E0000}"/>
    <cellStyle name="Buena 2" xfId="24733" hidden="1" xr:uid="{00000000-0005-0000-0000-00007C1E0000}"/>
    <cellStyle name="Buena 2" xfId="24798" hidden="1" xr:uid="{00000000-0005-0000-0000-00007D1E0000}"/>
    <cellStyle name="Buena 2" xfId="24726" hidden="1" xr:uid="{00000000-0005-0000-0000-00007E1E0000}"/>
    <cellStyle name="Buena 2" xfId="24829" hidden="1" xr:uid="{00000000-0005-0000-0000-00007F1E0000}"/>
    <cellStyle name="Buena 2" xfId="24713" hidden="1" xr:uid="{00000000-0005-0000-0000-0000801E0000}"/>
    <cellStyle name="Buena 2" xfId="24780" hidden="1" xr:uid="{00000000-0005-0000-0000-0000811E0000}"/>
    <cellStyle name="Buena 2" xfId="24983" hidden="1" xr:uid="{00000000-0005-0000-0000-0000821E0000}"/>
    <cellStyle name="Buena 2" xfId="24788" hidden="1" xr:uid="{00000000-0005-0000-0000-0000831E0000}"/>
    <cellStyle name="Buena 2" xfId="24870" hidden="1" xr:uid="{00000000-0005-0000-0000-0000841E0000}"/>
    <cellStyle name="Buena 2" xfId="24867" hidden="1" xr:uid="{00000000-0005-0000-0000-0000851E0000}"/>
    <cellStyle name="Buena 2" xfId="24863" hidden="1" xr:uid="{00000000-0005-0000-0000-0000861E0000}"/>
    <cellStyle name="Buena 2" xfId="24976" hidden="1" xr:uid="{00000000-0005-0000-0000-0000871E0000}"/>
    <cellStyle name="Buena 2" xfId="24764" hidden="1" xr:uid="{00000000-0005-0000-0000-0000881E0000}"/>
    <cellStyle name="Buena 2" xfId="24804" hidden="1" xr:uid="{00000000-0005-0000-0000-0000891E0000}"/>
    <cellStyle name="Buena 2" xfId="24739" hidden="1" xr:uid="{00000000-0005-0000-0000-00008A1E0000}"/>
    <cellStyle name="Buena 2" xfId="24766" hidden="1" xr:uid="{00000000-0005-0000-0000-00008B1E0000}"/>
    <cellStyle name="Buena 2" xfId="24775" hidden="1" xr:uid="{00000000-0005-0000-0000-00008C1E0000}"/>
    <cellStyle name="Buena 2" xfId="24821" hidden="1" xr:uid="{00000000-0005-0000-0000-00008D1E0000}"/>
    <cellStyle name="Buena 2" xfId="24994" hidden="1" xr:uid="{00000000-0005-0000-0000-00008E1E0000}"/>
    <cellStyle name="Buena 2" xfId="24857" hidden="1" xr:uid="{00000000-0005-0000-0000-00008F1E0000}"/>
    <cellStyle name="Buena 2" xfId="24605" hidden="1" xr:uid="{00000000-0005-0000-0000-0000901E0000}"/>
    <cellStyle name="Buena 2" xfId="24865" hidden="1" xr:uid="{00000000-0005-0000-0000-0000911E0000}"/>
    <cellStyle name="Buena 2" xfId="24734" hidden="1" xr:uid="{00000000-0005-0000-0000-0000921E0000}"/>
    <cellStyle name="Buena 2" xfId="24793" hidden="1" xr:uid="{00000000-0005-0000-0000-0000931E0000}"/>
    <cellStyle name="Buena 2" xfId="24720" hidden="1" xr:uid="{00000000-0005-0000-0000-0000941E0000}"/>
    <cellStyle name="Buena 2" xfId="24979" hidden="1" xr:uid="{00000000-0005-0000-0000-0000951E0000}"/>
    <cellStyle name="Buena 2" xfId="24706" hidden="1" xr:uid="{00000000-0005-0000-0000-0000961E0000}"/>
    <cellStyle name="Buena 2" xfId="24754" hidden="1" xr:uid="{00000000-0005-0000-0000-0000971E0000}"/>
    <cellStyle name="Buena 2" xfId="24860" hidden="1" xr:uid="{00000000-0005-0000-0000-0000981E0000}"/>
    <cellStyle name="Buena 2" xfId="24840" hidden="1" xr:uid="{00000000-0005-0000-0000-0000991E0000}"/>
    <cellStyle name="Buena 2" xfId="24789" hidden="1" xr:uid="{00000000-0005-0000-0000-00009A1E0000}"/>
    <cellStyle name="Buena 2" xfId="26127" hidden="1" xr:uid="{00000000-0005-0000-0000-00009B1E0000}"/>
    <cellStyle name="Buena 2" xfId="26138" hidden="1" xr:uid="{00000000-0005-0000-0000-00009C1E0000}"/>
    <cellStyle name="Buena 2" xfId="26125" hidden="1" xr:uid="{00000000-0005-0000-0000-00009D1E0000}"/>
    <cellStyle name="Buena 2" xfId="26147" hidden="1" xr:uid="{00000000-0005-0000-0000-00009E1E0000}"/>
    <cellStyle name="Buena 2" xfId="26123" hidden="1" xr:uid="{00000000-0005-0000-0000-00009F1E0000}"/>
    <cellStyle name="Buena 2" xfId="26156" hidden="1" xr:uid="{00000000-0005-0000-0000-0000A01E0000}"/>
    <cellStyle name="Buena 2" xfId="26121" hidden="1" xr:uid="{00000000-0005-0000-0000-0000A11E0000}"/>
    <cellStyle name="Buena 2" xfId="26164" hidden="1" xr:uid="{00000000-0005-0000-0000-0000A21E0000}"/>
    <cellStyle name="Buena 2" xfId="26119" hidden="1" xr:uid="{00000000-0005-0000-0000-0000A31E0000}"/>
    <cellStyle name="Buena 2" xfId="26174" hidden="1" xr:uid="{00000000-0005-0000-0000-0000A41E0000}"/>
    <cellStyle name="Buena 2" xfId="26136" hidden="1" xr:uid="{00000000-0005-0000-0000-0000A51E0000}"/>
    <cellStyle name="Buena 2" xfId="26184" hidden="1" xr:uid="{00000000-0005-0000-0000-0000A61E0000}"/>
    <cellStyle name="Buena 2" xfId="26135" hidden="1" xr:uid="{00000000-0005-0000-0000-0000A71E0000}"/>
    <cellStyle name="Buena 2" xfId="26192" hidden="1" xr:uid="{00000000-0005-0000-0000-0000A81E0000}"/>
    <cellStyle name="Buena 2" xfId="26129" hidden="1" xr:uid="{00000000-0005-0000-0000-0000A91E0000}"/>
    <cellStyle name="Buena 2" xfId="26202" hidden="1" xr:uid="{00000000-0005-0000-0000-0000AA1E0000}"/>
    <cellStyle name="Buena 2" xfId="26132" hidden="1" xr:uid="{00000000-0005-0000-0000-0000AB1E0000}"/>
    <cellStyle name="Buena 2" xfId="26208" hidden="1" xr:uid="{00000000-0005-0000-0000-0000AC1E0000}"/>
    <cellStyle name="Buena 2" xfId="26199" hidden="1" xr:uid="{00000000-0005-0000-0000-0000AD1E0000}"/>
    <cellStyle name="Buena 2" xfId="27384" hidden="1" xr:uid="{00000000-0005-0000-0000-0000AE1E0000}"/>
    <cellStyle name="Buena 2" xfId="27396" hidden="1" xr:uid="{00000000-0005-0000-0000-0000AF1E0000}"/>
    <cellStyle name="Buena 2" xfId="27382" hidden="1" xr:uid="{00000000-0005-0000-0000-0000B01E0000}"/>
    <cellStyle name="Buena 2" xfId="27405" hidden="1" xr:uid="{00000000-0005-0000-0000-0000B11E0000}"/>
    <cellStyle name="Buena 2" xfId="27380" hidden="1" xr:uid="{00000000-0005-0000-0000-0000B21E0000}"/>
    <cellStyle name="Buena 2" xfId="27414" hidden="1" xr:uid="{00000000-0005-0000-0000-0000B31E0000}"/>
    <cellStyle name="Buena 2" xfId="27378" hidden="1" xr:uid="{00000000-0005-0000-0000-0000B41E0000}"/>
    <cellStyle name="Buena 2" xfId="27422" hidden="1" xr:uid="{00000000-0005-0000-0000-0000B51E0000}"/>
    <cellStyle name="Buena 2" xfId="27376" hidden="1" xr:uid="{00000000-0005-0000-0000-0000B61E0000}"/>
    <cellStyle name="Buena 2" xfId="27433" hidden="1" xr:uid="{00000000-0005-0000-0000-0000B71E0000}"/>
    <cellStyle name="Buena 2" xfId="27394" hidden="1" xr:uid="{00000000-0005-0000-0000-0000B81E0000}"/>
    <cellStyle name="Buena 2" xfId="27444" hidden="1" xr:uid="{00000000-0005-0000-0000-0000B91E0000}"/>
    <cellStyle name="Buena 2" xfId="27393" hidden="1" xr:uid="{00000000-0005-0000-0000-0000BA1E0000}"/>
    <cellStyle name="Buena 2" xfId="27454" hidden="1" xr:uid="{00000000-0005-0000-0000-0000BB1E0000}"/>
    <cellStyle name="Buena 2" xfId="27386" hidden="1" xr:uid="{00000000-0005-0000-0000-0000BC1E0000}"/>
    <cellStyle name="Buena 2" xfId="27464" hidden="1" xr:uid="{00000000-0005-0000-0000-0000BD1E0000}"/>
    <cellStyle name="Buena 2" xfId="27389" hidden="1" xr:uid="{00000000-0005-0000-0000-0000BE1E0000}"/>
    <cellStyle name="Buena 2" xfId="27470" hidden="1" xr:uid="{00000000-0005-0000-0000-0000BF1E0000}"/>
    <cellStyle name="Buena 2" xfId="27461" hidden="1" xr:uid="{00000000-0005-0000-0000-0000C01E0000}"/>
    <cellStyle name="Buena 2" xfId="27698" hidden="1" xr:uid="{00000000-0005-0000-0000-0000C11E0000}"/>
    <cellStyle name="Buena 2" xfId="27709" hidden="1" xr:uid="{00000000-0005-0000-0000-0000C21E0000}"/>
    <cellStyle name="Buena 2" xfId="27696" hidden="1" xr:uid="{00000000-0005-0000-0000-0000C31E0000}"/>
    <cellStyle name="Buena 2" xfId="27718" hidden="1" xr:uid="{00000000-0005-0000-0000-0000C41E0000}"/>
    <cellStyle name="Buena 2" xfId="27694" hidden="1" xr:uid="{00000000-0005-0000-0000-0000C51E0000}"/>
    <cellStyle name="Buena 2" xfId="27727" hidden="1" xr:uid="{00000000-0005-0000-0000-0000C61E0000}"/>
    <cellStyle name="Buena 2" xfId="27692" hidden="1" xr:uid="{00000000-0005-0000-0000-0000C71E0000}"/>
    <cellStyle name="Buena 2" xfId="27735" hidden="1" xr:uid="{00000000-0005-0000-0000-0000C81E0000}"/>
    <cellStyle name="Buena 2" xfId="27690" hidden="1" xr:uid="{00000000-0005-0000-0000-0000C91E0000}"/>
    <cellStyle name="Buena 2" xfId="27745" hidden="1" xr:uid="{00000000-0005-0000-0000-0000CA1E0000}"/>
    <cellStyle name="Buena 2" xfId="27707" hidden="1" xr:uid="{00000000-0005-0000-0000-0000CB1E0000}"/>
    <cellStyle name="Buena 2" xfId="27755" hidden="1" xr:uid="{00000000-0005-0000-0000-0000CC1E0000}"/>
    <cellStyle name="Buena 2" xfId="27706" hidden="1" xr:uid="{00000000-0005-0000-0000-0000CD1E0000}"/>
    <cellStyle name="Buena 2" xfId="27762" hidden="1" xr:uid="{00000000-0005-0000-0000-0000CE1E0000}"/>
    <cellStyle name="Buena 2" xfId="27700" hidden="1" xr:uid="{00000000-0005-0000-0000-0000CF1E0000}"/>
    <cellStyle name="Buena 2" xfId="27772" hidden="1" xr:uid="{00000000-0005-0000-0000-0000D01E0000}"/>
    <cellStyle name="Buena 2" xfId="27703" hidden="1" xr:uid="{00000000-0005-0000-0000-0000D11E0000}"/>
    <cellStyle name="Buena 2" xfId="27778" hidden="1" xr:uid="{00000000-0005-0000-0000-0000D21E0000}"/>
    <cellStyle name="Buena 2" xfId="27769" hidden="1" xr:uid="{00000000-0005-0000-0000-0000D31E0000}"/>
    <cellStyle name="Buena 2" xfId="27556" hidden="1" xr:uid="{00000000-0005-0000-0000-0000D41E0000}"/>
    <cellStyle name="Buena 2" xfId="27685" hidden="1" xr:uid="{00000000-0005-0000-0000-0000D51E0000}"/>
    <cellStyle name="Buena 2" xfId="27785" hidden="1" xr:uid="{00000000-0005-0000-0000-0000D61E0000}"/>
    <cellStyle name="Buena 2" xfId="27632" hidden="1" xr:uid="{00000000-0005-0000-0000-0000D71E0000}"/>
    <cellStyle name="Buena 2" xfId="27793" hidden="1" xr:uid="{00000000-0005-0000-0000-0000D81E0000}"/>
    <cellStyle name="Buena 2" xfId="27627" hidden="1" xr:uid="{00000000-0005-0000-0000-0000D91E0000}"/>
    <cellStyle name="Buena 2" xfId="27799" hidden="1" xr:uid="{00000000-0005-0000-0000-0000DA1E0000}"/>
    <cellStyle name="Buena 2" xfId="27540" hidden="1" xr:uid="{00000000-0005-0000-0000-0000DB1E0000}"/>
    <cellStyle name="Buena 2" xfId="27605" hidden="1" xr:uid="{00000000-0005-0000-0000-0000DC1E0000}"/>
    <cellStyle name="Buena 2" xfId="27533" hidden="1" xr:uid="{00000000-0005-0000-0000-0000DD1E0000}"/>
    <cellStyle name="Buena 2" xfId="27636" hidden="1" xr:uid="{00000000-0005-0000-0000-0000DE1E0000}"/>
    <cellStyle name="Buena 2" xfId="27520" hidden="1" xr:uid="{00000000-0005-0000-0000-0000DF1E0000}"/>
    <cellStyle name="Buena 2" xfId="27587" hidden="1" xr:uid="{00000000-0005-0000-0000-0000E01E0000}"/>
    <cellStyle name="Buena 2" xfId="27790" hidden="1" xr:uid="{00000000-0005-0000-0000-0000E11E0000}"/>
    <cellStyle name="Buena 2" xfId="27595" hidden="1" xr:uid="{00000000-0005-0000-0000-0000E21E0000}"/>
    <cellStyle name="Buena 2" xfId="27677" hidden="1" xr:uid="{00000000-0005-0000-0000-0000E31E0000}"/>
    <cellStyle name="Buena 2" xfId="27674" hidden="1" xr:uid="{00000000-0005-0000-0000-0000E41E0000}"/>
    <cellStyle name="Buena 2" xfId="27670" hidden="1" xr:uid="{00000000-0005-0000-0000-0000E51E0000}"/>
    <cellStyle name="Buena 2" xfId="27783" hidden="1" xr:uid="{00000000-0005-0000-0000-0000E61E0000}"/>
    <cellStyle name="Buena 2" xfId="27571" hidden="1" xr:uid="{00000000-0005-0000-0000-0000E71E0000}"/>
    <cellStyle name="Buena 2" xfId="27611" hidden="1" xr:uid="{00000000-0005-0000-0000-0000E81E0000}"/>
    <cellStyle name="Buena 2" xfId="27546" hidden="1" xr:uid="{00000000-0005-0000-0000-0000E91E0000}"/>
    <cellStyle name="Buena 2" xfId="27573" hidden="1" xr:uid="{00000000-0005-0000-0000-0000EA1E0000}"/>
    <cellStyle name="Buena 2" xfId="27582" hidden="1" xr:uid="{00000000-0005-0000-0000-0000EB1E0000}"/>
    <cellStyle name="Buena 2" xfId="27628" hidden="1" xr:uid="{00000000-0005-0000-0000-0000EC1E0000}"/>
    <cellStyle name="Buena 2" xfId="27801" hidden="1" xr:uid="{00000000-0005-0000-0000-0000ED1E0000}"/>
    <cellStyle name="Buena 2" xfId="27664" hidden="1" xr:uid="{00000000-0005-0000-0000-0000EE1E0000}"/>
    <cellStyle name="Buena 2" xfId="26513" hidden="1" xr:uid="{00000000-0005-0000-0000-0000EF1E0000}"/>
    <cellStyle name="Buena 2" xfId="27672" hidden="1" xr:uid="{00000000-0005-0000-0000-0000F01E0000}"/>
    <cellStyle name="Buena 2" xfId="27541" hidden="1" xr:uid="{00000000-0005-0000-0000-0000F11E0000}"/>
    <cellStyle name="Buena 2" xfId="27600" hidden="1" xr:uid="{00000000-0005-0000-0000-0000F21E0000}"/>
    <cellStyle name="Buena 2" xfId="27527" hidden="1" xr:uid="{00000000-0005-0000-0000-0000F31E0000}"/>
    <cellStyle name="Buena 2" xfId="27786" hidden="1" xr:uid="{00000000-0005-0000-0000-0000F41E0000}"/>
    <cellStyle name="Buena 2" xfId="27513" hidden="1" xr:uid="{00000000-0005-0000-0000-0000F51E0000}"/>
    <cellStyle name="Buena 2" xfId="27561" hidden="1" xr:uid="{00000000-0005-0000-0000-0000F61E0000}"/>
    <cellStyle name="Buena 2" xfId="27667" hidden="1" xr:uid="{00000000-0005-0000-0000-0000F71E0000}"/>
    <cellStyle name="Buena 2" xfId="27647" hidden="1" xr:uid="{00000000-0005-0000-0000-0000F81E0000}"/>
    <cellStyle name="Buena 2" xfId="27596" hidden="1" xr:uid="{00000000-0005-0000-0000-0000F91E0000}"/>
    <cellStyle name="Buena 2" xfId="26742" hidden="1" xr:uid="{00000000-0005-0000-0000-0000FA1E0000}"/>
    <cellStyle name="Buena 2" xfId="27266" hidden="1" xr:uid="{00000000-0005-0000-0000-0000FB1E0000}"/>
    <cellStyle name="Buena 2" xfId="23679" hidden="1" xr:uid="{00000000-0005-0000-0000-0000FC1E0000}"/>
    <cellStyle name="Buena 2" xfId="25462" hidden="1" xr:uid="{00000000-0005-0000-0000-0000FD1E0000}"/>
    <cellStyle name="Buena 2" xfId="25208" hidden="1" xr:uid="{00000000-0005-0000-0000-0000FE1E0000}"/>
    <cellStyle name="Buena 2" xfId="25745" hidden="1" xr:uid="{00000000-0005-0000-0000-0000FF1E0000}"/>
    <cellStyle name="Buena 2" xfId="23925" hidden="1" xr:uid="{00000000-0005-0000-0000-0000001F0000}"/>
    <cellStyle name="Buena 2" xfId="22160" hidden="1" xr:uid="{00000000-0005-0000-0000-0000011F0000}"/>
    <cellStyle name="Buena 2" xfId="26743" hidden="1" xr:uid="{00000000-0005-0000-0000-0000021F0000}"/>
    <cellStyle name="Buena 2" xfId="26008" hidden="1" xr:uid="{00000000-0005-0000-0000-0000031F0000}"/>
    <cellStyle name="Buena 2" xfId="23399" hidden="1" xr:uid="{00000000-0005-0000-0000-0000041F0000}"/>
    <cellStyle name="Buena 2" xfId="22158" hidden="1" xr:uid="{00000000-0005-0000-0000-0000051F0000}"/>
    <cellStyle name="Buena 2" xfId="26741" hidden="1" xr:uid="{00000000-0005-0000-0000-0000061F0000}"/>
    <cellStyle name="Buena 2" xfId="23396" hidden="1" xr:uid="{00000000-0005-0000-0000-0000071F0000}"/>
    <cellStyle name="Buena 2" xfId="22162" hidden="1" xr:uid="{00000000-0005-0000-0000-0000081F0000}"/>
    <cellStyle name="Buena 2" xfId="26883" hidden="1" xr:uid="{00000000-0005-0000-0000-0000091F0000}"/>
    <cellStyle name="Buena 2" xfId="26481" hidden="1" xr:uid="{00000000-0005-0000-0000-00000A1F0000}"/>
    <cellStyle name="Buena 2" xfId="23776" hidden="1" xr:uid="{00000000-0005-0000-0000-00000B1F0000}"/>
    <cellStyle name="Buena 2" xfId="26334" hidden="1" xr:uid="{00000000-0005-0000-0000-00000C1F0000}"/>
    <cellStyle name="Buena 2" xfId="25619" hidden="1" xr:uid="{00000000-0005-0000-0000-00000D1F0000}"/>
    <cellStyle name="Buena 2" xfId="23037" hidden="1" xr:uid="{00000000-0005-0000-0000-00000E1F0000}"/>
    <cellStyle name="Buena 2" xfId="25080" hidden="1" xr:uid="{00000000-0005-0000-0000-00000F1F0000}"/>
    <cellStyle name="Buena 2" xfId="22036" hidden="1" xr:uid="{00000000-0005-0000-0000-0000101F0000}"/>
    <cellStyle name="Buena 2" xfId="27134" hidden="1" xr:uid="{00000000-0005-0000-0000-0000111F0000}"/>
    <cellStyle name="Buena 2" xfId="25871" hidden="1" xr:uid="{00000000-0005-0000-0000-0000121F0000}"/>
    <cellStyle name="Buena 2" xfId="25348" hidden="1" xr:uid="{00000000-0005-0000-0000-0000131F0000}"/>
    <cellStyle name="Buena 2" xfId="23552" hidden="1" xr:uid="{00000000-0005-0000-0000-0000141F0000}"/>
    <cellStyle name="Buena 2" xfId="25620" hidden="1" xr:uid="{00000000-0005-0000-0000-0000151F0000}"/>
    <cellStyle name="Buena 2" xfId="26349" hidden="1" xr:uid="{00000000-0005-0000-0000-0000161F0000}"/>
    <cellStyle name="Buena 2" xfId="25079" hidden="1" xr:uid="{00000000-0005-0000-0000-0000171F0000}"/>
    <cellStyle name="Buena 2" xfId="21782" hidden="1" xr:uid="{00000000-0005-0000-0000-0000181F0000}"/>
    <cellStyle name="Buena 2" xfId="21787" hidden="1" xr:uid="{00000000-0005-0000-0000-0000191F0000}"/>
    <cellStyle name="Buena 2" xfId="25844" hidden="1" xr:uid="{00000000-0005-0000-0000-00001A1F0000}"/>
    <cellStyle name="Buena 2" xfId="23554" hidden="1" xr:uid="{00000000-0005-0000-0000-00001B1F0000}"/>
    <cellStyle name="Buena 2" xfId="23551" hidden="1" xr:uid="{00000000-0005-0000-0000-00001C1F0000}"/>
    <cellStyle name="Buena 2" xfId="26604" hidden="1" xr:uid="{00000000-0005-0000-0000-00001D1F0000}"/>
    <cellStyle name="Buena 2" xfId="22563" hidden="1" xr:uid="{00000000-0005-0000-0000-00001E1F0000}"/>
    <cellStyle name="Buena 2" xfId="23034" hidden="1" xr:uid="{00000000-0005-0000-0000-00001F1F0000}"/>
    <cellStyle name="Buena 2" xfId="23758" hidden="1" xr:uid="{00000000-0005-0000-0000-0000201F0000}"/>
    <cellStyle name="Buena 2" xfId="25298" hidden="1" xr:uid="{00000000-0005-0000-0000-0000211F0000}"/>
    <cellStyle name="Buena 2" xfId="25830" hidden="1" xr:uid="{00000000-0005-0000-0000-0000221F0000}"/>
    <cellStyle name="Buena 2" xfId="25035" hidden="1" xr:uid="{00000000-0005-0000-0000-0000231F0000}"/>
    <cellStyle name="Buena 2" xfId="26562" hidden="1" xr:uid="{00000000-0005-0000-0000-0000241F0000}"/>
    <cellStyle name="Buena 2" xfId="23233" hidden="1" xr:uid="{00000000-0005-0000-0000-0000251F0000}"/>
    <cellStyle name="Buena 2" xfId="22280" hidden="1" xr:uid="{00000000-0005-0000-0000-0000261F0000}"/>
    <cellStyle name="Buena 2" xfId="26309" hidden="1" xr:uid="{00000000-0005-0000-0000-0000271F0000}"/>
    <cellStyle name="Buena 2" xfId="26866" hidden="1" xr:uid="{00000000-0005-0000-0000-0000281F0000}"/>
    <cellStyle name="Buena 2" xfId="27094" hidden="1" xr:uid="{00000000-0005-0000-0000-0000291F0000}"/>
    <cellStyle name="Buena 2" xfId="23520" hidden="1" xr:uid="{00000000-0005-0000-0000-00002A1F0000}"/>
    <cellStyle name="Buena 2" xfId="23517" hidden="1" xr:uid="{00000000-0005-0000-0000-00002B1F0000}"/>
    <cellStyle name="Buena 2" xfId="26865" hidden="1" xr:uid="{00000000-0005-0000-0000-00002C1F0000}"/>
    <cellStyle name="Buena 2" xfId="23754" hidden="1" xr:uid="{00000000-0005-0000-0000-00002D1F0000}"/>
    <cellStyle name="Buena 2" xfId="21991" hidden="1" xr:uid="{00000000-0005-0000-0000-00002E1F0000}"/>
    <cellStyle name="Buena 2" xfId="22275" hidden="1" xr:uid="{00000000-0005-0000-0000-00002F1F0000}"/>
    <cellStyle name="Buena 2" xfId="26311" hidden="1" xr:uid="{00000000-0005-0000-0000-0000301F0000}"/>
    <cellStyle name="Buena 2" xfId="23753" hidden="1" xr:uid="{00000000-0005-0000-0000-0000311F0000}"/>
    <cellStyle name="Buena 2" xfId="25578" hidden="1" xr:uid="{00000000-0005-0000-0000-0000321F0000}"/>
    <cellStyle name="Buena 2" xfId="27106" hidden="1" xr:uid="{00000000-0005-0000-0000-0000331F0000}"/>
    <cellStyle name="Buena 2" xfId="12142" hidden="1" xr:uid="{00000000-0005-0000-0000-0000341F0000}"/>
    <cellStyle name="Buena 2" xfId="25577" hidden="1" xr:uid="{00000000-0005-0000-0000-0000351F0000}"/>
    <cellStyle name="Buena 2" xfId="23239" hidden="1" xr:uid="{00000000-0005-0000-0000-0000361F0000}"/>
    <cellStyle name="Buena 2" xfId="27091" hidden="1" xr:uid="{00000000-0005-0000-0000-0000371F0000}"/>
    <cellStyle name="Buena 2" xfId="26870" hidden="1" xr:uid="{00000000-0005-0000-0000-0000381F0000}"/>
    <cellStyle name="Buena 2" xfId="26305" hidden="1" xr:uid="{00000000-0005-0000-0000-0000391F0000}"/>
    <cellStyle name="Buena 2" xfId="23245" hidden="1" xr:uid="{00000000-0005-0000-0000-00003A1F0000}"/>
    <cellStyle name="Buena 2" xfId="21997" hidden="1" xr:uid="{00000000-0005-0000-0000-00003B1F0000}"/>
    <cellStyle name="Buena 2" xfId="23007" hidden="1" xr:uid="{00000000-0005-0000-0000-00003C1F0000}"/>
    <cellStyle name="Buena 2" xfId="22531" hidden="1" xr:uid="{00000000-0005-0000-0000-00003D1F0000}"/>
    <cellStyle name="Buena 2" xfId="23532" hidden="1" xr:uid="{00000000-0005-0000-0000-00003E1F0000}"/>
    <cellStyle name="Buena 2" xfId="27104" hidden="1" xr:uid="{00000000-0005-0000-0000-00003F1F0000}"/>
    <cellStyle name="Buena 2" xfId="26556" hidden="1" xr:uid="{00000000-0005-0000-0000-0000401F0000}"/>
    <cellStyle name="Buena 2" xfId="25589" hidden="1" xr:uid="{00000000-0005-0000-0000-0000411F0000}"/>
    <cellStyle name="Buena 2" xfId="25300" hidden="1" xr:uid="{00000000-0005-0000-0000-0000421F0000}"/>
    <cellStyle name="Buena 2" xfId="26867" hidden="1" xr:uid="{00000000-0005-0000-0000-0000431F0000}"/>
    <cellStyle name="Buena 2" xfId="25038" hidden="1" xr:uid="{00000000-0005-0000-0000-0000441F0000}"/>
    <cellStyle name="Buena 2" xfId="26306" hidden="1" xr:uid="{00000000-0005-0000-0000-0000451F0000}"/>
    <cellStyle name="Buena 2" xfId="27105" hidden="1" xr:uid="{00000000-0005-0000-0000-0000461F0000}"/>
    <cellStyle name="Buena 2" xfId="26871" hidden="1" xr:uid="{00000000-0005-0000-0000-0000471F0000}"/>
    <cellStyle name="Buena 2" xfId="15873" hidden="1" xr:uid="{00000000-0005-0000-0000-0000481F0000}"/>
    <cellStyle name="Buena 2" xfId="22535" hidden="1" xr:uid="{00000000-0005-0000-0000-0000491F0000}"/>
    <cellStyle name="Buena 2" xfId="22287" hidden="1" xr:uid="{00000000-0005-0000-0000-00004A1F0000}"/>
    <cellStyle name="Buena 2" xfId="23525" hidden="1" xr:uid="{00000000-0005-0000-0000-00004B1F0000}"/>
    <cellStyle name="Buena 2" xfId="25576" hidden="1" xr:uid="{00000000-0005-0000-0000-00004C1F0000}"/>
    <cellStyle name="Buena 2" xfId="25832" hidden="1" xr:uid="{00000000-0005-0000-0000-00004D1F0000}"/>
    <cellStyle name="Buena 2" xfId="22411" hidden="1" xr:uid="{00000000-0005-0000-0000-00004E1F0000}"/>
    <cellStyle name="Buena 2" xfId="22998" hidden="1" xr:uid="{00000000-0005-0000-0000-00004F1F0000}"/>
    <cellStyle name="Buena 2" xfId="25840" hidden="1" xr:uid="{00000000-0005-0000-0000-0000501F0000}"/>
    <cellStyle name="Buena 2" xfId="23241" hidden="1" xr:uid="{00000000-0005-0000-0000-0000511F0000}"/>
    <cellStyle name="Buena 2" xfId="23769" hidden="1" xr:uid="{00000000-0005-0000-0000-0000521F0000}"/>
    <cellStyle name="Buena 2" xfId="26860" hidden="1" xr:uid="{00000000-0005-0000-0000-0000531F0000}"/>
    <cellStyle name="Buena 2" xfId="22003" hidden="1" xr:uid="{00000000-0005-0000-0000-0000541F0000}"/>
    <cellStyle name="Buena 2" xfId="25045" hidden="1" xr:uid="{00000000-0005-0000-0000-0000551F0000}"/>
    <cellStyle name="Buena 2" xfId="22529" hidden="1" xr:uid="{00000000-0005-0000-0000-0000561F0000}"/>
    <cellStyle name="Buena 2" xfId="26565" hidden="1" xr:uid="{00000000-0005-0000-0000-0000571F0000}"/>
    <cellStyle name="Buena 2" xfId="26872" hidden="1" xr:uid="{00000000-0005-0000-0000-0000581F0000}"/>
    <cellStyle name="Buena 2" xfId="23743" hidden="1" xr:uid="{00000000-0005-0000-0000-0000591F0000}"/>
    <cellStyle name="Buena 2" xfId="25284" hidden="1" xr:uid="{00000000-0005-0000-0000-00005A1F0000}"/>
    <cellStyle name="Buena 2" xfId="25816" hidden="1" xr:uid="{00000000-0005-0000-0000-00005B1F0000}"/>
    <cellStyle name="Buena 2" xfId="25022" hidden="1" xr:uid="{00000000-0005-0000-0000-00005C1F0000}"/>
    <cellStyle name="Buena 2" xfId="26546" hidden="1" xr:uid="{00000000-0005-0000-0000-00005D1F0000}"/>
    <cellStyle name="Buena 2" xfId="23220" hidden="1" xr:uid="{00000000-0005-0000-0000-00005E1F0000}"/>
    <cellStyle name="Buena 2" xfId="22266" hidden="1" xr:uid="{00000000-0005-0000-0000-00005F1F0000}"/>
    <cellStyle name="Buena 2" xfId="26295" hidden="1" xr:uid="{00000000-0005-0000-0000-0000601F0000}"/>
    <cellStyle name="Buena 2" xfId="26852" hidden="1" xr:uid="{00000000-0005-0000-0000-0000611F0000}"/>
    <cellStyle name="Buena 2" xfId="27079" hidden="1" xr:uid="{00000000-0005-0000-0000-0000621F0000}"/>
    <cellStyle name="Buena 2" xfId="23506" hidden="1" xr:uid="{00000000-0005-0000-0000-0000631F0000}"/>
    <cellStyle name="Buena 2" xfId="23503" hidden="1" xr:uid="{00000000-0005-0000-0000-0000641F0000}"/>
    <cellStyle name="Buena 2" xfId="26851" hidden="1" xr:uid="{00000000-0005-0000-0000-0000651F0000}"/>
    <cellStyle name="Buena 2" xfId="23739" hidden="1" xr:uid="{00000000-0005-0000-0000-0000661F0000}"/>
    <cellStyle name="Buena 2" xfId="21978" hidden="1" xr:uid="{00000000-0005-0000-0000-0000671F0000}"/>
    <cellStyle name="Buena 2" xfId="23502" hidden="1" xr:uid="{00000000-0005-0000-0000-0000681F0000}"/>
    <cellStyle name="Buena 2" xfId="26297" hidden="1" xr:uid="{00000000-0005-0000-0000-0000691F0000}"/>
    <cellStyle name="Buena 2" xfId="27077" hidden="1" xr:uid="{00000000-0005-0000-0000-00006A1F0000}"/>
    <cellStyle name="Buena 2" xfId="22976" hidden="1" xr:uid="{00000000-0005-0000-0000-00006B1F0000}"/>
    <cellStyle name="Buena 2" xfId="25011" hidden="1" xr:uid="{00000000-0005-0000-0000-00006C1F0000}"/>
    <cellStyle name="Buena 2" xfId="27069" hidden="1" xr:uid="{00000000-0005-0000-0000-00006D1F0000}"/>
    <cellStyle name="Buena 2" xfId="21966" hidden="1" xr:uid="{00000000-0005-0000-0000-00006E1F0000}"/>
    <cellStyle name="Buena 2" xfId="26838" hidden="1" xr:uid="{00000000-0005-0000-0000-00006F1F0000}"/>
    <cellStyle name="Buena 2" xfId="23731" hidden="1" xr:uid="{00000000-0005-0000-0000-0000701F0000}"/>
    <cellStyle name="Buena 2" xfId="22499" hidden="1" xr:uid="{00000000-0005-0000-0000-0000711F0000}"/>
    <cellStyle name="Buena 2" xfId="25804" hidden="1" xr:uid="{00000000-0005-0000-0000-0000721F0000}"/>
    <cellStyle name="Buena 2" xfId="23492" hidden="1" xr:uid="{00000000-0005-0000-0000-0000731F0000}"/>
    <cellStyle name="Buena 2" xfId="26534" hidden="1" xr:uid="{00000000-0005-0000-0000-0000741F0000}"/>
    <cellStyle name="Buena 2" xfId="11100" hidden="1" xr:uid="{00000000-0005-0000-0000-0000751F0000}"/>
    <cellStyle name="Buena 2" xfId="23209" hidden="1" xr:uid="{00000000-0005-0000-0000-0000761F0000}"/>
    <cellStyle name="Buena 2" xfId="23206" hidden="1" xr:uid="{00000000-0005-0000-0000-0000771F0000}"/>
    <cellStyle name="Buena 2" xfId="26533" hidden="1" xr:uid="{00000000-0005-0000-0000-0000781F0000}"/>
    <cellStyle name="Buena 2" xfId="25007" hidden="1" xr:uid="{00000000-0005-0000-0000-0000791F0000}"/>
    <cellStyle name="Buena 2" xfId="22968" hidden="1" xr:uid="{00000000-0005-0000-0000-00007A1F0000}"/>
    <cellStyle name="Buena 2" xfId="25799" hidden="1" xr:uid="{00000000-0005-0000-0000-00007B1F0000}"/>
    <cellStyle name="Buena 2" xfId="23494" hidden="1" xr:uid="{00000000-0005-0000-0000-00007C1F0000}"/>
    <cellStyle name="Buena 2" xfId="25006" hidden="1" xr:uid="{00000000-0005-0000-0000-00007D1F0000}"/>
    <cellStyle name="Buena 2" xfId="25268" hidden="1" xr:uid="{00000000-0005-0000-0000-00007E1F0000}"/>
    <cellStyle name="Buena 2" xfId="23363" hidden="1" xr:uid="{00000000-0005-0000-0000-00007F1F0000}"/>
    <cellStyle name="Buena 2" xfId="26986" hidden="1" xr:uid="{00000000-0005-0000-0000-0000801F0000}"/>
    <cellStyle name="Buena 2" xfId="25426" hidden="1" xr:uid="{00000000-0005-0000-0000-0000811F0000}"/>
    <cellStyle name="Buena 2" xfId="22661" hidden="1" xr:uid="{00000000-0005-0000-0000-0000821F0000}"/>
    <cellStyle name="Buena 2" xfId="23638" hidden="1" xr:uid="{00000000-0005-0000-0000-0000831F0000}"/>
    <cellStyle name="Buena 2" xfId="22404" hidden="1" xr:uid="{00000000-0005-0000-0000-0000841F0000}"/>
    <cellStyle name="Buena 2" xfId="25710" hidden="1" xr:uid="{00000000-0005-0000-0000-0000851F0000}"/>
    <cellStyle name="Buena 2" xfId="22123" hidden="1" xr:uid="{00000000-0005-0000-0000-0000861F0000}"/>
    <cellStyle name="Buena 2" xfId="26445" hidden="1" xr:uid="{00000000-0005-0000-0000-0000871F0000}"/>
    <cellStyle name="Buena 2" xfId="26694" hidden="1" xr:uid="{00000000-0005-0000-0000-0000881F0000}"/>
    <cellStyle name="Buena 2" xfId="23123" hidden="1" xr:uid="{00000000-0005-0000-0000-0000891F0000}"/>
    <cellStyle name="Buena 2" xfId="23106" hidden="1" xr:uid="{00000000-0005-0000-0000-00008A1F0000}"/>
    <cellStyle name="Buena 2" xfId="26451" hidden="1" xr:uid="{00000000-0005-0000-0000-00008B1F0000}"/>
    <cellStyle name="Buena 2" xfId="23348" hidden="1" xr:uid="{00000000-0005-0000-0000-00008C1F0000}"/>
    <cellStyle name="Buena 2" xfId="27223" hidden="1" xr:uid="{00000000-0005-0000-0000-00008D1F0000}"/>
    <cellStyle name="Buena 2" xfId="25692" hidden="1" xr:uid="{00000000-0005-0000-0000-00008E1F0000}"/>
    <cellStyle name="Buena 2" xfId="22122" hidden="1" xr:uid="{00000000-0005-0000-0000-00008F1F0000}"/>
    <cellStyle name="Buena 2" xfId="23339" hidden="1" xr:uid="{00000000-0005-0000-0000-0000901F0000}"/>
    <cellStyle name="Buena 2" xfId="25145" hidden="1" xr:uid="{00000000-0005-0000-0000-0000911F0000}"/>
    <cellStyle name="Buena 2" xfId="26277" hidden="1" xr:uid="{00000000-0005-0000-0000-0000921F0000}"/>
    <cellStyle name="Buena 2" xfId="23893" hidden="1" xr:uid="{00000000-0005-0000-0000-0000931F0000}"/>
    <cellStyle name="Buena 2" xfId="25164" hidden="1" xr:uid="{00000000-0005-0000-0000-0000941F0000}"/>
    <cellStyle name="Buena 2" xfId="22488" hidden="1" xr:uid="{00000000-0005-0000-0000-0000951F0000}"/>
    <cellStyle name="Buena 2" xfId="26687" hidden="1" xr:uid="{00000000-0005-0000-0000-0000961F0000}"/>
    <cellStyle name="Buena 2" xfId="26521" hidden="1" xr:uid="{00000000-0005-0000-0000-0000971F0000}"/>
    <cellStyle name="Buena 2" xfId="22107" hidden="1" xr:uid="{00000000-0005-0000-0000-0000981F0000}"/>
    <cellStyle name="Buena 2" xfId="26278" hidden="1" xr:uid="{00000000-0005-0000-0000-0000991F0000}"/>
    <cellStyle name="Buena 2" xfId="22957" hidden="1" xr:uid="{00000000-0005-0000-0000-00009A1F0000}"/>
    <cellStyle name="Buena 2" xfId="25797" hidden="1" xr:uid="{00000000-0005-0000-0000-00009B1F0000}"/>
    <cellStyle name="Buena 2" xfId="26272" hidden="1" xr:uid="{00000000-0005-0000-0000-00009C1F0000}"/>
    <cellStyle name="Buena 2" xfId="22495" hidden="1" xr:uid="{00000000-0005-0000-0000-00009D1F0000}"/>
    <cellStyle name="Buena 2" xfId="25001" hidden="1" xr:uid="{00000000-0005-0000-0000-00009E1F0000}"/>
    <cellStyle name="Buena 2" xfId="23629" hidden="1" xr:uid="{00000000-0005-0000-0000-00009F1F0000}"/>
    <cellStyle name="Buena 2" xfId="26523" hidden="1" xr:uid="{00000000-0005-0000-0000-0000A01F0000}"/>
    <cellStyle name="Buena 2" xfId="26985" hidden="1" xr:uid="{00000000-0005-0000-0000-0000A11F0000}"/>
    <cellStyle name="Buena 2" xfId="26450" hidden="1" xr:uid="{00000000-0005-0000-0000-0000A21F0000}"/>
    <cellStyle name="Buena 2" xfId="11111" hidden="1" xr:uid="{00000000-0005-0000-0000-0000A31F0000}"/>
    <cellStyle name="Buena 2" xfId="22095" hidden="1" xr:uid="{00000000-0005-0000-0000-0000A41F0000}"/>
    <cellStyle name="Buena 2" xfId="25002" hidden="1" xr:uid="{00000000-0005-0000-0000-0000A51F0000}"/>
    <cellStyle name="Buena 2" xfId="26522" hidden="1" xr:uid="{00000000-0005-0000-0000-0000A61F0000}"/>
    <cellStyle name="Buena 2" xfId="25265" hidden="1" xr:uid="{00000000-0005-0000-0000-0000A71F0000}"/>
    <cellStyle name="Buena 2" xfId="22959" hidden="1" xr:uid="{00000000-0005-0000-0000-0000A81F0000}"/>
    <cellStyle name="Buena 2" xfId="27060" hidden="1" xr:uid="{00000000-0005-0000-0000-0000A91F0000}"/>
    <cellStyle name="Buena 2" xfId="23197" hidden="1" xr:uid="{00000000-0005-0000-0000-0000AA1F0000}"/>
    <cellStyle name="Buena 2" xfId="25144" hidden="1" xr:uid="{00000000-0005-0000-0000-0000AB1F0000}"/>
    <cellStyle name="Buena 2" xfId="26037" hidden="1" xr:uid="{00000000-0005-0000-0000-0000AC1F0000}"/>
    <cellStyle name="Buena 2" xfId="25809" hidden="1" xr:uid="{00000000-0005-0000-0000-0000AD1F0000}"/>
    <cellStyle name="Buena 2" xfId="16459" hidden="1" xr:uid="{00000000-0005-0000-0000-0000AE1F0000}"/>
    <cellStyle name="Buena 2" xfId="22961" hidden="1" xr:uid="{00000000-0005-0000-0000-0000AF1F0000}"/>
    <cellStyle name="Buena 2" xfId="22490" hidden="1" xr:uid="{00000000-0005-0000-0000-0000B01F0000}"/>
    <cellStyle name="Buena 2" xfId="26833" hidden="1" xr:uid="{00000000-0005-0000-0000-0000B11F0000}"/>
    <cellStyle name="Buena 2" xfId="26437" hidden="1" xr:uid="{00000000-0005-0000-0000-0000B21F0000}"/>
    <cellStyle name="Buena 2" xfId="22248" hidden="1" xr:uid="{00000000-0005-0000-0000-0000B31F0000}"/>
    <cellStyle name="Buena 2" xfId="22245" hidden="1" xr:uid="{00000000-0005-0000-0000-0000B41F0000}"/>
    <cellStyle name="Buena 2" xfId="22727" hidden="1" xr:uid="{00000000-0005-0000-0000-0000B51F0000}"/>
    <cellStyle name="Buena 2" xfId="26520" hidden="1" xr:uid="{00000000-0005-0000-0000-0000B61F0000}"/>
    <cellStyle name="Buena 2" xfId="23199" hidden="1" xr:uid="{00000000-0005-0000-0000-0000B71F0000}"/>
    <cellStyle name="Buena 2" xfId="21891" hidden="1" xr:uid="{00000000-0005-0000-0000-0000B81F0000}"/>
    <cellStyle name="Buena 2" xfId="22118" hidden="1" xr:uid="{00000000-0005-0000-0000-0000B91F0000}"/>
    <cellStyle name="Buena 2" xfId="23900" hidden="1" xr:uid="{00000000-0005-0000-0000-0000BA1F0000}"/>
    <cellStyle name="Buena 2" xfId="25940" hidden="1" xr:uid="{00000000-0005-0000-0000-0000BB1F0000}"/>
    <cellStyle name="Buena 2" xfId="25439" hidden="1" xr:uid="{00000000-0005-0000-0000-0000BC1F0000}"/>
    <cellStyle name="Buena 2" xfId="22346" hidden="1" xr:uid="{00000000-0005-0000-0000-0000BD1F0000}"/>
    <cellStyle name="Buena 2" xfId="25727" hidden="1" xr:uid="{00000000-0005-0000-0000-0000BE1F0000}"/>
    <cellStyle name="Buena 2" xfId="26377" hidden="1" xr:uid="{00000000-0005-0000-0000-0000BF1F0000}"/>
    <cellStyle name="Buena 2" xfId="21901" hidden="1" xr:uid="{00000000-0005-0000-0000-0000C01F0000}"/>
    <cellStyle name="Buena 2" xfId="22588" hidden="1" xr:uid="{00000000-0005-0000-0000-0000C11F0000}"/>
    <cellStyle name="Buena 2" xfId="23882" hidden="1" xr:uid="{00000000-0005-0000-0000-0000C21F0000}"/>
    <cellStyle name="Buena 2" xfId="27154" hidden="1" xr:uid="{00000000-0005-0000-0000-0000C31F0000}"/>
    <cellStyle name="Buena 2" xfId="27219" hidden="1" xr:uid="{00000000-0005-0000-0000-0000C41F0000}"/>
    <cellStyle name="Buena 2" xfId="22324" hidden="1" xr:uid="{00000000-0005-0000-0000-0000C51F0000}"/>
    <cellStyle name="Buena 2" xfId="26442" hidden="1" xr:uid="{00000000-0005-0000-0000-0000C61F0000}"/>
    <cellStyle name="Buena 2" xfId="26363" hidden="1" xr:uid="{00000000-0005-0000-0000-0000C71F0000}"/>
    <cellStyle name="Buena 2" xfId="26976" hidden="1" xr:uid="{00000000-0005-0000-0000-0000C81F0000}"/>
    <cellStyle name="Buena 2" xfId="23281" hidden="1" xr:uid="{00000000-0005-0000-0000-0000C91F0000}"/>
    <cellStyle name="Buena 2" xfId="22049" hidden="1" xr:uid="{00000000-0005-0000-0000-0000CA1F0000}"/>
    <cellStyle name="Buena 2" xfId="27991" hidden="1" xr:uid="{00000000-0005-0000-0000-0000CB1F0000}"/>
    <cellStyle name="Buena 2" xfId="28002" hidden="1" xr:uid="{00000000-0005-0000-0000-0000CC1F0000}"/>
    <cellStyle name="Buena 2" xfId="27989" hidden="1" xr:uid="{00000000-0005-0000-0000-0000CD1F0000}"/>
    <cellStyle name="Buena 2" xfId="28011" hidden="1" xr:uid="{00000000-0005-0000-0000-0000CE1F0000}"/>
    <cellStyle name="Buena 2" xfId="27986" hidden="1" xr:uid="{00000000-0005-0000-0000-0000CF1F0000}"/>
    <cellStyle name="Buena 2" xfId="28020" hidden="1" xr:uid="{00000000-0005-0000-0000-0000D01F0000}"/>
    <cellStyle name="Buena 2" xfId="27984" hidden="1" xr:uid="{00000000-0005-0000-0000-0000D11F0000}"/>
    <cellStyle name="Buena 2" xfId="28028" hidden="1" xr:uid="{00000000-0005-0000-0000-0000D21F0000}"/>
    <cellStyle name="Buena 2" xfId="27982" hidden="1" xr:uid="{00000000-0005-0000-0000-0000D31F0000}"/>
    <cellStyle name="Buena 2" xfId="28039" hidden="1" xr:uid="{00000000-0005-0000-0000-0000D41F0000}"/>
    <cellStyle name="Buena 2" xfId="28000" hidden="1" xr:uid="{00000000-0005-0000-0000-0000D51F0000}"/>
    <cellStyle name="Buena 2" xfId="28049" hidden="1" xr:uid="{00000000-0005-0000-0000-0000D61F0000}"/>
    <cellStyle name="Buena 2" xfId="27999" hidden="1" xr:uid="{00000000-0005-0000-0000-0000D71F0000}"/>
    <cellStyle name="Buena 2" xfId="28056" hidden="1" xr:uid="{00000000-0005-0000-0000-0000D81F0000}"/>
    <cellStyle name="Buena 2" xfId="27993" hidden="1" xr:uid="{00000000-0005-0000-0000-0000D91F0000}"/>
    <cellStyle name="Buena 2" xfId="28066" hidden="1" xr:uid="{00000000-0005-0000-0000-0000DA1F0000}"/>
    <cellStyle name="Buena 2" xfId="27996" hidden="1" xr:uid="{00000000-0005-0000-0000-0000DB1F0000}"/>
    <cellStyle name="Buena 2" xfId="28073" hidden="1" xr:uid="{00000000-0005-0000-0000-0000DC1F0000}"/>
    <cellStyle name="Buena 2" xfId="28063" hidden="1" xr:uid="{00000000-0005-0000-0000-0000DD1F0000}"/>
    <cellStyle name="Buena 2" xfId="28288" hidden="1" xr:uid="{00000000-0005-0000-0000-0000DE1F0000}"/>
    <cellStyle name="Buena 2" xfId="28299" hidden="1" xr:uid="{00000000-0005-0000-0000-0000DF1F0000}"/>
    <cellStyle name="Buena 2" xfId="28286" hidden="1" xr:uid="{00000000-0005-0000-0000-0000E01F0000}"/>
    <cellStyle name="Buena 2" xfId="28308" hidden="1" xr:uid="{00000000-0005-0000-0000-0000E11F0000}"/>
    <cellStyle name="Buena 2" xfId="28284" hidden="1" xr:uid="{00000000-0005-0000-0000-0000E21F0000}"/>
    <cellStyle name="Buena 2" xfId="28317" hidden="1" xr:uid="{00000000-0005-0000-0000-0000E31F0000}"/>
    <cellStyle name="Buena 2" xfId="28282" hidden="1" xr:uid="{00000000-0005-0000-0000-0000E41F0000}"/>
    <cellStyle name="Buena 2" xfId="28325" hidden="1" xr:uid="{00000000-0005-0000-0000-0000E51F0000}"/>
    <cellStyle name="Buena 2" xfId="28280" hidden="1" xr:uid="{00000000-0005-0000-0000-0000E61F0000}"/>
    <cellStyle name="Buena 2" xfId="28335" hidden="1" xr:uid="{00000000-0005-0000-0000-0000E71F0000}"/>
    <cellStyle name="Buena 2" xfId="28297" hidden="1" xr:uid="{00000000-0005-0000-0000-0000E81F0000}"/>
    <cellStyle name="Buena 2" xfId="28345" hidden="1" xr:uid="{00000000-0005-0000-0000-0000E91F0000}"/>
    <cellStyle name="Buena 2" xfId="28296" hidden="1" xr:uid="{00000000-0005-0000-0000-0000EA1F0000}"/>
    <cellStyle name="Buena 2" xfId="28352" hidden="1" xr:uid="{00000000-0005-0000-0000-0000EB1F0000}"/>
    <cellStyle name="Buena 2" xfId="28290" hidden="1" xr:uid="{00000000-0005-0000-0000-0000EC1F0000}"/>
    <cellStyle name="Buena 2" xfId="28362" hidden="1" xr:uid="{00000000-0005-0000-0000-0000ED1F0000}"/>
    <cellStyle name="Buena 2" xfId="28293" hidden="1" xr:uid="{00000000-0005-0000-0000-0000EE1F0000}"/>
    <cellStyle name="Buena 2" xfId="28368" hidden="1" xr:uid="{00000000-0005-0000-0000-0000EF1F0000}"/>
    <cellStyle name="Buena 2" xfId="28359" hidden="1" xr:uid="{00000000-0005-0000-0000-0000F01F0000}"/>
    <cellStyle name="Buena 2" xfId="28145" hidden="1" xr:uid="{00000000-0005-0000-0000-0000F11F0000}"/>
    <cellStyle name="Buena 2" xfId="28275" hidden="1" xr:uid="{00000000-0005-0000-0000-0000F21F0000}"/>
    <cellStyle name="Buena 2" xfId="28375" hidden="1" xr:uid="{00000000-0005-0000-0000-0000F31F0000}"/>
    <cellStyle name="Buena 2" xfId="28222" hidden="1" xr:uid="{00000000-0005-0000-0000-0000F41F0000}"/>
    <cellStyle name="Buena 2" xfId="28383" hidden="1" xr:uid="{00000000-0005-0000-0000-0000F51F0000}"/>
    <cellStyle name="Buena 2" xfId="28217" hidden="1" xr:uid="{00000000-0005-0000-0000-0000F61F0000}"/>
    <cellStyle name="Buena 2" xfId="28389" hidden="1" xr:uid="{00000000-0005-0000-0000-0000F71F0000}"/>
    <cellStyle name="Buena 2" xfId="28129" hidden="1" xr:uid="{00000000-0005-0000-0000-0000F81F0000}"/>
    <cellStyle name="Buena 2" xfId="28195" hidden="1" xr:uid="{00000000-0005-0000-0000-0000F91F0000}"/>
    <cellStyle name="Buena 2" xfId="28122" hidden="1" xr:uid="{00000000-0005-0000-0000-0000FA1F0000}"/>
    <cellStyle name="Buena 2" xfId="28226" hidden="1" xr:uid="{00000000-0005-0000-0000-0000FB1F0000}"/>
    <cellStyle name="Buena 2" xfId="28109" hidden="1" xr:uid="{00000000-0005-0000-0000-0000FC1F0000}"/>
    <cellStyle name="Buena 2" xfId="28176" hidden="1" xr:uid="{00000000-0005-0000-0000-0000FD1F0000}"/>
    <cellStyle name="Buena 2" xfId="28380" hidden="1" xr:uid="{00000000-0005-0000-0000-0000FE1F0000}"/>
    <cellStyle name="Buena 2" xfId="28184" hidden="1" xr:uid="{00000000-0005-0000-0000-0000FF1F0000}"/>
    <cellStyle name="Buena 2" xfId="28267" hidden="1" xr:uid="{00000000-0005-0000-0000-000000200000}"/>
    <cellStyle name="Buena 2" xfId="28264" hidden="1" xr:uid="{00000000-0005-0000-0000-000001200000}"/>
    <cellStyle name="Buena 2" xfId="28260" hidden="1" xr:uid="{00000000-0005-0000-0000-000002200000}"/>
    <cellStyle name="Buena 2" xfId="28373" hidden="1" xr:uid="{00000000-0005-0000-0000-000003200000}"/>
    <cellStyle name="Buena 2" xfId="28160" hidden="1" xr:uid="{00000000-0005-0000-0000-000004200000}"/>
    <cellStyle name="Buena 2" xfId="28201" hidden="1" xr:uid="{00000000-0005-0000-0000-000005200000}"/>
    <cellStyle name="Buena 2" xfId="28135" hidden="1" xr:uid="{00000000-0005-0000-0000-000006200000}"/>
    <cellStyle name="Buena 2" xfId="28162" hidden="1" xr:uid="{00000000-0005-0000-0000-000007200000}"/>
    <cellStyle name="Buena 2" xfId="28171" hidden="1" xr:uid="{00000000-0005-0000-0000-000008200000}"/>
    <cellStyle name="Buena 2" xfId="28218" hidden="1" xr:uid="{00000000-0005-0000-0000-000009200000}"/>
    <cellStyle name="Buena 2" xfId="28391" hidden="1" xr:uid="{00000000-0005-0000-0000-00000A200000}"/>
    <cellStyle name="Buena 2" xfId="28254" hidden="1" xr:uid="{00000000-0005-0000-0000-00000B200000}"/>
    <cellStyle name="Buena 2" xfId="26230" hidden="1" xr:uid="{00000000-0005-0000-0000-00000C200000}"/>
    <cellStyle name="Buena 2" xfId="28262" hidden="1" xr:uid="{00000000-0005-0000-0000-00000D200000}"/>
    <cellStyle name="Buena 2" xfId="28130" hidden="1" xr:uid="{00000000-0005-0000-0000-00000E200000}"/>
    <cellStyle name="Buena 2" xfId="28190" hidden="1" xr:uid="{00000000-0005-0000-0000-00000F200000}"/>
    <cellStyle name="Buena 2" xfId="28116" hidden="1" xr:uid="{00000000-0005-0000-0000-000010200000}"/>
    <cellStyle name="Buena 2" xfId="28376" hidden="1" xr:uid="{00000000-0005-0000-0000-000011200000}"/>
    <cellStyle name="Buena 2" xfId="28102" hidden="1" xr:uid="{00000000-0005-0000-0000-000012200000}"/>
    <cellStyle name="Buena 2" xfId="28150" hidden="1" xr:uid="{00000000-0005-0000-0000-000013200000}"/>
    <cellStyle name="Buena 2" xfId="28257" hidden="1" xr:uid="{00000000-0005-0000-0000-000014200000}"/>
    <cellStyle name="Buena 2" xfId="28237" hidden="1" xr:uid="{00000000-0005-0000-0000-000015200000}"/>
    <cellStyle name="Buena 2" xfId="28185" hidden="1" xr:uid="{00000000-0005-0000-0000-000016200000}"/>
    <cellStyle name="Buena 2" xfId="27073" hidden="1" xr:uid="{00000000-0005-0000-0000-000017200000}"/>
    <cellStyle name="Buena 2" xfId="26841" hidden="1" xr:uid="{00000000-0005-0000-0000-000018200000}"/>
    <cellStyle name="Buena 2" xfId="25572" hidden="1" xr:uid="{00000000-0005-0000-0000-000019200000}"/>
    <cellStyle name="Buena 2" xfId="27076" hidden="1" xr:uid="{00000000-0005-0000-0000-00001A200000}"/>
    <cellStyle name="Buena 2" xfId="23734" hidden="1" xr:uid="{00000000-0005-0000-0000-00001B200000}"/>
    <cellStyle name="Buena 2" xfId="22970" hidden="1" xr:uid="{00000000-0005-0000-0000-00001C200000}"/>
    <cellStyle name="Buena 2" xfId="22267" hidden="1" xr:uid="{00000000-0005-0000-0000-00001D200000}"/>
    <cellStyle name="Buena 2" xfId="25290" hidden="1" xr:uid="{00000000-0005-0000-0000-00001E200000}"/>
    <cellStyle name="Buena 2" xfId="22504" hidden="1" xr:uid="{00000000-0005-0000-0000-00001F200000}"/>
    <cellStyle name="Buena 2" xfId="11046" hidden="1" xr:uid="{00000000-0005-0000-0000-000020200000}"/>
    <cellStyle name="Buena 2" xfId="25571" hidden="1" xr:uid="{00000000-0005-0000-0000-000021200000}"/>
    <cellStyle name="Buena 2" xfId="26857" hidden="1" xr:uid="{00000000-0005-0000-0000-000022200000}"/>
    <cellStyle name="Buena 2" xfId="23213" hidden="1" xr:uid="{00000000-0005-0000-0000-000023200000}"/>
    <cellStyle name="Buena 2" xfId="22516" hidden="1" xr:uid="{00000000-0005-0000-0000-000024200000}"/>
    <cellStyle name="Buena 2" xfId="27087" hidden="1" xr:uid="{00000000-0005-0000-0000-000025200000}"/>
    <cellStyle name="Buena 2" xfId="11041" hidden="1" xr:uid="{00000000-0005-0000-0000-000026200000}"/>
    <cellStyle name="Buena 2" xfId="26854" hidden="1" xr:uid="{00000000-0005-0000-0000-000027200000}"/>
    <cellStyle name="Buena 2" xfId="21980" hidden="1" xr:uid="{00000000-0005-0000-0000-000028200000}"/>
    <cellStyle name="Buena 2" xfId="23746" hidden="1" xr:uid="{00000000-0005-0000-0000-000029200000}"/>
    <cellStyle name="Buena 2" xfId="26536" hidden="1" xr:uid="{00000000-0005-0000-0000-00002A200000}"/>
    <cellStyle name="Buena 2" xfId="11098" hidden="1" xr:uid="{00000000-0005-0000-0000-00002B200000}"/>
    <cellStyle name="Buena 2" xfId="21983" hidden="1" xr:uid="{00000000-0005-0000-0000-00002C200000}"/>
    <cellStyle name="Buena 2" xfId="22259" hidden="1" xr:uid="{00000000-0005-0000-0000-00002D200000}"/>
    <cellStyle name="Buena 2" xfId="22268" hidden="1" xr:uid="{00000000-0005-0000-0000-00002E200000}"/>
    <cellStyle name="Buena 2" xfId="22502" hidden="1" xr:uid="{00000000-0005-0000-0000-00002F200000}"/>
    <cellStyle name="Buena 2" xfId="26547" hidden="1" xr:uid="{00000000-0005-0000-0000-000030200000}"/>
    <cellStyle name="Buena 2" xfId="22985" hidden="1" xr:uid="{00000000-0005-0000-0000-000031200000}"/>
    <cellStyle name="Buena 2" xfId="23735" hidden="1" xr:uid="{00000000-0005-0000-0000-000032200000}"/>
    <cellStyle name="Buena 2" xfId="22258" hidden="1" xr:uid="{00000000-0005-0000-0000-000033200000}"/>
    <cellStyle name="Buena 2" xfId="27084" hidden="1" xr:uid="{00000000-0005-0000-0000-000034200000}"/>
    <cellStyle name="Buena 2" xfId="28421" hidden="1" xr:uid="{00000000-0005-0000-0000-000035200000}"/>
    <cellStyle name="Buena 2" xfId="22256" hidden="1" xr:uid="{00000000-0005-0000-0000-000036200000}"/>
    <cellStyle name="Buena 2" xfId="28428" hidden="1" xr:uid="{00000000-0005-0000-0000-000037200000}"/>
    <cellStyle name="Buena 2" xfId="22270" hidden="1" xr:uid="{00000000-0005-0000-0000-000038200000}"/>
    <cellStyle name="Buena 2" xfId="28438" hidden="1" xr:uid="{00000000-0005-0000-0000-000039200000}"/>
    <cellStyle name="Buena 2" xfId="23745" hidden="1" xr:uid="{00000000-0005-0000-0000-00003A200000}"/>
    <cellStyle name="Buena 2" xfId="28444" hidden="1" xr:uid="{00000000-0005-0000-0000-00003B200000}"/>
    <cellStyle name="Buena 2" xfId="28435" hidden="1" xr:uid="{00000000-0005-0000-0000-00003C200000}"/>
    <cellStyle name="Buena 2" xfId="28635" hidden="1" xr:uid="{00000000-0005-0000-0000-00003D200000}"/>
    <cellStyle name="Buena 2" xfId="28646" hidden="1" xr:uid="{00000000-0005-0000-0000-00003E200000}"/>
    <cellStyle name="Buena 2" xfId="28633" hidden="1" xr:uid="{00000000-0005-0000-0000-00003F200000}"/>
    <cellStyle name="Buena 2" xfId="28655" hidden="1" xr:uid="{00000000-0005-0000-0000-000040200000}"/>
    <cellStyle name="Buena 2" xfId="28631" hidden="1" xr:uid="{00000000-0005-0000-0000-000041200000}"/>
    <cellStyle name="Buena 2" xfId="28664" hidden="1" xr:uid="{00000000-0005-0000-0000-000042200000}"/>
    <cellStyle name="Buena 2" xfId="28629" hidden="1" xr:uid="{00000000-0005-0000-0000-000043200000}"/>
    <cellStyle name="Buena 2" xfId="28672" hidden="1" xr:uid="{00000000-0005-0000-0000-000044200000}"/>
    <cellStyle name="Buena 2" xfId="28627" hidden="1" xr:uid="{00000000-0005-0000-0000-000045200000}"/>
    <cellStyle name="Buena 2" xfId="28682" hidden="1" xr:uid="{00000000-0005-0000-0000-000046200000}"/>
    <cellStyle name="Buena 2" xfId="28644" hidden="1" xr:uid="{00000000-0005-0000-0000-000047200000}"/>
    <cellStyle name="Buena 2" xfId="28692" hidden="1" xr:uid="{00000000-0005-0000-0000-000048200000}"/>
    <cellStyle name="Buena 2" xfId="28643" hidden="1" xr:uid="{00000000-0005-0000-0000-000049200000}"/>
    <cellStyle name="Buena 2" xfId="28699" hidden="1" xr:uid="{00000000-0005-0000-0000-00004A200000}"/>
    <cellStyle name="Buena 2" xfId="28637" hidden="1" xr:uid="{00000000-0005-0000-0000-00004B200000}"/>
    <cellStyle name="Buena 2" xfId="28709" hidden="1" xr:uid="{00000000-0005-0000-0000-00004C200000}"/>
    <cellStyle name="Buena 2" xfId="28640" hidden="1" xr:uid="{00000000-0005-0000-0000-00004D200000}"/>
    <cellStyle name="Buena 2" xfId="28715" hidden="1" xr:uid="{00000000-0005-0000-0000-00004E200000}"/>
    <cellStyle name="Buena 2" xfId="28706" hidden="1" xr:uid="{00000000-0005-0000-0000-00004F200000}"/>
    <cellStyle name="Buena 2" xfId="28493" hidden="1" xr:uid="{00000000-0005-0000-0000-000050200000}"/>
    <cellStyle name="Buena 2" xfId="28622" hidden="1" xr:uid="{00000000-0005-0000-0000-000051200000}"/>
    <cellStyle name="Buena 2" xfId="28722" hidden="1" xr:uid="{00000000-0005-0000-0000-000052200000}"/>
    <cellStyle name="Buena 2" xfId="28569" hidden="1" xr:uid="{00000000-0005-0000-0000-000053200000}"/>
    <cellStyle name="Buena 2" xfId="28730" hidden="1" xr:uid="{00000000-0005-0000-0000-000054200000}"/>
    <cellStyle name="Buena 2" xfId="28564" hidden="1" xr:uid="{00000000-0005-0000-0000-000055200000}"/>
    <cellStyle name="Buena 2" xfId="28736" hidden="1" xr:uid="{00000000-0005-0000-0000-000056200000}"/>
    <cellStyle name="Buena 2" xfId="28477" hidden="1" xr:uid="{00000000-0005-0000-0000-000057200000}"/>
    <cellStyle name="Buena 2" xfId="28542" hidden="1" xr:uid="{00000000-0005-0000-0000-000058200000}"/>
    <cellStyle name="Buena 2" xfId="28470" hidden="1" xr:uid="{00000000-0005-0000-0000-000059200000}"/>
    <cellStyle name="Buena 2" xfId="28573" hidden="1" xr:uid="{00000000-0005-0000-0000-00005A200000}"/>
    <cellStyle name="Buena 2" xfId="28457" hidden="1" xr:uid="{00000000-0005-0000-0000-00005B200000}"/>
    <cellStyle name="Buena 2" xfId="28524" hidden="1" xr:uid="{00000000-0005-0000-0000-00005C200000}"/>
    <cellStyle name="Buena 2" xfId="28727" hidden="1" xr:uid="{00000000-0005-0000-0000-00005D200000}"/>
    <cellStyle name="Buena 2" xfId="28532" hidden="1" xr:uid="{00000000-0005-0000-0000-00005E200000}"/>
    <cellStyle name="Buena 2" xfId="28614" hidden="1" xr:uid="{00000000-0005-0000-0000-00005F200000}"/>
    <cellStyle name="Buena 2" xfId="28611" hidden="1" xr:uid="{00000000-0005-0000-0000-000060200000}"/>
    <cellStyle name="Buena 2" xfId="28607" hidden="1" xr:uid="{00000000-0005-0000-0000-000061200000}"/>
    <cellStyle name="Buena 2" xfId="28720" hidden="1" xr:uid="{00000000-0005-0000-0000-000062200000}"/>
    <cellStyle name="Buena 2" xfId="28508" hidden="1" xr:uid="{00000000-0005-0000-0000-000063200000}"/>
    <cellStyle name="Buena 2" xfId="28548" hidden="1" xr:uid="{00000000-0005-0000-0000-000064200000}"/>
    <cellStyle name="Buena 2" xfId="28483" hidden="1" xr:uid="{00000000-0005-0000-0000-000065200000}"/>
    <cellStyle name="Buena 2" xfId="28510" hidden="1" xr:uid="{00000000-0005-0000-0000-000066200000}"/>
    <cellStyle name="Buena 2" xfId="28519" hidden="1" xr:uid="{00000000-0005-0000-0000-000067200000}"/>
    <cellStyle name="Buena 2" xfId="28565" hidden="1" xr:uid="{00000000-0005-0000-0000-000068200000}"/>
    <cellStyle name="Buena 2" xfId="28738" hidden="1" xr:uid="{00000000-0005-0000-0000-000069200000}"/>
    <cellStyle name="Buena 2" xfId="28601" hidden="1" xr:uid="{00000000-0005-0000-0000-00006A200000}"/>
    <cellStyle name="Buena 2" xfId="22975" hidden="1" xr:uid="{00000000-0005-0000-0000-00006B200000}"/>
    <cellStyle name="Buena 2" xfId="28609" hidden="1" xr:uid="{00000000-0005-0000-0000-00006C200000}"/>
    <cellStyle name="Buena 2" xfId="28478" hidden="1" xr:uid="{00000000-0005-0000-0000-00006D200000}"/>
    <cellStyle name="Buena 2" xfId="28537" hidden="1" xr:uid="{00000000-0005-0000-0000-00006E200000}"/>
    <cellStyle name="Buena 2" xfId="28464" hidden="1" xr:uid="{00000000-0005-0000-0000-00006F200000}"/>
    <cellStyle name="Buena 2" xfId="28723" hidden="1" xr:uid="{00000000-0005-0000-0000-000070200000}"/>
    <cellStyle name="Buena 2" xfId="28450" hidden="1" xr:uid="{00000000-0005-0000-0000-000071200000}"/>
    <cellStyle name="Buena 2" xfId="28498" hidden="1" xr:uid="{00000000-0005-0000-0000-000072200000}"/>
    <cellStyle name="Buena 2" xfId="28604" hidden="1" xr:uid="{00000000-0005-0000-0000-000073200000}"/>
    <cellStyle name="Buena 2" xfId="28584" hidden="1" xr:uid="{00000000-0005-0000-0000-000074200000}"/>
    <cellStyle name="Buena 2" xfId="28533" hidden="1" xr:uid="{00000000-0005-0000-0000-000075200000}"/>
    <cellStyle name="Buena 2" xfId="28752" hidden="1" xr:uid="{00000000-0005-0000-0000-000076200000}"/>
    <cellStyle name="Buena 2" xfId="28763" hidden="1" xr:uid="{00000000-0005-0000-0000-000077200000}"/>
    <cellStyle name="Buena 2" xfId="28750" hidden="1" xr:uid="{00000000-0005-0000-0000-000078200000}"/>
    <cellStyle name="Buena 2" xfId="28772" hidden="1" xr:uid="{00000000-0005-0000-0000-000079200000}"/>
    <cellStyle name="Buena 2" xfId="28748" hidden="1" xr:uid="{00000000-0005-0000-0000-00007A200000}"/>
    <cellStyle name="Buena 2" xfId="28781" hidden="1" xr:uid="{00000000-0005-0000-0000-00007B200000}"/>
    <cellStyle name="Buena 2" xfId="28746" hidden="1" xr:uid="{00000000-0005-0000-0000-00007C200000}"/>
    <cellStyle name="Buena 2" xfId="28789" hidden="1" xr:uid="{00000000-0005-0000-0000-00007D200000}"/>
    <cellStyle name="Buena 2" xfId="28744" hidden="1" xr:uid="{00000000-0005-0000-0000-00007E200000}"/>
    <cellStyle name="Buena 2" xfId="28799" hidden="1" xr:uid="{00000000-0005-0000-0000-00007F200000}"/>
    <cellStyle name="Buena 2" xfId="28761" hidden="1" xr:uid="{00000000-0005-0000-0000-000080200000}"/>
    <cellStyle name="Buena 2" xfId="28809" hidden="1" xr:uid="{00000000-0005-0000-0000-000081200000}"/>
    <cellStyle name="Buena 2" xfId="28760" hidden="1" xr:uid="{00000000-0005-0000-0000-000082200000}"/>
    <cellStyle name="Buena 2" xfId="28816" hidden="1" xr:uid="{00000000-0005-0000-0000-000083200000}"/>
    <cellStyle name="Buena 2" xfId="28754" hidden="1" xr:uid="{00000000-0005-0000-0000-000084200000}"/>
    <cellStyle name="Buena 2" xfId="28826" hidden="1" xr:uid="{00000000-0005-0000-0000-000085200000}"/>
    <cellStyle name="Buena 2" xfId="28757" hidden="1" xr:uid="{00000000-0005-0000-0000-000086200000}"/>
    <cellStyle name="Buena 2" xfId="28832" hidden="1" xr:uid="{00000000-0005-0000-0000-000087200000}"/>
    <cellStyle name="Buena 2" xfId="28823" hidden="1" xr:uid="{00000000-0005-0000-0000-000088200000}"/>
    <cellStyle name="Buena 2" xfId="28854" hidden="1" xr:uid="{00000000-0005-0000-0000-000089200000}"/>
    <cellStyle name="Buena 2" xfId="28865" hidden="1" xr:uid="{00000000-0005-0000-0000-00008A200000}"/>
    <cellStyle name="Buena 2" xfId="28852" hidden="1" xr:uid="{00000000-0005-0000-0000-00008B200000}"/>
    <cellStyle name="Buena 2" xfId="28874" hidden="1" xr:uid="{00000000-0005-0000-0000-00008C200000}"/>
    <cellStyle name="Buena 2" xfId="28850" hidden="1" xr:uid="{00000000-0005-0000-0000-00008D200000}"/>
    <cellStyle name="Buena 2" xfId="28883" hidden="1" xr:uid="{00000000-0005-0000-0000-00008E200000}"/>
    <cellStyle name="Buena 2" xfId="28848" hidden="1" xr:uid="{00000000-0005-0000-0000-00008F200000}"/>
    <cellStyle name="Buena 2" xfId="28891" hidden="1" xr:uid="{00000000-0005-0000-0000-000090200000}"/>
    <cellStyle name="Buena 2" xfId="28846" hidden="1" xr:uid="{00000000-0005-0000-0000-000091200000}"/>
    <cellStyle name="Buena 2" xfId="28901" hidden="1" xr:uid="{00000000-0005-0000-0000-000092200000}"/>
    <cellStyle name="Buena 2" xfId="28863" hidden="1" xr:uid="{00000000-0005-0000-0000-000093200000}"/>
    <cellStyle name="Buena 2" xfId="28911" hidden="1" xr:uid="{00000000-0005-0000-0000-000094200000}"/>
    <cellStyle name="Buena 2" xfId="28862" hidden="1" xr:uid="{00000000-0005-0000-0000-000095200000}"/>
    <cellStyle name="Buena 2" xfId="28918" hidden="1" xr:uid="{00000000-0005-0000-0000-000096200000}"/>
    <cellStyle name="Buena 2" xfId="28856" hidden="1" xr:uid="{00000000-0005-0000-0000-000097200000}"/>
    <cellStyle name="Buena 2" xfId="28928" hidden="1" xr:uid="{00000000-0005-0000-0000-000098200000}"/>
    <cellStyle name="Buena 2" xfId="28859" hidden="1" xr:uid="{00000000-0005-0000-0000-000099200000}"/>
    <cellStyle name="Buena 2" xfId="28934" hidden="1" xr:uid="{00000000-0005-0000-0000-00009A200000}"/>
    <cellStyle name="Buena 2" xfId="28925" hidden="1" xr:uid="{00000000-0005-0000-0000-00009B200000}"/>
    <cellStyle name="Buena 2" xfId="29125" hidden="1" xr:uid="{00000000-0005-0000-0000-00009C200000}"/>
    <cellStyle name="Buena 2" xfId="29136" hidden="1" xr:uid="{00000000-0005-0000-0000-00009D200000}"/>
    <cellStyle name="Buena 2" xfId="29123" hidden="1" xr:uid="{00000000-0005-0000-0000-00009E200000}"/>
    <cellStyle name="Buena 2" xfId="29145" hidden="1" xr:uid="{00000000-0005-0000-0000-00009F200000}"/>
    <cellStyle name="Buena 2" xfId="29121" hidden="1" xr:uid="{00000000-0005-0000-0000-0000A0200000}"/>
    <cellStyle name="Buena 2" xfId="29154" hidden="1" xr:uid="{00000000-0005-0000-0000-0000A1200000}"/>
    <cellStyle name="Buena 2" xfId="29119" hidden="1" xr:uid="{00000000-0005-0000-0000-0000A2200000}"/>
    <cellStyle name="Buena 2" xfId="29162" hidden="1" xr:uid="{00000000-0005-0000-0000-0000A3200000}"/>
    <cellStyle name="Buena 2" xfId="29117" hidden="1" xr:uid="{00000000-0005-0000-0000-0000A4200000}"/>
    <cellStyle name="Buena 2" xfId="29172" hidden="1" xr:uid="{00000000-0005-0000-0000-0000A5200000}"/>
    <cellStyle name="Buena 2" xfId="29134" hidden="1" xr:uid="{00000000-0005-0000-0000-0000A6200000}"/>
    <cellStyle name="Buena 2" xfId="29182" hidden="1" xr:uid="{00000000-0005-0000-0000-0000A7200000}"/>
    <cellStyle name="Buena 2" xfId="29133" hidden="1" xr:uid="{00000000-0005-0000-0000-0000A8200000}"/>
    <cellStyle name="Buena 2" xfId="29189" hidden="1" xr:uid="{00000000-0005-0000-0000-0000A9200000}"/>
    <cellStyle name="Buena 2" xfId="29127" hidden="1" xr:uid="{00000000-0005-0000-0000-0000AA200000}"/>
    <cellStyle name="Buena 2" xfId="29199" hidden="1" xr:uid="{00000000-0005-0000-0000-0000AB200000}"/>
    <cellStyle name="Buena 2" xfId="29130" hidden="1" xr:uid="{00000000-0005-0000-0000-0000AC200000}"/>
    <cellStyle name="Buena 2" xfId="29205" hidden="1" xr:uid="{00000000-0005-0000-0000-0000AD200000}"/>
    <cellStyle name="Buena 2" xfId="29196" hidden="1" xr:uid="{00000000-0005-0000-0000-0000AE200000}"/>
    <cellStyle name="Buena 2" xfId="28983" hidden="1" xr:uid="{00000000-0005-0000-0000-0000AF200000}"/>
    <cellStyle name="Buena 2" xfId="29112" hidden="1" xr:uid="{00000000-0005-0000-0000-0000B0200000}"/>
    <cellStyle name="Buena 2" xfId="29212" hidden="1" xr:uid="{00000000-0005-0000-0000-0000B1200000}"/>
    <cellStyle name="Buena 2" xfId="29059" hidden="1" xr:uid="{00000000-0005-0000-0000-0000B2200000}"/>
    <cellStyle name="Buena 2" xfId="29220" hidden="1" xr:uid="{00000000-0005-0000-0000-0000B3200000}"/>
    <cellStyle name="Buena 2" xfId="29054" hidden="1" xr:uid="{00000000-0005-0000-0000-0000B4200000}"/>
    <cellStyle name="Buena 2" xfId="29226" hidden="1" xr:uid="{00000000-0005-0000-0000-0000B5200000}"/>
    <cellStyle name="Buena 2" xfId="28967" hidden="1" xr:uid="{00000000-0005-0000-0000-0000B6200000}"/>
    <cellStyle name="Buena 2" xfId="29032" hidden="1" xr:uid="{00000000-0005-0000-0000-0000B7200000}"/>
    <cellStyle name="Buena 2" xfId="28960" hidden="1" xr:uid="{00000000-0005-0000-0000-0000B8200000}"/>
    <cellStyle name="Buena 2" xfId="29063" hidden="1" xr:uid="{00000000-0005-0000-0000-0000B9200000}"/>
    <cellStyle name="Buena 2" xfId="28947" hidden="1" xr:uid="{00000000-0005-0000-0000-0000BA200000}"/>
    <cellStyle name="Buena 2" xfId="29014" hidden="1" xr:uid="{00000000-0005-0000-0000-0000BB200000}"/>
    <cellStyle name="Buena 2" xfId="29217" hidden="1" xr:uid="{00000000-0005-0000-0000-0000BC200000}"/>
    <cellStyle name="Buena 2" xfId="29022" hidden="1" xr:uid="{00000000-0005-0000-0000-0000BD200000}"/>
    <cellStyle name="Buena 2" xfId="29104" hidden="1" xr:uid="{00000000-0005-0000-0000-0000BE200000}"/>
    <cellStyle name="Buena 2" xfId="29101" hidden="1" xr:uid="{00000000-0005-0000-0000-0000BF200000}"/>
    <cellStyle name="Buena 2" xfId="29097" hidden="1" xr:uid="{00000000-0005-0000-0000-0000C0200000}"/>
    <cellStyle name="Buena 2" xfId="29210" hidden="1" xr:uid="{00000000-0005-0000-0000-0000C1200000}"/>
    <cellStyle name="Buena 2" xfId="28998" hidden="1" xr:uid="{00000000-0005-0000-0000-0000C2200000}"/>
    <cellStyle name="Buena 2" xfId="29038" hidden="1" xr:uid="{00000000-0005-0000-0000-0000C3200000}"/>
    <cellStyle name="Buena 2" xfId="28973" hidden="1" xr:uid="{00000000-0005-0000-0000-0000C4200000}"/>
    <cellStyle name="Buena 2" xfId="29000" hidden="1" xr:uid="{00000000-0005-0000-0000-0000C5200000}"/>
    <cellStyle name="Buena 2" xfId="29009" hidden="1" xr:uid="{00000000-0005-0000-0000-0000C6200000}"/>
    <cellStyle name="Buena 2" xfId="29055" hidden="1" xr:uid="{00000000-0005-0000-0000-0000C7200000}"/>
    <cellStyle name="Buena 2" xfId="29228" hidden="1" xr:uid="{00000000-0005-0000-0000-0000C8200000}"/>
    <cellStyle name="Buena 2" xfId="29091" hidden="1" xr:uid="{00000000-0005-0000-0000-0000C9200000}"/>
    <cellStyle name="Buena 2" xfId="28839" hidden="1" xr:uid="{00000000-0005-0000-0000-0000CA200000}"/>
    <cellStyle name="Buena 2" xfId="29099" hidden="1" xr:uid="{00000000-0005-0000-0000-0000CB200000}"/>
    <cellStyle name="Buena 2" xfId="28968" hidden="1" xr:uid="{00000000-0005-0000-0000-0000CC200000}"/>
    <cellStyle name="Buena 2" xfId="29027" hidden="1" xr:uid="{00000000-0005-0000-0000-0000CD200000}"/>
    <cellStyle name="Buena 2" xfId="28954" hidden="1" xr:uid="{00000000-0005-0000-0000-0000CE200000}"/>
    <cellStyle name="Buena 2" xfId="29213" hidden="1" xr:uid="{00000000-0005-0000-0000-0000CF200000}"/>
    <cellStyle name="Buena 2" xfId="28940" hidden="1" xr:uid="{00000000-0005-0000-0000-0000D0200000}"/>
    <cellStyle name="Buena 2" xfId="28988" hidden="1" xr:uid="{00000000-0005-0000-0000-0000D1200000}"/>
    <cellStyle name="Buena 2" xfId="29094" hidden="1" xr:uid="{00000000-0005-0000-0000-0000D2200000}"/>
    <cellStyle name="Buena 2" xfId="29074" hidden="1" xr:uid="{00000000-0005-0000-0000-0000D3200000}"/>
    <cellStyle name="Buena 2" xfId="29023" hidden="1" xr:uid="{00000000-0005-0000-0000-0000D4200000}"/>
    <cellStyle name="Buena 2" xfId="29242" hidden="1" xr:uid="{00000000-0005-0000-0000-0000D5200000}"/>
    <cellStyle name="Buena 2" xfId="29253" hidden="1" xr:uid="{00000000-0005-0000-0000-0000D6200000}"/>
    <cellStyle name="Buena 2" xfId="29240" hidden="1" xr:uid="{00000000-0005-0000-0000-0000D7200000}"/>
    <cellStyle name="Buena 2" xfId="29262" hidden="1" xr:uid="{00000000-0005-0000-0000-0000D8200000}"/>
    <cellStyle name="Buena 2" xfId="29238" hidden="1" xr:uid="{00000000-0005-0000-0000-0000D9200000}"/>
    <cellStyle name="Buena 2" xfId="29271" hidden="1" xr:uid="{00000000-0005-0000-0000-0000DA200000}"/>
    <cellStyle name="Buena 2" xfId="29236" hidden="1" xr:uid="{00000000-0005-0000-0000-0000DB200000}"/>
    <cellStyle name="Buena 2" xfId="29279" hidden="1" xr:uid="{00000000-0005-0000-0000-0000DC200000}"/>
    <cellStyle name="Buena 2" xfId="29234" hidden="1" xr:uid="{00000000-0005-0000-0000-0000DD200000}"/>
    <cellStyle name="Buena 2" xfId="29289" hidden="1" xr:uid="{00000000-0005-0000-0000-0000DE200000}"/>
    <cellStyle name="Buena 2" xfId="29251" hidden="1" xr:uid="{00000000-0005-0000-0000-0000DF200000}"/>
    <cellStyle name="Buena 2" xfId="29299" hidden="1" xr:uid="{00000000-0005-0000-0000-0000E0200000}"/>
    <cellStyle name="Buena 2" xfId="29250" hidden="1" xr:uid="{00000000-0005-0000-0000-0000E1200000}"/>
    <cellStyle name="Buena 2" xfId="29306" hidden="1" xr:uid="{00000000-0005-0000-0000-0000E2200000}"/>
    <cellStyle name="Buena 2" xfId="29244" hidden="1" xr:uid="{00000000-0005-0000-0000-0000E3200000}"/>
    <cellStyle name="Buena 2" xfId="29316" hidden="1" xr:uid="{00000000-0005-0000-0000-0000E4200000}"/>
    <cellStyle name="Buena 2" xfId="29247" hidden="1" xr:uid="{00000000-0005-0000-0000-0000E5200000}"/>
    <cellStyle name="Buena 2" xfId="29322" hidden="1" xr:uid="{00000000-0005-0000-0000-0000E6200000}"/>
    <cellStyle name="Buena 2" xfId="29313" hidden="1" xr:uid="{00000000-0005-0000-0000-0000E7200000}"/>
    <cellStyle name="Buena 2" xfId="29344" hidden="1" xr:uid="{00000000-0005-0000-0000-0000E8200000}"/>
    <cellStyle name="Buena 2" xfId="29355" hidden="1" xr:uid="{00000000-0005-0000-0000-0000E9200000}"/>
    <cellStyle name="Buena 2" xfId="29342" hidden="1" xr:uid="{00000000-0005-0000-0000-0000EA200000}"/>
    <cellStyle name="Buena 2" xfId="29364" hidden="1" xr:uid="{00000000-0005-0000-0000-0000EB200000}"/>
    <cellStyle name="Buena 2" xfId="29340" hidden="1" xr:uid="{00000000-0005-0000-0000-0000EC200000}"/>
    <cellStyle name="Buena 2" xfId="29373" hidden="1" xr:uid="{00000000-0005-0000-0000-0000ED200000}"/>
    <cellStyle name="Buena 2" xfId="29338" hidden="1" xr:uid="{00000000-0005-0000-0000-0000EE200000}"/>
    <cellStyle name="Buena 2" xfId="29381" hidden="1" xr:uid="{00000000-0005-0000-0000-0000EF200000}"/>
    <cellStyle name="Buena 2" xfId="29336" hidden="1" xr:uid="{00000000-0005-0000-0000-0000F0200000}"/>
    <cellStyle name="Buena 2" xfId="29391" hidden="1" xr:uid="{00000000-0005-0000-0000-0000F1200000}"/>
    <cellStyle name="Buena 2" xfId="29353" hidden="1" xr:uid="{00000000-0005-0000-0000-0000F2200000}"/>
    <cellStyle name="Buena 2" xfId="29401" hidden="1" xr:uid="{00000000-0005-0000-0000-0000F3200000}"/>
    <cellStyle name="Buena 2" xfId="29352" hidden="1" xr:uid="{00000000-0005-0000-0000-0000F4200000}"/>
    <cellStyle name="Buena 2" xfId="29408" hidden="1" xr:uid="{00000000-0005-0000-0000-0000F5200000}"/>
    <cellStyle name="Buena 2" xfId="29346" hidden="1" xr:uid="{00000000-0005-0000-0000-0000F6200000}"/>
    <cellStyle name="Buena 2" xfId="29418" hidden="1" xr:uid="{00000000-0005-0000-0000-0000F7200000}"/>
    <cellStyle name="Buena 2" xfId="29349" hidden="1" xr:uid="{00000000-0005-0000-0000-0000F8200000}"/>
    <cellStyle name="Buena 2" xfId="29424" hidden="1" xr:uid="{00000000-0005-0000-0000-0000F9200000}"/>
    <cellStyle name="Buena 2" xfId="29415" hidden="1" xr:uid="{00000000-0005-0000-0000-0000FA200000}"/>
    <cellStyle name="Buena 2" xfId="29615" hidden="1" xr:uid="{00000000-0005-0000-0000-0000FB200000}"/>
    <cellStyle name="Buena 2" xfId="29626" hidden="1" xr:uid="{00000000-0005-0000-0000-0000FC200000}"/>
    <cellStyle name="Buena 2" xfId="29613" hidden="1" xr:uid="{00000000-0005-0000-0000-0000FD200000}"/>
    <cellStyle name="Buena 2" xfId="29635" hidden="1" xr:uid="{00000000-0005-0000-0000-0000FE200000}"/>
    <cellStyle name="Buena 2" xfId="29611" hidden="1" xr:uid="{00000000-0005-0000-0000-0000FF200000}"/>
    <cellStyle name="Buena 2" xfId="29644" hidden="1" xr:uid="{00000000-0005-0000-0000-000000210000}"/>
    <cellStyle name="Buena 2" xfId="29609" hidden="1" xr:uid="{00000000-0005-0000-0000-000001210000}"/>
    <cellStyle name="Buena 2" xfId="29652" hidden="1" xr:uid="{00000000-0005-0000-0000-000002210000}"/>
    <cellStyle name="Buena 2" xfId="29607" hidden="1" xr:uid="{00000000-0005-0000-0000-000003210000}"/>
    <cellStyle name="Buena 2" xfId="29662" hidden="1" xr:uid="{00000000-0005-0000-0000-000004210000}"/>
    <cellStyle name="Buena 2" xfId="29624" hidden="1" xr:uid="{00000000-0005-0000-0000-000005210000}"/>
    <cellStyle name="Buena 2" xfId="29672" hidden="1" xr:uid="{00000000-0005-0000-0000-000006210000}"/>
    <cellStyle name="Buena 2" xfId="29623" hidden="1" xr:uid="{00000000-0005-0000-0000-000007210000}"/>
    <cellStyle name="Buena 2" xfId="29679" hidden="1" xr:uid="{00000000-0005-0000-0000-000008210000}"/>
    <cellStyle name="Buena 2" xfId="29617" hidden="1" xr:uid="{00000000-0005-0000-0000-000009210000}"/>
    <cellStyle name="Buena 2" xfId="29689" hidden="1" xr:uid="{00000000-0005-0000-0000-00000A210000}"/>
    <cellStyle name="Buena 2" xfId="29620" hidden="1" xr:uid="{00000000-0005-0000-0000-00000B210000}"/>
    <cellStyle name="Buena 2" xfId="29695" hidden="1" xr:uid="{00000000-0005-0000-0000-00000C210000}"/>
    <cellStyle name="Buena 2" xfId="29686" hidden="1" xr:uid="{00000000-0005-0000-0000-00000D210000}"/>
    <cellStyle name="Buena 2" xfId="29473" hidden="1" xr:uid="{00000000-0005-0000-0000-00000E210000}"/>
    <cellStyle name="Buena 2" xfId="29602" hidden="1" xr:uid="{00000000-0005-0000-0000-00000F210000}"/>
    <cellStyle name="Buena 2" xfId="29702" hidden="1" xr:uid="{00000000-0005-0000-0000-000010210000}"/>
    <cellStyle name="Buena 2" xfId="29549" hidden="1" xr:uid="{00000000-0005-0000-0000-000011210000}"/>
    <cellStyle name="Buena 2" xfId="29710" hidden="1" xr:uid="{00000000-0005-0000-0000-000012210000}"/>
    <cellStyle name="Buena 2" xfId="29544" hidden="1" xr:uid="{00000000-0005-0000-0000-000013210000}"/>
    <cellStyle name="Buena 2" xfId="29716" hidden="1" xr:uid="{00000000-0005-0000-0000-000014210000}"/>
    <cellStyle name="Buena 2" xfId="29457" hidden="1" xr:uid="{00000000-0005-0000-0000-000015210000}"/>
    <cellStyle name="Buena 2" xfId="29522" hidden="1" xr:uid="{00000000-0005-0000-0000-000016210000}"/>
    <cellStyle name="Buena 2" xfId="29450" hidden="1" xr:uid="{00000000-0005-0000-0000-000017210000}"/>
    <cellStyle name="Buena 2" xfId="29553" hidden="1" xr:uid="{00000000-0005-0000-0000-000018210000}"/>
    <cellStyle name="Buena 2" xfId="29437" hidden="1" xr:uid="{00000000-0005-0000-0000-000019210000}"/>
    <cellStyle name="Buena 2" xfId="29504" hidden="1" xr:uid="{00000000-0005-0000-0000-00001A210000}"/>
    <cellStyle name="Buena 2" xfId="29707" hidden="1" xr:uid="{00000000-0005-0000-0000-00001B210000}"/>
    <cellStyle name="Buena 2" xfId="29512" hidden="1" xr:uid="{00000000-0005-0000-0000-00001C210000}"/>
    <cellStyle name="Buena 2" xfId="29594" hidden="1" xr:uid="{00000000-0005-0000-0000-00001D210000}"/>
    <cellStyle name="Buena 2" xfId="29591" hidden="1" xr:uid="{00000000-0005-0000-0000-00001E210000}"/>
    <cellStyle name="Buena 2" xfId="29587" hidden="1" xr:uid="{00000000-0005-0000-0000-00001F210000}"/>
    <cellStyle name="Buena 2" xfId="29700" hidden="1" xr:uid="{00000000-0005-0000-0000-000020210000}"/>
    <cellStyle name="Buena 2" xfId="29488" hidden="1" xr:uid="{00000000-0005-0000-0000-000021210000}"/>
    <cellStyle name="Buena 2" xfId="29528" hidden="1" xr:uid="{00000000-0005-0000-0000-000022210000}"/>
    <cellStyle name="Buena 2" xfId="29463" hidden="1" xr:uid="{00000000-0005-0000-0000-000023210000}"/>
    <cellStyle name="Buena 2" xfId="29490" hidden="1" xr:uid="{00000000-0005-0000-0000-000024210000}"/>
    <cellStyle name="Buena 2" xfId="29499" hidden="1" xr:uid="{00000000-0005-0000-0000-000025210000}"/>
    <cellStyle name="Buena 2" xfId="29545" hidden="1" xr:uid="{00000000-0005-0000-0000-000026210000}"/>
    <cellStyle name="Buena 2" xfId="29718" hidden="1" xr:uid="{00000000-0005-0000-0000-000027210000}"/>
    <cellStyle name="Buena 2" xfId="29581" hidden="1" xr:uid="{00000000-0005-0000-0000-000028210000}"/>
    <cellStyle name="Buena 2" xfId="29329" hidden="1" xr:uid="{00000000-0005-0000-0000-000029210000}"/>
    <cellStyle name="Buena 2" xfId="29589" hidden="1" xr:uid="{00000000-0005-0000-0000-00002A210000}"/>
    <cellStyle name="Buena 2" xfId="29458" hidden="1" xr:uid="{00000000-0005-0000-0000-00002B210000}"/>
    <cellStyle name="Buena 2" xfId="29517" hidden="1" xr:uid="{00000000-0005-0000-0000-00002C210000}"/>
    <cellStyle name="Buena 2" xfId="29444" hidden="1" xr:uid="{00000000-0005-0000-0000-00002D210000}"/>
    <cellStyle name="Buena 2" xfId="29703" hidden="1" xr:uid="{00000000-0005-0000-0000-00002E210000}"/>
    <cellStyle name="Buena 2" xfId="29430" hidden="1" xr:uid="{00000000-0005-0000-0000-00002F210000}"/>
    <cellStyle name="Buena 2" xfId="29478" hidden="1" xr:uid="{00000000-0005-0000-0000-000030210000}"/>
    <cellStyle name="Buena 2" xfId="29584" hidden="1" xr:uid="{00000000-0005-0000-0000-000031210000}"/>
    <cellStyle name="Buena 2" xfId="29564" hidden="1" xr:uid="{00000000-0005-0000-0000-000032210000}"/>
    <cellStyle name="Buena 2" xfId="29513" hidden="1" xr:uid="{00000000-0005-0000-0000-000033210000}"/>
    <cellStyle name="Buena 2" xfId="29732" hidden="1" xr:uid="{00000000-0005-0000-0000-000034210000}"/>
    <cellStyle name="Buena 2" xfId="29743" hidden="1" xr:uid="{00000000-0005-0000-0000-000035210000}"/>
    <cellStyle name="Buena 2" xfId="29730" hidden="1" xr:uid="{00000000-0005-0000-0000-000036210000}"/>
    <cellStyle name="Buena 2" xfId="29752" hidden="1" xr:uid="{00000000-0005-0000-0000-000037210000}"/>
    <cellStyle name="Buena 2" xfId="29728" hidden="1" xr:uid="{00000000-0005-0000-0000-000038210000}"/>
    <cellStyle name="Buena 2" xfId="29761" hidden="1" xr:uid="{00000000-0005-0000-0000-000039210000}"/>
    <cellStyle name="Buena 2" xfId="29726" hidden="1" xr:uid="{00000000-0005-0000-0000-00003A210000}"/>
    <cellStyle name="Buena 2" xfId="29769" hidden="1" xr:uid="{00000000-0005-0000-0000-00003B210000}"/>
    <cellStyle name="Buena 2" xfId="29724" hidden="1" xr:uid="{00000000-0005-0000-0000-00003C210000}"/>
    <cellStyle name="Buena 2" xfId="29779" hidden="1" xr:uid="{00000000-0005-0000-0000-00003D210000}"/>
    <cellStyle name="Buena 2" xfId="29741" hidden="1" xr:uid="{00000000-0005-0000-0000-00003E210000}"/>
    <cellStyle name="Buena 2" xfId="29789" hidden="1" xr:uid="{00000000-0005-0000-0000-00003F210000}"/>
    <cellStyle name="Buena 2" xfId="29740" hidden="1" xr:uid="{00000000-0005-0000-0000-000040210000}"/>
    <cellStyle name="Buena 2" xfId="29796" hidden="1" xr:uid="{00000000-0005-0000-0000-000041210000}"/>
    <cellStyle name="Buena 2" xfId="29734" hidden="1" xr:uid="{00000000-0005-0000-0000-000042210000}"/>
    <cellStyle name="Buena 2" xfId="29806" hidden="1" xr:uid="{00000000-0005-0000-0000-000043210000}"/>
    <cellStyle name="Buena 2" xfId="29737" hidden="1" xr:uid="{00000000-0005-0000-0000-000044210000}"/>
    <cellStyle name="Buena 2" xfId="29812" hidden="1" xr:uid="{00000000-0005-0000-0000-000045210000}"/>
    <cellStyle name="Buena 2" xfId="29803" hidden="1" xr:uid="{00000000-0005-0000-0000-000046210000}"/>
    <cellStyle name="Buena 2" xfId="29834" hidden="1" xr:uid="{00000000-0005-0000-0000-000047210000}"/>
    <cellStyle name="Buena 2" xfId="29845" hidden="1" xr:uid="{00000000-0005-0000-0000-000048210000}"/>
    <cellStyle name="Buena 2" xfId="29832" hidden="1" xr:uid="{00000000-0005-0000-0000-000049210000}"/>
    <cellStyle name="Buena 2" xfId="29854" hidden="1" xr:uid="{00000000-0005-0000-0000-00004A210000}"/>
    <cellStyle name="Buena 2" xfId="29830" hidden="1" xr:uid="{00000000-0005-0000-0000-00004B210000}"/>
    <cellStyle name="Buena 2" xfId="29863" hidden="1" xr:uid="{00000000-0005-0000-0000-00004C210000}"/>
    <cellStyle name="Buena 2" xfId="29828" hidden="1" xr:uid="{00000000-0005-0000-0000-00004D210000}"/>
    <cellStyle name="Buena 2" xfId="29871" hidden="1" xr:uid="{00000000-0005-0000-0000-00004E210000}"/>
    <cellStyle name="Buena 2" xfId="29826" hidden="1" xr:uid="{00000000-0005-0000-0000-00004F210000}"/>
    <cellStyle name="Buena 2" xfId="29881" hidden="1" xr:uid="{00000000-0005-0000-0000-000050210000}"/>
    <cellStyle name="Buena 2" xfId="29843" hidden="1" xr:uid="{00000000-0005-0000-0000-000051210000}"/>
    <cellStyle name="Buena 2" xfId="29891" hidden="1" xr:uid="{00000000-0005-0000-0000-000052210000}"/>
    <cellStyle name="Buena 2" xfId="29842" hidden="1" xr:uid="{00000000-0005-0000-0000-000053210000}"/>
    <cellStyle name="Buena 2" xfId="29898" hidden="1" xr:uid="{00000000-0005-0000-0000-000054210000}"/>
    <cellStyle name="Buena 2" xfId="29836" hidden="1" xr:uid="{00000000-0005-0000-0000-000055210000}"/>
    <cellStyle name="Buena 2" xfId="29908" hidden="1" xr:uid="{00000000-0005-0000-0000-000056210000}"/>
    <cellStyle name="Buena 2" xfId="29839" hidden="1" xr:uid="{00000000-0005-0000-0000-000057210000}"/>
    <cellStyle name="Buena 2" xfId="29914" hidden="1" xr:uid="{00000000-0005-0000-0000-000058210000}"/>
    <cellStyle name="Buena 2" xfId="29905" hidden="1" xr:uid="{00000000-0005-0000-0000-000059210000}"/>
    <cellStyle name="Buena 2" xfId="30105" hidden="1" xr:uid="{00000000-0005-0000-0000-00005A210000}"/>
    <cellStyle name="Buena 2" xfId="30116" hidden="1" xr:uid="{00000000-0005-0000-0000-00005B210000}"/>
    <cellStyle name="Buena 2" xfId="30103" hidden="1" xr:uid="{00000000-0005-0000-0000-00005C210000}"/>
    <cellStyle name="Buena 2" xfId="30125" hidden="1" xr:uid="{00000000-0005-0000-0000-00005D210000}"/>
    <cellStyle name="Buena 2" xfId="30101" hidden="1" xr:uid="{00000000-0005-0000-0000-00005E210000}"/>
    <cellStyle name="Buena 2" xfId="30134" hidden="1" xr:uid="{00000000-0005-0000-0000-00005F210000}"/>
    <cellStyle name="Buena 2" xfId="30099" hidden="1" xr:uid="{00000000-0005-0000-0000-000060210000}"/>
    <cellStyle name="Buena 2" xfId="30142" hidden="1" xr:uid="{00000000-0005-0000-0000-000061210000}"/>
    <cellStyle name="Buena 2" xfId="30097" hidden="1" xr:uid="{00000000-0005-0000-0000-000062210000}"/>
    <cellStyle name="Buena 2" xfId="30152" hidden="1" xr:uid="{00000000-0005-0000-0000-000063210000}"/>
    <cellStyle name="Buena 2" xfId="30114" hidden="1" xr:uid="{00000000-0005-0000-0000-000064210000}"/>
    <cellStyle name="Buena 2" xfId="30162" hidden="1" xr:uid="{00000000-0005-0000-0000-000065210000}"/>
    <cellStyle name="Buena 2" xfId="30113" hidden="1" xr:uid="{00000000-0005-0000-0000-000066210000}"/>
    <cellStyle name="Buena 2" xfId="30169" hidden="1" xr:uid="{00000000-0005-0000-0000-000067210000}"/>
    <cellStyle name="Buena 2" xfId="30107" hidden="1" xr:uid="{00000000-0005-0000-0000-000068210000}"/>
    <cellStyle name="Buena 2" xfId="30179" hidden="1" xr:uid="{00000000-0005-0000-0000-000069210000}"/>
    <cellStyle name="Buena 2" xfId="30110" hidden="1" xr:uid="{00000000-0005-0000-0000-00006A210000}"/>
    <cellStyle name="Buena 2" xfId="30185" hidden="1" xr:uid="{00000000-0005-0000-0000-00006B210000}"/>
    <cellStyle name="Buena 2" xfId="30176" hidden="1" xr:uid="{00000000-0005-0000-0000-00006C210000}"/>
    <cellStyle name="Buena 2" xfId="29963" hidden="1" xr:uid="{00000000-0005-0000-0000-00006D210000}"/>
    <cellStyle name="Buena 2" xfId="30092" hidden="1" xr:uid="{00000000-0005-0000-0000-00006E210000}"/>
    <cellStyle name="Buena 2" xfId="30192" hidden="1" xr:uid="{00000000-0005-0000-0000-00006F210000}"/>
    <cellStyle name="Buena 2" xfId="30039" hidden="1" xr:uid="{00000000-0005-0000-0000-000070210000}"/>
    <cellStyle name="Buena 2" xfId="30200" hidden="1" xr:uid="{00000000-0005-0000-0000-000071210000}"/>
    <cellStyle name="Buena 2" xfId="30034" hidden="1" xr:uid="{00000000-0005-0000-0000-000072210000}"/>
    <cellStyle name="Buena 2" xfId="30206" hidden="1" xr:uid="{00000000-0005-0000-0000-000073210000}"/>
    <cellStyle name="Buena 2" xfId="29947" hidden="1" xr:uid="{00000000-0005-0000-0000-000074210000}"/>
    <cellStyle name="Buena 2" xfId="30012" hidden="1" xr:uid="{00000000-0005-0000-0000-000075210000}"/>
    <cellStyle name="Buena 2" xfId="29940" hidden="1" xr:uid="{00000000-0005-0000-0000-000076210000}"/>
    <cellStyle name="Buena 2" xfId="30043" hidden="1" xr:uid="{00000000-0005-0000-0000-000077210000}"/>
    <cellStyle name="Buena 2" xfId="29927" hidden="1" xr:uid="{00000000-0005-0000-0000-000078210000}"/>
    <cellStyle name="Buena 2" xfId="29994" hidden="1" xr:uid="{00000000-0005-0000-0000-000079210000}"/>
    <cellStyle name="Buena 2" xfId="30197" hidden="1" xr:uid="{00000000-0005-0000-0000-00007A210000}"/>
    <cellStyle name="Buena 2" xfId="30002" hidden="1" xr:uid="{00000000-0005-0000-0000-00007B210000}"/>
    <cellStyle name="Buena 2" xfId="30084" hidden="1" xr:uid="{00000000-0005-0000-0000-00007C210000}"/>
    <cellStyle name="Buena 2" xfId="30081" hidden="1" xr:uid="{00000000-0005-0000-0000-00007D210000}"/>
    <cellStyle name="Buena 2" xfId="30077" hidden="1" xr:uid="{00000000-0005-0000-0000-00007E210000}"/>
    <cellStyle name="Buena 2" xfId="30190" hidden="1" xr:uid="{00000000-0005-0000-0000-00007F210000}"/>
    <cellStyle name="Buena 2" xfId="29978" hidden="1" xr:uid="{00000000-0005-0000-0000-000080210000}"/>
    <cellStyle name="Buena 2" xfId="30018" hidden="1" xr:uid="{00000000-0005-0000-0000-000081210000}"/>
    <cellStyle name="Buena 2" xfId="29953" hidden="1" xr:uid="{00000000-0005-0000-0000-000082210000}"/>
    <cellStyle name="Buena 2" xfId="29980" hidden="1" xr:uid="{00000000-0005-0000-0000-000083210000}"/>
    <cellStyle name="Buena 2" xfId="29989" hidden="1" xr:uid="{00000000-0005-0000-0000-000084210000}"/>
    <cellStyle name="Buena 2" xfId="30035" hidden="1" xr:uid="{00000000-0005-0000-0000-000085210000}"/>
    <cellStyle name="Buena 2" xfId="30208" hidden="1" xr:uid="{00000000-0005-0000-0000-000086210000}"/>
    <cellStyle name="Buena 2" xfId="30071" hidden="1" xr:uid="{00000000-0005-0000-0000-000087210000}"/>
    <cellStyle name="Buena 2" xfId="29819" hidden="1" xr:uid="{00000000-0005-0000-0000-000088210000}"/>
    <cellStyle name="Buena 2" xfId="30079" hidden="1" xr:uid="{00000000-0005-0000-0000-000089210000}"/>
    <cellStyle name="Buena 2" xfId="29948" hidden="1" xr:uid="{00000000-0005-0000-0000-00008A210000}"/>
    <cellStyle name="Buena 2" xfId="30007" hidden="1" xr:uid="{00000000-0005-0000-0000-00008B210000}"/>
    <cellStyle name="Buena 2" xfId="29934" hidden="1" xr:uid="{00000000-0005-0000-0000-00008C210000}"/>
    <cellStyle name="Buena 2" xfId="30193" hidden="1" xr:uid="{00000000-0005-0000-0000-00008D210000}"/>
    <cellStyle name="Buena 2" xfId="29920" hidden="1" xr:uid="{00000000-0005-0000-0000-00008E210000}"/>
    <cellStyle name="Buena 2" xfId="29968" hidden="1" xr:uid="{00000000-0005-0000-0000-00008F210000}"/>
    <cellStyle name="Buena 2" xfId="30074" hidden="1" xr:uid="{00000000-0005-0000-0000-000090210000}"/>
    <cellStyle name="Buena 2" xfId="30054" hidden="1" xr:uid="{00000000-0005-0000-0000-000091210000}"/>
    <cellStyle name="Buena 2" xfId="30003" hidden="1" xr:uid="{00000000-0005-0000-0000-000092210000}"/>
    <cellStyle name="Buena 2" xfId="30222" hidden="1" xr:uid="{00000000-0005-0000-0000-000093210000}"/>
    <cellStyle name="Buena 2" xfId="30233" hidden="1" xr:uid="{00000000-0005-0000-0000-000094210000}"/>
    <cellStyle name="Buena 2" xfId="30220" hidden="1" xr:uid="{00000000-0005-0000-0000-000095210000}"/>
    <cellStyle name="Buena 2" xfId="30242" hidden="1" xr:uid="{00000000-0005-0000-0000-000096210000}"/>
    <cellStyle name="Buena 2" xfId="30218" hidden="1" xr:uid="{00000000-0005-0000-0000-000097210000}"/>
    <cellStyle name="Buena 2" xfId="30251" hidden="1" xr:uid="{00000000-0005-0000-0000-000098210000}"/>
    <cellStyle name="Buena 2" xfId="30216" hidden="1" xr:uid="{00000000-0005-0000-0000-000099210000}"/>
    <cellStyle name="Buena 2" xfId="30259" hidden="1" xr:uid="{00000000-0005-0000-0000-00009A210000}"/>
    <cellStyle name="Buena 2" xfId="30214" hidden="1" xr:uid="{00000000-0005-0000-0000-00009B210000}"/>
    <cellStyle name="Buena 2" xfId="30269" hidden="1" xr:uid="{00000000-0005-0000-0000-00009C210000}"/>
    <cellStyle name="Buena 2" xfId="30231" hidden="1" xr:uid="{00000000-0005-0000-0000-00009D210000}"/>
    <cellStyle name="Buena 2" xfId="30279" hidden="1" xr:uid="{00000000-0005-0000-0000-00009E210000}"/>
    <cellStyle name="Buena 2" xfId="30230" hidden="1" xr:uid="{00000000-0005-0000-0000-00009F210000}"/>
    <cellStyle name="Buena 2" xfId="30286" hidden="1" xr:uid="{00000000-0005-0000-0000-0000A0210000}"/>
    <cellStyle name="Buena 2" xfId="30224" hidden="1" xr:uid="{00000000-0005-0000-0000-0000A1210000}"/>
    <cellStyle name="Buena 2" xfId="30296" hidden="1" xr:uid="{00000000-0005-0000-0000-0000A2210000}"/>
    <cellStyle name="Buena 2" xfId="30227" hidden="1" xr:uid="{00000000-0005-0000-0000-0000A3210000}"/>
    <cellStyle name="Buena 2" xfId="30302" hidden="1" xr:uid="{00000000-0005-0000-0000-0000A4210000}"/>
    <cellStyle name="Buena 2" xfId="30293" hidden="1" xr:uid="{00000000-0005-0000-0000-0000A5210000}"/>
    <cellStyle name="Buena 2" xfId="30324" hidden="1" xr:uid="{00000000-0005-0000-0000-0000A6210000}"/>
    <cellStyle name="Buena 2" xfId="30335" hidden="1" xr:uid="{00000000-0005-0000-0000-0000A7210000}"/>
    <cellStyle name="Buena 2" xfId="30322" hidden="1" xr:uid="{00000000-0005-0000-0000-0000A8210000}"/>
    <cellStyle name="Buena 2" xfId="30344" hidden="1" xr:uid="{00000000-0005-0000-0000-0000A9210000}"/>
    <cellStyle name="Buena 2" xfId="30320" hidden="1" xr:uid="{00000000-0005-0000-0000-0000AA210000}"/>
    <cellStyle name="Buena 2" xfId="30353" hidden="1" xr:uid="{00000000-0005-0000-0000-0000AB210000}"/>
    <cellStyle name="Buena 2" xfId="30318" hidden="1" xr:uid="{00000000-0005-0000-0000-0000AC210000}"/>
    <cellStyle name="Buena 2" xfId="30361" hidden="1" xr:uid="{00000000-0005-0000-0000-0000AD210000}"/>
    <cellStyle name="Buena 2" xfId="30316" hidden="1" xr:uid="{00000000-0005-0000-0000-0000AE210000}"/>
    <cellStyle name="Buena 2" xfId="30371" hidden="1" xr:uid="{00000000-0005-0000-0000-0000AF210000}"/>
    <cellStyle name="Buena 2" xfId="30333" hidden="1" xr:uid="{00000000-0005-0000-0000-0000B0210000}"/>
    <cellStyle name="Buena 2" xfId="30381" hidden="1" xr:uid="{00000000-0005-0000-0000-0000B1210000}"/>
    <cellStyle name="Buena 2" xfId="30332" hidden="1" xr:uid="{00000000-0005-0000-0000-0000B2210000}"/>
    <cellStyle name="Buena 2" xfId="30388" hidden="1" xr:uid="{00000000-0005-0000-0000-0000B3210000}"/>
    <cellStyle name="Buena 2" xfId="30326" hidden="1" xr:uid="{00000000-0005-0000-0000-0000B4210000}"/>
    <cellStyle name="Buena 2" xfId="30398" hidden="1" xr:uid="{00000000-0005-0000-0000-0000B5210000}"/>
    <cellStyle name="Buena 2" xfId="30329" hidden="1" xr:uid="{00000000-0005-0000-0000-0000B6210000}"/>
    <cellStyle name="Buena 2" xfId="30404" hidden="1" xr:uid="{00000000-0005-0000-0000-0000B7210000}"/>
    <cellStyle name="Buena 2" xfId="30395" hidden="1" xr:uid="{00000000-0005-0000-0000-0000B8210000}"/>
    <cellStyle name="Buena 2" xfId="30595" hidden="1" xr:uid="{00000000-0005-0000-0000-0000B9210000}"/>
    <cellStyle name="Buena 2" xfId="30606" hidden="1" xr:uid="{00000000-0005-0000-0000-0000BA210000}"/>
    <cellStyle name="Buena 2" xfId="30593" hidden="1" xr:uid="{00000000-0005-0000-0000-0000BB210000}"/>
    <cellStyle name="Buena 2" xfId="30615" hidden="1" xr:uid="{00000000-0005-0000-0000-0000BC210000}"/>
    <cellStyle name="Buena 2" xfId="30591" hidden="1" xr:uid="{00000000-0005-0000-0000-0000BD210000}"/>
    <cellStyle name="Buena 2" xfId="30624" hidden="1" xr:uid="{00000000-0005-0000-0000-0000BE210000}"/>
    <cellStyle name="Buena 2" xfId="30589" hidden="1" xr:uid="{00000000-0005-0000-0000-0000BF210000}"/>
    <cellStyle name="Buena 2" xfId="30632" hidden="1" xr:uid="{00000000-0005-0000-0000-0000C0210000}"/>
    <cellStyle name="Buena 2" xfId="30587" hidden="1" xr:uid="{00000000-0005-0000-0000-0000C1210000}"/>
    <cellStyle name="Buena 2" xfId="30642" hidden="1" xr:uid="{00000000-0005-0000-0000-0000C2210000}"/>
    <cellStyle name="Buena 2" xfId="30604" hidden="1" xr:uid="{00000000-0005-0000-0000-0000C3210000}"/>
    <cellStyle name="Buena 2" xfId="30652" hidden="1" xr:uid="{00000000-0005-0000-0000-0000C4210000}"/>
    <cellStyle name="Buena 2" xfId="30603" hidden="1" xr:uid="{00000000-0005-0000-0000-0000C5210000}"/>
    <cellStyle name="Buena 2" xfId="30659" hidden="1" xr:uid="{00000000-0005-0000-0000-0000C6210000}"/>
    <cellStyle name="Buena 2" xfId="30597" hidden="1" xr:uid="{00000000-0005-0000-0000-0000C7210000}"/>
    <cellStyle name="Buena 2" xfId="30669" hidden="1" xr:uid="{00000000-0005-0000-0000-0000C8210000}"/>
    <cellStyle name="Buena 2" xfId="30600" hidden="1" xr:uid="{00000000-0005-0000-0000-0000C9210000}"/>
    <cellStyle name="Buena 2" xfId="30675" hidden="1" xr:uid="{00000000-0005-0000-0000-0000CA210000}"/>
    <cellStyle name="Buena 2" xfId="30666" hidden="1" xr:uid="{00000000-0005-0000-0000-0000CB210000}"/>
    <cellStyle name="Buena 2" xfId="30453" hidden="1" xr:uid="{00000000-0005-0000-0000-0000CC210000}"/>
    <cellStyle name="Buena 2" xfId="30582" hidden="1" xr:uid="{00000000-0005-0000-0000-0000CD210000}"/>
    <cellStyle name="Buena 2" xfId="30682" hidden="1" xr:uid="{00000000-0005-0000-0000-0000CE210000}"/>
    <cellStyle name="Buena 2" xfId="30529" hidden="1" xr:uid="{00000000-0005-0000-0000-0000CF210000}"/>
    <cellStyle name="Buena 2" xfId="30690" hidden="1" xr:uid="{00000000-0005-0000-0000-0000D0210000}"/>
    <cellStyle name="Buena 2" xfId="30524" hidden="1" xr:uid="{00000000-0005-0000-0000-0000D1210000}"/>
    <cellStyle name="Buena 2" xfId="30696" hidden="1" xr:uid="{00000000-0005-0000-0000-0000D2210000}"/>
    <cellStyle name="Buena 2" xfId="30437" hidden="1" xr:uid="{00000000-0005-0000-0000-0000D3210000}"/>
    <cellStyle name="Buena 2" xfId="30502" hidden="1" xr:uid="{00000000-0005-0000-0000-0000D4210000}"/>
    <cellStyle name="Buena 2" xfId="30430" hidden="1" xr:uid="{00000000-0005-0000-0000-0000D5210000}"/>
    <cellStyle name="Buena 2" xfId="30533" hidden="1" xr:uid="{00000000-0005-0000-0000-0000D6210000}"/>
    <cellStyle name="Buena 2" xfId="30417" hidden="1" xr:uid="{00000000-0005-0000-0000-0000D7210000}"/>
    <cellStyle name="Buena 2" xfId="30484" hidden="1" xr:uid="{00000000-0005-0000-0000-0000D8210000}"/>
    <cellStyle name="Buena 2" xfId="30687" hidden="1" xr:uid="{00000000-0005-0000-0000-0000D9210000}"/>
    <cellStyle name="Buena 2" xfId="30492" hidden="1" xr:uid="{00000000-0005-0000-0000-0000DA210000}"/>
    <cellStyle name="Buena 2" xfId="30574" hidden="1" xr:uid="{00000000-0005-0000-0000-0000DB210000}"/>
    <cellStyle name="Buena 2" xfId="30571" hidden="1" xr:uid="{00000000-0005-0000-0000-0000DC210000}"/>
    <cellStyle name="Buena 2" xfId="30567" hidden="1" xr:uid="{00000000-0005-0000-0000-0000DD210000}"/>
    <cellStyle name="Buena 2" xfId="30680" hidden="1" xr:uid="{00000000-0005-0000-0000-0000DE210000}"/>
    <cellStyle name="Buena 2" xfId="30468" hidden="1" xr:uid="{00000000-0005-0000-0000-0000DF210000}"/>
    <cellStyle name="Buena 2" xfId="30508" hidden="1" xr:uid="{00000000-0005-0000-0000-0000E0210000}"/>
    <cellStyle name="Buena 2" xfId="30443" hidden="1" xr:uid="{00000000-0005-0000-0000-0000E1210000}"/>
    <cellStyle name="Buena 2" xfId="30470" hidden="1" xr:uid="{00000000-0005-0000-0000-0000E2210000}"/>
    <cellStyle name="Buena 2" xfId="30479" hidden="1" xr:uid="{00000000-0005-0000-0000-0000E3210000}"/>
    <cellStyle name="Buena 2" xfId="30525" hidden="1" xr:uid="{00000000-0005-0000-0000-0000E4210000}"/>
    <cellStyle name="Buena 2" xfId="30698" hidden="1" xr:uid="{00000000-0005-0000-0000-0000E5210000}"/>
    <cellStyle name="Buena 2" xfId="30561" hidden="1" xr:uid="{00000000-0005-0000-0000-0000E6210000}"/>
    <cellStyle name="Buena 2" xfId="30309" hidden="1" xr:uid="{00000000-0005-0000-0000-0000E7210000}"/>
    <cellStyle name="Buena 2" xfId="30569" hidden="1" xr:uid="{00000000-0005-0000-0000-0000E8210000}"/>
    <cellStyle name="Buena 2" xfId="30438" hidden="1" xr:uid="{00000000-0005-0000-0000-0000E9210000}"/>
    <cellStyle name="Buena 2" xfId="30497" hidden="1" xr:uid="{00000000-0005-0000-0000-0000EA210000}"/>
    <cellStyle name="Buena 2" xfId="30424" hidden="1" xr:uid="{00000000-0005-0000-0000-0000EB210000}"/>
    <cellStyle name="Buena 2" xfId="30683" hidden="1" xr:uid="{00000000-0005-0000-0000-0000EC210000}"/>
    <cellStyle name="Buena 2" xfId="30410" hidden="1" xr:uid="{00000000-0005-0000-0000-0000ED210000}"/>
    <cellStyle name="Buena 2" xfId="30458" hidden="1" xr:uid="{00000000-0005-0000-0000-0000EE210000}"/>
    <cellStyle name="Buena 2" xfId="30564" hidden="1" xr:uid="{00000000-0005-0000-0000-0000EF210000}"/>
    <cellStyle name="Buena 2" xfId="30544" hidden="1" xr:uid="{00000000-0005-0000-0000-0000F0210000}"/>
    <cellStyle name="Buena 2" xfId="30493" hidden="1" xr:uid="{00000000-0005-0000-0000-0000F1210000}"/>
    <cellStyle name="Buena 2" xfId="26783" hidden="1" xr:uid="{00000000-0005-0000-0000-0000F2210000}"/>
    <cellStyle name="Buena 2" xfId="21858" hidden="1" xr:uid="{00000000-0005-0000-0000-0000F3210000}"/>
    <cellStyle name="Buena 2" xfId="22662" hidden="1" xr:uid="{00000000-0005-0000-0000-0000F4210000}"/>
    <cellStyle name="Buena 2" xfId="22366" hidden="1" xr:uid="{00000000-0005-0000-0000-0000F5210000}"/>
    <cellStyle name="Buena 2" xfId="27118" hidden="1" xr:uid="{00000000-0005-0000-0000-0000F6210000}"/>
    <cellStyle name="Buena 2" xfId="22453" hidden="1" xr:uid="{00000000-0005-0000-0000-0000F7210000}"/>
    <cellStyle name="Buena 2" xfId="27047" hidden="1" xr:uid="{00000000-0005-0000-0000-0000F8210000}"/>
    <cellStyle name="Buena 2" xfId="26925" hidden="1" xr:uid="{00000000-0005-0000-0000-0000F9210000}"/>
    <cellStyle name="Buena 2" xfId="23427" hidden="1" xr:uid="{00000000-0005-0000-0000-0000FA210000}"/>
    <cellStyle name="Buena 2" xfId="27487" hidden="1" xr:uid="{00000000-0005-0000-0000-0000FB210000}"/>
    <cellStyle name="Buena 2" xfId="23687" hidden="1" xr:uid="{00000000-0005-0000-0000-0000FC210000}"/>
    <cellStyle name="Buena 2" xfId="23066" hidden="1" xr:uid="{00000000-0005-0000-0000-0000FD210000}"/>
    <cellStyle name="Buena 2" xfId="25494" hidden="1" xr:uid="{00000000-0005-0000-0000-0000FE210000}"/>
    <cellStyle name="Buena 2" xfId="25215" hidden="1" xr:uid="{00000000-0005-0000-0000-0000FF210000}"/>
    <cellStyle name="Buena 2" xfId="25362" hidden="1" xr:uid="{00000000-0005-0000-0000-000000220000}"/>
    <cellStyle name="Buena 2" xfId="26728" hidden="1" xr:uid="{00000000-0005-0000-0000-000001220000}"/>
    <cellStyle name="Buena 2" xfId="25729" hidden="1" xr:uid="{00000000-0005-0000-0000-000002220000}"/>
    <cellStyle name="Buena 2" xfId="27051" hidden="1" xr:uid="{00000000-0005-0000-0000-000003220000}"/>
    <cellStyle name="Buena 2" xfId="22680" hidden="1" xr:uid="{00000000-0005-0000-0000-000004220000}"/>
    <cellStyle name="Buena 2" xfId="23557" hidden="1" xr:uid="{00000000-0005-0000-0000-000005220000}"/>
    <cellStyle name="Buena 2" xfId="25681" hidden="1" xr:uid="{00000000-0005-0000-0000-000006220000}"/>
    <cellStyle name="Buena 2" xfId="24466" hidden="1" xr:uid="{00000000-0005-0000-0000-000007220000}"/>
    <cellStyle name="Buena 2" xfId="23314" hidden="1" xr:uid="{00000000-0005-0000-0000-000008220000}"/>
    <cellStyle name="Buena 2" xfId="23631" hidden="1" xr:uid="{00000000-0005-0000-0000-000009220000}"/>
    <cellStyle name="Buena 2" xfId="26724" hidden="1" xr:uid="{00000000-0005-0000-0000-00000A220000}"/>
    <cellStyle name="Buena 2" xfId="22625" hidden="1" xr:uid="{00000000-0005-0000-0000-00000B220000}"/>
    <cellStyle name="Buena 2" xfId="25228" hidden="1" xr:uid="{00000000-0005-0000-0000-00000C220000}"/>
    <cellStyle name="Buena 2" xfId="22319" hidden="1" xr:uid="{00000000-0005-0000-0000-00000D220000}"/>
    <cellStyle name="Buena 2" xfId="25862" hidden="1" xr:uid="{00000000-0005-0000-0000-00000E220000}"/>
    <cellStyle name="Buena 2" xfId="27802" hidden="1" xr:uid="{00000000-0005-0000-0000-00000F220000}"/>
    <cellStyle name="Buena 2" xfId="22723" hidden="1" xr:uid="{00000000-0005-0000-0000-000010220000}"/>
    <cellStyle name="Buena 2" xfId="26771" hidden="1" xr:uid="{00000000-0005-0000-0000-000011220000}"/>
    <cellStyle name="Buena 2" xfId="23264" hidden="1" xr:uid="{00000000-0005-0000-0000-000012220000}"/>
    <cellStyle name="Buena 2" xfId="25766" hidden="1" xr:uid="{00000000-0005-0000-0000-000013220000}"/>
    <cellStyle name="Buena 2" xfId="23902" hidden="1" xr:uid="{00000000-0005-0000-0000-000014220000}"/>
    <cellStyle name="Buena 2" xfId="25065" hidden="1" xr:uid="{00000000-0005-0000-0000-000015220000}"/>
    <cellStyle name="Buena 2" xfId="22922" hidden="1" xr:uid="{00000000-0005-0000-0000-000016220000}"/>
    <cellStyle name="Buena 2" xfId="22086" hidden="1" xr:uid="{00000000-0005-0000-0000-000017220000}"/>
    <cellStyle name="Buena 2" xfId="21948" hidden="1" xr:uid="{00000000-0005-0000-0000-000018220000}"/>
    <cellStyle name="Buena 2" xfId="23335" hidden="1" xr:uid="{00000000-0005-0000-0000-000019220000}"/>
    <cellStyle name="Buena 2" xfId="23190" hidden="1" xr:uid="{00000000-0005-0000-0000-00001A220000}"/>
    <cellStyle name="Buena 2" xfId="27824" hidden="1" xr:uid="{00000000-0005-0000-0000-00001B220000}"/>
    <cellStyle name="Buena 2" xfId="23986" hidden="1" xr:uid="{00000000-0005-0000-0000-00001C220000}"/>
    <cellStyle name="Buena 2" xfId="26928" hidden="1" xr:uid="{00000000-0005-0000-0000-00001D220000}"/>
    <cellStyle name="Buena 2" xfId="23437" hidden="1" xr:uid="{00000000-0005-0000-0000-00001E220000}"/>
    <cellStyle name="Buena 2" xfId="27360" hidden="1" xr:uid="{00000000-0005-0000-0000-00001F220000}"/>
    <cellStyle name="Buena 2" xfId="26000" hidden="1" xr:uid="{00000000-0005-0000-0000-000020220000}"/>
    <cellStyle name="Buena 2" xfId="26448" hidden="1" xr:uid="{00000000-0005-0000-0000-000021220000}"/>
    <cellStyle name="Buena 2" xfId="25190" hidden="1" xr:uid="{00000000-0005-0000-0000-000022220000}"/>
    <cellStyle name="Buena 2" xfId="22679" hidden="1" xr:uid="{00000000-0005-0000-0000-000023220000}"/>
    <cellStyle name="Buena 2" xfId="23389" hidden="1" xr:uid="{00000000-0005-0000-0000-000024220000}"/>
    <cellStyle name="Buena 2" xfId="25789" hidden="1" xr:uid="{00000000-0005-0000-0000-000025220000}"/>
    <cellStyle name="Buena 2" xfId="23250" hidden="1" xr:uid="{00000000-0005-0000-0000-000026220000}"/>
    <cellStyle name="Buena 2" xfId="23969" hidden="1" xr:uid="{00000000-0005-0000-0000-000027220000}"/>
    <cellStyle name="Buena 2" xfId="22793" hidden="1" xr:uid="{00000000-0005-0000-0000-000028220000}"/>
    <cellStyle name="Buena 2" xfId="23195" hidden="1" xr:uid="{00000000-0005-0000-0000-000029220000}"/>
    <cellStyle name="Buena 2" xfId="23837" hidden="1" xr:uid="{00000000-0005-0000-0000-00002A220000}"/>
    <cellStyle name="Buena 2" xfId="22658" hidden="1" xr:uid="{00000000-0005-0000-0000-00002B220000}"/>
    <cellStyle name="Buena 2" xfId="26770" hidden="1" xr:uid="{00000000-0005-0000-0000-00002C220000}"/>
    <cellStyle name="Buena 2" xfId="27170" hidden="1" xr:uid="{00000000-0005-0000-0000-00002D220000}"/>
    <cellStyle name="Buena 2" xfId="25908" hidden="1" xr:uid="{00000000-0005-0000-0000-00002E220000}"/>
    <cellStyle name="Buena 2" xfId="22010" hidden="1" xr:uid="{00000000-0005-0000-0000-00002F220000}"/>
    <cellStyle name="Buena 2" xfId="22153" hidden="1" xr:uid="{00000000-0005-0000-0000-000030220000}"/>
    <cellStyle name="Buena 2" xfId="27367" hidden="1" xr:uid="{00000000-0005-0000-0000-000031220000}"/>
    <cellStyle name="Buena 2" xfId="26190" hidden="1" xr:uid="{00000000-0005-0000-0000-000032220000}"/>
    <cellStyle name="Buena 2" xfId="16681" hidden="1" xr:uid="{00000000-0005-0000-0000-000033220000}"/>
    <cellStyle name="Buena 2" xfId="26426" hidden="1" xr:uid="{00000000-0005-0000-0000-000034220000}"/>
    <cellStyle name="Buena 2" xfId="25389" hidden="1" xr:uid="{00000000-0005-0000-0000-000035220000}"/>
    <cellStyle name="Buena 2" xfId="23903" hidden="1" xr:uid="{00000000-0005-0000-0000-000036220000}"/>
    <cellStyle name="Buena 2" xfId="27227" hidden="1" xr:uid="{00000000-0005-0000-0000-000037220000}"/>
    <cellStyle name="Buena 2" xfId="22217" hidden="1" xr:uid="{00000000-0005-0000-0000-000038220000}"/>
    <cellStyle name="Buena 2" xfId="25359" hidden="1" xr:uid="{00000000-0005-0000-0000-000039220000}"/>
    <cellStyle name="Buena 2" xfId="27194" hidden="1" xr:uid="{00000000-0005-0000-0000-00003A220000}"/>
    <cellStyle name="Buena 2" xfId="27256" hidden="1" xr:uid="{00000000-0005-0000-0000-00003B220000}"/>
    <cellStyle name="Buena 2" xfId="24479" hidden="1" xr:uid="{00000000-0005-0000-0000-00003C220000}"/>
    <cellStyle name="Buena 2" xfId="24025" hidden="1" xr:uid="{00000000-0005-0000-0000-00003D220000}"/>
    <cellStyle name="Buena 2" xfId="23891" hidden="1" xr:uid="{00000000-0005-0000-0000-00003E220000}"/>
    <cellStyle name="Buena 2" xfId="21909" hidden="1" xr:uid="{00000000-0005-0000-0000-00003F220000}"/>
    <cellStyle name="Buena 2" xfId="26500" hidden="1" xr:uid="{00000000-0005-0000-0000-000040220000}"/>
    <cellStyle name="Buena 2" xfId="27186" hidden="1" xr:uid="{00000000-0005-0000-0000-000041220000}"/>
    <cellStyle name="Buena 2" xfId="26787" hidden="1" xr:uid="{00000000-0005-0000-0000-000042220000}"/>
    <cellStyle name="Buena 2" xfId="23655" hidden="1" xr:uid="{00000000-0005-0000-0000-000043220000}"/>
    <cellStyle name="Buena 2" xfId="25918" hidden="1" xr:uid="{00000000-0005-0000-0000-000044220000}"/>
    <cellStyle name="Buena 2" xfId="27046" hidden="1" xr:uid="{00000000-0005-0000-0000-000045220000}"/>
    <cellStyle name="Buena 2" xfId="25725" hidden="1" xr:uid="{00000000-0005-0000-0000-000046220000}"/>
    <cellStyle name="Buena 2" xfId="26672" hidden="1" xr:uid="{00000000-0005-0000-0000-000047220000}"/>
    <cellStyle name="Buena 2" xfId="27371" hidden="1" xr:uid="{00000000-0005-0000-0000-000048220000}"/>
    <cellStyle name="Buena 2" xfId="23827" hidden="1" xr:uid="{00000000-0005-0000-0000-000049220000}"/>
    <cellStyle name="Buena 2" xfId="23194" hidden="1" xr:uid="{00000000-0005-0000-0000-00004A220000}"/>
    <cellStyle name="Buena 2" xfId="27009" hidden="1" xr:uid="{00000000-0005-0000-0000-00004B220000}"/>
    <cellStyle name="Buena 2" xfId="23588" hidden="1" xr:uid="{00000000-0005-0000-0000-00004C220000}"/>
    <cellStyle name="Buena 2" xfId="27816" hidden="1" xr:uid="{00000000-0005-0000-0000-00004D220000}"/>
    <cellStyle name="Buena 2" xfId="23607" hidden="1" xr:uid="{00000000-0005-0000-0000-00004E220000}"/>
    <cellStyle name="Buena 2" xfId="25524" hidden="1" xr:uid="{00000000-0005-0000-0000-00004F220000}"/>
    <cellStyle name="Buena 2" xfId="25197" hidden="1" xr:uid="{00000000-0005-0000-0000-000050220000}"/>
    <cellStyle name="Buena 2" xfId="25890" hidden="1" xr:uid="{00000000-0005-0000-0000-000051220000}"/>
    <cellStyle name="Buena 2" xfId="23103" hidden="1" xr:uid="{00000000-0005-0000-0000-000052220000}"/>
    <cellStyle name="Buena 2" xfId="26051" hidden="1" xr:uid="{00000000-0005-0000-0000-000053220000}"/>
    <cellStyle name="Buena 2" xfId="24485" hidden="1" xr:uid="{00000000-0005-0000-0000-000054220000}"/>
    <cellStyle name="Buena 2" xfId="22765" hidden="1" xr:uid="{00000000-0005-0000-0000-000055220000}"/>
    <cellStyle name="Buena 2" xfId="21806" hidden="1" xr:uid="{00000000-0005-0000-0000-000056220000}"/>
    <cellStyle name="Buena 2" xfId="26064" hidden="1" xr:uid="{00000000-0005-0000-0000-000057220000}"/>
    <cellStyle name="Buena 2" xfId="25867" hidden="1" xr:uid="{00000000-0005-0000-0000-000058220000}"/>
    <cellStyle name="Buena 2" xfId="25599" hidden="1" xr:uid="{00000000-0005-0000-0000-000059220000}"/>
    <cellStyle name="Buena 2" xfId="25969" hidden="1" xr:uid="{00000000-0005-0000-0000-00005A220000}"/>
    <cellStyle name="Buena 2" xfId="23387" hidden="1" xr:uid="{00000000-0005-0000-0000-00005B220000}"/>
    <cellStyle name="Buena 2" xfId="22432" hidden="1" xr:uid="{00000000-0005-0000-0000-00005C220000}"/>
    <cellStyle name="Buena 2" xfId="23014" hidden="1" xr:uid="{00000000-0005-0000-0000-00005D220000}"/>
    <cellStyle name="Buena 2" xfId="22325" hidden="1" xr:uid="{00000000-0005-0000-0000-00005E220000}"/>
    <cellStyle name="Buena 2" xfId="23082" hidden="1" xr:uid="{00000000-0005-0000-0000-00005F220000}"/>
    <cellStyle name="Buena 2" xfId="23665" hidden="1" xr:uid="{00000000-0005-0000-0000-000060220000}"/>
    <cellStyle name="Buena 2" xfId="23792" hidden="1" xr:uid="{00000000-0005-0000-0000-000061220000}"/>
    <cellStyle name="Buena 2" xfId="26701" hidden="1" xr:uid="{00000000-0005-0000-0000-000062220000}"/>
    <cellStyle name="Buena 2" xfId="27197" hidden="1" xr:uid="{00000000-0005-0000-0000-000063220000}"/>
    <cellStyle name="Buena 2" xfId="27834" hidden="1" xr:uid="{00000000-0005-0000-0000-000064220000}"/>
    <cellStyle name="Buena 2" xfId="25177" hidden="1" xr:uid="{00000000-0005-0000-0000-000065220000}"/>
    <cellStyle name="Buena 2" xfId="22360" hidden="1" xr:uid="{00000000-0005-0000-0000-000066220000}"/>
    <cellStyle name="Buena 2" xfId="23669" hidden="1" xr:uid="{00000000-0005-0000-0000-000067220000}"/>
    <cellStyle name="Buena 2" xfId="22070" hidden="1" xr:uid="{00000000-0005-0000-0000-000068220000}"/>
    <cellStyle name="Buena 2" xfId="22144" hidden="1" xr:uid="{00000000-0005-0000-0000-000069220000}"/>
    <cellStyle name="Buena 2" xfId="22214" hidden="1" xr:uid="{00000000-0005-0000-0000-00006A220000}"/>
    <cellStyle name="Buena 2" xfId="27252" hidden="1" xr:uid="{00000000-0005-0000-0000-00006B220000}"/>
    <cellStyle name="Buena 2" xfId="23464" hidden="1" xr:uid="{00000000-0005-0000-0000-00006C220000}"/>
    <cellStyle name="Buena 2" xfId="26502" hidden="1" xr:uid="{00000000-0005-0000-0000-00006D220000}"/>
    <cellStyle name="Buena 2" xfId="26924" hidden="1" xr:uid="{00000000-0005-0000-0000-00006E220000}"/>
    <cellStyle name="Buena 2" xfId="26382" hidden="1" xr:uid="{00000000-0005-0000-0000-00006F220000}"/>
    <cellStyle name="Buena 2" xfId="26810" hidden="1" xr:uid="{00000000-0005-0000-0000-000070220000}"/>
    <cellStyle name="Buena 2" xfId="24500" hidden="1" xr:uid="{00000000-0005-0000-0000-000071220000}"/>
    <cellStyle name="Buena 2" xfId="25691" hidden="1" xr:uid="{00000000-0005-0000-0000-000072220000}"/>
    <cellStyle name="Buena 2" xfId="23454" hidden="1" xr:uid="{00000000-0005-0000-0000-000073220000}"/>
    <cellStyle name="Buena 2" xfId="22678" hidden="1" xr:uid="{00000000-0005-0000-0000-000074220000}"/>
    <cellStyle name="Buena 2" xfId="24496" hidden="1" xr:uid="{00000000-0005-0000-0000-000075220000}"/>
    <cellStyle name="Buena 2" xfId="25611" hidden="1" xr:uid="{00000000-0005-0000-0000-000076220000}"/>
    <cellStyle name="Buena 2" xfId="22712" hidden="1" xr:uid="{00000000-0005-0000-0000-000077220000}"/>
    <cellStyle name="Buena 2" xfId="25436" hidden="1" xr:uid="{00000000-0005-0000-0000-000078220000}"/>
    <cellStyle name="Buena 2" xfId="26944" hidden="1" xr:uid="{00000000-0005-0000-0000-000079220000}"/>
    <cellStyle name="Buena 2" xfId="27874" hidden="1" xr:uid="{00000000-0005-0000-0000-00007A220000}"/>
    <cellStyle name="Buena 2" xfId="26346" hidden="1" xr:uid="{00000000-0005-0000-0000-00007B220000}"/>
    <cellStyle name="Buena 2" xfId="23145" hidden="1" xr:uid="{00000000-0005-0000-0000-00007C220000}"/>
    <cellStyle name="Buena 2" xfId="27342" hidden="1" xr:uid="{00000000-0005-0000-0000-00007D220000}"/>
    <cellStyle name="Buena 2" xfId="26927" hidden="1" xr:uid="{00000000-0005-0000-0000-00007E220000}"/>
    <cellStyle name="Buena 2" xfId="25330" hidden="1" xr:uid="{00000000-0005-0000-0000-00007F220000}"/>
    <cellStyle name="Buena 2" xfId="26046" hidden="1" xr:uid="{00000000-0005-0000-0000-000080220000}"/>
    <cellStyle name="Buena 2" xfId="25921" hidden="1" xr:uid="{00000000-0005-0000-0000-000081220000}"/>
    <cellStyle name="Buena 2" xfId="27173" hidden="1" xr:uid="{00000000-0005-0000-0000-000082220000}"/>
    <cellStyle name="Buena 2" xfId="22745" hidden="1" xr:uid="{00000000-0005-0000-0000-000083220000}"/>
    <cellStyle name="Buena 2" xfId="26768" hidden="1" xr:uid="{00000000-0005-0000-0000-000084220000}"/>
    <cellStyle name="Buena 2" xfId="23875" hidden="1" xr:uid="{00000000-0005-0000-0000-000085220000}"/>
    <cellStyle name="Buena 2" xfId="26362" hidden="1" xr:uid="{00000000-0005-0000-0000-000086220000}"/>
    <cellStyle name="Buena 2" xfId="25645" hidden="1" xr:uid="{00000000-0005-0000-0000-000087220000}"/>
    <cellStyle name="Buena 2" xfId="25542" hidden="1" xr:uid="{00000000-0005-0000-0000-000088220000}"/>
    <cellStyle name="Buena 2" xfId="26232" hidden="1" xr:uid="{00000000-0005-0000-0000-000089220000}"/>
    <cellStyle name="Buena 2" xfId="22936" hidden="1" xr:uid="{00000000-0005-0000-0000-00008A220000}"/>
    <cellStyle name="Buena 2" xfId="25626" hidden="1" xr:uid="{00000000-0005-0000-0000-00008B220000}"/>
    <cellStyle name="Buena 2" xfId="24160" hidden="1" xr:uid="{00000000-0005-0000-0000-00008C220000}"/>
    <cellStyle name="Buena 2" xfId="25734" hidden="1" xr:uid="{00000000-0005-0000-0000-00008D220000}"/>
    <cellStyle name="Buena 2" xfId="22548" hidden="1" xr:uid="{00000000-0005-0000-0000-00008E220000}"/>
    <cellStyle name="Buena 2" xfId="22549" hidden="1" xr:uid="{00000000-0005-0000-0000-00008F220000}"/>
    <cellStyle name="Buena 2" xfId="22343" hidden="1" xr:uid="{00000000-0005-0000-0000-000090220000}"/>
    <cellStyle name="Buena 2" xfId="26251" hidden="1" xr:uid="{00000000-0005-0000-0000-000091220000}"/>
    <cellStyle name="Buena 2" xfId="26688" hidden="1" xr:uid="{00000000-0005-0000-0000-000092220000}"/>
    <cellStyle name="Buena 2" xfId="25522" hidden="1" xr:uid="{00000000-0005-0000-0000-000093220000}"/>
    <cellStyle name="Buena 2" xfId="26260" hidden="1" xr:uid="{00000000-0005-0000-0000-000094220000}"/>
    <cellStyle name="Buena 2" xfId="25986" hidden="1" xr:uid="{00000000-0005-0000-0000-000095220000}"/>
    <cellStyle name="Buena 2" xfId="27120" hidden="1" xr:uid="{00000000-0005-0000-0000-000096220000}"/>
    <cellStyle name="Buena 2" xfId="26956" hidden="1" xr:uid="{00000000-0005-0000-0000-000097220000}"/>
    <cellStyle name="Buena 2" xfId="21764" hidden="1" xr:uid="{00000000-0005-0000-0000-000098220000}"/>
    <cellStyle name="Buena 2" xfId="22414" hidden="1" xr:uid="{00000000-0005-0000-0000-000099220000}"/>
    <cellStyle name="Buena 2" xfId="23028" hidden="1" xr:uid="{00000000-0005-0000-0000-00009A220000}"/>
    <cellStyle name="Buena 2" xfId="27361" hidden="1" xr:uid="{00000000-0005-0000-0000-00009B220000}"/>
    <cellStyle name="Buena 2" xfId="23833" hidden="1" xr:uid="{00000000-0005-0000-0000-00009C220000}"/>
    <cellStyle name="Buena 2" xfId="23784" hidden="1" xr:uid="{00000000-0005-0000-0000-00009D220000}"/>
    <cellStyle name="Buena 2" xfId="22016" hidden="1" xr:uid="{00000000-0005-0000-0000-00009E220000}"/>
    <cellStyle name="Buena 2" xfId="25072" hidden="1" xr:uid="{00000000-0005-0000-0000-00009F220000}"/>
    <cellStyle name="Buena 2" xfId="25958" hidden="1" xr:uid="{00000000-0005-0000-0000-0000A0220000}"/>
    <cellStyle name="Buena 2" xfId="25428" hidden="1" xr:uid="{00000000-0005-0000-0000-0000A1220000}"/>
    <cellStyle name="Buena 2" xfId="26633" hidden="1" xr:uid="{00000000-0005-0000-0000-0000A2220000}"/>
    <cellStyle name="Buena 2" xfId="26231" hidden="1" xr:uid="{00000000-0005-0000-0000-0000A3220000}"/>
    <cellStyle name="Buena 2" xfId="25237" hidden="1" xr:uid="{00000000-0005-0000-0000-0000A4220000}"/>
    <cellStyle name="Buena 2" xfId="27314" hidden="1" xr:uid="{00000000-0005-0000-0000-0000A5220000}"/>
    <cellStyle name="Buena 2" xfId="23027" hidden="1" xr:uid="{00000000-0005-0000-0000-0000A6220000}"/>
    <cellStyle name="Buena 2" xfId="23879" hidden="1" xr:uid="{00000000-0005-0000-0000-0000A7220000}"/>
    <cellStyle name="Buena 2" xfId="23660" hidden="1" xr:uid="{00000000-0005-0000-0000-0000A8220000}"/>
    <cellStyle name="Buena 2" xfId="25198" hidden="1" xr:uid="{00000000-0005-0000-0000-0000A9220000}"/>
    <cellStyle name="Buena 2" xfId="26259" hidden="1" xr:uid="{00000000-0005-0000-0000-0000AA220000}"/>
    <cellStyle name="Buena 2" xfId="27349" hidden="1" xr:uid="{00000000-0005-0000-0000-0000AB220000}"/>
    <cellStyle name="Buena 2" xfId="24130" hidden="1" xr:uid="{00000000-0005-0000-0000-0000AC220000}"/>
    <cellStyle name="Buena 2" xfId="27916" hidden="1" xr:uid="{00000000-0005-0000-0000-0000AD220000}"/>
    <cellStyle name="Buena 2" xfId="23779" hidden="1" xr:uid="{00000000-0005-0000-0000-0000AE220000}"/>
    <cellStyle name="Buena 2" xfId="25909" hidden="1" xr:uid="{00000000-0005-0000-0000-0000AF220000}"/>
    <cellStyle name="Buena 2" xfId="27881" hidden="1" xr:uid="{00000000-0005-0000-0000-0000B0220000}"/>
    <cellStyle name="Buena 2" xfId="25897" hidden="1" xr:uid="{00000000-0005-0000-0000-0000B1220000}"/>
    <cellStyle name="Buena 2" xfId="27157" hidden="1" xr:uid="{00000000-0005-0000-0000-0000B2220000}"/>
    <cellStyle name="Buena 2" xfId="23965" hidden="1" xr:uid="{00000000-0005-0000-0000-0000B3220000}"/>
    <cellStyle name="Buena 2" xfId="22805" hidden="1" xr:uid="{00000000-0005-0000-0000-0000B4220000}"/>
    <cellStyle name="Buena 2" xfId="26997" hidden="1" xr:uid="{00000000-0005-0000-0000-0000B5220000}"/>
    <cellStyle name="Buena 2" xfId="26031" hidden="1" xr:uid="{00000000-0005-0000-0000-0000B6220000}"/>
    <cellStyle name="Buena 2" xfId="22713" hidden="1" xr:uid="{00000000-0005-0000-0000-0000B7220000}"/>
    <cellStyle name="Buena 2" xfId="27887" hidden="1" xr:uid="{00000000-0005-0000-0000-0000B8220000}"/>
    <cellStyle name="Buena 2" xfId="25960" hidden="1" xr:uid="{00000000-0005-0000-0000-0000B9220000}"/>
    <cellStyle name="Buena 2" xfId="25186" hidden="1" xr:uid="{00000000-0005-0000-0000-0000BA220000}"/>
    <cellStyle name="Buena 2" xfId="23031" hidden="1" xr:uid="{00000000-0005-0000-0000-0000BB220000}"/>
    <cellStyle name="Buena 2" xfId="22711" hidden="1" xr:uid="{00000000-0005-0000-0000-0000BC220000}"/>
    <cellStyle name="Buena 2" xfId="25732" hidden="1" xr:uid="{00000000-0005-0000-0000-0000BD220000}"/>
    <cellStyle name="Buena 2" xfId="23930" hidden="1" xr:uid="{00000000-0005-0000-0000-0000BE220000}"/>
    <cellStyle name="Buena 2" xfId="27029" hidden="1" xr:uid="{00000000-0005-0000-0000-0000BF220000}"/>
    <cellStyle name="Buena 2" xfId="25120" hidden="1" xr:uid="{00000000-0005-0000-0000-0000C0220000}"/>
    <cellStyle name="Buena 2" xfId="27192" hidden="1" xr:uid="{00000000-0005-0000-0000-0000C1220000}"/>
    <cellStyle name="Buena 2" xfId="25253" hidden="1" xr:uid="{00000000-0005-0000-0000-0000C2220000}"/>
    <cellStyle name="Buena 2" xfId="30793" hidden="1" xr:uid="{00000000-0005-0000-0000-0000C3220000}"/>
    <cellStyle name="Buena 2" xfId="30804" hidden="1" xr:uid="{00000000-0005-0000-0000-0000C4220000}"/>
    <cellStyle name="Buena 2" xfId="30791" hidden="1" xr:uid="{00000000-0005-0000-0000-0000C5220000}"/>
    <cellStyle name="Buena 2" xfId="30813" hidden="1" xr:uid="{00000000-0005-0000-0000-0000C6220000}"/>
    <cellStyle name="Buena 2" xfId="30789" hidden="1" xr:uid="{00000000-0005-0000-0000-0000C7220000}"/>
    <cellStyle name="Buena 2" xfId="30822" hidden="1" xr:uid="{00000000-0005-0000-0000-0000C8220000}"/>
    <cellStyle name="Buena 2" xfId="30787" hidden="1" xr:uid="{00000000-0005-0000-0000-0000C9220000}"/>
    <cellStyle name="Buena 2" xfId="30830" hidden="1" xr:uid="{00000000-0005-0000-0000-0000CA220000}"/>
    <cellStyle name="Buena 2" xfId="30785" hidden="1" xr:uid="{00000000-0005-0000-0000-0000CB220000}"/>
    <cellStyle name="Buena 2" xfId="30840" hidden="1" xr:uid="{00000000-0005-0000-0000-0000CC220000}"/>
    <cellStyle name="Buena 2" xfId="30802" hidden="1" xr:uid="{00000000-0005-0000-0000-0000CD220000}"/>
    <cellStyle name="Buena 2" xfId="30850" hidden="1" xr:uid="{00000000-0005-0000-0000-0000CE220000}"/>
    <cellStyle name="Buena 2" xfId="30801" hidden="1" xr:uid="{00000000-0005-0000-0000-0000CF220000}"/>
    <cellStyle name="Buena 2" xfId="30857" hidden="1" xr:uid="{00000000-0005-0000-0000-0000D0220000}"/>
    <cellStyle name="Buena 2" xfId="30795" hidden="1" xr:uid="{00000000-0005-0000-0000-0000D1220000}"/>
    <cellStyle name="Buena 2" xfId="30867" hidden="1" xr:uid="{00000000-0005-0000-0000-0000D2220000}"/>
    <cellStyle name="Buena 2" xfId="30798" hidden="1" xr:uid="{00000000-0005-0000-0000-0000D3220000}"/>
    <cellStyle name="Buena 2" xfId="30874" hidden="1" xr:uid="{00000000-0005-0000-0000-0000D4220000}"/>
    <cellStyle name="Buena 2" xfId="30864" hidden="1" xr:uid="{00000000-0005-0000-0000-0000D5220000}"/>
    <cellStyle name="Buena 2" xfId="31078" hidden="1" xr:uid="{00000000-0005-0000-0000-0000D6220000}"/>
    <cellStyle name="Buena 2" xfId="31089" hidden="1" xr:uid="{00000000-0005-0000-0000-0000D7220000}"/>
    <cellStyle name="Buena 2" xfId="31076" hidden="1" xr:uid="{00000000-0005-0000-0000-0000D8220000}"/>
    <cellStyle name="Buena 2" xfId="31098" hidden="1" xr:uid="{00000000-0005-0000-0000-0000D9220000}"/>
    <cellStyle name="Buena 2" xfId="31074" hidden="1" xr:uid="{00000000-0005-0000-0000-0000DA220000}"/>
    <cellStyle name="Buena 2" xfId="31107" hidden="1" xr:uid="{00000000-0005-0000-0000-0000DB220000}"/>
    <cellStyle name="Buena 2" xfId="31072" hidden="1" xr:uid="{00000000-0005-0000-0000-0000DC220000}"/>
    <cellStyle name="Buena 2" xfId="31115" hidden="1" xr:uid="{00000000-0005-0000-0000-0000DD220000}"/>
    <cellStyle name="Buena 2" xfId="31070" hidden="1" xr:uid="{00000000-0005-0000-0000-0000DE220000}"/>
    <cellStyle name="Buena 2" xfId="31125" hidden="1" xr:uid="{00000000-0005-0000-0000-0000DF220000}"/>
    <cellStyle name="Buena 2" xfId="31087" hidden="1" xr:uid="{00000000-0005-0000-0000-0000E0220000}"/>
    <cellStyle name="Buena 2" xfId="31135" hidden="1" xr:uid="{00000000-0005-0000-0000-0000E1220000}"/>
    <cellStyle name="Buena 2" xfId="31086" hidden="1" xr:uid="{00000000-0005-0000-0000-0000E2220000}"/>
    <cellStyle name="Buena 2" xfId="31142" hidden="1" xr:uid="{00000000-0005-0000-0000-0000E3220000}"/>
    <cellStyle name="Buena 2" xfId="31080" hidden="1" xr:uid="{00000000-0005-0000-0000-0000E4220000}"/>
    <cellStyle name="Buena 2" xfId="31152" hidden="1" xr:uid="{00000000-0005-0000-0000-0000E5220000}"/>
    <cellStyle name="Buena 2" xfId="31083" hidden="1" xr:uid="{00000000-0005-0000-0000-0000E6220000}"/>
    <cellStyle name="Buena 2" xfId="31158" hidden="1" xr:uid="{00000000-0005-0000-0000-0000E7220000}"/>
    <cellStyle name="Buena 2" xfId="31149" hidden="1" xr:uid="{00000000-0005-0000-0000-0000E8220000}"/>
    <cellStyle name="Buena 2" xfId="30936" hidden="1" xr:uid="{00000000-0005-0000-0000-0000E9220000}"/>
    <cellStyle name="Buena 2" xfId="31065" hidden="1" xr:uid="{00000000-0005-0000-0000-0000EA220000}"/>
    <cellStyle name="Buena 2" xfId="31165" hidden="1" xr:uid="{00000000-0005-0000-0000-0000EB220000}"/>
    <cellStyle name="Buena 2" xfId="31012" hidden="1" xr:uid="{00000000-0005-0000-0000-0000EC220000}"/>
    <cellStyle name="Buena 2" xfId="31173" hidden="1" xr:uid="{00000000-0005-0000-0000-0000ED220000}"/>
    <cellStyle name="Buena 2" xfId="31007" hidden="1" xr:uid="{00000000-0005-0000-0000-0000EE220000}"/>
    <cellStyle name="Buena 2" xfId="31179" hidden="1" xr:uid="{00000000-0005-0000-0000-0000EF220000}"/>
    <cellStyle name="Buena 2" xfId="30920" hidden="1" xr:uid="{00000000-0005-0000-0000-0000F0220000}"/>
    <cellStyle name="Buena 2" xfId="30985" hidden="1" xr:uid="{00000000-0005-0000-0000-0000F1220000}"/>
    <cellStyle name="Buena 2" xfId="30913" hidden="1" xr:uid="{00000000-0005-0000-0000-0000F2220000}"/>
    <cellStyle name="Buena 2" xfId="31016" hidden="1" xr:uid="{00000000-0005-0000-0000-0000F3220000}"/>
    <cellStyle name="Buena 2" xfId="30900" hidden="1" xr:uid="{00000000-0005-0000-0000-0000F4220000}"/>
    <cellStyle name="Buena 2" xfId="30967" hidden="1" xr:uid="{00000000-0005-0000-0000-0000F5220000}"/>
    <cellStyle name="Buena 2" xfId="31170" hidden="1" xr:uid="{00000000-0005-0000-0000-0000F6220000}"/>
    <cellStyle name="Buena 2" xfId="30975" hidden="1" xr:uid="{00000000-0005-0000-0000-0000F7220000}"/>
    <cellStyle name="Buena 2" xfId="31057" hidden="1" xr:uid="{00000000-0005-0000-0000-0000F8220000}"/>
    <cellStyle name="Buena 2" xfId="31054" hidden="1" xr:uid="{00000000-0005-0000-0000-0000F9220000}"/>
    <cellStyle name="Buena 2" xfId="31050" hidden="1" xr:uid="{00000000-0005-0000-0000-0000FA220000}"/>
    <cellStyle name="Buena 2" xfId="31163" hidden="1" xr:uid="{00000000-0005-0000-0000-0000FB220000}"/>
    <cellStyle name="Buena 2" xfId="30951" hidden="1" xr:uid="{00000000-0005-0000-0000-0000FC220000}"/>
    <cellStyle name="Buena 2" xfId="30991" hidden="1" xr:uid="{00000000-0005-0000-0000-0000FD220000}"/>
    <cellStyle name="Buena 2" xfId="30926" hidden="1" xr:uid="{00000000-0005-0000-0000-0000FE220000}"/>
    <cellStyle name="Buena 2" xfId="30953" hidden="1" xr:uid="{00000000-0005-0000-0000-0000FF220000}"/>
    <cellStyle name="Buena 2" xfId="30962" hidden="1" xr:uid="{00000000-0005-0000-0000-000000230000}"/>
    <cellStyle name="Buena 2" xfId="31008" hidden="1" xr:uid="{00000000-0005-0000-0000-000001230000}"/>
    <cellStyle name="Buena 2" xfId="31181" hidden="1" xr:uid="{00000000-0005-0000-0000-000002230000}"/>
    <cellStyle name="Buena 2" xfId="31044" hidden="1" xr:uid="{00000000-0005-0000-0000-000003230000}"/>
    <cellStyle name="Buena 2" xfId="27320" hidden="1" xr:uid="{00000000-0005-0000-0000-000004230000}"/>
    <cellStyle name="Buena 2" xfId="31052" hidden="1" xr:uid="{00000000-0005-0000-0000-000005230000}"/>
    <cellStyle name="Buena 2" xfId="30921" hidden="1" xr:uid="{00000000-0005-0000-0000-000006230000}"/>
    <cellStyle name="Buena 2" xfId="30980" hidden="1" xr:uid="{00000000-0005-0000-0000-000007230000}"/>
    <cellStyle name="Buena 2" xfId="30907" hidden="1" xr:uid="{00000000-0005-0000-0000-000008230000}"/>
    <cellStyle name="Buena 2" xfId="31166" hidden="1" xr:uid="{00000000-0005-0000-0000-000009230000}"/>
    <cellStyle name="Buena 2" xfId="30893" hidden="1" xr:uid="{00000000-0005-0000-0000-00000A230000}"/>
    <cellStyle name="Buena 2" xfId="30941" hidden="1" xr:uid="{00000000-0005-0000-0000-00000B230000}"/>
    <cellStyle name="Buena 2" xfId="31047" hidden="1" xr:uid="{00000000-0005-0000-0000-00000C230000}"/>
    <cellStyle name="Buena 2" xfId="31027" hidden="1" xr:uid="{00000000-0005-0000-0000-00000D230000}"/>
    <cellStyle name="Buena 2" xfId="30976" hidden="1" xr:uid="{00000000-0005-0000-0000-00000E230000}"/>
    <cellStyle name="Buena 2" xfId="26984" hidden="1" xr:uid="{00000000-0005-0000-0000-00000F230000}"/>
    <cellStyle name="Buena 2" xfId="26732" hidden="1" xr:uid="{00000000-0005-0000-0000-000010230000}"/>
    <cellStyle name="Buena 2" xfId="22623" hidden="1" xr:uid="{00000000-0005-0000-0000-000011230000}"/>
    <cellStyle name="Buena 2" xfId="25430" hidden="1" xr:uid="{00000000-0005-0000-0000-000012230000}"/>
    <cellStyle name="Buena 2" xfId="26368" hidden="1" xr:uid="{00000000-0005-0000-0000-000013230000}"/>
    <cellStyle name="Buena 2" xfId="23616" hidden="1" xr:uid="{00000000-0005-0000-0000-000014230000}"/>
    <cellStyle name="Buena 2" xfId="27318" hidden="1" xr:uid="{00000000-0005-0000-0000-000015230000}"/>
    <cellStyle name="Buena 2" xfId="26675" hidden="1" xr:uid="{00000000-0005-0000-0000-000016230000}"/>
    <cellStyle name="Buena 2" xfId="25724" hidden="1" xr:uid="{00000000-0005-0000-0000-000017230000}"/>
    <cellStyle name="Buena 2" xfId="23419" hidden="1" xr:uid="{00000000-0005-0000-0000-000018230000}"/>
    <cellStyle name="Buena 2" xfId="23858" hidden="1" xr:uid="{00000000-0005-0000-0000-000019230000}"/>
    <cellStyle name="Buena 2" xfId="26581" hidden="1" xr:uid="{00000000-0005-0000-0000-00001A230000}"/>
    <cellStyle name="Buena 2" xfId="26630" hidden="1" xr:uid="{00000000-0005-0000-0000-00001B230000}"/>
    <cellStyle name="Buena 2" xfId="21889" hidden="1" xr:uid="{00000000-0005-0000-0000-00001C230000}"/>
    <cellStyle name="Buena 2" xfId="23013" hidden="1" xr:uid="{00000000-0005-0000-0000-00001D230000}"/>
    <cellStyle name="Buena 2" xfId="23184" hidden="1" xr:uid="{00000000-0005-0000-0000-00001E230000}"/>
    <cellStyle name="Buena 2" xfId="23538" hidden="1" xr:uid="{00000000-0005-0000-0000-00001F230000}"/>
    <cellStyle name="Buena 2" xfId="26939" hidden="1" xr:uid="{00000000-0005-0000-0000-000020230000}"/>
    <cellStyle name="Buena 2" xfId="22582" hidden="1" xr:uid="{00000000-0005-0000-0000-000021230000}"/>
    <cellStyle name="Buena 2" xfId="27328" hidden="1" xr:uid="{00000000-0005-0000-0000-000022230000}"/>
    <cellStyle name="Buena 2" xfId="23705" hidden="1" xr:uid="{00000000-0005-0000-0000-000023230000}"/>
    <cellStyle name="Buena 2" xfId="25380" hidden="1" xr:uid="{00000000-0005-0000-0000-000024230000}"/>
    <cellStyle name="Buena 2" xfId="27329" hidden="1" xr:uid="{00000000-0005-0000-0000-000025230000}"/>
    <cellStyle name="Buena 2" xfId="23981" hidden="1" xr:uid="{00000000-0005-0000-0000-000026230000}"/>
    <cellStyle name="Buena 2" xfId="26460" hidden="1" xr:uid="{00000000-0005-0000-0000-000027230000}"/>
    <cellStyle name="Buena 2" xfId="22219" hidden="1" xr:uid="{00000000-0005-0000-0000-000028230000}"/>
    <cellStyle name="Buena 2" xfId="26971" hidden="1" xr:uid="{00000000-0005-0000-0000-000029230000}"/>
    <cellStyle name="Buena 2" xfId="23052" hidden="1" xr:uid="{00000000-0005-0000-0000-00002A230000}"/>
    <cellStyle name="Buena 2" xfId="26075" hidden="1" xr:uid="{00000000-0005-0000-0000-00002B230000}"/>
    <cellStyle name="Buena 2" xfId="21878" hidden="1" xr:uid="{00000000-0005-0000-0000-00002C230000}"/>
    <cellStyle name="Buena 2" xfId="31203" hidden="1" xr:uid="{00000000-0005-0000-0000-00002D230000}"/>
    <cellStyle name="Buena 2" xfId="26811" hidden="1" xr:uid="{00000000-0005-0000-0000-00002E230000}"/>
    <cellStyle name="Buena 2" xfId="31210" hidden="1" xr:uid="{00000000-0005-0000-0000-00002F230000}"/>
    <cellStyle name="Buena 2" xfId="22213" hidden="1" xr:uid="{00000000-0005-0000-0000-000030230000}"/>
    <cellStyle name="Buena 2" xfId="31220" hidden="1" xr:uid="{00000000-0005-0000-0000-000031230000}"/>
    <cellStyle name="Buena 2" xfId="23812" hidden="1" xr:uid="{00000000-0005-0000-0000-000032230000}"/>
    <cellStyle name="Buena 2" xfId="31226" hidden="1" xr:uid="{00000000-0005-0000-0000-000033230000}"/>
    <cellStyle name="Buena 2" xfId="31217" hidden="1" xr:uid="{00000000-0005-0000-0000-000034230000}"/>
    <cellStyle name="Buena 2" xfId="31417" hidden="1" xr:uid="{00000000-0005-0000-0000-000035230000}"/>
    <cellStyle name="Buena 2" xfId="31428" hidden="1" xr:uid="{00000000-0005-0000-0000-000036230000}"/>
    <cellStyle name="Buena 2" xfId="31415" hidden="1" xr:uid="{00000000-0005-0000-0000-000037230000}"/>
    <cellStyle name="Buena 2" xfId="31437" hidden="1" xr:uid="{00000000-0005-0000-0000-000038230000}"/>
    <cellStyle name="Buena 2" xfId="31413" hidden="1" xr:uid="{00000000-0005-0000-0000-000039230000}"/>
    <cellStyle name="Buena 2" xfId="31446" hidden="1" xr:uid="{00000000-0005-0000-0000-00003A230000}"/>
    <cellStyle name="Buena 2" xfId="31411" hidden="1" xr:uid="{00000000-0005-0000-0000-00003B230000}"/>
    <cellStyle name="Buena 2" xfId="31454" hidden="1" xr:uid="{00000000-0005-0000-0000-00003C230000}"/>
    <cellStyle name="Buena 2" xfId="31409" hidden="1" xr:uid="{00000000-0005-0000-0000-00003D230000}"/>
    <cellStyle name="Buena 2" xfId="31464" hidden="1" xr:uid="{00000000-0005-0000-0000-00003E230000}"/>
    <cellStyle name="Buena 2" xfId="31426" hidden="1" xr:uid="{00000000-0005-0000-0000-00003F230000}"/>
    <cellStyle name="Buena 2" xfId="31474" hidden="1" xr:uid="{00000000-0005-0000-0000-000040230000}"/>
    <cellStyle name="Buena 2" xfId="31425" hidden="1" xr:uid="{00000000-0005-0000-0000-000041230000}"/>
    <cellStyle name="Buena 2" xfId="31481" hidden="1" xr:uid="{00000000-0005-0000-0000-000042230000}"/>
    <cellStyle name="Buena 2" xfId="31419" hidden="1" xr:uid="{00000000-0005-0000-0000-000043230000}"/>
    <cellStyle name="Buena 2" xfId="31491" hidden="1" xr:uid="{00000000-0005-0000-0000-000044230000}"/>
    <cellStyle name="Buena 2" xfId="31422" hidden="1" xr:uid="{00000000-0005-0000-0000-000045230000}"/>
    <cellStyle name="Buena 2" xfId="31497" hidden="1" xr:uid="{00000000-0005-0000-0000-000046230000}"/>
    <cellStyle name="Buena 2" xfId="31488" hidden="1" xr:uid="{00000000-0005-0000-0000-000047230000}"/>
    <cellStyle name="Buena 2" xfId="31275" hidden="1" xr:uid="{00000000-0005-0000-0000-000048230000}"/>
    <cellStyle name="Buena 2" xfId="31404" hidden="1" xr:uid="{00000000-0005-0000-0000-000049230000}"/>
    <cellStyle name="Buena 2" xfId="31504" hidden="1" xr:uid="{00000000-0005-0000-0000-00004A230000}"/>
    <cellStyle name="Buena 2" xfId="31351" hidden="1" xr:uid="{00000000-0005-0000-0000-00004B230000}"/>
    <cellStyle name="Buena 2" xfId="31512" hidden="1" xr:uid="{00000000-0005-0000-0000-00004C230000}"/>
    <cellStyle name="Buena 2" xfId="31346" hidden="1" xr:uid="{00000000-0005-0000-0000-00004D230000}"/>
    <cellStyle name="Buena 2" xfId="31518" hidden="1" xr:uid="{00000000-0005-0000-0000-00004E230000}"/>
    <cellStyle name="Buena 2" xfId="31259" hidden="1" xr:uid="{00000000-0005-0000-0000-00004F230000}"/>
    <cellStyle name="Buena 2" xfId="31324" hidden="1" xr:uid="{00000000-0005-0000-0000-000050230000}"/>
    <cellStyle name="Buena 2" xfId="31252" hidden="1" xr:uid="{00000000-0005-0000-0000-000051230000}"/>
    <cellStyle name="Buena 2" xfId="31355" hidden="1" xr:uid="{00000000-0005-0000-0000-000052230000}"/>
    <cellStyle name="Buena 2" xfId="31239" hidden="1" xr:uid="{00000000-0005-0000-0000-000053230000}"/>
    <cellStyle name="Buena 2" xfId="31306" hidden="1" xr:uid="{00000000-0005-0000-0000-000054230000}"/>
    <cellStyle name="Buena 2" xfId="31509" hidden="1" xr:uid="{00000000-0005-0000-0000-000055230000}"/>
    <cellStyle name="Buena 2" xfId="31314" hidden="1" xr:uid="{00000000-0005-0000-0000-000056230000}"/>
    <cellStyle name="Buena 2" xfId="31396" hidden="1" xr:uid="{00000000-0005-0000-0000-000057230000}"/>
    <cellStyle name="Buena 2" xfId="31393" hidden="1" xr:uid="{00000000-0005-0000-0000-000058230000}"/>
    <cellStyle name="Buena 2" xfId="31389" hidden="1" xr:uid="{00000000-0005-0000-0000-000059230000}"/>
    <cellStyle name="Buena 2" xfId="31502" hidden="1" xr:uid="{00000000-0005-0000-0000-00005A230000}"/>
    <cellStyle name="Buena 2" xfId="31290" hidden="1" xr:uid="{00000000-0005-0000-0000-00005B230000}"/>
    <cellStyle name="Buena 2" xfId="31330" hidden="1" xr:uid="{00000000-0005-0000-0000-00005C230000}"/>
    <cellStyle name="Buena 2" xfId="31265" hidden="1" xr:uid="{00000000-0005-0000-0000-00005D230000}"/>
    <cellStyle name="Buena 2" xfId="31292" hidden="1" xr:uid="{00000000-0005-0000-0000-00005E230000}"/>
    <cellStyle name="Buena 2" xfId="31301" hidden="1" xr:uid="{00000000-0005-0000-0000-00005F230000}"/>
    <cellStyle name="Buena 2" xfId="31347" hidden="1" xr:uid="{00000000-0005-0000-0000-000060230000}"/>
    <cellStyle name="Buena 2" xfId="31520" hidden="1" xr:uid="{00000000-0005-0000-0000-000061230000}"/>
    <cellStyle name="Buena 2" xfId="31383" hidden="1" xr:uid="{00000000-0005-0000-0000-000062230000}"/>
    <cellStyle name="Buena 2" xfId="25945" hidden="1" xr:uid="{00000000-0005-0000-0000-000063230000}"/>
    <cellStyle name="Buena 2" xfId="31391" hidden="1" xr:uid="{00000000-0005-0000-0000-000064230000}"/>
    <cellStyle name="Buena 2" xfId="31260" hidden="1" xr:uid="{00000000-0005-0000-0000-000065230000}"/>
    <cellStyle name="Buena 2" xfId="31319" hidden="1" xr:uid="{00000000-0005-0000-0000-000066230000}"/>
    <cellStyle name="Buena 2" xfId="31246" hidden="1" xr:uid="{00000000-0005-0000-0000-000067230000}"/>
    <cellStyle name="Buena 2" xfId="31505" hidden="1" xr:uid="{00000000-0005-0000-0000-000068230000}"/>
    <cellStyle name="Buena 2" xfId="31232" hidden="1" xr:uid="{00000000-0005-0000-0000-000069230000}"/>
    <cellStyle name="Buena 2" xfId="31280" hidden="1" xr:uid="{00000000-0005-0000-0000-00006A230000}"/>
    <cellStyle name="Buena 2" xfId="31386" hidden="1" xr:uid="{00000000-0005-0000-0000-00006B230000}"/>
    <cellStyle name="Buena 2" xfId="31366" hidden="1" xr:uid="{00000000-0005-0000-0000-00006C230000}"/>
    <cellStyle name="Buena 2" xfId="31315" hidden="1" xr:uid="{00000000-0005-0000-0000-00006D230000}"/>
    <cellStyle name="Buena 2" xfId="31534" hidden="1" xr:uid="{00000000-0005-0000-0000-00006E230000}"/>
    <cellStyle name="Buena 2" xfId="31545" hidden="1" xr:uid="{00000000-0005-0000-0000-00006F230000}"/>
    <cellStyle name="Buena 2" xfId="31532" hidden="1" xr:uid="{00000000-0005-0000-0000-000070230000}"/>
    <cellStyle name="Buena 2" xfId="31554" hidden="1" xr:uid="{00000000-0005-0000-0000-000071230000}"/>
    <cellStyle name="Buena 2" xfId="31530" hidden="1" xr:uid="{00000000-0005-0000-0000-000072230000}"/>
    <cellStyle name="Buena 2" xfId="31563" hidden="1" xr:uid="{00000000-0005-0000-0000-000073230000}"/>
    <cellStyle name="Buena 2" xfId="31528" hidden="1" xr:uid="{00000000-0005-0000-0000-000074230000}"/>
    <cellStyle name="Buena 2" xfId="31571" hidden="1" xr:uid="{00000000-0005-0000-0000-000075230000}"/>
    <cellStyle name="Buena 2" xfId="31526" hidden="1" xr:uid="{00000000-0005-0000-0000-000076230000}"/>
    <cellStyle name="Buena 2" xfId="31581" hidden="1" xr:uid="{00000000-0005-0000-0000-000077230000}"/>
    <cellStyle name="Buena 2" xfId="31543" hidden="1" xr:uid="{00000000-0005-0000-0000-000078230000}"/>
    <cellStyle name="Buena 2" xfId="31591" hidden="1" xr:uid="{00000000-0005-0000-0000-000079230000}"/>
    <cellStyle name="Buena 2" xfId="31542" hidden="1" xr:uid="{00000000-0005-0000-0000-00007A230000}"/>
    <cellStyle name="Buena 2" xfId="31598" hidden="1" xr:uid="{00000000-0005-0000-0000-00007B230000}"/>
    <cellStyle name="Buena 2" xfId="31536" hidden="1" xr:uid="{00000000-0005-0000-0000-00007C230000}"/>
    <cellStyle name="Buena 2" xfId="31608" hidden="1" xr:uid="{00000000-0005-0000-0000-00007D230000}"/>
    <cellStyle name="Buena 2" xfId="31539" hidden="1" xr:uid="{00000000-0005-0000-0000-00007E230000}"/>
    <cellStyle name="Buena 2" xfId="31614" hidden="1" xr:uid="{00000000-0005-0000-0000-00007F230000}"/>
    <cellStyle name="Buena 2" xfId="31605" hidden="1" xr:uid="{00000000-0005-0000-0000-000080230000}"/>
    <cellStyle name="Buena 2" xfId="31636" hidden="1" xr:uid="{00000000-0005-0000-0000-000081230000}"/>
    <cellStyle name="Buena 2" xfId="31647" hidden="1" xr:uid="{00000000-0005-0000-0000-000082230000}"/>
    <cellStyle name="Buena 2" xfId="31634" hidden="1" xr:uid="{00000000-0005-0000-0000-000083230000}"/>
    <cellStyle name="Buena 2" xfId="31656" hidden="1" xr:uid="{00000000-0005-0000-0000-000084230000}"/>
    <cellStyle name="Buena 2" xfId="31632" hidden="1" xr:uid="{00000000-0005-0000-0000-000085230000}"/>
    <cellStyle name="Buena 2" xfId="31665" hidden="1" xr:uid="{00000000-0005-0000-0000-000086230000}"/>
    <cellStyle name="Buena 2" xfId="31630" hidden="1" xr:uid="{00000000-0005-0000-0000-000087230000}"/>
    <cellStyle name="Buena 2" xfId="31673" hidden="1" xr:uid="{00000000-0005-0000-0000-000088230000}"/>
    <cellStyle name="Buena 2" xfId="31628" hidden="1" xr:uid="{00000000-0005-0000-0000-000089230000}"/>
    <cellStyle name="Buena 2" xfId="31683" hidden="1" xr:uid="{00000000-0005-0000-0000-00008A230000}"/>
    <cellStyle name="Buena 2" xfId="31645" hidden="1" xr:uid="{00000000-0005-0000-0000-00008B230000}"/>
    <cellStyle name="Buena 2" xfId="31693" hidden="1" xr:uid="{00000000-0005-0000-0000-00008C230000}"/>
    <cellStyle name="Buena 2" xfId="31644" hidden="1" xr:uid="{00000000-0005-0000-0000-00008D230000}"/>
    <cellStyle name="Buena 2" xfId="31700" hidden="1" xr:uid="{00000000-0005-0000-0000-00008E230000}"/>
    <cellStyle name="Buena 2" xfId="31638" hidden="1" xr:uid="{00000000-0005-0000-0000-00008F230000}"/>
    <cellStyle name="Buena 2" xfId="31710" hidden="1" xr:uid="{00000000-0005-0000-0000-000090230000}"/>
    <cellStyle name="Buena 2" xfId="31641" hidden="1" xr:uid="{00000000-0005-0000-0000-000091230000}"/>
    <cellStyle name="Buena 2" xfId="31716" hidden="1" xr:uid="{00000000-0005-0000-0000-000092230000}"/>
    <cellStyle name="Buena 2" xfId="31707" hidden="1" xr:uid="{00000000-0005-0000-0000-000093230000}"/>
    <cellStyle name="Buena 2" xfId="31907" hidden="1" xr:uid="{00000000-0005-0000-0000-000094230000}"/>
    <cellStyle name="Buena 2" xfId="31918" hidden="1" xr:uid="{00000000-0005-0000-0000-000095230000}"/>
    <cellStyle name="Buena 2" xfId="31905" hidden="1" xr:uid="{00000000-0005-0000-0000-000096230000}"/>
    <cellStyle name="Buena 2" xfId="31927" hidden="1" xr:uid="{00000000-0005-0000-0000-000097230000}"/>
    <cellStyle name="Buena 2" xfId="31903" hidden="1" xr:uid="{00000000-0005-0000-0000-000098230000}"/>
    <cellStyle name="Buena 2" xfId="31936" hidden="1" xr:uid="{00000000-0005-0000-0000-000099230000}"/>
    <cellStyle name="Buena 2" xfId="31901" hidden="1" xr:uid="{00000000-0005-0000-0000-00009A230000}"/>
    <cellStyle name="Buena 2" xfId="31944" hidden="1" xr:uid="{00000000-0005-0000-0000-00009B230000}"/>
    <cellStyle name="Buena 2" xfId="31899" hidden="1" xr:uid="{00000000-0005-0000-0000-00009C230000}"/>
    <cellStyle name="Buena 2" xfId="31954" hidden="1" xr:uid="{00000000-0005-0000-0000-00009D230000}"/>
    <cellStyle name="Buena 2" xfId="31916" hidden="1" xr:uid="{00000000-0005-0000-0000-00009E230000}"/>
    <cellStyle name="Buena 2" xfId="31964" hidden="1" xr:uid="{00000000-0005-0000-0000-00009F230000}"/>
    <cellStyle name="Buena 2" xfId="31915" hidden="1" xr:uid="{00000000-0005-0000-0000-0000A0230000}"/>
    <cellStyle name="Buena 2" xfId="31971" hidden="1" xr:uid="{00000000-0005-0000-0000-0000A1230000}"/>
    <cellStyle name="Buena 2" xfId="31909" hidden="1" xr:uid="{00000000-0005-0000-0000-0000A2230000}"/>
    <cellStyle name="Buena 2" xfId="31981" hidden="1" xr:uid="{00000000-0005-0000-0000-0000A3230000}"/>
    <cellStyle name="Buena 2" xfId="31912" hidden="1" xr:uid="{00000000-0005-0000-0000-0000A4230000}"/>
    <cellStyle name="Buena 2" xfId="31987" hidden="1" xr:uid="{00000000-0005-0000-0000-0000A5230000}"/>
    <cellStyle name="Buena 2" xfId="31978" hidden="1" xr:uid="{00000000-0005-0000-0000-0000A6230000}"/>
    <cellStyle name="Buena 2" xfId="31765" hidden="1" xr:uid="{00000000-0005-0000-0000-0000A7230000}"/>
    <cellStyle name="Buena 2" xfId="31894" hidden="1" xr:uid="{00000000-0005-0000-0000-0000A8230000}"/>
    <cellStyle name="Buena 2" xfId="31994" hidden="1" xr:uid="{00000000-0005-0000-0000-0000A9230000}"/>
    <cellStyle name="Buena 2" xfId="31841" hidden="1" xr:uid="{00000000-0005-0000-0000-0000AA230000}"/>
    <cellStyle name="Buena 2" xfId="32002" hidden="1" xr:uid="{00000000-0005-0000-0000-0000AB230000}"/>
    <cellStyle name="Buena 2" xfId="31836" hidden="1" xr:uid="{00000000-0005-0000-0000-0000AC230000}"/>
    <cellStyle name="Buena 2" xfId="32008" hidden="1" xr:uid="{00000000-0005-0000-0000-0000AD230000}"/>
    <cellStyle name="Buena 2" xfId="31749" hidden="1" xr:uid="{00000000-0005-0000-0000-0000AE230000}"/>
    <cellStyle name="Buena 2" xfId="31814" hidden="1" xr:uid="{00000000-0005-0000-0000-0000AF230000}"/>
    <cellStyle name="Buena 2" xfId="31742" hidden="1" xr:uid="{00000000-0005-0000-0000-0000B0230000}"/>
    <cellStyle name="Buena 2" xfId="31845" hidden="1" xr:uid="{00000000-0005-0000-0000-0000B1230000}"/>
    <cellStyle name="Buena 2" xfId="31729" hidden="1" xr:uid="{00000000-0005-0000-0000-0000B2230000}"/>
    <cellStyle name="Buena 2" xfId="31796" hidden="1" xr:uid="{00000000-0005-0000-0000-0000B3230000}"/>
    <cellStyle name="Buena 2" xfId="31999" hidden="1" xr:uid="{00000000-0005-0000-0000-0000B4230000}"/>
    <cellStyle name="Buena 2" xfId="31804" hidden="1" xr:uid="{00000000-0005-0000-0000-0000B5230000}"/>
    <cellStyle name="Buena 2" xfId="31886" hidden="1" xr:uid="{00000000-0005-0000-0000-0000B6230000}"/>
    <cellStyle name="Buena 2" xfId="31883" hidden="1" xr:uid="{00000000-0005-0000-0000-0000B7230000}"/>
    <cellStyle name="Buena 2" xfId="31879" hidden="1" xr:uid="{00000000-0005-0000-0000-0000B8230000}"/>
    <cellStyle name="Buena 2" xfId="31992" hidden="1" xr:uid="{00000000-0005-0000-0000-0000B9230000}"/>
    <cellStyle name="Buena 2" xfId="31780" hidden="1" xr:uid="{00000000-0005-0000-0000-0000BA230000}"/>
    <cellStyle name="Buena 2" xfId="31820" hidden="1" xr:uid="{00000000-0005-0000-0000-0000BB230000}"/>
    <cellStyle name="Buena 2" xfId="31755" hidden="1" xr:uid="{00000000-0005-0000-0000-0000BC230000}"/>
    <cellStyle name="Buena 2" xfId="31782" hidden="1" xr:uid="{00000000-0005-0000-0000-0000BD230000}"/>
    <cellStyle name="Buena 2" xfId="31791" hidden="1" xr:uid="{00000000-0005-0000-0000-0000BE230000}"/>
    <cellStyle name="Buena 2" xfId="31837" hidden="1" xr:uid="{00000000-0005-0000-0000-0000BF230000}"/>
    <cellStyle name="Buena 2" xfId="32010" hidden="1" xr:uid="{00000000-0005-0000-0000-0000C0230000}"/>
    <cellStyle name="Buena 2" xfId="31873" hidden="1" xr:uid="{00000000-0005-0000-0000-0000C1230000}"/>
    <cellStyle name="Buena 2" xfId="31621" hidden="1" xr:uid="{00000000-0005-0000-0000-0000C2230000}"/>
    <cellStyle name="Buena 2" xfId="31881" hidden="1" xr:uid="{00000000-0005-0000-0000-0000C3230000}"/>
    <cellStyle name="Buena 2" xfId="31750" hidden="1" xr:uid="{00000000-0005-0000-0000-0000C4230000}"/>
    <cellStyle name="Buena 2" xfId="31809" hidden="1" xr:uid="{00000000-0005-0000-0000-0000C5230000}"/>
    <cellStyle name="Buena 2" xfId="31736" hidden="1" xr:uid="{00000000-0005-0000-0000-0000C6230000}"/>
    <cellStyle name="Buena 2" xfId="31995" hidden="1" xr:uid="{00000000-0005-0000-0000-0000C7230000}"/>
    <cellStyle name="Buena 2" xfId="31722" hidden="1" xr:uid="{00000000-0005-0000-0000-0000C8230000}"/>
    <cellStyle name="Buena 2" xfId="31770" hidden="1" xr:uid="{00000000-0005-0000-0000-0000C9230000}"/>
    <cellStyle name="Buena 2" xfId="31876" hidden="1" xr:uid="{00000000-0005-0000-0000-0000CA230000}"/>
    <cellStyle name="Buena 2" xfId="31856" hidden="1" xr:uid="{00000000-0005-0000-0000-0000CB230000}"/>
    <cellStyle name="Buena 2" xfId="31805" hidden="1" xr:uid="{00000000-0005-0000-0000-0000CC230000}"/>
    <cellStyle name="Buena 2" xfId="32024" hidden="1" xr:uid="{00000000-0005-0000-0000-0000CD230000}"/>
    <cellStyle name="Buena 2" xfId="32035" hidden="1" xr:uid="{00000000-0005-0000-0000-0000CE230000}"/>
    <cellStyle name="Buena 2" xfId="32022" hidden="1" xr:uid="{00000000-0005-0000-0000-0000CF230000}"/>
    <cellStyle name="Buena 2" xfId="32044" hidden="1" xr:uid="{00000000-0005-0000-0000-0000D0230000}"/>
    <cellStyle name="Buena 2" xfId="32020" hidden="1" xr:uid="{00000000-0005-0000-0000-0000D1230000}"/>
    <cellStyle name="Buena 2" xfId="32053" hidden="1" xr:uid="{00000000-0005-0000-0000-0000D2230000}"/>
    <cellStyle name="Buena 2" xfId="32018" hidden="1" xr:uid="{00000000-0005-0000-0000-0000D3230000}"/>
    <cellStyle name="Buena 2" xfId="32061" hidden="1" xr:uid="{00000000-0005-0000-0000-0000D4230000}"/>
    <cellStyle name="Buena 2" xfId="32016" hidden="1" xr:uid="{00000000-0005-0000-0000-0000D5230000}"/>
    <cellStyle name="Buena 2" xfId="32071" hidden="1" xr:uid="{00000000-0005-0000-0000-0000D6230000}"/>
    <cellStyle name="Buena 2" xfId="32033" hidden="1" xr:uid="{00000000-0005-0000-0000-0000D7230000}"/>
    <cellStyle name="Buena 2" xfId="32081" hidden="1" xr:uid="{00000000-0005-0000-0000-0000D8230000}"/>
    <cellStyle name="Buena 2" xfId="32032" hidden="1" xr:uid="{00000000-0005-0000-0000-0000D9230000}"/>
    <cellStyle name="Buena 2" xfId="32088" hidden="1" xr:uid="{00000000-0005-0000-0000-0000DA230000}"/>
    <cellStyle name="Buena 2" xfId="32026" hidden="1" xr:uid="{00000000-0005-0000-0000-0000DB230000}"/>
    <cellStyle name="Buena 2" xfId="32098" hidden="1" xr:uid="{00000000-0005-0000-0000-0000DC230000}"/>
    <cellStyle name="Buena 2" xfId="32029" hidden="1" xr:uid="{00000000-0005-0000-0000-0000DD230000}"/>
    <cellStyle name="Buena 2" xfId="32104" hidden="1" xr:uid="{00000000-0005-0000-0000-0000DE230000}"/>
    <cellStyle name="Buena 2" xfId="32095" hidden="1" xr:uid="{00000000-0005-0000-0000-0000DF230000}"/>
    <cellStyle name="Buena 2" xfId="32126" hidden="1" xr:uid="{00000000-0005-0000-0000-0000E0230000}"/>
    <cellStyle name="Buena 2" xfId="32137" hidden="1" xr:uid="{00000000-0005-0000-0000-0000E1230000}"/>
    <cellStyle name="Buena 2" xfId="32124" hidden="1" xr:uid="{00000000-0005-0000-0000-0000E2230000}"/>
    <cellStyle name="Buena 2" xfId="32146" hidden="1" xr:uid="{00000000-0005-0000-0000-0000E3230000}"/>
    <cellStyle name="Buena 2" xfId="32122" hidden="1" xr:uid="{00000000-0005-0000-0000-0000E4230000}"/>
    <cellStyle name="Buena 2" xfId="32155" hidden="1" xr:uid="{00000000-0005-0000-0000-0000E5230000}"/>
    <cellStyle name="Buena 2" xfId="32120" hidden="1" xr:uid="{00000000-0005-0000-0000-0000E6230000}"/>
    <cellStyle name="Buena 2" xfId="32163" hidden="1" xr:uid="{00000000-0005-0000-0000-0000E7230000}"/>
    <cellStyle name="Buena 2" xfId="32118" hidden="1" xr:uid="{00000000-0005-0000-0000-0000E8230000}"/>
    <cellStyle name="Buena 2" xfId="32173" hidden="1" xr:uid="{00000000-0005-0000-0000-0000E9230000}"/>
    <cellStyle name="Buena 2" xfId="32135" hidden="1" xr:uid="{00000000-0005-0000-0000-0000EA230000}"/>
    <cellStyle name="Buena 2" xfId="32183" hidden="1" xr:uid="{00000000-0005-0000-0000-0000EB230000}"/>
    <cellStyle name="Buena 2" xfId="32134" hidden="1" xr:uid="{00000000-0005-0000-0000-0000EC230000}"/>
    <cellStyle name="Buena 2" xfId="32190" hidden="1" xr:uid="{00000000-0005-0000-0000-0000ED230000}"/>
    <cellStyle name="Buena 2" xfId="32128" hidden="1" xr:uid="{00000000-0005-0000-0000-0000EE230000}"/>
    <cellStyle name="Buena 2" xfId="32200" hidden="1" xr:uid="{00000000-0005-0000-0000-0000EF230000}"/>
    <cellStyle name="Buena 2" xfId="32131" hidden="1" xr:uid="{00000000-0005-0000-0000-0000F0230000}"/>
    <cellStyle name="Buena 2" xfId="32206" hidden="1" xr:uid="{00000000-0005-0000-0000-0000F1230000}"/>
    <cellStyle name="Buena 2" xfId="32197" hidden="1" xr:uid="{00000000-0005-0000-0000-0000F2230000}"/>
    <cellStyle name="Buena 2" xfId="32397" hidden="1" xr:uid="{00000000-0005-0000-0000-0000F3230000}"/>
    <cellStyle name="Buena 2" xfId="32408" hidden="1" xr:uid="{00000000-0005-0000-0000-0000F4230000}"/>
    <cellStyle name="Buena 2" xfId="32395" hidden="1" xr:uid="{00000000-0005-0000-0000-0000F5230000}"/>
    <cellStyle name="Buena 2" xfId="32417" hidden="1" xr:uid="{00000000-0005-0000-0000-0000F6230000}"/>
    <cellStyle name="Buena 2" xfId="32393" hidden="1" xr:uid="{00000000-0005-0000-0000-0000F7230000}"/>
    <cellStyle name="Buena 2" xfId="32426" hidden="1" xr:uid="{00000000-0005-0000-0000-0000F8230000}"/>
    <cellStyle name="Buena 2" xfId="32391" hidden="1" xr:uid="{00000000-0005-0000-0000-0000F9230000}"/>
    <cellStyle name="Buena 2" xfId="32434" hidden="1" xr:uid="{00000000-0005-0000-0000-0000FA230000}"/>
    <cellStyle name="Buena 2" xfId="32389" hidden="1" xr:uid="{00000000-0005-0000-0000-0000FB230000}"/>
    <cellStyle name="Buena 2" xfId="32444" hidden="1" xr:uid="{00000000-0005-0000-0000-0000FC230000}"/>
    <cellStyle name="Buena 2" xfId="32406" hidden="1" xr:uid="{00000000-0005-0000-0000-0000FD230000}"/>
    <cellStyle name="Buena 2" xfId="32454" hidden="1" xr:uid="{00000000-0005-0000-0000-0000FE230000}"/>
    <cellStyle name="Buena 2" xfId="32405" hidden="1" xr:uid="{00000000-0005-0000-0000-0000FF230000}"/>
    <cellStyle name="Buena 2" xfId="32461" hidden="1" xr:uid="{00000000-0005-0000-0000-000000240000}"/>
    <cellStyle name="Buena 2" xfId="32399" hidden="1" xr:uid="{00000000-0005-0000-0000-000001240000}"/>
    <cellStyle name="Buena 2" xfId="32471" hidden="1" xr:uid="{00000000-0005-0000-0000-000002240000}"/>
    <cellStyle name="Buena 2" xfId="32402" hidden="1" xr:uid="{00000000-0005-0000-0000-000003240000}"/>
    <cellStyle name="Buena 2" xfId="32477" hidden="1" xr:uid="{00000000-0005-0000-0000-000004240000}"/>
    <cellStyle name="Buena 2" xfId="32468" hidden="1" xr:uid="{00000000-0005-0000-0000-000005240000}"/>
    <cellStyle name="Buena 2" xfId="32255" hidden="1" xr:uid="{00000000-0005-0000-0000-000006240000}"/>
    <cellStyle name="Buena 2" xfId="32384" hidden="1" xr:uid="{00000000-0005-0000-0000-000007240000}"/>
    <cellStyle name="Buena 2" xfId="32484" hidden="1" xr:uid="{00000000-0005-0000-0000-000008240000}"/>
    <cellStyle name="Buena 2" xfId="32331" hidden="1" xr:uid="{00000000-0005-0000-0000-000009240000}"/>
    <cellStyle name="Buena 2" xfId="32492" hidden="1" xr:uid="{00000000-0005-0000-0000-00000A240000}"/>
    <cellStyle name="Buena 2" xfId="32326" hidden="1" xr:uid="{00000000-0005-0000-0000-00000B240000}"/>
    <cellStyle name="Buena 2" xfId="32498" hidden="1" xr:uid="{00000000-0005-0000-0000-00000C240000}"/>
    <cellStyle name="Buena 2" xfId="32239" hidden="1" xr:uid="{00000000-0005-0000-0000-00000D240000}"/>
    <cellStyle name="Buena 2" xfId="32304" hidden="1" xr:uid="{00000000-0005-0000-0000-00000E240000}"/>
    <cellStyle name="Buena 2" xfId="32232" hidden="1" xr:uid="{00000000-0005-0000-0000-00000F240000}"/>
    <cellStyle name="Buena 2" xfId="32335" hidden="1" xr:uid="{00000000-0005-0000-0000-000010240000}"/>
    <cellStyle name="Buena 2" xfId="32219" hidden="1" xr:uid="{00000000-0005-0000-0000-000011240000}"/>
    <cellStyle name="Buena 2" xfId="32286" hidden="1" xr:uid="{00000000-0005-0000-0000-000012240000}"/>
    <cellStyle name="Buena 2" xfId="32489" hidden="1" xr:uid="{00000000-0005-0000-0000-000013240000}"/>
    <cellStyle name="Buena 2" xfId="32294" hidden="1" xr:uid="{00000000-0005-0000-0000-000014240000}"/>
    <cellStyle name="Buena 2" xfId="32376" hidden="1" xr:uid="{00000000-0005-0000-0000-000015240000}"/>
    <cellStyle name="Buena 2" xfId="32373" hidden="1" xr:uid="{00000000-0005-0000-0000-000016240000}"/>
    <cellStyle name="Buena 2" xfId="32369" hidden="1" xr:uid="{00000000-0005-0000-0000-000017240000}"/>
    <cellStyle name="Buena 2" xfId="32482" hidden="1" xr:uid="{00000000-0005-0000-0000-000018240000}"/>
    <cellStyle name="Buena 2" xfId="32270" hidden="1" xr:uid="{00000000-0005-0000-0000-000019240000}"/>
    <cellStyle name="Buena 2" xfId="32310" hidden="1" xr:uid="{00000000-0005-0000-0000-00001A240000}"/>
    <cellStyle name="Buena 2" xfId="32245" hidden="1" xr:uid="{00000000-0005-0000-0000-00001B240000}"/>
    <cellStyle name="Buena 2" xfId="32272" hidden="1" xr:uid="{00000000-0005-0000-0000-00001C240000}"/>
    <cellStyle name="Buena 2" xfId="32281" hidden="1" xr:uid="{00000000-0005-0000-0000-00001D240000}"/>
    <cellStyle name="Buena 2" xfId="32327" hidden="1" xr:uid="{00000000-0005-0000-0000-00001E240000}"/>
    <cellStyle name="Buena 2" xfId="32500" hidden="1" xr:uid="{00000000-0005-0000-0000-00001F240000}"/>
    <cellStyle name="Buena 2" xfId="32363" hidden="1" xr:uid="{00000000-0005-0000-0000-000020240000}"/>
    <cellStyle name="Buena 2" xfId="32111" hidden="1" xr:uid="{00000000-0005-0000-0000-000021240000}"/>
    <cellStyle name="Buena 2" xfId="32371" hidden="1" xr:uid="{00000000-0005-0000-0000-000022240000}"/>
    <cellStyle name="Buena 2" xfId="32240" hidden="1" xr:uid="{00000000-0005-0000-0000-000023240000}"/>
    <cellStyle name="Buena 2" xfId="32299" hidden="1" xr:uid="{00000000-0005-0000-0000-000024240000}"/>
    <cellStyle name="Buena 2" xfId="32226" hidden="1" xr:uid="{00000000-0005-0000-0000-000025240000}"/>
    <cellStyle name="Buena 2" xfId="32485" hidden="1" xr:uid="{00000000-0005-0000-0000-000026240000}"/>
    <cellStyle name="Buena 2" xfId="32212" hidden="1" xr:uid="{00000000-0005-0000-0000-000027240000}"/>
    <cellStyle name="Buena 2" xfId="32260" hidden="1" xr:uid="{00000000-0005-0000-0000-000028240000}"/>
    <cellStyle name="Buena 2" xfId="32366" hidden="1" xr:uid="{00000000-0005-0000-0000-000029240000}"/>
    <cellStyle name="Buena 2" xfId="32346" hidden="1" xr:uid="{00000000-0005-0000-0000-00002A240000}"/>
    <cellStyle name="Buena 2" xfId="32295" hidden="1" xr:uid="{00000000-0005-0000-0000-00002B240000}"/>
    <cellStyle name="Buena 2" xfId="32514" hidden="1" xr:uid="{00000000-0005-0000-0000-00002C240000}"/>
    <cellStyle name="Buena 2" xfId="32525" hidden="1" xr:uid="{00000000-0005-0000-0000-00002D240000}"/>
    <cellStyle name="Buena 2" xfId="32512" hidden="1" xr:uid="{00000000-0005-0000-0000-00002E240000}"/>
    <cellStyle name="Buena 2" xfId="32534" hidden="1" xr:uid="{00000000-0005-0000-0000-00002F240000}"/>
    <cellStyle name="Buena 2" xfId="32510" hidden="1" xr:uid="{00000000-0005-0000-0000-000030240000}"/>
    <cellStyle name="Buena 2" xfId="32543" hidden="1" xr:uid="{00000000-0005-0000-0000-000031240000}"/>
    <cellStyle name="Buena 2" xfId="32508" hidden="1" xr:uid="{00000000-0005-0000-0000-000032240000}"/>
    <cellStyle name="Buena 2" xfId="32551" hidden="1" xr:uid="{00000000-0005-0000-0000-000033240000}"/>
    <cellStyle name="Buena 2" xfId="32506" hidden="1" xr:uid="{00000000-0005-0000-0000-000034240000}"/>
    <cellStyle name="Buena 2" xfId="32561" hidden="1" xr:uid="{00000000-0005-0000-0000-000035240000}"/>
    <cellStyle name="Buena 2" xfId="32523" hidden="1" xr:uid="{00000000-0005-0000-0000-000036240000}"/>
    <cellStyle name="Buena 2" xfId="32571" hidden="1" xr:uid="{00000000-0005-0000-0000-000037240000}"/>
    <cellStyle name="Buena 2" xfId="32522" hidden="1" xr:uid="{00000000-0005-0000-0000-000038240000}"/>
    <cellStyle name="Buena 2" xfId="32578" hidden="1" xr:uid="{00000000-0005-0000-0000-000039240000}"/>
    <cellStyle name="Buena 2" xfId="32516" hidden="1" xr:uid="{00000000-0005-0000-0000-00003A240000}"/>
    <cellStyle name="Buena 2" xfId="32588" hidden="1" xr:uid="{00000000-0005-0000-0000-00003B240000}"/>
    <cellStyle name="Buena 2" xfId="32519" hidden="1" xr:uid="{00000000-0005-0000-0000-00003C240000}"/>
    <cellStyle name="Buena 2" xfId="32594" hidden="1" xr:uid="{00000000-0005-0000-0000-00003D240000}"/>
    <cellStyle name="Buena 2" xfId="32585" hidden="1" xr:uid="{00000000-0005-0000-0000-00003E240000}"/>
    <cellStyle name="Buena 2" xfId="32616" hidden="1" xr:uid="{00000000-0005-0000-0000-00003F240000}"/>
    <cellStyle name="Buena 2" xfId="32627" hidden="1" xr:uid="{00000000-0005-0000-0000-000040240000}"/>
    <cellStyle name="Buena 2" xfId="32614" hidden="1" xr:uid="{00000000-0005-0000-0000-000041240000}"/>
    <cellStyle name="Buena 2" xfId="32636" hidden="1" xr:uid="{00000000-0005-0000-0000-000042240000}"/>
    <cellStyle name="Buena 2" xfId="32612" hidden="1" xr:uid="{00000000-0005-0000-0000-000043240000}"/>
    <cellStyle name="Buena 2" xfId="32645" hidden="1" xr:uid="{00000000-0005-0000-0000-000044240000}"/>
    <cellStyle name="Buena 2" xfId="32610" hidden="1" xr:uid="{00000000-0005-0000-0000-000045240000}"/>
    <cellStyle name="Buena 2" xfId="32653" hidden="1" xr:uid="{00000000-0005-0000-0000-000046240000}"/>
    <cellStyle name="Buena 2" xfId="32608" hidden="1" xr:uid="{00000000-0005-0000-0000-000047240000}"/>
    <cellStyle name="Buena 2" xfId="32663" hidden="1" xr:uid="{00000000-0005-0000-0000-000048240000}"/>
    <cellStyle name="Buena 2" xfId="32625" hidden="1" xr:uid="{00000000-0005-0000-0000-000049240000}"/>
    <cellStyle name="Buena 2" xfId="32673" hidden="1" xr:uid="{00000000-0005-0000-0000-00004A240000}"/>
    <cellStyle name="Buena 2" xfId="32624" hidden="1" xr:uid="{00000000-0005-0000-0000-00004B240000}"/>
    <cellStyle name="Buena 2" xfId="32680" hidden="1" xr:uid="{00000000-0005-0000-0000-00004C240000}"/>
    <cellStyle name="Buena 2" xfId="32618" hidden="1" xr:uid="{00000000-0005-0000-0000-00004D240000}"/>
    <cellStyle name="Buena 2" xfId="32690" hidden="1" xr:uid="{00000000-0005-0000-0000-00004E240000}"/>
    <cellStyle name="Buena 2" xfId="32621" hidden="1" xr:uid="{00000000-0005-0000-0000-00004F240000}"/>
    <cellStyle name="Buena 2" xfId="32696" hidden="1" xr:uid="{00000000-0005-0000-0000-000050240000}"/>
    <cellStyle name="Buena 2" xfId="32687" hidden="1" xr:uid="{00000000-0005-0000-0000-000051240000}"/>
    <cellStyle name="Buena 2" xfId="32887" hidden="1" xr:uid="{00000000-0005-0000-0000-000052240000}"/>
    <cellStyle name="Buena 2" xfId="32898" hidden="1" xr:uid="{00000000-0005-0000-0000-000053240000}"/>
    <cellStyle name="Buena 2" xfId="32885" hidden="1" xr:uid="{00000000-0005-0000-0000-000054240000}"/>
    <cellStyle name="Buena 2" xfId="32907" hidden="1" xr:uid="{00000000-0005-0000-0000-000055240000}"/>
    <cellStyle name="Buena 2" xfId="32883" hidden="1" xr:uid="{00000000-0005-0000-0000-000056240000}"/>
    <cellStyle name="Buena 2" xfId="32916" hidden="1" xr:uid="{00000000-0005-0000-0000-000057240000}"/>
    <cellStyle name="Buena 2" xfId="32881" hidden="1" xr:uid="{00000000-0005-0000-0000-000058240000}"/>
    <cellStyle name="Buena 2" xfId="32924" hidden="1" xr:uid="{00000000-0005-0000-0000-000059240000}"/>
    <cellStyle name="Buena 2" xfId="32879" hidden="1" xr:uid="{00000000-0005-0000-0000-00005A240000}"/>
    <cellStyle name="Buena 2" xfId="32934" hidden="1" xr:uid="{00000000-0005-0000-0000-00005B240000}"/>
    <cellStyle name="Buena 2" xfId="32896" hidden="1" xr:uid="{00000000-0005-0000-0000-00005C240000}"/>
    <cellStyle name="Buena 2" xfId="32944" hidden="1" xr:uid="{00000000-0005-0000-0000-00005D240000}"/>
    <cellStyle name="Buena 2" xfId="32895" hidden="1" xr:uid="{00000000-0005-0000-0000-00005E240000}"/>
    <cellStyle name="Buena 2" xfId="32951" hidden="1" xr:uid="{00000000-0005-0000-0000-00005F240000}"/>
    <cellStyle name="Buena 2" xfId="32889" hidden="1" xr:uid="{00000000-0005-0000-0000-000060240000}"/>
    <cellStyle name="Buena 2" xfId="32961" hidden="1" xr:uid="{00000000-0005-0000-0000-000061240000}"/>
    <cellStyle name="Buena 2" xfId="32892" hidden="1" xr:uid="{00000000-0005-0000-0000-000062240000}"/>
    <cellStyle name="Buena 2" xfId="32967" hidden="1" xr:uid="{00000000-0005-0000-0000-000063240000}"/>
    <cellStyle name="Buena 2" xfId="32958" hidden="1" xr:uid="{00000000-0005-0000-0000-000064240000}"/>
    <cellStyle name="Buena 2" xfId="32745" hidden="1" xr:uid="{00000000-0005-0000-0000-000065240000}"/>
    <cellStyle name="Buena 2" xfId="32874" hidden="1" xr:uid="{00000000-0005-0000-0000-000066240000}"/>
    <cellStyle name="Buena 2" xfId="32974" hidden="1" xr:uid="{00000000-0005-0000-0000-000067240000}"/>
    <cellStyle name="Buena 2" xfId="32821" hidden="1" xr:uid="{00000000-0005-0000-0000-000068240000}"/>
    <cellStyle name="Buena 2" xfId="32982" hidden="1" xr:uid="{00000000-0005-0000-0000-000069240000}"/>
    <cellStyle name="Buena 2" xfId="32816" hidden="1" xr:uid="{00000000-0005-0000-0000-00006A240000}"/>
    <cellStyle name="Buena 2" xfId="32988" hidden="1" xr:uid="{00000000-0005-0000-0000-00006B240000}"/>
    <cellStyle name="Buena 2" xfId="32729" hidden="1" xr:uid="{00000000-0005-0000-0000-00006C240000}"/>
    <cellStyle name="Buena 2" xfId="32794" hidden="1" xr:uid="{00000000-0005-0000-0000-00006D240000}"/>
    <cellStyle name="Buena 2" xfId="32722" hidden="1" xr:uid="{00000000-0005-0000-0000-00006E240000}"/>
    <cellStyle name="Buena 2" xfId="32825" hidden="1" xr:uid="{00000000-0005-0000-0000-00006F240000}"/>
    <cellStyle name="Buena 2" xfId="32709" hidden="1" xr:uid="{00000000-0005-0000-0000-000070240000}"/>
    <cellStyle name="Buena 2" xfId="32776" hidden="1" xr:uid="{00000000-0005-0000-0000-000071240000}"/>
    <cellStyle name="Buena 2" xfId="32979" hidden="1" xr:uid="{00000000-0005-0000-0000-000072240000}"/>
    <cellStyle name="Buena 2" xfId="32784" hidden="1" xr:uid="{00000000-0005-0000-0000-000073240000}"/>
    <cellStyle name="Buena 2" xfId="32866" hidden="1" xr:uid="{00000000-0005-0000-0000-000074240000}"/>
    <cellStyle name="Buena 2" xfId="32863" hidden="1" xr:uid="{00000000-0005-0000-0000-000075240000}"/>
    <cellStyle name="Buena 2" xfId="32859" hidden="1" xr:uid="{00000000-0005-0000-0000-000076240000}"/>
    <cellStyle name="Buena 2" xfId="32972" hidden="1" xr:uid="{00000000-0005-0000-0000-000077240000}"/>
    <cellStyle name="Buena 2" xfId="32760" hidden="1" xr:uid="{00000000-0005-0000-0000-000078240000}"/>
    <cellStyle name="Buena 2" xfId="32800" hidden="1" xr:uid="{00000000-0005-0000-0000-000079240000}"/>
    <cellStyle name="Buena 2" xfId="32735" hidden="1" xr:uid="{00000000-0005-0000-0000-00007A240000}"/>
    <cellStyle name="Buena 2" xfId="32762" hidden="1" xr:uid="{00000000-0005-0000-0000-00007B240000}"/>
    <cellStyle name="Buena 2" xfId="32771" hidden="1" xr:uid="{00000000-0005-0000-0000-00007C240000}"/>
    <cellStyle name="Buena 2" xfId="32817" hidden="1" xr:uid="{00000000-0005-0000-0000-00007D240000}"/>
    <cellStyle name="Buena 2" xfId="32990" hidden="1" xr:uid="{00000000-0005-0000-0000-00007E240000}"/>
    <cellStyle name="Buena 2" xfId="32853" hidden="1" xr:uid="{00000000-0005-0000-0000-00007F240000}"/>
    <cellStyle name="Buena 2" xfId="32601" hidden="1" xr:uid="{00000000-0005-0000-0000-000080240000}"/>
    <cellStyle name="Buena 2" xfId="32861" hidden="1" xr:uid="{00000000-0005-0000-0000-000081240000}"/>
    <cellStyle name="Buena 2" xfId="32730" hidden="1" xr:uid="{00000000-0005-0000-0000-000082240000}"/>
    <cellStyle name="Buena 2" xfId="32789" hidden="1" xr:uid="{00000000-0005-0000-0000-000083240000}"/>
    <cellStyle name="Buena 2" xfId="32716" hidden="1" xr:uid="{00000000-0005-0000-0000-000084240000}"/>
    <cellStyle name="Buena 2" xfId="32975" hidden="1" xr:uid="{00000000-0005-0000-0000-000085240000}"/>
    <cellStyle name="Buena 2" xfId="32702" hidden="1" xr:uid="{00000000-0005-0000-0000-000086240000}"/>
    <cellStyle name="Buena 2" xfId="32750" hidden="1" xr:uid="{00000000-0005-0000-0000-000087240000}"/>
    <cellStyle name="Buena 2" xfId="32856" hidden="1" xr:uid="{00000000-0005-0000-0000-000088240000}"/>
    <cellStyle name="Buena 2" xfId="32836" hidden="1" xr:uid="{00000000-0005-0000-0000-000089240000}"/>
    <cellStyle name="Buena 2" xfId="32785" hidden="1" xr:uid="{00000000-0005-0000-0000-00008A240000}"/>
    <cellStyle name="Buena 2" xfId="33004" hidden="1" xr:uid="{00000000-0005-0000-0000-00008B240000}"/>
    <cellStyle name="Buena 2" xfId="33015" hidden="1" xr:uid="{00000000-0005-0000-0000-00008C240000}"/>
    <cellStyle name="Buena 2" xfId="33002" hidden="1" xr:uid="{00000000-0005-0000-0000-00008D240000}"/>
    <cellStyle name="Buena 2" xfId="33024" hidden="1" xr:uid="{00000000-0005-0000-0000-00008E240000}"/>
    <cellStyle name="Buena 2" xfId="33000" hidden="1" xr:uid="{00000000-0005-0000-0000-00008F240000}"/>
    <cellStyle name="Buena 2" xfId="33033" hidden="1" xr:uid="{00000000-0005-0000-0000-000090240000}"/>
    <cellStyle name="Buena 2" xfId="32998" hidden="1" xr:uid="{00000000-0005-0000-0000-000091240000}"/>
    <cellStyle name="Buena 2" xfId="33041" hidden="1" xr:uid="{00000000-0005-0000-0000-000092240000}"/>
    <cellStyle name="Buena 2" xfId="32996" hidden="1" xr:uid="{00000000-0005-0000-0000-000093240000}"/>
    <cellStyle name="Buena 2" xfId="33051" hidden="1" xr:uid="{00000000-0005-0000-0000-000094240000}"/>
    <cellStyle name="Buena 2" xfId="33013" hidden="1" xr:uid="{00000000-0005-0000-0000-000095240000}"/>
    <cellStyle name="Buena 2" xfId="33061" hidden="1" xr:uid="{00000000-0005-0000-0000-000096240000}"/>
    <cellStyle name="Buena 2" xfId="33012" hidden="1" xr:uid="{00000000-0005-0000-0000-000097240000}"/>
    <cellStyle name="Buena 2" xfId="33068" hidden="1" xr:uid="{00000000-0005-0000-0000-000098240000}"/>
    <cellStyle name="Buena 2" xfId="33006" hidden="1" xr:uid="{00000000-0005-0000-0000-000099240000}"/>
    <cellStyle name="Buena 2" xfId="33078" hidden="1" xr:uid="{00000000-0005-0000-0000-00009A240000}"/>
    <cellStyle name="Buena 2" xfId="33009" hidden="1" xr:uid="{00000000-0005-0000-0000-00009B240000}"/>
    <cellStyle name="Buena 2" xfId="33084" hidden="1" xr:uid="{00000000-0005-0000-0000-00009C240000}"/>
    <cellStyle name="Buena 2" xfId="33075" hidden="1" xr:uid="{00000000-0005-0000-0000-00009D240000}"/>
    <cellStyle name="Buena 2" xfId="33106" hidden="1" xr:uid="{00000000-0005-0000-0000-00009E240000}"/>
    <cellStyle name="Buena 2" xfId="33117" hidden="1" xr:uid="{00000000-0005-0000-0000-00009F240000}"/>
    <cellStyle name="Buena 2" xfId="33104" hidden="1" xr:uid="{00000000-0005-0000-0000-0000A0240000}"/>
    <cellStyle name="Buena 2" xfId="33126" hidden="1" xr:uid="{00000000-0005-0000-0000-0000A1240000}"/>
    <cellStyle name="Buena 2" xfId="33102" hidden="1" xr:uid="{00000000-0005-0000-0000-0000A2240000}"/>
    <cellStyle name="Buena 2" xfId="33135" hidden="1" xr:uid="{00000000-0005-0000-0000-0000A3240000}"/>
    <cellStyle name="Buena 2" xfId="33100" hidden="1" xr:uid="{00000000-0005-0000-0000-0000A4240000}"/>
    <cellStyle name="Buena 2" xfId="33143" hidden="1" xr:uid="{00000000-0005-0000-0000-0000A5240000}"/>
    <cellStyle name="Buena 2" xfId="33098" hidden="1" xr:uid="{00000000-0005-0000-0000-0000A6240000}"/>
    <cellStyle name="Buena 2" xfId="33153" hidden="1" xr:uid="{00000000-0005-0000-0000-0000A7240000}"/>
    <cellStyle name="Buena 2" xfId="33115" hidden="1" xr:uid="{00000000-0005-0000-0000-0000A8240000}"/>
    <cellStyle name="Buena 2" xfId="33163" hidden="1" xr:uid="{00000000-0005-0000-0000-0000A9240000}"/>
    <cellStyle name="Buena 2" xfId="33114" hidden="1" xr:uid="{00000000-0005-0000-0000-0000AA240000}"/>
    <cellStyle name="Buena 2" xfId="33170" hidden="1" xr:uid="{00000000-0005-0000-0000-0000AB240000}"/>
    <cellStyle name="Buena 2" xfId="33108" hidden="1" xr:uid="{00000000-0005-0000-0000-0000AC240000}"/>
    <cellStyle name="Buena 2" xfId="33180" hidden="1" xr:uid="{00000000-0005-0000-0000-0000AD240000}"/>
    <cellStyle name="Buena 2" xfId="33111" hidden="1" xr:uid="{00000000-0005-0000-0000-0000AE240000}"/>
    <cellStyle name="Buena 2" xfId="33186" hidden="1" xr:uid="{00000000-0005-0000-0000-0000AF240000}"/>
    <cellStyle name="Buena 2" xfId="33177" hidden="1" xr:uid="{00000000-0005-0000-0000-0000B0240000}"/>
    <cellStyle name="Buena 2" xfId="33377" hidden="1" xr:uid="{00000000-0005-0000-0000-0000B1240000}"/>
    <cellStyle name="Buena 2" xfId="33388" hidden="1" xr:uid="{00000000-0005-0000-0000-0000B2240000}"/>
    <cellStyle name="Buena 2" xfId="33375" hidden="1" xr:uid="{00000000-0005-0000-0000-0000B3240000}"/>
    <cellStyle name="Buena 2" xfId="33397" hidden="1" xr:uid="{00000000-0005-0000-0000-0000B4240000}"/>
    <cellStyle name="Buena 2" xfId="33373" hidden="1" xr:uid="{00000000-0005-0000-0000-0000B5240000}"/>
    <cellStyle name="Buena 2" xfId="33406" hidden="1" xr:uid="{00000000-0005-0000-0000-0000B6240000}"/>
    <cellStyle name="Buena 2" xfId="33371" hidden="1" xr:uid="{00000000-0005-0000-0000-0000B7240000}"/>
    <cellStyle name="Buena 2" xfId="33414" hidden="1" xr:uid="{00000000-0005-0000-0000-0000B8240000}"/>
    <cellStyle name="Buena 2" xfId="33369" hidden="1" xr:uid="{00000000-0005-0000-0000-0000B9240000}"/>
    <cellStyle name="Buena 2" xfId="33424" hidden="1" xr:uid="{00000000-0005-0000-0000-0000BA240000}"/>
    <cellStyle name="Buena 2" xfId="33386" hidden="1" xr:uid="{00000000-0005-0000-0000-0000BB240000}"/>
    <cellStyle name="Buena 2" xfId="33434" hidden="1" xr:uid="{00000000-0005-0000-0000-0000BC240000}"/>
    <cellStyle name="Buena 2" xfId="33385" hidden="1" xr:uid="{00000000-0005-0000-0000-0000BD240000}"/>
    <cellStyle name="Buena 2" xfId="33441" hidden="1" xr:uid="{00000000-0005-0000-0000-0000BE240000}"/>
    <cellStyle name="Buena 2" xfId="33379" hidden="1" xr:uid="{00000000-0005-0000-0000-0000BF240000}"/>
    <cellStyle name="Buena 2" xfId="33451" hidden="1" xr:uid="{00000000-0005-0000-0000-0000C0240000}"/>
    <cellStyle name="Buena 2" xfId="33382" hidden="1" xr:uid="{00000000-0005-0000-0000-0000C1240000}"/>
    <cellStyle name="Buena 2" xfId="33457" hidden="1" xr:uid="{00000000-0005-0000-0000-0000C2240000}"/>
    <cellStyle name="Buena 2" xfId="33448" hidden="1" xr:uid="{00000000-0005-0000-0000-0000C3240000}"/>
    <cellStyle name="Buena 2" xfId="33235" hidden="1" xr:uid="{00000000-0005-0000-0000-0000C4240000}"/>
    <cellStyle name="Buena 2" xfId="33364" hidden="1" xr:uid="{00000000-0005-0000-0000-0000C5240000}"/>
    <cellStyle name="Buena 2" xfId="33464" hidden="1" xr:uid="{00000000-0005-0000-0000-0000C6240000}"/>
    <cellStyle name="Buena 2" xfId="33311" hidden="1" xr:uid="{00000000-0005-0000-0000-0000C7240000}"/>
    <cellStyle name="Buena 2" xfId="33472" hidden="1" xr:uid="{00000000-0005-0000-0000-0000C8240000}"/>
    <cellStyle name="Buena 2" xfId="33306" hidden="1" xr:uid="{00000000-0005-0000-0000-0000C9240000}"/>
    <cellStyle name="Buena 2" xfId="33478" hidden="1" xr:uid="{00000000-0005-0000-0000-0000CA240000}"/>
    <cellStyle name="Buena 2" xfId="33219" hidden="1" xr:uid="{00000000-0005-0000-0000-0000CB240000}"/>
    <cellStyle name="Buena 2" xfId="33284" hidden="1" xr:uid="{00000000-0005-0000-0000-0000CC240000}"/>
    <cellStyle name="Buena 2" xfId="33212" hidden="1" xr:uid="{00000000-0005-0000-0000-0000CD240000}"/>
    <cellStyle name="Buena 2" xfId="33315" hidden="1" xr:uid="{00000000-0005-0000-0000-0000CE240000}"/>
    <cellStyle name="Buena 2" xfId="33199" hidden="1" xr:uid="{00000000-0005-0000-0000-0000CF240000}"/>
    <cellStyle name="Buena 2" xfId="33266" hidden="1" xr:uid="{00000000-0005-0000-0000-0000D0240000}"/>
    <cellStyle name="Buena 2" xfId="33469" hidden="1" xr:uid="{00000000-0005-0000-0000-0000D1240000}"/>
    <cellStyle name="Buena 2" xfId="33274" hidden="1" xr:uid="{00000000-0005-0000-0000-0000D2240000}"/>
    <cellStyle name="Buena 2" xfId="33356" hidden="1" xr:uid="{00000000-0005-0000-0000-0000D3240000}"/>
    <cellStyle name="Buena 2" xfId="33353" hidden="1" xr:uid="{00000000-0005-0000-0000-0000D4240000}"/>
    <cellStyle name="Buena 2" xfId="33349" hidden="1" xr:uid="{00000000-0005-0000-0000-0000D5240000}"/>
    <cellStyle name="Buena 2" xfId="33462" hidden="1" xr:uid="{00000000-0005-0000-0000-0000D6240000}"/>
    <cellStyle name="Buena 2" xfId="33250" hidden="1" xr:uid="{00000000-0005-0000-0000-0000D7240000}"/>
    <cellStyle name="Buena 2" xfId="33290" hidden="1" xr:uid="{00000000-0005-0000-0000-0000D8240000}"/>
    <cellStyle name="Buena 2" xfId="33225" hidden="1" xr:uid="{00000000-0005-0000-0000-0000D9240000}"/>
    <cellStyle name="Buena 2" xfId="33252" hidden="1" xr:uid="{00000000-0005-0000-0000-0000DA240000}"/>
    <cellStyle name="Buena 2" xfId="33261" hidden="1" xr:uid="{00000000-0005-0000-0000-0000DB240000}"/>
    <cellStyle name="Buena 2" xfId="33307" hidden="1" xr:uid="{00000000-0005-0000-0000-0000DC240000}"/>
    <cellStyle name="Buena 2" xfId="33480" hidden="1" xr:uid="{00000000-0005-0000-0000-0000DD240000}"/>
    <cellStyle name="Buena 2" xfId="33343" hidden="1" xr:uid="{00000000-0005-0000-0000-0000DE240000}"/>
    <cellStyle name="Buena 2" xfId="33091" hidden="1" xr:uid="{00000000-0005-0000-0000-0000DF240000}"/>
    <cellStyle name="Buena 2" xfId="33351" hidden="1" xr:uid="{00000000-0005-0000-0000-0000E0240000}"/>
    <cellStyle name="Buena 2" xfId="33220" hidden="1" xr:uid="{00000000-0005-0000-0000-0000E1240000}"/>
    <cellStyle name="Buena 2" xfId="33279" hidden="1" xr:uid="{00000000-0005-0000-0000-0000E2240000}"/>
    <cellStyle name="Buena 2" xfId="33206" hidden="1" xr:uid="{00000000-0005-0000-0000-0000E3240000}"/>
    <cellStyle name="Buena 2" xfId="33465" hidden="1" xr:uid="{00000000-0005-0000-0000-0000E4240000}"/>
    <cellStyle name="Buena 2" xfId="33192" hidden="1" xr:uid="{00000000-0005-0000-0000-0000E5240000}"/>
    <cellStyle name="Buena 2" xfId="33240" hidden="1" xr:uid="{00000000-0005-0000-0000-0000E6240000}"/>
    <cellStyle name="Buena 2" xfId="33346" hidden="1" xr:uid="{00000000-0005-0000-0000-0000E7240000}"/>
    <cellStyle name="Buena 2" xfId="33326" hidden="1" xr:uid="{00000000-0005-0000-0000-0000E8240000}"/>
    <cellStyle name="Buena 2" xfId="33275" hidden="1" xr:uid="{00000000-0005-0000-0000-0000E9240000}"/>
    <cellStyle name="Buena 2" xfId="22741" hidden="1" xr:uid="{00000000-0005-0000-0000-0000EA240000}"/>
    <cellStyle name="Buena 2" xfId="24133" hidden="1" xr:uid="{00000000-0005-0000-0000-0000EB240000}"/>
    <cellStyle name="Buena 2" xfId="26216" hidden="1" xr:uid="{00000000-0005-0000-0000-0000EC240000}"/>
    <cellStyle name="Buena 2" xfId="23975" hidden="1" xr:uid="{00000000-0005-0000-0000-0000ED240000}"/>
    <cellStyle name="Buena 2" xfId="22334" hidden="1" xr:uid="{00000000-0005-0000-0000-0000EE240000}"/>
    <cellStyle name="Buena 2" xfId="25446" hidden="1" xr:uid="{00000000-0005-0000-0000-0000EF240000}"/>
    <cellStyle name="Buena 2" xfId="22910" hidden="1" xr:uid="{00000000-0005-0000-0000-0000F0240000}"/>
    <cellStyle name="Buena 2" xfId="30739" hidden="1" xr:uid="{00000000-0005-0000-0000-0000F1240000}"/>
    <cellStyle name="Buena 2" xfId="26781" hidden="1" xr:uid="{00000000-0005-0000-0000-0000F2240000}"/>
    <cellStyle name="Buena 2" xfId="22375" hidden="1" xr:uid="{00000000-0005-0000-0000-0000F3240000}"/>
    <cellStyle name="Buena 2" xfId="22704" hidden="1" xr:uid="{00000000-0005-0000-0000-0000F4240000}"/>
    <cellStyle name="Buena 2" xfId="30737" hidden="1" xr:uid="{00000000-0005-0000-0000-0000F5240000}"/>
    <cellStyle name="Buena 2" xfId="23855" hidden="1" xr:uid="{00000000-0005-0000-0000-0000F6240000}"/>
    <cellStyle name="Buena 2" xfId="22715" hidden="1" xr:uid="{00000000-0005-0000-0000-0000F7240000}"/>
    <cellStyle name="Buena 2" xfId="30741" hidden="1" xr:uid="{00000000-0005-0000-0000-0000F8240000}"/>
    <cellStyle name="Buena 2" xfId="27304" hidden="1" xr:uid="{00000000-0005-0000-0000-0000F9240000}"/>
    <cellStyle name="Buena 2" xfId="26498" hidden="1" xr:uid="{00000000-0005-0000-0000-0000FA240000}"/>
    <cellStyle name="Buena 2" xfId="23972" hidden="1" xr:uid="{00000000-0005-0000-0000-0000FB240000}"/>
    <cellStyle name="Buena 2" xfId="23147" hidden="1" xr:uid="{00000000-0005-0000-0000-0000FC240000}"/>
    <cellStyle name="Buena 2" xfId="23132" hidden="1" xr:uid="{00000000-0005-0000-0000-0000FD240000}"/>
    <cellStyle name="Buena 2" xfId="27033" hidden="1" xr:uid="{00000000-0005-0000-0000-0000FE240000}"/>
    <cellStyle name="Buena 2" xfId="22447" hidden="1" xr:uid="{00000000-0005-0000-0000-0000FF240000}"/>
    <cellStyle name="Buena 2" xfId="22042" hidden="1" xr:uid="{00000000-0005-0000-0000-000000250000}"/>
    <cellStyle name="Buena 2" xfId="26029" hidden="1" xr:uid="{00000000-0005-0000-0000-000001250000}"/>
    <cellStyle name="Buena 2" xfId="27966" hidden="1" xr:uid="{00000000-0005-0000-0000-000002250000}"/>
    <cellStyle name="Buena 2" xfId="22636" hidden="1" xr:uid="{00000000-0005-0000-0000-000003250000}"/>
    <cellStyle name="Buena 2" xfId="23276" hidden="1" xr:uid="{00000000-0005-0000-0000-000004250000}"/>
    <cellStyle name="Buena 2" xfId="25433" hidden="1" xr:uid="{00000000-0005-0000-0000-000005250000}"/>
    <cellStyle name="Buena 2" xfId="22989" hidden="1" xr:uid="{00000000-0005-0000-0000-000006250000}"/>
    <cellStyle name="Buena 2" xfId="27041" hidden="1" xr:uid="{00000000-0005-0000-0000-000007250000}"/>
    <cellStyle name="Buena 2" xfId="26492" hidden="1" xr:uid="{00000000-0005-0000-0000-000008250000}"/>
    <cellStyle name="Buena 2" xfId="24131" hidden="1" xr:uid="{00000000-0005-0000-0000-000009250000}"/>
    <cellStyle name="Buena 2" xfId="26599" hidden="1" xr:uid="{00000000-0005-0000-0000-00000A250000}"/>
    <cellStyle name="Buena 2" xfId="21862" hidden="1" xr:uid="{00000000-0005-0000-0000-00000B250000}"/>
    <cellStyle name="Buena 2" xfId="27363" hidden="1" xr:uid="{00000000-0005-0000-0000-00000C250000}"/>
    <cellStyle name="Buena 2" xfId="22794" hidden="1" xr:uid="{00000000-0005-0000-0000-00000D250000}"/>
    <cellStyle name="Buena 2" xfId="26443" hidden="1" xr:uid="{00000000-0005-0000-0000-00000E250000}"/>
    <cellStyle name="Buena 2" xfId="25402" hidden="1" xr:uid="{00000000-0005-0000-0000-00000F250000}"/>
    <cellStyle name="Buena 2" xfId="25721" hidden="1" xr:uid="{00000000-0005-0000-0000-000010250000}"/>
    <cellStyle name="Buena 2" xfId="26373" hidden="1" xr:uid="{00000000-0005-0000-0000-000011250000}"/>
    <cellStyle name="Buena 2" xfId="26719" hidden="1" xr:uid="{00000000-0005-0000-0000-000012250000}"/>
    <cellStyle name="Buena 2" xfId="25335" hidden="1" xr:uid="{00000000-0005-0000-0000-000013250000}"/>
    <cellStyle name="Buena 2" xfId="25247" hidden="1" xr:uid="{00000000-0005-0000-0000-000014250000}"/>
    <cellStyle name="Buena 2" xfId="25887" hidden="1" xr:uid="{00000000-0005-0000-0000-000015250000}"/>
    <cellStyle name="Buena 2" xfId="23781" hidden="1" xr:uid="{00000000-0005-0000-0000-000016250000}"/>
    <cellStyle name="Buena 2" xfId="27089" hidden="1" xr:uid="{00000000-0005-0000-0000-000017250000}"/>
    <cellStyle name="Buena 2" xfId="23939" hidden="1" xr:uid="{00000000-0005-0000-0000-000018250000}"/>
    <cellStyle name="Buena 2" xfId="23063" hidden="1" xr:uid="{00000000-0005-0000-0000-000019250000}"/>
    <cellStyle name="Buena 2" xfId="23688" hidden="1" xr:uid="{00000000-0005-0000-0000-00001A250000}"/>
    <cellStyle name="Buena 2" xfId="26906" hidden="1" xr:uid="{00000000-0005-0000-0000-00001B250000}"/>
    <cellStyle name="Buena 2" xfId="22065" hidden="1" xr:uid="{00000000-0005-0000-0000-00001C250000}"/>
    <cellStyle name="Buena 2" xfId="27812" hidden="1" xr:uid="{00000000-0005-0000-0000-00001D250000}"/>
    <cellStyle name="Buena 2" xfId="27322" hidden="1" xr:uid="{00000000-0005-0000-0000-00001E250000}"/>
    <cellStyle name="Buena 2" xfId="25952" hidden="1" xr:uid="{00000000-0005-0000-0000-00001F250000}"/>
    <cellStyle name="Buena 2" xfId="25822" hidden="1" xr:uid="{00000000-0005-0000-0000-000020250000}"/>
    <cellStyle name="Buena 2" xfId="23948" hidden="1" xr:uid="{00000000-0005-0000-0000-000021250000}"/>
    <cellStyle name="Buena 2" xfId="25673" hidden="1" xr:uid="{00000000-0005-0000-0000-000022250000}"/>
    <cellStyle name="Buena 2" xfId="22303" hidden="1" xr:uid="{00000000-0005-0000-0000-000023250000}"/>
    <cellStyle name="Buena 2" xfId="23077" hidden="1" xr:uid="{00000000-0005-0000-0000-000024250000}"/>
    <cellStyle name="Buena 2" xfId="22908" hidden="1" xr:uid="{00000000-0005-0000-0000-000025250000}"/>
    <cellStyle name="Buena 2" xfId="23995" hidden="1" xr:uid="{00000000-0005-0000-0000-000026250000}"/>
    <cellStyle name="Buena 2" xfId="22686" hidden="1" xr:uid="{00000000-0005-0000-0000-000027250000}"/>
    <cellStyle name="Buena 2" xfId="25114" hidden="1" xr:uid="{00000000-0005-0000-0000-000028250000}"/>
    <cellStyle name="Buena 2" xfId="25466" hidden="1" xr:uid="{00000000-0005-0000-0000-000029250000}"/>
    <cellStyle name="Buena 2" xfId="23049" hidden="1" xr:uid="{00000000-0005-0000-0000-00002A250000}"/>
    <cellStyle name="Buena 2" xfId="25933" hidden="1" xr:uid="{00000000-0005-0000-0000-00002B250000}"/>
    <cellStyle name="Buena 2" xfId="25354" hidden="1" xr:uid="{00000000-0005-0000-0000-00002C250000}"/>
    <cellStyle name="Buena 2" xfId="24501" hidden="1" xr:uid="{00000000-0005-0000-0000-00002D250000}"/>
    <cellStyle name="Buena 2" xfId="27259" hidden="1" xr:uid="{00000000-0005-0000-0000-00002E250000}"/>
    <cellStyle name="Buena 2" xfId="22362" hidden="1" xr:uid="{00000000-0005-0000-0000-00002F250000}"/>
    <cellStyle name="Buena 2" xfId="22670" hidden="1" xr:uid="{00000000-0005-0000-0000-000030250000}"/>
    <cellStyle name="Buena 2" xfId="27842" hidden="1" xr:uid="{00000000-0005-0000-0000-000031250000}"/>
    <cellStyle name="Buena 2" xfId="24001" hidden="1" xr:uid="{00000000-0005-0000-0000-000032250000}"/>
    <cellStyle name="Buena 2" xfId="26247" hidden="1" xr:uid="{00000000-0005-0000-0000-000033250000}"/>
    <cellStyle name="Buena 2" xfId="23685" hidden="1" xr:uid="{00000000-0005-0000-0000-000034250000}"/>
    <cellStyle name="Buena 2" xfId="28410" hidden="1" xr:uid="{00000000-0005-0000-0000-000035250000}"/>
    <cellStyle name="Buena 2" xfId="27040" hidden="1" xr:uid="{00000000-0005-0000-0000-000036250000}"/>
    <cellStyle name="Buena 2" xfId="23658" hidden="1" xr:uid="{00000000-0005-0000-0000-000037250000}"/>
    <cellStyle name="Buena 2" xfId="26716" hidden="1" xr:uid="{00000000-0005-0000-0000-000038250000}"/>
    <cellStyle name="Buena 2" xfId="22156" hidden="1" xr:uid="{00000000-0005-0000-0000-000039250000}"/>
    <cellStyle name="Buena 2" xfId="23085" hidden="1" xr:uid="{00000000-0005-0000-0000-00003A250000}"/>
    <cellStyle name="Buena 2" xfId="22340" hidden="1" xr:uid="{00000000-0005-0000-0000-00003B250000}"/>
    <cellStyle name="Buena 2" xfId="22921" hidden="1" xr:uid="{00000000-0005-0000-0000-00003C250000}"/>
    <cellStyle name="Buena 2" xfId="23091" hidden="1" xr:uid="{00000000-0005-0000-0000-00003D250000}"/>
    <cellStyle name="Buena 2" xfId="22381" hidden="1" xr:uid="{00000000-0005-0000-0000-00003E250000}"/>
    <cellStyle name="Buena 2" xfId="27964" hidden="1" xr:uid="{00000000-0005-0000-0000-00003F250000}"/>
    <cellStyle name="Buena 2" xfId="22800" hidden="1" xr:uid="{00000000-0005-0000-0000-000040250000}"/>
    <cellStyle name="Buena 2" xfId="23284" hidden="1" xr:uid="{00000000-0005-0000-0000-000041250000}"/>
    <cellStyle name="Buena 2" xfId="25467" hidden="1" xr:uid="{00000000-0005-0000-0000-000042250000}"/>
    <cellStyle name="Buena 2" xfId="26815" hidden="1" xr:uid="{00000000-0005-0000-0000-000043250000}"/>
    <cellStyle name="Buena 2" xfId="27838" hidden="1" xr:uid="{00000000-0005-0000-0000-000044250000}"/>
    <cellStyle name="Buena 2" xfId="26096" hidden="1" xr:uid="{00000000-0005-0000-0000-000045250000}"/>
    <cellStyle name="Buena 2" xfId="22079" hidden="1" xr:uid="{00000000-0005-0000-0000-000046250000}"/>
    <cellStyle name="Buena 2" xfId="27841" hidden="1" xr:uid="{00000000-0005-0000-0000-000047250000}"/>
    <cellStyle name="Buena 2" xfId="26718" hidden="1" xr:uid="{00000000-0005-0000-0000-000048250000}"/>
    <cellStyle name="Buena 2" xfId="27872" hidden="1" xr:uid="{00000000-0005-0000-0000-000049250000}"/>
    <cellStyle name="Buena 2" xfId="23404" hidden="1" xr:uid="{00000000-0005-0000-0000-00004A250000}"/>
    <cellStyle name="Buena 2" xfId="21776" hidden="1" xr:uid="{00000000-0005-0000-0000-00004B250000}"/>
    <cellStyle name="Buena 2" xfId="26020" hidden="1" xr:uid="{00000000-0005-0000-0000-00004C250000}"/>
    <cellStyle name="Buena 2" xfId="22046" hidden="1" xr:uid="{00000000-0005-0000-0000-00004D250000}"/>
    <cellStyle name="Buena 2" xfId="22635" hidden="1" xr:uid="{00000000-0005-0000-0000-00004E250000}"/>
    <cellStyle name="Buena 2" xfId="25754" hidden="1" xr:uid="{00000000-0005-0000-0000-00004F250000}"/>
    <cellStyle name="Buena 2" xfId="28417" hidden="1" xr:uid="{00000000-0005-0000-0000-000050250000}"/>
    <cellStyle name="Buena 2" xfId="27300" hidden="1" xr:uid="{00000000-0005-0000-0000-000051250000}"/>
    <cellStyle name="Buena 2" xfId="27932" hidden="1" xr:uid="{00000000-0005-0000-0000-000052250000}"/>
    <cellStyle name="Buena 2" xfId="23097" hidden="1" xr:uid="{00000000-0005-0000-0000-000053250000}"/>
    <cellStyle name="Buena 2" xfId="23556" hidden="1" xr:uid="{00000000-0005-0000-0000-000054250000}"/>
    <cellStyle name="Buena 2" xfId="23089" hidden="1" xr:uid="{00000000-0005-0000-0000-000055250000}"/>
    <cellStyle name="Buena 2" xfId="26825" hidden="1" xr:uid="{00000000-0005-0000-0000-000056250000}"/>
    <cellStyle name="Buena 2" xfId="23060" hidden="1" xr:uid="{00000000-0005-0000-0000-000057250000}"/>
    <cellStyle name="Buena 2" xfId="25365" hidden="1" xr:uid="{00000000-0005-0000-0000-000058250000}"/>
    <cellStyle name="Buena 2" xfId="28412" hidden="1" xr:uid="{00000000-0005-0000-0000-000059250000}"/>
    <cellStyle name="Buena 2" xfId="26678" hidden="1" xr:uid="{00000000-0005-0000-0000-00005A250000}"/>
    <cellStyle name="Buena 2" xfId="24018" hidden="1" xr:uid="{00000000-0005-0000-0000-00005B250000}"/>
    <cellStyle name="Buena 2" xfId="23370" hidden="1" xr:uid="{00000000-0005-0000-0000-00005C250000}"/>
    <cellStyle name="Buena 2" xfId="27207" hidden="1" xr:uid="{00000000-0005-0000-0000-00005D250000}"/>
    <cellStyle name="Buena 2" xfId="23575" hidden="1" xr:uid="{00000000-0005-0000-0000-00005E250000}"/>
    <cellStyle name="Buena 2" xfId="21900" hidden="1" xr:uid="{00000000-0005-0000-0000-00005F250000}"/>
    <cellStyle name="Buena 2" xfId="27299" hidden="1" xr:uid="{00000000-0005-0000-0000-000060250000}"/>
    <cellStyle name="Buena 2" xfId="22919" hidden="1" xr:uid="{00000000-0005-0000-0000-000061250000}"/>
    <cellStyle name="Buena 2" xfId="26462" hidden="1" xr:uid="{00000000-0005-0000-0000-000062250000}"/>
    <cellStyle name="Buena 2" xfId="25182" hidden="1" xr:uid="{00000000-0005-0000-0000-000063250000}"/>
    <cellStyle name="Buena 2" xfId="25516" hidden="1" xr:uid="{00000000-0005-0000-0000-000064250000}"/>
    <cellStyle name="Buena 2" xfId="27240" hidden="1" xr:uid="{00000000-0005-0000-0000-000065250000}"/>
    <cellStyle name="Buena 2" xfId="26337" hidden="1" xr:uid="{00000000-0005-0000-0000-000066250000}"/>
    <cellStyle name="Buena 2" xfId="27941" hidden="1" xr:uid="{00000000-0005-0000-0000-000067250000}"/>
    <cellStyle name="Buena 2" xfId="23870" hidden="1" xr:uid="{00000000-0005-0000-0000-000068250000}"/>
    <cellStyle name="Buena 2" xfId="22783" hidden="1" xr:uid="{00000000-0005-0000-0000-000069250000}"/>
    <cellStyle name="Buena 2" xfId="25458" hidden="1" xr:uid="{00000000-0005-0000-0000-00006A250000}"/>
    <cellStyle name="Buena 2" xfId="22933" hidden="1" xr:uid="{00000000-0005-0000-0000-00006B250000}"/>
    <cellStyle name="Buena 2" xfId="23561" hidden="1" xr:uid="{00000000-0005-0000-0000-00006C250000}"/>
    <cellStyle name="Buena 2" xfId="27275" hidden="1" xr:uid="{00000000-0005-0000-0000-00006D250000}"/>
    <cellStyle name="Buena 2" xfId="25333" hidden="1" xr:uid="{00000000-0005-0000-0000-00006E250000}"/>
    <cellStyle name="Buena 2" xfId="22237" hidden="1" xr:uid="{00000000-0005-0000-0000-00006F250000}"/>
    <cellStyle name="Buena 2" xfId="26085" hidden="1" xr:uid="{00000000-0005-0000-0000-000070250000}"/>
    <cellStyle name="Buena 2" xfId="26024" hidden="1" xr:uid="{00000000-0005-0000-0000-000071250000}"/>
    <cellStyle name="Buena 2" xfId="25935" hidden="1" xr:uid="{00000000-0005-0000-0000-000072250000}"/>
    <cellStyle name="Buena 2" xfId="27876" hidden="1" xr:uid="{00000000-0005-0000-0000-000073250000}"/>
    <cellStyle name="Buena 2" xfId="23024" hidden="1" xr:uid="{00000000-0005-0000-0000-000074250000}"/>
    <cellStyle name="Buena 2" xfId="26589" hidden="1" xr:uid="{00000000-0005-0000-0000-000075250000}"/>
    <cellStyle name="Buena 2" xfId="30716" hidden="1" xr:uid="{00000000-0005-0000-0000-000076250000}"/>
    <cellStyle name="Buena 2" xfId="24153" hidden="1" xr:uid="{00000000-0005-0000-0000-000077250000}"/>
    <cellStyle name="Buena 2" xfId="21868" hidden="1" xr:uid="{00000000-0005-0000-0000-000078250000}"/>
    <cellStyle name="Buena 2" xfId="25757" hidden="1" xr:uid="{00000000-0005-0000-0000-000079250000}"/>
    <cellStyle name="Buena 2" xfId="27334" hidden="1" xr:uid="{00000000-0005-0000-0000-00007A250000}"/>
    <cellStyle name="Buena 2" xfId="22579" hidden="1" xr:uid="{00000000-0005-0000-0000-00007B250000}"/>
    <cellStyle name="Buena 2" xfId="27280" hidden="1" xr:uid="{00000000-0005-0000-0000-00007C250000}"/>
    <cellStyle name="Buena 2" xfId="23303" hidden="1" xr:uid="{00000000-0005-0000-0000-00007D250000}"/>
    <cellStyle name="Buena 2" xfId="22239" hidden="1" xr:uid="{00000000-0005-0000-0000-00007E250000}"/>
    <cellStyle name="Buena 2" xfId="30715" hidden="1" xr:uid="{00000000-0005-0000-0000-00007F250000}"/>
    <cellStyle name="Buena 2" xfId="22145" hidden="1" xr:uid="{00000000-0005-0000-0000-000080250000}"/>
    <cellStyle name="Buena 2" xfId="21940" hidden="1" xr:uid="{00000000-0005-0000-0000-000081250000}"/>
    <cellStyle name="Buena 2" xfId="27144" hidden="1" xr:uid="{00000000-0005-0000-0000-000082250000}"/>
    <cellStyle name="Buena 2" xfId="26696" hidden="1" xr:uid="{00000000-0005-0000-0000-000083250000}"/>
    <cellStyle name="Buena 2" xfId="23440" hidden="1" xr:uid="{00000000-0005-0000-0000-000084250000}"/>
    <cellStyle name="Buena 2" xfId="22167" hidden="1" xr:uid="{00000000-0005-0000-0000-000085250000}"/>
    <cellStyle name="Buena 2" xfId="25385" hidden="1" xr:uid="{00000000-0005-0000-0000-000086250000}"/>
    <cellStyle name="Buena 2" xfId="25614" hidden="1" xr:uid="{00000000-0005-0000-0000-000087250000}"/>
    <cellStyle name="Buena 2" xfId="30708" hidden="1" xr:uid="{00000000-0005-0000-0000-000088250000}"/>
    <cellStyle name="Buena 2" xfId="26401" hidden="1" xr:uid="{00000000-0005-0000-0000-000089250000}"/>
    <cellStyle name="Buena 2" xfId="25238" hidden="1" xr:uid="{00000000-0005-0000-0000-00008A250000}"/>
    <cellStyle name="Buena 2" xfId="23581" hidden="1" xr:uid="{00000000-0005-0000-0000-00008B250000}"/>
    <cellStyle name="Buena 2" xfId="27313" hidden="1" xr:uid="{00000000-0005-0000-0000-00008C250000}"/>
    <cellStyle name="Buena 2" xfId="27139" hidden="1" xr:uid="{00000000-0005-0000-0000-00008D250000}"/>
    <cellStyle name="Buena 2" xfId="27289" hidden="1" xr:uid="{00000000-0005-0000-0000-00008E250000}"/>
    <cellStyle name="Buena 2" xfId="25067" hidden="1" xr:uid="{00000000-0005-0000-0000-00008F250000}"/>
    <cellStyle name="Buena 2" xfId="27849" hidden="1" xr:uid="{00000000-0005-0000-0000-000090250000}"/>
    <cellStyle name="Buena 2" xfId="27206" hidden="1" xr:uid="{00000000-0005-0000-0000-000091250000}"/>
    <cellStyle name="Buena 2" xfId="26555" hidden="1" xr:uid="{00000000-0005-0000-0000-000092250000}"/>
    <cellStyle name="Buena 2" xfId="25323" hidden="1" xr:uid="{00000000-0005-0000-0000-000093250000}"/>
    <cellStyle name="Buena 2" xfId="30703" hidden="1" xr:uid="{00000000-0005-0000-0000-000094250000}"/>
    <cellStyle name="Buena 2" xfId="25949" hidden="1" xr:uid="{00000000-0005-0000-0000-000095250000}"/>
    <cellStyle name="Buena 2" xfId="11052" hidden="1" xr:uid="{00000000-0005-0000-0000-000096250000}"/>
    <cellStyle name="Buena 2" xfId="23260" hidden="1" xr:uid="{00000000-0005-0000-0000-000097250000}"/>
    <cellStyle name="Buena 2" xfId="22004" hidden="1" xr:uid="{00000000-0005-0000-0000-000098250000}"/>
    <cellStyle name="Buena 2" xfId="23803" hidden="1" xr:uid="{00000000-0005-0000-0000-000099250000}"/>
    <cellStyle name="Buena 2" xfId="25628" hidden="1" xr:uid="{00000000-0005-0000-0000-00009A250000}"/>
    <cellStyle name="Buena 2" xfId="25720" hidden="1" xr:uid="{00000000-0005-0000-0000-00009B250000}"/>
    <cellStyle name="Buena 2" xfId="26457" hidden="1" xr:uid="{00000000-0005-0000-0000-00009C250000}"/>
    <cellStyle name="Buena 2" xfId="23280" hidden="1" xr:uid="{00000000-0005-0000-0000-00009D250000}"/>
    <cellStyle name="Buena 2" xfId="22165" hidden="1" xr:uid="{00000000-0005-0000-0000-00009E250000}"/>
    <cellStyle name="Buena 2" xfId="26505" hidden="1" xr:uid="{00000000-0005-0000-0000-00009F250000}"/>
    <cellStyle name="Buena 2" xfId="27045" hidden="1" xr:uid="{00000000-0005-0000-0000-0000A0250000}"/>
    <cellStyle name="Buena 2" xfId="25083" hidden="1" xr:uid="{00000000-0005-0000-0000-0000A1250000}"/>
    <cellStyle name="Buena 2" xfId="22942" hidden="1" xr:uid="{00000000-0005-0000-0000-0000A2250000}"/>
    <cellStyle name="Buena 2" xfId="26330" hidden="1" xr:uid="{00000000-0005-0000-0000-0000A3250000}"/>
    <cellStyle name="Buena 2" xfId="25061" hidden="1" xr:uid="{00000000-0005-0000-0000-0000A4250000}"/>
    <cellStyle name="Buena 2" xfId="22735" hidden="1" xr:uid="{00000000-0005-0000-0000-0000A5250000}"/>
    <cellStyle name="Buena 2" xfId="25482" hidden="1" xr:uid="{00000000-0005-0000-0000-0000A6250000}"/>
    <cellStyle name="Buena 2" xfId="25320" hidden="1" xr:uid="{00000000-0005-0000-0000-0000A7250000}"/>
    <cellStyle name="Buena 2" xfId="26579" hidden="1" xr:uid="{00000000-0005-0000-0000-0000A8250000}"/>
    <cellStyle name="Buena 2" xfId="23300" hidden="1" xr:uid="{00000000-0005-0000-0000-0000A9250000}"/>
    <cellStyle name="Buena 2" xfId="26639" hidden="1" xr:uid="{00000000-0005-0000-0000-0000AA250000}"/>
    <cellStyle name="Buena 2" xfId="26552" hidden="1" xr:uid="{00000000-0005-0000-0000-0000AB250000}"/>
    <cellStyle name="Buena 2" xfId="26493" hidden="1" xr:uid="{00000000-0005-0000-0000-0000AC250000}"/>
    <cellStyle name="Buena 2" xfId="22327" hidden="1" xr:uid="{00000000-0005-0000-0000-0000AD250000}"/>
    <cellStyle name="Buena 2" xfId="26730" hidden="1" xr:uid="{00000000-0005-0000-0000-0000AE250000}"/>
    <cellStyle name="Buena 2" xfId="27233" hidden="1" xr:uid="{00000000-0005-0000-0000-0000AF250000}"/>
    <cellStyle name="Buena 2" xfId="22293" hidden="1" xr:uid="{00000000-0005-0000-0000-0000B0250000}"/>
    <cellStyle name="Buena 2" xfId="27805" hidden="1" xr:uid="{00000000-0005-0000-0000-0000B1250000}"/>
    <cellStyle name="Buena 2" xfId="27054" hidden="1" xr:uid="{00000000-0005-0000-0000-0000B2250000}"/>
    <cellStyle name="Buena 2" xfId="27494" hidden="1" xr:uid="{00000000-0005-0000-0000-0000B3250000}"/>
    <cellStyle name="Buena 2" xfId="23142" hidden="1" xr:uid="{00000000-0005-0000-0000-0000B4250000}"/>
    <cellStyle name="Buena 2" xfId="22732" hidden="1" xr:uid="{00000000-0005-0000-0000-0000B5250000}"/>
    <cellStyle name="Buena 2" xfId="30727" hidden="1" xr:uid="{00000000-0005-0000-0000-0000B6250000}"/>
    <cellStyle name="Buena 2" xfId="23632" hidden="1" xr:uid="{00000000-0005-0000-0000-0000B7250000}"/>
    <cellStyle name="Buena 2" xfId="27810" hidden="1" xr:uid="{00000000-0005-0000-0000-0000B8250000}"/>
    <cellStyle name="Buena 2" xfId="26710" hidden="1" xr:uid="{00000000-0005-0000-0000-0000B9250000}"/>
    <cellStyle name="Buena 2" xfId="22320" hidden="1" xr:uid="{00000000-0005-0000-0000-0000BA250000}"/>
    <cellStyle name="Buena 2" xfId="33512" hidden="1" xr:uid="{00000000-0005-0000-0000-0000BB250000}"/>
    <cellStyle name="Buena 2" xfId="33523" hidden="1" xr:uid="{00000000-0005-0000-0000-0000BC250000}"/>
    <cellStyle name="Buena 2" xfId="33510" hidden="1" xr:uid="{00000000-0005-0000-0000-0000BD250000}"/>
    <cellStyle name="Buena 2" xfId="33532" hidden="1" xr:uid="{00000000-0005-0000-0000-0000BE250000}"/>
    <cellStyle name="Buena 2" xfId="33508" hidden="1" xr:uid="{00000000-0005-0000-0000-0000BF250000}"/>
    <cellStyle name="Buena 2" xfId="33541" hidden="1" xr:uid="{00000000-0005-0000-0000-0000C0250000}"/>
    <cellStyle name="Buena 2" xfId="33506" hidden="1" xr:uid="{00000000-0005-0000-0000-0000C1250000}"/>
    <cellStyle name="Buena 2" xfId="33549" hidden="1" xr:uid="{00000000-0005-0000-0000-0000C2250000}"/>
    <cellStyle name="Buena 2" xfId="33504" hidden="1" xr:uid="{00000000-0005-0000-0000-0000C3250000}"/>
    <cellStyle name="Buena 2" xfId="33559" hidden="1" xr:uid="{00000000-0005-0000-0000-0000C4250000}"/>
    <cellStyle name="Buena 2" xfId="33521" hidden="1" xr:uid="{00000000-0005-0000-0000-0000C5250000}"/>
    <cellStyle name="Buena 2" xfId="33569" hidden="1" xr:uid="{00000000-0005-0000-0000-0000C6250000}"/>
    <cellStyle name="Buena 2" xfId="33520" hidden="1" xr:uid="{00000000-0005-0000-0000-0000C7250000}"/>
    <cellStyle name="Buena 2" xfId="33576" hidden="1" xr:uid="{00000000-0005-0000-0000-0000C8250000}"/>
    <cellStyle name="Buena 2" xfId="33514" hidden="1" xr:uid="{00000000-0005-0000-0000-0000C9250000}"/>
    <cellStyle name="Buena 2" xfId="33586" hidden="1" xr:uid="{00000000-0005-0000-0000-0000CA250000}"/>
    <cellStyle name="Buena 2" xfId="33517" hidden="1" xr:uid="{00000000-0005-0000-0000-0000CB250000}"/>
    <cellStyle name="Buena 2" xfId="33592" hidden="1" xr:uid="{00000000-0005-0000-0000-0000CC250000}"/>
    <cellStyle name="Buena 2" xfId="33583" hidden="1" xr:uid="{00000000-0005-0000-0000-0000CD250000}"/>
    <cellStyle name="Buena 2" xfId="33783" hidden="1" xr:uid="{00000000-0005-0000-0000-0000CE250000}"/>
    <cellStyle name="Buena 2" xfId="33794" hidden="1" xr:uid="{00000000-0005-0000-0000-0000CF250000}"/>
    <cellStyle name="Buena 2" xfId="33781" hidden="1" xr:uid="{00000000-0005-0000-0000-0000D0250000}"/>
    <cellStyle name="Buena 2" xfId="33803" hidden="1" xr:uid="{00000000-0005-0000-0000-0000D1250000}"/>
    <cellStyle name="Buena 2" xfId="33779" hidden="1" xr:uid="{00000000-0005-0000-0000-0000D2250000}"/>
    <cellStyle name="Buena 2" xfId="33812" hidden="1" xr:uid="{00000000-0005-0000-0000-0000D3250000}"/>
    <cellStyle name="Buena 2" xfId="33777" hidden="1" xr:uid="{00000000-0005-0000-0000-0000D4250000}"/>
    <cellStyle name="Buena 2" xfId="33820" hidden="1" xr:uid="{00000000-0005-0000-0000-0000D5250000}"/>
    <cellStyle name="Buena 2" xfId="33775" hidden="1" xr:uid="{00000000-0005-0000-0000-0000D6250000}"/>
    <cellStyle name="Buena 2" xfId="33830" hidden="1" xr:uid="{00000000-0005-0000-0000-0000D7250000}"/>
    <cellStyle name="Buena 2" xfId="33792" hidden="1" xr:uid="{00000000-0005-0000-0000-0000D8250000}"/>
    <cellStyle name="Buena 2" xfId="33840" hidden="1" xr:uid="{00000000-0005-0000-0000-0000D9250000}"/>
    <cellStyle name="Buena 2" xfId="33791" hidden="1" xr:uid="{00000000-0005-0000-0000-0000DA250000}"/>
    <cellStyle name="Buena 2" xfId="33847" hidden="1" xr:uid="{00000000-0005-0000-0000-0000DB250000}"/>
    <cellStyle name="Buena 2" xfId="33785" hidden="1" xr:uid="{00000000-0005-0000-0000-0000DC250000}"/>
    <cellStyle name="Buena 2" xfId="33857" hidden="1" xr:uid="{00000000-0005-0000-0000-0000DD250000}"/>
    <cellStyle name="Buena 2" xfId="33788" hidden="1" xr:uid="{00000000-0005-0000-0000-0000DE250000}"/>
    <cellStyle name="Buena 2" xfId="33863" hidden="1" xr:uid="{00000000-0005-0000-0000-0000DF250000}"/>
    <cellStyle name="Buena 2" xfId="33854" hidden="1" xr:uid="{00000000-0005-0000-0000-0000E0250000}"/>
    <cellStyle name="Buena 2" xfId="33641" hidden="1" xr:uid="{00000000-0005-0000-0000-0000E1250000}"/>
    <cellStyle name="Buena 2" xfId="33770" hidden="1" xr:uid="{00000000-0005-0000-0000-0000E2250000}"/>
    <cellStyle name="Buena 2" xfId="33870" hidden="1" xr:uid="{00000000-0005-0000-0000-0000E3250000}"/>
    <cellStyle name="Buena 2" xfId="33717" hidden="1" xr:uid="{00000000-0005-0000-0000-0000E4250000}"/>
    <cellStyle name="Buena 2" xfId="33878" hidden="1" xr:uid="{00000000-0005-0000-0000-0000E5250000}"/>
    <cellStyle name="Buena 2" xfId="33712" hidden="1" xr:uid="{00000000-0005-0000-0000-0000E6250000}"/>
    <cellStyle name="Buena 2" xfId="33884" hidden="1" xr:uid="{00000000-0005-0000-0000-0000E7250000}"/>
    <cellStyle name="Buena 2" xfId="33625" hidden="1" xr:uid="{00000000-0005-0000-0000-0000E8250000}"/>
    <cellStyle name="Buena 2" xfId="33690" hidden="1" xr:uid="{00000000-0005-0000-0000-0000E9250000}"/>
    <cellStyle name="Buena 2" xfId="33618" hidden="1" xr:uid="{00000000-0005-0000-0000-0000EA250000}"/>
    <cellStyle name="Buena 2" xfId="33721" hidden="1" xr:uid="{00000000-0005-0000-0000-0000EB250000}"/>
    <cellStyle name="Buena 2" xfId="33605" hidden="1" xr:uid="{00000000-0005-0000-0000-0000EC250000}"/>
    <cellStyle name="Buena 2" xfId="33672" hidden="1" xr:uid="{00000000-0005-0000-0000-0000ED250000}"/>
    <cellStyle name="Buena 2" xfId="33875" hidden="1" xr:uid="{00000000-0005-0000-0000-0000EE250000}"/>
    <cellStyle name="Buena 2" xfId="33680" hidden="1" xr:uid="{00000000-0005-0000-0000-0000EF250000}"/>
    <cellStyle name="Buena 2" xfId="33762" hidden="1" xr:uid="{00000000-0005-0000-0000-0000F0250000}"/>
    <cellStyle name="Buena 2" xfId="33759" hidden="1" xr:uid="{00000000-0005-0000-0000-0000F1250000}"/>
    <cellStyle name="Buena 2" xfId="33755" hidden="1" xr:uid="{00000000-0005-0000-0000-0000F2250000}"/>
    <cellStyle name="Buena 2" xfId="33868" hidden="1" xr:uid="{00000000-0005-0000-0000-0000F3250000}"/>
    <cellStyle name="Buena 2" xfId="33656" hidden="1" xr:uid="{00000000-0005-0000-0000-0000F4250000}"/>
    <cellStyle name="Buena 2" xfId="33696" hidden="1" xr:uid="{00000000-0005-0000-0000-0000F5250000}"/>
    <cellStyle name="Buena 2" xfId="33631" hidden="1" xr:uid="{00000000-0005-0000-0000-0000F6250000}"/>
    <cellStyle name="Buena 2" xfId="33658" hidden="1" xr:uid="{00000000-0005-0000-0000-0000F7250000}"/>
    <cellStyle name="Buena 2" xfId="33667" hidden="1" xr:uid="{00000000-0005-0000-0000-0000F8250000}"/>
    <cellStyle name="Buena 2" xfId="33713" hidden="1" xr:uid="{00000000-0005-0000-0000-0000F9250000}"/>
    <cellStyle name="Buena 2" xfId="33886" hidden="1" xr:uid="{00000000-0005-0000-0000-0000FA250000}"/>
    <cellStyle name="Buena 2" xfId="33749" hidden="1" xr:uid="{00000000-0005-0000-0000-0000FB250000}"/>
    <cellStyle name="Buena 2" xfId="23341" hidden="1" xr:uid="{00000000-0005-0000-0000-0000FC250000}"/>
    <cellStyle name="Buena 2" xfId="33757" hidden="1" xr:uid="{00000000-0005-0000-0000-0000FD250000}"/>
    <cellStyle name="Buena 2" xfId="33626" hidden="1" xr:uid="{00000000-0005-0000-0000-0000FE250000}"/>
    <cellStyle name="Buena 2" xfId="33685" hidden="1" xr:uid="{00000000-0005-0000-0000-0000FF250000}"/>
    <cellStyle name="Buena 2" xfId="33612" hidden="1" xr:uid="{00000000-0005-0000-0000-000000260000}"/>
    <cellStyle name="Buena 2" xfId="33871" hidden="1" xr:uid="{00000000-0005-0000-0000-000001260000}"/>
    <cellStyle name="Buena 2" xfId="33598" hidden="1" xr:uid="{00000000-0005-0000-0000-000002260000}"/>
    <cellStyle name="Buena 2" xfId="33646" hidden="1" xr:uid="{00000000-0005-0000-0000-000003260000}"/>
    <cellStyle name="Buena 2" xfId="33752" hidden="1" xr:uid="{00000000-0005-0000-0000-000004260000}"/>
    <cellStyle name="Buena 2" xfId="33732" hidden="1" xr:uid="{00000000-0005-0000-0000-000005260000}"/>
    <cellStyle name="Buena 2" xfId="33681" hidden="1" xr:uid="{00000000-0005-0000-0000-000006260000}"/>
    <cellStyle name="Buena 2" xfId="22701" hidden="1" xr:uid="{00000000-0005-0000-0000-000007260000}"/>
    <cellStyle name="Buena 2" xfId="27863" hidden="1" xr:uid="{00000000-0005-0000-0000-000008260000}"/>
    <cellStyle name="Buena 2" xfId="22927" hidden="1" xr:uid="{00000000-0005-0000-0000-000009260000}"/>
    <cellStyle name="Buena 2" xfId="25899" hidden="1" xr:uid="{00000000-0005-0000-0000-00000A260000}"/>
    <cellStyle name="Buena 2" xfId="26991" hidden="1" xr:uid="{00000000-0005-0000-0000-00000B260000}"/>
    <cellStyle name="Buena 2" xfId="27482" hidden="1" xr:uid="{00000000-0005-0000-0000-00000C260000}"/>
    <cellStyle name="Buena 2" xfId="27828" hidden="1" xr:uid="{00000000-0005-0000-0000-00000D260000}"/>
    <cellStyle name="Buena 2" xfId="27935" hidden="1" xr:uid="{00000000-0005-0000-0000-00000E260000}"/>
    <cellStyle name="Buena 2" xfId="25226" hidden="1" xr:uid="{00000000-0005-0000-0000-00000F260000}"/>
    <cellStyle name="Buena 2" xfId="22630" hidden="1" xr:uid="{00000000-0005-0000-0000-000010260000}"/>
    <cellStyle name="Buena 2" xfId="23078" hidden="1" xr:uid="{00000000-0005-0000-0000-000011260000}"/>
    <cellStyle name="Buena 2" xfId="27840" hidden="1" xr:uid="{00000000-0005-0000-0000-000012260000}"/>
    <cellStyle name="Buena 2" xfId="27137" hidden="1" xr:uid="{00000000-0005-0000-0000-000013260000}"/>
    <cellStyle name="Buena 2" xfId="25959" hidden="1" xr:uid="{00000000-0005-0000-0000-000014260000}"/>
    <cellStyle name="Buena 2" xfId="27929" hidden="1" xr:uid="{00000000-0005-0000-0000-000015260000}"/>
    <cellStyle name="Buena 2" xfId="22141" hidden="1" xr:uid="{00000000-0005-0000-0000-000016260000}"/>
    <cellStyle name="Buena 2" xfId="27175" hidden="1" xr:uid="{00000000-0005-0000-0000-000017260000}"/>
    <cellStyle name="Buena 2" xfId="27508" hidden="1" xr:uid="{00000000-0005-0000-0000-000018260000}"/>
    <cellStyle name="Buena 2" xfId="26219" hidden="1" xr:uid="{00000000-0005-0000-0000-000019260000}"/>
    <cellStyle name="Buena 2" xfId="22707" hidden="1" xr:uid="{00000000-0005-0000-0000-00001A260000}"/>
    <cellStyle name="Buena 2" xfId="23090" hidden="1" xr:uid="{00000000-0005-0000-0000-00001B260000}"/>
    <cellStyle name="Buena 2" xfId="25755" hidden="1" xr:uid="{00000000-0005-0000-0000-00001C260000}"/>
    <cellStyle name="Buena 2" xfId="25118" hidden="1" xr:uid="{00000000-0005-0000-0000-00001D260000}"/>
    <cellStyle name="Buena 2" xfId="22638" hidden="1" xr:uid="{00000000-0005-0000-0000-00001E260000}"/>
    <cellStyle name="Buena 2" xfId="23414" hidden="1" xr:uid="{00000000-0005-0000-0000-00001F260000}"/>
    <cellStyle name="Buena 2" xfId="25722" hidden="1" xr:uid="{00000000-0005-0000-0000-000020260000}"/>
    <cellStyle name="Buena 2" xfId="28082" hidden="1" xr:uid="{00000000-0005-0000-0000-000021260000}"/>
    <cellStyle name="Buena 2" xfId="26597" hidden="1" xr:uid="{00000000-0005-0000-0000-000022260000}"/>
    <cellStyle name="Buena 2" xfId="23941" hidden="1" xr:uid="{00000000-0005-0000-0000-000023260000}"/>
    <cellStyle name="Buena 2" xfId="27217" hidden="1" xr:uid="{00000000-0005-0000-0000-000024260000}"/>
    <cellStyle name="Buena 2" xfId="33887" hidden="1" xr:uid="{00000000-0005-0000-0000-000025260000}"/>
    <cellStyle name="Buena 2" xfId="22073" hidden="1" xr:uid="{00000000-0005-0000-0000-000026260000}"/>
    <cellStyle name="Buena 2" xfId="33894" hidden="1" xr:uid="{00000000-0005-0000-0000-000027260000}"/>
    <cellStyle name="Buena 2" xfId="27890" hidden="1" xr:uid="{00000000-0005-0000-0000-000028260000}"/>
    <cellStyle name="Buena 2" xfId="33904" hidden="1" xr:uid="{00000000-0005-0000-0000-000029260000}"/>
    <cellStyle name="Buena 2" xfId="26749" hidden="1" xr:uid="{00000000-0005-0000-0000-00002A260000}"/>
    <cellStyle name="Buena 2" xfId="33910" hidden="1" xr:uid="{00000000-0005-0000-0000-00002B260000}"/>
    <cellStyle name="Buena 2" xfId="33901" hidden="1" xr:uid="{00000000-0005-0000-0000-00002C260000}"/>
    <cellStyle name="Buena 2" xfId="34101" hidden="1" xr:uid="{00000000-0005-0000-0000-00002D260000}"/>
    <cellStyle name="Buena 2" xfId="34112" hidden="1" xr:uid="{00000000-0005-0000-0000-00002E260000}"/>
    <cellStyle name="Buena 2" xfId="34099" hidden="1" xr:uid="{00000000-0005-0000-0000-00002F260000}"/>
    <cellStyle name="Buena 2" xfId="34121" hidden="1" xr:uid="{00000000-0005-0000-0000-000030260000}"/>
    <cellStyle name="Buena 2" xfId="34097" hidden="1" xr:uid="{00000000-0005-0000-0000-000031260000}"/>
    <cellStyle name="Buena 2" xfId="34130" hidden="1" xr:uid="{00000000-0005-0000-0000-000032260000}"/>
    <cellStyle name="Buena 2" xfId="34095" hidden="1" xr:uid="{00000000-0005-0000-0000-000033260000}"/>
    <cellStyle name="Buena 2" xfId="34138" hidden="1" xr:uid="{00000000-0005-0000-0000-000034260000}"/>
    <cellStyle name="Buena 2" xfId="34093" hidden="1" xr:uid="{00000000-0005-0000-0000-000035260000}"/>
    <cellStyle name="Buena 2" xfId="34148" hidden="1" xr:uid="{00000000-0005-0000-0000-000036260000}"/>
    <cellStyle name="Buena 2" xfId="34110" hidden="1" xr:uid="{00000000-0005-0000-0000-000037260000}"/>
    <cellStyle name="Buena 2" xfId="34158" hidden="1" xr:uid="{00000000-0005-0000-0000-000038260000}"/>
    <cellStyle name="Buena 2" xfId="34109" hidden="1" xr:uid="{00000000-0005-0000-0000-000039260000}"/>
    <cellStyle name="Buena 2" xfId="34165" hidden="1" xr:uid="{00000000-0005-0000-0000-00003A260000}"/>
    <cellStyle name="Buena 2" xfId="34103" hidden="1" xr:uid="{00000000-0005-0000-0000-00003B260000}"/>
    <cellStyle name="Buena 2" xfId="34175" hidden="1" xr:uid="{00000000-0005-0000-0000-00003C260000}"/>
    <cellStyle name="Buena 2" xfId="34106" hidden="1" xr:uid="{00000000-0005-0000-0000-00003D260000}"/>
    <cellStyle name="Buena 2" xfId="34181" hidden="1" xr:uid="{00000000-0005-0000-0000-00003E260000}"/>
    <cellStyle name="Buena 2" xfId="34172" hidden="1" xr:uid="{00000000-0005-0000-0000-00003F260000}"/>
    <cellStyle name="Buena 2" xfId="33959" hidden="1" xr:uid="{00000000-0005-0000-0000-000040260000}"/>
    <cellStyle name="Buena 2" xfId="34088" hidden="1" xr:uid="{00000000-0005-0000-0000-000041260000}"/>
    <cellStyle name="Buena 2" xfId="34188" hidden="1" xr:uid="{00000000-0005-0000-0000-000042260000}"/>
    <cellStyle name="Buena 2" xfId="34035" hidden="1" xr:uid="{00000000-0005-0000-0000-000043260000}"/>
    <cellStyle name="Buena 2" xfId="34196" hidden="1" xr:uid="{00000000-0005-0000-0000-000044260000}"/>
    <cellStyle name="Buena 2" xfId="34030" hidden="1" xr:uid="{00000000-0005-0000-0000-000045260000}"/>
    <cellStyle name="Buena 2" xfId="34202" hidden="1" xr:uid="{00000000-0005-0000-0000-000046260000}"/>
    <cellStyle name="Buena 2" xfId="33943" hidden="1" xr:uid="{00000000-0005-0000-0000-000047260000}"/>
    <cellStyle name="Buena 2" xfId="34008" hidden="1" xr:uid="{00000000-0005-0000-0000-000048260000}"/>
    <cellStyle name="Buena 2" xfId="33936" hidden="1" xr:uid="{00000000-0005-0000-0000-000049260000}"/>
    <cellStyle name="Buena 2" xfId="34039" hidden="1" xr:uid="{00000000-0005-0000-0000-00004A260000}"/>
    <cellStyle name="Buena 2" xfId="33923" hidden="1" xr:uid="{00000000-0005-0000-0000-00004B260000}"/>
    <cellStyle name="Buena 2" xfId="33990" hidden="1" xr:uid="{00000000-0005-0000-0000-00004C260000}"/>
    <cellStyle name="Buena 2" xfId="34193" hidden="1" xr:uid="{00000000-0005-0000-0000-00004D260000}"/>
    <cellStyle name="Buena 2" xfId="33998" hidden="1" xr:uid="{00000000-0005-0000-0000-00004E260000}"/>
    <cellStyle name="Buena 2" xfId="34080" hidden="1" xr:uid="{00000000-0005-0000-0000-00004F260000}"/>
    <cellStyle name="Buena 2" xfId="34077" hidden="1" xr:uid="{00000000-0005-0000-0000-000050260000}"/>
    <cellStyle name="Buena 2" xfId="34073" hidden="1" xr:uid="{00000000-0005-0000-0000-000051260000}"/>
    <cellStyle name="Buena 2" xfId="34186" hidden="1" xr:uid="{00000000-0005-0000-0000-000052260000}"/>
    <cellStyle name="Buena 2" xfId="33974" hidden="1" xr:uid="{00000000-0005-0000-0000-000053260000}"/>
    <cellStyle name="Buena 2" xfId="34014" hidden="1" xr:uid="{00000000-0005-0000-0000-000054260000}"/>
    <cellStyle name="Buena 2" xfId="33949" hidden="1" xr:uid="{00000000-0005-0000-0000-000055260000}"/>
    <cellStyle name="Buena 2" xfId="33976" hidden="1" xr:uid="{00000000-0005-0000-0000-000056260000}"/>
    <cellStyle name="Buena 2" xfId="33985" hidden="1" xr:uid="{00000000-0005-0000-0000-000057260000}"/>
    <cellStyle name="Buena 2" xfId="34031" hidden="1" xr:uid="{00000000-0005-0000-0000-000058260000}"/>
    <cellStyle name="Buena 2" xfId="34204" hidden="1" xr:uid="{00000000-0005-0000-0000-000059260000}"/>
    <cellStyle name="Buena 2" xfId="34067" hidden="1" xr:uid="{00000000-0005-0000-0000-00005A260000}"/>
    <cellStyle name="Buena 2" xfId="27312" hidden="1" xr:uid="{00000000-0005-0000-0000-00005B260000}"/>
    <cellStyle name="Buena 2" xfId="34075" hidden="1" xr:uid="{00000000-0005-0000-0000-00005C260000}"/>
    <cellStyle name="Buena 2" xfId="33944" hidden="1" xr:uid="{00000000-0005-0000-0000-00005D260000}"/>
    <cellStyle name="Buena 2" xfId="34003" hidden="1" xr:uid="{00000000-0005-0000-0000-00005E260000}"/>
    <cellStyle name="Buena 2" xfId="33930" hidden="1" xr:uid="{00000000-0005-0000-0000-00005F260000}"/>
    <cellStyle name="Buena 2" xfId="34189" hidden="1" xr:uid="{00000000-0005-0000-0000-000060260000}"/>
    <cellStyle name="Buena 2" xfId="33916" hidden="1" xr:uid="{00000000-0005-0000-0000-000061260000}"/>
    <cellStyle name="Buena 2" xfId="33964" hidden="1" xr:uid="{00000000-0005-0000-0000-000062260000}"/>
    <cellStyle name="Buena 2" xfId="34070" hidden="1" xr:uid="{00000000-0005-0000-0000-000063260000}"/>
    <cellStyle name="Buena 2" xfId="34050" hidden="1" xr:uid="{00000000-0005-0000-0000-000064260000}"/>
    <cellStyle name="Buena 2" xfId="33999" hidden="1" xr:uid="{00000000-0005-0000-0000-000065260000}"/>
    <cellStyle name="Buena 2" xfId="34218" hidden="1" xr:uid="{00000000-0005-0000-0000-000066260000}"/>
    <cellStyle name="Buena 2" xfId="34229" hidden="1" xr:uid="{00000000-0005-0000-0000-000067260000}"/>
    <cellStyle name="Buena 2" xfId="34216" hidden="1" xr:uid="{00000000-0005-0000-0000-000068260000}"/>
    <cellStyle name="Buena 2" xfId="34238" hidden="1" xr:uid="{00000000-0005-0000-0000-000069260000}"/>
    <cellStyle name="Buena 2" xfId="34214" hidden="1" xr:uid="{00000000-0005-0000-0000-00006A260000}"/>
    <cellStyle name="Buena 2" xfId="34247" hidden="1" xr:uid="{00000000-0005-0000-0000-00006B260000}"/>
    <cellStyle name="Buena 2" xfId="34212" hidden="1" xr:uid="{00000000-0005-0000-0000-00006C260000}"/>
    <cellStyle name="Buena 2" xfId="34255" hidden="1" xr:uid="{00000000-0005-0000-0000-00006D260000}"/>
    <cellStyle name="Buena 2" xfId="34210" hidden="1" xr:uid="{00000000-0005-0000-0000-00006E260000}"/>
    <cellStyle name="Buena 2" xfId="34265" hidden="1" xr:uid="{00000000-0005-0000-0000-00006F260000}"/>
    <cellStyle name="Buena 2" xfId="34227" hidden="1" xr:uid="{00000000-0005-0000-0000-000070260000}"/>
    <cellStyle name="Buena 2" xfId="34275" hidden="1" xr:uid="{00000000-0005-0000-0000-000071260000}"/>
    <cellStyle name="Buena 2" xfId="34226" hidden="1" xr:uid="{00000000-0005-0000-0000-000072260000}"/>
    <cellStyle name="Buena 2" xfId="34282" hidden="1" xr:uid="{00000000-0005-0000-0000-000073260000}"/>
    <cellStyle name="Buena 2" xfId="34220" hidden="1" xr:uid="{00000000-0005-0000-0000-000074260000}"/>
    <cellStyle name="Buena 2" xfId="34292" hidden="1" xr:uid="{00000000-0005-0000-0000-000075260000}"/>
    <cellStyle name="Buena 2" xfId="34223" hidden="1" xr:uid="{00000000-0005-0000-0000-000076260000}"/>
    <cellStyle name="Buena 2" xfId="34298" hidden="1" xr:uid="{00000000-0005-0000-0000-000077260000}"/>
    <cellStyle name="Buena 2" xfId="34289" hidden="1" xr:uid="{00000000-0005-0000-0000-000078260000}"/>
    <cellStyle name="Buena 2" xfId="34320" hidden="1" xr:uid="{00000000-0005-0000-0000-000079260000}"/>
    <cellStyle name="Buena 2" xfId="34331" hidden="1" xr:uid="{00000000-0005-0000-0000-00007A260000}"/>
    <cellStyle name="Buena 2" xfId="34318" hidden="1" xr:uid="{00000000-0005-0000-0000-00007B260000}"/>
    <cellStyle name="Buena 2" xfId="34340" hidden="1" xr:uid="{00000000-0005-0000-0000-00007C260000}"/>
    <cellStyle name="Buena 2" xfId="34316" hidden="1" xr:uid="{00000000-0005-0000-0000-00007D260000}"/>
    <cellStyle name="Buena 2" xfId="34349" hidden="1" xr:uid="{00000000-0005-0000-0000-00007E260000}"/>
    <cellStyle name="Buena 2" xfId="34314" hidden="1" xr:uid="{00000000-0005-0000-0000-00007F260000}"/>
    <cellStyle name="Buena 2" xfId="34357" hidden="1" xr:uid="{00000000-0005-0000-0000-000080260000}"/>
    <cellStyle name="Buena 2" xfId="34312" hidden="1" xr:uid="{00000000-0005-0000-0000-000081260000}"/>
    <cellStyle name="Buena 2" xfId="34367" hidden="1" xr:uid="{00000000-0005-0000-0000-000082260000}"/>
    <cellStyle name="Buena 2" xfId="34329" hidden="1" xr:uid="{00000000-0005-0000-0000-000083260000}"/>
    <cellStyle name="Buena 2" xfId="34377" hidden="1" xr:uid="{00000000-0005-0000-0000-000084260000}"/>
    <cellStyle name="Buena 2" xfId="34328" hidden="1" xr:uid="{00000000-0005-0000-0000-000085260000}"/>
    <cellStyle name="Buena 2" xfId="34384" hidden="1" xr:uid="{00000000-0005-0000-0000-000086260000}"/>
    <cellStyle name="Buena 2" xfId="34322" hidden="1" xr:uid="{00000000-0005-0000-0000-000087260000}"/>
    <cellStyle name="Buena 2" xfId="34394" hidden="1" xr:uid="{00000000-0005-0000-0000-000088260000}"/>
    <cellStyle name="Buena 2" xfId="34325" hidden="1" xr:uid="{00000000-0005-0000-0000-000089260000}"/>
    <cellStyle name="Buena 2" xfId="34400" hidden="1" xr:uid="{00000000-0005-0000-0000-00008A260000}"/>
    <cellStyle name="Buena 2" xfId="34391" hidden="1" xr:uid="{00000000-0005-0000-0000-00008B260000}"/>
    <cellStyle name="Buena 2" xfId="34591" hidden="1" xr:uid="{00000000-0005-0000-0000-00008C260000}"/>
    <cellStyle name="Buena 2" xfId="34602" hidden="1" xr:uid="{00000000-0005-0000-0000-00008D260000}"/>
    <cellStyle name="Buena 2" xfId="34589" hidden="1" xr:uid="{00000000-0005-0000-0000-00008E260000}"/>
    <cellStyle name="Buena 2" xfId="34611" hidden="1" xr:uid="{00000000-0005-0000-0000-00008F260000}"/>
    <cellStyle name="Buena 2" xfId="34587" hidden="1" xr:uid="{00000000-0005-0000-0000-000090260000}"/>
    <cellStyle name="Buena 2" xfId="34620" hidden="1" xr:uid="{00000000-0005-0000-0000-000091260000}"/>
    <cellStyle name="Buena 2" xfId="34585" hidden="1" xr:uid="{00000000-0005-0000-0000-000092260000}"/>
    <cellStyle name="Buena 2" xfId="34628" hidden="1" xr:uid="{00000000-0005-0000-0000-000093260000}"/>
    <cellStyle name="Buena 2" xfId="34583" hidden="1" xr:uid="{00000000-0005-0000-0000-000094260000}"/>
    <cellStyle name="Buena 2" xfId="34638" hidden="1" xr:uid="{00000000-0005-0000-0000-000095260000}"/>
    <cellStyle name="Buena 2" xfId="34600" hidden="1" xr:uid="{00000000-0005-0000-0000-000096260000}"/>
    <cellStyle name="Buena 2" xfId="34648" hidden="1" xr:uid="{00000000-0005-0000-0000-000097260000}"/>
    <cellStyle name="Buena 2" xfId="34599" hidden="1" xr:uid="{00000000-0005-0000-0000-000098260000}"/>
    <cellStyle name="Buena 2" xfId="34655" hidden="1" xr:uid="{00000000-0005-0000-0000-000099260000}"/>
    <cellStyle name="Buena 2" xfId="34593" hidden="1" xr:uid="{00000000-0005-0000-0000-00009A260000}"/>
    <cellStyle name="Buena 2" xfId="34665" hidden="1" xr:uid="{00000000-0005-0000-0000-00009B260000}"/>
    <cellStyle name="Buena 2" xfId="34596" hidden="1" xr:uid="{00000000-0005-0000-0000-00009C260000}"/>
    <cellStyle name="Buena 2" xfId="34671" hidden="1" xr:uid="{00000000-0005-0000-0000-00009D260000}"/>
    <cellStyle name="Buena 2" xfId="34662" hidden="1" xr:uid="{00000000-0005-0000-0000-00009E260000}"/>
    <cellStyle name="Buena 2" xfId="34449" hidden="1" xr:uid="{00000000-0005-0000-0000-00009F260000}"/>
    <cellStyle name="Buena 2" xfId="34578" hidden="1" xr:uid="{00000000-0005-0000-0000-0000A0260000}"/>
    <cellStyle name="Buena 2" xfId="34678" hidden="1" xr:uid="{00000000-0005-0000-0000-0000A1260000}"/>
    <cellStyle name="Buena 2" xfId="34525" hidden="1" xr:uid="{00000000-0005-0000-0000-0000A2260000}"/>
    <cellStyle name="Buena 2" xfId="34686" hidden="1" xr:uid="{00000000-0005-0000-0000-0000A3260000}"/>
    <cellStyle name="Buena 2" xfId="34520" hidden="1" xr:uid="{00000000-0005-0000-0000-0000A4260000}"/>
    <cellStyle name="Buena 2" xfId="34692" hidden="1" xr:uid="{00000000-0005-0000-0000-0000A5260000}"/>
    <cellStyle name="Buena 2" xfId="34433" hidden="1" xr:uid="{00000000-0005-0000-0000-0000A6260000}"/>
    <cellStyle name="Buena 2" xfId="34498" hidden="1" xr:uid="{00000000-0005-0000-0000-0000A7260000}"/>
    <cellStyle name="Buena 2" xfId="34426" hidden="1" xr:uid="{00000000-0005-0000-0000-0000A8260000}"/>
    <cellStyle name="Buena 2" xfId="34529" hidden="1" xr:uid="{00000000-0005-0000-0000-0000A9260000}"/>
    <cellStyle name="Buena 2" xfId="34413" hidden="1" xr:uid="{00000000-0005-0000-0000-0000AA260000}"/>
    <cellStyle name="Buena 2" xfId="34480" hidden="1" xr:uid="{00000000-0005-0000-0000-0000AB260000}"/>
    <cellStyle name="Buena 2" xfId="34683" hidden="1" xr:uid="{00000000-0005-0000-0000-0000AC260000}"/>
    <cellStyle name="Buena 2" xfId="34488" hidden="1" xr:uid="{00000000-0005-0000-0000-0000AD260000}"/>
    <cellStyle name="Buena 2" xfId="34570" hidden="1" xr:uid="{00000000-0005-0000-0000-0000AE260000}"/>
    <cellStyle name="Buena 2" xfId="34567" hidden="1" xr:uid="{00000000-0005-0000-0000-0000AF260000}"/>
    <cellStyle name="Buena 2" xfId="34563" hidden="1" xr:uid="{00000000-0005-0000-0000-0000B0260000}"/>
    <cellStyle name="Buena 2" xfId="34676" hidden="1" xr:uid="{00000000-0005-0000-0000-0000B1260000}"/>
    <cellStyle name="Buena 2" xfId="34464" hidden="1" xr:uid="{00000000-0005-0000-0000-0000B2260000}"/>
    <cellStyle name="Buena 2" xfId="34504" hidden="1" xr:uid="{00000000-0005-0000-0000-0000B3260000}"/>
    <cellStyle name="Buena 2" xfId="34439" hidden="1" xr:uid="{00000000-0005-0000-0000-0000B4260000}"/>
    <cellStyle name="Buena 2" xfId="34466" hidden="1" xr:uid="{00000000-0005-0000-0000-0000B5260000}"/>
    <cellStyle name="Buena 2" xfId="34475" hidden="1" xr:uid="{00000000-0005-0000-0000-0000B6260000}"/>
    <cellStyle name="Buena 2" xfId="34521" hidden="1" xr:uid="{00000000-0005-0000-0000-0000B7260000}"/>
    <cellStyle name="Buena 2" xfId="34694" hidden="1" xr:uid="{00000000-0005-0000-0000-0000B8260000}"/>
    <cellStyle name="Buena 2" xfId="34557" hidden="1" xr:uid="{00000000-0005-0000-0000-0000B9260000}"/>
    <cellStyle name="Buena 2" xfId="34305" hidden="1" xr:uid="{00000000-0005-0000-0000-0000BA260000}"/>
    <cellStyle name="Buena 2" xfId="34565" hidden="1" xr:uid="{00000000-0005-0000-0000-0000BB260000}"/>
    <cellStyle name="Buena 2" xfId="34434" hidden="1" xr:uid="{00000000-0005-0000-0000-0000BC260000}"/>
    <cellStyle name="Buena 2" xfId="34493" hidden="1" xr:uid="{00000000-0005-0000-0000-0000BD260000}"/>
    <cellStyle name="Buena 2" xfId="34420" hidden="1" xr:uid="{00000000-0005-0000-0000-0000BE260000}"/>
    <cellStyle name="Buena 2" xfId="34679" hidden="1" xr:uid="{00000000-0005-0000-0000-0000BF260000}"/>
    <cellStyle name="Buena 2" xfId="34406" hidden="1" xr:uid="{00000000-0005-0000-0000-0000C0260000}"/>
    <cellStyle name="Buena 2" xfId="34454" hidden="1" xr:uid="{00000000-0005-0000-0000-0000C1260000}"/>
    <cellStyle name="Buena 2" xfId="34560" hidden="1" xr:uid="{00000000-0005-0000-0000-0000C2260000}"/>
    <cellStyle name="Buena 2" xfId="34540" hidden="1" xr:uid="{00000000-0005-0000-0000-0000C3260000}"/>
    <cellStyle name="Buena 2" xfId="34489" hidden="1" xr:uid="{00000000-0005-0000-0000-0000C4260000}"/>
    <cellStyle name="Buena 2" xfId="34708" hidden="1" xr:uid="{00000000-0005-0000-0000-0000C5260000}"/>
    <cellStyle name="Buena 2" xfId="34719" hidden="1" xr:uid="{00000000-0005-0000-0000-0000C6260000}"/>
    <cellStyle name="Buena 2" xfId="34706" hidden="1" xr:uid="{00000000-0005-0000-0000-0000C7260000}"/>
    <cellStyle name="Buena 2" xfId="34728" hidden="1" xr:uid="{00000000-0005-0000-0000-0000C8260000}"/>
    <cellStyle name="Buena 2" xfId="34704" hidden="1" xr:uid="{00000000-0005-0000-0000-0000C9260000}"/>
    <cellStyle name="Buena 2" xfId="34737" hidden="1" xr:uid="{00000000-0005-0000-0000-0000CA260000}"/>
    <cellStyle name="Buena 2" xfId="34702" hidden="1" xr:uid="{00000000-0005-0000-0000-0000CB260000}"/>
    <cellStyle name="Buena 2" xfId="34745" hidden="1" xr:uid="{00000000-0005-0000-0000-0000CC260000}"/>
    <cellStyle name="Buena 2" xfId="34700" hidden="1" xr:uid="{00000000-0005-0000-0000-0000CD260000}"/>
    <cellStyle name="Buena 2" xfId="34755" hidden="1" xr:uid="{00000000-0005-0000-0000-0000CE260000}"/>
    <cellStyle name="Buena 2" xfId="34717" hidden="1" xr:uid="{00000000-0005-0000-0000-0000CF260000}"/>
    <cellStyle name="Buena 2" xfId="34765" hidden="1" xr:uid="{00000000-0005-0000-0000-0000D0260000}"/>
    <cellStyle name="Buena 2" xfId="34716" hidden="1" xr:uid="{00000000-0005-0000-0000-0000D1260000}"/>
    <cellStyle name="Buena 2" xfId="34772" hidden="1" xr:uid="{00000000-0005-0000-0000-0000D2260000}"/>
    <cellStyle name="Buena 2" xfId="34710" hidden="1" xr:uid="{00000000-0005-0000-0000-0000D3260000}"/>
    <cellStyle name="Buena 2" xfId="34782" hidden="1" xr:uid="{00000000-0005-0000-0000-0000D4260000}"/>
    <cellStyle name="Buena 2" xfId="34713" hidden="1" xr:uid="{00000000-0005-0000-0000-0000D5260000}"/>
    <cellStyle name="Buena 2" xfId="34788" hidden="1" xr:uid="{00000000-0005-0000-0000-0000D6260000}"/>
    <cellStyle name="Buena 2" xfId="34779" hidden="1" xr:uid="{00000000-0005-0000-0000-0000D7260000}"/>
    <cellStyle name="Buena 2" xfId="34810" hidden="1" xr:uid="{00000000-0005-0000-0000-0000D8260000}"/>
    <cellStyle name="Buena 2" xfId="34821" hidden="1" xr:uid="{00000000-0005-0000-0000-0000D9260000}"/>
    <cellStyle name="Buena 2" xfId="34808" hidden="1" xr:uid="{00000000-0005-0000-0000-0000DA260000}"/>
    <cellStyle name="Buena 2" xfId="34830" hidden="1" xr:uid="{00000000-0005-0000-0000-0000DB260000}"/>
    <cellStyle name="Buena 2" xfId="34806" hidden="1" xr:uid="{00000000-0005-0000-0000-0000DC260000}"/>
    <cellStyle name="Buena 2" xfId="34839" hidden="1" xr:uid="{00000000-0005-0000-0000-0000DD260000}"/>
    <cellStyle name="Buena 2" xfId="34804" hidden="1" xr:uid="{00000000-0005-0000-0000-0000DE260000}"/>
    <cellStyle name="Buena 2" xfId="34847" hidden="1" xr:uid="{00000000-0005-0000-0000-0000DF260000}"/>
    <cellStyle name="Buena 2" xfId="34802" hidden="1" xr:uid="{00000000-0005-0000-0000-0000E0260000}"/>
    <cellStyle name="Buena 2" xfId="34857" hidden="1" xr:uid="{00000000-0005-0000-0000-0000E1260000}"/>
    <cellStyle name="Buena 2" xfId="34819" hidden="1" xr:uid="{00000000-0005-0000-0000-0000E2260000}"/>
    <cellStyle name="Buena 2" xfId="34867" hidden="1" xr:uid="{00000000-0005-0000-0000-0000E3260000}"/>
    <cellStyle name="Buena 2" xfId="34818" hidden="1" xr:uid="{00000000-0005-0000-0000-0000E4260000}"/>
    <cellStyle name="Buena 2" xfId="34874" hidden="1" xr:uid="{00000000-0005-0000-0000-0000E5260000}"/>
    <cellStyle name="Buena 2" xfId="34812" hidden="1" xr:uid="{00000000-0005-0000-0000-0000E6260000}"/>
    <cellStyle name="Buena 2" xfId="34884" hidden="1" xr:uid="{00000000-0005-0000-0000-0000E7260000}"/>
    <cellStyle name="Buena 2" xfId="34815" hidden="1" xr:uid="{00000000-0005-0000-0000-0000E8260000}"/>
    <cellStyle name="Buena 2" xfId="34890" hidden="1" xr:uid="{00000000-0005-0000-0000-0000E9260000}"/>
    <cellStyle name="Buena 2" xfId="34881" hidden="1" xr:uid="{00000000-0005-0000-0000-0000EA260000}"/>
    <cellStyle name="Buena 2" xfId="35081" hidden="1" xr:uid="{00000000-0005-0000-0000-0000EB260000}"/>
    <cellStyle name="Buena 2" xfId="35092" hidden="1" xr:uid="{00000000-0005-0000-0000-0000EC260000}"/>
    <cellStyle name="Buena 2" xfId="35079" hidden="1" xr:uid="{00000000-0005-0000-0000-0000ED260000}"/>
    <cellStyle name="Buena 2" xfId="35101" hidden="1" xr:uid="{00000000-0005-0000-0000-0000EE260000}"/>
    <cellStyle name="Buena 2" xfId="35077" hidden="1" xr:uid="{00000000-0005-0000-0000-0000EF260000}"/>
    <cellStyle name="Buena 2" xfId="35110" hidden="1" xr:uid="{00000000-0005-0000-0000-0000F0260000}"/>
    <cellStyle name="Buena 2" xfId="35075" hidden="1" xr:uid="{00000000-0005-0000-0000-0000F1260000}"/>
    <cellStyle name="Buena 2" xfId="35118" hidden="1" xr:uid="{00000000-0005-0000-0000-0000F2260000}"/>
    <cellStyle name="Buena 2" xfId="35073" hidden="1" xr:uid="{00000000-0005-0000-0000-0000F3260000}"/>
    <cellStyle name="Buena 2" xfId="35128" hidden="1" xr:uid="{00000000-0005-0000-0000-0000F4260000}"/>
    <cellStyle name="Buena 2" xfId="35090" hidden="1" xr:uid="{00000000-0005-0000-0000-0000F5260000}"/>
    <cellStyle name="Buena 2" xfId="35138" hidden="1" xr:uid="{00000000-0005-0000-0000-0000F6260000}"/>
    <cellStyle name="Buena 2" xfId="35089" hidden="1" xr:uid="{00000000-0005-0000-0000-0000F7260000}"/>
    <cellStyle name="Buena 2" xfId="35145" hidden="1" xr:uid="{00000000-0005-0000-0000-0000F8260000}"/>
    <cellStyle name="Buena 2" xfId="35083" hidden="1" xr:uid="{00000000-0005-0000-0000-0000F9260000}"/>
    <cellStyle name="Buena 2" xfId="35155" hidden="1" xr:uid="{00000000-0005-0000-0000-0000FA260000}"/>
    <cellStyle name="Buena 2" xfId="35086" hidden="1" xr:uid="{00000000-0005-0000-0000-0000FB260000}"/>
    <cellStyle name="Buena 2" xfId="35161" hidden="1" xr:uid="{00000000-0005-0000-0000-0000FC260000}"/>
    <cellStyle name="Buena 2" xfId="35152" hidden="1" xr:uid="{00000000-0005-0000-0000-0000FD260000}"/>
    <cellStyle name="Buena 2" xfId="34939" hidden="1" xr:uid="{00000000-0005-0000-0000-0000FE260000}"/>
    <cellStyle name="Buena 2" xfId="35068" hidden="1" xr:uid="{00000000-0005-0000-0000-0000FF260000}"/>
    <cellStyle name="Buena 2" xfId="35168" hidden="1" xr:uid="{00000000-0005-0000-0000-000000270000}"/>
    <cellStyle name="Buena 2" xfId="35015" hidden="1" xr:uid="{00000000-0005-0000-0000-000001270000}"/>
    <cellStyle name="Buena 2" xfId="35176" hidden="1" xr:uid="{00000000-0005-0000-0000-000002270000}"/>
    <cellStyle name="Buena 2" xfId="35010" hidden="1" xr:uid="{00000000-0005-0000-0000-000003270000}"/>
    <cellStyle name="Buena 2" xfId="35182" hidden="1" xr:uid="{00000000-0005-0000-0000-000004270000}"/>
    <cellStyle name="Buena 2" xfId="34923" hidden="1" xr:uid="{00000000-0005-0000-0000-000005270000}"/>
    <cellStyle name="Buena 2" xfId="34988" hidden="1" xr:uid="{00000000-0005-0000-0000-000006270000}"/>
    <cellStyle name="Buena 2" xfId="34916" hidden="1" xr:uid="{00000000-0005-0000-0000-000007270000}"/>
    <cellStyle name="Buena 2" xfId="35019" hidden="1" xr:uid="{00000000-0005-0000-0000-000008270000}"/>
    <cellStyle name="Buena 2" xfId="34903" hidden="1" xr:uid="{00000000-0005-0000-0000-000009270000}"/>
    <cellStyle name="Buena 2" xfId="34970" hidden="1" xr:uid="{00000000-0005-0000-0000-00000A270000}"/>
    <cellStyle name="Buena 2" xfId="35173" hidden="1" xr:uid="{00000000-0005-0000-0000-00000B270000}"/>
    <cellStyle name="Buena 2" xfId="34978" hidden="1" xr:uid="{00000000-0005-0000-0000-00000C270000}"/>
    <cellStyle name="Buena 2" xfId="35060" hidden="1" xr:uid="{00000000-0005-0000-0000-00000D270000}"/>
    <cellStyle name="Buena 2" xfId="35057" hidden="1" xr:uid="{00000000-0005-0000-0000-00000E270000}"/>
    <cellStyle name="Buena 2" xfId="35053" hidden="1" xr:uid="{00000000-0005-0000-0000-00000F270000}"/>
    <cellStyle name="Buena 2" xfId="35166" hidden="1" xr:uid="{00000000-0005-0000-0000-000010270000}"/>
    <cellStyle name="Buena 2" xfId="34954" hidden="1" xr:uid="{00000000-0005-0000-0000-000011270000}"/>
    <cellStyle name="Buena 2" xfId="34994" hidden="1" xr:uid="{00000000-0005-0000-0000-000012270000}"/>
    <cellStyle name="Buena 2" xfId="34929" hidden="1" xr:uid="{00000000-0005-0000-0000-000013270000}"/>
    <cellStyle name="Buena 2" xfId="34956" hidden="1" xr:uid="{00000000-0005-0000-0000-000014270000}"/>
    <cellStyle name="Buena 2" xfId="34965" hidden="1" xr:uid="{00000000-0005-0000-0000-000015270000}"/>
    <cellStyle name="Buena 2" xfId="35011" hidden="1" xr:uid="{00000000-0005-0000-0000-000016270000}"/>
    <cellStyle name="Buena 2" xfId="35184" hidden="1" xr:uid="{00000000-0005-0000-0000-000017270000}"/>
    <cellStyle name="Buena 2" xfId="35047" hidden="1" xr:uid="{00000000-0005-0000-0000-000018270000}"/>
    <cellStyle name="Buena 2" xfId="34795" hidden="1" xr:uid="{00000000-0005-0000-0000-000019270000}"/>
    <cellStyle name="Buena 2" xfId="35055" hidden="1" xr:uid="{00000000-0005-0000-0000-00001A270000}"/>
    <cellStyle name="Buena 2" xfId="34924" hidden="1" xr:uid="{00000000-0005-0000-0000-00001B270000}"/>
    <cellStyle name="Buena 2" xfId="34983" hidden="1" xr:uid="{00000000-0005-0000-0000-00001C270000}"/>
    <cellStyle name="Buena 2" xfId="34910" hidden="1" xr:uid="{00000000-0005-0000-0000-00001D270000}"/>
    <cellStyle name="Buena 2" xfId="35169" hidden="1" xr:uid="{00000000-0005-0000-0000-00001E270000}"/>
    <cellStyle name="Buena 2" xfId="34896" hidden="1" xr:uid="{00000000-0005-0000-0000-00001F270000}"/>
    <cellStyle name="Buena 2" xfId="34944" hidden="1" xr:uid="{00000000-0005-0000-0000-000020270000}"/>
    <cellStyle name="Buena 2" xfId="35050" hidden="1" xr:uid="{00000000-0005-0000-0000-000021270000}"/>
    <cellStyle name="Buena 2" xfId="35030" hidden="1" xr:uid="{00000000-0005-0000-0000-000022270000}"/>
    <cellStyle name="Buena 2" xfId="34979" hidden="1" xr:uid="{00000000-0005-0000-0000-000023270000}"/>
    <cellStyle name="Buena 2" xfId="35198" hidden="1" xr:uid="{00000000-0005-0000-0000-000024270000}"/>
    <cellStyle name="Buena 2" xfId="35209" hidden="1" xr:uid="{00000000-0005-0000-0000-000025270000}"/>
    <cellStyle name="Buena 2" xfId="35196" hidden="1" xr:uid="{00000000-0005-0000-0000-000026270000}"/>
    <cellStyle name="Buena 2" xfId="35218" hidden="1" xr:uid="{00000000-0005-0000-0000-000027270000}"/>
    <cellStyle name="Buena 2" xfId="35194" hidden="1" xr:uid="{00000000-0005-0000-0000-000028270000}"/>
    <cellStyle name="Buena 2" xfId="35227" hidden="1" xr:uid="{00000000-0005-0000-0000-000029270000}"/>
    <cellStyle name="Buena 2" xfId="35192" hidden="1" xr:uid="{00000000-0005-0000-0000-00002A270000}"/>
    <cellStyle name="Buena 2" xfId="35235" hidden="1" xr:uid="{00000000-0005-0000-0000-00002B270000}"/>
    <cellStyle name="Buena 2" xfId="35190" hidden="1" xr:uid="{00000000-0005-0000-0000-00002C270000}"/>
    <cellStyle name="Buena 2" xfId="35245" hidden="1" xr:uid="{00000000-0005-0000-0000-00002D270000}"/>
    <cellStyle name="Buena 2" xfId="35207" hidden="1" xr:uid="{00000000-0005-0000-0000-00002E270000}"/>
    <cellStyle name="Buena 2" xfId="35255" hidden="1" xr:uid="{00000000-0005-0000-0000-00002F270000}"/>
    <cellStyle name="Buena 2" xfId="35206" hidden="1" xr:uid="{00000000-0005-0000-0000-000030270000}"/>
    <cellStyle name="Buena 2" xfId="35262" hidden="1" xr:uid="{00000000-0005-0000-0000-000031270000}"/>
    <cellStyle name="Buena 2" xfId="35200" hidden="1" xr:uid="{00000000-0005-0000-0000-000032270000}"/>
    <cellStyle name="Buena 2" xfId="35272" hidden="1" xr:uid="{00000000-0005-0000-0000-000033270000}"/>
    <cellStyle name="Buena 2" xfId="35203" hidden="1" xr:uid="{00000000-0005-0000-0000-000034270000}"/>
    <cellStyle name="Buena 2" xfId="35278" hidden="1" xr:uid="{00000000-0005-0000-0000-000035270000}"/>
    <cellStyle name="Buena 2" xfId="35269" hidden="1" xr:uid="{00000000-0005-0000-0000-000036270000}"/>
    <cellStyle name="Buena 2" xfId="35300" hidden="1" xr:uid="{00000000-0005-0000-0000-000037270000}"/>
    <cellStyle name="Buena 2" xfId="35311" hidden="1" xr:uid="{00000000-0005-0000-0000-000038270000}"/>
    <cellStyle name="Buena 2" xfId="35298" hidden="1" xr:uid="{00000000-0005-0000-0000-000039270000}"/>
    <cellStyle name="Buena 2" xfId="35320" hidden="1" xr:uid="{00000000-0005-0000-0000-00003A270000}"/>
    <cellStyle name="Buena 2" xfId="35296" hidden="1" xr:uid="{00000000-0005-0000-0000-00003B270000}"/>
    <cellStyle name="Buena 2" xfId="35329" hidden="1" xr:uid="{00000000-0005-0000-0000-00003C270000}"/>
    <cellStyle name="Buena 2" xfId="35294" hidden="1" xr:uid="{00000000-0005-0000-0000-00003D270000}"/>
    <cellStyle name="Buena 2" xfId="35337" hidden="1" xr:uid="{00000000-0005-0000-0000-00003E270000}"/>
    <cellStyle name="Buena 2" xfId="35292" hidden="1" xr:uid="{00000000-0005-0000-0000-00003F270000}"/>
    <cellStyle name="Buena 2" xfId="35347" hidden="1" xr:uid="{00000000-0005-0000-0000-000040270000}"/>
    <cellStyle name="Buena 2" xfId="35309" hidden="1" xr:uid="{00000000-0005-0000-0000-000041270000}"/>
    <cellStyle name="Buena 2" xfId="35357" hidden="1" xr:uid="{00000000-0005-0000-0000-000042270000}"/>
    <cellStyle name="Buena 2" xfId="35308" hidden="1" xr:uid="{00000000-0005-0000-0000-000043270000}"/>
    <cellStyle name="Buena 2" xfId="35364" hidden="1" xr:uid="{00000000-0005-0000-0000-000044270000}"/>
    <cellStyle name="Buena 2" xfId="35302" hidden="1" xr:uid="{00000000-0005-0000-0000-000045270000}"/>
    <cellStyle name="Buena 2" xfId="35374" hidden="1" xr:uid="{00000000-0005-0000-0000-000046270000}"/>
    <cellStyle name="Buena 2" xfId="35305" hidden="1" xr:uid="{00000000-0005-0000-0000-000047270000}"/>
    <cellStyle name="Buena 2" xfId="35380" hidden="1" xr:uid="{00000000-0005-0000-0000-000048270000}"/>
    <cellStyle name="Buena 2" xfId="35371" hidden="1" xr:uid="{00000000-0005-0000-0000-000049270000}"/>
    <cellStyle name="Buena 2" xfId="35571" hidden="1" xr:uid="{00000000-0005-0000-0000-00004A270000}"/>
    <cellStyle name="Buena 2" xfId="35582" hidden="1" xr:uid="{00000000-0005-0000-0000-00004B270000}"/>
    <cellStyle name="Buena 2" xfId="35569" hidden="1" xr:uid="{00000000-0005-0000-0000-00004C270000}"/>
    <cellStyle name="Buena 2" xfId="35591" hidden="1" xr:uid="{00000000-0005-0000-0000-00004D270000}"/>
    <cellStyle name="Buena 2" xfId="35567" hidden="1" xr:uid="{00000000-0005-0000-0000-00004E270000}"/>
    <cellStyle name="Buena 2" xfId="35600" hidden="1" xr:uid="{00000000-0005-0000-0000-00004F270000}"/>
    <cellStyle name="Buena 2" xfId="35565" hidden="1" xr:uid="{00000000-0005-0000-0000-000050270000}"/>
    <cellStyle name="Buena 2" xfId="35608" hidden="1" xr:uid="{00000000-0005-0000-0000-000051270000}"/>
    <cellStyle name="Buena 2" xfId="35563" hidden="1" xr:uid="{00000000-0005-0000-0000-000052270000}"/>
    <cellStyle name="Buena 2" xfId="35618" hidden="1" xr:uid="{00000000-0005-0000-0000-000053270000}"/>
    <cellStyle name="Buena 2" xfId="35580" hidden="1" xr:uid="{00000000-0005-0000-0000-000054270000}"/>
    <cellStyle name="Buena 2" xfId="35628" hidden="1" xr:uid="{00000000-0005-0000-0000-000055270000}"/>
    <cellStyle name="Buena 2" xfId="35579" hidden="1" xr:uid="{00000000-0005-0000-0000-000056270000}"/>
    <cellStyle name="Buena 2" xfId="35635" hidden="1" xr:uid="{00000000-0005-0000-0000-000057270000}"/>
    <cellStyle name="Buena 2" xfId="35573" hidden="1" xr:uid="{00000000-0005-0000-0000-000058270000}"/>
    <cellStyle name="Buena 2" xfId="35645" hidden="1" xr:uid="{00000000-0005-0000-0000-000059270000}"/>
    <cellStyle name="Buena 2" xfId="35576" hidden="1" xr:uid="{00000000-0005-0000-0000-00005A270000}"/>
    <cellStyle name="Buena 2" xfId="35651" hidden="1" xr:uid="{00000000-0005-0000-0000-00005B270000}"/>
    <cellStyle name="Buena 2" xfId="35642" hidden="1" xr:uid="{00000000-0005-0000-0000-00005C270000}"/>
    <cellStyle name="Buena 2" xfId="35429" hidden="1" xr:uid="{00000000-0005-0000-0000-00005D270000}"/>
    <cellStyle name="Buena 2" xfId="35558" hidden="1" xr:uid="{00000000-0005-0000-0000-00005E270000}"/>
    <cellStyle name="Buena 2" xfId="35658" hidden="1" xr:uid="{00000000-0005-0000-0000-00005F270000}"/>
    <cellStyle name="Buena 2" xfId="35505" hidden="1" xr:uid="{00000000-0005-0000-0000-000060270000}"/>
    <cellStyle name="Buena 2" xfId="35666" hidden="1" xr:uid="{00000000-0005-0000-0000-000061270000}"/>
    <cellStyle name="Buena 2" xfId="35500" hidden="1" xr:uid="{00000000-0005-0000-0000-000062270000}"/>
    <cellStyle name="Buena 2" xfId="35672" hidden="1" xr:uid="{00000000-0005-0000-0000-000063270000}"/>
    <cellStyle name="Buena 2" xfId="35413" hidden="1" xr:uid="{00000000-0005-0000-0000-000064270000}"/>
    <cellStyle name="Buena 2" xfId="35478" hidden="1" xr:uid="{00000000-0005-0000-0000-000065270000}"/>
    <cellStyle name="Buena 2" xfId="35406" hidden="1" xr:uid="{00000000-0005-0000-0000-000066270000}"/>
    <cellStyle name="Buena 2" xfId="35509" hidden="1" xr:uid="{00000000-0005-0000-0000-000067270000}"/>
    <cellStyle name="Buena 2" xfId="35393" hidden="1" xr:uid="{00000000-0005-0000-0000-000068270000}"/>
    <cellStyle name="Buena 2" xfId="35460" hidden="1" xr:uid="{00000000-0005-0000-0000-000069270000}"/>
    <cellStyle name="Buena 2" xfId="35663" hidden="1" xr:uid="{00000000-0005-0000-0000-00006A270000}"/>
    <cellStyle name="Buena 2" xfId="35468" hidden="1" xr:uid="{00000000-0005-0000-0000-00006B270000}"/>
    <cellStyle name="Buena 2" xfId="35550" hidden="1" xr:uid="{00000000-0005-0000-0000-00006C270000}"/>
    <cellStyle name="Buena 2" xfId="35547" hidden="1" xr:uid="{00000000-0005-0000-0000-00006D270000}"/>
    <cellStyle name="Buena 2" xfId="35543" hidden="1" xr:uid="{00000000-0005-0000-0000-00006E270000}"/>
    <cellStyle name="Buena 2" xfId="35656" hidden="1" xr:uid="{00000000-0005-0000-0000-00006F270000}"/>
    <cellStyle name="Buena 2" xfId="35444" hidden="1" xr:uid="{00000000-0005-0000-0000-000070270000}"/>
    <cellStyle name="Buena 2" xfId="35484" hidden="1" xr:uid="{00000000-0005-0000-0000-000071270000}"/>
    <cellStyle name="Buena 2" xfId="35419" hidden="1" xr:uid="{00000000-0005-0000-0000-000072270000}"/>
    <cellStyle name="Buena 2" xfId="35446" hidden="1" xr:uid="{00000000-0005-0000-0000-000073270000}"/>
    <cellStyle name="Buena 2" xfId="35455" hidden="1" xr:uid="{00000000-0005-0000-0000-000074270000}"/>
    <cellStyle name="Buena 2" xfId="35501" hidden="1" xr:uid="{00000000-0005-0000-0000-000075270000}"/>
    <cellStyle name="Buena 2" xfId="35674" hidden="1" xr:uid="{00000000-0005-0000-0000-000076270000}"/>
    <cellStyle name="Buena 2" xfId="35537" hidden="1" xr:uid="{00000000-0005-0000-0000-000077270000}"/>
    <cellStyle name="Buena 2" xfId="35285" hidden="1" xr:uid="{00000000-0005-0000-0000-000078270000}"/>
    <cellStyle name="Buena 2" xfId="35545" hidden="1" xr:uid="{00000000-0005-0000-0000-000079270000}"/>
    <cellStyle name="Buena 2" xfId="35414" hidden="1" xr:uid="{00000000-0005-0000-0000-00007A270000}"/>
    <cellStyle name="Buena 2" xfId="35473" hidden="1" xr:uid="{00000000-0005-0000-0000-00007B270000}"/>
    <cellStyle name="Buena 2" xfId="35400" hidden="1" xr:uid="{00000000-0005-0000-0000-00007C270000}"/>
    <cellStyle name="Buena 2" xfId="35659" hidden="1" xr:uid="{00000000-0005-0000-0000-00007D270000}"/>
    <cellStyle name="Buena 2" xfId="35386" hidden="1" xr:uid="{00000000-0005-0000-0000-00007E270000}"/>
    <cellStyle name="Buena 2" xfId="35434" hidden="1" xr:uid="{00000000-0005-0000-0000-00007F270000}"/>
    <cellStyle name="Buena 2" xfId="35540" hidden="1" xr:uid="{00000000-0005-0000-0000-000080270000}"/>
    <cellStyle name="Buena 2" xfId="35520" hidden="1" xr:uid="{00000000-0005-0000-0000-000081270000}"/>
    <cellStyle name="Buena 2" xfId="35469" hidden="1" xr:uid="{00000000-0005-0000-0000-000082270000}"/>
    <cellStyle name="Buena 2" xfId="35688" hidden="1" xr:uid="{00000000-0005-0000-0000-000083270000}"/>
    <cellStyle name="Buena 2" xfId="35699" hidden="1" xr:uid="{00000000-0005-0000-0000-000084270000}"/>
    <cellStyle name="Buena 2" xfId="35686" hidden="1" xr:uid="{00000000-0005-0000-0000-000085270000}"/>
    <cellStyle name="Buena 2" xfId="35708" hidden="1" xr:uid="{00000000-0005-0000-0000-000086270000}"/>
    <cellStyle name="Buena 2" xfId="35684" hidden="1" xr:uid="{00000000-0005-0000-0000-000087270000}"/>
    <cellStyle name="Buena 2" xfId="35717" hidden="1" xr:uid="{00000000-0005-0000-0000-000088270000}"/>
    <cellStyle name="Buena 2" xfId="35682" hidden="1" xr:uid="{00000000-0005-0000-0000-000089270000}"/>
    <cellStyle name="Buena 2" xfId="35725" hidden="1" xr:uid="{00000000-0005-0000-0000-00008A270000}"/>
    <cellStyle name="Buena 2" xfId="35680" hidden="1" xr:uid="{00000000-0005-0000-0000-00008B270000}"/>
    <cellStyle name="Buena 2" xfId="35735" hidden="1" xr:uid="{00000000-0005-0000-0000-00008C270000}"/>
    <cellStyle name="Buena 2" xfId="35697" hidden="1" xr:uid="{00000000-0005-0000-0000-00008D270000}"/>
    <cellStyle name="Buena 2" xfId="35745" hidden="1" xr:uid="{00000000-0005-0000-0000-00008E270000}"/>
    <cellStyle name="Buena 2" xfId="35696" hidden="1" xr:uid="{00000000-0005-0000-0000-00008F270000}"/>
    <cellStyle name="Buena 2" xfId="35752" hidden="1" xr:uid="{00000000-0005-0000-0000-000090270000}"/>
    <cellStyle name="Buena 2" xfId="35690" hidden="1" xr:uid="{00000000-0005-0000-0000-000091270000}"/>
    <cellStyle name="Buena 2" xfId="35762" hidden="1" xr:uid="{00000000-0005-0000-0000-000092270000}"/>
    <cellStyle name="Buena 2" xfId="35693" hidden="1" xr:uid="{00000000-0005-0000-0000-000093270000}"/>
    <cellStyle name="Buena 2" xfId="35768" hidden="1" xr:uid="{00000000-0005-0000-0000-000094270000}"/>
    <cellStyle name="Buena 2" xfId="35759" hidden="1" xr:uid="{00000000-0005-0000-0000-000095270000}"/>
    <cellStyle name="Buena 2" xfId="35790" hidden="1" xr:uid="{00000000-0005-0000-0000-000096270000}"/>
    <cellStyle name="Buena 2" xfId="35801" hidden="1" xr:uid="{00000000-0005-0000-0000-000097270000}"/>
    <cellStyle name="Buena 2" xfId="35788" hidden="1" xr:uid="{00000000-0005-0000-0000-000098270000}"/>
    <cellStyle name="Buena 2" xfId="35810" hidden="1" xr:uid="{00000000-0005-0000-0000-000099270000}"/>
    <cellStyle name="Buena 2" xfId="35786" hidden="1" xr:uid="{00000000-0005-0000-0000-00009A270000}"/>
    <cellStyle name="Buena 2" xfId="35819" hidden="1" xr:uid="{00000000-0005-0000-0000-00009B270000}"/>
    <cellStyle name="Buena 2" xfId="35784" hidden="1" xr:uid="{00000000-0005-0000-0000-00009C270000}"/>
    <cellStyle name="Buena 2" xfId="35827" hidden="1" xr:uid="{00000000-0005-0000-0000-00009D270000}"/>
    <cellStyle name="Buena 2" xfId="35782" hidden="1" xr:uid="{00000000-0005-0000-0000-00009E270000}"/>
    <cellStyle name="Buena 2" xfId="35837" hidden="1" xr:uid="{00000000-0005-0000-0000-00009F270000}"/>
    <cellStyle name="Buena 2" xfId="35799" hidden="1" xr:uid="{00000000-0005-0000-0000-0000A0270000}"/>
    <cellStyle name="Buena 2" xfId="35847" hidden="1" xr:uid="{00000000-0005-0000-0000-0000A1270000}"/>
    <cellStyle name="Buena 2" xfId="35798" hidden="1" xr:uid="{00000000-0005-0000-0000-0000A2270000}"/>
    <cellStyle name="Buena 2" xfId="35854" hidden="1" xr:uid="{00000000-0005-0000-0000-0000A3270000}"/>
    <cellStyle name="Buena 2" xfId="35792" hidden="1" xr:uid="{00000000-0005-0000-0000-0000A4270000}"/>
    <cellStyle name="Buena 2" xfId="35864" hidden="1" xr:uid="{00000000-0005-0000-0000-0000A5270000}"/>
    <cellStyle name="Buena 2" xfId="35795" hidden="1" xr:uid="{00000000-0005-0000-0000-0000A6270000}"/>
    <cellStyle name="Buena 2" xfId="35870" hidden="1" xr:uid="{00000000-0005-0000-0000-0000A7270000}"/>
    <cellStyle name="Buena 2" xfId="35861" hidden="1" xr:uid="{00000000-0005-0000-0000-0000A8270000}"/>
    <cellStyle name="Buena 2" xfId="36061" hidden="1" xr:uid="{00000000-0005-0000-0000-0000A9270000}"/>
    <cellStyle name="Buena 2" xfId="36072" hidden="1" xr:uid="{00000000-0005-0000-0000-0000AA270000}"/>
    <cellStyle name="Buena 2" xfId="36059" hidden="1" xr:uid="{00000000-0005-0000-0000-0000AB270000}"/>
    <cellStyle name="Buena 2" xfId="36081" hidden="1" xr:uid="{00000000-0005-0000-0000-0000AC270000}"/>
    <cellStyle name="Buena 2" xfId="36057" hidden="1" xr:uid="{00000000-0005-0000-0000-0000AD270000}"/>
    <cellStyle name="Buena 2" xfId="36090" hidden="1" xr:uid="{00000000-0005-0000-0000-0000AE270000}"/>
    <cellStyle name="Buena 2" xfId="36055" hidden="1" xr:uid="{00000000-0005-0000-0000-0000AF270000}"/>
    <cellStyle name="Buena 2" xfId="36098" hidden="1" xr:uid="{00000000-0005-0000-0000-0000B0270000}"/>
    <cellStyle name="Buena 2" xfId="36053" hidden="1" xr:uid="{00000000-0005-0000-0000-0000B1270000}"/>
    <cellStyle name="Buena 2" xfId="36108" hidden="1" xr:uid="{00000000-0005-0000-0000-0000B2270000}"/>
    <cellStyle name="Buena 2" xfId="36070" hidden="1" xr:uid="{00000000-0005-0000-0000-0000B3270000}"/>
    <cellStyle name="Buena 2" xfId="36118" hidden="1" xr:uid="{00000000-0005-0000-0000-0000B4270000}"/>
    <cellStyle name="Buena 2" xfId="36069" hidden="1" xr:uid="{00000000-0005-0000-0000-0000B5270000}"/>
    <cellStyle name="Buena 2" xfId="36125" hidden="1" xr:uid="{00000000-0005-0000-0000-0000B6270000}"/>
    <cellStyle name="Buena 2" xfId="36063" hidden="1" xr:uid="{00000000-0005-0000-0000-0000B7270000}"/>
    <cellStyle name="Buena 2" xfId="36135" hidden="1" xr:uid="{00000000-0005-0000-0000-0000B8270000}"/>
    <cellStyle name="Buena 2" xfId="36066" hidden="1" xr:uid="{00000000-0005-0000-0000-0000B9270000}"/>
    <cellStyle name="Buena 2" xfId="36141" hidden="1" xr:uid="{00000000-0005-0000-0000-0000BA270000}"/>
    <cellStyle name="Buena 2" xfId="36132" hidden="1" xr:uid="{00000000-0005-0000-0000-0000BB270000}"/>
    <cellStyle name="Buena 2" xfId="35919" hidden="1" xr:uid="{00000000-0005-0000-0000-0000BC270000}"/>
    <cellStyle name="Buena 2" xfId="36048" hidden="1" xr:uid="{00000000-0005-0000-0000-0000BD270000}"/>
    <cellStyle name="Buena 2" xfId="36148" hidden="1" xr:uid="{00000000-0005-0000-0000-0000BE270000}"/>
    <cellStyle name="Buena 2" xfId="35995" hidden="1" xr:uid="{00000000-0005-0000-0000-0000BF270000}"/>
    <cellStyle name="Buena 2" xfId="36156" hidden="1" xr:uid="{00000000-0005-0000-0000-0000C0270000}"/>
    <cellStyle name="Buena 2" xfId="35990" hidden="1" xr:uid="{00000000-0005-0000-0000-0000C1270000}"/>
    <cellStyle name="Buena 2" xfId="36162" hidden="1" xr:uid="{00000000-0005-0000-0000-0000C2270000}"/>
    <cellStyle name="Buena 2" xfId="35903" hidden="1" xr:uid="{00000000-0005-0000-0000-0000C3270000}"/>
    <cellStyle name="Buena 2" xfId="35968" hidden="1" xr:uid="{00000000-0005-0000-0000-0000C4270000}"/>
    <cellStyle name="Buena 2" xfId="35896" hidden="1" xr:uid="{00000000-0005-0000-0000-0000C5270000}"/>
    <cellStyle name="Buena 2" xfId="35999" hidden="1" xr:uid="{00000000-0005-0000-0000-0000C6270000}"/>
    <cellStyle name="Buena 2" xfId="35883" hidden="1" xr:uid="{00000000-0005-0000-0000-0000C7270000}"/>
    <cellStyle name="Buena 2" xfId="35950" hidden="1" xr:uid="{00000000-0005-0000-0000-0000C8270000}"/>
    <cellStyle name="Buena 2" xfId="36153" hidden="1" xr:uid="{00000000-0005-0000-0000-0000C9270000}"/>
    <cellStyle name="Buena 2" xfId="35958" hidden="1" xr:uid="{00000000-0005-0000-0000-0000CA270000}"/>
    <cellStyle name="Buena 2" xfId="36040" hidden="1" xr:uid="{00000000-0005-0000-0000-0000CB270000}"/>
    <cellStyle name="Buena 2" xfId="36037" hidden="1" xr:uid="{00000000-0005-0000-0000-0000CC270000}"/>
    <cellStyle name="Buena 2" xfId="36033" hidden="1" xr:uid="{00000000-0005-0000-0000-0000CD270000}"/>
    <cellStyle name="Buena 2" xfId="36146" hidden="1" xr:uid="{00000000-0005-0000-0000-0000CE270000}"/>
    <cellStyle name="Buena 2" xfId="35934" hidden="1" xr:uid="{00000000-0005-0000-0000-0000CF270000}"/>
    <cellStyle name="Buena 2" xfId="35974" hidden="1" xr:uid="{00000000-0005-0000-0000-0000D0270000}"/>
    <cellStyle name="Buena 2" xfId="35909" hidden="1" xr:uid="{00000000-0005-0000-0000-0000D1270000}"/>
    <cellStyle name="Buena 2" xfId="35936" hidden="1" xr:uid="{00000000-0005-0000-0000-0000D2270000}"/>
    <cellStyle name="Buena 2" xfId="35945" hidden="1" xr:uid="{00000000-0005-0000-0000-0000D3270000}"/>
    <cellStyle name="Buena 2" xfId="35991" hidden="1" xr:uid="{00000000-0005-0000-0000-0000D4270000}"/>
    <cellStyle name="Buena 2" xfId="36164" hidden="1" xr:uid="{00000000-0005-0000-0000-0000D5270000}"/>
    <cellStyle name="Buena 2" xfId="36027" hidden="1" xr:uid="{00000000-0005-0000-0000-0000D6270000}"/>
    <cellStyle name="Buena 2" xfId="35775" hidden="1" xr:uid="{00000000-0005-0000-0000-0000D7270000}"/>
    <cellStyle name="Buena 2" xfId="36035" hidden="1" xr:uid="{00000000-0005-0000-0000-0000D8270000}"/>
    <cellStyle name="Buena 2" xfId="35904" hidden="1" xr:uid="{00000000-0005-0000-0000-0000D9270000}"/>
    <cellStyle name="Buena 2" xfId="35963" hidden="1" xr:uid="{00000000-0005-0000-0000-0000DA270000}"/>
    <cellStyle name="Buena 2" xfId="35890" hidden="1" xr:uid="{00000000-0005-0000-0000-0000DB270000}"/>
    <cellStyle name="Buena 2" xfId="36149" hidden="1" xr:uid="{00000000-0005-0000-0000-0000DC270000}"/>
    <cellStyle name="Buena 2" xfId="35876" hidden="1" xr:uid="{00000000-0005-0000-0000-0000DD270000}"/>
    <cellStyle name="Buena 2" xfId="35924" hidden="1" xr:uid="{00000000-0005-0000-0000-0000DE270000}"/>
    <cellStyle name="Buena 2" xfId="36030" hidden="1" xr:uid="{00000000-0005-0000-0000-0000DF270000}"/>
    <cellStyle name="Buena 2" xfId="36010" hidden="1" xr:uid="{00000000-0005-0000-0000-0000E0270000}"/>
    <cellStyle name="Buena 2" xfId="35959" hidden="1" xr:uid="{00000000-0005-0000-0000-0000E1270000}"/>
    <cellStyle name="Buena 2" xfId="26643" hidden="1" xr:uid="{00000000-0005-0000-0000-0000E2270000}"/>
    <cellStyle name="Buena 2" xfId="25326" hidden="1" xr:uid="{00000000-0005-0000-0000-0000E3270000}"/>
    <cellStyle name="Buena 2" xfId="26340" hidden="1" xr:uid="{00000000-0005-0000-0000-0000E4270000}"/>
    <cellStyle name="Buena 2" xfId="26658" hidden="1" xr:uid="{00000000-0005-0000-0000-0000E5270000}"/>
    <cellStyle name="Buena 2" xfId="25321" hidden="1" xr:uid="{00000000-0005-0000-0000-0000E6270000}"/>
    <cellStyle name="Buena 2" xfId="24165" hidden="1" xr:uid="{00000000-0005-0000-0000-0000E7270000}"/>
    <cellStyle name="Buena 2" xfId="26905" hidden="1" xr:uid="{00000000-0005-0000-0000-0000E8270000}"/>
    <cellStyle name="Buena 2" xfId="33494" hidden="1" xr:uid="{00000000-0005-0000-0000-0000E9270000}"/>
    <cellStyle name="Buena 2" xfId="27927" hidden="1" xr:uid="{00000000-0005-0000-0000-0000EA270000}"/>
    <cellStyle name="Buena 2" xfId="22133" hidden="1" xr:uid="{00000000-0005-0000-0000-0000EB270000}"/>
    <cellStyle name="Buena 2" xfId="25097" hidden="1" xr:uid="{00000000-0005-0000-0000-0000EC270000}"/>
    <cellStyle name="Buena 2" xfId="33492" hidden="1" xr:uid="{00000000-0005-0000-0000-0000ED270000}"/>
    <cellStyle name="Buena 2" xfId="26614" hidden="1" xr:uid="{00000000-0005-0000-0000-0000EE270000}"/>
    <cellStyle name="Buena 2" xfId="23146" hidden="1" xr:uid="{00000000-0005-0000-0000-0000EF270000}"/>
    <cellStyle name="Buena 2" xfId="33496" hidden="1" xr:uid="{00000000-0005-0000-0000-0000F0270000}"/>
    <cellStyle name="Buena 2" xfId="22459" hidden="1" xr:uid="{00000000-0005-0000-0000-0000F1270000}"/>
    <cellStyle name="Buena 2" xfId="23555" hidden="1" xr:uid="{00000000-0005-0000-0000-0000F2270000}"/>
    <cellStyle name="Buena 2" xfId="23664" hidden="1" xr:uid="{00000000-0005-0000-0000-0000F3270000}"/>
    <cellStyle name="Buena 2" xfId="28398" hidden="1" xr:uid="{00000000-0005-0000-0000-0000F4270000}"/>
    <cellStyle name="Buena 2" xfId="26689" hidden="1" xr:uid="{00000000-0005-0000-0000-0000F5270000}"/>
    <cellStyle name="Buena 2" xfId="23127" hidden="1" xr:uid="{00000000-0005-0000-0000-0000F6270000}"/>
    <cellStyle name="Buena 2" xfId="23126" hidden="1" xr:uid="{00000000-0005-0000-0000-0000F7270000}"/>
    <cellStyle name="Buena 2" xfId="22947" hidden="1" xr:uid="{00000000-0005-0000-0000-0000F8270000}"/>
    <cellStyle name="Buena 2" xfId="27200" hidden="1" xr:uid="{00000000-0005-0000-0000-0000F9270000}"/>
    <cellStyle name="Buena 2" xfId="23931" hidden="1" xr:uid="{00000000-0005-0000-0000-0000FA270000}"/>
    <cellStyle name="Buena 2" xfId="25103" hidden="1" xr:uid="{00000000-0005-0000-0000-0000FB270000}"/>
    <cellStyle name="Buena 2" xfId="26470" hidden="1" xr:uid="{00000000-0005-0000-0000-0000FC270000}"/>
    <cellStyle name="Buena 2" xfId="22072" hidden="1" xr:uid="{00000000-0005-0000-0000-0000FD270000}"/>
    <cellStyle name="Buena 2" xfId="31183" hidden="1" xr:uid="{00000000-0005-0000-0000-0000FE270000}"/>
    <cellStyle name="Buena 2" xfId="27338" hidden="1" xr:uid="{00000000-0005-0000-0000-0000FF270000}"/>
    <cellStyle name="Buena 2" xfId="26766" hidden="1" xr:uid="{00000000-0005-0000-0000-000000280000}"/>
    <cellStyle name="Buena 2" xfId="27971" hidden="1" xr:uid="{00000000-0005-0000-0000-000001280000}"/>
    <cellStyle name="Buena 2" xfId="22616" hidden="1" xr:uid="{00000000-0005-0000-0000-000002280000}"/>
    <cellStyle name="Buena 2" xfId="25070" hidden="1" xr:uid="{00000000-0005-0000-0000-000003280000}"/>
    <cellStyle name="Buena 2" xfId="23345" hidden="1" xr:uid="{00000000-0005-0000-0000-000004280000}"/>
    <cellStyle name="Buena 2" xfId="22706" hidden="1" xr:uid="{00000000-0005-0000-0000-000005280000}"/>
    <cellStyle name="Buena 2" xfId="25728" hidden="1" xr:uid="{00000000-0005-0000-0000-000006280000}"/>
    <cellStyle name="Buena 2" xfId="25679" hidden="1" xr:uid="{00000000-0005-0000-0000-000007280000}"/>
    <cellStyle name="Buena 2" xfId="23683" hidden="1" xr:uid="{00000000-0005-0000-0000-000008280000}"/>
    <cellStyle name="Buena 2" xfId="24172" hidden="1" xr:uid="{00000000-0005-0000-0000-000009280000}"/>
    <cellStyle name="Buena 2" xfId="21912" hidden="1" xr:uid="{00000000-0005-0000-0000-00000A280000}"/>
    <cellStyle name="Buena 2" xfId="25878" hidden="1" xr:uid="{00000000-0005-0000-0000-00000B280000}"/>
    <cellStyle name="Buena 2" xfId="26764" hidden="1" xr:uid="{00000000-0005-0000-0000-00000C280000}"/>
    <cellStyle name="Buena 2" xfId="22326" hidden="1" xr:uid="{00000000-0005-0000-0000-00000D280000}"/>
    <cellStyle name="Buena 2" xfId="26594" hidden="1" xr:uid="{00000000-0005-0000-0000-00000E280000}"/>
    <cellStyle name="Buena 2" xfId="31193" hidden="1" xr:uid="{00000000-0005-0000-0000-00000F280000}"/>
    <cellStyle name="Buena 2" xfId="26917" hidden="1" xr:uid="{00000000-0005-0000-0000-000010280000}"/>
    <cellStyle name="Buena 2" xfId="27498" hidden="1" xr:uid="{00000000-0005-0000-0000-000011280000}"/>
    <cellStyle name="Buena 2" xfId="22451" hidden="1" xr:uid="{00000000-0005-0000-0000-000012280000}"/>
    <cellStyle name="Buena 2" xfId="27500" hidden="1" xr:uid="{00000000-0005-0000-0000-000013280000}"/>
    <cellStyle name="Buena 2" xfId="26419" hidden="1" xr:uid="{00000000-0005-0000-0000-000014280000}"/>
    <cellStyle name="Buena 2" xfId="26461" hidden="1" xr:uid="{00000000-0005-0000-0000-000015280000}"/>
    <cellStyle name="Buena 2" xfId="22476" hidden="1" xr:uid="{00000000-0005-0000-0000-000016280000}"/>
    <cellStyle name="Buena 2" xfId="27353" hidden="1" xr:uid="{00000000-0005-0000-0000-000017280000}"/>
    <cellStyle name="Buena 2" xfId="31192" hidden="1" xr:uid="{00000000-0005-0000-0000-000018280000}"/>
    <cellStyle name="Buena 2" xfId="25111" hidden="1" xr:uid="{00000000-0005-0000-0000-000019280000}"/>
    <cellStyle name="Buena 2" xfId="25201" hidden="1" xr:uid="{00000000-0005-0000-0000-00001A280000}"/>
    <cellStyle name="Buena 2" xfId="23797" hidden="1" xr:uid="{00000000-0005-0000-0000-00001B280000}"/>
    <cellStyle name="Buena 2" xfId="25617" hidden="1" xr:uid="{00000000-0005-0000-0000-00001C280000}"/>
    <cellStyle name="Buena 2" xfId="28084" hidden="1" xr:uid="{00000000-0005-0000-0000-00001D280000}"/>
    <cellStyle name="Buena 2" xfId="26506" hidden="1" xr:uid="{00000000-0005-0000-0000-00001E280000}"/>
    <cellStyle name="Buena 2" xfId="23708" hidden="1" xr:uid="{00000000-0005-0000-0000-00001F280000}"/>
    <cellStyle name="Buena 2" xfId="23653" hidden="1" xr:uid="{00000000-0005-0000-0000-000020280000}"/>
    <cellStyle name="Buena 2" xfId="27190" hidden="1" xr:uid="{00000000-0005-0000-0000-000021280000}"/>
    <cellStyle name="Buena 2" xfId="30757" hidden="1" xr:uid="{00000000-0005-0000-0000-000022280000}"/>
    <cellStyle name="Buena 2" xfId="25954" hidden="1" xr:uid="{00000000-0005-0000-0000-000023280000}"/>
    <cellStyle name="Buena 2" xfId="25140" hidden="1" xr:uid="{00000000-0005-0000-0000-000024280000}"/>
    <cellStyle name="Buena 2" xfId="26636" hidden="1" xr:uid="{00000000-0005-0000-0000-000025280000}"/>
    <cellStyle name="Buena 2" xfId="26929" hidden="1" xr:uid="{00000000-0005-0000-0000-000026280000}"/>
    <cellStyle name="Buena 2" xfId="23883" hidden="1" xr:uid="{00000000-0005-0000-0000-000027280000}"/>
    <cellStyle name="Buena 2" xfId="22116" hidden="1" xr:uid="{00000000-0005-0000-0000-000028280000}"/>
    <cellStyle name="Buena 2" xfId="25401" hidden="1" xr:uid="{00000000-0005-0000-0000-000029280000}"/>
    <cellStyle name="Buena 2" xfId="21777" hidden="1" xr:uid="{00000000-0005-0000-0000-00002A280000}"/>
    <cellStyle name="Buena 2" xfId="23073" hidden="1" xr:uid="{00000000-0005-0000-0000-00002B280000}"/>
    <cellStyle name="Buena 2" xfId="23044" hidden="1" xr:uid="{00000000-0005-0000-0000-00002C280000}"/>
    <cellStyle name="Buena 2" xfId="22700" hidden="1" xr:uid="{00000000-0005-0000-0000-00002D280000}"/>
    <cellStyle name="Buena 2" xfId="26575" hidden="1" xr:uid="{00000000-0005-0000-0000-00002E280000}"/>
    <cellStyle name="Buena 2" xfId="25701" hidden="1" xr:uid="{00000000-0005-0000-0000-00002F280000}"/>
    <cellStyle name="Buena 2" xfId="22396" hidden="1" xr:uid="{00000000-0005-0000-0000-000030280000}"/>
    <cellStyle name="Buena 2" xfId="23599" hidden="1" xr:uid="{00000000-0005-0000-0000-000031280000}"/>
    <cellStyle name="Buena 2" xfId="27947" hidden="1" xr:uid="{00000000-0005-0000-0000-000032280000}"/>
    <cellStyle name="Buena 2" xfId="30734" hidden="1" xr:uid="{00000000-0005-0000-0000-000033280000}"/>
    <cellStyle name="Buena 2" xfId="23880" hidden="1" xr:uid="{00000000-0005-0000-0000-000034280000}"/>
    <cellStyle name="Buena 2" xfId="26645" hidden="1" xr:uid="{00000000-0005-0000-0000-000035280000}"/>
    <cellStyle name="Buena 2" xfId="23847" hidden="1" xr:uid="{00000000-0005-0000-0000-000036280000}"/>
    <cellStyle name="Buena 2" xfId="30773" hidden="1" xr:uid="{00000000-0005-0000-0000-000037280000}"/>
    <cellStyle name="Buena 2" xfId="22024" hidden="1" xr:uid="{00000000-0005-0000-0000-000038280000}"/>
    <cellStyle name="Buena 2" xfId="26576" hidden="1" xr:uid="{00000000-0005-0000-0000-000039280000}"/>
    <cellStyle name="Buena 2" xfId="22776" hidden="1" xr:uid="{00000000-0005-0000-0000-00003A280000}"/>
    <cellStyle name="Buena 2" xfId="23337" hidden="1" xr:uid="{00000000-0005-0000-0000-00003B280000}"/>
    <cellStyle name="Buena 2" xfId="21934" hidden="1" xr:uid="{00000000-0005-0000-0000-00003C280000}"/>
    <cellStyle name="Buena 2" xfId="25853" hidden="1" xr:uid="{00000000-0005-0000-0000-00003D280000}"/>
    <cellStyle name="Buena 2" xfId="26725" hidden="1" xr:uid="{00000000-0005-0000-0000-00003E280000}"/>
    <cellStyle name="Buena 2" xfId="27970" hidden="1" xr:uid="{00000000-0005-0000-0000-00003F280000}"/>
    <cellStyle name="Buena 2" xfId="27497" hidden="1" xr:uid="{00000000-0005-0000-0000-000040280000}"/>
    <cellStyle name="Buena 2" xfId="22462" hidden="1" xr:uid="{00000000-0005-0000-0000-000041280000}"/>
    <cellStyle name="Buena 2" xfId="30763" hidden="1" xr:uid="{00000000-0005-0000-0000-000042280000}"/>
    <cellStyle name="Buena 2" xfId="28099" hidden="1" xr:uid="{00000000-0005-0000-0000-000043280000}"/>
    <cellStyle name="Buena 2" xfId="11053" hidden="1" xr:uid="{00000000-0005-0000-0000-000044280000}"/>
    <cellStyle name="Buena 2" xfId="22573" hidden="1" xr:uid="{00000000-0005-0000-0000-000045280000}"/>
    <cellStyle name="Buena 2" xfId="22208" hidden="1" xr:uid="{00000000-0005-0000-0000-000046280000}"/>
    <cellStyle name="Buena 2" xfId="23138" hidden="1" xr:uid="{00000000-0005-0000-0000-000047280000}"/>
    <cellStyle name="Buena 2" xfId="22393" hidden="1" xr:uid="{00000000-0005-0000-0000-000048280000}"/>
    <cellStyle name="Buena 2" xfId="23021" hidden="1" xr:uid="{00000000-0005-0000-0000-000049280000}"/>
    <cellStyle name="Buena 2" xfId="26790" hidden="1" xr:uid="{00000000-0005-0000-0000-00004A280000}"/>
    <cellStyle name="Buena 2" xfId="21763" hidden="1" xr:uid="{00000000-0005-0000-0000-00004B280000}"/>
    <cellStyle name="Buena 2" xfId="23604" hidden="1" xr:uid="{00000000-0005-0000-0000-00004C280000}"/>
    <cellStyle name="Buena 2" xfId="24012" hidden="1" xr:uid="{00000000-0005-0000-0000-00004D280000}"/>
    <cellStyle name="Buena 2" xfId="22778" hidden="1" xr:uid="{00000000-0005-0000-0000-00004E280000}"/>
    <cellStyle name="Buena 2" xfId="25255" hidden="1" xr:uid="{00000000-0005-0000-0000-00004F280000}"/>
    <cellStyle name="Buena 2" xfId="30735" hidden="1" xr:uid="{00000000-0005-0000-0000-000050280000}"/>
    <cellStyle name="Buena 2" xfId="24144" hidden="1" xr:uid="{00000000-0005-0000-0000-000051280000}"/>
    <cellStyle name="Buena 2" xfId="25311" hidden="1" xr:uid="{00000000-0005-0000-0000-000052280000}"/>
    <cellStyle name="Buena 2" xfId="22697" hidden="1" xr:uid="{00000000-0005-0000-0000-000053280000}"/>
    <cellStyle name="Buena 2" xfId="24173" hidden="1" xr:uid="{00000000-0005-0000-0000-000054280000}"/>
    <cellStyle name="Buena 2" xfId="22172" hidden="1" xr:uid="{00000000-0005-0000-0000-000055280000}"/>
    <cellStyle name="Buena 2" xfId="25418" hidden="1" xr:uid="{00000000-0005-0000-0000-000056280000}"/>
    <cellStyle name="Buena 2" xfId="26338" hidden="1" xr:uid="{00000000-0005-0000-0000-000057280000}"/>
    <cellStyle name="Buena 2" xfId="22928" hidden="1" xr:uid="{00000000-0005-0000-0000-000058280000}"/>
    <cellStyle name="Buena 2" xfId="25339" hidden="1" xr:uid="{00000000-0005-0000-0000-000059280000}"/>
    <cellStyle name="Buena 2" xfId="25911" hidden="1" xr:uid="{00000000-0005-0000-0000-00005A280000}"/>
    <cellStyle name="Buena 2" xfId="22544" hidden="1" xr:uid="{00000000-0005-0000-0000-00005B280000}"/>
    <cellStyle name="Buena 2" xfId="21824" hidden="1" xr:uid="{00000000-0005-0000-0000-00005C280000}"/>
    <cellStyle name="Buena 2" xfId="22906" hidden="1" xr:uid="{00000000-0005-0000-0000-00005D280000}"/>
    <cellStyle name="Buena 2" xfId="26649" hidden="1" xr:uid="{00000000-0005-0000-0000-00005E280000}"/>
    <cellStyle name="Buena 2" xfId="11033" hidden="1" xr:uid="{00000000-0005-0000-0000-00005F280000}"/>
    <cellStyle name="Buena 2" xfId="25337" hidden="1" xr:uid="{00000000-0005-0000-0000-000060280000}"/>
    <cellStyle name="Buena 2" xfId="23621" hidden="1" xr:uid="{00000000-0005-0000-0000-000061280000}"/>
    <cellStyle name="Buena 2" xfId="22367" hidden="1" xr:uid="{00000000-0005-0000-0000-000062280000}"/>
    <cellStyle name="Buena 2" xfId="25616" hidden="1" xr:uid="{00000000-0005-0000-0000-000063280000}"/>
    <cellStyle name="Buena 2" xfId="23869" hidden="1" xr:uid="{00000000-0005-0000-0000-000064280000}"/>
    <cellStyle name="Buena 2" xfId="23657" hidden="1" xr:uid="{00000000-0005-0000-0000-000065280000}"/>
    <cellStyle name="Buena 2" xfId="25189" hidden="1" xr:uid="{00000000-0005-0000-0000-000066280000}"/>
    <cellStyle name="Buena 2" xfId="27953" hidden="1" xr:uid="{00000000-0005-0000-0000-000067280000}"/>
    <cellStyle name="Buena 2" xfId="25165" hidden="1" xr:uid="{00000000-0005-0000-0000-000068280000}"/>
    <cellStyle name="Buena 2" xfId="30742" hidden="1" xr:uid="{00000000-0005-0000-0000-000069280000}"/>
    <cellStyle name="Buena 2" xfId="28100" hidden="1" xr:uid="{00000000-0005-0000-0000-00006A280000}"/>
    <cellStyle name="Buena 2" xfId="21847" hidden="1" xr:uid="{00000000-0005-0000-0000-00006B280000}"/>
    <cellStyle name="Buena 2" xfId="27911" hidden="1" xr:uid="{00000000-0005-0000-0000-00006C280000}"/>
    <cellStyle name="Buena 2" xfId="27281" hidden="1" xr:uid="{00000000-0005-0000-0000-00006D280000}"/>
    <cellStyle name="Buena 2" xfId="33488" hidden="1" xr:uid="{00000000-0005-0000-0000-00006E280000}"/>
    <cellStyle name="Buena 2" xfId="27895" hidden="1" xr:uid="{00000000-0005-0000-0000-00006F280000}"/>
    <cellStyle name="Buena 2" xfId="22170" hidden="1" xr:uid="{00000000-0005-0000-0000-000070280000}"/>
    <cellStyle name="Buena 2" xfId="25978" hidden="1" xr:uid="{00000000-0005-0000-0000-000071280000}"/>
    <cellStyle name="Buena 2" xfId="25469" hidden="1" xr:uid="{00000000-0005-0000-0000-000072280000}"/>
    <cellStyle name="Buena 2" xfId="22923" hidden="1" xr:uid="{00000000-0005-0000-0000-000073280000}"/>
    <cellStyle name="Buena 2" xfId="27270" hidden="1" xr:uid="{00000000-0005-0000-0000-000074280000}"/>
    <cellStyle name="Buena 2" xfId="28097" hidden="1" xr:uid="{00000000-0005-0000-0000-000075280000}"/>
    <cellStyle name="Buena 2" xfId="23113" hidden="1" xr:uid="{00000000-0005-0000-0000-000076280000}"/>
    <cellStyle name="Buena 2" xfId="33487" hidden="1" xr:uid="{00000000-0005-0000-0000-000077280000}"/>
    <cellStyle name="Buena 2" xfId="23312" hidden="1" xr:uid="{00000000-0005-0000-0000-000078280000}"/>
    <cellStyle name="Buena 2" xfId="25314" hidden="1" xr:uid="{00000000-0005-0000-0000-000079280000}"/>
    <cellStyle name="Buena 2" xfId="23392" hidden="1" xr:uid="{00000000-0005-0000-0000-00007A280000}"/>
    <cellStyle name="Buena 2" xfId="25499" hidden="1" xr:uid="{00000000-0005-0000-0000-00007B280000}"/>
    <cellStyle name="Buena 2" xfId="22915" hidden="1" xr:uid="{00000000-0005-0000-0000-00007C280000}"/>
    <cellStyle name="Buena 2" xfId="30728" hidden="1" xr:uid="{00000000-0005-0000-0000-00007D280000}"/>
    <cellStyle name="Buena 2" xfId="27934" hidden="1" xr:uid="{00000000-0005-0000-0000-00007E280000}"/>
    <cellStyle name="Buena 2" xfId="22949" hidden="1" xr:uid="{00000000-0005-0000-0000-00007F280000}"/>
    <cellStyle name="Buena 2" xfId="33484" hidden="1" xr:uid="{00000000-0005-0000-0000-000080280000}"/>
    <cellStyle name="Buena 2" xfId="26087" hidden="1" xr:uid="{00000000-0005-0000-0000-000081280000}"/>
    <cellStyle name="Buena 2" xfId="26920" hidden="1" xr:uid="{00000000-0005-0000-0000-000082280000}"/>
    <cellStyle name="Buena 2" xfId="27166" hidden="1" xr:uid="{00000000-0005-0000-0000-000083280000}"/>
    <cellStyle name="Buena 2" xfId="27503" hidden="1" xr:uid="{00000000-0005-0000-0000-000084280000}"/>
    <cellStyle name="Buena 2" xfId="23320" hidden="1" xr:uid="{00000000-0005-0000-0000-000085280000}"/>
    <cellStyle name="Buena 2" xfId="23935" hidden="1" xr:uid="{00000000-0005-0000-0000-000086280000}"/>
    <cellStyle name="Buena 2" xfId="23640" hidden="1" xr:uid="{00000000-0005-0000-0000-000087280000}"/>
    <cellStyle name="Buena 2" xfId="21893" hidden="1" xr:uid="{00000000-0005-0000-0000-000088280000}"/>
    <cellStyle name="Buena 2" xfId="23586" hidden="1" xr:uid="{00000000-0005-0000-0000-000089280000}"/>
    <cellStyle name="Buena 2" xfId="23987" hidden="1" xr:uid="{00000000-0005-0000-0000-00008A280000}"/>
    <cellStyle name="Buena 2" xfId="27475" hidden="1" xr:uid="{00000000-0005-0000-0000-00008B280000}"/>
    <cellStyle name="Buena 2" xfId="33481" hidden="1" xr:uid="{00000000-0005-0000-0000-00008C280000}"/>
    <cellStyle name="Buena 2" xfId="27260" hidden="1" xr:uid="{00000000-0005-0000-0000-00008D280000}"/>
    <cellStyle name="Buena 2" xfId="27480" hidden="1" xr:uid="{00000000-0005-0000-0000-00008E280000}"/>
    <cellStyle name="Buena 2" xfId="22132" hidden="1" xr:uid="{00000000-0005-0000-0000-00008F280000}"/>
    <cellStyle name="Buena 2" xfId="22358" hidden="1" xr:uid="{00000000-0005-0000-0000-000090280000}"/>
    <cellStyle name="Buena 2" xfId="26988" hidden="1" xr:uid="{00000000-0005-0000-0000-000091280000}"/>
    <cellStyle name="Buena 2" xfId="26270" hidden="1" xr:uid="{00000000-0005-0000-0000-000092280000}"/>
    <cellStyle name="Buena 2" xfId="22676" hidden="1" xr:uid="{00000000-0005-0000-0000-000093280000}"/>
    <cellStyle name="Buena 2" xfId="23973" hidden="1" xr:uid="{00000000-0005-0000-0000-000094280000}"/>
    <cellStyle name="Buena 2" xfId="27950" hidden="1" xr:uid="{00000000-0005-0000-0000-000095280000}"/>
    <cellStyle name="Buena 2" xfId="27392" hidden="1" xr:uid="{00000000-0005-0000-0000-000096280000}"/>
    <cellStyle name="Buena 2" xfId="26942" hidden="1" xr:uid="{00000000-0005-0000-0000-000097280000}"/>
    <cellStyle name="Buena 2" xfId="23825" hidden="1" xr:uid="{00000000-0005-0000-0000-000098280000}"/>
    <cellStyle name="Buena 2" xfId="23926" hidden="1" xr:uid="{00000000-0005-0000-0000-000099280000}"/>
    <cellStyle name="Buena 2" xfId="25478" hidden="1" xr:uid="{00000000-0005-0000-0000-00009A280000}"/>
    <cellStyle name="Buena 2" xfId="23648" hidden="1" xr:uid="{00000000-0005-0000-0000-00009B280000}"/>
    <cellStyle name="Buena 2" xfId="30778" hidden="1" xr:uid="{00000000-0005-0000-0000-00009C280000}"/>
    <cellStyle name="Buena 2" xfId="25413" hidden="1" xr:uid="{00000000-0005-0000-0000-00009D280000}"/>
    <cellStyle name="Buena 2" xfId="26941" hidden="1" xr:uid="{00000000-0005-0000-0000-00009E280000}"/>
    <cellStyle name="Buena 2" xfId="22189" hidden="1" xr:uid="{00000000-0005-0000-0000-00009F280000}"/>
    <cellStyle name="Buena 2" xfId="27152" hidden="1" xr:uid="{00000000-0005-0000-0000-0000A0280000}"/>
    <cellStyle name="Buena 2" xfId="23944" hidden="1" xr:uid="{00000000-0005-0000-0000-0000A1280000}"/>
    <cellStyle name="Buena 2" xfId="27852" hidden="1" xr:uid="{00000000-0005-0000-0000-0000A2280000}"/>
    <cellStyle name="Buena 2" xfId="23545" hidden="1" xr:uid="{00000000-0005-0000-0000-0000A3280000}"/>
    <cellStyle name="Buena 2" xfId="22944" hidden="1" xr:uid="{00000000-0005-0000-0000-0000A4280000}"/>
    <cellStyle name="Buena 2" xfId="28089" hidden="1" xr:uid="{00000000-0005-0000-0000-0000A5280000}"/>
    <cellStyle name="Buena 2" xfId="27859" hidden="1" xr:uid="{00000000-0005-0000-0000-0000A6280000}"/>
    <cellStyle name="Buena 2" xfId="22022" hidden="1" xr:uid="{00000000-0005-0000-0000-0000A7280000}"/>
    <cellStyle name="Buena 2" xfId="25608" hidden="1" xr:uid="{00000000-0005-0000-0000-0000A8280000}"/>
    <cellStyle name="Buena 2" xfId="22211" hidden="1" xr:uid="{00000000-0005-0000-0000-0000A9280000}"/>
    <cellStyle name="Buena 2" xfId="23686" hidden="1" xr:uid="{00000000-0005-0000-0000-0000AA280000}"/>
    <cellStyle name="Buena 2" xfId="22166" hidden="1" xr:uid="{00000000-0005-0000-0000-0000AB280000}"/>
    <cellStyle name="Buena 2" xfId="22642" hidden="1" xr:uid="{00000000-0005-0000-0000-0000AC280000}"/>
    <cellStyle name="Buena 2" xfId="25726" hidden="1" xr:uid="{00000000-0005-0000-0000-0000AD280000}"/>
    <cellStyle name="Buena 2" xfId="33491" hidden="1" xr:uid="{00000000-0005-0000-0000-0000AE280000}"/>
    <cellStyle name="Buena 2" xfId="23456" hidden="1" xr:uid="{00000000-0005-0000-0000-0000AF280000}"/>
    <cellStyle name="Buena 2" xfId="26888" hidden="1" xr:uid="{00000000-0005-0000-0000-0000B0280000}"/>
    <cellStyle name="Buena 2" xfId="24142" hidden="1" xr:uid="{00000000-0005-0000-0000-0000B1280000}"/>
    <cellStyle name="Buena 2" xfId="26052" hidden="1" xr:uid="{00000000-0005-0000-0000-0000B2280000}"/>
    <cellStyle name="Buena 2" xfId="36178" hidden="1" xr:uid="{00000000-0005-0000-0000-0000B3280000}"/>
    <cellStyle name="Buena 2" xfId="36189" hidden="1" xr:uid="{00000000-0005-0000-0000-0000B4280000}"/>
    <cellStyle name="Buena 2" xfId="36176" hidden="1" xr:uid="{00000000-0005-0000-0000-0000B5280000}"/>
    <cellStyle name="Buena 2" xfId="36198" hidden="1" xr:uid="{00000000-0005-0000-0000-0000B6280000}"/>
    <cellStyle name="Buena 2" xfId="36174" hidden="1" xr:uid="{00000000-0005-0000-0000-0000B7280000}"/>
    <cellStyle name="Buena 2" xfId="36207" hidden="1" xr:uid="{00000000-0005-0000-0000-0000B8280000}"/>
    <cellStyle name="Buena 2" xfId="36172" hidden="1" xr:uid="{00000000-0005-0000-0000-0000B9280000}"/>
    <cellStyle name="Buena 2" xfId="36215" hidden="1" xr:uid="{00000000-0005-0000-0000-0000BA280000}"/>
    <cellStyle name="Buena 2" xfId="36170" hidden="1" xr:uid="{00000000-0005-0000-0000-0000BB280000}"/>
    <cellStyle name="Buena 2" xfId="36225" hidden="1" xr:uid="{00000000-0005-0000-0000-0000BC280000}"/>
    <cellStyle name="Buena 2" xfId="36187" hidden="1" xr:uid="{00000000-0005-0000-0000-0000BD280000}"/>
    <cellStyle name="Buena 2" xfId="36235" hidden="1" xr:uid="{00000000-0005-0000-0000-0000BE280000}"/>
    <cellStyle name="Buena 2" xfId="36186" hidden="1" xr:uid="{00000000-0005-0000-0000-0000BF280000}"/>
    <cellStyle name="Buena 2" xfId="36242" hidden="1" xr:uid="{00000000-0005-0000-0000-0000C0280000}"/>
    <cellStyle name="Buena 2" xfId="36180" hidden="1" xr:uid="{00000000-0005-0000-0000-0000C1280000}"/>
    <cellStyle name="Buena 2" xfId="36252" hidden="1" xr:uid="{00000000-0005-0000-0000-0000C2280000}"/>
    <cellStyle name="Buena 2" xfId="36183" hidden="1" xr:uid="{00000000-0005-0000-0000-0000C3280000}"/>
    <cellStyle name="Buena 2" xfId="36258" hidden="1" xr:uid="{00000000-0005-0000-0000-0000C4280000}"/>
    <cellStyle name="Buena 2" xfId="36249" hidden="1" xr:uid="{00000000-0005-0000-0000-0000C5280000}"/>
    <cellStyle name="Buena 2" xfId="36449" hidden="1" xr:uid="{00000000-0005-0000-0000-0000C6280000}"/>
    <cellStyle name="Buena 2" xfId="36460" hidden="1" xr:uid="{00000000-0005-0000-0000-0000C7280000}"/>
    <cellStyle name="Buena 2" xfId="36447" hidden="1" xr:uid="{00000000-0005-0000-0000-0000C8280000}"/>
    <cellStyle name="Buena 2" xfId="36469" hidden="1" xr:uid="{00000000-0005-0000-0000-0000C9280000}"/>
    <cellStyle name="Buena 2" xfId="36445" hidden="1" xr:uid="{00000000-0005-0000-0000-0000CA280000}"/>
    <cellStyle name="Buena 2" xfId="36478" hidden="1" xr:uid="{00000000-0005-0000-0000-0000CB280000}"/>
    <cellStyle name="Buena 2" xfId="36443" hidden="1" xr:uid="{00000000-0005-0000-0000-0000CC280000}"/>
    <cellStyle name="Buena 2" xfId="36486" hidden="1" xr:uid="{00000000-0005-0000-0000-0000CD280000}"/>
    <cellStyle name="Buena 2" xfId="36441" hidden="1" xr:uid="{00000000-0005-0000-0000-0000CE280000}"/>
    <cellStyle name="Buena 2" xfId="36496" hidden="1" xr:uid="{00000000-0005-0000-0000-0000CF280000}"/>
    <cellStyle name="Buena 2" xfId="36458" hidden="1" xr:uid="{00000000-0005-0000-0000-0000D0280000}"/>
    <cellStyle name="Buena 2" xfId="36506" hidden="1" xr:uid="{00000000-0005-0000-0000-0000D1280000}"/>
    <cellStyle name="Buena 2" xfId="36457" hidden="1" xr:uid="{00000000-0005-0000-0000-0000D2280000}"/>
    <cellStyle name="Buena 2" xfId="36513" hidden="1" xr:uid="{00000000-0005-0000-0000-0000D3280000}"/>
    <cellStyle name="Buena 2" xfId="36451" hidden="1" xr:uid="{00000000-0005-0000-0000-0000D4280000}"/>
    <cellStyle name="Buena 2" xfId="36523" hidden="1" xr:uid="{00000000-0005-0000-0000-0000D5280000}"/>
    <cellStyle name="Buena 2" xfId="36454" hidden="1" xr:uid="{00000000-0005-0000-0000-0000D6280000}"/>
    <cellStyle name="Buena 2" xfId="36529" hidden="1" xr:uid="{00000000-0005-0000-0000-0000D7280000}"/>
    <cellStyle name="Buena 2" xfId="36520" hidden="1" xr:uid="{00000000-0005-0000-0000-0000D8280000}"/>
    <cellStyle name="Buena 2" xfId="36307" hidden="1" xr:uid="{00000000-0005-0000-0000-0000D9280000}"/>
    <cellStyle name="Buena 2" xfId="36436" hidden="1" xr:uid="{00000000-0005-0000-0000-0000DA280000}"/>
    <cellStyle name="Buena 2" xfId="36536" hidden="1" xr:uid="{00000000-0005-0000-0000-0000DB280000}"/>
    <cellStyle name="Buena 2" xfId="36383" hidden="1" xr:uid="{00000000-0005-0000-0000-0000DC280000}"/>
    <cellStyle name="Buena 2" xfId="36544" hidden="1" xr:uid="{00000000-0005-0000-0000-0000DD280000}"/>
    <cellStyle name="Buena 2" xfId="36378" hidden="1" xr:uid="{00000000-0005-0000-0000-0000DE280000}"/>
    <cellStyle name="Buena 2" xfId="36550" hidden="1" xr:uid="{00000000-0005-0000-0000-0000DF280000}"/>
    <cellStyle name="Buena 2" xfId="36291" hidden="1" xr:uid="{00000000-0005-0000-0000-0000E0280000}"/>
    <cellStyle name="Buena 2" xfId="36356" hidden="1" xr:uid="{00000000-0005-0000-0000-0000E1280000}"/>
    <cellStyle name="Buena 2" xfId="36284" hidden="1" xr:uid="{00000000-0005-0000-0000-0000E2280000}"/>
    <cellStyle name="Buena 2" xfId="36387" hidden="1" xr:uid="{00000000-0005-0000-0000-0000E3280000}"/>
    <cellStyle name="Buena 2" xfId="36271" hidden="1" xr:uid="{00000000-0005-0000-0000-0000E4280000}"/>
    <cellStyle name="Buena 2" xfId="36338" hidden="1" xr:uid="{00000000-0005-0000-0000-0000E5280000}"/>
    <cellStyle name="Buena 2" xfId="36541" hidden="1" xr:uid="{00000000-0005-0000-0000-0000E6280000}"/>
    <cellStyle name="Buena 2" xfId="36346" hidden="1" xr:uid="{00000000-0005-0000-0000-0000E7280000}"/>
    <cellStyle name="Buena 2" xfId="36428" hidden="1" xr:uid="{00000000-0005-0000-0000-0000E8280000}"/>
    <cellStyle name="Buena 2" xfId="36425" hidden="1" xr:uid="{00000000-0005-0000-0000-0000E9280000}"/>
    <cellStyle name="Buena 2" xfId="36421" hidden="1" xr:uid="{00000000-0005-0000-0000-0000EA280000}"/>
    <cellStyle name="Buena 2" xfId="36534" hidden="1" xr:uid="{00000000-0005-0000-0000-0000EB280000}"/>
    <cellStyle name="Buena 2" xfId="36322" hidden="1" xr:uid="{00000000-0005-0000-0000-0000EC280000}"/>
    <cellStyle name="Buena 2" xfId="36362" hidden="1" xr:uid="{00000000-0005-0000-0000-0000ED280000}"/>
    <cellStyle name="Buena 2" xfId="36297" hidden="1" xr:uid="{00000000-0005-0000-0000-0000EE280000}"/>
    <cellStyle name="Buena 2" xfId="36324" hidden="1" xr:uid="{00000000-0005-0000-0000-0000EF280000}"/>
    <cellStyle name="Buena 2" xfId="36333" hidden="1" xr:uid="{00000000-0005-0000-0000-0000F0280000}"/>
    <cellStyle name="Buena 2" xfId="36379" hidden="1" xr:uid="{00000000-0005-0000-0000-0000F1280000}"/>
    <cellStyle name="Buena 2" xfId="36552" hidden="1" xr:uid="{00000000-0005-0000-0000-0000F2280000}"/>
    <cellStyle name="Buena 2" xfId="36415" hidden="1" xr:uid="{00000000-0005-0000-0000-0000F3280000}"/>
    <cellStyle name="Buena 2" xfId="27488" hidden="1" xr:uid="{00000000-0005-0000-0000-0000F4280000}"/>
    <cellStyle name="Buena 2" xfId="36423" hidden="1" xr:uid="{00000000-0005-0000-0000-0000F5280000}"/>
    <cellStyle name="Buena 2" xfId="36292" hidden="1" xr:uid="{00000000-0005-0000-0000-0000F6280000}"/>
    <cellStyle name="Buena 2" xfId="36351" hidden="1" xr:uid="{00000000-0005-0000-0000-0000F7280000}"/>
    <cellStyle name="Buena 2" xfId="36278" hidden="1" xr:uid="{00000000-0005-0000-0000-0000F8280000}"/>
    <cellStyle name="Buena 2" xfId="36537" hidden="1" xr:uid="{00000000-0005-0000-0000-0000F9280000}"/>
    <cellStyle name="Buena 2" xfId="36264" hidden="1" xr:uid="{00000000-0005-0000-0000-0000FA280000}"/>
    <cellStyle name="Buena 2" xfId="36312" hidden="1" xr:uid="{00000000-0005-0000-0000-0000FB280000}"/>
    <cellStyle name="Buena 2" xfId="36418" hidden="1" xr:uid="{00000000-0005-0000-0000-0000FC280000}"/>
    <cellStyle name="Buena 2" xfId="36398" hidden="1" xr:uid="{00000000-0005-0000-0000-0000FD280000}"/>
    <cellStyle name="Buena 2" xfId="36347" hidden="1" xr:uid="{00000000-0005-0000-0000-0000FE280000}"/>
    <cellStyle name="Buena 2" xfId="30756" hidden="1" xr:uid="{00000000-0005-0000-0000-0000FF280000}"/>
    <cellStyle name="Buena 2" xfId="25161" hidden="1" xr:uid="{00000000-0005-0000-0000-000000290000}"/>
    <cellStyle name="Buena 2" xfId="26405" hidden="1" xr:uid="{00000000-0005-0000-0000-000001290000}"/>
    <cellStyle name="Buena 2" xfId="26357" hidden="1" xr:uid="{00000000-0005-0000-0000-000002290000}"/>
    <cellStyle name="Buena 2" xfId="25738" hidden="1" xr:uid="{00000000-0005-0000-0000-000003290000}"/>
    <cellStyle name="Buena 2" xfId="28081" hidden="1" xr:uid="{00000000-0005-0000-0000-000004290000}"/>
    <cellStyle name="Buena 2" xfId="27920" hidden="1" xr:uid="{00000000-0005-0000-0000-000005290000}"/>
    <cellStyle name="Buena 2" xfId="25500" hidden="1" xr:uid="{00000000-0005-0000-0000-000006290000}"/>
    <cellStyle name="Buena 2" xfId="26407" hidden="1" xr:uid="{00000000-0005-0000-0000-000007290000}"/>
    <cellStyle name="Buena 2" xfId="26911" hidden="1" xr:uid="{00000000-0005-0000-0000-000008290000}"/>
    <cellStyle name="Buena 2" xfId="25236" hidden="1" xr:uid="{00000000-0005-0000-0000-000009290000}"/>
    <cellStyle name="Buena 2" xfId="26386" hidden="1" xr:uid="{00000000-0005-0000-0000-00000A290000}"/>
    <cellStyle name="Buena 2" xfId="25109" hidden="1" xr:uid="{00000000-0005-0000-0000-00000B290000}"/>
    <cellStyle name="Buena 2" xfId="22295" hidden="1" xr:uid="{00000000-0005-0000-0000-00000C290000}"/>
    <cellStyle name="Buena 2" xfId="26504" hidden="1" xr:uid="{00000000-0005-0000-0000-00000D290000}"/>
    <cellStyle name="Buena 2" xfId="26042" hidden="1" xr:uid="{00000000-0005-0000-0000-00000E290000}"/>
    <cellStyle name="Buena 2" xfId="25153" hidden="1" xr:uid="{00000000-0005-0000-0000-00000F290000}"/>
    <cellStyle name="Buena 2" xfId="26248" hidden="1" xr:uid="{00000000-0005-0000-0000-000010290000}"/>
    <cellStyle name="Buena 2" xfId="23710" hidden="1" xr:uid="{00000000-0005-0000-0000-000011290000}"/>
    <cellStyle name="Buena 2" xfId="25851" hidden="1" xr:uid="{00000000-0005-0000-0000-000012290000}"/>
    <cellStyle name="Buena 2" xfId="22175" hidden="1" xr:uid="{00000000-0005-0000-0000-000013290000}"/>
    <cellStyle name="Buena 2" xfId="30724" hidden="1" xr:uid="{00000000-0005-0000-0000-000014290000}"/>
    <cellStyle name="Buena 2" xfId="23884" hidden="1" xr:uid="{00000000-0005-0000-0000-000015290000}"/>
    <cellStyle name="Buena 2" xfId="23573" hidden="1" xr:uid="{00000000-0005-0000-0000-000016290000}"/>
    <cellStyle name="Buena 2" xfId="22646" hidden="1" xr:uid="{00000000-0005-0000-0000-000017290000}"/>
    <cellStyle name="Buena 2" xfId="26822" hidden="1" xr:uid="{00000000-0005-0000-0000-000018290000}"/>
    <cellStyle name="Buena 2" xfId="30881" hidden="1" xr:uid="{00000000-0005-0000-0000-000019290000}"/>
    <cellStyle name="Buena 2" xfId="26990" hidden="1" xr:uid="{00000000-0005-0000-0000-00001A290000}"/>
    <cellStyle name="Buena 2" xfId="26880" hidden="1" xr:uid="{00000000-0005-0000-0000-00001B290000}"/>
    <cellStyle name="Buena 2" xfId="26910" hidden="1" xr:uid="{00000000-0005-0000-0000-00001C290000}"/>
    <cellStyle name="Buena 2" xfId="36553" hidden="1" xr:uid="{00000000-0005-0000-0000-00001D290000}"/>
    <cellStyle name="Buena 2" xfId="30732" hidden="1" xr:uid="{00000000-0005-0000-0000-00001E290000}"/>
    <cellStyle name="Buena 2" xfId="36560" hidden="1" xr:uid="{00000000-0005-0000-0000-00001F290000}"/>
    <cellStyle name="Buena 2" xfId="27854" hidden="1" xr:uid="{00000000-0005-0000-0000-000020290000}"/>
    <cellStyle name="Buena 2" xfId="36570" hidden="1" xr:uid="{00000000-0005-0000-0000-000021290000}"/>
    <cellStyle name="Buena 2" xfId="24494" hidden="1" xr:uid="{00000000-0005-0000-0000-000022290000}"/>
    <cellStyle name="Buena 2" xfId="36576" hidden="1" xr:uid="{00000000-0005-0000-0000-000023290000}"/>
    <cellStyle name="Buena 2" xfId="36567" hidden="1" xr:uid="{00000000-0005-0000-0000-000024290000}"/>
    <cellStyle name="Buena 2" xfId="36767" hidden="1" xr:uid="{00000000-0005-0000-0000-000025290000}"/>
    <cellStyle name="Buena 2" xfId="36778" hidden="1" xr:uid="{00000000-0005-0000-0000-000026290000}"/>
    <cellStyle name="Buena 2" xfId="36765" hidden="1" xr:uid="{00000000-0005-0000-0000-000027290000}"/>
    <cellStyle name="Buena 2" xfId="36787" hidden="1" xr:uid="{00000000-0005-0000-0000-000028290000}"/>
    <cellStyle name="Buena 2" xfId="36763" hidden="1" xr:uid="{00000000-0005-0000-0000-000029290000}"/>
    <cellStyle name="Buena 2" xfId="36796" hidden="1" xr:uid="{00000000-0005-0000-0000-00002A290000}"/>
    <cellStyle name="Buena 2" xfId="36761" hidden="1" xr:uid="{00000000-0005-0000-0000-00002B290000}"/>
    <cellStyle name="Buena 2" xfId="36804" hidden="1" xr:uid="{00000000-0005-0000-0000-00002C290000}"/>
    <cellStyle name="Buena 2" xfId="36759" hidden="1" xr:uid="{00000000-0005-0000-0000-00002D290000}"/>
    <cellStyle name="Buena 2" xfId="36814" hidden="1" xr:uid="{00000000-0005-0000-0000-00002E290000}"/>
    <cellStyle name="Buena 2" xfId="36776" hidden="1" xr:uid="{00000000-0005-0000-0000-00002F290000}"/>
    <cellStyle name="Buena 2" xfId="36824" hidden="1" xr:uid="{00000000-0005-0000-0000-000030290000}"/>
    <cellStyle name="Buena 2" xfId="36775" hidden="1" xr:uid="{00000000-0005-0000-0000-000031290000}"/>
    <cellStyle name="Buena 2" xfId="36831" hidden="1" xr:uid="{00000000-0005-0000-0000-000032290000}"/>
    <cellStyle name="Buena 2" xfId="36769" hidden="1" xr:uid="{00000000-0005-0000-0000-000033290000}"/>
    <cellStyle name="Buena 2" xfId="36841" hidden="1" xr:uid="{00000000-0005-0000-0000-000034290000}"/>
    <cellStyle name="Buena 2" xfId="36772" hidden="1" xr:uid="{00000000-0005-0000-0000-000035290000}"/>
    <cellStyle name="Buena 2" xfId="36847" hidden="1" xr:uid="{00000000-0005-0000-0000-000036290000}"/>
    <cellStyle name="Buena 2" xfId="36838" hidden="1" xr:uid="{00000000-0005-0000-0000-000037290000}"/>
    <cellStyle name="Buena 2" xfId="36625" hidden="1" xr:uid="{00000000-0005-0000-0000-000038290000}"/>
    <cellStyle name="Buena 2" xfId="36754" hidden="1" xr:uid="{00000000-0005-0000-0000-000039290000}"/>
    <cellStyle name="Buena 2" xfId="36854" hidden="1" xr:uid="{00000000-0005-0000-0000-00003A290000}"/>
    <cellStyle name="Buena 2" xfId="36701" hidden="1" xr:uid="{00000000-0005-0000-0000-00003B290000}"/>
    <cellStyle name="Buena 2" xfId="36862" hidden="1" xr:uid="{00000000-0005-0000-0000-00003C290000}"/>
    <cellStyle name="Buena 2" xfId="36696" hidden="1" xr:uid="{00000000-0005-0000-0000-00003D290000}"/>
    <cellStyle name="Buena 2" xfId="36868" hidden="1" xr:uid="{00000000-0005-0000-0000-00003E290000}"/>
    <cellStyle name="Buena 2" xfId="36609" hidden="1" xr:uid="{00000000-0005-0000-0000-00003F290000}"/>
    <cellStyle name="Buena 2" xfId="36674" hidden="1" xr:uid="{00000000-0005-0000-0000-000040290000}"/>
    <cellStyle name="Buena 2" xfId="36602" hidden="1" xr:uid="{00000000-0005-0000-0000-000041290000}"/>
    <cellStyle name="Buena 2" xfId="36705" hidden="1" xr:uid="{00000000-0005-0000-0000-000042290000}"/>
    <cellStyle name="Buena 2" xfId="36589" hidden="1" xr:uid="{00000000-0005-0000-0000-000043290000}"/>
    <cellStyle name="Buena 2" xfId="36656" hidden="1" xr:uid="{00000000-0005-0000-0000-000044290000}"/>
    <cellStyle name="Buena 2" xfId="36859" hidden="1" xr:uid="{00000000-0005-0000-0000-000045290000}"/>
    <cellStyle name="Buena 2" xfId="36664" hidden="1" xr:uid="{00000000-0005-0000-0000-000046290000}"/>
    <cellStyle name="Buena 2" xfId="36746" hidden="1" xr:uid="{00000000-0005-0000-0000-000047290000}"/>
    <cellStyle name="Buena 2" xfId="36743" hidden="1" xr:uid="{00000000-0005-0000-0000-000048290000}"/>
    <cellStyle name="Buena 2" xfId="36739" hidden="1" xr:uid="{00000000-0005-0000-0000-000049290000}"/>
    <cellStyle name="Buena 2" xfId="36852" hidden="1" xr:uid="{00000000-0005-0000-0000-00004A290000}"/>
    <cellStyle name="Buena 2" xfId="36640" hidden="1" xr:uid="{00000000-0005-0000-0000-00004B290000}"/>
    <cellStyle name="Buena 2" xfId="36680" hidden="1" xr:uid="{00000000-0005-0000-0000-00004C290000}"/>
    <cellStyle name="Buena 2" xfId="36615" hidden="1" xr:uid="{00000000-0005-0000-0000-00004D290000}"/>
    <cellStyle name="Buena 2" xfId="36642" hidden="1" xr:uid="{00000000-0005-0000-0000-00004E290000}"/>
    <cellStyle name="Buena 2" xfId="36651" hidden="1" xr:uid="{00000000-0005-0000-0000-00004F290000}"/>
    <cellStyle name="Buena 2" xfId="36697" hidden="1" xr:uid="{00000000-0005-0000-0000-000050290000}"/>
    <cellStyle name="Buena 2" xfId="36870" hidden="1" xr:uid="{00000000-0005-0000-0000-000051290000}"/>
    <cellStyle name="Buena 2" xfId="36733" hidden="1" xr:uid="{00000000-0005-0000-0000-000052290000}"/>
    <cellStyle name="Buena 2" xfId="27208" hidden="1" xr:uid="{00000000-0005-0000-0000-000053290000}"/>
    <cellStyle name="Buena 2" xfId="36741" hidden="1" xr:uid="{00000000-0005-0000-0000-000054290000}"/>
    <cellStyle name="Buena 2" xfId="36610" hidden="1" xr:uid="{00000000-0005-0000-0000-000055290000}"/>
    <cellStyle name="Buena 2" xfId="36669" hidden="1" xr:uid="{00000000-0005-0000-0000-000056290000}"/>
    <cellStyle name="Buena 2" xfId="36596" hidden="1" xr:uid="{00000000-0005-0000-0000-000057290000}"/>
    <cellStyle name="Buena 2" xfId="36855" hidden="1" xr:uid="{00000000-0005-0000-0000-000058290000}"/>
    <cellStyle name="Buena 2" xfId="36582" hidden="1" xr:uid="{00000000-0005-0000-0000-000059290000}"/>
    <cellStyle name="Buena 2" xfId="36630" hidden="1" xr:uid="{00000000-0005-0000-0000-00005A290000}"/>
    <cellStyle name="Buena 2" xfId="36736" hidden="1" xr:uid="{00000000-0005-0000-0000-00005B290000}"/>
    <cellStyle name="Buena 2" xfId="36716" hidden="1" xr:uid="{00000000-0005-0000-0000-00005C290000}"/>
    <cellStyle name="Buena 2" xfId="36665" hidden="1" xr:uid="{00000000-0005-0000-0000-00005D290000}"/>
    <cellStyle name="Buena 2" xfId="36884" hidden="1" xr:uid="{00000000-0005-0000-0000-00005E290000}"/>
    <cellStyle name="Buena 2" xfId="36895" hidden="1" xr:uid="{00000000-0005-0000-0000-00005F290000}"/>
    <cellStyle name="Buena 2" xfId="36882" hidden="1" xr:uid="{00000000-0005-0000-0000-000060290000}"/>
    <cellStyle name="Buena 2" xfId="36904" hidden="1" xr:uid="{00000000-0005-0000-0000-000061290000}"/>
    <cellStyle name="Buena 2" xfId="36880" hidden="1" xr:uid="{00000000-0005-0000-0000-000062290000}"/>
    <cellStyle name="Buena 2" xfId="36913" hidden="1" xr:uid="{00000000-0005-0000-0000-000063290000}"/>
    <cellStyle name="Buena 2" xfId="36878" hidden="1" xr:uid="{00000000-0005-0000-0000-000064290000}"/>
    <cellStyle name="Buena 2" xfId="36921" hidden="1" xr:uid="{00000000-0005-0000-0000-000065290000}"/>
    <cellStyle name="Buena 2" xfId="36876" hidden="1" xr:uid="{00000000-0005-0000-0000-000066290000}"/>
    <cellStyle name="Buena 2" xfId="36931" hidden="1" xr:uid="{00000000-0005-0000-0000-000067290000}"/>
    <cellStyle name="Buena 2" xfId="36893" hidden="1" xr:uid="{00000000-0005-0000-0000-000068290000}"/>
    <cellStyle name="Buena 2" xfId="36941" hidden="1" xr:uid="{00000000-0005-0000-0000-000069290000}"/>
    <cellStyle name="Buena 2" xfId="36892" hidden="1" xr:uid="{00000000-0005-0000-0000-00006A290000}"/>
    <cellStyle name="Buena 2" xfId="36948" hidden="1" xr:uid="{00000000-0005-0000-0000-00006B290000}"/>
    <cellStyle name="Buena 2" xfId="36886" hidden="1" xr:uid="{00000000-0005-0000-0000-00006C290000}"/>
    <cellStyle name="Buena 2" xfId="36958" hidden="1" xr:uid="{00000000-0005-0000-0000-00006D290000}"/>
    <cellStyle name="Buena 2" xfId="36889" hidden="1" xr:uid="{00000000-0005-0000-0000-00006E290000}"/>
    <cellStyle name="Buena 2" xfId="36964" hidden="1" xr:uid="{00000000-0005-0000-0000-00006F290000}"/>
    <cellStyle name="Buena 2" xfId="36955" hidden="1" xr:uid="{00000000-0005-0000-0000-000070290000}"/>
    <cellStyle name="Buena 2" xfId="36986" hidden="1" xr:uid="{00000000-0005-0000-0000-000071290000}"/>
    <cellStyle name="Buena 2" xfId="36997" hidden="1" xr:uid="{00000000-0005-0000-0000-000072290000}"/>
    <cellStyle name="Buena 2" xfId="36984" hidden="1" xr:uid="{00000000-0005-0000-0000-000073290000}"/>
    <cellStyle name="Buena 2" xfId="37006" hidden="1" xr:uid="{00000000-0005-0000-0000-000074290000}"/>
    <cellStyle name="Buena 2" xfId="36982" hidden="1" xr:uid="{00000000-0005-0000-0000-000075290000}"/>
    <cellStyle name="Buena 2" xfId="37015" hidden="1" xr:uid="{00000000-0005-0000-0000-000076290000}"/>
    <cellStyle name="Buena 2" xfId="36980" hidden="1" xr:uid="{00000000-0005-0000-0000-000077290000}"/>
    <cellStyle name="Buena 2" xfId="37023" hidden="1" xr:uid="{00000000-0005-0000-0000-000078290000}"/>
    <cellStyle name="Buena 2" xfId="36978" hidden="1" xr:uid="{00000000-0005-0000-0000-000079290000}"/>
    <cellStyle name="Buena 2" xfId="37033" hidden="1" xr:uid="{00000000-0005-0000-0000-00007A290000}"/>
    <cellStyle name="Buena 2" xfId="36995" hidden="1" xr:uid="{00000000-0005-0000-0000-00007B290000}"/>
    <cellStyle name="Buena 2" xfId="37043" hidden="1" xr:uid="{00000000-0005-0000-0000-00007C290000}"/>
    <cellStyle name="Buena 2" xfId="36994" hidden="1" xr:uid="{00000000-0005-0000-0000-00007D290000}"/>
    <cellStyle name="Buena 2" xfId="37050" hidden="1" xr:uid="{00000000-0005-0000-0000-00007E290000}"/>
    <cellStyle name="Buena 2" xfId="36988" hidden="1" xr:uid="{00000000-0005-0000-0000-00007F290000}"/>
    <cellStyle name="Buena 2" xfId="37060" hidden="1" xr:uid="{00000000-0005-0000-0000-000080290000}"/>
    <cellStyle name="Buena 2" xfId="36991" hidden="1" xr:uid="{00000000-0005-0000-0000-000081290000}"/>
    <cellStyle name="Buena 2" xfId="37066" hidden="1" xr:uid="{00000000-0005-0000-0000-000082290000}"/>
    <cellStyle name="Buena 2" xfId="37057" hidden="1" xr:uid="{00000000-0005-0000-0000-000083290000}"/>
    <cellStyle name="Buena 2" xfId="37257" hidden="1" xr:uid="{00000000-0005-0000-0000-000084290000}"/>
    <cellStyle name="Buena 2" xfId="37268" hidden="1" xr:uid="{00000000-0005-0000-0000-000085290000}"/>
    <cellStyle name="Buena 2" xfId="37255" hidden="1" xr:uid="{00000000-0005-0000-0000-000086290000}"/>
    <cellStyle name="Buena 2" xfId="37277" hidden="1" xr:uid="{00000000-0005-0000-0000-000087290000}"/>
    <cellStyle name="Buena 2" xfId="37253" hidden="1" xr:uid="{00000000-0005-0000-0000-000088290000}"/>
    <cellStyle name="Buena 2" xfId="37286" hidden="1" xr:uid="{00000000-0005-0000-0000-000089290000}"/>
    <cellStyle name="Buena 2" xfId="37251" hidden="1" xr:uid="{00000000-0005-0000-0000-00008A290000}"/>
    <cellStyle name="Buena 2" xfId="37294" hidden="1" xr:uid="{00000000-0005-0000-0000-00008B290000}"/>
    <cellStyle name="Buena 2" xfId="37249" hidden="1" xr:uid="{00000000-0005-0000-0000-00008C290000}"/>
    <cellStyle name="Buena 2" xfId="37304" hidden="1" xr:uid="{00000000-0005-0000-0000-00008D290000}"/>
    <cellStyle name="Buena 2" xfId="37266" hidden="1" xr:uid="{00000000-0005-0000-0000-00008E290000}"/>
    <cellStyle name="Buena 2" xfId="37314" hidden="1" xr:uid="{00000000-0005-0000-0000-00008F290000}"/>
    <cellStyle name="Buena 2" xfId="37265" hidden="1" xr:uid="{00000000-0005-0000-0000-000090290000}"/>
    <cellStyle name="Buena 2" xfId="37321" hidden="1" xr:uid="{00000000-0005-0000-0000-000091290000}"/>
    <cellStyle name="Buena 2" xfId="37259" hidden="1" xr:uid="{00000000-0005-0000-0000-000092290000}"/>
    <cellStyle name="Buena 2" xfId="37331" hidden="1" xr:uid="{00000000-0005-0000-0000-000093290000}"/>
    <cellStyle name="Buena 2" xfId="37262" hidden="1" xr:uid="{00000000-0005-0000-0000-000094290000}"/>
    <cellStyle name="Buena 2" xfId="37337" hidden="1" xr:uid="{00000000-0005-0000-0000-000095290000}"/>
    <cellStyle name="Buena 2" xfId="37328" hidden="1" xr:uid="{00000000-0005-0000-0000-000096290000}"/>
    <cellStyle name="Buena 2" xfId="37115" hidden="1" xr:uid="{00000000-0005-0000-0000-000097290000}"/>
    <cellStyle name="Buena 2" xfId="37244" hidden="1" xr:uid="{00000000-0005-0000-0000-000098290000}"/>
    <cellStyle name="Buena 2" xfId="37344" hidden="1" xr:uid="{00000000-0005-0000-0000-000099290000}"/>
    <cellStyle name="Buena 2" xfId="37191" hidden="1" xr:uid="{00000000-0005-0000-0000-00009A290000}"/>
    <cellStyle name="Buena 2" xfId="37352" hidden="1" xr:uid="{00000000-0005-0000-0000-00009B290000}"/>
    <cellStyle name="Buena 2" xfId="37186" hidden="1" xr:uid="{00000000-0005-0000-0000-00009C290000}"/>
    <cellStyle name="Buena 2" xfId="37358" hidden="1" xr:uid="{00000000-0005-0000-0000-00009D290000}"/>
    <cellStyle name="Buena 2" xfId="37099" hidden="1" xr:uid="{00000000-0005-0000-0000-00009E290000}"/>
    <cellStyle name="Buena 2" xfId="37164" hidden="1" xr:uid="{00000000-0005-0000-0000-00009F290000}"/>
    <cellStyle name="Buena 2" xfId="37092" hidden="1" xr:uid="{00000000-0005-0000-0000-0000A0290000}"/>
    <cellStyle name="Buena 2" xfId="37195" hidden="1" xr:uid="{00000000-0005-0000-0000-0000A1290000}"/>
    <cellStyle name="Buena 2" xfId="37079" hidden="1" xr:uid="{00000000-0005-0000-0000-0000A2290000}"/>
    <cellStyle name="Buena 2" xfId="37146" hidden="1" xr:uid="{00000000-0005-0000-0000-0000A3290000}"/>
    <cellStyle name="Buena 2" xfId="37349" hidden="1" xr:uid="{00000000-0005-0000-0000-0000A4290000}"/>
    <cellStyle name="Buena 2" xfId="37154" hidden="1" xr:uid="{00000000-0005-0000-0000-0000A5290000}"/>
    <cellStyle name="Buena 2" xfId="37236" hidden="1" xr:uid="{00000000-0005-0000-0000-0000A6290000}"/>
    <cellStyle name="Buena 2" xfId="37233" hidden="1" xr:uid="{00000000-0005-0000-0000-0000A7290000}"/>
    <cellStyle name="Buena 2" xfId="37229" hidden="1" xr:uid="{00000000-0005-0000-0000-0000A8290000}"/>
    <cellStyle name="Buena 2" xfId="37342" hidden="1" xr:uid="{00000000-0005-0000-0000-0000A9290000}"/>
    <cellStyle name="Buena 2" xfId="37130" hidden="1" xr:uid="{00000000-0005-0000-0000-0000AA290000}"/>
    <cellStyle name="Buena 2" xfId="37170" hidden="1" xr:uid="{00000000-0005-0000-0000-0000AB290000}"/>
    <cellStyle name="Buena 2" xfId="37105" hidden="1" xr:uid="{00000000-0005-0000-0000-0000AC290000}"/>
    <cellStyle name="Buena 2" xfId="37132" hidden="1" xr:uid="{00000000-0005-0000-0000-0000AD290000}"/>
    <cellStyle name="Buena 2" xfId="37141" hidden="1" xr:uid="{00000000-0005-0000-0000-0000AE290000}"/>
    <cellStyle name="Buena 2" xfId="37187" hidden="1" xr:uid="{00000000-0005-0000-0000-0000AF290000}"/>
    <cellStyle name="Buena 2" xfId="37360" hidden="1" xr:uid="{00000000-0005-0000-0000-0000B0290000}"/>
    <cellStyle name="Buena 2" xfId="37223" hidden="1" xr:uid="{00000000-0005-0000-0000-0000B1290000}"/>
    <cellStyle name="Buena 2" xfId="36971" hidden="1" xr:uid="{00000000-0005-0000-0000-0000B2290000}"/>
    <cellStyle name="Buena 2" xfId="37231" hidden="1" xr:uid="{00000000-0005-0000-0000-0000B3290000}"/>
    <cellStyle name="Buena 2" xfId="37100" hidden="1" xr:uid="{00000000-0005-0000-0000-0000B4290000}"/>
    <cellStyle name="Buena 2" xfId="37159" hidden="1" xr:uid="{00000000-0005-0000-0000-0000B5290000}"/>
    <cellStyle name="Buena 2" xfId="37086" hidden="1" xr:uid="{00000000-0005-0000-0000-0000B6290000}"/>
    <cellStyle name="Buena 2" xfId="37345" hidden="1" xr:uid="{00000000-0005-0000-0000-0000B7290000}"/>
    <cellStyle name="Buena 2" xfId="37072" hidden="1" xr:uid="{00000000-0005-0000-0000-0000B8290000}"/>
    <cellStyle name="Buena 2" xfId="37120" hidden="1" xr:uid="{00000000-0005-0000-0000-0000B9290000}"/>
    <cellStyle name="Buena 2" xfId="37226" hidden="1" xr:uid="{00000000-0005-0000-0000-0000BA290000}"/>
    <cellStyle name="Buena 2" xfId="37206" hidden="1" xr:uid="{00000000-0005-0000-0000-0000BB290000}"/>
    <cellStyle name="Buena 2" xfId="37155" hidden="1" xr:uid="{00000000-0005-0000-0000-0000BC290000}"/>
    <cellStyle name="Buena 2" xfId="37374" hidden="1" xr:uid="{00000000-0005-0000-0000-0000BD290000}"/>
    <cellStyle name="Buena 2" xfId="37385" hidden="1" xr:uid="{00000000-0005-0000-0000-0000BE290000}"/>
    <cellStyle name="Buena 2" xfId="37372" hidden="1" xr:uid="{00000000-0005-0000-0000-0000BF290000}"/>
    <cellStyle name="Buena 2" xfId="37394" hidden="1" xr:uid="{00000000-0005-0000-0000-0000C0290000}"/>
    <cellStyle name="Buena 2" xfId="37370" hidden="1" xr:uid="{00000000-0005-0000-0000-0000C1290000}"/>
    <cellStyle name="Buena 2" xfId="37403" hidden="1" xr:uid="{00000000-0005-0000-0000-0000C2290000}"/>
    <cellStyle name="Buena 2" xfId="37368" hidden="1" xr:uid="{00000000-0005-0000-0000-0000C3290000}"/>
    <cellStyle name="Buena 2" xfId="37411" hidden="1" xr:uid="{00000000-0005-0000-0000-0000C4290000}"/>
    <cellStyle name="Buena 2" xfId="37366" hidden="1" xr:uid="{00000000-0005-0000-0000-0000C5290000}"/>
    <cellStyle name="Buena 2" xfId="37421" hidden="1" xr:uid="{00000000-0005-0000-0000-0000C6290000}"/>
    <cellStyle name="Buena 2" xfId="37383" hidden="1" xr:uid="{00000000-0005-0000-0000-0000C7290000}"/>
    <cellStyle name="Buena 2" xfId="37431" hidden="1" xr:uid="{00000000-0005-0000-0000-0000C8290000}"/>
    <cellStyle name="Buena 2" xfId="37382" hidden="1" xr:uid="{00000000-0005-0000-0000-0000C9290000}"/>
    <cellStyle name="Buena 2" xfId="37438" hidden="1" xr:uid="{00000000-0005-0000-0000-0000CA290000}"/>
    <cellStyle name="Buena 2" xfId="37376" hidden="1" xr:uid="{00000000-0005-0000-0000-0000CB290000}"/>
    <cellStyle name="Buena 2" xfId="37448" hidden="1" xr:uid="{00000000-0005-0000-0000-0000CC290000}"/>
    <cellStyle name="Buena 2" xfId="37379" hidden="1" xr:uid="{00000000-0005-0000-0000-0000CD290000}"/>
    <cellStyle name="Buena 2" xfId="37454" hidden="1" xr:uid="{00000000-0005-0000-0000-0000CE290000}"/>
    <cellStyle name="Buena 2" xfId="37445" hidden="1" xr:uid="{00000000-0005-0000-0000-0000CF290000}"/>
    <cellStyle name="Buena 2" xfId="37476" hidden="1" xr:uid="{00000000-0005-0000-0000-0000D0290000}"/>
    <cellStyle name="Buena 2" xfId="37487" hidden="1" xr:uid="{00000000-0005-0000-0000-0000D1290000}"/>
    <cellStyle name="Buena 2" xfId="37474" hidden="1" xr:uid="{00000000-0005-0000-0000-0000D2290000}"/>
    <cellStyle name="Buena 2" xfId="37496" hidden="1" xr:uid="{00000000-0005-0000-0000-0000D3290000}"/>
    <cellStyle name="Buena 2" xfId="37472" hidden="1" xr:uid="{00000000-0005-0000-0000-0000D4290000}"/>
    <cellStyle name="Buena 2" xfId="37505" hidden="1" xr:uid="{00000000-0005-0000-0000-0000D5290000}"/>
    <cellStyle name="Buena 2" xfId="37470" hidden="1" xr:uid="{00000000-0005-0000-0000-0000D6290000}"/>
    <cellStyle name="Buena 2" xfId="37513" hidden="1" xr:uid="{00000000-0005-0000-0000-0000D7290000}"/>
    <cellStyle name="Buena 2" xfId="37468" hidden="1" xr:uid="{00000000-0005-0000-0000-0000D8290000}"/>
    <cellStyle name="Buena 2" xfId="37523" hidden="1" xr:uid="{00000000-0005-0000-0000-0000D9290000}"/>
    <cellStyle name="Buena 2" xfId="37485" hidden="1" xr:uid="{00000000-0005-0000-0000-0000DA290000}"/>
    <cellStyle name="Buena 2" xfId="37533" hidden="1" xr:uid="{00000000-0005-0000-0000-0000DB290000}"/>
    <cellStyle name="Buena 2" xfId="37484" hidden="1" xr:uid="{00000000-0005-0000-0000-0000DC290000}"/>
    <cellStyle name="Buena 2" xfId="37540" hidden="1" xr:uid="{00000000-0005-0000-0000-0000DD290000}"/>
    <cellStyle name="Buena 2" xfId="37478" hidden="1" xr:uid="{00000000-0005-0000-0000-0000DE290000}"/>
    <cellStyle name="Buena 2" xfId="37550" hidden="1" xr:uid="{00000000-0005-0000-0000-0000DF290000}"/>
    <cellStyle name="Buena 2" xfId="37481" hidden="1" xr:uid="{00000000-0005-0000-0000-0000E0290000}"/>
    <cellStyle name="Buena 2" xfId="37556" hidden="1" xr:uid="{00000000-0005-0000-0000-0000E1290000}"/>
    <cellStyle name="Buena 2" xfId="37547" hidden="1" xr:uid="{00000000-0005-0000-0000-0000E2290000}"/>
    <cellStyle name="Buena 2" xfId="37747" hidden="1" xr:uid="{00000000-0005-0000-0000-0000E3290000}"/>
    <cellStyle name="Buena 2" xfId="37758" hidden="1" xr:uid="{00000000-0005-0000-0000-0000E4290000}"/>
    <cellStyle name="Buena 2" xfId="37745" hidden="1" xr:uid="{00000000-0005-0000-0000-0000E5290000}"/>
    <cellStyle name="Buena 2" xfId="37767" hidden="1" xr:uid="{00000000-0005-0000-0000-0000E6290000}"/>
    <cellStyle name="Buena 2" xfId="37743" hidden="1" xr:uid="{00000000-0005-0000-0000-0000E7290000}"/>
    <cellStyle name="Buena 2" xfId="37776" hidden="1" xr:uid="{00000000-0005-0000-0000-0000E8290000}"/>
    <cellStyle name="Buena 2" xfId="37741" hidden="1" xr:uid="{00000000-0005-0000-0000-0000E9290000}"/>
    <cellStyle name="Buena 2" xfId="37784" hidden="1" xr:uid="{00000000-0005-0000-0000-0000EA290000}"/>
    <cellStyle name="Buena 2" xfId="37739" hidden="1" xr:uid="{00000000-0005-0000-0000-0000EB290000}"/>
    <cellStyle name="Buena 2" xfId="37794" hidden="1" xr:uid="{00000000-0005-0000-0000-0000EC290000}"/>
    <cellStyle name="Buena 2" xfId="37756" hidden="1" xr:uid="{00000000-0005-0000-0000-0000ED290000}"/>
    <cellStyle name="Buena 2" xfId="37804" hidden="1" xr:uid="{00000000-0005-0000-0000-0000EE290000}"/>
    <cellStyle name="Buena 2" xfId="37755" hidden="1" xr:uid="{00000000-0005-0000-0000-0000EF290000}"/>
    <cellStyle name="Buena 2" xfId="37811" hidden="1" xr:uid="{00000000-0005-0000-0000-0000F0290000}"/>
    <cellStyle name="Buena 2" xfId="37749" hidden="1" xr:uid="{00000000-0005-0000-0000-0000F1290000}"/>
    <cellStyle name="Buena 2" xfId="37821" hidden="1" xr:uid="{00000000-0005-0000-0000-0000F2290000}"/>
    <cellStyle name="Buena 2" xfId="37752" hidden="1" xr:uid="{00000000-0005-0000-0000-0000F3290000}"/>
    <cellStyle name="Buena 2" xfId="37827" hidden="1" xr:uid="{00000000-0005-0000-0000-0000F4290000}"/>
    <cellStyle name="Buena 2" xfId="37818" hidden="1" xr:uid="{00000000-0005-0000-0000-0000F5290000}"/>
    <cellStyle name="Buena 2" xfId="37605" hidden="1" xr:uid="{00000000-0005-0000-0000-0000F6290000}"/>
    <cellStyle name="Buena 2" xfId="37734" hidden="1" xr:uid="{00000000-0005-0000-0000-0000F7290000}"/>
    <cellStyle name="Buena 2" xfId="37834" hidden="1" xr:uid="{00000000-0005-0000-0000-0000F8290000}"/>
    <cellStyle name="Buena 2" xfId="37681" hidden="1" xr:uid="{00000000-0005-0000-0000-0000F9290000}"/>
    <cellStyle name="Buena 2" xfId="37842" hidden="1" xr:uid="{00000000-0005-0000-0000-0000FA290000}"/>
    <cellStyle name="Buena 2" xfId="37676" hidden="1" xr:uid="{00000000-0005-0000-0000-0000FB290000}"/>
    <cellStyle name="Buena 2" xfId="37848" hidden="1" xr:uid="{00000000-0005-0000-0000-0000FC290000}"/>
    <cellStyle name="Buena 2" xfId="37589" hidden="1" xr:uid="{00000000-0005-0000-0000-0000FD290000}"/>
    <cellStyle name="Buena 2" xfId="37654" hidden="1" xr:uid="{00000000-0005-0000-0000-0000FE290000}"/>
    <cellStyle name="Buena 2" xfId="37582" hidden="1" xr:uid="{00000000-0005-0000-0000-0000FF290000}"/>
    <cellStyle name="Buena 2" xfId="37685" hidden="1" xr:uid="{00000000-0005-0000-0000-0000002A0000}"/>
    <cellStyle name="Buena 2" xfId="37569" hidden="1" xr:uid="{00000000-0005-0000-0000-0000012A0000}"/>
    <cellStyle name="Buena 2" xfId="37636" hidden="1" xr:uid="{00000000-0005-0000-0000-0000022A0000}"/>
    <cellStyle name="Buena 2" xfId="37839" hidden="1" xr:uid="{00000000-0005-0000-0000-0000032A0000}"/>
    <cellStyle name="Buena 2" xfId="37644" hidden="1" xr:uid="{00000000-0005-0000-0000-0000042A0000}"/>
    <cellStyle name="Buena 2" xfId="37726" hidden="1" xr:uid="{00000000-0005-0000-0000-0000052A0000}"/>
    <cellStyle name="Buena 2" xfId="37723" hidden="1" xr:uid="{00000000-0005-0000-0000-0000062A0000}"/>
    <cellStyle name="Buena 2" xfId="37719" hidden="1" xr:uid="{00000000-0005-0000-0000-0000072A0000}"/>
    <cellStyle name="Buena 2" xfId="37832" hidden="1" xr:uid="{00000000-0005-0000-0000-0000082A0000}"/>
    <cellStyle name="Buena 2" xfId="37620" hidden="1" xr:uid="{00000000-0005-0000-0000-0000092A0000}"/>
    <cellStyle name="Buena 2" xfId="37660" hidden="1" xr:uid="{00000000-0005-0000-0000-00000A2A0000}"/>
    <cellStyle name="Buena 2" xfId="37595" hidden="1" xr:uid="{00000000-0005-0000-0000-00000B2A0000}"/>
    <cellStyle name="Buena 2" xfId="37622" hidden="1" xr:uid="{00000000-0005-0000-0000-00000C2A0000}"/>
    <cellStyle name="Buena 2" xfId="37631" hidden="1" xr:uid="{00000000-0005-0000-0000-00000D2A0000}"/>
    <cellStyle name="Buena 2" xfId="37677" hidden="1" xr:uid="{00000000-0005-0000-0000-00000E2A0000}"/>
    <cellStyle name="Buena 2" xfId="37850" hidden="1" xr:uid="{00000000-0005-0000-0000-00000F2A0000}"/>
    <cellStyle name="Buena 2" xfId="37713" hidden="1" xr:uid="{00000000-0005-0000-0000-0000102A0000}"/>
    <cellStyle name="Buena 2" xfId="37461" hidden="1" xr:uid="{00000000-0005-0000-0000-0000112A0000}"/>
    <cellStyle name="Buena 2" xfId="37721" hidden="1" xr:uid="{00000000-0005-0000-0000-0000122A0000}"/>
    <cellStyle name="Buena 2" xfId="37590" hidden="1" xr:uid="{00000000-0005-0000-0000-0000132A0000}"/>
    <cellStyle name="Buena 2" xfId="37649" hidden="1" xr:uid="{00000000-0005-0000-0000-0000142A0000}"/>
    <cellStyle name="Buena 2" xfId="37576" hidden="1" xr:uid="{00000000-0005-0000-0000-0000152A0000}"/>
    <cellStyle name="Buena 2" xfId="37835" hidden="1" xr:uid="{00000000-0005-0000-0000-0000162A0000}"/>
    <cellStyle name="Buena 2" xfId="37562" hidden="1" xr:uid="{00000000-0005-0000-0000-0000172A0000}"/>
    <cellStyle name="Buena 2" xfId="37610" hidden="1" xr:uid="{00000000-0005-0000-0000-0000182A0000}"/>
    <cellStyle name="Buena 2" xfId="37716" hidden="1" xr:uid="{00000000-0005-0000-0000-0000192A0000}"/>
    <cellStyle name="Buena 2" xfId="37696" hidden="1" xr:uid="{00000000-0005-0000-0000-00001A2A0000}"/>
    <cellStyle name="Buena 2" xfId="37645" hidden="1" xr:uid="{00000000-0005-0000-0000-00001B2A0000}"/>
    <cellStyle name="Buena 2" xfId="37864" hidden="1" xr:uid="{00000000-0005-0000-0000-00001C2A0000}"/>
    <cellStyle name="Buena 2" xfId="37875" hidden="1" xr:uid="{00000000-0005-0000-0000-00001D2A0000}"/>
    <cellStyle name="Buena 2" xfId="37862" hidden="1" xr:uid="{00000000-0005-0000-0000-00001E2A0000}"/>
    <cellStyle name="Buena 2" xfId="37884" hidden="1" xr:uid="{00000000-0005-0000-0000-00001F2A0000}"/>
    <cellStyle name="Buena 2" xfId="37860" hidden="1" xr:uid="{00000000-0005-0000-0000-0000202A0000}"/>
    <cellStyle name="Buena 2" xfId="37893" hidden="1" xr:uid="{00000000-0005-0000-0000-0000212A0000}"/>
    <cellStyle name="Buena 2" xfId="37858" hidden="1" xr:uid="{00000000-0005-0000-0000-0000222A0000}"/>
    <cellStyle name="Buena 2" xfId="37901" hidden="1" xr:uid="{00000000-0005-0000-0000-0000232A0000}"/>
    <cellStyle name="Buena 2" xfId="37856" hidden="1" xr:uid="{00000000-0005-0000-0000-0000242A0000}"/>
    <cellStyle name="Buena 2" xfId="37911" hidden="1" xr:uid="{00000000-0005-0000-0000-0000252A0000}"/>
    <cellStyle name="Buena 2" xfId="37873" hidden="1" xr:uid="{00000000-0005-0000-0000-0000262A0000}"/>
    <cellStyle name="Buena 2" xfId="37921" hidden="1" xr:uid="{00000000-0005-0000-0000-0000272A0000}"/>
    <cellStyle name="Buena 2" xfId="37872" hidden="1" xr:uid="{00000000-0005-0000-0000-0000282A0000}"/>
    <cellStyle name="Buena 2" xfId="37928" hidden="1" xr:uid="{00000000-0005-0000-0000-0000292A0000}"/>
    <cellStyle name="Buena 2" xfId="37866" hidden="1" xr:uid="{00000000-0005-0000-0000-00002A2A0000}"/>
    <cellStyle name="Buena 2" xfId="37938" hidden="1" xr:uid="{00000000-0005-0000-0000-00002B2A0000}"/>
    <cellStyle name="Buena 2" xfId="37869" hidden="1" xr:uid="{00000000-0005-0000-0000-00002C2A0000}"/>
    <cellStyle name="Buena 2" xfId="37944" hidden="1" xr:uid="{00000000-0005-0000-0000-00002D2A0000}"/>
    <cellStyle name="Buena 2" xfId="37935" hidden="1" xr:uid="{00000000-0005-0000-0000-00002E2A0000}"/>
    <cellStyle name="Buena 2" xfId="37966" hidden="1" xr:uid="{00000000-0005-0000-0000-00002F2A0000}"/>
    <cellStyle name="Buena 2" xfId="37977" hidden="1" xr:uid="{00000000-0005-0000-0000-0000302A0000}"/>
    <cellStyle name="Buena 2" xfId="37964" hidden="1" xr:uid="{00000000-0005-0000-0000-0000312A0000}"/>
    <cellStyle name="Buena 2" xfId="37986" hidden="1" xr:uid="{00000000-0005-0000-0000-0000322A0000}"/>
    <cellStyle name="Buena 2" xfId="37962" hidden="1" xr:uid="{00000000-0005-0000-0000-0000332A0000}"/>
    <cellStyle name="Buena 2" xfId="37995" hidden="1" xr:uid="{00000000-0005-0000-0000-0000342A0000}"/>
    <cellStyle name="Buena 2" xfId="37960" hidden="1" xr:uid="{00000000-0005-0000-0000-0000352A0000}"/>
    <cellStyle name="Buena 2" xfId="38003" hidden="1" xr:uid="{00000000-0005-0000-0000-0000362A0000}"/>
    <cellStyle name="Buena 2" xfId="37958" hidden="1" xr:uid="{00000000-0005-0000-0000-0000372A0000}"/>
    <cellStyle name="Buena 2" xfId="38013" hidden="1" xr:uid="{00000000-0005-0000-0000-0000382A0000}"/>
    <cellStyle name="Buena 2" xfId="37975" hidden="1" xr:uid="{00000000-0005-0000-0000-0000392A0000}"/>
    <cellStyle name="Buena 2" xfId="38023" hidden="1" xr:uid="{00000000-0005-0000-0000-00003A2A0000}"/>
    <cellStyle name="Buena 2" xfId="37974" hidden="1" xr:uid="{00000000-0005-0000-0000-00003B2A0000}"/>
    <cellStyle name="Buena 2" xfId="38030" hidden="1" xr:uid="{00000000-0005-0000-0000-00003C2A0000}"/>
    <cellStyle name="Buena 2" xfId="37968" hidden="1" xr:uid="{00000000-0005-0000-0000-00003D2A0000}"/>
    <cellStyle name="Buena 2" xfId="38040" hidden="1" xr:uid="{00000000-0005-0000-0000-00003E2A0000}"/>
    <cellStyle name="Buena 2" xfId="37971" hidden="1" xr:uid="{00000000-0005-0000-0000-00003F2A0000}"/>
    <cellStyle name="Buena 2" xfId="38046" hidden="1" xr:uid="{00000000-0005-0000-0000-0000402A0000}"/>
    <cellStyle name="Buena 2" xfId="38037" hidden="1" xr:uid="{00000000-0005-0000-0000-0000412A0000}"/>
    <cellStyle name="Buena 2" xfId="38237" hidden="1" xr:uid="{00000000-0005-0000-0000-0000422A0000}"/>
    <cellStyle name="Buena 2" xfId="38248" hidden="1" xr:uid="{00000000-0005-0000-0000-0000432A0000}"/>
    <cellStyle name="Buena 2" xfId="38235" hidden="1" xr:uid="{00000000-0005-0000-0000-0000442A0000}"/>
    <cellStyle name="Buena 2" xfId="38257" hidden="1" xr:uid="{00000000-0005-0000-0000-0000452A0000}"/>
    <cellStyle name="Buena 2" xfId="38233" hidden="1" xr:uid="{00000000-0005-0000-0000-0000462A0000}"/>
    <cellStyle name="Buena 2" xfId="38266" hidden="1" xr:uid="{00000000-0005-0000-0000-0000472A0000}"/>
    <cellStyle name="Buena 2" xfId="38231" hidden="1" xr:uid="{00000000-0005-0000-0000-0000482A0000}"/>
    <cellStyle name="Buena 2" xfId="38274" hidden="1" xr:uid="{00000000-0005-0000-0000-0000492A0000}"/>
    <cellStyle name="Buena 2" xfId="38229" hidden="1" xr:uid="{00000000-0005-0000-0000-00004A2A0000}"/>
    <cellStyle name="Buena 2" xfId="38284" hidden="1" xr:uid="{00000000-0005-0000-0000-00004B2A0000}"/>
    <cellStyle name="Buena 2" xfId="38246" hidden="1" xr:uid="{00000000-0005-0000-0000-00004C2A0000}"/>
    <cellStyle name="Buena 2" xfId="38294" hidden="1" xr:uid="{00000000-0005-0000-0000-00004D2A0000}"/>
    <cellStyle name="Buena 2" xfId="38245" hidden="1" xr:uid="{00000000-0005-0000-0000-00004E2A0000}"/>
    <cellStyle name="Buena 2" xfId="38301" hidden="1" xr:uid="{00000000-0005-0000-0000-00004F2A0000}"/>
    <cellStyle name="Buena 2" xfId="38239" hidden="1" xr:uid="{00000000-0005-0000-0000-0000502A0000}"/>
    <cellStyle name="Buena 2" xfId="38311" hidden="1" xr:uid="{00000000-0005-0000-0000-0000512A0000}"/>
    <cellStyle name="Buena 2" xfId="38242" hidden="1" xr:uid="{00000000-0005-0000-0000-0000522A0000}"/>
    <cellStyle name="Buena 2" xfId="38317" hidden="1" xr:uid="{00000000-0005-0000-0000-0000532A0000}"/>
    <cellStyle name="Buena 2" xfId="38308" hidden="1" xr:uid="{00000000-0005-0000-0000-0000542A0000}"/>
    <cellStyle name="Buena 2" xfId="38095" hidden="1" xr:uid="{00000000-0005-0000-0000-0000552A0000}"/>
    <cellStyle name="Buena 2" xfId="38224" hidden="1" xr:uid="{00000000-0005-0000-0000-0000562A0000}"/>
    <cellStyle name="Buena 2" xfId="38324" hidden="1" xr:uid="{00000000-0005-0000-0000-0000572A0000}"/>
    <cellStyle name="Buena 2" xfId="38171" hidden="1" xr:uid="{00000000-0005-0000-0000-0000582A0000}"/>
    <cellStyle name="Buena 2" xfId="38332" hidden="1" xr:uid="{00000000-0005-0000-0000-0000592A0000}"/>
    <cellStyle name="Buena 2" xfId="38166" hidden="1" xr:uid="{00000000-0005-0000-0000-00005A2A0000}"/>
    <cellStyle name="Buena 2" xfId="38338" hidden="1" xr:uid="{00000000-0005-0000-0000-00005B2A0000}"/>
    <cellStyle name="Buena 2" xfId="38079" hidden="1" xr:uid="{00000000-0005-0000-0000-00005C2A0000}"/>
    <cellStyle name="Buena 2" xfId="38144" hidden="1" xr:uid="{00000000-0005-0000-0000-00005D2A0000}"/>
    <cellStyle name="Buena 2" xfId="38072" hidden="1" xr:uid="{00000000-0005-0000-0000-00005E2A0000}"/>
    <cellStyle name="Buena 2" xfId="38175" hidden="1" xr:uid="{00000000-0005-0000-0000-00005F2A0000}"/>
    <cellStyle name="Buena 2" xfId="38059" hidden="1" xr:uid="{00000000-0005-0000-0000-0000602A0000}"/>
    <cellStyle name="Buena 2" xfId="38126" hidden="1" xr:uid="{00000000-0005-0000-0000-0000612A0000}"/>
    <cellStyle name="Buena 2" xfId="38329" hidden="1" xr:uid="{00000000-0005-0000-0000-0000622A0000}"/>
    <cellStyle name="Buena 2" xfId="38134" hidden="1" xr:uid="{00000000-0005-0000-0000-0000632A0000}"/>
    <cellStyle name="Buena 2" xfId="38216" hidden="1" xr:uid="{00000000-0005-0000-0000-0000642A0000}"/>
    <cellStyle name="Buena 2" xfId="38213" hidden="1" xr:uid="{00000000-0005-0000-0000-0000652A0000}"/>
    <cellStyle name="Buena 2" xfId="38209" hidden="1" xr:uid="{00000000-0005-0000-0000-0000662A0000}"/>
    <cellStyle name="Buena 2" xfId="38322" hidden="1" xr:uid="{00000000-0005-0000-0000-0000672A0000}"/>
    <cellStyle name="Buena 2" xfId="38110" hidden="1" xr:uid="{00000000-0005-0000-0000-0000682A0000}"/>
    <cellStyle name="Buena 2" xfId="38150" hidden="1" xr:uid="{00000000-0005-0000-0000-0000692A0000}"/>
    <cellStyle name="Buena 2" xfId="38085" hidden="1" xr:uid="{00000000-0005-0000-0000-00006A2A0000}"/>
    <cellStyle name="Buena 2" xfId="38112" hidden="1" xr:uid="{00000000-0005-0000-0000-00006B2A0000}"/>
    <cellStyle name="Buena 2" xfId="38121" hidden="1" xr:uid="{00000000-0005-0000-0000-00006C2A0000}"/>
    <cellStyle name="Buena 2" xfId="38167" hidden="1" xr:uid="{00000000-0005-0000-0000-00006D2A0000}"/>
    <cellStyle name="Buena 2" xfId="38340" hidden="1" xr:uid="{00000000-0005-0000-0000-00006E2A0000}"/>
    <cellStyle name="Buena 2" xfId="38203" hidden="1" xr:uid="{00000000-0005-0000-0000-00006F2A0000}"/>
    <cellStyle name="Buena 2" xfId="37951" hidden="1" xr:uid="{00000000-0005-0000-0000-0000702A0000}"/>
    <cellStyle name="Buena 2" xfId="38211" hidden="1" xr:uid="{00000000-0005-0000-0000-0000712A0000}"/>
    <cellStyle name="Buena 2" xfId="38080" hidden="1" xr:uid="{00000000-0005-0000-0000-0000722A0000}"/>
    <cellStyle name="Buena 2" xfId="38139" hidden="1" xr:uid="{00000000-0005-0000-0000-0000732A0000}"/>
    <cellStyle name="Buena 2" xfId="38066" hidden="1" xr:uid="{00000000-0005-0000-0000-0000742A0000}"/>
    <cellStyle name="Buena 2" xfId="38325" hidden="1" xr:uid="{00000000-0005-0000-0000-0000752A0000}"/>
    <cellStyle name="Buena 2" xfId="38052" hidden="1" xr:uid="{00000000-0005-0000-0000-0000762A0000}"/>
    <cellStyle name="Buena 2" xfId="38100" hidden="1" xr:uid="{00000000-0005-0000-0000-0000772A0000}"/>
    <cellStyle name="Buena 2" xfId="38206" hidden="1" xr:uid="{00000000-0005-0000-0000-0000782A0000}"/>
    <cellStyle name="Buena 2" xfId="38186" hidden="1" xr:uid="{00000000-0005-0000-0000-0000792A0000}"/>
    <cellStyle name="Buena 2" xfId="38135" hidden="1" xr:uid="{00000000-0005-0000-0000-00007A2A0000}"/>
    <cellStyle name="Buena 2" xfId="38354" hidden="1" xr:uid="{00000000-0005-0000-0000-00007B2A0000}"/>
    <cellStyle name="Buena 2" xfId="38365" hidden="1" xr:uid="{00000000-0005-0000-0000-00007C2A0000}"/>
    <cellStyle name="Buena 2" xfId="38352" hidden="1" xr:uid="{00000000-0005-0000-0000-00007D2A0000}"/>
    <cellStyle name="Buena 2" xfId="38374" hidden="1" xr:uid="{00000000-0005-0000-0000-00007E2A0000}"/>
    <cellStyle name="Buena 2" xfId="38350" hidden="1" xr:uid="{00000000-0005-0000-0000-00007F2A0000}"/>
    <cellStyle name="Buena 2" xfId="38383" hidden="1" xr:uid="{00000000-0005-0000-0000-0000802A0000}"/>
    <cellStyle name="Buena 2" xfId="38348" hidden="1" xr:uid="{00000000-0005-0000-0000-0000812A0000}"/>
    <cellStyle name="Buena 2" xfId="38391" hidden="1" xr:uid="{00000000-0005-0000-0000-0000822A0000}"/>
    <cellStyle name="Buena 2" xfId="38346" hidden="1" xr:uid="{00000000-0005-0000-0000-0000832A0000}"/>
    <cellStyle name="Buena 2" xfId="38401" hidden="1" xr:uid="{00000000-0005-0000-0000-0000842A0000}"/>
    <cellStyle name="Buena 2" xfId="38363" hidden="1" xr:uid="{00000000-0005-0000-0000-0000852A0000}"/>
    <cellStyle name="Buena 2" xfId="38411" hidden="1" xr:uid="{00000000-0005-0000-0000-0000862A0000}"/>
    <cellStyle name="Buena 2" xfId="38362" hidden="1" xr:uid="{00000000-0005-0000-0000-0000872A0000}"/>
    <cellStyle name="Buena 2" xfId="38418" hidden="1" xr:uid="{00000000-0005-0000-0000-0000882A0000}"/>
    <cellStyle name="Buena 2" xfId="38356" hidden="1" xr:uid="{00000000-0005-0000-0000-0000892A0000}"/>
    <cellStyle name="Buena 2" xfId="38428" hidden="1" xr:uid="{00000000-0005-0000-0000-00008A2A0000}"/>
    <cellStyle name="Buena 2" xfId="38359" hidden="1" xr:uid="{00000000-0005-0000-0000-00008B2A0000}"/>
    <cellStyle name="Buena 2" xfId="38434" hidden="1" xr:uid="{00000000-0005-0000-0000-00008C2A0000}"/>
    <cellStyle name="Buena 2" xfId="38425" hidden="1" xr:uid="{00000000-0005-0000-0000-00008D2A0000}"/>
    <cellStyle name="Buena 2" xfId="38456" hidden="1" xr:uid="{00000000-0005-0000-0000-00008E2A0000}"/>
    <cellStyle name="Buena 2" xfId="38467" hidden="1" xr:uid="{00000000-0005-0000-0000-00008F2A0000}"/>
    <cellStyle name="Buena 2" xfId="38454" hidden="1" xr:uid="{00000000-0005-0000-0000-0000902A0000}"/>
    <cellStyle name="Buena 2" xfId="38476" hidden="1" xr:uid="{00000000-0005-0000-0000-0000912A0000}"/>
    <cellStyle name="Buena 2" xfId="38452" hidden="1" xr:uid="{00000000-0005-0000-0000-0000922A0000}"/>
    <cellStyle name="Buena 2" xfId="38485" hidden="1" xr:uid="{00000000-0005-0000-0000-0000932A0000}"/>
    <cellStyle name="Buena 2" xfId="38450" hidden="1" xr:uid="{00000000-0005-0000-0000-0000942A0000}"/>
    <cellStyle name="Buena 2" xfId="38493" hidden="1" xr:uid="{00000000-0005-0000-0000-0000952A0000}"/>
    <cellStyle name="Buena 2" xfId="38448" hidden="1" xr:uid="{00000000-0005-0000-0000-0000962A0000}"/>
    <cellStyle name="Buena 2" xfId="38503" hidden="1" xr:uid="{00000000-0005-0000-0000-0000972A0000}"/>
    <cellStyle name="Buena 2" xfId="38465" hidden="1" xr:uid="{00000000-0005-0000-0000-0000982A0000}"/>
    <cellStyle name="Buena 2" xfId="38513" hidden="1" xr:uid="{00000000-0005-0000-0000-0000992A0000}"/>
    <cellStyle name="Buena 2" xfId="38464" hidden="1" xr:uid="{00000000-0005-0000-0000-00009A2A0000}"/>
    <cellStyle name="Buena 2" xfId="38520" hidden="1" xr:uid="{00000000-0005-0000-0000-00009B2A0000}"/>
    <cellStyle name="Buena 2" xfId="38458" hidden="1" xr:uid="{00000000-0005-0000-0000-00009C2A0000}"/>
    <cellStyle name="Buena 2" xfId="38530" hidden="1" xr:uid="{00000000-0005-0000-0000-00009D2A0000}"/>
    <cellStyle name="Buena 2" xfId="38461" hidden="1" xr:uid="{00000000-0005-0000-0000-00009E2A0000}"/>
    <cellStyle name="Buena 2" xfId="38536" hidden="1" xr:uid="{00000000-0005-0000-0000-00009F2A0000}"/>
    <cellStyle name="Buena 2" xfId="38527" hidden="1" xr:uid="{00000000-0005-0000-0000-0000A02A0000}"/>
    <cellStyle name="Buena 2" xfId="38727" hidden="1" xr:uid="{00000000-0005-0000-0000-0000A12A0000}"/>
    <cellStyle name="Buena 2" xfId="38738" hidden="1" xr:uid="{00000000-0005-0000-0000-0000A22A0000}"/>
    <cellStyle name="Buena 2" xfId="38725" hidden="1" xr:uid="{00000000-0005-0000-0000-0000A32A0000}"/>
    <cellStyle name="Buena 2" xfId="38747" hidden="1" xr:uid="{00000000-0005-0000-0000-0000A42A0000}"/>
    <cellStyle name="Buena 2" xfId="38723" hidden="1" xr:uid="{00000000-0005-0000-0000-0000A52A0000}"/>
    <cellStyle name="Buena 2" xfId="38756" hidden="1" xr:uid="{00000000-0005-0000-0000-0000A62A0000}"/>
    <cellStyle name="Buena 2" xfId="38721" hidden="1" xr:uid="{00000000-0005-0000-0000-0000A72A0000}"/>
    <cellStyle name="Buena 2" xfId="38764" hidden="1" xr:uid="{00000000-0005-0000-0000-0000A82A0000}"/>
    <cellStyle name="Buena 2" xfId="38719" hidden="1" xr:uid="{00000000-0005-0000-0000-0000A92A0000}"/>
    <cellStyle name="Buena 2" xfId="38774" hidden="1" xr:uid="{00000000-0005-0000-0000-0000AA2A0000}"/>
    <cellStyle name="Buena 2" xfId="38736" hidden="1" xr:uid="{00000000-0005-0000-0000-0000AB2A0000}"/>
    <cellStyle name="Buena 2" xfId="38784" hidden="1" xr:uid="{00000000-0005-0000-0000-0000AC2A0000}"/>
    <cellStyle name="Buena 2" xfId="38735" hidden="1" xr:uid="{00000000-0005-0000-0000-0000AD2A0000}"/>
    <cellStyle name="Buena 2" xfId="38791" hidden="1" xr:uid="{00000000-0005-0000-0000-0000AE2A0000}"/>
    <cellStyle name="Buena 2" xfId="38729" hidden="1" xr:uid="{00000000-0005-0000-0000-0000AF2A0000}"/>
    <cellStyle name="Buena 2" xfId="38801" hidden="1" xr:uid="{00000000-0005-0000-0000-0000B02A0000}"/>
    <cellStyle name="Buena 2" xfId="38732" hidden="1" xr:uid="{00000000-0005-0000-0000-0000B12A0000}"/>
    <cellStyle name="Buena 2" xfId="38807" hidden="1" xr:uid="{00000000-0005-0000-0000-0000B22A0000}"/>
    <cellStyle name="Buena 2" xfId="38798" hidden="1" xr:uid="{00000000-0005-0000-0000-0000B32A0000}"/>
    <cellStyle name="Buena 2" xfId="38585" hidden="1" xr:uid="{00000000-0005-0000-0000-0000B42A0000}"/>
    <cellStyle name="Buena 2" xfId="38714" hidden="1" xr:uid="{00000000-0005-0000-0000-0000B52A0000}"/>
    <cellStyle name="Buena 2" xfId="38814" hidden="1" xr:uid="{00000000-0005-0000-0000-0000B62A0000}"/>
    <cellStyle name="Buena 2" xfId="38661" hidden="1" xr:uid="{00000000-0005-0000-0000-0000B72A0000}"/>
    <cellStyle name="Buena 2" xfId="38822" hidden="1" xr:uid="{00000000-0005-0000-0000-0000B82A0000}"/>
    <cellStyle name="Buena 2" xfId="38656" hidden="1" xr:uid="{00000000-0005-0000-0000-0000B92A0000}"/>
    <cellStyle name="Buena 2" xfId="38828" hidden="1" xr:uid="{00000000-0005-0000-0000-0000BA2A0000}"/>
    <cellStyle name="Buena 2" xfId="38569" hidden="1" xr:uid="{00000000-0005-0000-0000-0000BB2A0000}"/>
    <cellStyle name="Buena 2" xfId="38634" hidden="1" xr:uid="{00000000-0005-0000-0000-0000BC2A0000}"/>
    <cellStyle name="Buena 2" xfId="38562" hidden="1" xr:uid="{00000000-0005-0000-0000-0000BD2A0000}"/>
    <cellStyle name="Buena 2" xfId="38665" hidden="1" xr:uid="{00000000-0005-0000-0000-0000BE2A0000}"/>
    <cellStyle name="Buena 2" xfId="38549" hidden="1" xr:uid="{00000000-0005-0000-0000-0000BF2A0000}"/>
    <cellStyle name="Buena 2" xfId="38616" hidden="1" xr:uid="{00000000-0005-0000-0000-0000C02A0000}"/>
    <cellStyle name="Buena 2" xfId="38819" hidden="1" xr:uid="{00000000-0005-0000-0000-0000C12A0000}"/>
    <cellStyle name="Buena 2" xfId="38624" hidden="1" xr:uid="{00000000-0005-0000-0000-0000C22A0000}"/>
    <cellStyle name="Buena 2" xfId="38706" hidden="1" xr:uid="{00000000-0005-0000-0000-0000C32A0000}"/>
    <cellStyle name="Buena 2" xfId="38703" hidden="1" xr:uid="{00000000-0005-0000-0000-0000C42A0000}"/>
    <cellStyle name="Buena 2" xfId="38699" hidden="1" xr:uid="{00000000-0005-0000-0000-0000C52A0000}"/>
    <cellStyle name="Buena 2" xfId="38812" hidden="1" xr:uid="{00000000-0005-0000-0000-0000C62A0000}"/>
    <cellStyle name="Buena 2" xfId="38600" hidden="1" xr:uid="{00000000-0005-0000-0000-0000C72A0000}"/>
    <cellStyle name="Buena 2" xfId="38640" hidden="1" xr:uid="{00000000-0005-0000-0000-0000C82A0000}"/>
    <cellStyle name="Buena 2" xfId="38575" hidden="1" xr:uid="{00000000-0005-0000-0000-0000C92A0000}"/>
    <cellStyle name="Buena 2" xfId="38602" hidden="1" xr:uid="{00000000-0005-0000-0000-0000CA2A0000}"/>
    <cellStyle name="Buena 2" xfId="38611" hidden="1" xr:uid="{00000000-0005-0000-0000-0000CB2A0000}"/>
    <cellStyle name="Buena 2" xfId="38657" hidden="1" xr:uid="{00000000-0005-0000-0000-0000CC2A0000}"/>
    <cellStyle name="Buena 2" xfId="38830" hidden="1" xr:uid="{00000000-0005-0000-0000-0000CD2A0000}"/>
    <cellStyle name="Buena 2" xfId="38693" hidden="1" xr:uid="{00000000-0005-0000-0000-0000CE2A0000}"/>
    <cellStyle name="Buena 2" xfId="38441" hidden="1" xr:uid="{00000000-0005-0000-0000-0000CF2A0000}"/>
    <cellStyle name="Buena 2" xfId="38701" hidden="1" xr:uid="{00000000-0005-0000-0000-0000D02A0000}"/>
    <cellStyle name="Buena 2" xfId="38570" hidden="1" xr:uid="{00000000-0005-0000-0000-0000D12A0000}"/>
    <cellStyle name="Buena 2" xfId="38629" hidden="1" xr:uid="{00000000-0005-0000-0000-0000D22A0000}"/>
    <cellStyle name="Buena 2" xfId="38556" hidden="1" xr:uid="{00000000-0005-0000-0000-0000D32A0000}"/>
    <cellStyle name="Buena 2" xfId="38815" hidden="1" xr:uid="{00000000-0005-0000-0000-0000D42A0000}"/>
    <cellStyle name="Buena 2" xfId="38542" hidden="1" xr:uid="{00000000-0005-0000-0000-0000D52A0000}"/>
    <cellStyle name="Buena 2" xfId="38590" hidden="1" xr:uid="{00000000-0005-0000-0000-0000D62A0000}"/>
    <cellStyle name="Buena 2" xfId="38696" hidden="1" xr:uid="{00000000-0005-0000-0000-0000D72A0000}"/>
    <cellStyle name="Buena 2" xfId="38676" hidden="1" xr:uid="{00000000-0005-0000-0000-0000D82A0000}"/>
    <cellStyle name="Buena 2" xfId="38625" xr:uid="{00000000-0005-0000-0000-0000D92A0000}"/>
    <cellStyle name="Buena 3" xfId="5077" hidden="1" xr:uid="{00000000-0005-0000-0000-0000DA2A0000}"/>
    <cellStyle name="Buena 3" xfId="5096" hidden="1" xr:uid="{00000000-0005-0000-0000-0000DB2A0000}"/>
    <cellStyle name="Buena 3" xfId="5108" hidden="1" xr:uid="{00000000-0005-0000-0000-0000DC2A0000}"/>
    <cellStyle name="Buena 3" xfId="5120" hidden="1" xr:uid="{00000000-0005-0000-0000-0000DD2A0000}"/>
    <cellStyle name="Buena 3" xfId="5131" hidden="1" xr:uid="{00000000-0005-0000-0000-0000DE2A0000}"/>
    <cellStyle name="Buena 3" xfId="5143" hidden="1" xr:uid="{00000000-0005-0000-0000-0000DF2A0000}"/>
    <cellStyle name="Buena 3" xfId="5114" hidden="1" xr:uid="{00000000-0005-0000-0000-0000E02A0000}"/>
    <cellStyle name="Buena 3" xfId="5139" hidden="1" xr:uid="{00000000-0005-0000-0000-0000E12A0000}"/>
    <cellStyle name="Buena 3" xfId="5138" hidden="1" xr:uid="{00000000-0005-0000-0000-0000E22A0000}"/>
    <cellStyle name="Buena 3" xfId="5178" hidden="1" xr:uid="{00000000-0005-0000-0000-0000E32A0000}"/>
    <cellStyle name="Buena 3" xfId="10240" hidden="1" xr:uid="{00000000-0005-0000-0000-0000E42A0000}"/>
    <cellStyle name="Buena 3" xfId="10252" hidden="1" xr:uid="{00000000-0005-0000-0000-0000E52A0000}"/>
    <cellStyle name="Buena 3" xfId="10264" hidden="1" xr:uid="{00000000-0005-0000-0000-0000E62A0000}"/>
    <cellStyle name="Buena 3" xfId="10275" hidden="1" xr:uid="{00000000-0005-0000-0000-0000E72A0000}"/>
    <cellStyle name="Buena 3" xfId="10287" hidden="1" xr:uid="{00000000-0005-0000-0000-0000E82A0000}"/>
    <cellStyle name="Buena 3" xfId="10258" hidden="1" xr:uid="{00000000-0005-0000-0000-0000E92A0000}"/>
    <cellStyle name="Buena 3" xfId="10283" hidden="1" xr:uid="{00000000-0005-0000-0000-0000EA2A0000}"/>
    <cellStyle name="Buena 3" xfId="10282" hidden="1" xr:uid="{00000000-0005-0000-0000-0000EB2A0000}"/>
    <cellStyle name="Buena 3" xfId="10316" hidden="1" xr:uid="{00000000-0005-0000-0000-0000EC2A0000}"/>
    <cellStyle name="Buena 3" xfId="10765" hidden="1" xr:uid="{00000000-0005-0000-0000-0000ED2A0000}"/>
    <cellStyle name="Buena 3" xfId="10774" hidden="1" xr:uid="{00000000-0005-0000-0000-0000EE2A0000}"/>
    <cellStyle name="Buena 3" xfId="10783" hidden="1" xr:uid="{00000000-0005-0000-0000-0000EF2A0000}"/>
    <cellStyle name="Buena 3" xfId="10791" hidden="1" xr:uid="{00000000-0005-0000-0000-0000F02A0000}"/>
    <cellStyle name="Buena 3" xfId="10801" hidden="1" xr:uid="{00000000-0005-0000-0000-0000F12A0000}"/>
    <cellStyle name="Buena 3" xfId="10777" hidden="1" xr:uid="{00000000-0005-0000-0000-0000F22A0000}"/>
    <cellStyle name="Buena 3" xfId="10797" hidden="1" xr:uid="{00000000-0005-0000-0000-0000F32A0000}"/>
    <cellStyle name="Buena 3" xfId="10796" hidden="1" xr:uid="{00000000-0005-0000-0000-0000F42A0000}"/>
    <cellStyle name="Buena 3" xfId="10821" hidden="1" xr:uid="{00000000-0005-0000-0000-0000F52A0000}"/>
    <cellStyle name="Buena 3" xfId="10649" hidden="1" xr:uid="{00000000-0005-0000-0000-0000F62A0000}"/>
    <cellStyle name="Buena 3" xfId="10635" hidden="1" xr:uid="{00000000-0005-0000-0000-0000F72A0000}"/>
    <cellStyle name="Buena 3" xfId="10630" hidden="1" xr:uid="{00000000-0005-0000-0000-0000F82A0000}"/>
    <cellStyle name="Buena 3" xfId="10709" hidden="1" xr:uid="{00000000-0005-0000-0000-0000F92A0000}"/>
    <cellStyle name="Buena 3" xfId="10703" hidden="1" xr:uid="{00000000-0005-0000-0000-0000FA2A0000}"/>
    <cellStyle name="Buena 3" xfId="10682" hidden="1" xr:uid="{00000000-0005-0000-0000-0000FB2A0000}"/>
    <cellStyle name="Buena 3" xfId="10706" hidden="1" xr:uid="{00000000-0005-0000-0000-0000FC2A0000}"/>
    <cellStyle name="Buena 3" xfId="10669" hidden="1" xr:uid="{00000000-0005-0000-0000-0000FD2A0000}"/>
    <cellStyle name="Buena 3" xfId="10606" hidden="1" xr:uid="{00000000-0005-0000-0000-0000FE2A0000}"/>
    <cellStyle name="Buena 3" xfId="10573" hidden="1" xr:uid="{00000000-0005-0000-0000-0000FF2A0000}"/>
    <cellStyle name="Buena 3" xfId="10705" hidden="1" xr:uid="{00000000-0005-0000-0000-0000002B0000}"/>
    <cellStyle name="Buena 3" xfId="10618" hidden="1" xr:uid="{00000000-0005-0000-0000-0000012B0000}"/>
    <cellStyle name="Buena 3" xfId="10693" hidden="1" xr:uid="{00000000-0005-0000-0000-0000022B0000}"/>
    <cellStyle name="Buena 3" xfId="10655" hidden="1" xr:uid="{00000000-0005-0000-0000-0000032B0000}"/>
    <cellStyle name="Buena 3" xfId="10678" hidden="1" xr:uid="{00000000-0005-0000-0000-0000042B0000}"/>
    <cellStyle name="Buena 3" xfId="10715" hidden="1" xr:uid="{00000000-0005-0000-0000-0000052B0000}"/>
    <cellStyle name="Buena 3" xfId="10580" hidden="1" xr:uid="{00000000-0005-0000-0000-0000062B0000}"/>
    <cellStyle name="Buena 3" xfId="10710" hidden="1" xr:uid="{00000000-0005-0000-0000-0000072B0000}"/>
    <cellStyle name="Buena 3" xfId="15891" hidden="1" xr:uid="{00000000-0005-0000-0000-0000082B0000}"/>
    <cellStyle name="Buena 3" xfId="15903" hidden="1" xr:uid="{00000000-0005-0000-0000-0000092B0000}"/>
    <cellStyle name="Buena 3" xfId="15915" hidden="1" xr:uid="{00000000-0005-0000-0000-00000A2B0000}"/>
    <cellStyle name="Buena 3" xfId="15926" hidden="1" xr:uid="{00000000-0005-0000-0000-00000B2B0000}"/>
    <cellStyle name="Buena 3" xfId="15938" hidden="1" xr:uid="{00000000-0005-0000-0000-00000C2B0000}"/>
    <cellStyle name="Buena 3" xfId="15909" hidden="1" xr:uid="{00000000-0005-0000-0000-00000D2B0000}"/>
    <cellStyle name="Buena 3" xfId="15934" hidden="1" xr:uid="{00000000-0005-0000-0000-00000E2B0000}"/>
    <cellStyle name="Buena 3" xfId="15933" hidden="1" xr:uid="{00000000-0005-0000-0000-00000F2B0000}"/>
    <cellStyle name="Buena 3" xfId="15971" hidden="1" xr:uid="{00000000-0005-0000-0000-0000102B0000}"/>
    <cellStyle name="Buena 3" xfId="21023" hidden="1" xr:uid="{00000000-0005-0000-0000-0000112B0000}"/>
    <cellStyle name="Buena 3" xfId="21035" hidden="1" xr:uid="{00000000-0005-0000-0000-0000122B0000}"/>
    <cellStyle name="Buena 3" xfId="21047" hidden="1" xr:uid="{00000000-0005-0000-0000-0000132B0000}"/>
    <cellStyle name="Buena 3" xfId="21058" hidden="1" xr:uid="{00000000-0005-0000-0000-0000142B0000}"/>
    <cellStyle name="Buena 3" xfId="21070" hidden="1" xr:uid="{00000000-0005-0000-0000-0000152B0000}"/>
    <cellStyle name="Buena 3" xfId="21041" hidden="1" xr:uid="{00000000-0005-0000-0000-0000162B0000}"/>
    <cellStyle name="Buena 3" xfId="21066" hidden="1" xr:uid="{00000000-0005-0000-0000-0000172B0000}"/>
    <cellStyle name="Buena 3" xfId="21065" hidden="1" xr:uid="{00000000-0005-0000-0000-0000182B0000}"/>
    <cellStyle name="Buena 3" xfId="21099" hidden="1" xr:uid="{00000000-0005-0000-0000-0000192B0000}"/>
    <cellStyle name="Buena 3" xfId="21548" hidden="1" xr:uid="{00000000-0005-0000-0000-00001A2B0000}"/>
    <cellStyle name="Buena 3" xfId="21557" hidden="1" xr:uid="{00000000-0005-0000-0000-00001B2B0000}"/>
    <cellStyle name="Buena 3" xfId="21566" hidden="1" xr:uid="{00000000-0005-0000-0000-00001C2B0000}"/>
    <cellStyle name="Buena 3" xfId="21574" hidden="1" xr:uid="{00000000-0005-0000-0000-00001D2B0000}"/>
    <cellStyle name="Buena 3" xfId="21584" hidden="1" xr:uid="{00000000-0005-0000-0000-00001E2B0000}"/>
    <cellStyle name="Buena 3" xfId="21560" hidden="1" xr:uid="{00000000-0005-0000-0000-00001F2B0000}"/>
    <cellStyle name="Buena 3" xfId="21580" hidden="1" xr:uid="{00000000-0005-0000-0000-0000202B0000}"/>
    <cellStyle name="Buena 3" xfId="21579" hidden="1" xr:uid="{00000000-0005-0000-0000-0000212B0000}"/>
    <cellStyle name="Buena 3" xfId="21604" hidden="1" xr:uid="{00000000-0005-0000-0000-0000222B0000}"/>
    <cellStyle name="Buena 3" xfId="21432" hidden="1" xr:uid="{00000000-0005-0000-0000-0000232B0000}"/>
    <cellStyle name="Buena 3" xfId="21418" hidden="1" xr:uid="{00000000-0005-0000-0000-0000242B0000}"/>
    <cellStyle name="Buena 3" xfId="21413" hidden="1" xr:uid="{00000000-0005-0000-0000-0000252B0000}"/>
    <cellStyle name="Buena 3" xfId="21492" hidden="1" xr:uid="{00000000-0005-0000-0000-0000262B0000}"/>
    <cellStyle name="Buena 3" xfId="21486" hidden="1" xr:uid="{00000000-0005-0000-0000-0000272B0000}"/>
    <cellStyle name="Buena 3" xfId="21465" hidden="1" xr:uid="{00000000-0005-0000-0000-0000282B0000}"/>
    <cellStyle name="Buena 3" xfId="21489" hidden="1" xr:uid="{00000000-0005-0000-0000-0000292B0000}"/>
    <cellStyle name="Buena 3" xfId="21452" hidden="1" xr:uid="{00000000-0005-0000-0000-00002A2B0000}"/>
    <cellStyle name="Buena 3" xfId="21389" hidden="1" xr:uid="{00000000-0005-0000-0000-00002B2B0000}"/>
    <cellStyle name="Buena 3" xfId="21356" hidden="1" xr:uid="{00000000-0005-0000-0000-00002C2B0000}"/>
    <cellStyle name="Buena 3" xfId="21488" hidden="1" xr:uid="{00000000-0005-0000-0000-00002D2B0000}"/>
    <cellStyle name="Buena 3" xfId="21401" hidden="1" xr:uid="{00000000-0005-0000-0000-00002E2B0000}"/>
    <cellStyle name="Buena 3" xfId="21476" hidden="1" xr:uid="{00000000-0005-0000-0000-00002F2B0000}"/>
    <cellStyle name="Buena 3" xfId="21438" hidden="1" xr:uid="{00000000-0005-0000-0000-0000302B0000}"/>
    <cellStyle name="Buena 3" xfId="21461" hidden="1" xr:uid="{00000000-0005-0000-0000-0000312B0000}"/>
    <cellStyle name="Buena 3" xfId="21498" hidden="1" xr:uid="{00000000-0005-0000-0000-0000322B0000}"/>
    <cellStyle name="Buena 3" xfId="21363" hidden="1" xr:uid="{00000000-0005-0000-0000-0000332B0000}"/>
    <cellStyle name="Buena 3" xfId="21493" hidden="1" xr:uid="{00000000-0005-0000-0000-0000342B0000}"/>
    <cellStyle name="Buena 3" xfId="22832" hidden="1" xr:uid="{00000000-0005-0000-0000-0000352B0000}"/>
    <cellStyle name="Buena 3" xfId="22842" hidden="1" xr:uid="{00000000-0005-0000-0000-0000362B0000}"/>
    <cellStyle name="Buena 3" xfId="22851" hidden="1" xr:uid="{00000000-0005-0000-0000-0000372B0000}"/>
    <cellStyle name="Buena 3" xfId="22859" hidden="1" xr:uid="{00000000-0005-0000-0000-0000382B0000}"/>
    <cellStyle name="Buena 3" xfId="22870" hidden="1" xr:uid="{00000000-0005-0000-0000-0000392B0000}"/>
    <cellStyle name="Buena 3" xfId="22845" hidden="1" xr:uid="{00000000-0005-0000-0000-00003A2B0000}"/>
    <cellStyle name="Buena 3" xfId="22866" hidden="1" xr:uid="{00000000-0005-0000-0000-00003B2B0000}"/>
    <cellStyle name="Buena 3" xfId="22865" hidden="1" xr:uid="{00000000-0005-0000-0000-00003C2B0000}"/>
    <cellStyle name="Buena 3" xfId="22890" hidden="1" xr:uid="{00000000-0005-0000-0000-00003D2B0000}"/>
    <cellStyle name="Buena 3" xfId="24055" hidden="1" xr:uid="{00000000-0005-0000-0000-00003E2B0000}"/>
    <cellStyle name="Buena 3" xfId="24065" hidden="1" xr:uid="{00000000-0005-0000-0000-00003F2B0000}"/>
    <cellStyle name="Buena 3" xfId="24074" hidden="1" xr:uid="{00000000-0005-0000-0000-0000402B0000}"/>
    <cellStyle name="Buena 3" xfId="24082" hidden="1" xr:uid="{00000000-0005-0000-0000-0000412B0000}"/>
    <cellStyle name="Buena 3" xfId="24093" hidden="1" xr:uid="{00000000-0005-0000-0000-0000422B0000}"/>
    <cellStyle name="Buena 3" xfId="24068" hidden="1" xr:uid="{00000000-0005-0000-0000-0000432B0000}"/>
    <cellStyle name="Buena 3" xfId="24089" hidden="1" xr:uid="{00000000-0005-0000-0000-0000442B0000}"/>
    <cellStyle name="Buena 3" xfId="24088" hidden="1" xr:uid="{00000000-0005-0000-0000-0000452B0000}"/>
    <cellStyle name="Buena 3" xfId="24113" hidden="1" xr:uid="{00000000-0005-0000-0000-0000462B0000}"/>
    <cellStyle name="Buena 3" xfId="24375" hidden="1" xr:uid="{00000000-0005-0000-0000-0000472B0000}"/>
    <cellStyle name="Buena 3" xfId="24384" hidden="1" xr:uid="{00000000-0005-0000-0000-0000482B0000}"/>
    <cellStyle name="Buena 3" xfId="24393" hidden="1" xr:uid="{00000000-0005-0000-0000-0000492B0000}"/>
    <cellStyle name="Buena 3" xfId="24401" hidden="1" xr:uid="{00000000-0005-0000-0000-00004A2B0000}"/>
    <cellStyle name="Buena 3" xfId="24411" hidden="1" xr:uid="{00000000-0005-0000-0000-00004B2B0000}"/>
    <cellStyle name="Buena 3" xfId="24387" hidden="1" xr:uid="{00000000-0005-0000-0000-00004C2B0000}"/>
    <cellStyle name="Buena 3" xfId="24407" hidden="1" xr:uid="{00000000-0005-0000-0000-00004D2B0000}"/>
    <cellStyle name="Buena 3" xfId="24406" hidden="1" xr:uid="{00000000-0005-0000-0000-00004E2B0000}"/>
    <cellStyle name="Buena 3" xfId="24431" hidden="1" xr:uid="{00000000-0005-0000-0000-00004F2B0000}"/>
    <cellStyle name="Buena 3" xfId="24260" hidden="1" xr:uid="{00000000-0005-0000-0000-0000502B0000}"/>
    <cellStyle name="Buena 3" xfId="24246" hidden="1" xr:uid="{00000000-0005-0000-0000-0000512B0000}"/>
    <cellStyle name="Buena 3" xfId="24241" hidden="1" xr:uid="{00000000-0005-0000-0000-0000522B0000}"/>
    <cellStyle name="Buena 3" xfId="24319" hidden="1" xr:uid="{00000000-0005-0000-0000-0000532B0000}"/>
    <cellStyle name="Buena 3" xfId="24314" hidden="1" xr:uid="{00000000-0005-0000-0000-0000542B0000}"/>
    <cellStyle name="Buena 3" xfId="24293" hidden="1" xr:uid="{00000000-0005-0000-0000-0000552B0000}"/>
    <cellStyle name="Buena 3" xfId="24317" hidden="1" xr:uid="{00000000-0005-0000-0000-0000562B0000}"/>
    <cellStyle name="Buena 3" xfId="24280" hidden="1" xr:uid="{00000000-0005-0000-0000-0000572B0000}"/>
    <cellStyle name="Buena 3" xfId="24217" hidden="1" xr:uid="{00000000-0005-0000-0000-0000582B0000}"/>
    <cellStyle name="Buena 3" xfId="24186" hidden="1" xr:uid="{00000000-0005-0000-0000-0000592B0000}"/>
    <cellStyle name="Buena 3" xfId="24316" hidden="1" xr:uid="{00000000-0005-0000-0000-00005A2B0000}"/>
    <cellStyle name="Buena 3" xfId="24229" hidden="1" xr:uid="{00000000-0005-0000-0000-00005B2B0000}"/>
    <cellStyle name="Buena 3" xfId="24304" hidden="1" xr:uid="{00000000-0005-0000-0000-00005C2B0000}"/>
    <cellStyle name="Buena 3" xfId="24266" hidden="1" xr:uid="{00000000-0005-0000-0000-00005D2B0000}"/>
    <cellStyle name="Buena 3" xfId="24289" hidden="1" xr:uid="{00000000-0005-0000-0000-00005E2B0000}"/>
    <cellStyle name="Buena 3" xfId="24325" hidden="1" xr:uid="{00000000-0005-0000-0000-00005F2B0000}"/>
    <cellStyle name="Buena 3" xfId="24193" hidden="1" xr:uid="{00000000-0005-0000-0000-0000602B0000}"/>
    <cellStyle name="Buena 3" xfId="24320" hidden="1" xr:uid="{00000000-0005-0000-0000-0000612B0000}"/>
    <cellStyle name="Buena 3" xfId="24531" hidden="1" xr:uid="{00000000-0005-0000-0000-0000622B0000}"/>
    <cellStyle name="Buena 3" xfId="24540" hidden="1" xr:uid="{00000000-0005-0000-0000-0000632B0000}"/>
    <cellStyle name="Buena 3" xfId="24549" hidden="1" xr:uid="{00000000-0005-0000-0000-0000642B0000}"/>
    <cellStyle name="Buena 3" xfId="24557" hidden="1" xr:uid="{00000000-0005-0000-0000-0000652B0000}"/>
    <cellStyle name="Buena 3" xfId="24567" hidden="1" xr:uid="{00000000-0005-0000-0000-0000662B0000}"/>
    <cellStyle name="Buena 3" xfId="24543" hidden="1" xr:uid="{00000000-0005-0000-0000-0000672B0000}"/>
    <cellStyle name="Buena 3" xfId="24563" hidden="1" xr:uid="{00000000-0005-0000-0000-0000682B0000}"/>
    <cellStyle name="Buena 3" xfId="24562" hidden="1" xr:uid="{00000000-0005-0000-0000-0000692B0000}"/>
    <cellStyle name="Buena 3" xfId="24587" hidden="1" xr:uid="{00000000-0005-0000-0000-00006A2B0000}"/>
    <cellStyle name="Buena 3" xfId="24633" hidden="1" xr:uid="{00000000-0005-0000-0000-00006B2B0000}"/>
    <cellStyle name="Buena 3" xfId="24642" hidden="1" xr:uid="{00000000-0005-0000-0000-00006C2B0000}"/>
    <cellStyle name="Buena 3" xfId="24651" hidden="1" xr:uid="{00000000-0005-0000-0000-00006D2B0000}"/>
    <cellStyle name="Buena 3" xfId="24659" hidden="1" xr:uid="{00000000-0005-0000-0000-00006E2B0000}"/>
    <cellStyle name="Buena 3" xfId="24669" hidden="1" xr:uid="{00000000-0005-0000-0000-00006F2B0000}"/>
    <cellStyle name="Buena 3" xfId="24645" hidden="1" xr:uid="{00000000-0005-0000-0000-0000702B0000}"/>
    <cellStyle name="Buena 3" xfId="24665" hidden="1" xr:uid="{00000000-0005-0000-0000-0000712B0000}"/>
    <cellStyle name="Buena 3" xfId="24664" hidden="1" xr:uid="{00000000-0005-0000-0000-0000722B0000}"/>
    <cellStyle name="Buena 3" xfId="24689" hidden="1" xr:uid="{00000000-0005-0000-0000-0000732B0000}"/>
    <cellStyle name="Buena 3" xfId="24904" hidden="1" xr:uid="{00000000-0005-0000-0000-0000742B0000}"/>
    <cellStyle name="Buena 3" xfId="24913" hidden="1" xr:uid="{00000000-0005-0000-0000-0000752B0000}"/>
    <cellStyle name="Buena 3" xfId="24922" hidden="1" xr:uid="{00000000-0005-0000-0000-0000762B0000}"/>
    <cellStyle name="Buena 3" xfId="24930" hidden="1" xr:uid="{00000000-0005-0000-0000-0000772B0000}"/>
    <cellStyle name="Buena 3" xfId="24940" hidden="1" xr:uid="{00000000-0005-0000-0000-0000782B0000}"/>
    <cellStyle name="Buena 3" xfId="24916" hidden="1" xr:uid="{00000000-0005-0000-0000-0000792B0000}"/>
    <cellStyle name="Buena 3" xfId="24936" hidden="1" xr:uid="{00000000-0005-0000-0000-00007A2B0000}"/>
    <cellStyle name="Buena 3" xfId="24935" hidden="1" xr:uid="{00000000-0005-0000-0000-00007B2B0000}"/>
    <cellStyle name="Buena 3" xfId="24960" hidden="1" xr:uid="{00000000-0005-0000-0000-00007C2B0000}"/>
    <cellStyle name="Buena 3" xfId="24790" hidden="1" xr:uid="{00000000-0005-0000-0000-00007D2B0000}"/>
    <cellStyle name="Buena 3" xfId="24776" hidden="1" xr:uid="{00000000-0005-0000-0000-00007E2B0000}"/>
    <cellStyle name="Buena 3" xfId="24771" hidden="1" xr:uid="{00000000-0005-0000-0000-00007F2B0000}"/>
    <cellStyle name="Buena 3" xfId="24848" hidden="1" xr:uid="{00000000-0005-0000-0000-0000802B0000}"/>
    <cellStyle name="Buena 3" xfId="24843" hidden="1" xr:uid="{00000000-0005-0000-0000-0000812B0000}"/>
    <cellStyle name="Buena 3" xfId="24822" hidden="1" xr:uid="{00000000-0005-0000-0000-0000822B0000}"/>
    <cellStyle name="Buena 3" xfId="24846" hidden="1" xr:uid="{00000000-0005-0000-0000-0000832B0000}"/>
    <cellStyle name="Buena 3" xfId="24809" hidden="1" xr:uid="{00000000-0005-0000-0000-0000842B0000}"/>
    <cellStyle name="Buena 3" xfId="24748" hidden="1" xr:uid="{00000000-0005-0000-0000-0000852B0000}"/>
    <cellStyle name="Buena 3" xfId="24717" hidden="1" xr:uid="{00000000-0005-0000-0000-0000862B0000}"/>
    <cellStyle name="Buena 3" xfId="24845" hidden="1" xr:uid="{00000000-0005-0000-0000-0000872B0000}"/>
    <cellStyle name="Buena 3" xfId="24760" hidden="1" xr:uid="{00000000-0005-0000-0000-0000882B0000}"/>
    <cellStyle name="Buena 3" xfId="24833" hidden="1" xr:uid="{00000000-0005-0000-0000-0000892B0000}"/>
    <cellStyle name="Buena 3" xfId="24795" hidden="1" xr:uid="{00000000-0005-0000-0000-00008A2B0000}"/>
    <cellStyle name="Buena 3" xfId="24818" hidden="1" xr:uid="{00000000-0005-0000-0000-00008B2B0000}"/>
    <cellStyle name="Buena 3" xfId="24854" hidden="1" xr:uid="{00000000-0005-0000-0000-00008C2B0000}"/>
    <cellStyle name="Buena 3" xfId="24724" hidden="1" xr:uid="{00000000-0005-0000-0000-00008D2B0000}"/>
    <cellStyle name="Buena 3" xfId="24849" hidden="1" xr:uid="{00000000-0005-0000-0000-00008E2B0000}"/>
    <cellStyle name="Buena 3" xfId="26140" hidden="1" xr:uid="{00000000-0005-0000-0000-00008F2B0000}"/>
    <cellStyle name="Buena 3" xfId="26149" hidden="1" xr:uid="{00000000-0005-0000-0000-0000902B0000}"/>
    <cellStyle name="Buena 3" xfId="26158" hidden="1" xr:uid="{00000000-0005-0000-0000-0000912B0000}"/>
    <cellStyle name="Buena 3" xfId="26166" hidden="1" xr:uid="{00000000-0005-0000-0000-0000922B0000}"/>
    <cellStyle name="Buena 3" xfId="26176" hidden="1" xr:uid="{00000000-0005-0000-0000-0000932B0000}"/>
    <cellStyle name="Buena 3" xfId="26152" hidden="1" xr:uid="{00000000-0005-0000-0000-0000942B0000}"/>
    <cellStyle name="Buena 3" xfId="26172" hidden="1" xr:uid="{00000000-0005-0000-0000-0000952B0000}"/>
    <cellStyle name="Buena 3" xfId="26171" hidden="1" xr:uid="{00000000-0005-0000-0000-0000962B0000}"/>
    <cellStyle name="Buena 3" xfId="26197" hidden="1" xr:uid="{00000000-0005-0000-0000-0000972B0000}"/>
    <cellStyle name="Buena 3" xfId="27398" hidden="1" xr:uid="{00000000-0005-0000-0000-0000982B0000}"/>
    <cellStyle name="Buena 3" xfId="27407" hidden="1" xr:uid="{00000000-0005-0000-0000-0000992B0000}"/>
    <cellStyle name="Buena 3" xfId="27416" hidden="1" xr:uid="{00000000-0005-0000-0000-00009A2B0000}"/>
    <cellStyle name="Buena 3" xfId="27424" hidden="1" xr:uid="{00000000-0005-0000-0000-00009B2B0000}"/>
    <cellStyle name="Buena 3" xfId="27435" hidden="1" xr:uid="{00000000-0005-0000-0000-00009C2B0000}"/>
    <cellStyle name="Buena 3" xfId="27410" hidden="1" xr:uid="{00000000-0005-0000-0000-00009D2B0000}"/>
    <cellStyle name="Buena 3" xfId="27431" hidden="1" xr:uid="{00000000-0005-0000-0000-00009E2B0000}"/>
    <cellStyle name="Buena 3" xfId="27430" hidden="1" xr:uid="{00000000-0005-0000-0000-00009F2B0000}"/>
    <cellStyle name="Buena 3" xfId="27459" hidden="1" xr:uid="{00000000-0005-0000-0000-0000A02B0000}"/>
    <cellStyle name="Buena 3" xfId="27711" hidden="1" xr:uid="{00000000-0005-0000-0000-0000A12B0000}"/>
    <cellStyle name="Buena 3" xfId="27720" hidden="1" xr:uid="{00000000-0005-0000-0000-0000A22B0000}"/>
    <cellStyle name="Buena 3" xfId="27729" hidden="1" xr:uid="{00000000-0005-0000-0000-0000A32B0000}"/>
    <cellStyle name="Buena 3" xfId="27737" hidden="1" xr:uid="{00000000-0005-0000-0000-0000A42B0000}"/>
    <cellStyle name="Buena 3" xfId="27747" hidden="1" xr:uid="{00000000-0005-0000-0000-0000A52B0000}"/>
    <cellStyle name="Buena 3" xfId="27723" hidden="1" xr:uid="{00000000-0005-0000-0000-0000A62B0000}"/>
    <cellStyle name="Buena 3" xfId="27743" hidden="1" xr:uid="{00000000-0005-0000-0000-0000A72B0000}"/>
    <cellStyle name="Buena 3" xfId="27742" hidden="1" xr:uid="{00000000-0005-0000-0000-0000A82B0000}"/>
    <cellStyle name="Buena 3" xfId="27767" hidden="1" xr:uid="{00000000-0005-0000-0000-0000A92B0000}"/>
    <cellStyle name="Buena 3" xfId="27597" hidden="1" xr:uid="{00000000-0005-0000-0000-0000AA2B0000}"/>
    <cellStyle name="Buena 3" xfId="27583" hidden="1" xr:uid="{00000000-0005-0000-0000-0000AB2B0000}"/>
    <cellStyle name="Buena 3" xfId="27578" hidden="1" xr:uid="{00000000-0005-0000-0000-0000AC2B0000}"/>
    <cellStyle name="Buena 3" xfId="27655" hidden="1" xr:uid="{00000000-0005-0000-0000-0000AD2B0000}"/>
    <cellStyle name="Buena 3" xfId="27650" hidden="1" xr:uid="{00000000-0005-0000-0000-0000AE2B0000}"/>
    <cellStyle name="Buena 3" xfId="27629" hidden="1" xr:uid="{00000000-0005-0000-0000-0000AF2B0000}"/>
    <cellStyle name="Buena 3" xfId="27653" hidden="1" xr:uid="{00000000-0005-0000-0000-0000B02B0000}"/>
    <cellStyle name="Buena 3" xfId="27616" hidden="1" xr:uid="{00000000-0005-0000-0000-0000B12B0000}"/>
    <cellStyle name="Buena 3" xfId="27555" hidden="1" xr:uid="{00000000-0005-0000-0000-0000B22B0000}"/>
    <cellStyle name="Buena 3" xfId="27524" hidden="1" xr:uid="{00000000-0005-0000-0000-0000B32B0000}"/>
    <cellStyle name="Buena 3" xfId="27652" hidden="1" xr:uid="{00000000-0005-0000-0000-0000B42B0000}"/>
    <cellStyle name="Buena 3" xfId="27567" hidden="1" xr:uid="{00000000-0005-0000-0000-0000B52B0000}"/>
    <cellStyle name="Buena 3" xfId="27640" hidden="1" xr:uid="{00000000-0005-0000-0000-0000B62B0000}"/>
    <cellStyle name="Buena 3" xfId="27602" hidden="1" xr:uid="{00000000-0005-0000-0000-0000B72B0000}"/>
    <cellStyle name="Buena 3" xfId="27625" hidden="1" xr:uid="{00000000-0005-0000-0000-0000B82B0000}"/>
    <cellStyle name="Buena 3" xfId="27661" hidden="1" xr:uid="{00000000-0005-0000-0000-0000B92B0000}"/>
    <cellStyle name="Buena 3" xfId="27531" hidden="1" xr:uid="{00000000-0005-0000-0000-0000BA2B0000}"/>
    <cellStyle name="Buena 3" xfId="27656" hidden="1" xr:uid="{00000000-0005-0000-0000-0000BB2B0000}"/>
    <cellStyle name="Buena 3" xfId="22695" hidden="1" xr:uid="{00000000-0005-0000-0000-0000BC2B0000}"/>
    <cellStyle name="Buena 3" xfId="23398" hidden="1" xr:uid="{00000000-0005-0000-0000-0000BD2B0000}"/>
    <cellStyle name="Buena 3" xfId="23677" hidden="1" xr:uid="{00000000-0005-0000-0000-0000BE2B0000}"/>
    <cellStyle name="Buena 3" xfId="25204" hidden="1" xr:uid="{00000000-0005-0000-0000-0000BF2B0000}"/>
    <cellStyle name="Buena 3" xfId="23922" hidden="1" xr:uid="{00000000-0005-0000-0000-0000C02B0000}"/>
    <cellStyle name="Buena 3" xfId="21916" hidden="1" xr:uid="{00000000-0005-0000-0000-0000C12B0000}"/>
    <cellStyle name="Buena 3" xfId="26738" hidden="1" xr:uid="{00000000-0005-0000-0000-0000C22B0000}"/>
    <cellStyle name="Buena 3" xfId="25460" hidden="1" xr:uid="{00000000-0005-0000-0000-0000C32B0000}"/>
    <cellStyle name="Buena 3" xfId="21913" hidden="1" xr:uid="{00000000-0005-0000-0000-0000C42B0000}"/>
    <cellStyle name="Buena 3" xfId="26897" hidden="1" xr:uid="{00000000-0005-0000-0000-0000C52B0000}"/>
    <cellStyle name="Buena 3" xfId="25078" hidden="1" xr:uid="{00000000-0005-0000-0000-0000C62B0000}"/>
    <cellStyle name="Buena 3" xfId="23795" hidden="1" xr:uid="{00000000-0005-0000-0000-0000C72B0000}"/>
    <cellStyle name="Buena 3" xfId="25344" hidden="1" xr:uid="{00000000-0005-0000-0000-0000C82B0000}"/>
    <cellStyle name="Buena 3" xfId="25613" hidden="1" xr:uid="{00000000-0005-0000-0000-0000C92B0000}"/>
    <cellStyle name="Buena 3" xfId="22311" hidden="1" xr:uid="{00000000-0005-0000-0000-0000CA2B0000}"/>
    <cellStyle name="Buena 3" xfId="21784" hidden="1" xr:uid="{00000000-0005-0000-0000-0000CB2B0000}"/>
    <cellStyle name="Buena 3" xfId="22034" hidden="1" xr:uid="{00000000-0005-0000-0000-0000CC2B0000}"/>
    <cellStyle name="Buena 3" xfId="25077" hidden="1" xr:uid="{00000000-0005-0000-0000-0000CD2B0000}"/>
    <cellStyle name="Buena 3" xfId="23234" hidden="1" xr:uid="{00000000-0005-0000-0000-0000CE2B0000}"/>
    <cellStyle name="Buena 3" xfId="22995" hidden="1" xr:uid="{00000000-0005-0000-0000-0000CF2B0000}"/>
    <cellStyle name="Buena 3" xfId="27095" hidden="1" xr:uid="{00000000-0005-0000-0000-0000D02B0000}"/>
    <cellStyle name="Buena 3" xfId="25580" hidden="1" xr:uid="{00000000-0005-0000-0000-0000D12B0000}"/>
    <cellStyle name="Buena 3" xfId="22524" hidden="1" xr:uid="{00000000-0005-0000-0000-0000D22B0000}"/>
    <cellStyle name="Buena 3" xfId="23519" hidden="1" xr:uid="{00000000-0005-0000-0000-0000D32B0000}"/>
    <cellStyle name="Buena 3" xfId="23232" hidden="1" xr:uid="{00000000-0005-0000-0000-0000D42B0000}"/>
    <cellStyle name="Buena 3" xfId="26559" hidden="1" xr:uid="{00000000-0005-0000-0000-0000D52B0000}"/>
    <cellStyle name="Buena 3" xfId="26307" hidden="1" xr:uid="{00000000-0005-0000-0000-0000D62B0000}"/>
    <cellStyle name="Buena 3" xfId="23527" hidden="1" xr:uid="{00000000-0005-0000-0000-0000D72B0000}"/>
    <cellStyle name="Buena 3" xfId="25305" hidden="1" xr:uid="{00000000-0005-0000-0000-0000D82B0000}"/>
    <cellStyle name="Buena 3" xfId="23004" hidden="1" xr:uid="{00000000-0005-0000-0000-0000D92B0000}"/>
    <cellStyle name="Buena 3" xfId="26314" hidden="1" xr:uid="{00000000-0005-0000-0000-0000DA2B0000}"/>
    <cellStyle name="Buena 3" xfId="27100" hidden="1" xr:uid="{00000000-0005-0000-0000-0000DB2B0000}"/>
    <cellStyle name="Buena 3" xfId="22284" hidden="1" xr:uid="{00000000-0005-0000-0000-0000DC2B0000}"/>
    <cellStyle name="Buena 3" xfId="21994" hidden="1" xr:uid="{00000000-0005-0000-0000-0000DD2B0000}"/>
    <cellStyle name="Buena 3" xfId="23240" hidden="1" xr:uid="{00000000-0005-0000-0000-0000DE2B0000}"/>
    <cellStyle name="Buena 3" xfId="25839" hidden="1" xr:uid="{00000000-0005-0000-0000-0000DF2B0000}"/>
    <cellStyle name="Buena 3" xfId="23246" hidden="1" xr:uid="{00000000-0005-0000-0000-0000E02B0000}"/>
    <cellStyle name="Buena 3" xfId="22530" hidden="1" xr:uid="{00000000-0005-0000-0000-0000E12B0000}"/>
    <cellStyle name="Buena 3" xfId="22288" hidden="1" xr:uid="{00000000-0005-0000-0000-0000E22B0000}"/>
    <cellStyle name="Buena 3" xfId="26315" hidden="1" xr:uid="{00000000-0005-0000-0000-0000E32B0000}"/>
    <cellStyle name="Buena 3" xfId="27103" hidden="1" xr:uid="{00000000-0005-0000-0000-0000E42B0000}"/>
    <cellStyle name="Buena 3" xfId="23001" hidden="1" xr:uid="{00000000-0005-0000-0000-0000E52B0000}"/>
    <cellStyle name="Buena 3" xfId="25301" hidden="1" xr:uid="{00000000-0005-0000-0000-0000E62B0000}"/>
    <cellStyle name="Buena 3" xfId="25047" hidden="1" xr:uid="{00000000-0005-0000-0000-0000E72B0000}"/>
    <cellStyle name="Buena 3" xfId="22999" hidden="1" xr:uid="{00000000-0005-0000-0000-0000E82B0000}"/>
    <cellStyle name="Buena 3" xfId="23221" hidden="1" xr:uid="{00000000-0005-0000-0000-0000E92B0000}"/>
    <cellStyle name="Buena 3" xfId="22979" hidden="1" xr:uid="{00000000-0005-0000-0000-0000EA2B0000}"/>
    <cellStyle name="Buena 3" xfId="27080" hidden="1" xr:uid="{00000000-0005-0000-0000-0000EB2B0000}"/>
    <cellStyle name="Buena 3" xfId="25566" hidden="1" xr:uid="{00000000-0005-0000-0000-0000EC2B0000}"/>
    <cellStyle name="Buena 3" xfId="22510" hidden="1" xr:uid="{00000000-0005-0000-0000-0000ED2B0000}"/>
    <cellStyle name="Buena 3" xfId="23505" hidden="1" xr:uid="{00000000-0005-0000-0000-0000EE2B0000}"/>
    <cellStyle name="Buena 3" xfId="23219" hidden="1" xr:uid="{00000000-0005-0000-0000-0000EF2B0000}"/>
    <cellStyle name="Buena 3" xfId="26543" hidden="1" xr:uid="{00000000-0005-0000-0000-0000F02B0000}"/>
    <cellStyle name="Buena 3" xfId="25019" hidden="1" xr:uid="{00000000-0005-0000-0000-0000F12B0000}"/>
    <cellStyle name="Buena 3" xfId="22500" hidden="1" xr:uid="{00000000-0005-0000-0000-0000F22B0000}"/>
    <cellStyle name="Buena 3" xfId="22252" hidden="1" xr:uid="{00000000-0005-0000-0000-0000F32B0000}"/>
    <cellStyle name="Buena 3" xfId="11099" hidden="1" xr:uid="{00000000-0005-0000-0000-0000F42B0000}"/>
    <cellStyle name="Buena 3" xfId="25270" hidden="1" xr:uid="{00000000-0005-0000-0000-0000F52B0000}"/>
    <cellStyle name="Buena 3" xfId="26282" hidden="1" xr:uid="{00000000-0005-0000-0000-0000F62B0000}"/>
    <cellStyle name="Buena 3" xfId="23208" hidden="1" xr:uid="{00000000-0005-0000-0000-0000F72B0000}"/>
    <cellStyle name="Buena 3" xfId="22498" hidden="1" xr:uid="{00000000-0005-0000-0000-0000F82B0000}"/>
    <cellStyle name="Buena 3" xfId="23728" hidden="1" xr:uid="{00000000-0005-0000-0000-0000F92B0000}"/>
    <cellStyle name="Buena 3" xfId="23490" hidden="1" xr:uid="{00000000-0005-0000-0000-0000FA2B0000}"/>
    <cellStyle name="Buena 3" xfId="22409" hidden="1" xr:uid="{00000000-0005-0000-0000-0000FB2B0000}"/>
    <cellStyle name="Buena 3" xfId="21880" hidden="1" xr:uid="{00000000-0005-0000-0000-0000FC2B0000}"/>
    <cellStyle name="Buena 3" xfId="26698" hidden="1" xr:uid="{00000000-0005-0000-0000-0000FD2B0000}"/>
    <cellStyle name="Buena 3" xfId="25173" hidden="1" xr:uid="{00000000-0005-0000-0000-0000FE2B0000}"/>
    <cellStyle name="Buena 3" xfId="25964" hidden="1" xr:uid="{00000000-0005-0000-0000-0000FF2B0000}"/>
    <cellStyle name="Buena 3" xfId="23119" hidden="1" xr:uid="{00000000-0005-0000-0000-0000002C0000}"/>
    <cellStyle name="Buena 3" xfId="22401" hidden="1" xr:uid="{00000000-0005-0000-0000-0000012C0000}"/>
    <cellStyle name="Buena 3" xfId="23636" hidden="1" xr:uid="{00000000-0005-0000-0000-0000022C0000}"/>
    <cellStyle name="Buena 3" xfId="22106" hidden="1" xr:uid="{00000000-0005-0000-0000-0000032C0000}"/>
    <cellStyle name="Buena 3" xfId="25793" hidden="1" xr:uid="{00000000-0005-0000-0000-0000042C0000}"/>
    <cellStyle name="Buena 3" xfId="23721" hidden="1" xr:uid="{00000000-0005-0000-0000-0000052C0000}"/>
    <cellStyle name="Buena 3" xfId="25263" hidden="1" xr:uid="{00000000-0005-0000-0000-0000062C0000}"/>
    <cellStyle name="Buena 3" xfId="26503" hidden="1" xr:uid="{00000000-0005-0000-0000-0000072C0000}"/>
    <cellStyle name="Buena 3" xfId="27056" hidden="1" xr:uid="{00000000-0005-0000-0000-0000082C0000}"/>
    <cellStyle name="Buena 3" xfId="25791" hidden="1" xr:uid="{00000000-0005-0000-0000-0000092C0000}"/>
    <cellStyle name="Buena 3" xfId="21952" hidden="1" xr:uid="{00000000-0005-0000-0000-00000A2C0000}"/>
    <cellStyle name="Buena 3" xfId="22489" hidden="1" xr:uid="{00000000-0005-0000-0000-00000B2C0000}"/>
    <cellStyle name="Buena 3" xfId="25003" hidden="1" xr:uid="{00000000-0005-0000-0000-00000C2C0000}"/>
    <cellStyle name="Buena 3" xfId="26279" hidden="1" xr:uid="{00000000-0005-0000-0000-00000D2C0000}"/>
    <cellStyle name="Buena 3" xfId="22487" hidden="1" xr:uid="{00000000-0005-0000-0000-00000E2C0000}"/>
    <cellStyle name="Buena 3" xfId="23722" hidden="1" xr:uid="{00000000-0005-0000-0000-00000F2C0000}"/>
    <cellStyle name="Buena 3" xfId="24020" hidden="1" xr:uid="{00000000-0005-0000-0000-0000102C0000}"/>
    <cellStyle name="Buena 3" xfId="11106" hidden="1" xr:uid="{00000000-0005-0000-0000-0000112C0000}"/>
    <cellStyle name="Buena 3" xfId="22241" hidden="1" xr:uid="{00000000-0005-0000-0000-0000122C0000}"/>
    <cellStyle name="Buena 3" xfId="25489" hidden="1" xr:uid="{00000000-0005-0000-0000-0000132C0000}"/>
    <cellStyle name="Buena 3" xfId="26527" hidden="1" xr:uid="{00000000-0005-0000-0000-0000142C0000}"/>
    <cellStyle name="Buena 3" xfId="23186" hidden="1" xr:uid="{00000000-0005-0000-0000-0000152C0000}"/>
    <cellStyle name="Buena 3" xfId="25139" hidden="1" xr:uid="{00000000-0005-0000-0000-0000162C0000}"/>
    <cellStyle name="Buena 3" xfId="23859" hidden="1" xr:uid="{00000000-0005-0000-0000-0000172C0000}"/>
    <cellStyle name="Buena 3" xfId="26638" hidden="1" xr:uid="{00000000-0005-0000-0000-0000182C0000}"/>
    <cellStyle name="Buena 3" xfId="25636" hidden="1" xr:uid="{00000000-0005-0000-0000-0000192C0000}"/>
    <cellStyle name="Buena 3" xfId="21802" hidden="1" xr:uid="{00000000-0005-0000-0000-00001A2C0000}"/>
    <cellStyle name="Buena 3" xfId="23074" hidden="1" xr:uid="{00000000-0005-0000-0000-00001B2C0000}"/>
    <cellStyle name="Buena 3" xfId="27160" hidden="1" xr:uid="{00000000-0005-0000-0000-00001C2C0000}"/>
    <cellStyle name="Buena 3" xfId="25902" hidden="1" xr:uid="{00000000-0005-0000-0000-00001D2C0000}"/>
    <cellStyle name="Buena 3" xfId="23810" hidden="1" xr:uid="{00000000-0005-0000-0000-00001E2C0000}"/>
    <cellStyle name="Buena 3" xfId="28004" hidden="1" xr:uid="{00000000-0005-0000-0000-00001F2C0000}"/>
    <cellStyle name="Buena 3" xfId="28013" hidden="1" xr:uid="{00000000-0005-0000-0000-0000202C0000}"/>
    <cellStyle name="Buena 3" xfId="28022" hidden="1" xr:uid="{00000000-0005-0000-0000-0000212C0000}"/>
    <cellStyle name="Buena 3" xfId="28030" hidden="1" xr:uid="{00000000-0005-0000-0000-0000222C0000}"/>
    <cellStyle name="Buena 3" xfId="28041" hidden="1" xr:uid="{00000000-0005-0000-0000-0000232C0000}"/>
    <cellStyle name="Buena 3" xfId="28016" hidden="1" xr:uid="{00000000-0005-0000-0000-0000242C0000}"/>
    <cellStyle name="Buena 3" xfId="28037" hidden="1" xr:uid="{00000000-0005-0000-0000-0000252C0000}"/>
    <cellStyle name="Buena 3" xfId="28036" hidden="1" xr:uid="{00000000-0005-0000-0000-0000262C0000}"/>
    <cellStyle name="Buena 3" xfId="28061" hidden="1" xr:uid="{00000000-0005-0000-0000-0000272C0000}"/>
    <cellStyle name="Buena 3" xfId="28301" hidden="1" xr:uid="{00000000-0005-0000-0000-0000282C0000}"/>
    <cellStyle name="Buena 3" xfId="28310" hidden="1" xr:uid="{00000000-0005-0000-0000-0000292C0000}"/>
    <cellStyle name="Buena 3" xfId="28319" hidden="1" xr:uid="{00000000-0005-0000-0000-00002A2C0000}"/>
    <cellStyle name="Buena 3" xfId="28327" hidden="1" xr:uid="{00000000-0005-0000-0000-00002B2C0000}"/>
    <cellStyle name="Buena 3" xfId="28337" hidden="1" xr:uid="{00000000-0005-0000-0000-00002C2C0000}"/>
    <cellStyle name="Buena 3" xfId="28313" hidden="1" xr:uid="{00000000-0005-0000-0000-00002D2C0000}"/>
    <cellStyle name="Buena 3" xfId="28333" hidden="1" xr:uid="{00000000-0005-0000-0000-00002E2C0000}"/>
    <cellStyle name="Buena 3" xfId="28332" hidden="1" xr:uid="{00000000-0005-0000-0000-00002F2C0000}"/>
    <cellStyle name="Buena 3" xfId="28357" hidden="1" xr:uid="{00000000-0005-0000-0000-0000302C0000}"/>
    <cellStyle name="Buena 3" xfId="28186" hidden="1" xr:uid="{00000000-0005-0000-0000-0000312C0000}"/>
    <cellStyle name="Buena 3" xfId="28172" hidden="1" xr:uid="{00000000-0005-0000-0000-0000322C0000}"/>
    <cellStyle name="Buena 3" xfId="28167" hidden="1" xr:uid="{00000000-0005-0000-0000-0000332C0000}"/>
    <cellStyle name="Buena 3" xfId="28245" hidden="1" xr:uid="{00000000-0005-0000-0000-0000342C0000}"/>
    <cellStyle name="Buena 3" xfId="28240" hidden="1" xr:uid="{00000000-0005-0000-0000-0000352C0000}"/>
    <cellStyle name="Buena 3" xfId="28219" hidden="1" xr:uid="{00000000-0005-0000-0000-0000362C0000}"/>
    <cellStyle name="Buena 3" xfId="28243" hidden="1" xr:uid="{00000000-0005-0000-0000-0000372C0000}"/>
    <cellStyle name="Buena 3" xfId="28206" hidden="1" xr:uid="{00000000-0005-0000-0000-0000382C0000}"/>
    <cellStyle name="Buena 3" xfId="28144" hidden="1" xr:uid="{00000000-0005-0000-0000-0000392C0000}"/>
    <cellStyle name="Buena 3" xfId="28113" hidden="1" xr:uid="{00000000-0005-0000-0000-00003A2C0000}"/>
    <cellStyle name="Buena 3" xfId="28242" hidden="1" xr:uid="{00000000-0005-0000-0000-00003B2C0000}"/>
    <cellStyle name="Buena 3" xfId="28156" hidden="1" xr:uid="{00000000-0005-0000-0000-00003C2C0000}"/>
    <cellStyle name="Buena 3" xfId="28230" hidden="1" xr:uid="{00000000-0005-0000-0000-00003D2C0000}"/>
    <cellStyle name="Buena 3" xfId="28192" hidden="1" xr:uid="{00000000-0005-0000-0000-00003E2C0000}"/>
    <cellStyle name="Buena 3" xfId="28215" hidden="1" xr:uid="{00000000-0005-0000-0000-00003F2C0000}"/>
    <cellStyle name="Buena 3" xfId="28251" hidden="1" xr:uid="{00000000-0005-0000-0000-0000402C0000}"/>
    <cellStyle name="Buena 3" xfId="28120" hidden="1" xr:uid="{00000000-0005-0000-0000-0000412C0000}"/>
    <cellStyle name="Buena 3" xfId="28246" hidden="1" xr:uid="{00000000-0005-0000-0000-0000422C0000}"/>
    <cellStyle name="Buena 3" xfId="26301" hidden="1" xr:uid="{00000000-0005-0000-0000-0000432C0000}"/>
    <cellStyle name="Buena 3" xfId="22983" hidden="1" xr:uid="{00000000-0005-0000-0000-0000442C0000}"/>
    <cellStyle name="Buena 3" xfId="11097" hidden="1" xr:uid="{00000000-0005-0000-0000-0000452C0000}"/>
    <cellStyle name="Buena 3" xfId="26843" hidden="1" xr:uid="{00000000-0005-0000-0000-0000462C0000}"/>
    <cellStyle name="Buena 3" xfId="22982" hidden="1" xr:uid="{00000000-0005-0000-0000-0000472C0000}"/>
    <cellStyle name="Buena 3" xfId="25810" hidden="1" xr:uid="{00000000-0005-0000-0000-0000482C0000}"/>
    <cellStyle name="Buena 3" xfId="25560" hidden="1" xr:uid="{00000000-0005-0000-0000-0000492C0000}"/>
    <cellStyle name="Buena 3" xfId="25279" hidden="1" xr:uid="{00000000-0005-0000-0000-00004A2C0000}"/>
    <cellStyle name="Buena 3" xfId="23501" hidden="1" xr:uid="{00000000-0005-0000-0000-00004B2C0000}"/>
    <cellStyle name="Buena 3" xfId="25819" hidden="1" xr:uid="{00000000-0005-0000-0000-00004C2C0000}"/>
    <cellStyle name="Buena 3" xfId="25818" hidden="1" xr:uid="{00000000-0005-0000-0000-00004D2C0000}"/>
    <cellStyle name="Buena 3" xfId="26549" hidden="1" xr:uid="{00000000-0005-0000-0000-00004E2C0000}"/>
    <cellStyle name="Buena 3" xfId="26288" hidden="1" xr:uid="{00000000-0005-0000-0000-00004F2C0000}"/>
    <cellStyle name="Buena 3" xfId="27083" hidden="1" xr:uid="{00000000-0005-0000-0000-0000502C0000}"/>
    <cellStyle name="Buena 3" xfId="23500" hidden="1" xr:uid="{00000000-0005-0000-0000-0000512C0000}"/>
    <cellStyle name="Buena 3" xfId="25014" hidden="1" xr:uid="{00000000-0005-0000-0000-0000522C0000}"/>
    <cellStyle name="Buena 3" xfId="22974" hidden="1" xr:uid="{00000000-0005-0000-0000-0000532C0000}"/>
    <cellStyle name="Buena 3" xfId="28433" hidden="1" xr:uid="{00000000-0005-0000-0000-0000542C0000}"/>
    <cellStyle name="Buena 3" xfId="28648" hidden="1" xr:uid="{00000000-0005-0000-0000-0000552C0000}"/>
    <cellStyle name="Buena 3" xfId="28657" hidden="1" xr:uid="{00000000-0005-0000-0000-0000562C0000}"/>
    <cellStyle name="Buena 3" xfId="28666" hidden="1" xr:uid="{00000000-0005-0000-0000-0000572C0000}"/>
    <cellStyle name="Buena 3" xfId="28674" hidden="1" xr:uid="{00000000-0005-0000-0000-0000582C0000}"/>
    <cellStyle name="Buena 3" xfId="28684" hidden="1" xr:uid="{00000000-0005-0000-0000-0000592C0000}"/>
    <cellStyle name="Buena 3" xfId="28660" hidden="1" xr:uid="{00000000-0005-0000-0000-00005A2C0000}"/>
    <cellStyle name="Buena 3" xfId="28680" hidden="1" xr:uid="{00000000-0005-0000-0000-00005B2C0000}"/>
    <cellStyle name="Buena 3" xfId="28679" hidden="1" xr:uid="{00000000-0005-0000-0000-00005C2C0000}"/>
    <cellStyle name="Buena 3" xfId="28704" hidden="1" xr:uid="{00000000-0005-0000-0000-00005D2C0000}"/>
    <cellStyle name="Buena 3" xfId="28534" hidden="1" xr:uid="{00000000-0005-0000-0000-00005E2C0000}"/>
    <cellStyle name="Buena 3" xfId="28520" hidden="1" xr:uid="{00000000-0005-0000-0000-00005F2C0000}"/>
    <cellStyle name="Buena 3" xfId="28515" hidden="1" xr:uid="{00000000-0005-0000-0000-0000602C0000}"/>
    <cellStyle name="Buena 3" xfId="28592" hidden="1" xr:uid="{00000000-0005-0000-0000-0000612C0000}"/>
    <cellStyle name="Buena 3" xfId="28587" hidden="1" xr:uid="{00000000-0005-0000-0000-0000622C0000}"/>
    <cellStyle name="Buena 3" xfId="28566" hidden="1" xr:uid="{00000000-0005-0000-0000-0000632C0000}"/>
    <cellStyle name="Buena 3" xfId="28590" hidden="1" xr:uid="{00000000-0005-0000-0000-0000642C0000}"/>
    <cellStyle name="Buena 3" xfId="28553" hidden="1" xr:uid="{00000000-0005-0000-0000-0000652C0000}"/>
    <cellStyle name="Buena 3" xfId="28492" hidden="1" xr:uid="{00000000-0005-0000-0000-0000662C0000}"/>
    <cellStyle name="Buena 3" xfId="28461" hidden="1" xr:uid="{00000000-0005-0000-0000-0000672C0000}"/>
    <cellStyle name="Buena 3" xfId="28589" hidden="1" xr:uid="{00000000-0005-0000-0000-0000682C0000}"/>
    <cellStyle name="Buena 3" xfId="28504" hidden="1" xr:uid="{00000000-0005-0000-0000-0000692C0000}"/>
    <cellStyle name="Buena 3" xfId="28577" hidden="1" xr:uid="{00000000-0005-0000-0000-00006A2C0000}"/>
    <cellStyle name="Buena 3" xfId="28539" hidden="1" xr:uid="{00000000-0005-0000-0000-00006B2C0000}"/>
    <cellStyle name="Buena 3" xfId="28562" hidden="1" xr:uid="{00000000-0005-0000-0000-00006C2C0000}"/>
    <cellStyle name="Buena 3" xfId="28598" hidden="1" xr:uid="{00000000-0005-0000-0000-00006D2C0000}"/>
    <cellStyle name="Buena 3" xfId="28468" hidden="1" xr:uid="{00000000-0005-0000-0000-00006E2C0000}"/>
    <cellStyle name="Buena 3" xfId="28593" hidden="1" xr:uid="{00000000-0005-0000-0000-00006F2C0000}"/>
    <cellStyle name="Buena 3" xfId="28765" hidden="1" xr:uid="{00000000-0005-0000-0000-0000702C0000}"/>
    <cellStyle name="Buena 3" xfId="28774" hidden="1" xr:uid="{00000000-0005-0000-0000-0000712C0000}"/>
    <cellStyle name="Buena 3" xfId="28783" hidden="1" xr:uid="{00000000-0005-0000-0000-0000722C0000}"/>
    <cellStyle name="Buena 3" xfId="28791" hidden="1" xr:uid="{00000000-0005-0000-0000-0000732C0000}"/>
    <cellStyle name="Buena 3" xfId="28801" hidden="1" xr:uid="{00000000-0005-0000-0000-0000742C0000}"/>
    <cellStyle name="Buena 3" xfId="28777" hidden="1" xr:uid="{00000000-0005-0000-0000-0000752C0000}"/>
    <cellStyle name="Buena 3" xfId="28797" hidden="1" xr:uid="{00000000-0005-0000-0000-0000762C0000}"/>
    <cellStyle name="Buena 3" xfId="28796" hidden="1" xr:uid="{00000000-0005-0000-0000-0000772C0000}"/>
    <cellStyle name="Buena 3" xfId="28821" hidden="1" xr:uid="{00000000-0005-0000-0000-0000782C0000}"/>
    <cellStyle name="Buena 3" xfId="28867" hidden="1" xr:uid="{00000000-0005-0000-0000-0000792C0000}"/>
    <cellStyle name="Buena 3" xfId="28876" hidden="1" xr:uid="{00000000-0005-0000-0000-00007A2C0000}"/>
    <cellStyle name="Buena 3" xfId="28885" hidden="1" xr:uid="{00000000-0005-0000-0000-00007B2C0000}"/>
    <cellStyle name="Buena 3" xfId="28893" hidden="1" xr:uid="{00000000-0005-0000-0000-00007C2C0000}"/>
    <cellStyle name="Buena 3" xfId="28903" hidden="1" xr:uid="{00000000-0005-0000-0000-00007D2C0000}"/>
    <cellStyle name="Buena 3" xfId="28879" hidden="1" xr:uid="{00000000-0005-0000-0000-00007E2C0000}"/>
    <cellStyle name="Buena 3" xfId="28899" hidden="1" xr:uid="{00000000-0005-0000-0000-00007F2C0000}"/>
    <cellStyle name="Buena 3" xfId="28898" hidden="1" xr:uid="{00000000-0005-0000-0000-0000802C0000}"/>
    <cellStyle name="Buena 3" xfId="28923" hidden="1" xr:uid="{00000000-0005-0000-0000-0000812C0000}"/>
    <cellStyle name="Buena 3" xfId="29138" hidden="1" xr:uid="{00000000-0005-0000-0000-0000822C0000}"/>
    <cellStyle name="Buena 3" xfId="29147" hidden="1" xr:uid="{00000000-0005-0000-0000-0000832C0000}"/>
    <cellStyle name="Buena 3" xfId="29156" hidden="1" xr:uid="{00000000-0005-0000-0000-0000842C0000}"/>
    <cellStyle name="Buena 3" xfId="29164" hidden="1" xr:uid="{00000000-0005-0000-0000-0000852C0000}"/>
    <cellStyle name="Buena 3" xfId="29174" hidden="1" xr:uid="{00000000-0005-0000-0000-0000862C0000}"/>
    <cellStyle name="Buena 3" xfId="29150" hidden="1" xr:uid="{00000000-0005-0000-0000-0000872C0000}"/>
    <cellStyle name="Buena 3" xfId="29170" hidden="1" xr:uid="{00000000-0005-0000-0000-0000882C0000}"/>
    <cellStyle name="Buena 3" xfId="29169" hidden="1" xr:uid="{00000000-0005-0000-0000-0000892C0000}"/>
    <cellStyle name="Buena 3" xfId="29194" hidden="1" xr:uid="{00000000-0005-0000-0000-00008A2C0000}"/>
    <cellStyle name="Buena 3" xfId="29024" hidden="1" xr:uid="{00000000-0005-0000-0000-00008B2C0000}"/>
    <cellStyle name="Buena 3" xfId="29010" hidden="1" xr:uid="{00000000-0005-0000-0000-00008C2C0000}"/>
    <cellStyle name="Buena 3" xfId="29005" hidden="1" xr:uid="{00000000-0005-0000-0000-00008D2C0000}"/>
    <cellStyle name="Buena 3" xfId="29082" hidden="1" xr:uid="{00000000-0005-0000-0000-00008E2C0000}"/>
    <cellStyle name="Buena 3" xfId="29077" hidden="1" xr:uid="{00000000-0005-0000-0000-00008F2C0000}"/>
    <cellStyle name="Buena 3" xfId="29056" hidden="1" xr:uid="{00000000-0005-0000-0000-0000902C0000}"/>
    <cellStyle name="Buena 3" xfId="29080" hidden="1" xr:uid="{00000000-0005-0000-0000-0000912C0000}"/>
    <cellStyle name="Buena 3" xfId="29043" hidden="1" xr:uid="{00000000-0005-0000-0000-0000922C0000}"/>
    <cellStyle name="Buena 3" xfId="28982" hidden="1" xr:uid="{00000000-0005-0000-0000-0000932C0000}"/>
    <cellStyle name="Buena 3" xfId="28951" hidden="1" xr:uid="{00000000-0005-0000-0000-0000942C0000}"/>
    <cellStyle name="Buena 3" xfId="29079" hidden="1" xr:uid="{00000000-0005-0000-0000-0000952C0000}"/>
    <cellStyle name="Buena 3" xfId="28994" hidden="1" xr:uid="{00000000-0005-0000-0000-0000962C0000}"/>
    <cellStyle name="Buena 3" xfId="29067" hidden="1" xr:uid="{00000000-0005-0000-0000-0000972C0000}"/>
    <cellStyle name="Buena 3" xfId="29029" hidden="1" xr:uid="{00000000-0005-0000-0000-0000982C0000}"/>
    <cellStyle name="Buena 3" xfId="29052" hidden="1" xr:uid="{00000000-0005-0000-0000-0000992C0000}"/>
    <cellStyle name="Buena 3" xfId="29088" hidden="1" xr:uid="{00000000-0005-0000-0000-00009A2C0000}"/>
    <cellStyle name="Buena 3" xfId="28958" hidden="1" xr:uid="{00000000-0005-0000-0000-00009B2C0000}"/>
    <cellStyle name="Buena 3" xfId="29083" hidden="1" xr:uid="{00000000-0005-0000-0000-00009C2C0000}"/>
    <cellStyle name="Buena 3" xfId="29255" hidden="1" xr:uid="{00000000-0005-0000-0000-00009D2C0000}"/>
    <cellStyle name="Buena 3" xfId="29264" hidden="1" xr:uid="{00000000-0005-0000-0000-00009E2C0000}"/>
    <cellStyle name="Buena 3" xfId="29273" hidden="1" xr:uid="{00000000-0005-0000-0000-00009F2C0000}"/>
    <cellStyle name="Buena 3" xfId="29281" hidden="1" xr:uid="{00000000-0005-0000-0000-0000A02C0000}"/>
    <cellStyle name="Buena 3" xfId="29291" hidden="1" xr:uid="{00000000-0005-0000-0000-0000A12C0000}"/>
    <cellStyle name="Buena 3" xfId="29267" hidden="1" xr:uid="{00000000-0005-0000-0000-0000A22C0000}"/>
    <cellStyle name="Buena 3" xfId="29287" hidden="1" xr:uid="{00000000-0005-0000-0000-0000A32C0000}"/>
    <cellStyle name="Buena 3" xfId="29286" hidden="1" xr:uid="{00000000-0005-0000-0000-0000A42C0000}"/>
    <cellStyle name="Buena 3" xfId="29311" hidden="1" xr:uid="{00000000-0005-0000-0000-0000A52C0000}"/>
    <cellStyle name="Buena 3" xfId="29357" hidden="1" xr:uid="{00000000-0005-0000-0000-0000A62C0000}"/>
    <cellStyle name="Buena 3" xfId="29366" hidden="1" xr:uid="{00000000-0005-0000-0000-0000A72C0000}"/>
    <cellStyle name="Buena 3" xfId="29375" hidden="1" xr:uid="{00000000-0005-0000-0000-0000A82C0000}"/>
    <cellStyle name="Buena 3" xfId="29383" hidden="1" xr:uid="{00000000-0005-0000-0000-0000A92C0000}"/>
    <cellStyle name="Buena 3" xfId="29393" hidden="1" xr:uid="{00000000-0005-0000-0000-0000AA2C0000}"/>
    <cellStyle name="Buena 3" xfId="29369" hidden="1" xr:uid="{00000000-0005-0000-0000-0000AB2C0000}"/>
    <cellStyle name="Buena 3" xfId="29389" hidden="1" xr:uid="{00000000-0005-0000-0000-0000AC2C0000}"/>
    <cellStyle name="Buena 3" xfId="29388" hidden="1" xr:uid="{00000000-0005-0000-0000-0000AD2C0000}"/>
    <cellStyle name="Buena 3" xfId="29413" hidden="1" xr:uid="{00000000-0005-0000-0000-0000AE2C0000}"/>
    <cellStyle name="Buena 3" xfId="29628" hidden="1" xr:uid="{00000000-0005-0000-0000-0000AF2C0000}"/>
    <cellStyle name="Buena 3" xfId="29637" hidden="1" xr:uid="{00000000-0005-0000-0000-0000B02C0000}"/>
    <cellStyle name="Buena 3" xfId="29646" hidden="1" xr:uid="{00000000-0005-0000-0000-0000B12C0000}"/>
    <cellStyle name="Buena 3" xfId="29654" hidden="1" xr:uid="{00000000-0005-0000-0000-0000B22C0000}"/>
    <cellStyle name="Buena 3" xfId="29664" hidden="1" xr:uid="{00000000-0005-0000-0000-0000B32C0000}"/>
    <cellStyle name="Buena 3" xfId="29640" hidden="1" xr:uid="{00000000-0005-0000-0000-0000B42C0000}"/>
    <cellStyle name="Buena 3" xfId="29660" hidden="1" xr:uid="{00000000-0005-0000-0000-0000B52C0000}"/>
    <cellStyle name="Buena 3" xfId="29659" hidden="1" xr:uid="{00000000-0005-0000-0000-0000B62C0000}"/>
    <cellStyle name="Buena 3" xfId="29684" hidden="1" xr:uid="{00000000-0005-0000-0000-0000B72C0000}"/>
    <cellStyle name="Buena 3" xfId="29514" hidden="1" xr:uid="{00000000-0005-0000-0000-0000B82C0000}"/>
    <cellStyle name="Buena 3" xfId="29500" hidden="1" xr:uid="{00000000-0005-0000-0000-0000B92C0000}"/>
    <cellStyle name="Buena 3" xfId="29495" hidden="1" xr:uid="{00000000-0005-0000-0000-0000BA2C0000}"/>
    <cellStyle name="Buena 3" xfId="29572" hidden="1" xr:uid="{00000000-0005-0000-0000-0000BB2C0000}"/>
    <cellStyle name="Buena 3" xfId="29567" hidden="1" xr:uid="{00000000-0005-0000-0000-0000BC2C0000}"/>
    <cellStyle name="Buena 3" xfId="29546" hidden="1" xr:uid="{00000000-0005-0000-0000-0000BD2C0000}"/>
    <cellStyle name="Buena 3" xfId="29570" hidden="1" xr:uid="{00000000-0005-0000-0000-0000BE2C0000}"/>
    <cellStyle name="Buena 3" xfId="29533" hidden="1" xr:uid="{00000000-0005-0000-0000-0000BF2C0000}"/>
    <cellStyle name="Buena 3" xfId="29472" hidden="1" xr:uid="{00000000-0005-0000-0000-0000C02C0000}"/>
    <cellStyle name="Buena 3" xfId="29441" hidden="1" xr:uid="{00000000-0005-0000-0000-0000C12C0000}"/>
    <cellStyle name="Buena 3" xfId="29569" hidden="1" xr:uid="{00000000-0005-0000-0000-0000C22C0000}"/>
    <cellStyle name="Buena 3" xfId="29484" hidden="1" xr:uid="{00000000-0005-0000-0000-0000C32C0000}"/>
    <cellStyle name="Buena 3" xfId="29557" hidden="1" xr:uid="{00000000-0005-0000-0000-0000C42C0000}"/>
    <cellStyle name="Buena 3" xfId="29519" hidden="1" xr:uid="{00000000-0005-0000-0000-0000C52C0000}"/>
    <cellStyle name="Buena 3" xfId="29542" hidden="1" xr:uid="{00000000-0005-0000-0000-0000C62C0000}"/>
    <cellStyle name="Buena 3" xfId="29578" hidden="1" xr:uid="{00000000-0005-0000-0000-0000C72C0000}"/>
    <cellStyle name="Buena 3" xfId="29448" hidden="1" xr:uid="{00000000-0005-0000-0000-0000C82C0000}"/>
    <cellStyle name="Buena 3" xfId="29573" hidden="1" xr:uid="{00000000-0005-0000-0000-0000C92C0000}"/>
    <cellStyle name="Buena 3" xfId="29745" hidden="1" xr:uid="{00000000-0005-0000-0000-0000CA2C0000}"/>
    <cellStyle name="Buena 3" xfId="29754" hidden="1" xr:uid="{00000000-0005-0000-0000-0000CB2C0000}"/>
    <cellStyle name="Buena 3" xfId="29763" hidden="1" xr:uid="{00000000-0005-0000-0000-0000CC2C0000}"/>
    <cellStyle name="Buena 3" xfId="29771" hidden="1" xr:uid="{00000000-0005-0000-0000-0000CD2C0000}"/>
    <cellStyle name="Buena 3" xfId="29781" hidden="1" xr:uid="{00000000-0005-0000-0000-0000CE2C0000}"/>
    <cellStyle name="Buena 3" xfId="29757" hidden="1" xr:uid="{00000000-0005-0000-0000-0000CF2C0000}"/>
    <cellStyle name="Buena 3" xfId="29777" hidden="1" xr:uid="{00000000-0005-0000-0000-0000D02C0000}"/>
    <cellStyle name="Buena 3" xfId="29776" hidden="1" xr:uid="{00000000-0005-0000-0000-0000D12C0000}"/>
    <cellStyle name="Buena 3" xfId="29801" hidden="1" xr:uid="{00000000-0005-0000-0000-0000D22C0000}"/>
    <cellStyle name="Buena 3" xfId="29847" hidden="1" xr:uid="{00000000-0005-0000-0000-0000D32C0000}"/>
    <cellStyle name="Buena 3" xfId="29856" hidden="1" xr:uid="{00000000-0005-0000-0000-0000D42C0000}"/>
    <cellStyle name="Buena 3" xfId="29865" hidden="1" xr:uid="{00000000-0005-0000-0000-0000D52C0000}"/>
    <cellStyle name="Buena 3" xfId="29873" hidden="1" xr:uid="{00000000-0005-0000-0000-0000D62C0000}"/>
    <cellStyle name="Buena 3" xfId="29883" hidden="1" xr:uid="{00000000-0005-0000-0000-0000D72C0000}"/>
    <cellStyle name="Buena 3" xfId="29859" hidden="1" xr:uid="{00000000-0005-0000-0000-0000D82C0000}"/>
    <cellStyle name="Buena 3" xfId="29879" hidden="1" xr:uid="{00000000-0005-0000-0000-0000D92C0000}"/>
    <cellStyle name="Buena 3" xfId="29878" hidden="1" xr:uid="{00000000-0005-0000-0000-0000DA2C0000}"/>
    <cellStyle name="Buena 3" xfId="29903" hidden="1" xr:uid="{00000000-0005-0000-0000-0000DB2C0000}"/>
    <cellStyle name="Buena 3" xfId="30118" hidden="1" xr:uid="{00000000-0005-0000-0000-0000DC2C0000}"/>
    <cellStyle name="Buena 3" xfId="30127" hidden="1" xr:uid="{00000000-0005-0000-0000-0000DD2C0000}"/>
    <cellStyle name="Buena 3" xfId="30136" hidden="1" xr:uid="{00000000-0005-0000-0000-0000DE2C0000}"/>
    <cellStyle name="Buena 3" xfId="30144" hidden="1" xr:uid="{00000000-0005-0000-0000-0000DF2C0000}"/>
    <cellStyle name="Buena 3" xfId="30154" hidden="1" xr:uid="{00000000-0005-0000-0000-0000E02C0000}"/>
    <cellStyle name="Buena 3" xfId="30130" hidden="1" xr:uid="{00000000-0005-0000-0000-0000E12C0000}"/>
    <cellStyle name="Buena 3" xfId="30150" hidden="1" xr:uid="{00000000-0005-0000-0000-0000E22C0000}"/>
    <cellStyle name="Buena 3" xfId="30149" hidden="1" xr:uid="{00000000-0005-0000-0000-0000E32C0000}"/>
    <cellStyle name="Buena 3" xfId="30174" hidden="1" xr:uid="{00000000-0005-0000-0000-0000E42C0000}"/>
    <cellStyle name="Buena 3" xfId="30004" hidden="1" xr:uid="{00000000-0005-0000-0000-0000E52C0000}"/>
    <cellStyle name="Buena 3" xfId="29990" hidden="1" xr:uid="{00000000-0005-0000-0000-0000E62C0000}"/>
    <cellStyle name="Buena 3" xfId="29985" hidden="1" xr:uid="{00000000-0005-0000-0000-0000E72C0000}"/>
    <cellStyle name="Buena 3" xfId="30062" hidden="1" xr:uid="{00000000-0005-0000-0000-0000E82C0000}"/>
    <cellStyle name="Buena 3" xfId="30057" hidden="1" xr:uid="{00000000-0005-0000-0000-0000E92C0000}"/>
    <cellStyle name="Buena 3" xfId="30036" hidden="1" xr:uid="{00000000-0005-0000-0000-0000EA2C0000}"/>
    <cellStyle name="Buena 3" xfId="30060" hidden="1" xr:uid="{00000000-0005-0000-0000-0000EB2C0000}"/>
    <cellStyle name="Buena 3" xfId="30023" hidden="1" xr:uid="{00000000-0005-0000-0000-0000EC2C0000}"/>
    <cellStyle name="Buena 3" xfId="29962" hidden="1" xr:uid="{00000000-0005-0000-0000-0000ED2C0000}"/>
    <cellStyle name="Buena 3" xfId="29931" hidden="1" xr:uid="{00000000-0005-0000-0000-0000EE2C0000}"/>
    <cellStyle name="Buena 3" xfId="30059" hidden="1" xr:uid="{00000000-0005-0000-0000-0000EF2C0000}"/>
    <cellStyle name="Buena 3" xfId="29974" hidden="1" xr:uid="{00000000-0005-0000-0000-0000F02C0000}"/>
    <cellStyle name="Buena 3" xfId="30047" hidden="1" xr:uid="{00000000-0005-0000-0000-0000F12C0000}"/>
    <cellStyle name="Buena 3" xfId="30009" hidden="1" xr:uid="{00000000-0005-0000-0000-0000F22C0000}"/>
    <cellStyle name="Buena 3" xfId="30032" hidden="1" xr:uid="{00000000-0005-0000-0000-0000F32C0000}"/>
    <cellStyle name="Buena 3" xfId="30068" hidden="1" xr:uid="{00000000-0005-0000-0000-0000F42C0000}"/>
    <cellStyle name="Buena 3" xfId="29938" hidden="1" xr:uid="{00000000-0005-0000-0000-0000F52C0000}"/>
    <cellStyle name="Buena 3" xfId="30063" hidden="1" xr:uid="{00000000-0005-0000-0000-0000F62C0000}"/>
    <cellStyle name="Buena 3" xfId="30235" hidden="1" xr:uid="{00000000-0005-0000-0000-0000F72C0000}"/>
    <cellStyle name="Buena 3" xfId="30244" hidden="1" xr:uid="{00000000-0005-0000-0000-0000F82C0000}"/>
    <cellStyle name="Buena 3" xfId="30253" hidden="1" xr:uid="{00000000-0005-0000-0000-0000F92C0000}"/>
    <cellStyle name="Buena 3" xfId="30261" hidden="1" xr:uid="{00000000-0005-0000-0000-0000FA2C0000}"/>
    <cellStyle name="Buena 3" xfId="30271" hidden="1" xr:uid="{00000000-0005-0000-0000-0000FB2C0000}"/>
    <cellStyle name="Buena 3" xfId="30247" hidden="1" xr:uid="{00000000-0005-0000-0000-0000FC2C0000}"/>
    <cellStyle name="Buena 3" xfId="30267" hidden="1" xr:uid="{00000000-0005-0000-0000-0000FD2C0000}"/>
    <cellStyle name="Buena 3" xfId="30266" hidden="1" xr:uid="{00000000-0005-0000-0000-0000FE2C0000}"/>
    <cellStyle name="Buena 3" xfId="30291" hidden="1" xr:uid="{00000000-0005-0000-0000-0000FF2C0000}"/>
    <cellStyle name="Buena 3" xfId="30337" hidden="1" xr:uid="{00000000-0005-0000-0000-0000002D0000}"/>
    <cellStyle name="Buena 3" xfId="30346" hidden="1" xr:uid="{00000000-0005-0000-0000-0000012D0000}"/>
    <cellStyle name="Buena 3" xfId="30355" hidden="1" xr:uid="{00000000-0005-0000-0000-0000022D0000}"/>
    <cellStyle name="Buena 3" xfId="30363" hidden="1" xr:uid="{00000000-0005-0000-0000-0000032D0000}"/>
    <cellStyle name="Buena 3" xfId="30373" hidden="1" xr:uid="{00000000-0005-0000-0000-0000042D0000}"/>
    <cellStyle name="Buena 3" xfId="30349" hidden="1" xr:uid="{00000000-0005-0000-0000-0000052D0000}"/>
    <cellStyle name="Buena 3" xfId="30369" hidden="1" xr:uid="{00000000-0005-0000-0000-0000062D0000}"/>
    <cellStyle name="Buena 3" xfId="30368" hidden="1" xr:uid="{00000000-0005-0000-0000-0000072D0000}"/>
    <cellStyle name="Buena 3" xfId="30393" hidden="1" xr:uid="{00000000-0005-0000-0000-0000082D0000}"/>
    <cellStyle name="Buena 3" xfId="30608" hidden="1" xr:uid="{00000000-0005-0000-0000-0000092D0000}"/>
    <cellStyle name="Buena 3" xfId="30617" hidden="1" xr:uid="{00000000-0005-0000-0000-00000A2D0000}"/>
    <cellStyle name="Buena 3" xfId="30626" hidden="1" xr:uid="{00000000-0005-0000-0000-00000B2D0000}"/>
    <cellStyle name="Buena 3" xfId="30634" hidden="1" xr:uid="{00000000-0005-0000-0000-00000C2D0000}"/>
    <cellStyle name="Buena 3" xfId="30644" hidden="1" xr:uid="{00000000-0005-0000-0000-00000D2D0000}"/>
    <cellStyle name="Buena 3" xfId="30620" hidden="1" xr:uid="{00000000-0005-0000-0000-00000E2D0000}"/>
    <cellStyle name="Buena 3" xfId="30640" hidden="1" xr:uid="{00000000-0005-0000-0000-00000F2D0000}"/>
    <cellStyle name="Buena 3" xfId="30639" hidden="1" xr:uid="{00000000-0005-0000-0000-0000102D0000}"/>
    <cellStyle name="Buena 3" xfId="30664" hidden="1" xr:uid="{00000000-0005-0000-0000-0000112D0000}"/>
    <cellStyle name="Buena 3" xfId="30494" hidden="1" xr:uid="{00000000-0005-0000-0000-0000122D0000}"/>
    <cellStyle name="Buena 3" xfId="30480" hidden="1" xr:uid="{00000000-0005-0000-0000-0000132D0000}"/>
    <cellStyle name="Buena 3" xfId="30475" hidden="1" xr:uid="{00000000-0005-0000-0000-0000142D0000}"/>
    <cellStyle name="Buena 3" xfId="30552" hidden="1" xr:uid="{00000000-0005-0000-0000-0000152D0000}"/>
    <cellStyle name="Buena 3" xfId="30547" hidden="1" xr:uid="{00000000-0005-0000-0000-0000162D0000}"/>
    <cellStyle name="Buena 3" xfId="30526" hidden="1" xr:uid="{00000000-0005-0000-0000-0000172D0000}"/>
    <cellStyle name="Buena 3" xfId="30550" hidden="1" xr:uid="{00000000-0005-0000-0000-0000182D0000}"/>
    <cellStyle name="Buena 3" xfId="30513" hidden="1" xr:uid="{00000000-0005-0000-0000-0000192D0000}"/>
    <cellStyle name="Buena 3" xfId="30452" hidden="1" xr:uid="{00000000-0005-0000-0000-00001A2D0000}"/>
    <cellStyle name="Buena 3" xfId="30421" hidden="1" xr:uid="{00000000-0005-0000-0000-00001B2D0000}"/>
    <cellStyle name="Buena 3" xfId="30549" hidden="1" xr:uid="{00000000-0005-0000-0000-00001C2D0000}"/>
    <cellStyle name="Buena 3" xfId="30464" hidden="1" xr:uid="{00000000-0005-0000-0000-00001D2D0000}"/>
    <cellStyle name="Buena 3" xfId="30537" hidden="1" xr:uid="{00000000-0005-0000-0000-00001E2D0000}"/>
    <cellStyle name="Buena 3" xfId="30499" hidden="1" xr:uid="{00000000-0005-0000-0000-00001F2D0000}"/>
    <cellStyle name="Buena 3" xfId="30522" hidden="1" xr:uid="{00000000-0005-0000-0000-0000202D0000}"/>
    <cellStyle name="Buena 3" xfId="30558" hidden="1" xr:uid="{00000000-0005-0000-0000-0000212D0000}"/>
    <cellStyle name="Buena 3" xfId="30428" hidden="1" xr:uid="{00000000-0005-0000-0000-0000222D0000}"/>
    <cellStyle name="Buena 3" xfId="30553" hidden="1" xr:uid="{00000000-0005-0000-0000-0000232D0000}"/>
    <cellStyle name="Buena 3" xfId="27900" hidden="1" xr:uid="{00000000-0005-0000-0000-0000242D0000}"/>
    <cellStyle name="Buena 3" xfId="27018" hidden="1" xr:uid="{00000000-0005-0000-0000-0000252D0000}"/>
    <cellStyle name="Buena 3" xfId="25972" hidden="1" xr:uid="{00000000-0005-0000-0000-0000262D0000}"/>
    <cellStyle name="Buena 3" xfId="25324" hidden="1" xr:uid="{00000000-0005-0000-0000-0000272D0000}"/>
    <cellStyle name="Buena 3" xfId="22193" hidden="1" xr:uid="{00000000-0005-0000-0000-0000282D0000}"/>
    <cellStyle name="Buena 3" xfId="21757" hidden="1" xr:uid="{00000000-0005-0000-0000-0000292D0000}"/>
    <cellStyle name="Buena 3" xfId="23954" hidden="1" xr:uid="{00000000-0005-0000-0000-00002A2D0000}"/>
    <cellStyle name="Buena 3" xfId="26943" hidden="1" xr:uid="{00000000-0005-0000-0000-00002B2D0000}"/>
    <cellStyle name="Buena 3" xfId="25533" hidden="1" xr:uid="{00000000-0005-0000-0000-00002C2D0000}"/>
    <cellStyle name="Buena 3" xfId="22143" hidden="1" xr:uid="{00000000-0005-0000-0000-00002D2D0000}"/>
    <cellStyle name="Buena 3" xfId="24262" hidden="1" xr:uid="{00000000-0005-0000-0000-00002E2D0000}"/>
    <cellStyle name="Buena 3" xfId="26264" hidden="1" xr:uid="{00000000-0005-0000-0000-00002F2D0000}"/>
    <cellStyle name="Buena 3" xfId="23334" hidden="1" xr:uid="{00000000-0005-0000-0000-0000302D0000}"/>
    <cellStyle name="Buena 3" xfId="24143" hidden="1" xr:uid="{00000000-0005-0000-0000-0000312D0000}"/>
    <cellStyle name="Buena 3" xfId="26027" hidden="1" xr:uid="{00000000-0005-0000-0000-0000322D0000}"/>
    <cellStyle name="Buena 3" xfId="23701" hidden="1" xr:uid="{00000000-0005-0000-0000-0000332D0000}"/>
    <cellStyle name="Buena 3" xfId="25378" hidden="1" xr:uid="{00000000-0005-0000-0000-0000342D0000}"/>
    <cellStyle name="Buena 3" xfId="25857" hidden="1" xr:uid="{00000000-0005-0000-0000-0000352D0000}"/>
    <cellStyle name="Buena 3" xfId="23576" hidden="1" xr:uid="{00000000-0005-0000-0000-0000362D0000}"/>
    <cellStyle name="Buena 3" xfId="23614" hidden="1" xr:uid="{00000000-0005-0000-0000-0000372D0000}"/>
    <cellStyle name="Buena 3" xfId="23120" hidden="1" xr:uid="{00000000-0005-0000-0000-0000382D0000}"/>
    <cellStyle name="Buena 3" xfId="22067" hidden="1" xr:uid="{00000000-0005-0000-0000-0000392D0000}"/>
    <cellStyle name="Buena 3" xfId="25136" hidden="1" xr:uid="{00000000-0005-0000-0000-00003A2D0000}"/>
    <cellStyle name="Buena 3" xfId="21903" hidden="1" xr:uid="{00000000-0005-0000-0000-00003B2D0000}"/>
    <cellStyle name="Buena 3" xfId="25646" hidden="1" xr:uid="{00000000-0005-0000-0000-00003C2D0000}"/>
    <cellStyle name="Buena 3" xfId="23459" hidden="1" xr:uid="{00000000-0005-0000-0000-00003D2D0000}"/>
    <cellStyle name="Buena 3" xfId="22802" hidden="1" xr:uid="{00000000-0005-0000-0000-00003E2D0000}"/>
    <cellStyle name="Buena 3" xfId="25444" hidden="1" xr:uid="{00000000-0005-0000-0000-00003F2D0000}"/>
    <cellStyle name="Buena 3" xfId="26428" hidden="1" xr:uid="{00000000-0005-0000-0000-0000402D0000}"/>
    <cellStyle name="Buena 3" xfId="22093" hidden="1" xr:uid="{00000000-0005-0000-0000-0000412D0000}"/>
    <cellStyle name="Buena 3" xfId="24014" hidden="1" xr:uid="{00000000-0005-0000-0000-0000422D0000}"/>
    <cellStyle name="Buena 3" xfId="25429" hidden="1" xr:uid="{00000000-0005-0000-0000-0000432D0000}"/>
    <cellStyle name="Buena 3" xfId="22742" hidden="1" xr:uid="{00000000-0005-0000-0000-0000442D0000}"/>
    <cellStyle name="Buena 3" xfId="23774" hidden="1" xr:uid="{00000000-0005-0000-0000-0000452D0000}"/>
    <cellStyle name="Buena 3" xfId="27164" hidden="1" xr:uid="{00000000-0005-0000-0000-0000462D0000}"/>
    <cellStyle name="Buena 3" xfId="26114" hidden="1" xr:uid="{00000000-0005-0000-0000-0000472D0000}"/>
    <cellStyle name="Buena 3" xfId="27452" hidden="1" xr:uid="{00000000-0005-0000-0000-0000482D0000}"/>
    <cellStyle name="Buena 3" xfId="22373" hidden="1" xr:uid="{00000000-0005-0000-0000-0000492D0000}"/>
    <cellStyle name="Buena 3" xfId="23429" hidden="1" xr:uid="{00000000-0005-0000-0000-00004A2D0000}"/>
    <cellStyle name="Buena 3" xfId="22787" hidden="1" xr:uid="{00000000-0005-0000-0000-00004B2D0000}"/>
    <cellStyle name="Buena 3" xfId="25968" hidden="1" xr:uid="{00000000-0005-0000-0000-00004C2D0000}"/>
    <cellStyle name="Buena 3" xfId="27195" hidden="1" xr:uid="{00000000-0005-0000-0000-00004D2D0000}"/>
    <cellStyle name="Buena 3" xfId="23863" hidden="1" xr:uid="{00000000-0005-0000-0000-00004E2D0000}"/>
    <cellStyle name="Buena 3" xfId="27814" hidden="1" xr:uid="{00000000-0005-0000-0000-00004F2D0000}"/>
    <cellStyle name="Buena 3" xfId="23336" hidden="1" xr:uid="{00000000-0005-0000-0000-0000502D0000}"/>
    <cellStyle name="Buena 3" xfId="11212" hidden="1" xr:uid="{00000000-0005-0000-0000-0000512D0000}"/>
    <cellStyle name="Buena 3" xfId="22094" hidden="1" xr:uid="{00000000-0005-0000-0000-0000522D0000}"/>
    <cellStyle name="Buena 3" xfId="27228" hidden="1" xr:uid="{00000000-0005-0000-0000-0000532D0000}"/>
    <cellStyle name="Buena 3" xfId="25391" hidden="1" xr:uid="{00000000-0005-0000-0000-0000542D0000}"/>
    <cellStyle name="Buena 3" xfId="23372" hidden="1" xr:uid="{00000000-0005-0000-0000-0000552D0000}"/>
    <cellStyle name="Buena 3" xfId="26727" hidden="1" xr:uid="{00000000-0005-0000-0000-0000562D0000}"/>
    <cellStyle name="Buena 3" xfId="22057" hidden="1" xr:uid="{00000000-0005-0000-0000-0000572D0000}"/>
    <cellStyle name="Buena 3" xfId="26071" hidden="1" xr:uid="{00000000-0005-0000-0000-0000582D0000}"/>
    <cellStyle name="Buena 3" xfId="26598" hidden="1" xr:uid="{00000000-0005-0000-0000-0000592D0000}"/>
    <cellStyle name="Buena 3" xfId="21899" hidden="1" xr:uid="{00000000-0005-0000-0000-00005A2D0000}"/>
    <cellStyle name="Buena 3" xfId="27339" hidden="1" xr:uid="{00000000-0005-0000-0000-00005B2D0000}"/>
    <cellStyle name="Buena 3" xfId="23185" hidden="1" xr:uid="{00000000-0005-0000-0000-00005C2D0000}"/>
    <cellStyle name="Buena 3" xfId="23548" hidden="1" xr:uid="{00000000-0005-0000-0000-00005D2D0000}"/>
    <cellStyle name="Buena 3" xfId="26243" hidden="1" xr:uid="{00000000-0005-0000-0000-00005E2D0000}"/>
    <cellStyle name="Buena 3" xfId="25642" hidden="1" xr:uid="{00000000-0005-0000-0000-00005F2D0000}"/>
    <cellStyle name="Buena 3" xfId="22675" hidden="1" xr:uid="{00000000-0005-0000-0000-0000602D0000}"/>
    <cellStyle name="Buena 3" xfId="27172" hidden="1" xr:uid="{00000000-0005-0000-0000-0000612D0000}"/>
    <cellStyle name="Buena 3" xfId="23386" hidden="1" xr:uid="{00000000-0005-0000-0000-0000622D0000}"/>
    <cellStyle name="Buena 3" xfId="27249" hidden="1" xr:uid="{00000000-0005-0000-0000-0000632D0000}"/>
    <cellStyle name="Buena 3" xfId="27271" hidden="1" xr:uid="{00000000-0005-0000-0000-0000642D0000}"/>
    <cellStyle name="Buena 3" xfId="26044" hidden="1" xr:uid="{00000000-0005-0000-0000-0000652D0000}"/>
    <cellStyle name="Buena 3" xfId="22019" hidden="1" xr:uid="{00000000-0005-0000-0000-0000662D0000}"/>
    <cellStyle name="Buena 3" xfId="23374" hidden="1" xr:uid="{00000000-0005-0000-0000-0000672D0000}"/>
    <cellStyle name="Buena 3" xfId="26392" hidden="1" xr:uid="{00000000-0005-0000-0000-0000682D0000}"/>
    <cellStyle name="Buena 3" xfId="26012" hidden="1" xr:uid="{00000000-0005-0000-0000-0000692D0000}"/>
    <cellStyle name="Buena 3" xfId="25881" hidden="1" xr:uid="{00000000-0005-0000-0000-00006A2D0000}"/>
    <cellStyle name="Buena 3" xfId="22007" hidden="1" xr:uid="{00000000-0005-0000-0000-00006B2D0000}"/>
    <cellStyle name="Buena 3" xfId="27330" hidden="1" xr:uid="{00000000-0005-0000-0000-00006C2D0000}"/>
    <cellStyle name="Buena 3" xfId="26934" hidden="1" xr:uid="{00000000-0005-0000-0000-00006D2D0000}"/>
    <cellStyle name="Buena 3" xfId="22100" hidden="1" xr:uid="{00000000-0005-0000-0000-00006E2D0000}"/>
    <cellStyle name="Buena 3" xfId="25327" hidden="1" xr:uid="{00000000-0005-0000-0000-00006F2D0000}"/>
    <cellStyle name="Buena 3" xfId="25713" hidden="1" xr:uid="{00000000-0005-0000-0000-0000702D0000}"/>
    <cellStyle name="Buena 3" xfId="23467" hidden="1" xr:uid="{00000000-0005-0000-0000-0000712D0000}"/>
    <cellStyle name="Buena 3" xfId="26654" hidden="1" xr:uid="{00000000-0005-0000-0000-0000722D0000}"/>
    <cellStyle name="Buena 3" xfId="27000" hidden="1" xr:uid="{00000000-0005-0000-0000-0000732D0000}"/>
    <cellStyle name="Buena 3" xfId="22554" hidden="1" xr:uid="{00000000-0005-0000-0000-0000742D0000}"/>
    <cellStyle name="Buena 3" xfId="27505" hidden="1" xr:uid="{00000000-0005-0000-0000-0000752D0000}"/>
    <cellStyle name="Buena 3" xfId="23144" hidden="1" xr:uid="{00000000-0005-0000-0000-0000762D0000}"/>
    <cellStyle name="Buena 3" xfId="23584" hidden="1" xr:uid="{00000000-0005-0000-0000-0000772D0000}"/>
    <cellStyle name="Buena 3" xfId="25484" hidden="1" xr:uid="{00000000-0005-0000-0000-0000782D0000}"/>
    <cellStyle name="Buena 3" xfId="23420" hidden="1" xr:uid="{00000000-0005-0000-0000-0000792D0000}"/>
    <cellStyle name="Buena 3" xfId="22041" hidden="1" xr:uid="{00000000-0005-0000-0000-00007A2D0000}"/>
    <cellStyle name="Buena 3" xfId="23592" hidden="1" xr:uid="{00000000-0005-0000-0000-00007B2D0000}"/>
    <cellStyle name="Buena 3" xfId="26070" hidden="1" xr:uid="{00000000-0005-0000-0000-00007C2D0000}"/>
    <cellStyle name="Buena 3" xfId="23572" hidden="1" xr:uid="{00000000-0005-0000-0000-00007D2D0000}"/>
    <cellStyle name="Buena 3" xfId="25649" hidden="1" xr:uid="{00000000-0005-0000-0000-00007E2D0000}"/>
    <cellStyle name="Buena 3" xfId="23841" hidden="1" xr:uid="{00000000-0005-0000-0000-00007F2D0000}"/>
    <cellStyle name="Buena 3" xfId="26611" hidden="1" xr:uid="{00000000-0005-0000-0000-0000802D0000}"/>
    <cellStyle name="Buena 3" xfId="26890" hidden="1" xr:uid="{00000000-0005-0000-0000-0000812D0000}"/>
    <cellStyle name="Buena 3" xfId="27354" hidden="1" xr:uid="{00000000-0005-0000-0000-0000822D0000}"/>
    <cellStyle name="Buena 3" xfId="25068" hidden="1" xr:uid="{00000000-0005-0000-0000-0000832D0000}"/>
    <cellStyle name="Buena 3" xfId="22230" hidden="1" xr:uid="{00000000-0005-0000-0000-0000842D0000}"/>
    <cellStyle name="Buena 3" xfId="25322" hidden="1" xr:uid="{00000000-0005-0000-0000-0000852D0000}"/>
    <cellStyle name="Buena 3" xfId="22066" hidden="1" xr:uid="{00000000-0005-0000-0000-0000862D0000}"/>
    <cellStyle name="Buena 3" xfId="30806" hidden="1" xr:uid="{00000000-0005-0000-0000-0000872D0000}"/>
    <cellStyle name="Buena 3" xfId="30815" hidden="1" xr:uid="{00000000-0005-0000-0000-0000882D0000}"/>
    <cellStyle name="Buena 3" xfId="30824" hidden="1" xr:uid="{00000000-0005-0000-0000-0000892D0000}"/>
    <cellStyle name="Buena 3" xfId="30832" hidden="1" xr:uid="{00000000-0005-0000-0000-00008A2D0000}"/>
    <cellStyle name="Buena 3" xfId="30842" hidden="1" xr:uid="{00000000-0005-0000-0000-00008B2D0000}"/>
    <cellStyle name="Buena 3" xfId="30818" hidden="1" xr:uid="{00000000-0005-0000-0000-00008C2D0000}"/>
    <cellStyle name="Buena 3" xfId="30838" hidden="1" xr:uid="{00000000-0005-0000-0000-00008D2D0000}"/>
    <cellStyle name="Buena 3" xfId="30837" hidden="1" xr:uid="{00000000-0005-0000-0000-00008E2D0000}"/>
    <cellStyle name="Buena 3" xfId="30862" hidden="1" xr:uid="{00000000-0005-0000-0000-00008F2D0000}"/>
    <cellStyle name="Buena 3" xfId="31091" hidden="1" xr:uid="{00000000-0005-0000-0000-0000902D0000}"/>
    <cellStyle name="Buena 3" xfId="31100" hidden="1" xr:uid="{00000000-0005-0000-0000-0000912D0000}"/>
    <cellStyle name="Buena 3" xfId="31109" hidden="1" xr:uid="{00000000-0005-0000-0000-0000922D0000}"/>
    <cellStyle name="Buena 3" xfId="31117" hidden="1" xr:uid="{00000000-0005-0000-0000-0000932D0000}"/>
    <cellStyle name="Buena 3" xfId="31127" hidden="1" xr:uid="{00000000-0005-0000-0000-0000942D0000}"/>
    <cellStyle name="Buena 3" xfId="31103" hidden="1" xr:uid="{00000000-0005-0000-0000-0000952D0000}"/>
    <cellStyle name="Buena 3" xfId="31123" hidden="1" xr:uid="{00000000-0005-0000-0000-0000962D0000}"/>
    <cellStyle name="Buena 3" xfId="31122" hidden="1" xr:uid="{00000000-0005-0000-0000-0000972D0000}"/>
    <cellStyle name="Buena 3" xfId="31147" hidden="1" xr:uid="{00000000-0005-0000-0000-0000982D0000}"/>
    <cellStyle name="Buena 3" xfId="30977" hidden="1" xr:uid="{00000000-0005-0000-0000-0000992D0000}"/>
    <cellStyle name="Buena 3" xfId="30963" hidden="1" xr:uid="{00000000-0005-0000-0000-00009A2D0000}"/>
    <cellStyle name="Buena 3" xfId="30958" hidden="1" xr:uid="{00000000-0005-0000-0000-00009B2D0000}"/>
    <cellStyle name="Buena 3" xfId="31035" hidden="1" xr:uid="{00000000-0005-0000-0000-00009C2D0000}"/>
    <cellStyle name="Buena 3" xfId="31030" hidden="1" xr:uid="{00000000-0005-0000-0000-00009D2D0000}"/>
    <cellStyle name="Buena 3" xfId="31009" hidden="1" xr:uid="{00000000-0005-0000-0000-00009E2D0000}"/>
    <cellStyle name="Buena 3" xfId="31033" hidden="1" xr:uid="{00000000-0005-0000-0000-00009F2D0000}"/>
    <cellStyle name="Buena 3" xfId="30996" hidden="1" xr:uid="{00000000-0005-0000-0000-0000A02D0000}"/>
    <cellStyle name="Buena 3" xfId="30935" hidden="1" xr:uid="{00000000-0005-0000-0000-0000A12D0000}"/>
    <cellStyle name="Buena 3" xfId="30904" hidden="1" xr:uid="{00000000-0005-0000-0000-0000A22D0000}"/>
    <cellStyle name="Buena 3" xfId="31032" hidden="1" xr:uid="{00000000-0005-0000-0000-0000A32D0000}"/>
    <cellStyle name="Buena 3" xfId="30947" hidden="1" xr:uid="{00000000-0005-0000-0000-0000A42D0000}"/>
    <cellStyle name="Buena 3" xfId="31020" hidden="1" xr:uid="{00000000-0005-0000-0000-0000A52D0000}"/>
    <cellStyle name="Buena 3" xfId="30982" hidden="1" xr:uid="{00000000-0005-0000-0000-0000A62D0000}"/>
    <cellStyle name="Buena 3" xfId="31005" hidden="1" xr:uid="{00000000-0005-0000-0000-0000A72D0000}"/>
    <cellStyle name="Buena 3" xfId="31041" hidden="1" xr:uid="{00000000-0005-0000-0000-0000A82D0000}"/>
    <cellStyle name="Buena 3" xfId="30911" hidden="1" xr:uid="{00000000-0005-0000-0000-0000A92D0000}"/>
    <cellStyle name="Buena 3" xfId="31036" hidden="1" xr:uid="{00000000-0005-0000-0000-0000AA2D0000}"/>
    <cellStyle name="Buena 3" xfId="26227" hidden="1" xr:uid="{00000000-0005-0000-0000-0000AB2D0000}"/>
    <cellStyle name="Buena 3" xfId="23108" hidden="1" xr:uid="{00000000-0005-0000-0000-0000AC2D0000}"/>
    <cellStyle name="Buena 3" xfId="27035" hidden="1" xr:uid="{00000000-0005-0000-0000-0000AD2D0000}"/>
    <cellStyle name="Buena 3" xfId="26001" hidden="1" xr:uid="{00000000-0005-0000-0000-0000AE2D0000}"/>
    <cellStyle name="Buena 3" xfId="26436" hidden="1" xr:uid="{00000000-0005-0000-0000-0000AF2D0000}"/>
    <cellStyle name="Buena 3" xfId="23977" hidden="1" xr:uid="{00000000-0005-0000-0000-0000B02D0000}"/>
    <cellStyle name="Buena 3" xfId="26417" hidden="1" xr:uid="{00000000-0005-0000-0000-0000B12D0000}"/>
    <cellStyle name="Buena 3" xfId="22026" hidden="1" xr:uid="{00000000-0005-0000-0000-0000B22D0000}"/>
    <cellStyle name="Buena 3" xfId="27003" hidden="1" xr:uid="{00000000-0005-0000-0000-0000B32D0000}"/>
    <cellStyle name="Buena 3" xfId="22747" hidden="1" xr:uid="{00000000-0005-0000-0000-0000B42D0000}"/>
    <cellStyle name="Buena 3" xfId="23970" hidden="1" xr:uid="{00000000-0005-0000-0000-0000B52D0000}"/>
    <cellStyle name="Buena 3" xfId="26807" hidden="1" xr:uid="{00000000-0005-0000-0000-0000B62D0000}"/>
    <cellStyle name="Buena 3" xfId="23032" hidden="1" xr:uid="{00000000-0005-0000-0000-0000B72D0000}"/>
    <cellStyle name="Buena 3" xfId="22126" hidden="1" xr:uid="{00000000-0005-0000-0000-0000B82D0000}"/>
    <cellStyle name="Buena 3" xfId="25737" hidden="1" xr:uid="{00000000-0005-0000-0000-0000B92D0000}"/>
    <cellStyle name="Buena 3" xfId="24488" hidden="1" xr:uid="{00000000-0005-0000-0000-0000BA2D0000}"/>
    <cellStyle name="Buena 3" xfId="23338" hidden="1" xr:uid="{00000000-0005-0000-0000-0000BB2D0000}"/>
    <cellStyle name="Buena 3" xfId="31215" hidden="1" xr:uid="{00000000-0005-0000-0000-0000BC2D0000}"/>
    <cellStyle name="Buena 3" xfId="31430" hidden="1" xr:uid="{00000000-0005-0000-0000-0000BD2D0000}"/>
    <cellStyle name="Buena 3" xfId="31439" hidden="1" xr:uid="{00000000-0005-0000-0000-0000BE2D0000}"/>
    <cellStyle name="Buena 3" xfId="31448" hidden="1" xr:uid="{00000000-0005-0000-0000-0000BF2D0000}"/>
    <cellStyle name="Buena 3" xfId="31456" hidden="1" xr:uid="{00000000-0005-0000-0000-0000C02D0000}"/>
    <cellStyle name="Buena 3" xfId="31466" hidden="1" xr:uid="{00000000-0005-0000-0000-0000C12D0000}"/>
    <cellStyle name="Buena 3" xfId="31442" hidden="1" xr:uid="{00000000-0005-0000-0000-0000C22D0000}"/>
    <cellStyle name="Buena 3" xfId="31462" hidden="1" xr:uid="{00000000-0005-0000-0000-0000C32D0000}"/>
    <cellStyle name="Buena 3" xfId="31461" hidden="1" xr:uid="{00000000-0005-0000-0000-0000C42D0000}"/>
    <cellStyle name="Buena 3" xfId="31486" hidden="1" xr:uid="{00000000-0005-0000-0000-0000C52D0000}"/>
    <cellStyle name="Buena 3" xfId="31316" hidden="1" xr:uid="{00000000-0005-0000-0000-0000C62D0000}"/>
    <cellStyle name="Buena 3" xfId="31302" hidden="1" xr:uid="{00000000-0005-0000-0000-0000C72D0000}"/>
    <cellStyle name="Buena 3" xfId="31297" hidden="1" xr:uid="{00000000-0005-0000-0000-0000C82D0000}"/>
    <cellStyle name="Buena 3" xfId="31374" hidden="1" xr:uid="{00000000-0005-0000-0000-0000C92D0000}"/>
    <cellStyle name="Buena 3" xfId="31369" hidden="1" xr:uid="{00000000-0005-0000-0000-0000CA2D0000}"/>
    <cellStyle name="Buena 3" xfId="31348" hidden="1" xr:uid="{00000000-0005-0000-0000-0000CB2D0000}"/>
    <cellStyle name="Buena 3" xfId="31372" hidden="1" xr:uid="{00000000-0005-0000-0000-0000CC2D0000}"/>
    <cellStyle name="Buena 3" xfId="31335" hidden="1" xr:uid="{00000000-0005-0000-0000-0000CD2D0000}"/>
    <cellStyle name="Buena 3" xfId="31274" hidden="1" xr:uid="{00000000-0005-0000-0000-0000CE2D0000}"/>
    <cellStyle name="Buena 3" xfId="31243" hidden="1" xr:uid="{00000000-0005-0000-0000-0000CF2D0000}"/>
    <cellStyle name="Buena 3" xfId="31371" hidden="1" xr:uid="{00000000-0005-0000-0000-0000D02D0000}"/>
    <cellStyle name="Buena 3" xfId="31286" hidden="1" xr:uid="{00000000-0005-0000-0000-0000D12D0000}"/>
    <cellStyle name="Buena 3" xfId="31359" hidden="1" xr:uid="{00000000-0005-0000-0000-0000D22D0000}"/>
    <cellStyle name="Buena 3" xfId="31321" hidden="1" xr:uid="{00000000-0005-0000-0000-0000D32D0000}"/>
    <cellStyle name="Buena 3" xfId="31344" hidden="1" xr:uid="{00000000-0005-0000-0000-0000D42D0000}"/>
    <cellStyle name="Buena 3" xfId="31380" hidden="1" xr:uid="{00000000-0005-0000-0000-0000D52D0000}"/>
    <cellStyle name="Buena 3" xfId="31250" hidden="1" xr:uid="{00000000-0005-0000-0000-0000D62D0000}"/>
    <cellStyle name="Buena 3" xfId="31375" hidden="1" xr:uid="{00000000-0005-0000-0000-0000D72D0000}"/>
    <cellStyle name="Buena 3" xfId="31547" hidden="1" xr:uid="{00000000-0005-0000-0000-0000D82D0000}"/>
    <cellStyle name="Buena 3" xfId="31556" hidden="1" xr:uid="{00000000-0005-0000-0000-0000D92D0000}"/>
    <cellStyle name="Buena 3" xfId="31565" hidden="1" xr:uid="{00000000-0005-0000-0000-0000DA2D0000}"/>
    <cellStyle name="Buena 3" xfId="31573" hidden="1" xr:uid="{00000000-0005-0000-0000-0000DB2D0000}"/>
    <cellStyle name="Buena 3" xfId="31583" hidden="1" xr:uid="{00000000-0005-0000-0000-0000DC2D0000}"/>
    <cellStyle name="Buena 3" xfId="31559" hidden="1" xr:uid="{00000000-0005-0000-0000-0000DD2D0000}"/>
    <cellStyle name="Buena 3" xfId="31579" hidden="1" xr:uid="{00000000-0005-0000-0000-0000DE2D0000}"/>
    <cellStyle name="Buena 3" xfId="31578" hidden="1" xr:uid="{00000000-0005-0000-0000-0000DF2D0000}"/>
    <cellStyle name="Buena 3" xfId="31603" hidden="1" xr:uid="{00000000-0005-0000-0000-0000E02D0000}"/>
    <cellStyle name="Buena 3" xfId="31649" hidden="1" xr:uid="{00000000-0005-0000-0000-0000E12D0000}"/>
    <cellStyle name="Buena 3" xfId="31658" hidden="1" xr:uid="{00000000-0005-0000-0000-0000E22D0000}"/>
    <cellStyle name="Buena 3" xfId="31667" hidden="1" xr:uid="{00000000-0005-0000-0000-0000E32D0000}"/>
    <cellStyle name="Buena 3" xfId="31675" hidden="1" xr:uid="{00000000-0005-0000-0000-0000E42D0000}"/>
    <cellStyle name="Buena 3" xfId="31685" hidden="1" xr:uid="{00000000-0005-0000-0000-0000E52D0000}"/>
    <cellStyle name="Buena 3" xfId="31661" hidden="1" xr:uid="{00000000-0005-0000-0000-0000E62D0000}"/>
    <cellStyle name="Buena 3" xfId="31681" hidden="1" xr:uid="{00000000-0005-0000-0000-0000E72D0000}"/>
    <cellStyle name="Buena 3" xfId="31680" hidden="1" xr:uid="{00000000-0005-0000-0000-0000E82D0000}"/>
    <cellStyle name="Buena 3" xfId="31705" hidden="1" xr:uid="{00000000-0005-0000-0000-0000E92D0000}"/>
    <cellStyle name="Buena 3" xfId="31920" hidden="1" xr:uid="{00000000-0005-0000-0000-0000EA2D0000}"/>
    <cellStyle name="Buena 3" xfId="31929" hidden="1" xr:uid="{00000000-0005-0000-0000-0000EB2D0000}"/>
    <cellStyle name="Buena 3" xfId="31938" hidden="1" xr:uid="{00000000-0005-0000-0000-0000EC2D0000}"/>
    <cellStyle name="Buena 3" xfId="31946" hidden="1" xr:uid="{00000000-0005-0000-0000-0000ED2D0000}"/>
    <cellStyle name="Buena 3" xfId="31956" hidden="1" xr:uid="{00000000-0005-0000-0000-0000EE2D0000}"/>
    <cellStyle name="Buena 3" xfId="31932" hidden="1" xr:uid="{00000000-0005-0000-0000-0000EF2D0000}"/>
    <cellStyle name="Buena 3" xfId="31952" hidden="1" xr:uid="{00000000-0005-0000-0000-0000F02D0000}"/>
    <cellStyle name="Buena 3" xfId="31951" hidden="1" xr:uid="{00000000-0005-0000-0000-0000F12D0000}"/>
    <cellStyle name="Buena 3" xfId="31976" hidden="1" xr:uid="{00000000-0005-0000-0000-0000F22D0000}"/>
    <cellStyle name="Buena 3" xfId="31806" hidden="1" xr:uid="{00000000-0005-0000-0000-0000F32D0000}"/>
    <cellStyle name="Buena 3" xfId="31792" hidden="1" xr:uid="{00000000-0005-0000-0000-0000F42D0000}"/>
    <cellStyle name="Buena 3" xfId="31787" hidden="1" xr:uid="{00000000-0005-0000-0000-0000F52D0000}"/>
    <cellStyle name="Buena 3" xfId="31864" hidden="1" xr:uid="{00000000-0005-0000-0000-0000F62D0000}"/>
    <cellStyle name="Buena 3" xfId="31859" hidden="1" xr:uid="{00000000-0005-0000-0000-0000F72D0000}"/>
    <cellStyle name="Buena 3" xfId="31838" hidden="1" xr:uid="{00000000-0005-0000-0000-0000F82D0000}"/>
    <cellStyle name="Buena 3" xfId="31862" hidden="1" xr:uid="{00000000-0005-0000-0000-0000F92D0000}"/>
    <cellStyle name="Buena 3" xfId="31825" hidden="1" xr:uid="{00000000-0005-0000-0000-0000FA2D0000}"/>
    <cellStyle name="Buena 3" xfId="31764" hidden="1" xr:uid="{00000000-0005-0000-0000-0000FB2D0000}"/>
    <cellStyle name="Buena 3" xfId="31733" hidden="1" xr:uid="{00000000-0005-0000-0000-0000FC2D0000}"/>
    <cellStyle name="Buena 3" xfId="31861" hidden="1" xr:uid="{00000000-0005-0000-0000-0000FD2D0000}"/>
    <cellStyle name="Buena 3" xfId="31776" hidden="1" xr:uid="{00000000-0005-0000-0000-0000FE2D0000}"/>
    <cellStyle name="Buena 3" xfId="31849" hidden="1" xr:uid="{00000000-0005-0000-0000-0000FF2D0000}"/>
    <cellStyle name="Buena 3" xfId="31811" hidden="1" xr:uid="{00000000-0005-0000-0000-0000002E0000}"/>
    <cellStyle name="Buena 3" xfId="31834" hidden="1" xr:uid="{00000000-0005-0000-0000-0000012E0000}"/>
    <cellStyle name="Buena 3" xfId="31870" hidden="1" xr:uid="{00000000-0005-0000-0000-0000022E0000}"/>
    <cellStyle name="Buena 3" xfId="31740" hidden="1" xr:uid="{00000000-0005-0000-0000-0000032E0000}"/>
    <cellStyle name="Buena 3" xfId="31865" hidden="1" xr:uid="{00000000-0005-0000-0000-0000042E0000}"/>
    <cellStyle name="Buena 3" xfId="32037" hidden="1" xr:uid="{00000000-0005-0000-0000-0000052E0000}"/>
    <cellStyle name="Buena 3" xfId="32046" hidden="1" xr:uid="{00000000-0005-0000-0000-0000062E0000}"/>
    <cellStyle name="Buena 3" xfId="32055" hidden="1" xr:uid="{00000000-0005-0000-0000-0000072E0000}"/>
    <cellStyle name="Buena 3" xfId="32063" hidden="1" xr:uid="{00000000-0005-0000-0000-0000082E0000}"/>
    <cellStyle name="Buena 3" xfId="32073" hidden="1" xr:uid="{00000000-0005-0000-0000-0000092E0000}"/>
    <cellStyle name="Buena 3" xfId="32049" hidden="1" xr:uid="{00000000-0005-0000-0000-00000A2E0000}"/>
    <cellStyle name="Buena 3" xfId="32069" hidden="1" xr:uid="{00000000-0005-0000-0000-00000B2E0000}"/>
    <cellStyle name="Buena 3" xfId="32068" hidden="1" xr:uid="{00000000-0005-0000-0000-00000C2E0000}"/>
    <cellStyle name="Buena 3" xfId="32093" hidden="1" xr:uid="{00000000-0005-0000-0000-00000D2E0000}"/>
    <cellStyle name="Buena 3" xfId="32139" hidden="1" xr:uid="{00000000-0005-0000-0000-00000E2E0000}"/>
    <cellStyle name="Buena 3" xfId="32148" hidden="1" xr:uid="{00000000-0005-0000-0000-00000F2E0000}"/>
    <cellStyle name="Buena 3" xfId="32157" hidden="1" xr:uid="{00000000-0005-0000-0000-0000102E0000}"/>
    <cellStyle name="Buena 3" xfId="32165" hidden="1" xr:uid="{00000000-0005-0000-0000-0000112E0000}"/>
    <cellStyle name="Buena 3" xfId="32175" hidden="1" xr:uid="{00000000-0005-0000-0000-0000122E0000}"/>
    <cellStyle name="Buena 3" xfId="32151" hidden="1" xr:uid="{00000000-0005-0000-0000-0000132E0000}"/>
    <cellStyle name="Buena 3" xfId="32171" hidden="1" xr:uid="{00000000-0005-0000-0000-0000142E0000}"/>
    <cellStyle name="Buena 3" xfId="32170" hidden="1" xr:uid="{00000000-0005-0000-0000-0000152E0000}"/>
    <cellStyle name="Buena 3" xfId="32195" hidden="1" xr:uid="{00000000-0005-0000-0000-0000162E0000}"/>
    <cellStyle name="Buena 3" xfId="32410" hidden="1" xr:uid="{00000000-0005-0000-0000-0000172E0000}"/>
    <cellStyle name="Buena 3" xfId="32419" hidden="1" xr:uid="{00000000-0005-0000-0000-0000182E0000}"/>
    <cellStyle name="Buena 3" xfId="32428" hidden="1" xr:uid="{00000000-0005-0000-0000-0000192E0000}"/>
    <cellStyle name="Buena 3" xfId="32436" hidden="1" xr:uid="{00000000-0005-0000-0000-00001A2E0000}"/>
    <cellStyle name="Buena 3" xfId="32446" hidden="1" xr:uid="{00000000-0005-0000-0000-00001B2E0000}"/>
    <cellStyle name="Buena 3" xfId="32422" hidden="1" xr:uid="{00000000-0005-0000-0000-00001C2E0000}"/>
    <cellStyle name="Buena 3" xfId="32442" hidden="1" xr:uid="{00000000-0005-0000-0000-00001D2E0000}"/>
    <cellStyle name="Buena 3" xfId="32441" hidden="1" xr:uid="{00000000-0005-0000-0000-00001E2E0000}"/>
    <cellStyle name="Buena 3" xfId="32466" hidden="1" xr:uid="{00000000-0005-0000-0000-00001F2E0000}"/>
    <cellStyle name="Buena 3" xfId="32296" hidden="1" xr:uid="{00000000-0005-0000-0000-0000202E0000}"/>
    <cellStyle name="Buena 3" xfId="32282" hidden="1" xr:uid="{00000000-0005-0000-0000-0000212E0000}"/>
    <cellStyle name="Buena 3" xfId="32277" hidden="1" xr:uid="{00000000-0005-0000-0000-0000222E0000}"/>
    <cellStyle name="Buena 3" xfId="32354" hidden="1" xr:uid="{00000000-0005-0000-0000-0000232E0000}"/>
    <cellStyle name="Buena 3" xfId="32349" hidden="1" xr:uid="{00000000-0005-0000-0000-0000242E0000}"/>
    <cellStyle name="Buena 3" xfId="32328" hidden="1" xr:uid="{00000000-0005-0000-0000-0000252E0000}"/>
    <cellStyle name="Buena 3" xfId="32352" hidden="1" xr:uid="{00000000-0005-0000-0000-0000262E0000}"/>
    <cellStyle name="Buena 3" xfId="32315" hidden="1" xr:uid="{00000000-0005-0000-0000-0000272E0000}"/>
    <cellStyle name="Buena 3" xfId="32254" hidden="1" xr:uid="{00000000-0005-0000-0000-0000282E0000}"/>
    <cellStyle name="Buena 3" xfId="32223" hidden="1" xr:uid="{00000000-0005-0000-0000-0000292E0000}"/>
    <cellStyle name="Buena 3" xfId="32351" hidden="1" xr:uid="{00000000-0005-0000-0000-00002A2E0000}"/>
    <cellStyle name="Buena 3" xfId="32266" hidden="1" xr:uid="{00000000-0005-0000-0000-00002B2E0000}"/>
    <cellStyle name="Buena 3" xfId="32339" hidden="1" xr:uid="{00000000-0005-0000-0000-00002C2E0000}"/>
    <cellStyle name="Buena 3" xfId="32301" hidden="1" xr:uid="{00000000-0005-0000-0000-00002D2E0000}"/>
    <cellStyle name="Buena 3" xfId="32324" hidden="1" xr:uid="{00000000-0005-0000-0000-00002E2E0000}"/>
    <cellStyle name="Buena 3" xfId="32360" hidden="1" xr:uid="{00000000-0005-0000-0000-00002F2E0000}"/>
    <cellStyle name="Buena 3" xfId="32230" hidden="1" xr:uid="{00000000-0005-0000-0000-0000302E0000}"/>
    <cellStyle name="Buena 3" xfId="32355" hidden="1" xr:uid="{00000000-0005-0000-0000-0000312E0000}"/>
    <cellStyle name="Buena 3" xfId="32527" hidden="1" xr:uid="{00000000-0005-0000-0000-0000322E0000}"/>
    <cellStyle name="Buena 3" xfId="32536" hidden="1" xr:uid="{00000000-0005-0000-0000-0000332E0000}"/>
    <cellStyle name="Buena 3" xfId="32545" hidden="1" xr:uid="{00000000-0005-0000-0000-0000342E0000}"/>
    <cellStyle name="Buena 3" xfId="32553" hidden="1" xr:uid="{00000000-0005-0000-0000-0000352E0000}"/>
    <cellStyle name="Buena 3" xfId="32563" hidden="1" xr:uid="{00000000-0005-0000-0000-0000362E0000}"/>
    <cellStyle name="Buena 3" xfId="32539" hidden="1" xr:uid="{00000000-0005-0000-0000-0000372E0000}"/>
    <cellStyle name="Buena 3" xfId="32559" hidden="1" xr:uid="{00000000-0005-0000-0000-0000382E0000}"/>
    <cellStyle name="Buena 3" xfId="32558" hidden="1" xr:uid="{00000000-0005-0000-0000-0000392E0000}"/>
    <cellStyle name="Buena 3" xfId="32583" hidden="1" xr:uid="{00000000-0005-0000-0000-00003A2E0000}"/>
    <cellStyle name="Buena 3" xfId="32629" hidden="1" xr:uid="{00000000-0005-0000-0000-00003B2E0000}"/>
    <cellStyle name="Buena 3" xfId="32638" hidden="1" xr:uid="{00000000-0005-0000-0000-00003C2E0000}"/>
    <cellStyle name="Buena 3" xfId="32647" hidden="1" xr:uid="{00000000-0005-0000-0000-00003D2E0000}"/>
    <cellStyle name="Buena 3" xfId="32655" hidden="1" xr:uid="{00000000-0005-0000-0000-00003E2E0000}"/>
    <cellStyle name="Buena 3" xfId="32665" hidden="1" xr:uid="{00000000-0005-0000-0000-00003F2E0000}"/>
    <cellStyle name="Buena 3" xfId="32641" hidden="1" xr:uid="{00000000-0005-0000-0000-0000402E0000}"/>
    <cellStyle name="Buena 3" xfId="32661" hidden="1" xr:uid="{00000000-0005-0000-0000-0000412E0000}"/>
    <cellStyle name="Buena 3" xfId="32660" hidden="1" xr:uid="{00000000-0005-0000-0000-0000422E0000}"/>
    <cellStyle name="Buena 3" xfId="32685" hidden="1" xr:uid="{00000000-0005-0000-0000-0000432E0000}"/>
    <cellStyle name="Buena 3" xfId="32900" hidden="1" xr:uid="{00000000-0005-0000-0000-0000442E0000}"/>
    <cellStyle name="Buena 3" xfId="32909" hidden="1" xr:uid="{00000000-0005-0000-0000-0000452E0000}"/>
    <cellStyle name="Buena 3" xfId="32918" hidden="1" xr:uid="{00000000-0005-0000-0000-0000462E0000}"/>
    <cellStyle name="Buena 3" xfId="32926" hidden="1" xr:uid="{00000000-0005-0000-0000-0000472E0000}"/>
    <cellStyle name="Buena 3" xfId="32936" hidden="1" xr:uid="{00000000-0005-0000-0000-0000482E0000}"/>
    <cellStyle name="Buena 3" xfId="32912" hidden="1" xr:uid="{00000000-0005-0000-0000-0000492E0000}"/>
    <cellStyle name="Buena 3" xfId="32932" hidden="1" xr:uid="{00000000-0005-0000-0000-00004A2E0000}"/>
    <cellStyle name="Buena 3" xfId="32931" hidden="1" xr:uid="{00000000-0005-0000-0000-00004B2E0000}"/>
    <cellStyle name="Buena 3" xfId="32956" hidden="1" xr:uid="{00000000-0005-0000-0000-00004C2E0000}"/>
    <cellStyle name="Buena 3" xfId="32786" hidden="1" xr:uid="{00000000-0005-0000-0000-00004D2E0000}"/>
    <cellStyle name="Buena 3" xfId="32772" hidden="1" xr:uid="{00000000-0005-0000-0000-00004E2E0000}"/>
    <cellStyle name="Buena 3" xfId="32767" hidden="1" xr:uid="{00000000-0005-0000-0000-00004F2E0000}"/>
    <cellStyle name="Buena 3" xfId="32844" hidden="1" xr:uid="{00000000-0005-0000-0000-0000502E0000}"/>
    <cellStyle name="Buena 3" xfId="32839" hidden="1" xr:uid="{00000000-0005-0000-0000-0000512E0000}"/>
    <cellStyle name="Buena 3" xfId="32818" hidden="1" xr:uid="{00000000-0005-0000-0000-0000522E0000}"/>
    <cellStyle name="Buena 3" xfId="32842" hidden="1" xr:uid="{00000000-0005-0000-0000-0000532E0000}"/>
    <cellStyle name="Buena 3" xfId="32805" hidden="1" xr:uid="{00000000-0005-0000-0000-0000542E0000}"/>
    <cellStyle name="Buena 3" xfId="32744" hidden="1" xr:uid="{00000000-0005-0000-0000-0000552E0000}"/>
    <cellStyle name="Buena 3" xfId="32713" hidden="1" xr:uid="{00000000-0005-0000-0000-0000562E0000}"/>
    <cellStyle name="Buena 3" xfId="32841" hidden="1" xr:uid="{00000000-0005-0000-0000-0000572E0000}"/>
    <cellStyle name="Buena 3" xfId="32756" hidden="1" xr:uid="{00000000-0005-0000-0000-0000582E0000}"/>
    <cellStyle name="Buena 3" xfId="32829" hidden="1" xr:uid="{00000000-0005-0000-0000-0000592E0000}"/>
    <cellStyle name="Buena 3" xfId="32791" hidden="1" xr:uid="{00000000-0005-0000-0000-00005A2E0000}"/>
    <cellStyle name="Buena 3" xfId="32814" hidden="1" xr:uid="{00000000-0005-0000-0000-00005B2E0000}"/>
    <cellStyle name="Buena 3" xfId="32850" hidden="1" xr:uid="{00000000-0005-0000-0000-00005C2E0000}"/>
    <cellStyle name="Buena 3" xfId="32720" hidden="1" xr:uid="{00000000-0005-0000-0000-00005D2E0000}"/>
    <cellStyle name="Buena 3" xfId="32845" hidden="1" xr:uid="{00000000-0005-0000-0000-00005E2E0000}"/>
    <cellStyle name="Buena 3" xfId="33017" hidden="1" xr:uid="{00000000-0005-0000-0000-00005F2E0000}"/>
    <cellStyle name="Buena 3" xfId="33026" hidden="1" xr:uid="{00000000-0005-0000-0000-0000602E0000}"/>
    <cellStyle name="Buena 3" xfId="33035" hidden="1" xr:uid="{00000000-0005-0000-0000-0000612E0000}"/>
    <cellStyle name="Buena 3" xfId="33043" hidden="1" xr:uid="{00000000-0005-0000-0000-0000622E0000}"/>
    <cellStyle name="Buena 3" xfId="33053" hidden="1" xr:uid="{00000000-0005-0000-0000-0000632E0000}"/>
    <cellStyle name="Buena 3" xfId="33029" hidden="1" xr:uid="{00000000-0005-0000-0000-0000642E0000}"/>
    <cellStyle name="Buena 3" xfId="33049" hidden="1" xr:uid="{00000000-0005-0000-0000-0000652E0000}"/>
    <cellStyle name="Buena 3" xfId="33048" hidden="1" xr:uid="{00000000-0005-0000-0000-0000662E0000}"/>
    <cellStyle name="Buena 3" xfId="33073" hidden="1" xr:uid="{00000000-0005-0000-0000-0000672E0000}"/>
    <cellStyle name="Buena 3" xfId="33119" hidden="1" xr:uid="{00000000-0005-0000-0000-0000682E0000}"/>
    <cellStyle name="Buena 3" xfId="33128" hidden="1" xr:uid="{00000000-0005-0000-0000-0000692E0000}"/>
    <cellStyle name="Buena 3" xfId="33137" hidden="1" xr:uid="{00000000-0005-0000-0000-00006A2E0000}"/>
    <cellStyle name="Buena 3" xfId="33145" hidden="1" xr:uid="{00000000-0005-0000-0000-00006B2E0000}"/>
    <cellStyle name="Buena 3" xfId="33155" hidden="1" xr:uid="{00000000-0005-0000-0000-00006C2E0000}"/>
    <cellStyle name="Buena 3" xfId="33131" hidden="1" xr:uid="{00000000-0005-0000-0000-00006D2E0000}"/>
    <cellStyle name="Buena 3" xfId="33151" hidden="1" xr:uid="{00000000-0005-0000-0000-00006E2E0000}"/>
    <cellStyle name="Buena 3" xfId="33150" hidden="1" xr:uid="{00000000-0005-0000-0000-00006F2E0000}"/>
    <cellStyle name="Buena 3" xfId="33175" hidden="1" xr:uid="{00000000-0005-0000-0000-0000702E0000}"/>
    <cellStyle name="Buena 3" xfId="33390" hidden="1" xr:uid="{00000000-0005-0000-0000-0000712E0000}"/>
    <cellStyle name="Buena 3" xfId="33399" hidden="1" xr:uid="{00000000-0005-0000-0000-0000722E0000}"/>
    <cellStyle name="Buena 3" xfId="33408" hidden="1" xr:uid="{00000000-0005-0000-0000-0000732E0000}"/>
    <cellStyle name="Buena 3" xfId="33416" hidden="1" xr:uid="{00000000-0005-0000-0000-0000742E0000}"/>
    <cellStyle name="Buena 3" xfId="33426" hidden="1" xr:uid="{00000000-0005-0000-0000-0000752E0000}"/>
    <cellStyle name="Buena 3" xfId="33402" hidden="1" xr:uid="{00000000-0005-0000-0000-0000762E0000}"/>
    <cellStyle name="Buena 3" xfId="33422" hidden="1" xr:uid="{00000000-0005-0000-0000-0000772E0000}"/>
    <cellStyle name="Buena 3" xfId="33421" hidden="1" xr:uid="{00000000-0005-0000-0000-0000782E0000}"/>
    <cellStyle name="Buena 3" xfId="33446" hidden="1" xr:uid="{00000000-0005-0000-0000-0000792E0000}"/>
    <cellStyle name="Buena 3" xfId="33276" hidden="1" xr:uid="{00000000-0005-0000-0000-00007A2E0000}"/>
    <cellStyle name="Buena 3" xfId="33262" hidden="1" xr:uid="{00000000-0005-0000-0000-00007B2E0000}"/>
    <cellStyle name="Buena 3" xfId="33257" hidden="1" xr:uid="{00000000-0005-0000-0000-00007C2E0000}"/>
    <cellStyle name="Buena 3" xfId="33334" hidden="1" xr:uid="{00000000-0005-0000-0000-00007D2E0000}"/>
    <cellStyle name="Buena 3" xfId="33329" hidden="1" xr:uid="{00000000-0005-0000-0000-00007E2E0000}"/>
    <cellStyle name="Buena 3" xfId="33308" hidden="1" xr:uid="{00000000-0005-0000-0000-00007F2E0000}"/>
    <cellStyle name="Buena 3" xfId="33332" hidden="1" xr:uid="{00000000-0005-0000-0000-0000802E0000}"/>
    <cellStyle name="Buena 3" xfId="33295" hidden="1" xr:uid="{00000000-0005-0000-0000-0000812E0000}"/>
    <cellStyle name="Buena 3" xfId="33234" hidden="1" xr:uid="{00000000-0005-0000-0000-0000822E0000}"/>
    <cellStyle name="Buena 3" xfId="33203" hidden="1" xr:uid="{00000000-0005-0000-0000-0000832E0000}"/>
    <cellStyle name="Buena 3" xfId="33331" hidden="1" xr:uid="{00000000-0005-0000-0000-0000842E0000}"/>
    <cellStyle name="Buena 3" xfId="33246" hidden="1" xr:uid="{00000000-0005-0000-0000-0000852E0000}"/>
    <cellStyle name="Buena 3" xfId="33319" hidden="1" xr:uid="{00000000-0005-0000-0000-0000862E0000}"/>
    <cellStyle name="Buena 3" xfId="33281" hidden="1" xr:uid="{00000000-0005-0000-0000-0000872E0000}"/>
    <cellStyle name="Buena 3" xfId="33304" hidden="1" xr:uid="{00000000-0005-0000-0000-0000882E0000}"/>
    <cellStyle name="Buena 3" xfId="33340" hidden="1" xr:uid="{00000000-0005-0000-0000-0000892E0000}"/>
    <cellStyle name="Buena 3" xfId="33210" hidden="1" xr:uid="{00000000-0005-0000-0000-00008A2E0000}"/>
    <cellStyle name="Buena 3" xfId="33335" hidden="1" xr:uid="{00000000-0005-0000-0000-00008B2E0000}"/>
    <cellStyle name="Buena 3" xfId="22703" hidden="1" xr:uid="{00000000-0005-0000-0000-00008C2E0000}"/>
    <cellStyle name="Buena 3" xfId="22332" hidden="1" xr:uid="{00000000-0005-0000-0000-00008D2E0000}"/>
    <cellStyle name="Buena 3" xfId="27875" hidden="1" xr:uid="{00000000-0005-0000-0000-00008E2E0000}"/>
    <cellStyle name="Buena 3" xfId="22321" hidden="1" xr:uid="{00000000-0005-0000-0000-00008F2E0000}"/>
    <cellStyle name="Buena 3" xfId="22352" hidden="1" xr:uid="{00000000-0005-0000-0000-0000902E0000}"/>
    <cellStyle name="Buena 3" xfId="23139" hidden="1" xr:uid="{00000000-0005-0000-0000-0000912E0000}"/>
    <cellStyle name="Buena 3" xfId="23378" hidden="1" xr:uid="{00000000-0005-0000-0000-0000922E0000}"/>
    <cellStyle name="Buena 3" xfId="23384" hidden="1" xr:uid="{00000000-0005-0000-0000-0000932E0000}"/>
    <cellStyle name="Buena 3" xfId="27121" hidden="1" xr:uid="{00000000-0005-0000-0000-0000942E0000}"/>
    <cellStyle name="Buena 3" xfId="23605" hidden="1" xr:uid="{00000000-0005-0000-0000-0000952E0000}"/>
    <cellStyle name="Buena 3" xfId="22365" hidden="1" xr:uid="{00000000-0005-0000-0000-0000962E0000}"/>
    <cellStyle name="Buena 3" xfId="23076" hidden="1" xr:uid="{00000000-0005-0000-0000-0000972E0000}"/>
    <cellStyle name="Buena 3" xfId="25674" hidden="1" xr:uid="{00000000-0005-0000-0000-0000982E0000}"/>
    <cellStyle name="Buena 3" xfId="26041" hidden="1" xr:uid="{00000000-0005-0000-0000-0000992E0000}"/>
    <cellStyle name="Buena 3" xfId="22673" hidden="1" xr:uid="{00000000-0005-0000-0000-00009A2E0000}"/>
    <cellStyle name="Buena 3" xfId="21840" hidden="1" xr:uid="{00000000-0005-0000-0000-00009B2E0000}"/>
    <cellStyle name="Buena 3" xfId="23771" hidden="1" xr:uid="{00000000-0005-0000-0000-00009C2E0000}"/>
    <cellStyle name="Buena 3" xfId="26380" hidden="1" xr:uid="{00000000-0005-0000-0000-00009D2E0000}"/>
    <cellStyle name="Buena 3" xfId="26676" hidden="1" xr:uid="{00000000-0005-0000-0000-00009E2E0000}"/>
    <cellStyle name="Buena 3" xfId="27111" hidden="1" xr:uid="{00000000-0005-0000-0000-00009F2E0000}"/>
    <cellStyle name="Buena 3" xfId="27921" hidden="1" xr:uid="{00000000-0005-0000-0000-0000A02E0000}"/>
    <cellStyle name="Buena 3" xfId="25184" hidden="1" xr:uid="{00000000-0005-0000-0000-0000A12E0000}"/>
    <cellStyle name="Buena 3" xfId="22592" hidden="1" xr:uid="{00000000-0005-0000-0000-0000A22E0000}"/>
    <cellStyle name="Buena 3" xfId="25064" hidden="1" xr:uid="{00000000-0005-0000-0000-0000A32E0000}"/>
    <cellStyle name="Buena 3" xfId="25196" hidden="1" xr:uid="{00000000-0005-0000-0000-0000A42E0000}"/>
    <cellStyle name="Buena 3" xfId="26663" hidden="1" xr:uid="{00000000-0005-0000-0000-0000A52E0000}"/>
    <cellStyle name="Buena 3" xfId="22520" hidden="1" xr:uid="{00000000-0005-0000-0000-0000A62E0000}"/>
    <cellStyle name="Buena 3" xfId="27428" hidden="1" xr:uid="{00000000-0005-0000-0000-0000A72E0000}"/>
    <cellStyle name="Buena 3" xfId="23064" hidden="1" xr:uid="{00000000-0005-0000-0000-0000A82E0000}"/>
    <cellStyle name="Buena 3" xfId="26016" hidden="1" xr:uid="{00000000-0005-0000-0000-0000A92E0000}"/>
    <cellStyle name="Buena 3" xfId="28405" hidden="1" xr:uid="{00000000-0005-0000-0000-0000AA2E0000}"/>
    <cellStyle name="Buena 3" xfId="24152" hidden="1" xr:uid="{00000000-0005-0000-0000-0000AB2E0000}"/>
    <cellStyle name="Buena 3" xfId="27238" hidden="1" xr:uid="{00000000-0005-0000-0000-0000AC2E0000}"/>
    <cellStyle name="Buena 3" xfId="25437" hidden="1" xr:uid="{00000000-0005-0000-0000-0000AD2E0000}"/>
    <cellStyle name="Buena 3" xfId="21906" hidden="1" xr:uid="{00000000-0005-0000-0000-0000AE2E0000}"/>
    <cellStyle name="Buena 3" xfId="26931" hidden="1" xr:uid="{00000000-0005-0000-0000-0000AF2E0000}"/>
    <cellStyle name="Buena 3" xfId="23251" hidden="1" xr:uid="{00000000-0005-0000-0000-0000B02E0000}"/>
    <cellStyle name="Buena 3" xfId="23952" hidden="1" xr:uid="{00000000-0005-0000-0000-0000B12E0000}"/>
    <cellStyle name="Buena 3" xfId="25493" hidden="1" xr:uid="{00000000-0005-0000-0000-0000B22E0000}"/>
    <cellStyle name="Buena 3" xfId="26553" hidden="1" xr:uid="{00000000-0005-0000-0000-0000B32E0000}"/>
    <cellStyle name="Buena 3" xfId="25229" hidden="1" xr:uid="{00000000-0005-0000-0000-0000B42E0000}"/>
    <cellStyle name="Buena 3" xfId="23265" hidden="1" xr:uid="{00000000-0005-0000-0000-0000B52E0000}"/>
    <cellStyle name="Buena 3" xfId="22151" hidden="1" xr:uid="{00000000-0005-0000-0000-0000B62E0000}"/>
    <cellStyle name="Buena 3" xfId="22596" hidden="1" xr:uid="{00000000-0005-0000-0000-0000B72E0000}"/>
    <cellStyle name="Buena 3" xfId="22309" hidden="1" xr:uid="{00000000-0005-0000-0000-0000B82E0000}"/>
    <cellStyle name="Buena 3" xfId="25880" hidden="1" xr:uid="{00000000-0005-0000-0000-0000B92E0000}"/>
    <cellStyle name="Buena 3" xfId="27490" hidden="1" xr:uid="{00000000-0005-0000-0000-0000BA2E0000}"/>
    <cellStyle name="Buena 3" xfId="25597" hidden="1" xr:uid="{00000000-0005-0000-0000-0000BB2E0000}"/>
    <cellStyle name="Buena 3" xfId="27843" hidden="1" xr:uid="{00000000-0005-0000-0000-0000BC2E0000}"/>
    <cellStyle name="Buena 3" xfId="23375" hidden="1" xr:uid="{00000000-0005-0000-0000-0000BD2E0000}"/>
    <cellStyle name="Buena 3" xfId="25752" hidden="1" xr:uid="{00000000-0005-0000-0000-0000BE2E0000}"/>
    <cellStyle name="Buena 3" xfId="21795" hidden="1" xr:uid="{00000000-0005-0000-0000-0000BF2E0000}"/>
    <cellStyle name="Buena 3" xfId="22212" hidden="1" xr:uid="{00000000-0005-0000-0000-0000C02E0000}"/>
    <cellStyle name="Buena 3" xfId="28413" hidden="1" xr:uid="{00000000-0005-0000-0000-0000C12E0000}"/>
    <cellStyle name="Buena 3" xfId="27130" hidden="1" xr:uid="{00000000-0005-0000-0000-0000C22E0000}"/>
    <cellStyle name="Buena 3" xfId="23347" hidden="1" xr:uid="{00000000-0005-0000-0000-0000C32E0000}"/>
    <cellStyle name="Buena 3" xfId="21895" hidden="1" xr:uid="{00000000-0005-0000-0000-0000C42E0000}"/>
    <cellStyle name="Buena 3" xfId="25115" hidden="1" xr:uid="{00000000-0005-0000-0000-0000C52E0000}"/>
    <cellStyle name="Buena 3" xfId="22987" hidden="1" xr:uid="{00000000-0005-0000-0000-0000C62E0000}"/>
    <cellStyle name="Buena 3" xfId="22014" hidden="1" xr:uid="{00000000-0005-0000-0000-0000C72E0000}"/>
    <cellStyle name="Buena 3" xfId="25519" hidden="1" xr:uid="{00000000-0005-0000-0000-0000C82E0000}"/>
    <cellStyle name="Buena 3" xfId="26631" hidden="1" xr:uid="{00000000-0005-0000-0000-0000C92E0000}"/>
    <cellStyle name="Buena 3" xfId="26108" hidden="1" xr:uid="{00000000-0005-0000-0000-0000CA2E0000}"/>
    <cellStyle name="Buena 3" xfId="26014" hidden="1" xr:uid="{00000000-0005-0000-0000-0000CB2E0000}"/>
    <cellStyle name="Buena 3" xfId="11567" hidden="1" xr:uid="{00000000-0005-0000-0000-0000CC2E0000}"/>
    <cellStyle name="Buena 3" xfId="22410" hidden="1" xr:uid="{00000000-0005-0000-0000-0000CD2E0000}"/>
    <cellStyle name="Buena 3" xfId="27161" hidden="1" xr:uid="{00000000-0005-0000-0000-0000CE2E0000}"/>
    <cellStyle name="Buena 3" xfId="27053" hidden="1" xr:uid="{00000000-0005-0000-0000-0000CF2E0000}"/>
    <cellStyle name="Buena 3" xfId="21932" hidden="1" xr:uid="{00000000-0005-0000-0000-0000D02E0000}"/>
    <cellStyle name="Buena 3" xfId="22782" hidden="1" xr:uid="{00000000-0005-0000-0000-0000D12E0000}"/>
    <cellStyle name="Buena 3" xfId="23355" hidden="1" xr:uid="{00000000-0005-0000-0000-0000D22E0000}"/>
    <cellStyle name="Buena 3" xfId="30707" hidden="1" xr:uid="{00000000-0005-0000-0000-0000D32E0000}"/>
    <cellStyle name="Buena 3" xfId="27815" hidden="1" xr:uid="{00000000-0005-0000-0000-0000D42E0000}"/>
    <cellStyle name="Buena 3" xfId="23322" hidden="1" xr:uid="{00000000-0005-0000-0000-0000D52E0000}"/>
    <cellStyle name="Buena 3" xfId="27031" hidden="1" xr:uid="{00000000-0005-0000-0000-0000D62E0000}"/>
    <cellStyle name="Buena 3" xfId="25666" hidden="1" xr:uid="{00000000-0005-0000-0000-0000D72E0000}"/>
    <cellStyle name="Buena 3" xfId="27955" hidden="1" xr:uid="{00000000-0005-0000-0000-0000D82E0000}"/>
    <cellStyle name="Buena 3" xfId="26055" hidden="1" xr:uid="{00000000-0005-0000-0000-0000D92E0000}"/>
    <cellStyle name="Buena 3" xfId="24059" hidden="1" xr:uid="{00000000-0005-0000-0000-0000DA2E0000}"/>
    <cellStyle name="Buena 3" xfId="24137" hidden="1" xr:uid="{00000000-0005-0000-0000-0000DB2E0000}"/>
    <cellStyle name="Buena 3" xfId="23652" hidden="1" xr:uid="{00000000-0005-0000-0000-0000DC2E0000}"/>
    <cellStyle name="Buena 3" xfId="21936" hidden="1" xr:uid="{00000000-0005-0000-0000-0000DD2E0000}"/>
    <cellStyle name="Buena 3" xfId="25105" hidden="1" xr:uid="{00000000-0005-0000-0000-0000DE2E0000}"/>
    <cellStyle name="Buena 3" xfId="22194" hidden="1" xr:uid="{00000000-0005-0000-0000-0000DF2E0000}"/>
    <cellStyle name="Buena 3" xfId="25470" hidden="1" xr:uid="{00000000-0005-0000-0000-0000E02E0000}"/>
    <cellStyle name="Buena 3" xfId="22096" hidden="1" xr:uid="{00000000-0005-0000-0000-0000E12E0000}"/>
    <cellStyle name="Buena 3" xfId="25847" hidden="1" xr:uid="{00000000-0005-0000-0000-0000E22E0000}"/>
    <cellStyle name="Buena 3" xfId="23040" hidden="1" xr:uid="{00000000-0005-0000-0000-0000E32E0000}"/>
    <cellStyle name="Buena 3" xfId="26238" hidden="1" xr:uid="{00000000-0005-0000-0000-0000E42E0000}"/>
    <cellStyle name="Buena 3" xfId="26420" hidden="1" xr:uid="{00000000-0005-0000-0000-0000E52E0000}"/>
    <cellStyle name="Buena 3" xfId="23444" hidden="1" xr:uid="{00000000-0005-0000-0000-0000E62E0000}"/>
    <cellStyle name="Buena 3" xfId="27155" hidden="1" xr:uid="{00000000-0005-0000-0000-0000E72E0000}"/>
    <cellStyle name="Buena 3" xfId="23129" hidden="1" xr:uid="{00000000-0005-0000-0000-0000E82E0000}"/>
    <cellStyle name="Buena 3" xfId="27907" hidden="1" xr:uid="{00000000-0005-0000-0000-0000E92E0000}"/>
    <cellStyle name="Buena 3" xfId="22444" hidden="1" xr:uid="{00000000-0005-0000-0000-0000EA2E0000}"/>
    <cellStyle name="Buena 3" xfId="23802" hidden="1" xr:uid="{00000000-0005-0000-0000-0000EB2E0000}"/>
    <cellStyle name="Buena 3" xfId="25473" hidden="1" xr:uid="{00000000-0005-0000-0000-0000EC2E0000}"/>
    <cellStyle name="Buena 3" xfId="21791" hidden="1" xr:uid="{00000000-0005-0000-0000-0000ED2E0000}"/>
    <cellStyle name="Buena 3" xfId="25696" hidden="1" xr:uid="{00000000-0005-0000-0000-0000EE2E0000}"/>
    <cellStyle name="Buena 3" xfId="33525" hidden="1" xr:uid="{00000000-0005-0000-0000-0000EF2E0000}"/>
    <cellStyle name="Buena 3" xfId="33534" hidden="1" xr:uid="{00000000-0005-0000-0000-0000F02E0000}"/>
    <cellStyle name="Buena 3" xfId="33543" hidden="1" xr:uid="{00000000-0005-0000-0000-0000F12E0000}"/>
    <cellStyle name="Buena 3" xfId="33551" hidden="1" xr:uid="{00000000-0005-0000-0000-0000F22E0000}"/>
    <cellStyle name="Buena 3" xfId="33561" hidden="1" xr:uid="{00000000-0005-0000-0000-0000F32E0000}"/>
    <cellStyle name="Buena 3" xfId="33537" hidden="1" xr:uid="{00000000-0005-0000-0000-0000F42E0000}"/>
    <cellStyle name="Buena 3" xfId="33557" hidden="1" xr:uid="{00000000-0005-0000-0000-0000F52E0000}"/>
    <cellStyle name="Buena 3" xfId="33556" hidden="1" xr:uid="{00000000-0005-0000-0000-0000F62E0000}"/>
    <cellStyle name="Buena 3" xfId="33581" hidden="1" xr:uid="{00000000-0005-0000-0000-0000F72E0000}"/>
    <cellStyle name="Buena 3" xfId="33796" hidden="1" xr:uid="{00000000-0005-0000-0000-0000F82E0000}"/>
    <cellStyle name="Buena 3" xfId="33805" hidden="1" xr:uid="{00000000-0005-0000-0000-0000F92E0000}"/>
    <cellStyle name="Buena 3" xfId="33814" hidden="1" xr:uid="{00000000-0005-0000-0000-0000FA2E0000}"/>
    <cellStyle name="Buena 3" xfId="33822" hidden="1" xr:uid="{00000000-0005-0000-0000-0000FB2E0000}"/>
    <cellStyle name="Buena 3" xfId="33832" hidden="1" xr:uid="{00000000-0005-0000-0000-0000FC2E0000}"/>
    <cellStyle name="Buena 3" xfId="33808" hidden="1" xr:uid="{00000000-0005-0000-0000-0000FD2E0000}"/>
    <cellStyle name="Buena 3" xfId="33828" hidden="1" xr:uid="{00000000-0005-0000-0000-0000FE2E0000}"/>
    <cellStyle name="Buena 3" xfId="33827" hidden="1" xr:uid="{00000000-0005-0000-0000-0000FF2E0000}"/>
    <cellStyle name="Buena 3" xfId="33852" hidden="1" xr:uid="{00000000-0005-0000-0000-0000002F0000}"/>
    <cellStyle name="Buena 3" xfId="33682" hidden="1" xr:uid="{00000000-0005-0000-0000-0000012F0000}"/>
    <cellStyle name="Buena 3" xfId="33668" hidden="1" xr:uid="{00000000-0005-0000-0000-0000022F0000}"/>
    <cellStyle name="Buena 3" xfId="33663" hidden="1" xr:uid="{00000000-0005-0000-0000-0000032F0000}"/>
    <cellStyle name="Buena 3" xfId="33740" hidden="1" xr:uid="{00000000-0005-0000-0000-0000042F0000}"/>
    <cellStyle name="Buena 3" xfId="33735" hidden="1" xr:uid="{00000000-0005-0000-0000-0000052F0000}"/>
    <cellStyle name="Buena 3" xfId="33714" hidden="1" xr:uid="{00000000-0005-0000-0000-0000062F0000}"/>
    <cellStyle name="Buena 3" xfId="33738" hidden="1" xr:uid="{00000000-0005-0000-0000-0000072F0000}"/>
    <cellStyle name="Buena 3" xfId="33701" hidden="1" xr:uid="{00000000-0005-0000-0000-0000082F0000}"/>
    <cellStyle name="Buena 3" xfId="33640" hidden="1" xr:uid="{00000000-0005-0000-0000-0000092F0000}"/>
    <cellStyle name="Buena 3" xfId="33609" hidden="1" xr:uid="{00000000-0005-0000-0000-00000A2F0000}"/>
    <cellStyle name="Buena 3" xfId="33737" hidden="1" xr:uid="{00000000-0005-0000-0000-00000B2F0000}"/>
    <cellStyle name="Buena 3" xfId="33652" hidden="1" xr:uid="{00000000-0005-0000-0000-00000C2F0000}"/>
    <cellStyle name="Buena 3" xfId="33725" hidden="1" xr:uid="{00000000-0005-0000-0000-00000D2F0000}"/>
    <cellStyle name="Buena 3" xfId="33687" hidden="1" xr:uid="{00000000-0005-0000-0000-00000E2F0000}"/>
    <cellStyle name="Buena 3" xfId="33710" hidden="1" xr:uid="{00000000-0005-0000-0000-00000F2F0000}"/>
    <cellStyle name="Buena 3" xfId="33746" hidden="1" xr:uid="{00000000-0005-0000-0000-0000102F0000}"/>
    <cellStyle name="Buena 3" xfId="33616" hidden="1" xr:uid="{00000000-0005-0000-0000-0000112F0000}"/>
    <cellStyle name="Buena 3" xfId="33741" hidden="1" xr:uid="{00000000-0005-0000-0000-0000122F0000}"/>
    <cellStyle name="Buena 3" xfId="23143" hidden="1" xr:uid="{00000000-0005-0000-0000-0000132F0000}"/>
    <cellStyle name="Buena 3" xfId="26342" hidden="1" xr:uid="{00000000-0005-0000-0000-0000142F0000}"/>
    <cellStyle name="Buena 3" xfId="22317" hidden="1" xr:uid="{00000000-0005-0000-0000-0000152F0000}"/>
    <cellStyle name="Buena 3" xfId="25214" hidden="1" xr:uid="{00000000-0005-0000-0000-0000162F0000}"/>
    <cellStyle name="Buena 3" xfId="27804" hidden="1" xr:uid="{00000000-0005-0000-0000-0000172F0000}"/>
    <cellStyle name="Buena 3" xfId="23110" hidden="1" xr:uid="{00000000-0005-0000-0000-0000182F0000}"/>
    <cellStyle name="Buena 3" xfId="22083" hidden="1" xr:uid="{00000000-0005-0000-0000-0000192F0000}"/>
    <cellStyle name="Buena 3" xfId="23279" hidden="1" xr:uid="{00000000-0005-0000-0000-00001A2F0000}"/>
    <cellStyle name="Buena 3" xfId="27893" hidden="1" xr:uid="{00000000-0005-0000-0000-00001B2F0000}"/>
    <cellStyle name="Buena 3" xfId="28414" hidden="1" xr:uid="{00000000-0005-0000-0000-00001C2F0000}"/>
    <cellStyle name="Buena 3" xfId="26916" hidden="1" xr:uid="{00000000-0005-0000-0000-00001D2F0000}"/>
    <cellStyle name="Buena 3" xfId="12364" hidden="1" xr:uid="{00000000-0005-0000-0000-00001E2F0000}"/>
    <cellStyle name="Buena 3" xfId="25029" hidden="1" xr:uid="{00000000-0005-0000-0000-00001F2F0000}"/>
    <cellStyle name="Buena 3" xfId="25194" hidden="1" xr:uid="{00000000-0005-0000-0000-0000202F0000}"/>
    <cellStyle name="Buena 3" xfId="26060" hidden="1" xr:uid="{00000000-0005-0000-0000-0000212F0000}"/>
    <cellStyle name="Buena 3" xfId="21834" hidden="1" xr:uid="{00000000-0005-0000-0000-0000222F0000}"/>
    <cellStyle name="Buena 3" xfId="25141" hidden="1" xr:uid="{00000000-0005-0000-0000-0000232F0000}"/>
    <cellStyle name="Buena 3" xfId="33899" hidden="1" xr:uid="{00000000-0005-0000-0000-0000242F0000}"/>
    <cellStyle name="Buena 3" xfId="34114" hidden="1" xr:uid="{00000000-0005-0000-0000-0000252F0000}"/>
    <cellStyle name="Buena 3" xfId="34123" hidden="1" xr:uid="{00000000-0005-0000-0000-0000262F0000}"/>
    <cellStyle name="Buena 3" xfId="34132" hidden="1" xr:uid="{00000000-0005-0000-0000-0000272F0000}"/>
    <cellStyle name="Buena 3" xfId="34140" hidden="1" xr:uid="{00000000-0005-0000-0000-0000282F0000}"/>
    <cellStyle name="Buena 3" xfId="34150" hidden="1" xr:uid="{00000000-0005-0000-0000-0000292F0000}"/>
    <cellStyle name="Buena 3" xfId="34126" hidden="1" xr:uid="{00000000-0005-0000-0000-00002A2F0000}"/>
    <cellStyle name="Buena 3" xfId="34146" hidden="1" xr:uid="{00000000-0005-0000-0000-00002B2F0000}"/>
    <cellStyle name="Buena 3" xfId="34145" hidden="1" xr:uid="{00000000-0005-0000-0000-00002C2F0000}"/>
    <cellStyle name="Buena 3" xfId="34170" hidden="1" xr:uid="{00000000-0005-0000-0000-00002D2F0000}"/>
    <cellStyle name="Buena 3" xfId="34000" hidden="1" xr:uid="{00000000-0005-0000-0000-00002E2F0000}"/>
    <cellStyle name="Buena 3" xfId="33986" hidden="1" xr:uid="{00000000-0005-0000-0000-00002F2F0000}"/>
    <cellStyle name="Buena 3" xfId="33981" hidden="1" xr:uid="{00000000-0005-0000-0000-0000302F0000}"/>
    <cellStyle name="Buena 3" xfId="34058" hidden="1" xr:uid="{00000000-0005-0000-0000-0000312F0000}"/>
    <cellStyle name="Buena 3" xfId="34053" hidden="1" xr:uid="{00000000-0005-0000-0000-0000322F0000}"/>
    <cellStyle name="Buena 3" xfId="34032" hidden="1" xr:uid="{00000000-0005-0000-0000-0000332F0000}"/>
    <cellStyle name="Buena 3" xfId="34056" hidden="1" xr:uid="{00000000-0005-0000-0000-0000342F0000}"/>
    <cellStyle name="Buena 3" xfId="34019" hidden="1" xr:uid="{00000000-0005-0000-0000-0000352F0000}"/>
    <cellStyle name="Buena 3" xfId="33958" hidden="1" xr:uid="{00000000-0005-0000-0000-0000362F0000}"/>
    <cellStyle name="Buena 3" xfId="33927" hidden="1" xr:uid="{00000000-0005-0000-0000-0000372F0000}"/>
    <cellStyle name="Buena 3" xfId="34055" hidden="1" xr:uid="{00000000-0005-0000-0000-0000382F0000}"/>
    <cellStyle name="Buena 3" xfId="33970" hidden="1" xr:uid="{00000000-0005-0000-0000-0000392F0000}"/>
    <cellStyle name="Buena 3" xfId="34043" hidden="1" xr:uid="{00000000-0005-0000-0000-00003A2F0000}"/>
    <cellStyle name="Buena 3" xfId="34005" hidden="1" xr:uid="{00000000-0005-0000-0000-00003B2F0000}"/>
    <cellStyle name="Buena 3" xfId="34028" hidden="1" xr:uid="{00000000-0005-0000-0000-00003C2F0000}"/>
    <cellStyle name="Buena 3" xfId="34064" hidden="1" xr:uid="{00000000-0005-0000-0000-00003D2F0000}"/>
    <cellStyle name="Buena 3" xfId="33934" hidden="1" xr:uid="{00000000-0005-0000-0000-00003E2F0000}"/>
    <cellStyle name="Buena 3" xfId="34059" hidden="1" xr:uid="{00000000-0005-0000-0000-00003F2F0000}"/>
    <cellStyle name="Buena 3" xfId="34231" hidden="1" xr:uid="{00000000-0005-0000-0000-0000402F0000}"/>
    <cellStyle name="Buena 3" xfId="34240" hidden="1" xr:uid="{00000000-0005-0000-0000-0000412F0000}"/>
    <cellStyle name="Buena 3" xfId="34249" hidden="1" xr:uid="{00000000-0005-0000-0000-0000422F0000}"/>
    <cellStyle name="Buena 3" xfId="34257" hidden="1" xr:uid="{00000000-0005-0000-0000-0000432F0000}"/>
    <cellStyle name="Buena 3" xfId="34267" hidden="1" xr:uid="{00000000-0005-0000-0000-0000442F0000}"/>
    <cellStyle name="Buena 3" xfId="34243" hidden="1" xr:uid="{00000000-0005-0000-0000-0000452F0000}"/>
    <cellStyle name="Buena 3" xfId="34263" hidden="1" xr:uid="{00000000-0005-0000-0000-0000462F0000}"/>
    <cellStyle name="Buena 3" xfId="34262" hidden="1" xr:uid="{00000000-0005-0000-0000-0000472F0000}"/>
    <cellStyle name="Buena 3" xfId="34287" hidden="1" xr:uid="{00000000-0005-0000-0000-0000482F0000}"/>
    <cellStyle name="Buena 3" xfId="34333" hidden="1" xr:uid="{00000000-0005-0000-0000-0000492F0000}"/>
    <cellStyle name="Buena 3" xfId="34342" hidden="1" xr:uid="{00000000-0005-0000-0000-00004A2F0000}"/>
    <cellStyle name="Buena 3" xfId="34351" hidden="1" xr:uid="{00000000-0005-0000-0000-00004B2F0000}"/>
    <cellStyle name="Buena 3" xfId="34359" hidden="1" xr:uid="{00000000-0005-0000-0000-00004C2F0000}"/>
    <cellStyle name="Buena 3" xfId="34369" hidden="1" xr:uid="{00000000-0005-0000-0000-00004D2F0000}"/>
    <cellStyle name="Buena 3" xfId="34345" hidden="1" xr:uid="{00000000-0005-0000-0000-00004E2F0000}"/>
    <cellStyle name="Buena 3" xfId="34365" hidden="1" xr:uid="{00000000-0005-0000-0000-00004F2F0000}"/>
    <cellStyle name="Buena 3" xfId="34364" hidden="1" xr:uid="{00000000-0005-0000-0000-0000502F0000}"/>
    <cellStyle name="Buena 3" xfId="34389" hidden="1" xr:uid="{00000000-0005-0000-0000-0000512F0000}"/>
    <cellStyle name="Buena 3" xfId="34604" hidden="1" xr:uid="{00000000-0005-0000-0000-0000522F0000}"/>
    <cellStyle name="Buena 3" xfId="34613" hidden="1" xr:uid="{00000000-0005-0000-0000-0000532F0000}"/>
    <cellStyle name="Buena 3" xfId="34622" hidden="1" xr:uid="{00000000-0005-0000-0000-0000542F0000}"/>
    <cellStyle name="Buena 3" xfId="34630" hidden="1" xr:uid="{00000000-0005-0000-0000-0000552F0000}"/>
    <cellStyle name="Buena 3" xfId="34640" hidden="1" xr:uid="{00000000-0005-0000-0000-0000562F0000}"/>
    <cellStyle name="Buena 3" xfId="34616" hidden="1" xr:uid="{00000000-0005-0000-0000-0000572F0000}"/>
    <cellStyle name="Buena 3" xfId="34636" hidden="1" xr:uid="{00000000-0005-0000-0000-0000582F0000}"/>
    <cellStyle name="Buena 3" xfId="34635" hidden="1" xr:uid="{00000000-0005-0000-0000-0000592F0000}"/>
    <cellStyle name="Buena 3" xfId="34660" hidden="1" xr:uid="{00000000-0005-0000-0000-00005A2F0000}"/>
    <cellStyle name="Buena 3" xfId="34490" hidden="1" xr:uid="{00000000-0005-0000-0000-00005B2F0000}"/>
    <cellStyle name="Buena 3" xfId="34476" hidden="1" xr:uid="{00000000-0005-0000-0000-00005C2F0000}"/>
    <cellStyle name="Buena 3" xfId="34471" hidden="1" xr:uid="{00000000-0005-0000-0000-00005D2F0000}"/>
    <cellStyle name="Buena 3" xfId="34548" hidden="1" xr:uid="{00000000-0005-0000-0000-00005E2F0000}"/>
    <cellStyle name="Buena 3" xfId="34543" hidden="1" xr:uid="{00000000-0005-0000-0000-00005F2F0000}"/>
    <cellStyle name="Buena 3" xfId="34522" hidden="1" xr:uid="{00000000-0005-0000-0000-0000602F0000}"/>
    <cellStyle name="Buena 3" xfId="34546" hidden="1" xr:uid="{00000000-0005-0000-0000-0000612F0000}"/>
    <cellStyle name="Buena 3" xfId="34509" hidden="1" xr:uid="{00000000-0005-0000-0000-0000622F0000}"/>
    <cellStyle name="Buena 3" xfId="34448" hidden="1" xr:uid="{00000000-0005-0000-0000-0000632F0000}"/>
    <cellStyle name="Buena 3" xfId="34417" hidden="1" xr:uid="{00000000-0005-0000-0000-0000642F0000}"/>
    <cellStyle name="Buena 3" xfId="34545" hidden="1" xr:uid="{00000000-0005-0000-0000-0000652F0000}"/>
    <cellStyle name="Buena 3" xfId="34460" hidden="1" xr:uid="{00000000-0005-0000-0000-0000662F0000}"/>
    <cellStyle name="Buena 3" xfId="34533" hidden="1" xr:uid="{00000000-0005-0000-0000-0000672F0000}"/>
    <cellStyle name="Buena 3" xfId="34495" hidden="1" xr:uid="{00000000-0005-0000-0000-0000682F0000}"/>
    <cellStyle name="Buena 3" xfId="34518" hidden="1" xr:uid="{00000000-0005-0000-0000-0000692F0000}"/>
    <cellStyle name="Buena 3" xfId="34554" hidden="1" xr:uid="{00000000-0005-0000-0000-00006A2F0000}"/>
    <cellStyle name="Buena 3" xfId="34424" hidden="1" xr:uid="{00000000-0005-0000-0000-00006B2F0000}"/>
    <cellStyle name="Buena 3" xfId="34549" hidden="1" xr:uid="{00000000-0005-0000-0000-00006C2F0000}"/>
    <cellStyle name="Buena 3" xfId="34721" hidden="1" xr:uid="{00000000-0005-0000-0000-00006D2F0000}"/>
    <cellStyle name="Buena 3" xfId="34730" hidden="1" xr:uid="{00000000-0005-0000-0000-00006E2F0000}"/>
    <cellStyle name="Buena 3" xfId="34739" hidden="1" xr:uid="{00000000-0005-0000-0000-00006F2F0000}"/>
    <cellStyle name="Buena 3" xfId="34747" hidden="1" xr:uid="{00000000-0005-0000-0000-0000702F0000}"/>
    <cellStyle name="Buena 3" xfId="34757" hidden="1" xr:uid="{00000000-0005-0000-0000-0000712F0000}"/>
    <cellStyle name="Buena 3" xfId="34733" hidden="1" xr:uid="{00000000-0005-0000-0000-0000722F0000}"/>
    <cellStyle name="Buena 3" xfId="34753" hidden="1" xr:uid="{00000000-0005-0000-0000-0000732F0000}"/>
    <cellStyle name="Buena 3" xfId="34752" hidden="1" xr:uid="{00000000-0005-0000-0000-0000742F0000}"/>
    <cellStyle name="Buena 3" xfId="34777" hidden="1" xr:uid="{00000000-0005-0000-0000-0000752F0000}"/>
    <cellStyle name="Buena 3" xfId="34823" hidden="1" xr:uid="{00000000-0005-0000-0000-0000762F0000}"/>
    <cellStyle name="Buena 3" xfId="34832" hidden="1" xr:uid="{00000000-0005-0000-0000-0000772F0000}"/>
    <cellStyle name="Buena 3" xfId="34841" hidden="1" xr:uid="{00000000-0005-0000-0000-0000782F0000}"/>
    <cellStyle name="Buena 3" xfId="34849" hidden="1" xr:uid="{00000000-0005-0000-0000-0000792F0000}"/>
    <cellStyle name="Buena 3" xfId="34859" hidden="1" xr:uid="{00000000-0005-0000-0000-00007A2F0000}"/>
    <cellStyle name="Buena 3" xfId="34835" hidden="1" xr:uid="{00000000-0005-0000-0000-00007B2F0000}"/>
    <cellStyle name="Buena 3" xfId="34855" hidden="1" xr:uid="{00000000-0005-0000-0000-00007C2F0000}"/>
    <cellStyle name="Buena 3" xfId="34854" hidden="1" xr:uid="{00000000-0005-0000-0000-00007D2F0000}"/>
    <cellStyle name="Buena 3" xfId="34879" hidden="1" xr:uid="{00000000-0005-0000-0000-00007E2F0000}"/>
    <cellStyle name="Buena 3" xfId="35094" hidden="1" xr:uid="{00000000-0005-0000-0000-00007F2F0000}"/>
    <cellStyle name="Buena 3" xfId="35103" hidden="1" xr:uid="{00000000-0005-0000-0000-0000802F0000}"/>
    <cellStyle name="Buena 3" xfId="35112" hidden="1" xr:uid="{00000000-0005-0000-0000-0000812F0000}"/>
    <cellStyle name="Buena 3" xfId="35120" hidden="1" xr:uid="{00000000-0005-0000-0000-0000822F0000}"/>
    <cellStyle name="Buena 3" xfId="35130" hidden="1" xr:uid="{00000000-0005-0000-0000-0000832F0000}"/>
    <cellStyle name="Buena 3" xfId="35106" hidden="1" xr:uid="{00000000-0005-0000-0000-0000842F0000}"/>
    <cellStyle name="Buena 3" xfId="35126" hidden="1" xr:uid="{00000000-0005-0000-0000-0000852F0000}"/>
    <cellStyle name="Buena 3" xfId="35125" hidden="1" xr:uid="{00000000-0005-0000-0000-0000862F0000}"/>
    <cellStyle name="Buena 3" xfId="35150" hidden="1" xr:uid="{00000000-0005-0000-0000-0000872F0000}"/>
    <cellStyle name="Buena 3" xfId="34980" hidden="1" xr:uid="{00000000-0005-0000-0000-0000882F0000}"/>
    <cellStyle name="Buena 3" xfId="34966" hidden="1" xr:uid="{00000000-0005-0000-0000-0000892F0000}"/>
    <cellStyle name="Buena 3" xfId="34961" hidden="1" xr:uid="{00000000-0005-0000-0000-00008A2F0000}"/>
    <cellStyle name="Buena 3" xfId="35038" hidden="1" xr:uid="{00000000-0005-0000-0000-00008B2F0000}"/>
    <cellStyle name="Buena 3" xfId="35033" hidden="1" xr:uid="{00000000-0005-0000-0000-00008C2F0000}"/>
    <cellStyle name="Buena 3" xfId="35012" hidden="1" xr:uid="{00000000-0005-0000-0000-00008D2F0000}"/>
    <cellStyle name="Buena 3" xfId="35036" hidden="1" xr:uid="{00000000-0005-0000-0000-00008E2F0000}"/>
    <cellStyle name="Buena 3" xfId="34999" hidden="1" xr:uid="{00000000-0005-0000-0000-00008F2F0000}"/>
    <cellStyle name="Buena 3" xfId="34938" hidden="1" xr:uid="{00000000-0005-0000-0000-0000902F0000}"/>
    <cellStyle name="Buena 3" xfId="34907" hidden="1" xr:uid="{00000000-0005-0000-0000-0000912F0000}"/>
    <cellStyle name="Buena 3" xfId="35035" hidden="1" xr:uid="{00000000-0005-0000-0000-0000922F0000}"/>
    <cellStyle name="Buena 3" xfId="34950" hidden="1" xr:uid="{00000000-0005-0000-0000-0000932F0000}"/>
    <cellStyle name="Buena 3" xfId="35023" hidden="1" xr:uid="{00000000-0005-0000-0000-0000942F0000}"/>
    <cellStyle name="Buena 3" xfId="34985" hidden="1" xr:uid="{00000000-0005-0000-0000-0000952F0000}"/>
    <cellStyle name="Buena 3" xfId="35008" hidden="1" xr:uid="{00000000-0005-0000-0000-0000962F0000}"/>
    <cellStyle name="Buena 3" xfId="35044" hidden="1" xr:uid="{00000000-0005-0000-0000-0000972F0000}"/>
    <cellStyle name="Buena 3" xfId="34914" hidden="1" xr:uid="{00000000-0005-0000-0000-0000982F0000}"/>
    <cellStyle name="Buena 3" xfId="35039" hidden="1" xr:uid="{00000000-0005-0000-0000-0000992F0000}"/>
    <cellStyle name="Buena 3" xfId="35211" hidden="1" xr:uid="{00000000-0005-0000-0000-00009A2F0000}"/>
    <cellStyle name="Buena 3" xfId="35220" hidden="1" xr:uid="{00000000-0005-0000-0000-00009B2F0000}"/>
    <cellStyle name="Buena 3" xfId="35229" hidden="1" xr:uid="{00000000-0005-0000-0000-00009C2F0000}"/>
    <cellStyle name="Buena 3" xfId="35237" hidden="1" xr:uid="{00000000-0005-0000-0000-00009D2F0000}"/>
    <cellStyle name="Buena 3" xfId="35247" hidden="1" xr:uid="{00000000-0005-0000-0000-00009E2F0000}"/>
    <cellStyle name="Buena 3" xfId="35223" hidden="1" xr:uid="{00000000-0005-0000-0000-00009F2F0000}"/>
    <cellStyle name="Buena 3" xfId="35243" hidden="1" xr:uid="{00000000-0005-0000-0000-0000A02F0000}"/>
    <cellStyle name="Buena 3" xfId="35242" hidden="1" xr:uid="{00000000-0005-0000-0000-0000A12F0000}"/>
    <cellStyle name="Buena 3" xfId="35267" hidden="1" xr:uid="{00000000-0005-0000-0000-0000A22F0000}"/>
    <cellStyle name="Buena 3" xfId="35313" hidden="1" xr:uid="{00000000-0005-0000-0000-0000A32F0000}"/>
    <cellStyle name="Buena 3" xfId="35322" hidden="1" xr:uid="{00000000-0005-0000-0000-0000A42F0000}"/>
    <cellStyle name="Buena 3" xfId="35331" hidden="1" xr:uid="{00000000-0005-0000-0000-0000A52F0000}"/>
    <cellStyle name="Buena 3" xfId="35339" hidden="1" xr:uid="{00000000-0005-0000-0000-0000A62F0000}"/>
    <cellStyle name="Buena 3" xfId="35349" hidden="1" xr:uid="{00000000-0005-0000-0000-0000A72F0000}"/>
    <cellStyle name="Buena 3" xfId="35325" hidden="1" xr:uid="{00000000-0005-0000-0000-0000A82F0000}"/>
    <cellStyle name="Buena 3" xfId="35345" hidden="1" xr:uid="{00000000-0005-0000-0000-0000A92F0000}"/>
    <cellStyle name="Buena 3" xfId="35344" hidden="1" xr:uid="{00000000-0005-0000-0000-0000AA2F0000}"/>
    <cellStyle name="Buena 3" xfId="35369" hidden="1" xr:uid="{00000000-0005-0000-0000-0000AB2F0000}"/>
    <cellStyle name="Buena 3" xfId="35584" hidden="1" xr:uid="{00000000-0005-0000-0000-0000AC2F0000}"/>
    <cellStyle name="Buena 3" xfId="35593" hidden="1" xr:uid="{00000000-0005-0000-0000-0000AD2F0000}"/>
    <cellStyle name="Buena 3" xfId="35602" hidden="1" xr:uid="{00000000-0005-0000-0000-0000AE2F0000}"/>
    <cellStyle name="Buena 3" xfId="35610" hidden="1" xr:uid="{00000000-0005-0000-0000-0000AF2F0000}"/>
    <cellStyle name="Buena 3" xfId="35620" hidden="1" xr:uid="{00000000-0005-0000-0000-0000B02F0000}"/>
    <cellStyle name="Buena 3" xfId="35596" hidden="1" xr:uid="{00000000-0005-0000-0000-0000B12F0000}"/>
    <cellStyle name="Buena 3" xfId="35616" hidden="1" xr:uid="{00000000-0005-0000-0000-0000B22F0000}"/>
    <cellStyle name="Buena 3" xfId="35615" hidden="1" xr:uid="{00000000-0005-0000-0000-0000B32F0000}"/>
    <cellStyle name="Buena 3" xfId="35640" hidden="1" xr:uid="{00000000-0005-0000-0000-0000B42F0000}"/>
    <cellStyle name="Buena 3" xfId="35470" hidden="1" xr:uid="{00000000-0005-0000-0000-0000B52F0000}"/>
    <cellStyle name="Buena 3" xfId="35456" hidden="1" xr:uid="{00000000-0005-0000-0000-0000B62F0000}"/>
    <cellStyle name="Buena 3" xfId="35451" hidden="1" xr:uid="{00000000-0005-0000-0000-0000B72F0000}"/>
    <cellStyle name="Buena 3" xfId="35528" hidden="1" xr:uid="{00000000-0005-0000-0000-0000B82F0000}"/>
    <cellStyle name="Buena 3" xfId="35523" hidden="1" xr:uid="{00000000-0005-0000-0000-0000B92F0000}"/>
    <cellStyle name="Buena 3" xfId="35502" hidden="1" xr:uid="{00000000-0005-0000-0000-0000BA2F0000}"/>
    <cellStyle name="Buena 3" xfId="35526" hidden="1" xr:uid="{00000000-0005-0000-0000-0000BB2F0000}"/>
    <cellStyle name="Buena 3" xfId="35489" hidden="1" xr:uid="{00000000-0005-0000-0000-0000BC2F0000}"/>
    <cellStyle name="Buena 3" xfId="35428" hidden="1" xr:uid="{00000000-0005-0000-0000-0000BD2F0000}"/>
    <cellStyle name="Buena 3" xfId="35397" hidden="1" xr:uid="{00000000-0005-0000-0000-0000BE2F0000}"/>
    <cellStyle name="Buena 3" xfId="35525" hidden="1" xr:uid="{00000000-0005-0000-0000-0000BF2F0000}"/>
    <cellStyle name="Buena 3" xfId="35440" hidden="1" xr:uid="{00000000-0005-0000-0000-0000C02F0000}"/>
    <cellStyle name="Buena 3" xfId="35513" hidden="1" xr:uid="{00000000-0005-0000-0000-0000C12F0000}"/>
    <cellStyle name="Buena 3" xfId="35475" hidden="1" xr:uid="{00000000-0005-0000-0000-0000C22F0000}"/>
    <cellStyle name="Buena 3" xfId="35498" hidden="1" xr:uid="{00000000-0005-0000-0000-0000C32F0000}"/>
    <cellStyle name="Buena 3" xfId="35534" hidden="1" xr:uid="{00000000-0005-0000-0000-0000C42F0000}"/>
    <cellStyle name="Buena 3" xfId="35404" hidden="1" xr:uid="{00000000-0005-0000-0000-0000C52F0000}"/>
    <cellStyle name="Buena 3" xfId="35529" hidden="1" xr:uid="{00000000-0005-0000-0000-0000C62F0000}"/>
    <cellStyle name="Buena 3" xfId="35701" hidden="1" xr:uid="{00000000-0005-0000-0000-0000C72F0000}"/>
    <cellStyle name="Buena 3" xfId="35710" hidden="1" xr:uid="{00000000-0005-0000-0000-0000C82F0000}"/>
    <cellStyle name="Buena 3" xfId="35719" hidden="1" xr:uid="{00000000-0005-0000-0000-0000C92F0000}"/>
    <cellStyle name="Buena 3" xfId="35727" hidden="1" xr:uid="{00000000-0005-0000-0000-0000CA2F0000}"/>
    <cellStyle name="Buena 3" xfId="35737" hidden="1" xr:uid="{00000000-0005-0000-0000-0000CB2F0000}"/>
    <cellStyle name="Buena 3" xfId="35713" hidden="1" xr:uid="{00000000-0005-0000-0000-0000CC2F0000}"/>
    <cellStyle name="Buena 3" xfId="35733" hidden="1" xr:uid="{00000000-0005-0000-0000-0000CD2F0000}"/>
    <cellStyle name="Buena 3" xfId="35732" hidden="1" xr:uid="{00000000-0005-0000-0000-0000CE2F0000}"/>
    <cellStyle name="Buena 3" xfId="35757" hidden="1" xr:uid="{00000000-0005-0000-0000-0000CF2F0000}"/>
    <cellStyle name="Buena 3" xfId="35803" hidden="1" xr:uid="{00000000-0005-0000-0000-0000D02F0000}"/>
    <cellStyle name="Buena 3" xfId="35812" hidden="1" xr:uid="{00000000-0005-0000-0000-0000D12F0000}"/>
    <cellStyle name="Buena 3" xfId="35821" hidden="1" xr:uid="{00000000-0005-0000-0000-0000D22F0000}"/>
    <cellStyle name="Buena 3" xfId="35829" hidden="1" xr:uid="{00000000-0005-0000-0000-0000D32F0000}"/>
    <cellStyle name="Buena 3" xfId="35839" hidden="1" xr:uid="{00000000-0005-0000-0000-0000D42F0000}"/>
    <cellStyle name="Buena 3" xfId="35815" hidden="1" xr:uid="{00000000-0005-0000-0000-0000D52F0000}"/>
    <cellStyle name="Buena 3" xfId="35835" hidden="1" xr:uid="{00000000-0005-0000-0000-0000D62F0000}"/>
    <cellStyle name="Buena 3" xfId="35834" hidden="1" xr:uid="{00000000-0005-0000-0000-0000D72F0000}"/>
    <cellStyle name="Buena 3" xfId="35859" hidden="1" xr:uid="{00000000-0005-0000-0000-0000D82F0000}"/>
    <cellStyle name="Buena 3" xfId="36074" hidden="1" xr:uid="{00000000-0005-0000-0000-0000D92F0000}"/>
    <cellStyle name="Buena 3" xfId="36083" hidden="1" xr:uid="{00000000-0005-0000-0000-0000DA2F0000}"/>
    <cellStyle name="Buena 3" xfId="36092" hidden="1" xr:uid="{00000000-0005-0000-0000-0000DB2F0000}"/>
    <cellStyle name="Buena 3" xfId="36100" hidden="1" xr:uid="{00000000-0005-0000-0000-0000DC2F0000}"/>
    <cellStyle name="Buena 3" xfId="36110" hidden="1" xr:uid="{00000000-0005-0000-0000-0000DD2F0000}"/>
    <cellStyle name="Buena 3" xfId="36086" hidden="1" xr:uid="{00000000-0005-0000-0000-0000DE2F0000}"/>
    <cellStyle name="Buena 3" xfId="36106" hidden="1" xr:uid="{00000000-0005-0000-0000-0000DF2F0000}"/>
    <cellStyle name="Buena 3" xfId="36105" hidden="1" xr:uid="{00000000-0005-0000-0000-0000E02F0000}"/>
    <cellStyle name="Buena 3" xfId="36130" hidden="1" xr:uid="{00000000-0005-0000-0000-0000E12F0000}"/>
    <cellStyle name="Buena 3" xfId="35960" hidden="1" xr:uid="{00000000-0005-0000-0000-0000E22F0000}"/>
    <cellStyle name="Buena 3" xfId="35946" hidden="1" xr:uid="{00000000-0005-0000-0000-0000E32F0000}"/>
    <cellStyle name="Buena 3" xfId="35941" hidden="1" xr:uid="{00000000-0005-0000-0000-0000E42F0000}"/>
    <cellStyle name="Buena 3" xfId="36018" hidden="1" xr:uid="{00000000-0005-0000-0000-0000E52F0000}"/>
    <cellStyle name="Buena 3" xfId="36013" hidden="1" xr:uid="{00000000-0005-0000-0000-0000E62F0000}"/>
    <cellStyle name="Buena 3" xfId="35992" hidden="1" xr:uid="{00000000-0005-0000-0000-0000E72F0000}"/>
    <cellStyle name="Buena 3" xfId="36016" hidden="1" xr:uid="{00000000-0005-0000-0000-0000E82F0000}"/>
    <cellStyle name="Buena 3" xfId="35979" hidden="1" xr:uid="{00000000-0005-0000-0000-0000E92F0000}"/>
    <cellStyle name="Buena 3" xfId="35918" hidden="1" xr:uid="{00000000-0005-0000-0000-0000EA2F0000}"/>
    <cellStyle name="Buena 3" xfId="35887" hidden="1" xr:uid="{00000000-0005-0000-0000-0000EB2F0000}"/>
    <cellStyle name="Buena 3" xfId="36015" hidden="1" xr:uid="{00000000-0005-0000-0000-0000EC2F0000}"/>
    <cellStyle name="Buena 3" xfId="35930" hidden="1" xr:uid="{00000000-0005-0000-0000-0000ED2F0000}"/>
    <cellStyle name="Buena 3" xfId="36003" hidden="1" xr:uid="{00000000-0005-0000-0000-0000EE2F0000}"/>
    <cellStyle name="Buena 3" xfId="35965" hidden="1" xr:uid="{00000000-0005-0000-0000-0000EF2F0000}"/>
    <cellStyle name="Buena 3" xfId="35988" hidden="1" xr:uid="{00000000-0005-0000-0000-0000F02F0000}"/>
    <cellStyle name="Buena 3" xfId="36024" hidden="1" xr:uid="{00000000-0005-0000-0000-0000F12F0000}"/>
    <cellStyle name="Buena 3" xfId="35894" hidden="1" xr:uid="{00000000-0005-0000-0000-0000F22F0000}"/>
    <cellStyle name="Buena 3" xfId="36019" hidden="1" xr:uid="{00000000-0005-0000-0000-0000F32F0000}"/>
    <cellStyle name="Buena 3" xfId="30752" hidden="1" xr:uid="{00000000-0005-0000-0000-0000F42F0000}"/>
    <cellStyle name="Buena 3" xfId="30750" hidden="1" xr:uid="{00000000-0005-0000-0000-0000F52F0000}"/>
    <cellStyle name="Buena 3" xfId="28399" hidden="1" xr:uid="{00000000-0005-0000-0000-0000F62F0000}"/>
    <cellStyle name="Buena 3" xfId="26709" hidden="1" xr:uid="{00000000-0005-0000-0000-0000F72F0000}"/>
    <cellStyle name="Buena 3" xfId="25760" hidden="1" xr:uid="{00000000-0005-0000-0000-0000F82F0000}"/>
    <cellStyle name="Buena 3" xfId="26683" hidden="1" xr:uid="{00000000-0005-0000-0000-0000F92F0000}"/>
    <cellStyle name="Buena 3" xfId="26406" hidden="1" xr:uid="{00000000-0005-0000-0000-0000FA2F0000}"/>
    <cellStyle name="Buena 3" xfId="26515" hidden="1" xr:uid="{00000000-0005-0000-0000-0000FB2F0000}"/>
    <cellStyle name="Buena 3" xfId="23770" hidden="1" xr:uid="{00000000-0005-0000-0000-0000FC2F0000}"/>
    <cellStyle name="Buena 3" xfId="21761" hidden="1" xr:uid="{00000000-0005-0000-0000-0000FD2F0000}"/>
    <cellStyle name="Buena 3" xfId="27140" hidden="1" xr:uid="{00000000-0005-0000-0000-0000FE2F0000}"/>
    <cellStyle name="Buena 3" xfId="25629" hidden="1" xr:uid="{00000000-0005-0000-0000-0000FF2F0000}"/>
    <cellStyle name="Buena 3" xfId="26635" hidden="1" xr:uid="{00000000-0005-0000-0000-000000300000}"/>
    <cellStyle name="Buena 3" xfId="26775" hidden="1" xr:uid="{00000000-0005-0000-0000-000001300000}"/>
    <cellStyle name="Buena 3" xfId="30729" hidden="1" xr:uid="{00000000-0005-0000-0000-000002300000}"/>
    <cellStyle name="Buena 3" xfId="26214" hidden="1" xr:uid="{00000000-0005-0000-0000-000003300000}"/>
    <cellStyle name="Buena 3" xfId="22634" hidden="1" xr:uid="{00000000-0005-0000-0000-000004300000}"/>
    <cellStyle name="Buena 3" xfId="30746" hidden="1" xr:uid="{00000000-0005-0000-0000-000005300000}"/>
    <cellStyle name="Buena 3" xfId="22751" hidden="1" xr:uid="{00000000-0005-0000-0000-000006300000}"/>
    <cellStyle name="Buena 3" xfId="23889" hidden="1" xr:uid="{00000000-0005-0000-0000-000007300000}"/>
    <cellStyle name="Buena 3" xfId="22372" hidden="1" xr:uid="{00000000-0005-0000-0000-000008300000}"/>
    <cellStyle name="Buena 3" xfId="27365" hidden="1" xr:uid="{00000000-0005-0000-0000-000009300000}"/>
    <cellStyle name="Buena 3" xfId="24154" hidden="1" xr:uid="{00000000-0005-0000-0000-00000A300000}"/>
    <cellStyle name="Buena 3" xfId="22084" hidden="1" xr:uid="{00000000-0005-0000-0000-00000B300000}"/>
    <cellStyle name="Buena 3" xfId="27946" hidden="1" xr:uid="{00000000-0005-0000-0000-00000C300000}"/>
    <cellStyle name="Buena 3" xfId="25694" hidden="1" xr:uid="{00000000-0005-0000-0000-00000D300000}"/>
    <cellStyle name="Buena 3" xfId="31194" hidden="1" xr:uid="{00000000-0005-0000-0000-00000E300000}"/>
    <cellStyle name="Buena 3" xfId="22426" hidden="1" xr:uid="{00000000-0005-0000-0000-00000F300000}"/>
    <cellStyle name="Buena 3" xfId="22328" hidden="1" xr:uid="{00000000-0005-0000-0000-000010300000}"/>
    <cellStyle name="Buena 3" xfId="27477" hidden="1" xr:uid="{00000000-0005-0000-0000-000011300000}"/>
    <cellStyle name="Buena 3" xfId="24158" hidden="1" xr:uid="{00000000-0005-0000-0000-000012300000}"/>
    <cellStyle name="Buena 3" xfId="23431" hidden="1" xr:uid="{00000000-0005-0000-0000-000013300000}"/>
    <cellStyle name="Buena 3" xfId="25222" hidden="1" xr:uid="{00000000-0005-0000-0000-000014300000}"/>
    <cellStyle name="Buena 3" xfId="25976" hidden="1" xr:uid="{00000000-0005-0000-0000-000015300000}"/>
    <cellStyle name="Buena 3" xfId="22770" hidden="1" xr:uid="{00000000-0005-0000-0000-000016300000}"/>
    <cellStyle name="Buena 3" xfId="25317" hidden="1" xr:uid="{00000000-0005-0000-0000-000017300000}"/>
    <cellStyle name="Buena 3" xfId="23853" hidden="1" xr:uid="{00000000-0005-0000-0000-000018300000}"/>
    <cellStyle name="Buena 3" xfId="26073" hidden="1" xr:uid="{00000000-0005-0000-0000-000019300000}"/>
    <cellStyle name="Buena 3" xfId="22178" hidden="1" xr:uid="{00000000-0005-0000-0000-00001A300000}"/>
    <cellStyle name="Buena 3" xfId="31190" hidden="1" xr:uid="{00000000-0005-0000-0000-00001B300000}"/>
    <cellStyle name="Buena 3" xfId="26218" hidden="1" xr:uid="{00000000-0005-0000-0000-00001C300000}"/>
    <cellStyle name="Buena 3" xfId="27205" hidden="1" xr:uid="{00000000-0005-0000-0000-00001D300000}"/>
    <cellStyle name="Buena 3" xfId="23541" hidden="1" xr:uid="{00000000-0005-0000-0000-00001E300000}"/>
    <cellStyle name="Buena 3" xfId="21921" hidden="1" xr:uid="{00000000-0005-0000-0000-00001F300000}"/>
    <cellStyle name="Buena 3" xfId="26757" hidden="1" xr:uid="{00000000-0005-0000-0000-000020300000}"/>
    <cellStyle name="Buena 3" xfId="27851" hidden="1" xr:uid="{00000000-0005-0000-0000-000021300000}"/>
    <cellStyle name="Buena 3" xfId="28086" hidden="1" xr:uid="{00000000-0005-0000-0000-000022300000}"/>
    <cellStyle name="Buena 3" xfId="28092" hidden="1" xr:uid="{00000000-0005-0000-0000-000023300000}"/>
    <cellStyle name="Buena 3" xfId="22023" hidden="1" xr:uid="{00000000-0005-0000-0000-000024300000}"/>
    <cellStyle name="Buena 3" xfId="27922" hidden="1" xr:uid="{00000000-0005-0000-0000-000025300000}"/>
    <cellStyle name="Buena 3" xfId="26628" hidden="1" xr:uid="{00000000-0005-0000-0000-000026300000}"/>
    <cellStyle name="Buena 3" xfId="25973" hidden="1" xr:uid="{00000000-0005-0000-0000-000027300000}"/>
    <cellStyle name="Buena 3" xfId="22273" hidden="1" xr:uid="{00000000-0005-0000-0000-000028300000}"/>
    <cellStyle name="Buena 3" xfId="23349" hidden="1" xr:uid="{00000000-0005-0000-0000-000029300000}"/>
    <cellStyle name="Buena 3" xfId="23344" hidden="1" xr:uid="{00000000-0005-0000-0000-00002A300000}"/>
    <cellStyle name="Buena 3" xfId="23690" hidden="1" xr:uid="{00000000-0005-0000-0000-00002B300000}"/>
    <cellStyle name="Buena 3" xfId="22796" hidden="1" xr:uid="{00000000-0005-0000-0000-00002C300000}"/>
    <cellStyle name="Buena 3" xfId="27201" hidden="1" xr:uid="{00000000-0005-0000-0000-00002D300000}"/>
    <cellStyle name="Buena 3" xfId="23798" hidden="1" xr:uid="{00000000-0005-0000-0000-00002E300000}"/>
    <cellStyle name="Buena 3" xfId="21846" hidden="1" xr:uid="{00000000-0005-0000-0000-00002F300000}"/>
    <cellStyle name="Buena 3" xfId="24161" hidden="1" xr:uid="{00000000-0005-0000-0000-000030300000}"/>
    <cellStyle name="Buena 3" xfId="30717" hidden="1" xr:uid="{00000000-0005-0000-0000-000031300000}"/>
    <cellStyle name="Buena 3" xfId="26233" hidden="1" xr:uid="{00000000-0005-0000-0000-000032300000}"/>
    <cellStyle name="Buena 3" xfId="26079" hidden="1" xr:uid="{00000000-0005-0000-0000-000033300000}"/>
    <cellStyle name="Buena 3" xfId="23400" hidden="1" xr:uid="{00000000-0005-0000-0000-000034300000}"/>
    <cellStyle name="Buena 3" xfId="25239" hidden="1" xr:uid="{00000000-0005-0000-0000-000035300000}"/>
    <cellStyle name="Buena 3" xfId="25700" hidden="1" xr:uid="{00000000-0005-0000-0000-000036300000}"/>
    <cellStyle name="Buena 3" xfId="26467" hidden="1" xr:uid="{00000000-0005-0000-0000-000037300000}"/>
    <cellStyle name="Buena 3" xfId="27909" hidden="1" xr:uid="{00000000-0005-0000-0000-000038300000}"/>
    <cellStyle name="Buena 3" xfId="22756" hidden="1" xr:uid="{00000000-0005-0000-0000-000039300000}"/>
    <cellStyle name="Buena 3" xfId="28419" hidden="1" xr:uid="{00000000-0005-0000-0000-00003A300000}"/>
    <cellStyle name="Buena 3" xfId="33483" hidden="1" xr:uid="{00000000-0005-0000-0000-00003B300000}"/>
    <cellStyle name="Buena 3" xfId="27949" hidden="1" xr:uid="{00000000-0005-0000-0000-00003C300000}"/>
    <cellStyle name="Buena 3" xfId="25058" hidden="1" xr:uid="{00000000-0005-0000-0000-00003D300000}"/>
    <cellStyle name="Buena 3" xfId="28079" hidden="1" xr:uid="{00000000-0005-0000-0000-00003E300000}"/>
    <cellStyle name="Buena 3" xfId="25195" hidden="1" xr:uid="{00000000-0005-0000-0000-00003F300000}"/>
    <cellStyle name="Buena 3" xfId="26471" hidden="1" xr:uid="{00000000-0005-0000-0000-000040300000}"/>
    <cellStyle name="Buena 3" xfId="26626" hidden="1" xr:uid="{00000000-0005-0000-0000-000041300000}"/>
    <cellStyle name="Buena 3" xfId="25235" hidden="1" xr:uid="{00000000-0005-0000-0000-000042300000}"/>
    <cellStyle name="Buena 3" xfId="25604" hidden="1" xr:uid="{00000000-0005-0000-0000-000043300000}"/>
    <cellStyle name="Buena 3" xfId="22460" hidden="1" xr:uid="{00000000-0005-0000-0000-000044300000}"/>
    <cellStyle name="Buena 3" xfId="26622" hidden="1" xr:uid="{00000000-0005-0000-0000-000045300000}"/>
    <cellStyle name="Buena 3" xfId="23191" hidden="1" xr:uid="{00000000-0005-0000-0000-000046300000}"/>
    <cellStyle name="Buena 3" xfId="26782" hidden="1" xr:uid="{00000000-0005-0000-0000-000047300000}"/>
    <cellStyle name="Buena 3" xfId="21844" hidden="1" xr:uid="{00000000-0005-0000-0000-000048300000}"/>
    <cellStyle name="Buena 3" xfId="27274" hidden="1" xr:uid="{00000000-0005-0000-0000-000049300000}"/>
    <cellStyle name="Buena 3" xfId="22571" hidden="1" xr:uid="{00000000-0005-0000-0000-00004A300000}"/>
    <cellStyle name="Buena 3" xfId="25630" hidden="1" xr:uid="{00000000-0005-0000-0000-00004B300000}"/>
    <cellStyle name="Buena 3" xfId="25843" hidden="1" xr:uid="{00000000-0005-0000-0000-00004C300000}"/>
    <cellStyle name="Buena 3" xfId="23540" hidden="1" xr:uid="{00000000-0005-0000-0000-00004D300000}"/>
    <cellStyle name="Buena 3" xfId="22674" hidden="1" xr:uid="{00000000-0005-0000-0000-00004E300000}"/>
    <cellStyle name="Buena 3" xfId="21768" hidden="1" xr:uid="{00000000-0005-0000-0000-00004F300000}"/>
    <cellStyle name="Buena 3" xfId="23256" hidden="1" xr:uid="{00000000-0005-0000-0000-000050300000}"/>
    <cellStyle name="Buena 3" xfId="22385" hidden="1" xr:uid="{00000000-0005-0000-0000-000051300000}"/>
    <cellStyle name="Buena 3" xfId="22062" hidden="1" xr:uid="{00000000-0005-0000-0000-000052300000}"/>
    <cellStyle name="Buena 3" xfId="27866" hidden="1" xr:uid="{00000000-0005-0000-0000-000053300000}"/>
    <cellStyle name="Buena 3" xfId="22954" hidden="1" xr:uid="{00000000-0005-0000-0000-000054300000}"/>
    <cellStyle name="Buena 3" xfId="23439" hidden="1" xr:uid="{00000000-0005-0000-0000-000055300000}"/>
    <cellStyle name="Buena 3" xfId="25224" hidden="1" xr:uid="{00000000-0005-0000-0000-000056300000}"/>
    <cellStyle name="Buena 3" xfId="36191" hidden="1" xr:uid="{00000000-0005-0000-0000-000057300000}"/>
    <cellStyle name="Buena 3" xfId="36200" hidden="1" xr:uid="{00000000-0005-0000-0000-000058300000}"/>
    <cellStyle name="Buena 3" xfId="36209" hidden="1" xr:uid="{00000000-0005-0000-0000-000059300000}"/>
    <cellStyle name="Buena 3" xfId="36217" hidden="1" xr:uid="{00000000-0005-0000-0000-00005A300000}"/>
    <cellStyle name="Buena 3" xfId="36227" hidden="1" xr:uid="{00000000-0005-0000-0000-00005B300000}"/>
    <cellStyle name="Buena 3" xfId="36203" hidden="1" xr:uid="{00000000-0005-0000-0000-00005C300000}"/>
    <cellStyle name="Buena 3" xfId="36223" hidden="1" xr:uid="{00000000-0005-0000-0000-00005D300000}"/>
    <cellStyle name="Buena 3" xfId="36222" hidden="1" xr:uid="{00000000-0005-0000-0000-00005E300000}"/>
    <cellStyle name="Buena 3" xfId="36247" hidden="1" xr:uid="{00000000-0005-0000-0000-00005F300000}"/>
    <cellStyle name="Buena 3" xfId="36462" hidden="1" xr:uid="{00000000-0005-0000-0000-000060300000}"/>
    <cellStyle name="Buena 3" xfId="36471" hidden="1" xr:uid="{00000000-0005-0000-0000-000061300000}"/>
    <cellStyle name="Buena 3" xfId="36480" hidden="1" xr:uid="{00000000-0005-0000-0000-000062300000}"/>
    <cellStyle name="Buena 3" xfId="36488" hidden="1" xr:uid="{00000000-0005-0000-0000-000063300000}"/>
    <cellStyle name="Buena 3" xfId="36498" hidden="1" xr:uid="{00000000-0005-0000-0000-000064300000}"/>
    <cellStyle name="Buena 3" xfId="36474" hidden="1" xr:uid="{00000000-0005-0000-0000-000065300000}"/>
    <cellStyle name="Buena 3" xfId="36494" hidden="1" xr:uid="{00000000-0005-0000-0000-000066300000}"/>
    <cellStyle name="Buena 3" xfId="36493" hidden="1" xr:uid="{00000000-0005-0000-0000-000067300000}"/>
    <cellStyle name="Buena 3" xfId="36518" hidden="1" xr:uid="{00000000-0005-0000-0000-000068300000}"/>
    <cellStyle name="Buena 3" xfId="36348" hidden="1" xr:uid="{00000000-0005-0000-0000-000069300000}"/>
    <cellStyle name="Buena 3" xfId="36334" hidden="1" xr:uid="{00000000-0005-0000-0000-00006A300000}"/>
    <cellStyle name="Buena 3" xfId="36329" hidden="1" xr:uid="{00000000-0005-0000-0000-00006B300000}"/>
    <cellStyle name="Buena 3" xfId="36406" hidden="1" xr:uid="{00000000-0005-0000-0000-00006C300000}"/>
    <cellStyle name="Buena 3" xfId="36401" hidden="1" xr:uid="{00000000-0005-0000-0000-00006D300000}"/>
    <cellStyle name="Buena 3" xfId="36380" hidden="1" xr:uid="{00000000-0005-0000-0000-00006E300000}"/>
    <cellStyle name="Buena 3" xfId="36404" hidden="1" xr:uid="{00000000-0005-0000-0000-00006F300000}"/>
    <cellStyle name="Buena 3" xfId="36367" hidden="1" xr:uid="{00000000-0005-0000-0000-000070300000}"/>
    <cellStyle name="Buena 3" xfId="36306" hidden="1" xr:uid="{00000000-0005-0000-0000-000071300000}"/>
    <cellStyle name="Buena 3" xfId="36275" hidden="1" xr:uid="{00000000-0005-0000-0000-000072300000}"/>
    <cellStyle name="Buena 3" xfId="36403" hidden="1" xr:uid="{00000000-0005-0000-0000-000073300000}"/>
    <cellStyle name="Buena 3" xfId="36318" hidden="1" xr:uid="{00000000-0005-0000-0000-000074300000}"/>
    <cellStyle name="Buena 3" xfId="36391" hidden="1" xr:uid="{00000000-0005-0000-0000-000075300000}"/>
    <cellStyle name="Buena 3" xfId="36353" hidden="1" xr:uid="{00000000-0005-0000-0000-000076300000}"/>
    <cellStyle name="Buena 3" xfId="36376" hidden="1" xr:uid="{00000000-0005-0000-0000-000077300000}"/>
    <cellStyle name="Buena 3" xfId="36412" hidden="1" xr:uid="{00000000-0005-0000-0000-000078300000}"/>
    <cellStyle name="Buena 3" xfId="36282" hidden="1" xr:uid="{00000000-0005-0000-0000-000079300000}"/>
    <cellStyle name="Buena 3" xfId="36407" hidden="1" xr:uid="{00000000-0005-0000-0000-00007A300000}"/>
    <cellStyle name="Buena 3" xfId="22008" hidden="1" xr:uid="{00000000-0005-0000-0000-00007B300000}"/>
    <cellStyle name="Buena 3" xfId="22926" hidden="1" xr:uid="{00000000-0005-0000-0000-00007C300000}"/>
    <cellStyle name="Buena 3" xfId="25119" hidden="1" xr:uid="{00000000-0005-0000-0000-00007D300000}"/>
    <cellStyle name="Buena 3" xfId="30712" hidden="1" xr:uid="{00000000-0005-0000-0000-00007E300000}"/>
    <cellStyle name="Buena 3" xfId="28394" hidden="1" xr:uid="{00000000-0005-0000-0000-00007F300000}"/>
    <cellStyle name="Buena 3" xfId="25394" hidden="1" xr:uid="{00000000-0005-0000-0000-000080300000}"/>
    <cellStyle name="Buena 3" xfId="22939" hidden="1" xr:uid="{00000000-0005-0000-0000-000081300000}"/>
    <cellStyle name="Buena 3" xfId="27191" hidden="1" xr:uid="{00000000-0005-0000-0000-000082300000}"/>
    <cellStyle name="Buena 3" xfId="27332" hidden="1" xr:uid="{00000000-0005-0000-0000-000083300000}"/>
    <cellStyle name="Buena 3" xfId="24147" hidden="1" xr:uid="{00000000-0005-0000-0000-000084300000}"/>
    <cellStyle name="Buena 3" xfId="26439" hidden="1" xr:uid="{00000000-0005-0000-0000-000085300000}"/>
    <cellStyle name="Buena 3" xfId="23086" hidden="1" xr:uid="{00000000-0005-0000-0000-000086300000}"/>
    <cellStyle name="Buena 3" xfId="31199" hidden="1" xr:uid="{00000000-0005-0000-0000-000087300000}"/>
    <cellStyle name="Buena 3" xfId="22223" hidden="1" xr:uid="{00000000-0005-0000-0000-000088300000}"/>
    <cellStyle name="Buena 3" xfId="22300" hidden="1" xr:uid="{00000000-0005-0000-0000-000089300000}"/>
    <cellStyle name="Buena 3" xfId="22724" hidden="1" xr:uid="{00000000-0005-0000-0000-00008A300000}"/>
    <cellStyle name="Buena 3" xfId="26240" hidden="1" xr:uid="{00000000-0005-0000-0000-00008B300000}"/>
    <cellStyle name="Buena 3" xfId="36565" hidden="1" xr:uid="{00000000-0005-0000-0000-00008C300000}"/>
    <cellStyle name="Buena 3" xfId="36780" hidden="1" xr:uid="{00000000-0005-0000-0000-00008D300000}"/>
    <cellStyle name="Buena 3" xfId="36789" hidden="1" xr:uid="{00000000-0005-0000-0000-00008E300000}"/>
    <cellStyle name="Buena 3" xfId="36798" hidden="1" xr:uid="{00000000-0005-0000-0000-00008F300000}"/>
    <cellStyle name="Buena 3" xfId="36806" hidden="1" xr:uid="{00000000-0005-0000-0000-000090300000}"/>
    <cellStyle name="Buena 3" xfId="36816" hidden="1" xr:uid="{00000000-0005-0000-0000-000091300000}"/>
    <cellStyle name="Buena 3" xfId="36792" hidden="1" xr:uid="{00000000-0005-0000-0000-000092300000}"/>
    <cellStyle name="Buena 3" xfId="36812" hidden="1" xr:uid="{00000000-0005-0000-0000-000093300000}"/>
    <cellStyle name="Buena 3" xfId="36811" hidden="1" xr:uid="{00000000-0005-0000-0000-000094300000}"/>
    <cellStyle name="Buena 3" xfId="36836" hidden="1" xr:uid="{00000000-0005-0000-0000-000095300000}"/>
    <cellStyle name="Buena 3" xfId="36666" hidden="1" xr:uid="{00000000-0005-0000-0000-000096300000}"/>
    <cellStyle name="Buena 3" xfId="36652" hidden="1" xr:uid="{00000000-0005-0000-0000-000097300000}"/>
    <cellStyle name="Buena 3" xfId="36647" hidden="1" xr:uid="{00000000-0005-0000-0000-000098300000}"/>
    <cellStyle name="Buena 3" xfId="36724" hidden="1" xr:uid="{00000000-0005-0000-0000-000099300000}"/>
    <cellStyle name="Buena 3" xfId="36719" hidden="1" xr:uid="{00000000-0005-0000-0000-00009A300000}"/>
    <cellStyle name="Buena 3" xfId="36698" hidden="1" xr:uid="{00000000-0005-0000-0000-00009B300000}"/>
    <cellStyle name="Buena 3" xfId="36722" hidden="1" xr:uid="{00000000-0005-0000-0000-00009C300000}"/>
    <cellStyle name="Buena 3" xfId="36685" hidden="1" xr:uid="{00000000-0005-0000-0000-00009D300000}"/>
    <cellStyle name="Buena 3" xfId="36624" hidden="1" xr:uid="{00000000-0005-0000-0000-00009E300000}"/>
    <cellStyle name="Buena 3" xfId="36593" hidden="1" xr:uid="{00000000-0005-0000-0000-00009F300000}"/>
    <cellStyle name="Buena 3" xfId="36721" hidden="1" xr:uid="{00000000-0005-0000-0000-0000A0300000}"/>
    <cellStyle name="Buena 3" xfId="36636" hidden="1" xr:uid="{00000000-0005-0000-0000-0000A1300000}"/>
    <cellStyle name="Buena 3" xfId="36709" hidden="1" xr:uid="{00000000-0005-0000-0000-0000A2300000}"/>
    <cellStyle name="Buena 3" xfId="36671" hidden="1" xr:uid="{00000000-0005-0000-0000-0000A3300000}"/>
    <cellStyle name="Buena 3" xfId="36694" hidden="1" xr:uid="{00000000-0005-0000-0000-0000A4300000}"/>
    <cellStyle name="Buena 3" xfId="36730" hidden="1" xr:uid="{00000000-0005-0000-0000-0000A5300000}"/>
    <cellStyle name="Buena 3" xfId="36600" hidden="1" xr:uid="{00000000-0005-0000-0000-0000A6300000}"/>
    <cellStyle name="Buena 3" xfId="36725" hidden="1" xr:uid="{00000000-0005-0000-0000-0000A7300000}"/>
    <cellStyle name="Buena 3" xfId="36897" hidden="1" xr:uid="{00000000-0005-0000-0000-0000A8300000}"/>
    <cellStyle name="Buena 3" xfId="36906" hidden="1" xr:uid="{00000000-0005-0000-0000-0000A9300000}"/>
    <cellStyle name="Buena 3" xfId="36915" hidden="1" xr:uid="{00000000-0005-0000-0000-0000AA300000}"/>
    <cellStyle name="Buena 3" xfId="36923" hidden="1" xr:uid="{00000000-0005-0000-0000-0000AB300000}"/>
    <cellStyle name="Buena 3" xfId="36933" hidden="1" xr:uid="{00000000-0005-0000-0000-0000AC300000}"/>
    <cellStyle name="Buena 3" xfId="36909" hidden="1" xr:uid="{00000000-0005-0000-0000-0000AD300000}"/>
    <cellStyle name="Buena 3" xfId="36929" hidden="1" xr:uid="{00000000-0005-0000-0000-0000AE300000}"/>
    <cellStyle name="Buena 3" xfId="36928" hidden="1" xr:uid="{00000000-0005-0000-0000-0000AF300000}"/>
    <cellStyle name="Buena 3" xfId="36953" hidden="1" xr:uid="{00000000-0005-0000-0000-0000B0300000}"/>
    <cellStyle name="Buena 3" xfId="36999" hidden="1" xr:uid="{00000000-0005-0000-0000-0000B1300000}"/>
    <cellStyle name="Buena 3" xfId="37008" hidden="1" xr:uid="{00000000-0005-0000-0000-0000B2300000}"/>
    <cellStyle name="Buena 3" xfId="37017" hidden="1" xr:uid="{00000000-0005-0000-0000-0000B3300000}"/>
    <cellStyle name="Buena 3" xfId="37025" hidden="1" xr:uid="{00000000-0005-0000-0000-0000B4300000}"/>
    <cellStyle name="Buena 3" xfId="37035" hidden="1" xr:uid="{00000000-0005-0000-0000-0000B5300000}"/>
    <cellStyle name="Buena 3" xfId="37011" hidden="1" xr:uid="{00000000-0005-0000-0000-0000B6300000}"/>
    <cellStyle name="Buena 3" xfId="37031" hidden="1" xr:uid="{00000000-0005-0000-0000-0000B7300000}"/>
    <cellStyle name="Buena 3" xfId="37030" hidden="1" xr:uid="{00000000-0005-0000-0000-0000B8300000}"/>
    <cellStyle name="Buena 3" xfId="37055" hidden="1" xr:uid="{00000000-0005-0000-0000-0000B9300000}"/>
    <cellStyle name="Buena 3" xfId="37270" hidden="1" xr:uid="{00000000-0005-0000-0000-0000BA300000}"/>
    <cellStyle name="Buena 3" xfId="37279" hidden="1" xr:uid="{00000000-0005-0000-0000-0000BB300000}"/>
    <cellStyle name="Buena 3" xfId="37288" hidden="1" xr:uid="{00000000-0005-0000-0000-0000BC300000}"/>
    <cellStyle name="Buena 3" xfId="37296" hidden="1" xr:uid="{00000000-0005-0000-0000-0000BD300000}"/>
    <cellStyle name="Buena 3" xfId="37306" hidden="1" xr:uid="{00000000-0005-0000-0000-0000BE300000}"/>
    <cellStyle name="Buena 3" xfId="37282" hidden="1" xr:uid="{00000000-0005-0000-0000-0000BF300000}"/>
    <cellStyle name="Buena 3" xfId="37302" hidden="1" xr:uid="{00000000-0005-0000-0000-0000C0300000}"/>
    <cellStyle name="Buena 3" xfId="37301" hidden="1" xr:uid="{00000000-0005-0000-0000-0000C1300000}"/>
    <cellStyle name="Buena 3" xfId="37326" hidden="1" xr:uid="{00000000-0005-0000-0000-0000C2300000}"/>
    <cellStyle name="Buena 3" xfId="37156" hidden="1" xr:uid="{00000000-0005-0000-0000-0000C3300000}"/>
    <cellStyle name="Buena 3" xfId="37142" hidden="1" xr:uid="{00000000-0005-0000-0000-0000C4300000}"/>
    <cellStyle name="Buena 3" xfId="37137" hidden="1" xr:uid="{00000000-0005-0000-0000-0000C5300000}"/>
    <cellStyle name="Buena 3" xfId="37214" hidden="1" xr:uid="{00000000-0005-0000-0000-0000C6300000}"/>
    <cellStyle name="Buena 3" xfId="37209" hidden="1" xr:uid="{00000000-0005-0000-0000-0000C7300000}"/>
    <cellStyle name="Buena 3" xfId="37188" hidden="1" xr:uid="{00000000-0005-0000-0000-0000C8300000}"/>
    <cellStyle name="Buena 3" xfId="37212" hidden="1" xr:uid="{00000000-0005-0000-0000-0000C9300000}"/>
    <cellStyle name="Buena 3" xfId="37175" hidden="1" xr:uid="{00000000-0005-0000-0000-0000CA300000}"/>
    <cellStyle name="Buena 3" xfId="37114" hidden="1" xr:uid="{00000000-0005-0000-0000-0000CB300000}"/>
    <cellStyle name="Buena 3" xfId="37083" hidden="1" xr:uid="{00000000-0005-0000-0000-0000CC300000}"/>
    <cellStyle name="Buena 3" xfId="37211" hidden="1" xr:uid="{00000000-0005-0000-0000-0000CD300000}"/>
    <cellStyle name="Buena 3" xfId="37126" hidden="1" xr:uid="{00000000-0005-0000-0000-0000CE300000}"/>
    <cellStyle name="Buena 3" xfId="37199" hidden="1" xr:uid="{00000000-0005-0000-0000-0000CF300000}"/>
    <cellStyle name="Buena 3" xfId="37161" hidden="1" xr:uid="{00000000-0005-0000-0000-0000D0300000}"/>
    <cellStyle name="Buena 3" xfId="37184" hidden="1" xr:uid="{00000000-0005-0000-0000-0000D1300000}"/>
    <cellStyle name="Buena 3" xfId="37220" hidden="1" xr:uid="{00000000-0005-0000-0000-0000D2300000}"/>
    <cellStyle name="Buena 3" xfId="37090" hidden="1" xr:uid="{00000000-0005-0000-0000-0000D3300000}"/>
    <cellStyle name="Buena 3" xfId="37215" hidden="1" xr:uid="{00000000-0005-0000-0000-0000D4300000}"/>
    <cellStyle name="Buena 3" xfId="37387" hidden="1" xr:uid="{00000000-0005-0000-0000-0000D5300000}"/>
    <cellStyle name="Buena 3" xfId="37396" hidden="1" xr:uid="{00000000-0005-0000-0000-0000D6300000}"/>
    <cellStyle name="Buena 3" xfId="37405" hidden="1" xr:uid="{00000000-0005-0000-0000-0000D7300000}"/>
    <cellStyle name="Buena 3" xfId="37413" hidden="1" xr:uid="{00000000-0005-0000-0000-0000D8300000}"/>
    <cellStyle name="Buena 3" xfId="37423" hidden="1" xr:uid="{00000000-0005-0000-0000-0000D9300000}"/>
    <cellStyle name="Buena 3" xfId="37399" hidden="1" xr:uid="{00000000-0005-0000-0000-0000DA300000}"/>
    <cellStyle name="Buena 3" xfId="37419" hidden="1" xr:uid="{00000000-0005-0000-0000-0000DB300000}"/>
    <cellStyle name="Buena 3" xfId="37418" hidden="1" xr:uid="{00000000-0005-0000-0000-0000DC300000}"/>
    <cellStyle name="Buena 3" xfId="37443" hidden="1" xr:uid="{00000000-0005-0000-0000-0000DD300000}"/>
    <cellStyle name="Buena 3" xfId="37489" hidden="1" xr:uid="{00000000-0005-0000-0000-0000DE300000}"/>
    <cellStyle name="Buena 3" xfId="37498" hidden="1" xr:uid="{00000000-0005-0000-0000-0000DF300000}"/>
    <cellStyle name="Buena 3" xfId="37507" hidden="1" xr:uid="{00000000-0005-0000-0000-0000E0300000}"/>
    <cellStyle name="Buena 3" xfId="37515" hidden="1" xr:uid="{00000000-0005-0000-0000-0000E1300000}"/>
    <cellStyle name="Buena 3" xfId="37525" hidden="1" xr:uid="{00000000-0005-0000-0000-0000E2300000}"/>
    <cellStyle name="Buena 3" xfId="37501" hidden="1" xr:uid="{00000000-0005-0000-0000-0000E3300000}"/>
    <cellStyle name="Buena 3" xfId="37521" hidden="1" xr:uid="{00000000-0005-0000-0000-0000E4300000}"/>
    <cellStyle name="Buena 3" xfId="37520" hidden="1" xr:uid="{00000000-0005-0000-0000-0000E5300000}"/>
    <cellStyle name="Buena 3" xfId="37545" hidden="1" xr:uid="{00000000-0005-0000-0000-0000E6300000}"/>
    <cellStyle name="Buena 3" xfId="37760" hidden="1" xr:uid="{00000000-0005-0000-0000-0000E7300000}"/>
    <cellStyle name="Buena 3" xfId="37769" hidden="1" xr:uid="{00000000-0005-0000-0000-0000E8300000}"/>
    <cellStyle name="Buena 3" xfId="37778" hidden="1" xr:uid="{00000000-0005-0000-0000-0000E9300000}"/>
    <cellStyle name="Buena 3" xfId="37786" hidden="1" xr:uid="{00000000-0005-0000-0000-0000EA300000}"/>
    <cellStyle name="Buena 3" xfId="37796" hidden="1" xr:uid="{00000000-0005-0000-0000-0000EB300000}"/>
    <cellStyle name="Buena 3" xfId="37772" hidden="1" xr:uid="{00000000-0005-0000-0000-0000EC300000}"/>
    <cellStyle name="Buena 3" xfId="37792" hidden="1" xr:uid="{00000000-0005-0000-0000-0000ED300000}"/>
    <cellStyle name="Buena 3" xfId="37791" hidden="1" xr:uid="{00000000-0005-0000-0000-0000EE300000}"/>
    <cellStyle name="Buena 3" xfId="37816" hidden="1" xr:uid="{00000000-0005-0000-0000-0000EF300000}"/>
    <cellStyle name="Buena 3" xfId="37646" hidden="1" xr:uid="{00000000-0005-0000-0000-0000F0300000}"/>
    <cellStyle name="Buena 3" xfId="37632" hidden="1" xr:uid="{00000000-0005-0000-0000-0000F1300000}"/>
    <cellStyle name="Buena 3" xfId="37627" hidden="1" xr:uid="{00000000-0005-0000-0000-0000F2300000}"/>
    <cellStyle name="Buena 3" xfId="37704" hidden="1" xr:uid="{00000000-0005-0000-0000-0000F3300000}"/>
    <cellStyle name="Buena 3" xfId="37699" hidden="1" xr:uid="{00000000-0005-0000-0000-0000F4300000}"/>
    <cellStyle name="Buena 3" xfId="37678" hidden="1" xr:uid="{00000000-0005-0000-0000-0000F5300000}"/>
    <cellStyle name="Buena 3" xfId="37702" hidden="1" xr:uid="{00000000-0005-0000-0000-0000F6300000}"/>
    <cellStyle name="Buena 3" xfId="37665" hidden="1" xr:uid="{00000000-0005-0000-0000-0000F7300000}"/>
    <cellStyle name="Buena 3" xfId="37604" hidden="1" xr:uid="{00000000-0005-0000-0000-0000F8300000}"/>
    <cellStyle name="Buena 3" xfId="37573" hidden="1" xr:uid="{00000000-0005-0000-0000-0000F9300000}"/>
    <cellStyle name="Buena 3" xfId="37701" hidden="1" xr:uid="{00000000-0005-0000-0000-0000FA300000}"/>
    <cellStyle name="Buena 3" xfId="37616" hidden="1" xr:uid="{00000000-0005-0000-0000-0000FB300000}"/>
    <cellStyle name="Buena 3" xfId="37689" hidden="1" xr:uid="{00000000-0005-0000-0000-0000FC300000}"/>
    <cellStyle name="Buena 3" xfId="37651" hidden="1" xr:uid="{00000000-0005-0000-0000-0000FD300000}"/>
    <cellStyle name="Buena 3" xfId="37674" hidden="1" xr:uid="{00000000-0005-0000-0000-0000FE300000}"/>
    <cellStyle name="Buena 3" xfId="37710" hidden="1" xr:uid="{00000000-0005-0000-0000-0000FF300000}"/>
    <cellStyle name="Buena 3" xfId="37580" hidden="1" xr:uid="{00000000-0005-0000-0000-000000310000}"/>
    <cellStyle name="Buena 3" xfId="37705" hidden="1" xr:uid="{00000000-0005-0000-0000-000001310000}"/>
    <cellStyle name="Buena 3" xfId="37877" hidden="1" xr:uid="{00000000-0005-0000-0000-000002310000}"/>
    <cellStyle name="Buena 3" xfId="37886" hidden="1" xr:uid="{00000000-0005-0000-0000-000003310000}"/>
    <cellStyle name="Buena 3" xfId="37895" hidden="1" xr:uid="{00000000-0005-0000-0000-000004310000}"/>
    <cellStyle name="Buena 3" xfId="37903" hidden="1" xr:uid="{00000000-0005-0000-0000-000005310000}"/>
    <cellStyle name="Buena 3" xfId="37913" hidden="1" xr:uid="{00000000-0005-0000-0000-000006310000}"/>
    <cellStyle name="Buena 3" xfId="37889" hidden="1" xr:uid="{00000000-0005-0000-0000-000007310000}"/>
    <cellStyle name="Buena 3" xfId="37909" hidden="1" xr:uid="{00000000-0005-0000-0000-000008310000}"/>
    <cellStyle name="Buena 3" xfId="37908" hidden="1" xr:uid="{00000000-0005-0000-0000-000009310000}"/>
    <cellStyle name="Buena 3" xfId="37933" hidden="1" xr:uid="{00000000-0005-0000-0000-00000A310000}"/>
    <cellStyle name="Buena 3" xfId="37979" hidden="1" xr:uid="{00000000-0005-0000-0000-00000B310000}"/>
    <cellStyle name="Buena 3" xfId="37988" hidden="1" xr:uid="{00000000-0005-0000-0000-00000C310000}"/>
    <cellStyle name="Buena 3" xfId="37997" hidden="1" xr:uid="{00000000-0005-0000-0000-00000D310000}"/>
    <cellStyle name="Buena 3" xfId="38005" hidden="1" xr:uid="{00000000-0005-0000-0000-00000E310000}"/>
    <cellStyle name="Buena 3" xfId="38015" hidden="1" xr:uid="{00000000-0005-0000-0000-00000F310000}"/>
    <cellStyle name="Buena 3" xfId="37991" hidden="1" xr:uid="{00000000-0005-0000-0000-000010310000}"/>
    <cellStyle name="Buena 3" xfId="38011" hidden="1" xr:uid="{00000000-0005-0000-0000-000011310000}"/>
    <cellStyle name="Buena 3" xfId="38010" hidden="1" xr:uid="{00000000-0005-0000-0000-000012310000}"/>
    <cellStyle name="Buena 3" xfId="38035" hidden="1" xr:uid="{00000000-0005-0000-0000-000013310000}"/>
    <cellStyle name="Buena 3" xfId="38250" hidden="1" xr:uid="{00000000-0005-0000-0000-000014310000}"/>
    <cellStyle name="Buena 3" xfId="38259" hidden="1" xr:uid="{00000000-0005-0000-0000-000015310000}"/>
    <cellStyle name="Buena 3" xfId="38268" hidden="1" xr:uid="{00000000-0005-0000-0000-000016310000}"/>
    <cellStyle name="Buena 3" xfId="38276" hidden="1" xr:uid="{00000000-0005-0000-0000-000017310000}"/>
    <cellStyle name="Buena 3" xfId="38286" hidden="1" xr:uid="{00000000-0005-0000-0000-000018310000}"/>
    <cellStyle name="Buena 3" xfId="38262" hidden="1" xr:uid="{00000000-0005-0000-0000-000019310000}"/>
    <cellStyle name="Buena 3" xfId="38282" hidden="1" xr:uid="{00000000-0005-0000-0000-00001A310000}"/>
    <cellStyle name="Buena 3" xfId="38281" hidden="1" xr:uid="{00000000-0005-0000-0000-00001B310000}"/>
    <cellStyle name="Buena 3" xfId="38306" hidden="1" xr:uid="{00000000-0005-0000-0000-00001C310000}"/>
    <cellStyle name="Buena 3" xfId="38136" hidden="1" xr:uid="{00000000-0005-0000-0000-00001D310000}"/>
    <cellStyle name="Buena 3" xfId="38122" hidden="1" xr:uid="{00000000-0005-0000-0000-00001E310000}"/>
    <cellStyle name="Buena 3" xfId="38117" hidden="1" xr:uid="{00000000-0005-0000-0000-00001F310000}"/>
    <cellStyle name="Buena 3" xfId="38194" hidden="1" xr:uid="{00000000-0005-0000-0000-000020310000}"/>
    <cellStyle name="Buena 3" xfId="38189" hidden="1" xr:uid="{00000000-0005-0000-0000-000021310000}"/>
    <cellStyle name="Buena 3" xfId="38168" hidden="1" xr:uid="{00000000-0005-0000-0000-000022310000}"/>
    <cellStyle name="Buena 3" xfId="38192" hidden="1" xr:uid="{00000000-0005-0000-0000-000023310000}"/>
    <cellStyle name="Buena 3" xfId="38155" hidden="1" xr:uid="{00000000-0005-0000-0000-000024310000}"/>
    <cellStyle name="Buena 3" xfId="38094" hidden="1" xr:uid="{00000000-0005-0000-0000-000025310000}"/>
    <cellStyle name="Buena 3" xfId="38063" hidden="1" xr:uid="{00000000-0005-0000-0000-000026310000}"/>
    <cellStyle name="Buena 3" xfId="38191" hidden="1" xr:uid="{00000000-0005-0000-0000-000027310000}"/>
    <cellStyle name="Buena 3" xfId="38106" hidden="1" xr:uid="{00000000-0005-0000-0000-000028310000}"/>
    <cellStyle name="Buena 3" xfId="38179" hidden="1" xr:uid="{00000000-0005-0000-0000-000029310000}"/>
    <cellStyle name="Buena 3" xfId="38141" hidden="1" xr:uid="{00000000-0005-0000-0000-00002A310000}"/>
    <cellStyle name="Buena 3" xfId="38164" hidden="1" xr:uid="{00000000-0005-0000-0000-00002B310000}"/>
    <cellStyle name="Buena 3" xfId="38200" hidden="1" xr:uid="{00000000-0005-0000-0000-00002C310000}"/>
    <cellStyle name="Buena 3" xfId="38070" hidden="1" xr:uid="{00000000-0005-0000-0000-00002D310000}"/>
    <cellStyle name="Buena 3" xfId="38195" hidden="1" xr:uid="{00000000-0005-0000-0000-00002E310000}"/>
    <cellStyle name="Buena 3" xfId="38367" hidden="1" xr:uid="{00000000-0005-0000-0000-00002F310000}"/>
    <cellStyle name="Buena 3" xfId="38376" hidden="1" xr:uid="{00000000-0005-0000-0000-000030310000}"/>
    <cellStyle name="Buena 3" xfId="38385" hidden="1" xr:uid="{00000000-0005-0000-0000-000031310000}"/>
    <cellStyle name="Buena 3" xfId="38393" hidden="1" xr:uid="{00000000-0005-0000-0000-000032310000}"/>
    <cellStyle name="Buena 3" xfId="38403" hidden="1" xr:uid="{00000000-0005-0000-0000-000033310000}"/>
    <cellStyle name="Buena 3" xfId="38379" hidden="1" xr:uid="{00000000-0005-0000-0000-000034310000}"/>
    <cellStyle name="Buena 3" xfId="38399" hidden="1" xr:uid="{00000000-0005-0000-0000-000035310000}"/>
    <cellStyle name="Buena 3" xfId="38398" hidden="1" xr:uid="{00000000-0005-0000-0000-000036310000}"/>
    <cellStyle name="Buena 3" xfId="38423" hidden="1" xr:uid="{00000000-0005-0000-0000-000037310000}"/>
    <cellStyle name="Buena 3" xfId="38469" hidden="1" xr:uid="{00000000-0005-0000-0000-000038310000}"/>
    <cellStyle name="Buena 3" xfId="38478" hidden="1" xr:uid="{00000000-0005-0000-0000-000039310000}"/>
    <cellStyle name="Buena 3" xfId="38487" hidden="1" xr:uid="{00000000-0005-0000-0000-00003A310000}"/>
    <cellStyle name="Buena 3" xfId="38495" hidden="1" xr:uid="{00000000-0005-0000-0000-00003B310000}"/>
    <cellStyle name="Buena 3" xfId="38505" hidden="1" xr:uid="{00000000-0005-0000-0000-00003C310000}"/>
    <cellStyle name="Buena 3" xfId="38481" hidden="1" xr:uid="{00000000-0005-0000-0000-00003D310000}"/>
    <cellStyle name="Buena 3" xfId="38501" hidden="1" xr:uid="{00000000-0005-0000-0000-00003E310000}"/>
    <cellStyle name="Buena 3" xfId="38500" hidden="1" xr:uid="{00000000-0005-0000-0000-00003F310000}"/>
    <cellStyle name="Buena 3" xfId="38525" hidden="1" xr:uid="{00000000-0005-0000-0000-000040310000}"/>
    <cellStyle name="Buena 3" xfId="38740" hidden="1" xr:uid="{00000000-0005-0000-0000-000041310000}"/>
    <cellStyle name="Buena 3" xfId="38749" hidden="1" xr:uid="{00000000-0005-0000-0000-000042310000}"/>
    <cellStyle name="Buena 3" xfId="38758" hidden="1" xr:uid="{00000000-0005-0000-0000-000043310000}"/>
    <cellStyle name="Buena 3" xfId="38766" hidden="1" xr:uid="{00000000-0005-0000-0000-000044310000}"/>
    <cellStyle name="Buena 3" xfId="38776" hidden="1" xr:uid="{00000000-0005-0000-0000-000045310000}"/>
    <cellStyle name="Buena 3" xfId="38752" hidden="1" xr:uid="{00000000-0005-0000-0000-000046310000}"/>
    <cellStyle name="Buena 3" xfId="38772" hidden="1" xr:uid="{00000000-0005-0000-0000-000047310000}"/>
    <cellStyle name="Buena 3" xfId="38771" hidden="1" xr:uid="{00000000-0005-0000-0000-000048310000}"/>
    <cellStyle name="Buena 3" xfId="38796" hidden="1" xr:uid="{00000000-0005-0000-0000-000049310000}"/>
    <cellStyle name="Buena 3" xfId="38626" hidden="1" xr:uid="{00000000-0005-0000-0000-00004A310000}"/>
    <cellStyle name="Buena 3" xfId="38612" hidden="1" xr:uid="{00000000-0005-0000-0000-00004B310000}"/>
    <cellStyle name="Buena 3" xfId="38607" hidden="1" xr:uid="{00000000-0005-0000-0000-00004C310000}"/>
    <cellStyle name="Buena 3" xfId="38684" hidden="1" xr:uid="{00000000-0005-0000-0000-00004D310000}"/>
    <cellStyle name="Buena 3" xfId="38679" hidden="1" xr:uid="{00000000-0005-0000-0000-00004E310000}"/>
    <cellStyle name="Buena 3" xfId="38658" hidden="1" xr:uid="{00000000-0005-0000-0000-00004F310000}"/>
    <cellStyle name="Buena 3" xfId="38682" hidden="1" xr:uid="{00000000-0005-0000-0000-000050310000}"/>
    <cellStyle name="Buena 3" xfId="38645" hidden="1" xr:uid="{00000000-0005-0000-0000-000051310000}"/>
    <cellStyle name="Buena 3" xfId="38584" hidden="1" xr:uid="{00000000-0005-0000-0000-000052310000}"/>
    <cellStyle name="Buena 3" xfId="38553" hidden="1" xr:uid="{00000000-0005-0000-0000-000053310000}"/>
    <cellStyle name="Buena 3" xfId="38681" hidden="1" xr:uid="{00000000-0005-0000-0000-000054310000}"/>
    <cellStyle name="Buena 3" xfId="38596" hidden="1" xr:uid="{00000000-0005-0000-0000-000055310000}"/>
    <cellStyle name="Buena 3" xfId="38669" hidden="1" xr:uid="{00000000-0005-0000-0000-000056310000}"/>
    <cellStyle name="Buena 3" xfId="38631" hidden="1" xr:uid="{00000000-0005-0000-0000-000057310000}"/>
    <cellStyle name="Buena 3" xfId="38654" hidden="1" xr:uid="{00000000-0005-0000-0000-000058310000}"/>
    <cellStyle name="Buena 3" xfId="38690" hidden="1" xr:uid="{00000000-0005-0000-0000-000059310000}"/>
    <cellStyle name="Buena 3" xfId="38560" hidden="1" xr:uid="{00000000-0005-0000-0000-00005A310000}"/>
    <cellStyle name="Buena 3" xfId="38685" xr:uid="{00000000-0005-0000-0000-00005B310000}"/>
    <cellStyle name="Buena 4" xfId="5079" hidden="1" xr:uid="{00000000-0005-0000-0000-00005C310000}"/>
    <cellStyle name="Buena 4" xfId="5098" hidden="1" xr:uid="{00000000-0005-0000-0000-00005D310000}"/>
    <cellStyle name="Buena 4" xfId="5110" hidden="1" xr:uid="{00000000-0005-0000-0000-00005E310000}"/>
    <cellStyle name="Buena 4" xfId="5122" hidden="1" xr:uid="{00000000-0005-0000-0000-00005F310000}"/>
    <cellStyle name="Buena 4" xfId="5133" hidden="1" xr:uid="{00000000-0005-0000-0000-000060310000}"/>
    <cellStyle name="Buena 4" xfId="5145" hidden="1" xr:uid="{00000000-0005-0000-0000-000061310000}"/>
    <cellStyle name="Buena 4" xfId="5054" hidden="1" xr:uid="{00000000-0005-0000-0000-000062310000}"/>
    <cellStyle name="Buena 4" xfId="5123" hidden="1" xr:uid="{00000000-0005-0000-0000-000063310000}"/>
    <cellStyle name="Buena 4" xfId="5126" hidden="1" xr:uid="{00000000-0005-0000-0000-000064310000}"/>
    <cellStyle name="Buena 4" xfId="5086" hidden="1" xr:uid="{00000000-0005-0000-0000-000065310000}"/>
    <cellStyle name="Buena 4" xfId="10242" hidden="1" xr:uid="{00000000-0005-0000-0000-000066310000}"/>
    <cellStyle name="Buena 4" xfId="10254" hidden="1" xr:uid="{00000000-0005-0000-0000-000067310000}"/>
    <cellStyle name="Buena 4" xfId="10266" hidden="1" xr:uid="{00000000-0005-0000-0000-000068310000}"/>
    <cellStyle name="Buena 4" xfId="10277" hidden="1" xr:uid="{00000000-0005-0000-0000-000069310000}"/>
    <cellStyle name="Buena 4" xfId="10289" hidden="1" xr:uid="{00000000-0005-0000-0000-00006A310000}"/>
    <cellStyle name="Buena 4" xfId="10202" hidden="1" xr:uid="{00000000-0005-0000-0000-00006B310000}"/>
    <cellStyle name="Buena 4" xfId="10267" hidden="1" xr:uid="{00000000-0005-0000-0000-00006C310000}"/>
    <cellStyle name="Buena 4" xfId="10270" hidden="1" xr:uid="{00000000-0005-0000-0000-00006D310000}"/>
    <cellStyle name="Buena 4" xfId="10230" hidden="1" xr:uid="{00000000-0005-0000-0000-00006E310000}"/>
    <cellStyle name="Buena 4" xfId="10767" hidden="1" xr:uid="{00000000-0005-0000-0000-00006F310000}"/>
    <cellStyle name="Buena 4" xfId="10776" hidden="1" xr:uid="{00000000-0005-0000-0000-000070310000}"/>
    <cellStyle name="Buena 4" xfId="10785" hidden="1" xr:uid="{00000000-0005-0000-0000-000071310000}"/>
    <cellStyle name="Buena 4" xfId="10793" hidden="1" xr:uid="{00000000-0005-0000-0000-000072310000}"/>
    <cellStyle name="Buena 4" xfId="10803" hidden="1" xr:uid="{00000000-0005-0000-0000-000073310000}"/>
    <cellStyle name="Buena 4" xfId="10741" hidden="1" xr:uid="{00000000-0005-0000-0000-000074310000}"/>
    <cellStyle name="Buena 4" xfId="10786" hidden="1" xr:uid="{00000000-0005-0000-0000-000075310000}"/>
    <cellStyle name="Buena 4" xfId="10787" hidden="1" xr:uid="{00000000-0005-0000-0000-000076310000}"/>
    <cellStyle name="Buena 4" xfId="10759" hidden="1" xr:uid="{00000000-0005-0000-0000-000077310000}"/>
    <cellStyle name="Buena 4" xfId="10605" hidden="1" xr:uid="{00000000-0005-0000-0000-000078310000}"/>
    <cellStyle name="Buena 4" xfId="10683" hidden="1" xr:uid="{00000000-0005-0000-0000-000079310000}"/>
    <cellStyle name="Buena 4" xfId="10677" hidden="1" xr:uid="{00000000-0005-0000-0000-00007A310000}"/>
    <cellStyle name="Buena 4" xfId="10588" hidden="1" xr:uid="{00000000-0005-0000-0000-00007B310000}"/>
    <cellStyle name="Buena 4" xfId="10577" hidden="1" xr:uid="{00000000-0005-0000-0000-00007C310000}"/>
    <cellStyle name="Buena 4" xfId="10571" hidden="1" xr:uid="{00000000-0005-0000-0000-00007D310000}"/>
    <cellStyle name="Buena 4" xfId="10712" hidden="1" xr:uid="{00000000-0005-0000-0000-00007E310000}"/>
    <cellStyle name="Buena 4" xfId="10675" hidden="1" xr:uid="{00000000-0005-0000-0000-00007F310000}"/>
    <cellStyle name="Buena 4" xfId="10725" hidden="1" xr:uid="{00000000-0005-0000-0000-000080310000}"/>
    <cellStyle name="Buena 4" xfId="10711" hidden="1" xr:uid="{00000000-0005-0000-0000-000081310000}"/>
    <cellStyle name="Buena 4" xfId="10713" hidden="1" xr:uid="{00000000-0005-0000-0000-000082310000}"/>
    <cellStyle name="Buena 4" xfId="10636" hidden="1" xr:uid="{00000000-0005-0000-0000-000083310000}"/>
    <cellStyle name="Buena 4" xfId="10722" hidden="1" xr:uid="{00000000-0005-0000-0000-000084310000}"/>
    <cellStyle name="Buena 4" xfId="10737" hidden="1" xr:uid="{00000000-0005-0000-0000-000085310000}"/>
    <cellStyle name="Buena 4" xfId="10849" hidden="1" xr:uid="{00000000-0005-0000-0000-000086310000}"/>
    <cellStyle name="Buena 4" xfId="10632" hidden="1" xr:uid="{00000000-0005-0000-0000-000087310000}"/>
    <cellStyle name="Buena 4" xfId="10663" hidden="1" xr:uid="{00000000-0005-0000-0000-000088310000}"/>
    <cellStyle name="Buena 4" xfId="10697" hidden="1" xr:uid="{00000000-0005-0000-0000-000089310000}"/>
    <cellStyle name="Buena 4" xfId="15893" hidden="1" xr:uid="{00000000-0005-0000-0000-00008A310000}"/>
    <cellStyle name="Buena 4" xfId="15905" hidden="1" xr:uid="{00000000-0005-0000-0000-00008B310000}"/>
    <cellStyle name="Buena 4" xfId="15917" hidden="1" xr:uid="{00000000-0005-0000-0000-00008C310000}"/>
    <cellStyle name="Buena 4" xfId="15928" hidden="1" xr:uid="{00000000-0005-0000-0000-00008D310000}"/>
    <cellStyle name="Buena 4" xfId="15940" hidden="1" xr:uid="{00000000-0005-0000-0000-00008E310000}"/>
    <cellStyle name="Buena 4" xfId="15851" hidden="1" xr:uid="{00000000-0005-0000-0000-00008F310000}"/>
    <cellStyle name="Buena 4" xfId="15918" hidden="1" xr:uid="{00000000-0005-0000-0000-000090310000}"/>
    <cellStyle name="Buena 4" xfId="15921" hidden="1" xr:uid="{00000000-0005-0000-0000-000091310000}"/>
    <cellStyle name="Buena 4" xfId="15881" hidden="1" xr:uid="{00000000-0005-0000-0000-000092310000}"/>
    <cellStyle name="Buena 4" xfId="21025" hidden="1" xr:uid="{00000000-0005-0000-0000-000093310000}"/>
    <cellStyle name="Buena 4" xfId="21037" hidden="1" xr:uid="{00000000-0005-0000-0000-000094310000}"/>
    <cellStyle name="Buena 4" xfId="21049" hidden="1" xr:uid="{00000000-0005-0000-0000-000095310000}"/>
    <cellStyle name="Buena 4" xfId="21060" hidden="1" xr:uid="{00000000-0005-0000-0000-000096310000}"/>
    <cellStyle name="Buena 4" xfId="21072" hidden="1" xr:uid="{00000000-0005-0000-0000-000097310000}"/>
    <cellStyle name="Buena 4" xfId="20985" hidden="1" xr:uid="{00000000-0005-0000-0000-000098310000}"/>
    <cellStyle name="Buena 4" xfId="21050" hidden="1" xr:uid="{00000000-0005-0000-0000-000099310000}"/>
    <cellStyle name="Buena 4" xfId="21053" hidden="1" xr:uid="{00000000-0005-0000-0000-00009A310000}"/>
    <cellStyle name="Buena 4" xfId="21013" hidden="1" xr:uid="{00000000-0005-0000-0000-00009B310000}"/>
    <cellStyle name="Buena 4" xfId="21550" hidden="1" xr:uid="{00000000-0005-0000-0000-00009C310000}"/>
    <cellStyle name="Buena 4" xfId="21559" hidden="1" xr:uid="{00000000-0005-0000-0000-00009D310000}"/>
    <cellStyle name="Buena 4" xfId="21568" hidden="1" xr:uid="{00000000-0005-0000-0000-00009E310000}"/>
    <cellStyle name="Buena 4" xfId="21576" hidden="1" xr:uid="{00000000-0005-0000-0000-00009F310000}"/>
    <cellStyle name="Buena 4" xfId="21586" hidden="1" xr:uid="{00000000-0005-0000-0000-0000A0310000}"/>
    <cellStyle name="Buena 4" xfId="21524" hidden="1" xr:uid="{00000000-0005-0000-0000-0000A1310000}"/>
    <cellStyle name="Buena 4" xfId="21569" hidden="1" xr:uid="{00000000-0005-0000-0000-0000A2310000}"/>
    <cellStyle name="Buena 4" xfId="21570" hidden="1" xr:uid="{00000000-0005-0000-0000-0000A3310000}"/>
    <cellStyle name="Buena 4" xfId="21542" hidden="1" xr:uid="{00000000-0005-0000-0000-0000A4310000}"/>
    <cellStyle name="Buena 4" xfId="21388" hidden="1" xr:uid="{00000000-0005-0000-0000-0000A5310000}"/>
    <cellStyle name="Buena 4" xfId="21466" hidden="1" xr:uid="{00000000-0005-0000-0000-0000A6310000}"/>
    <cellStyle name="Buena 4" xfId="21460" hidden="1" xr:uid="{00000000-0005-0000-0000-0000A7310000}"/>
    <cellStyle name="Buena 4" xfId="21371" hidden="1" xr:uid="{00000000-0005-0000-0000-0000A8310000}"/>
    <cellStyle name="Buena 4" xfId="21360" hidden="1" xr:uid="{00000000-0005-0000-0000-0000A9310000}"/>
    <cellStyle name="Buena 4" xfId="21354" hidden="1" xr:uid="{00000000-0005-0000-0000-0000AA310000}"/>
    <cellStyle name="Buena 4" xfId="21495" hidden="1" xr:uid="{00000000-0005-0000-0000-0000AB310000}"/>
    <cellStyle name="Buena 4" xfId="21458" hidden="1" xr:uid="{00000000-0005-0000-0000-0000AC310000}"/>
    <cellStyle name="Buena 4" xfId="21508" hidden="1" xr:uid="{00000000-0005-0000-0000-0000AD310000}"/>
    <cellStyle name="Buena 4" xfId="21494" hidden="1" xr:uid="{00000000-0005-0000-0000-0000AE310000}"/>
    <cellStyle name="Buena 4" xfId="21496" hidden="1" xr:uid="{00000000-0005-0000-0000-0000AF310000}"/>
    <cellStyle name="Buena 4" xfId="21419" hidden="1" xr:uid="{00000000-0005-0000-0000-0000B0310000}"/>
    <cellStyle name="Buena 4" xfId="21505" hidden="1" xr:uid="{00000000-0005-0000-0000-0000B1310000}"/>
    <cellStyle name="Buena 4" xfId="21520" hidden="1" xr:uid="{00000000-0005-0000-0000-0000B2310000}"/>
    <cellStyle name="Buena 4" xfId="21632" hidden="1" xr:uid="{00000000-0005-0000-0000-0000B3310000}"/>
    <cellStyle name="Buena 4" xfId="21415" hidden="1" xr:uid="{00000000-0005-0000-0000-0000B4310000}"/>
    <cellStyle name="Buena 4" xfId="21446" hidden="1" xr:uid="{00000000-0005-0000-0000-0000B5310000}"/>
    <cellStyle name="Buena 4" xfId="21480" hidden="1" xr:uid="{00000000-0005-0000-0000-0000B6310000}"/>
    <cellStyle name="Buena 4" xfId="22834" hidden="1" xr:uid="{00000000-0005-0000-0000-0000B7310000}"/>
    <cellStyle name="Buena 4" xfId="22844" hidden="1" xr:uid="{00000000-0005-0000-0000-0000B8310000}"/>
    <cellStyle name="Buena 4" xfId="22853" hidden="1" xr:uid="{00000000-0005-0000-0000-0000B9310000}"/>
    <cellStyle name="Buena 4" xfId="22861" hidden="1" xr:uid="{00000000-0005-0000-0000-0000BA310000}"/>
    <cellStyle name="Buena 4" xfId="22872" hidden="1" xr:uid="{00000000-0005-0000-0000-0000BB310000}"/>
    <cellStyle name="Buena 4" xfId="22808" hidden="1" xr:uid="{00000000-0005-0000-0000-0000BC310000}"/>
    <cellStyle name="Buena 4" xfId="22854" hidden="1" xr:uid="{00000000-0005-0000-0000-0000BD310000}"/>
    <cellStyle name="Buena 4" xfId="22855" hidden="1" xr:uid="{00000000-0005-0000-0000-0000BE310000}"/>
    <cellStyle name="Buena 4" xfId="22826" hidden="1" xr:uid="{00000000-0005-0000-0000-0000BF310000}"/>
    <cellStyle name="Buena 4" xfId="24057" hidden="1" xr:uid="{00000000-0005-0000-0000-0000C0310000}"/>
    <cellStyle name="Buena 4" xfId="24067" hidden="1" xr:uid="{00000000-0005-0000-0000-0000C1310000}"/>
    <cellStyle name="Buena 4" xfId="24076" hidden="1" xr:uid="{00000000-0005-0000-0000-0000C2310000}"/>
    <cellStyle name="Buena 4" xfId="24084" hidden="1" xr:uid="{00000000-0005-0000-0000-0000C3310000}"/>
    <cellStyle name="Buena 4" xfId="24095" hidden="1" xr:uid="{00000000-0005-0000-0000-0000C4310000}"/>
    <cellStyle name="Buena 4" xfId="24030" hidden="1" xr:uid="{00000000-0005-0000-0000-0000C5310000}"/>
    <cellStyle name="Buena 4" xfId="24077" hidden="1" xr:uid="{00000000-0005-0000-0000-0000C6310000}"/>
    <cellStyle name="Buena 4" xfId="24078" hidden="1" xr:uid="{00000000-0005-0000-0000-0000C7310000}"/>
    <cellStyle name="Buena 4" xfId="24048" hidden="1" xr:uid="{00000000-0005-0000-0000-0000C8310000}"/>
    <cellStyle name="Buena 4" xfId="24377" hidden="1" xr:uid="{00000000-0005-0000-0000-0000C9310000}"/>
    <cellStyle name="Buena 4" xfId="24386" hidden="1" xr:uid="{00000000-0005-0000-0000-0000CA310000}"/>
    <cellStyle name="Buena 4" xfId="24395" hidden="1" xr:uid="{00000000-0005-0000-0000-0000CB310000}"/>
    <cellStyle name="Buena 4" xfId="24403" hidden="1" xr:uid="{00000000-0005-0000-0000-0000CC310000}"/>
    <cellStyle name="Buena 4" xfId="24413" hidden="1" xr:uid="{00000000-0005-0000-0000-0000CD310000}"/>
    <cellStyle name="Buena 4" xfId="24351" hidden="1" xr:uid="{00000000-0005-0000-0000-0000CE310000}"/>
    <cellStyle name="Buena 4" xfId="24396" hidden="1" xr:uid="{00000000-0005-0000-0000-0000CF310000}"/>
    <cellStyle name="Buena 4" xfId="24397" hidden="1" xr:uid="{00000000-0005-0000-0000-0000D0310000}"/>
    <cellStyle name="Buena 4" xfId="24369" hidden="1" xr:uid="{00000000-0005-0000-0000-0000D1310000}"/>
    <cellStyle name="Buena 4" xfId="24216" hidden="1" xr:uid="{00000000-0005-0000-0000-0000D2310000}"/>
    <cellStyle name="Buena 4" xfId="24294" hidden="1" xr:uid="{00000000-0005-0000-0000-0000D3310000}"/>
    <cellStyle name="Buena 4" xfId="24288" hidden="1" xr:uid="{00000000-0005-0000-0000-0000D4310000}"/>
    <cellStyle name="Buena 4" xfId="24201" hidden="1" xr:uid="{00000000-0005-0000-0000-0000D5310000}"/>
    <cellStyle name="Buena 4" xfId="24190" hidden="1" xr:uid="{00000000-0005-0000-0000-0000D6310000}"/>
    <cellStyle name="Buena 4" xfId="24184" hidden="1" xr:uid="{00000000-0005-0000-0000-0000D7310000}"/>
    <cellStyle name="Buena 4" xfId="24322" hidden="1" xr:uid="{00000000-0005-0000-0000-0000D8310000}"/>
    <cellStyle name="Buena 4" xfId="24286" hidden="1" xr:uid="{00000000-0005-0000-0000-0000D9310000}"/>
    <cellStyle name="Buena 4" xfId="24335" hidden="1" xr:uid="{00000000-0005-0000-0000-0000DA310000}"/>
    <cellStyle name="Buena 4" xfId="24321" hidden="1" xr:uid="{00000000-0005-0000-0000-0000DB310000}"/>
    <cellStyle name="Buena 4" xfId="24323" hidden="1" xr:uid="{00000000-0005-0000-0000-0000DC310000}"/>
    <cellStyle name="Buena 4" xfId="24247" hidden="1" xr:uid="{00000000-0005-0000-0000-0000DD310000}"/>
    <cellStyle name="Buena 4" xfId="24332" hidden="1" xr:uid="{00000000-0005-0000-0000-0000DE310000}"/>
    <cellStyle name="Buena 4" xfId="24347" hidden="1" xr:uid="{00000000-0005-0000-0000-0000DF310000}"/>
    <cellStyle name="Buena 4" xfId="24459" hidden="1" xr:uid="{00000000-0005-0000-0000-0000E0310000}"/>
    <cellStyle name="Buena 4" xfId="24243" hidden="1" xr:uid="{00000000-0005-0000-0000-0000E1310000}"/>
    <cellStyle name="Buena 4" xfId="24274" hidden="1" xr:uid="{00000000-0005-0000-0000-0000E2310000}"/>
    <cellStyle name="Buena 4" xfId="24308" hidden="1" xr:uid="{00000000-0005-0000-0000-0000E3310000}"/>
    <cellStyle name="Buena 4" xfId="24533" hidden="1" xr:uid="{00000000-0005-0000-0000-0000E4310000}"/>
    <cellStyle name="Buena 4" xfId="24542" hidden="1" xr:uid="{00000000-0005-0000-0000-0000E5310000}"/>
    <cellStyle name="Buena 4" xfId="24551" hidden="1" xr:uid="{00000000-0005-0000-0000-0000E6310000}"/>
    <cellStyle name="Buena 4" xfId="24559" hidden="1" xr:uid="{00000000-0005-0000-0000-0000E7310000}"/>
    <cellStyle name="Buena 4" xfId="24569" hidden="1" xr:uid="{00000000-0005-0000-0000-0000E8310000}"/>
    <cellStyle name="Buena 4" xfId="24507" hidden="1" xr:uid="{00000000-0005-0000-0000-0000E9310000}"/>
    <cellStyle name="Buena 4" xfId="24552" hidden="1" xr:uid="{00000000-0005-0000-0000-0000EA310000}"/>
    <cellStyle name="Buena 4" xfId="24553" hidden="1" xr:uid="{00000000-0005-0000-0000-0000EB310000}"/>
    <cellStyle name="Buena 4" xfId="24525" hidden="1" xr:uid="{00000000-0005-0000-0000-0000EC310000}"/>
    <cellStyle name="Buena 4" xfId="24635" hidden="1" xr:uid="{00000000-0005-0000-0000-0000ED310000}"/>
    <cellStyle name="Buena 4" xfId="24644" hidden="1" xr:uid="{00000000-0005-0000-0000-0000EE310000}"/>
    <cellStyle name="Buena 4" xfId="24653" hidden="1" xr:uid="{00000000-0005-0000-0000-0000EF310000}"/>
    <cellStyle name="Buena 4" xfId="24661" hidden="1" xr:uid="{00000000-0005-0000-0000-0000F0310000}"/>
    <cellStyle name="Buena 4" xfId="24671" hidden="1" xr:uid="{00000000-0005-0000-0000-0000F1310000}"/>
    <cellStyle name="Buena 4" xfId="24609" hidden="1" xr:uid="{00000000-0005-0000-0000-0000F2310000}"/>
    <cellStyle name="Buena 4" xfId="24654" hidden="1" xr:uid="{00000000-0005-0000-0000-0000F3310000}"/>
    <cellStyle name="Buena 4" xfId="24655" hidden="1" xr:uid="{00000000-0005-0000-0000-0000F4310000}"/>
    <cellStyle name="Buena 4" xfId="24627" hidden="1" xr:uid="{00000000-0005-0000-0000-0000F5310000}"/>
    <cellStyle name="Buena 4" xfId="24906" hidden="1" xr:uid="{00000000-0005-0000-0000-0000F6310000}"/>
    <cellStyle name="Buena 4" xfId="24915" hidden="1" xr:uid="{00000000-0005-0000-0000-0000F7310000}"/>
    <cellStyle name="Buena 4" xfId="24924" hidden="1" xr:uid="{00000000-0005-0000-0000-0000F8310000}"/>
    <cellStyle name="Buena 4" xfId="24932" hidden="1" xr:uid="{00000000-0005-0000-0000-0000F9310000}"/>
    <cellStyle name="Buena 4" xfId="24942" hidden="1" xr:uid="{00000000-0005-0000-0000-0000FA310000}"/>
    <cellStyle name="Buena 4" xfId="24880" hidden="1" xr:uid="{00000000-0005-0000-0000-0000FB310000}"/>
    <cellStyle name="Buena 4" xfId="24925" hidden="1" xr:uid="{00000000-0005-0000-0000-0000FC310000}"/>
    <cellStyle name="Buena 4" xfId="24926" hidden="1" xr:uid="{00000000-0005-0000-0000-0000FD310000}"/>
    <cellStyle name="Buena 4" xfId="24898" hidden="1" xr:uid="{00000000-0005-0000-0000-0000FE310000}"/>
    <cellStyle name="Buena 4" xfId="24747" hidden="1" xr:uid="{00000000-0005-0000-0000-0000FF310000}"/>
    <cellStyle name="Buena 4" xfId="24823" hidden="1" xr:uid="{00000000-0005-0000-0000-000000320000}"/>
    <cellStyle name="Buena 4" xfId="24817" hidden="1" xr:uid="{00000000-0005-0000-0000-000001320000}"/>
    <cellStyle name="Buena 4" xfId="24732" hidden="1" xr:uid="{00000000-0005-0000-0000-000002320000}"/>
    <cellStyle name="Buena 4" xfId="24721" hidden="1" xr:uid="{00000000-0005-0000-0000-000003320000}"/>
    <cellStyle name="Buena 4" xfId="24715" hidden="1" xr:uid="{00000000-0005-0000-0000-000004320000}"/>
    <cellStyle name="Buena 4" xfId="24851" hidden="1" xr:uid="{00000000-0005-0000-0000-000005320000}"/>
    <cellStyle name="Buena 4" xfId="24815" hidden="1" xr:uid="{00000000-0005-0000-0000-000006320000}"/>
    <cellStyle name="Buena 4" xfId="24864" hidden="1" xr:uid="{00000000-0005-0000-0000-000007320000}"/>
    <cellStyle name="Buena 4" xfId="24850" hidden="1" xr:uid="{00000000-0005-0000-0000-000008320000}"/>
    <cellStyle name="Buena 4" xfId="24852" hidden="1" xr:uid="{00000000-0005-0000-0000-000009320000}"/>
    <cellStyle name="Buena 4" xfId="24777" hidden="1" xr:uid="{00000000-0005-0000-0000-00000A320000}"/>
    <cellStyle name="Buena 4" xfId="24861" hidden="1" xr:uid="{00000000-0005-0000-0000-00000B320000}"/>
    <cellStyle name="Buena 4" xfId="24876" hidden="1" xr:uid="{00000000-0005-0000-0000-00000C320000}"/>
    <cellStyle name="Buena 4" xfId="24988" hidden="1" xr:uid="{00000000-0005-0000-0000-00000D320000}"/>
    <cellStyle name="Buena 4" xfId="24773" hidden="1" xr:uid="{00000000-0005-0000-0000-00000E320000}"/>
    <cellStyle name="Buena 4" xfId="24803" hidden="1" xr:uid="{00000000-0005-0000-0000-00000F320000}"/>
    <cellStyle name="Buena 4" xfId="24837" hidden="1" xr:uid="{00000000-0005-0000-0000-000010320000}"/>
    <cellStyle name="Buena 4" xfId="26142" hidden="1" xr:uid="{00000000-0005-0000-0000-000011320000}"/>
    <cellStyle name="Buena 4" xfId="26151" hidden="1" xr:uid="{00000000-0005-0000-0000-000012320000}"/>
    <cellStyle name="Buena 4" xfId="26160" hidden="1" xr:uid="{00000000-0005-0000-0000-000013320000}"/>
    <cellStyle name="Buena 4" xfId="26168" hidden="1" xr:uid="{00000000-0005-0000-0000-000014320000}"/>
    <cellStyle name="Buena 4" xfId="26178" hidden="1" xr:uid="{00000000-0005-0000-0000-000015320000}"/>
    <cellStyle name="Buena 4" xfId="26116" hidden="1" xr:uid="{00000000-0005-0000-0000-000016320000}"/>
    <cellStyle name="Buena 4" xfId="26161" hidden="1" xr:uid="{00000000-0005-0000-0000-000017320000}"/>
    <cellStyle name="Buena 4" xfId="26162" hidden="1" xr:uid="{00000000-0005-0000-0000-000018320000}"/>
    <cellStyle name="Buena 4" xfId="26134" hidden="1" xr:uid="{00000000-0005-0000-0000-000019320000}"/>
    <cellStyle name="Buena 4" xfId="27400" hidden="1" xr:uid="{00000000-0005-0000-0000-00001A320000}"/>
    <cellStyle name="Buena 4" xfId="27409" hidden="1" xr:uid="{00000000-0005-0000-0000-00001B320000}"/>
    <cellStyle name="Buena 4" xfId="27418" hidden="1" xr:uid="{00000000-0005-0000-0000-00001C320000}"/>
    <cellStyle name="Buena 4" xfId="27426" hidden="1" xr:uid="{00000000-0005-0000-0000-00001D320000}"/>
    <cellStyle name="Buena 4" xfId="27437" hidden="1" xr:uid="{00000000-0005-0000-0000-00001E320000}"/>
    <cellStyle name="Buena 4" xfId="27373" hidden="1" xr:uid="{00000000-0005-0000-0000-00001F320000}"/>
    <cellStyle name="Buena 4" xfId="27419" hidden="1" xr:uid="{00000000-0005-0000-0000-000020320000}"/>
    <cellStyle name="Buena 4" xfId="27420" hidden="1" xr:uid="{00000000-0005-0000-0000-000021320000}"/>
    <cellStyle name="Buena 4" xfId="27391" hidden="1" xr:uid="{00000000-0005-0000-0000-000022320000}"/>
    <cellStyle name="Buena 4" xfId="27713" hidden="1" xr:uid="{00000000-0005-0000-0000-000023320000}"/>
    <cellStyle name="Buena 4" xfId="27722" hidden="1" xr:uid="{00000000-0005-0000-0000-000024320000}"/>
    <cellStyle name="Buena 4" xfId="27731" hidden="1" xr:uid="{00000000-0005-0000-0000-000025320000}"/>
    <cellStyle name="Buena 4" xfId="27739" hidden="1" xr:uid="{00000000-0005-0000-0000-000026320000}"/>
    <cellStyle name="Buena 4" xfId="27749" hidden="1" xr:uid="{00000000-0005-0000-0000-000027320000}"/>
    <cellStyle name="Buena 4" xfId="27687" hidden="1" xr:uid="{00000000-0005-0000-0000-000028320000}"/>
    <cellStyle name="Buena 4" xfId="27732" hidden="1" xr:uid="{00000000-0005-0000-0000-000029320000}"/>
    <cellStyle name="Buena 4" xfId="27733" hidden="1" xr:uid="{00000000-0005-0000-0000-00002A320000}"/>
    <cellStyle name="Buena 4" xfId="27705" hidden="1" xr:uid="{00000000-0005-0000-0000-00002B320000}"/>
    <cellStyle name="Buena 4" xfId="27554" hidden="1" xr:uid="{00000000-0005-0000-0000-00002C320000}"/>
    <cellStyle name="Buena 4" xfId="27630" hidden="1" xr:uid="{00000000-0005-0000-0000-00002D320000}"/>
    <cellStyle name="Buena 4" xfId="27624" hidden="1" xr:uid="{00000000-0005-0000-0000-00002E320000}"/>
    <cellStyle name="Buena 4" xfId="27539" hidden="1" xr:uid="{00000000-0005-0000-0000-00002F320000}"/>
    <cellStyle name="Buena 4" xfId="27528" hidden="1" xr:uid="{00000000-0005-0000-0000-000030320000}"/>
    <cellStyle name="Buena 4" xfId="27522" hidden="1" xr:uid="{00000000-0005-0000-0000-000031320000}"/>
    <cellStyle name="Buena 4" xfId="27658" hidden="1" xr:uid="{00000000-0005-0000-0000-000032320000}"/>
    <cellStyle name="Buena 4" xfId="27622" hidden="1" xr:uid="{00000000-0005-0000-0000-000033320000}"/>
    <cellStyle name="Buena 4" xfId="27671" hidden="1" xr:uid="{00000000-0005-0000-0000-000034320000}"/>
    <cellStyle name="Buena 4" xfId="27657" hidden="1" xr:uid="{00000000-0005-0000-0000-000035320000}"/>
    <cellStyle name="Buena 4" xfId="27659" hidden="1" xr:uid="{00000000-0005-0000-0000-000036320000}"/>
    <cellStyle name="Buena 4" xfId="27584" hidden="1" xr:uid="{00000000-0005-0000-0000-000037320000}"/>
    <cellStyle name="Buena 4" xfId="27668" hidden="1" xr:uid="{00000000-0005-0000-0000-000038320000}"/>
    <cellStyle name="Buena 4" xfId="27683" hidden="1" xr:uid="{00000000-0005-0000-0000-000039320000}"/>
    <cellStyle name="Buena 4" xfId="27795" hidden="1" xr:uid="{00000000-0005-0000-0000-00003A320000}"/>
    <cellStyle name="Buena 4" xfId="27580" hidden="1" xr:uid="{00000000-0005-0000-0000-00003B320000}"/>
    <cellStyle name="Buena 4" xfId="27610" hidden="1" xr:uid="{00000000-0005-0000-0000-00003C320000}"/>
    <cellStyle name="Buena 4" xfId="27644" hidden="1" xr:uid="{00000000-0005-0000-0000-00003D320000}"/>
    <cellStyle name="Buena 4" xfId="21917" hidden="1" xr:uid="{00000000-0005-0000-0000-00003E320000}"/>
    <cellStyle name="Buena 4" xfId="27265" hidden="1" xr:uid="{00000000-0005-0000-0000-00003F320000}"/>
    <cellStyle name="Buena 4" xfId="25461" hidden="1" xr:uid="{00000000-0005-0000-0000-000040320000}"/>
    <cellStyle name="Buena 4" xfId="23159" hidden="1" xr:uid="{00000000-0005-0000-0000-000041320000}"/>
    <cellStyle name="Buena 4" xfId="22159" hidden="1" xr:uid="{00000000-0005-0000-0000-000042320000}"/>
    <cellStyle name="Buena 4" xfId="25748" hidden="1" xr:uid="{00000000-0005-0000-0000-000043320000}"/>
    <cellStyle name="Buena 4" xfId="26739" hidden="1" xr:uid="{00000000-0005-0000-0000-000044320000}"/>
    <cellStyle name="Buena 4" xfId="27264" hidden="1" xr:uid="{00000000-0005-0000-0000-000045320000}"/>
    <cellStyle name="Buena 4" xfId="25746" hidden="1" xr:uid="{00000000-0005-0000-0000-000046320000}"/>
    <cellStyle name="Buena 4" xfId="22312" hidden="1" xr:uid="{00000000-0005-0000-0000-000047320000}"/>
    <cellStyle name="Buena 4" xfId="23036" hidden="1" xr:uid="{00000000-0005-0000-0000-000048320000}"/>
    <cellStyle name="Buena 4" xfId="22035" hidden="1" xr:uid="{00000000-0005-0000-0000-000049320000}"/>
    <cellStyle name="Buena 4" xfId="23268" hidden="1" xr:uid="{00000000-0005-0000-0000-00004A320000}"/>
    <cellStyle name="Buena 4" xfId="23550" hidden="1" xr:uid="{00000000-0005-0000-0000-00004B320000}"/>
    <cellStyle name="Buena 4" xfId="22038" hidden="1" xr:uid="{00000000-0005-0000-0000-00004C320000}"/>
    <cellStyle name="Buena 4" xfId="21785" hidden="1" xr:uid="{00000000-0005-0000-0000-00004D320000}"/>
    <cellStyle name="Buena 4" xfId="23035" hidden="1" xr:uid="{00000000-0005-0000-0000-00004E320000}"/>
    <cellStyle name="Buena 4" xfId="25872" hidden="1" xr:uid="{00000000-0005-0000-0000-00004F320000}"/>
    <cellStyle name="Buena 4" xfId="27096" hidden="1" xr:uid="{00000000-0005-0000-0000-000050320000}"/>
    <cellStyle name="Buena 4" xfId="26864" hidden="1" xr:uid="{00000000-0005-0000-0000-000051320000}"/>
    <cellStyle name="Buena 4" xfId="22525" hidden="1" xr:uid="{00000000-0005-0000-0000-000052320000}"/>
    <cellStyle name="Buena 4" xfId="23518" hidden="1" xr:uid="{00000000-0005-0000-0000-000053320000}"/>
    <cellStyle name="Buena 4" xfId="12144" hidden="1" xr:uid="{00000000-0005-0000-0000-000054320000}"/>
    <cellStyle name="Buena 4" xfId="26312" hidden="1" xr:uid="{00000000-0005-0000-0000-000055320000}"/>
    <cellStyle name="Buena 4" xfId="21989" hidden="1" xr:uid="{00000000-0005-0000-0000-000056320000}"/>
    <cellStyle name="Buena 4" xfId="11039" hidden="1" xr:uid="{00000000-0005-0000-0000-000057320000}"/>
    <cellStyle name="Buena 4" xfId="25582" hidden="1" xr:uid="{00000000-0005-0000-0000-000058320000}"/>
    <cellStyle name="Buena 4" xfId="23244" hidden="1" xr:uid="{00000000-0005-0000-0000-000059320000}"/>
    <cellStyle name="Buena 4" xfId="25303" hidden="1" xr:uid="{00000000-0005-0000-0000-00005A320000}"/>
    <cellStyle name="Buena 4" xfId="26316" hidden="1" xr:uid="{00000000-0005-0000-0000-00005B320000}"/>
    <cellStyle name="Buena 4" xfId="26571" hidden="1" xr:uid="{00000000-0005-0000-0000-00005C320000}"/>
    <cellStyle name="Buena 4" xfId="22538" hidden="1" xr:uid="{00000000-0005-0000-0000-00005D320000}"/>
    <cellStyle name="Buena 4" xfId="25308" hidden="1" xr:uid="{00000000-0005-0000-0000-00005E320000}"/>
    <cellStyle name="Buena 4" xfId="26868" hidden="1" xr:uid="{00000000-0005-0000-0000-00005F320000}"/>
    <cellStyle name="Buena 4" xfId="11036" hidden="1" xr:uid="{00000000-0005-0000-0000-000060320000}"/>
    <cellStyle name="Buena 4" xfId="26313" hidden="1" xr:uid="{00000000-0005-0000-0000-000061320000}"/>
    <cellStyle name="Buena 4" xfId="25585" hidden="1" xr:uid="{00000000-0005-0000-0000-000062320000}"/>
    <cellStyle name="Buena 4" xfId="23523" hidden="1" xr:uid="{00000000-0005-0000-0000-000063320000}"/>
    <cellStyle name="Buena 4" xfId="26569" hidden="1" xr:uid="{00000000-0005-0000-0000-000064320000}"/>
    <cellStyle name="Buena 4" xfId="21993" hidden="1" xr:uid="{00000000-0005-0000-0000-000065320000}"/>
    <cellStyle name="Buena 4" xfId="22528" hidden="1" xr:uid="{00000000-0005-0000-0000-000066320000}"/>
    <cellStyle name="Buena 4" xfId="22521" hidden="1" xr:uid="{00000000-0005-0000-0000-000067320000}"/>
    <cellStyle name="Buena 4" xfId="26873" hidden="1" xr:uid="{00000000-0005-0000-0000-000068320000}"/>
    <cellStyle name="Buena 4" xfId="25588" hidden="1" xr:uid="{00000000-0005-0000-0000-000069320000}"/>
    <cellStyle name="Buena 4" xfId="23524" hidden="1" xr:uid="{00000000-0005-0000-0000-00006A320000}"/>
    <cellStyle name="Buena 4" xfId="27081" hidden="1" xr:uid="{00000000-0005-0000-0000-00006B320000}"/>
    <cellStyle name="Buena 4" xfId="26850" hidden="1" xr:uid="{00000000-0005-0000-0000-00006C320000}"/>
    <cellStyle name="Buena 4" xfId="22511" hidden="1" xr:uid="{00000000-0005-0000-0000-00006D320000}"/>
    <cellStyle name="Buena 4" xfId="23504" hidden="1" xr:uid="{00000000-0005-0000-0000-00006E320000}"/>
    <cellStyle name="Buena 4" xfId="12179" hidden="1" xr:uid="{00000000-0005-0000-0000-00006F320000}"/>
    <cellStyle name="Buena 4" xfId="26298" hidden="1" xr:uid="{00000000-0005-0000-0000-000070320000}"/>
    <cellStyle name="Buena 4" xfId="21976" hidden="1" xr:uid="{00000000-0005-0000-0000-000071320000}"/>
    <cellStyle name="Buena 4" xfId="11043" hidden="1" xr:uid="{00000000-0005-0000-0000-000072320000}"/>
    <cellStyle name="Buena 4" xfId="25568" hidden="1" xr:uid="{00000000-0005-0000-0000-000073320000}"/>
    <cellStyle name="Buena 4" xfId="12185" hidden="1" xr:uid="{00000000-0005-0000-0000-000074320000}"/>
    <cellStyle name="Buena 4" xfId="26532" hidden="1" xr:uid="{00000000-0005-0000-0000-000075320000}"/>
    <cellStyle name="Buena 4" xfId="26283" hidden="1" xr:uid="{00000000-0005-0000-0000-000076320000}"/>
    <cellStyle name="Buena 4" xfId="23207" hidden="1" xr:uid="{00000000-0005-0000-0000-000077320000}"/>
    <cellStyle name="Buena 4" xfId="25553" hidden="1" xr:uid="{00000000-0005-0000-0000-000078320000}"/>
    <cellStyle name="Buena 4" xfId="23495" hidden="1" xr:uid="{00000000-0005-0000-0000-000079320000}"/>
    <cellStyle name="Buena 4" xfId="22966" hidden="1" xr:uid="{00000000-0005-0000-0000-00007A320000}"/>
    <cellStyle name="Buena 4" xfId="25554" hidden="1" xr:uid="{00000000-0005-0000-0000-00007B320000}"/>
    <cellStyle name="Buena 4" xfId="25272" hidden="1" xr:uid="{00000000-0005-0000-0000-00007C320000}"/>
    <cellStyle name="Buena 4" xfId="26703" hidden="1" xr:uid="{00000000-0005-0000-0000-00007D320000}"/>
    <cellStyle name="Buena 4" xfId="26446" hidden="1" xr:uid="{00000000-0005-0000-0000-00007E320000}"/>
    <cellStyle name="Buena 4" xfId="25966" hidden="1" xr:uid="{00000000-0005-0000-0000-00007F320000}"/>
    <cellStyle name="Buena 4" xfId="23116" hidden="1" xr:uid="{00000000-0005-0000-0000-000080320000}"/>
    <cellStyle name="Buena 4" xfId="23885" hidden="1" xr:uid="{00000000-0005-0000-0000-000081320000}"/>
    <cellStyle name="Buena 4" xfId="22127" hidden="1" xr:uid="{00000000-0005-0000-0000-000082320000}"/>
    <cellStyle name="Buena 4" xfId="27224" hidden="1" xr:uid="{00000000-0005-0000-0000-000083320000}"/>
    <cellStyle name="Buena 4" xfId="23887" hidden="1" xr:uid="{00000000-0005-0000-0000-000084320000}"/>
    <cellStyle name="Buena 4" xfId="25179" hidden="1" xr:uid="{00000000-0005-0000-0000-000085320000}"/>
    <cellStyle name="Buena 4" xfId="11049" hidden="1" xr:uid="{00000000-0005-0000-0000-000086320000}"/>
    <cellStyle name="Buena 4" xfId="27057" hidden="1" xr:uid="{00000000-0005-0000-0000-000087320000}"/>
    <cellStyle name="Buena 4" xfId="23482" hidden="1" xr:uid="{00000000-0005-0000-0000-000088320000}"/>
    <cellStyle name="Buena 4" xfId="25004" hidden="1" xr:uid="{00000000-0005-0000-0000-000089320000}"/>
    <cellStyle name="Buena 4" xfId="23488" hidden="1" xr:uid="{00000000-0005-0000-0000-00008A320000}"/>
    <cellStyle name="Buena 4" xfId="13438" hidden="1" xr:uid="{00000000-0005-0000-0000-00008B320000}"/>
    <cellStyle name="Buena 4" xfId="27039" hidden="1" xr:uid="{00000000-0005-0000-0000-00008C320000}"/>
    <cellStyle name="Buena 4" xfId="25544" hidden="1" xr:uid="{00000000-0005-0000-0000-00008D320000}"/>
    <cellStyle name="Buena 4" xfId="12187" hidden="1" xr:uid="{00000000-0005-0000-0000-00008E320000}"/>
    <cellStyle name="Buena 4" xfId="25775" hidden="1" xr:uid="{00000000-0005-0000-0000-00008F320000}"/>
    <cellStyle name="Buena 4" xfId="23707" hidden="1" xr:uid="{00000000-0005-0000-0000-000090320000}"/>
    <cellStyle name="Buena 4" xfId="22491" hidden="1" xr:uid="{00000000-0005-0000-0000-000091320000}"/>
    <cellStyle name="Buena 4" xfId="22184" hidden="1" xr:uid="{00000000-0005-0000-0000-000092320000}"/>
    <cellStyle name="Buena 4" xfId="25970" hidden="1" xr:uid="{00000000-0005-0000-0000-000093320000}"/>
    <cellStyle name="Buena 4" xfId="25957" hidden="1" xr:uid="{00000000-0005-0000-0000-000094320000}"/>
    <cellStyle name="Buena 4" xfId="23200" hidden="1" xr:uid="{00000000-0005-0000-0000-000095320000}"/>
    <cellStyle name="Buena 4" xfId="25261" hidden="1" xr:uid="{00000000-0005-0000-0000-000096320000}"/>
    <cellStyle name="Buena 4" xfId="23481" hidden="1" xr:uid="{00000000-0005-0000-0000-000097320000}"/>
    <cellStyle name="Buena 4" xfId="23096" hidden="1" xr:uid="{00000000-0005-0000-0000-000098320000}"/>
    <cellStyle name="Buena 4" xfId="22090" hidden="1" xr:uid="{00000000-0005-0000-0000-000099320000}"/>
    <cellStyle name="Buena 4" xfId="25919" hidden="1" xr:uid="{00000000-0005-0000-0000-00009A320000}"/>
    <cellStyle name="Buena 4" xfId="23570" hidden="1" xr:uid="{00000000-0005-0000-0000-00009B320000}"/>
    <cellStyle name="Buena 4" xfId="26371" hidden="1" xr:uid="{00000000-0005-0000-0000-00009C320000}"/>
    <cellStyle name="Buena 4" xfId="25990" hidden="1" xr:uid="{00000000-0005-0000-0000-00009D320000}"/>
    <cellStyle name="Buena 4" xfId="27171" hidden="1" xr:uid="{00000000-0005-0000-0000-00009E320000}"/>
    <cellStyle name="Buena 4" xfId="22068" hidden="1" xr:uid="{00000000-0005-0000-0000-00009F320000}"/>
    <cellStyle name="Buena 4" xfId="22398" hidden="1" xr:uid="{00000000-0005-0000-0000-0000A0320000}"/>
    <cellStyle name="Buena 4" xfId="28006" hidden="1" xr:uid="{00000000-0005-0000-0000-0000A1320000}"/>
    <cellStyle name="Buena 4" xfId="28015" hidden="1" xr:uid="{00000000-0005-0000-0000-0000A2320000}"/>
    <cellStyle name="Buena 4" xfId="28024" hidden="1" xr:uid="{00000000-0005-0000-0000-0000A3320000}"/>
    <cellStyle name="Buena 4" xfId="28032" hidden="1" xr:uid="{00000000-0005-0000-0000-0000A4320000}"/>
    <cellStyle name="Buena 4" xfId="28043" hidden="1" xr:uid="{00000000-0005-0000-0000-0000A5320000}"/>
    <cellStyle name="Buena 4" xfId="27979" hidden="1" xr:uid="{00000000-0005-0000-0000-0000A6320000}"/>
    <cellStyle name="Buena 4" xfId="28025" hidden="1" xr:uid="{00000000-0005-0000-0000-0000A7320000}"/>
    <cellStyle name="Buena 4" xfId="28026" hidden="1" xr:uid="{00000000-0005-0000-0000-0000A8320000}"/>
    <cellStyle name="Buena 4" xfId="27998" hidden="1" xr:uid="{00000000-0005-0000-0000-0000A9320000}"/>
    <cellStyle name="Buena 4" xfId="28303" hidden="1" xr:uid="{00000000-0005-0000-0000-0000AA320000}"/>
    <cellStyle name="Buena 4" xfId="28312" hidden="1" xr:uid="{00000000-0005-0000-0000-0000AB320000}"/>
    <cellStyle name="Buena 4" xfId="28321" hidden="1" xr:uid="{00000000-0005-0000-0000-0000AC320000}"/>
    <cellStyle name="Buena 4" xfId="28329" hidden="1" xr:uid="{00000000-0005-0000-0000-0000AD320000}"/>
    <cellStyle name="Buena 4" xfId="28339" hidden="1" xr:uid="{00000000-0005-0000-0000-0000AE320000}"/>
    <cellStyle name="Buena 4" xfId="28277" hidden="1" xr:uid="{00000000-0005-0000-0000-0000AF320000}"/>
    <cellStyle name="Buena 4" xfId="28322" hidden="1" xr:uid="{00000000-0005-0000-0000-0000B0320000}"/>
    <cellStyle name="Buena 4" xfId="28323" hidden="1" xr:uid="{00000000-0005-0000-0000-0000B1320000}"/>
    <cellStyle name="Buena 4" xfId="28295" hidden="1" xr:uid="{00000000-0005-0000-0000-0000B2320000}"/>
    <cellStyle name="Buena 4" xfId="28143" hidden="1" xr:uid="{00000000-0005-0000-0000-0000B3320000}"/>
    <cellStyle name="Buena 4" xfId="28220" hidden="1" xr:uid="{00000000-0005-0000-0000-0000B4320000}"/>
    <cellStyle name="Buena 4" xfId="28214" hidden="1" xr:uid="{00000000-0005-0000-0000-0000B5320000}"/>
    <cellStyle name="Buena 4" xfId="28128" hidden="1" xr:uid="{00000000-0005-0000-0000-0000B6320000}"/>
    <cellStyle name="Buena 4" xfId="28117" hidden="1" xr:uid="{00000000-0005-0000-0000-0000B7320000}"/>
    <cellStyle name="Buena 4" xfId="28111" hidden="1" xr:uid="{00000000-0005-0000-0000-0000B8320000}"/>
    <cellStyle name="Buena 4" xfId="28248" hidden="1" xr:uid="{00000000-0005-0000-0000-0000B9320000}"/>
    <cellStyle name="Buena 4" xfId="28212" hidden="1" xr:uid="{00000000-0005-0000-0000-0000BA320000}"/>
    <cellStyle name="Buena 4" xfId="28261" hidden="1" xr:uid="{00000000-0005-0000-0000-0000BB320000}"/>
    <cellStyle name="Buena 4" xfId="28247" hidden="1" xr:uid="{00000000-0005-0000-0000-0000BC320000}"/>
    <cellStyle name="Buena 4" xfId="28249" hidden="1" xr:uid="{00000000-0005-0000-0000-0000BD320000}"/>
    <cellStyle name="Buena 4" xfId="28173" hidden="1" xr:uid="{00000000-0005-0000-0000-0000BE320000}"/>
    <cellStyle name="Buena 4" xfId="28258" hidden="1" xr:uid="{00000000-0005-0000-0000-0000BF320000}"/>
    <cellStyle name="Buena 4" xfId="28273" hidden="1" xr:uid="{00000000-0005-0000-0000-0000C0320000}"/>
    <cellStyle name="Buena 4" xfId="28385" hidden="1" xr:uid="{00000000-0005-0000-0000-0000C1320000}"/>
    <cellStyle name="Buena 4" xfId="28169" hidden="1" xr:uid="{00000000-0005-0000-0000-0000C2320000}"/>
    <cellStyle name="Buena 4" xfId="28200" hidden="1" xr:uid="{00000000-0005-0000-0000-0000C3320000}"/>
    <cellStyle name="Buena 4" xfId="28234" hidden="1" xr:uid="{00000000-0005-0000-0000-0000C4320000}"/>
    <cellStyle name="Buena 4" xfId="23737" hidden="1" xr:uid="{00000000-0005-0000-0000-0000C5320000}"/>
    <cellStyle name="Buena 4" xfId="25558" hidden="1" xr:uid="{00000000-0005-0000-0000-0000C6320000}"/>
    <cellStyle name="Buena 4" xfId="23216" hidden="1" xr:uid="{00000000-0005-0000-0000-0000C7320000}"/>
    <cellStyle name="Buena 4" xfId="25016" hidden="1" xr:uid="{00000000-0005-0000-0000-0000C8320000}"/>
    <cellStyle name="Buena 4" xfId="23512" hidden="1" xr:uid="{00000000-0005-0000-0000-0000C9320000}"/>
    <cellStyle name="Buena 4" xfId="26535" hidden="1" xr:uid="{00000000-0005-0000-0000-0000CA320000}"/>
    <cellStyle name="Buena 4" xfId="23498" hidden="1" xr:uid="{00000000-0005-0000-0000-0000CB320000}"/>
    <cellStyle name="Buena 4" xfId="26287" hidden="1" xr:uid="{00000000-0005-0000-0000-0000CC320000}"/>
    <cellStyle name="Buena 4" xfId="23496" hidden="1" xr:uid="{00000000-0005-0000-0000-0000CD320000}"/>
    <cellStyle name="Buena 4" xfId="25278" hidden="1" xr:uid="{00000000-0005-0000-0000-0000CE320000}"/>
    <cellStyle name="Buena 4" xfId="21967" hidden="1" xr:uid="{00000000-0005-0000-0000-0000CF320000}"/>
    <cellStyle name="Buena 4" xfId="26845" hidden="1" xr:uid="{00000000-0005-0000-0000-0000D0320000}"/>
    <cellStyle name="Buena 4" xfId="25277" hidden="1" xr:uid="{00000000-0005-0000-0000-0000D1320000}"/>
    <cellStyle name="Buena 4" xfId="25028" hidden="1" xr:uid="{00000000-0005-0000-0000-0000D2320000}"/>
    <cellStyle name="Buena 4" xfId="25018" hidden="1" xr:uid="{00000000-0005-0000-0000-0000D3320000}"/>
    <cellStyle name="Buena 4" xfId="22971" hidden="1" xr:uid="{00000000-0005-0000-0000-0000D4320000}"/>
    <cellStyle name="Buena 4" xfId="23732" hidden="1" xr:uid="{00000000-0005-0000-0000-0000D5320000}"/>
    <cellStyle name="Buena 4" xfId="25012" hidden="1" xr:uid="{00000000-0005-0000-0000-0000D6320000}"/>
    <cellStyle name="Buena 4" xfId="28650" hidden="1" xr:uid="{00000000-0005-0000-0000-0000D7320000}"/>
    <cellStyle name="Buena 4" xfId="28659" hidden="1" xr:uid="{00000000-0005-0000-0000-0000D8320000}"/>
    <cellStyle name="Buena 4" xfId="28668" hidden="1" xr:uid="{00000000-0005-0000-0000-0000D9320000}"/>
    <cellStyle name="Buena 4" xfId="28676" hidden="1" xr:uid="{00000000-0005-0000-0000-0000DA320000}"/>
    <cellStyle name="Buena 4" xfId="28686" hidden="1" xr:uid="{00000000-0005-0000-0000-0000DB320000}"/>
    <cellStyle name="Buena 4" xfId="28624" hidden="1" xr:uid="{00000000-0005-0000-0000-0000DC320000}"/>
    <cellStyle name="Buena 4" xfId="28669" hidden="1" xr:uid="{00000000-0005-0000-0000-0000DD320000}"/>
    <cellStyle name="Buena 4" xfId="28670" hidden="1" xr:uid="{00000000-0005-0000-0000-0000DE320000}"/>
    <cellStyle name="Buena 4" xfId="28642" hidden="1" xr:uid="{00000000-0005-0000-0000-0000DF320000}"/>
    <cellStyle name="Buena 4" xfId="28491" hidden="1" xr:uid="{00000000-0005-0000-0000-0000E0320000}"/>
    <cellStyle name="Buena 4" xfId="28567" hidden="1" xr:uid="{00000000-0005-0000-0000-0000E1320000}"/>
    <cellStyle name="Buena 4" xfId="28561" hidden="1" xr:uid="{00000000-0005-0000-0000-0000E2320000}"/>
    <cellStyle name="Buena 4" xfId="28476" hidden="1" xr:uid="{00000000-0005-0000-0000-0000E3320000}"/>
    <cellStyle name="Buena 4" xfId="28465" hidden="1" xr:uid="{00000000-0005-0000-0000-0000E4320000}"/>
    <cellStyle name="Buena 4" xfId="28459" hidden="1" xr:uid="{00000000-0005-0000-0000-0000E5320000}"/>
    <cellStyle name="Buena 4" xfId="28595" hidden="1" xr:uid="{00000000-0005-0000-0000-0000E6320000}"/>
    <cellStyle name="Buena 4" xfId="28559" hidden="1" xr:uid="{00000000-0005-0000-0000-0000E7320000}"/>
    <cellStyle name="Buena 4" xfId="28608" hidden="1" xr:uid="{00000000-0005-0000-0000-0000E8320000}"/>
    <cellStyle name="Buena 4" xfId="28594" hidden="1" xr:uid="{00000000-0005-0000-0000-0000E9320000}"/>
    <cellStyle name="Buena 4" xfId="28596" hidden="1" xr:uid="{00000000-0005-0000-0000-0000EA320000}"/>
    <cellStyle name="Buena 4" xfId="28521" hidden="1" xr:uid="{00000000-0005-0000-0000-0000EB320000}"/>
    <cellStyle name="Buena 4" xfId="28605" hidden="1" xr:uid="{00000000-0005-0000-0000-0000EC320000}"/>
    <cellStyle name="Buena 4" xfId="28620" hidden="1" xr:uid="{00000000-0005-0000-0000-0000ED320000}"/>
    <cellStyle name="Buena 4" xfId="28732" hidden="1" xr:uid="{00000000-0005-0000-0000-0000EE320000}"/>
    <cellStyle name="Buena 4" xfId="28517" hidden="1" xr:uid="{00000000-0005-0000-0000-0000EF320000}"/>
    <cellStyle name="Buena 4" xfId="28547" hidden="1" xr:uid="{00000000-0005-0000-0000-0000F0320000}"/>
    <cellStyle name="Buena 4" xfId="28581" hidden="1" xr:uid="{00000000-0005-0000-0000-0000F1320000}"/>
    <cellStyle name="Buena 4" xfId="28767" hidden="1" xr:uid="{00000000-0005-0000-0000-0000F2320000}"/>
    <cellStyle name="Buena 4" xfId="28776" hidden="1" xr:uid="{00000000-0005-0000-0000-0000F3320000}"/>
    <cellStyle name="Buena 4" xfId="28785" hidden="1" xr:uid="{00000000-0005-0000-0000-0000F4320000}"/>
    <cellStyle name="Buena 4" xfId="28793" hidden="1" xr:uid="{00000000-0005-0000-0000-0000F5320000}"/>
    <cellStyle name="Buena 4" xfId="28803" hidden="1" xr:uid="{00000000-0005-0000-0000-0000F6320000}"/>
    <cellStyle name="Buena 4" xfId="28741" hidden="1" xr:uid="{00000000-0005-0000-0000-0000F7320000}"/>
    <cellStyle name="Buena 4" xfId="28786" hidden="1" xr:uid="{00000000-0005-0000-0000-0000F8320000}"/>
    <cellStyle name="Buena 4" xfId="28787" hidden="1" xr:uid="{00000000-0005-0000-0000-0000F9320000}"/>
    <cellStyle name="Buena 4" xfId="28759" hidden="1" xr:uid="{00000000-0005-0000-0000-0000FA320000}"/>
    <cellStyle name="Buena 4" xfId="28869" hidden="1" xr:uid="{00000000-0005-0000-0000-0000FB320000}"/>
    <cellStyle name="Buena 4" xfId="28878" hidden="1" xr:uid="{00000000-0005-0000-0000-0000FC320000}"/>
    <cellStyle name="Buena 4" xfId="28887" hidden="1" xr:uid="{00000000-0005-0000-0000-0000FD320000}"/>
    <cellStyle name="Buena 4" xfId="28895" hidden="1" xr:uid="{00000000-0005-0000-0000-0000FE320000}"/>
    <cellStyle name="Buena 4" xfId="28905" hidden="1" xr:uid="{00000000-0005-0000-0000-0000FF320000}"/>
    <cellStyle name="Buena 4" xfId="28843" hidden="1" xr:uid="{00000000-0005-0000-0000-000000330000}"/>
    <cellStyle name="Buena 4" xfId="28888" hidden="1" xr:uid="{00000000-0005-0000-0000-000001330000}"/>
    <cellStyle name="Buena 4" xfId="28889" hidden="1" xr:uid="{00000000-0005-0000-0000-000002330000}"/>
    <cellStyle name="Buena 4" xfId="28861" hidden="1" xr:uid="{00000000-0005-0000-0000-000003330000}"/>
    <cellStyle name="Buena 4" xfId="29140" hidden="1" xr:uid="{00000000-0005-0000-0000-000004330000}"/>
    <cellStyle name="Buena 4" xfId="29149" hidden="1" xr:uid="{00000000-0005-0000-0000-000005330000}"/>
    <cellStyle name="Buena 4" xfId="29158" hidden="1" xr:uid="{00000000-0005-0000-0000-000006330000}"/>
    <cellStyle name="Buena 4" xfId="29166" hidden="1" xr:uid="{00000000-0005-0000-0000-000007330000}"/>
    <cellStyle name="Buena 4" xfId="29176" hidden="1" xr:uid="{00000000-0005-0000-0000-000008330000}"/>
    <cellStyle name="Buena 4" xfId="29114" hidden="1" xr:uid="{00000000-0005-0000-0000-000009330000}"/>
    <cellStyle name="Buena 4" xfId="29159" hidden="1" xr:uid="{00000000-0005-0000-0000-00000A330000}"/>
    <cellStyle name="Buena 4" xfId="29160" hidden="1" xr:uid="{00000000-0005-0000-0000-00000B330000}"/>
    <cellStyle name="Buena 4" xfId="29132" hidden="1" xr:uid="{00000000-0005-0000-0000-00000C330000}"/>
    <cellStyle name="Buena 4" xfId="28981" hidden="1" xr:uid="{00000000-0005-0000-0000-00000D330000}"/>
    <cellStyle name="Buena 4" xfId="29057" hidden="1" xr:uid="{00000000-0005-0000-0000-00000E330000}"/>
    <cellStyle name="Buena 4" xfId="29051" hidden="1" xr:uid="{00000000-0005-0000-0000-00000F330000}"/>
    <cellStyle name="Buena 4" xfId="28966" hidden="1" xr:uid="{00000000-0005-0000-0000-000010330000}"/>
    <cellStyle name="Buena 4" xfId="28955" hidden="1" xr:uid="{00000000-0005-0000-0000-000011330000}"/>
    <cellStyle name="Buena 4" xfId="28949" hidden="1" xr:uid="{00000000-0005-0000-0000-000012330000}"/>
    <cellStyle name="Buena 4" xfId="29085" hidden="1" xr:uid="{00000000-0005-0000-0000-000013330000}"/>
    <cellStyle name="Buena 4" xfId="29049" hidden="1" xr:uid="{00000000-0005-0000-0000-000014330000}"/>
    <cellStyle name="Buena 4" xfId="29098" hidden="1" xr:uid="{00000000-0005-0000-0000-000015330000}"/>
    <cellStyle name="Buena 4" xfId="29084" hidden="1" xr:uid="{00000000-0005-0000-0000-000016330000}"/>
    <cellStyle name="Buena 4" xfId="29086" hidden="1" xr:uid="{00000000-0005-0000-0000-000017330000}"/>
    <cellStyle name="Buena 4" xfId="29011" hidden="1" xr:uid="{00000000-0005-0000-0000-000018330000}"/>
    <cellStyle name="Buena 4" xfId="29095" hidden="1" xr:uid="{00000000-0005-0000-0000-000019330000}"/>
    <cellStyle name="Buena 4" xfId="29110" hidden="1" xr:uid="{00000000-0005-0000-0000-00001A330000}"/>
    <cellStyle name="Buena 4" xfId="29222" hidden="1" xr:uid="{00000000-0005-0000-0000-00001B330000}"/>
    <cellStyle name="Buena 4" xfId="29007" hidden="1" xr:uid="{00000000-0005-0000-0000-00001C330000}"/>
    <cellStyle name="Buena 4" xfId="29037" hidden="1" xr:uid="{00000000-0005-0000-0000-00001D330000}"/>
    <cellStyle name="Buena 4" xfId="29071" hidden="1" xr:uid="{00000000-0005-0000-0000-00001E330000}"/>
    <cellStyle name="Buena 4" xfId="29257" hidden="1" xr:uid="{00000000-0005-0000-0000-00001F330000}"/>
    <cellStyle name="Buena 4" xfId="29266" hidden="1" xr:uid="{00000000-0005-0000-0000-000020330000}"/>
    <cellStyle name="Buena 4" xfId="29275" hidden="1" xr:uid="{00000000-0005-0000-0000-000021330000}"/>
    <cellStyle name="Buena 4" xfId="29283" hidden="1" xr:uid="{00000000-0005-0000-0000-000022330000}"/>
    <cellStyle name="Buena 4" xfId="29293" hidden="1" xr:uid="{00000000-0005-0000-0000-000023330000}"/>
    <cellStyle name="Buena 4" xfId="29231" hidden="1" xr:uid="{00000000-0005-0000-0000-000024330000}"/>
    <cellStyle name="Buena 4" xfId="29276" hidden="1" xr:uid="{00000000-0005-0000-0000-000025330000}"/>
    <cellStyle name="Buena 4" xfId="29277" hidden="1" xr:uid="{00000000-0005-0000-0000-000026330000}"/>
    <cellStyle name="Buena 4" xfId="29249" hidden="1" xr:uid="{00000000-0005-0000-0000-000027330000}"/>
    <cellStyle name="Buena 4" xfId="29359" hidden="1" xr:uid="{00000000-0005-0000-0000-000028330000}"/>
    <cellStyle name="Buena 4" xfId="29368" hidden="1" xr:uid="{00000000-0005-0000-0000-000029330000}"/>
    <cellStyle name="Buena 4" xfId="29377" hidden="1" xr:uid="{00000000-0005-0000-0000-00002A330000}"/>
    <cellStyle name="Buena 4" xfId="29385" hidden="1" xr:uid="{00000000-0005-0000-0000-00002B330000}"/>
    <cellStyle name="Buena 4" xfId="29395" hidden="1" xr:uid="{00000000-0005-0000-0000-00002C330000}"/>
    <cellStyle name="Buena 4" xfId="29333" hidden="1" xr:uid="{00000000-0005-0000-0000-00002D330000}"/>
    <cellStyle name="Buena 4" xfId="29378" hidden="1" xr:uid="{00000000-0005-0000-0000-00002E330000}"/>
    <cellStyle name="Buena 4" xfId="29379" hidden="1" xr:uid="{00000000-0005-0000-0000-00002F330000}"/>
    <cellStyle name="Buena 4" xfId="29351" hidden="1" xr:uid="{00000000-0005-0000-0000-000030330000}"/>
    <cellStyle name="Buena 4" xfId="29630" hidden="1" xr:uid="{00000000-0005-0000-0000-000031330000}"/>
    <cellStyle name="Buena 4" xfId="29639" hidden="1" xr:uid="{00000000-0005-0000-0000-000032330000}"/>
    <cellStyle name="Buena 4" xfId="29648" hidden="1" xr:uid="{00000000-0005-0000-0000-000033330000}"/>
    <cellStyle name="Buena 4" xfId="29656" hidden="1" xr:uid="{00000000-0005-0000-0000-000034330000}"/>
    <cellStyle name="Buena 4" xfId="29666" hidden="1" xr:uid="{00000000-0005-0000-0000-000035330000}"/>
    <cellStyle name="Buena 4" xfId="29604" hidden="1" xr:uid="{00000000-0005-0000-0000-000036330000}"/>
    <cellStyle name="Buena 4" xfId="29649" hidden="1" xr:uid="{00000000-0005-0000-0000-000037330000}"/>
    <cellStyle name="Buena 4" xfId="29650" hidden="1" xr:uid="{00000000-0005-0000-0000-000038330000}"/>
    <cellStyle name="Buena 4" xfId="29622" hidden="1" xr:uid="{00000000-0005-0000-0000-000039330000}"/>
    <cellStyle name="Buena 4" xfId="29471" hidden="1" xr:uid="{00000000-0005-0000-0000-00003A330000}"/>
    <cellStyle name="Buena 4" xfId="29547" hidden="1" xr:uid="{00000000-0005-0000-0000-00003B330000}"/>
    <cellStyle name="Buena 4" xfId="29541" hidden="1" xr:uid="{00000000-0005-0000-0000-00003C330000}"/>
    <cellStyle name="Buena 4" xfId="29456" hidden="1" xr:uid="{00000000-0005-0000-0000-00003D330000}"/>
    <cellStyle name="Buena 4" xfId="29445" hidden="1" xr:uid="{00000000-0005-0000-0000-00003E330000}"/>
    <cellStyle name="Buena 4" xfId="29439" hidden="1" xr:uid="{00000000-0005-0000-0000-00003F330000}"/>
    <cellStyle name="Buena 4" xfId="29575" hidden="1" xr:uid="{00000000-0005-0000-0000-000040330000}"/>
    <cellStyle name="Buena 4" xfId="29539" hidden="1" xr:uid="{00000000-0005-0000-0000-000041330000}"/>
    <cellStyle name="Buena 4" xfId="29588" hidden="1" xr:uid="{00000000-0005-0000-0000-000042330000}"/>
    <cellStyle name="Buena 4" xfId="29574" hidden="1" xr:uid="{00000000-0005-0000-0000-000043330000}"/>
    <cellStyle name="Buena 4" xfId="29576" hidden="1" xr:uid="{00000000-0005-0000-0000-000044330000}"/>
    <cellStyle name="Buena 4" xfId="29501" hidden="1" xr:uid="{00000000-0005-0000-0000-000045330000}"/>
    <cellStyle name="Buena 4" xfId="29585" hidden="1" xr:uid="{00000000-0005-0000-0000-000046330000}"/>
    <cellStyle name="Buena 4" xfId="29600" hidden="1" xr:uid="{00000000-0005-0000-0000-000047330000}"/>
    <cellStyle name="Buena 4" xfId="29712" hidden="1" xr:uid="{00000000-0005-0000-0000-000048330000}"/>
    <cellStyle name="Buena 4" xfId="29497" hidden="1" xr:uid="{00000000-0005-0000-0000-000049330000}"/>
    <cellStyle name="Buena 4" xfId="29527" hidden="1" xr:uid="{00000000-0005-0000-0000-00004A330000}"/>
    <cellStyle name="Buena 4" xfId="29561" hidden="1" xr:uid="{00000000-0005-0000-0000-00004B330000}"/>
    <cellStyle name="Buena 4" xfId="29747" hidden="1" xr:uid="{00000000-0005-0000-0000-00004C330000}"/>
    <cellStyle name="Buena 4" xfId="29756" hidden="1" xr:uid="{00000000-0005-0000-0000-00004D330000}"/>
    <cellStyle name="Buena 4" xfId="29765" hidden="1" xr:uid="{00000000-0005-0000-0000-00004E330000}"/>
    <cellStyle name="Buena 4" xfId="29773" hidden="1" xr:uid="{00000000-0005-0000-0000-00004F330000}"/>
    <cellStyle name="Buena 4" xfId="29783" hidden="1" xr:uid="{00000000-0005-0000-0000-000050330000}"/>
    <cellStyle name="Buena 4" xfId="29721" hidden="1" xr:uid="{00000000-0005-0000-0000-000051330000}"/>
    <cellStyle name="Buena 4" xfId="29766" hidden="1" xr:uid="{00000000-0005-0000-0000-000052330000}"/>
    <cellStyle name="Buena 4" xfId="29767" hidden="1" xr:uid="{00000000-0005-0000-0000-000053330000}"/>
    <cellStyle name="Buena 4" xfId="29739" hidden="1" xr:uid="{00000000-0005-0000-0000-000054330000}"/>
    <cellStyle name="Buena 4" xfId="29849" hidden="1" xr:uid="{00000000-0005-0000-0000-000055330000}"/>
    <cellStyle name="Buena 4" xfId="29858" hidden="1" xr:uid="{00000000-0005-0000-0000-000056330000}"/>
    <cellStyle name="Buena 4" xfId="29867" hidden="1" xr:uid="{00000000-0005-0000-0000-000057330000}"/>
    <cellStyle name="Buena 4" xfId="29875" hidden="1" xr:uid="{00000000-0005-0000-0000-000058330000}"/>
    <cellStyle name="Buena 4" xfId="29885" hidden="1" xr:uid="{00000000-0005-0000-0000-000059330000}"/>
    <cellStyle name="Buena 4" xfId="29823" hidden="1" xr:uid="{00000000-0005-0000-0000-00005A330000}"/>
    <cellStyle name="Buena 4" xfId="29868" hidden="1" xr:uid="{00000000-0005-0000-0000-00005B330000}"/>
    <cellStyle name="Buena 4" xfId="29869" hidden="1" xr:uid="{00000000-0005-0000-0000-00005C330000}"/>
    <cellStyle name="Buena 4" xfId="29841" hidden="1" xr:uid="{00000000-0005-0000-0000-00005D330000}"/>
    <cellStyle name="Buena 4" xfId="30120" hidden="1" xr:uid="{00000000-0005-0000-0000-00005E330000}"/>
    <cellStyle name="Buena 4" xfId="30129" hidden="1" xr:uid="{00000000-0005-0000-0000-00005F330000}"/>
    <cellStyle name="Buena 4" xfId="30138" hidden="1" xr:uid="{00000000-0005-0000-0000-000060330000}"/>
    <cellStyle name="Buena 4" xfId="30146" hidden="1" xr:uid="{00000000-0005-0000-0000-000061330000}"/>
    <cellStyle name="Buena 4" xfId="30156" hidden="1" xr:uid="{00000000-0005-0000-0000-000062330000}"/>
    <cellStyle name="Buena 4" xfId="30094" hidden="1" xr:uid="{00000000-0005-0000-0000-000063330000}"/>
    <cellStyle name="Buena 4" xfId="30139" hidden="1" xr:uid="{00000000-0005-0000-0000-000064330000}"/>
    <cellStyle name="Buena 4" xfId="30140" hidden="1" xr:uid="{00000000-0005-0000-0000-000065330000}"/>
    <cellStyle name="Buena 4" xfId="30112" hidden="1" xr:uid="{00000000-0005-0000-0000-000066330000}"/>
    <cellStyle name="Buena 4" xfId="29961" hidden="1" xr:uid="{00000000-0005-0000-0000-000067330000}"/>
    <cellStyle name="Buena 4" xfId="30037" hidden="1" xr:uid="{00000000-0005-0000-0000-000068330000}"/>
    <cellStyle name="Buena 4" xfId="30031" hidden="1" xr:uid="{00000000-0005-0000-0000-000069330000}"/>
    <cellStyle name="Buena 4" xfId="29946" hidden="1" xr:uid="{00000000-0005-0000-0000-00006A330000}"/>
    <cellStyle name="Buena 4" xfId="29935" hidden="1" xr:uid="{00000000-0005-0000-0000-00006B330000}"/>
    <cellStyle name="Buena 4" xfId="29929" hidden="1" xr:uid="{00000000-0005-0000-0000-00006C330000}"/>
    <cellStyle name="Buena 4" xfId="30065" hidden="1" xr:uid="{00000000-0005-0000-0000-00006D330000}"/>
    <cellStyle name="Buena 4" xfId="30029" hidden="1" xr:uid="{00000000-0005-0000-0000-00006E330000}"/>
    <cellStyle name="Buena 4" xfId="30078" hidden="1" xr:uid="{00000000-0005-0000-0000-00006F330000}"/>
    <cellStyle name="Buena 4" xfId="30064" hidden="1" xr:uid="{00000000-0005-0000-0000-000070330000}"/>
    <cellStyle name="Buena 4" xfId="30066" hidden="1" xr:uid="{00000000-0005-0000-0000-000071330000}"/>
    <cellStyle name="Buena 4" xfId="29991" hidden="1" xr:uid="{00000000-0005-0000-0000-000072330000}"/>
    <cellStyle name="Buena 4" xfId="30075" hidden="1" xr:uid="{00000000-0005-0000-0000-000073330000}"/>
    <cellStyle name="Buena 4" xfId="30090" hidden="1" xr:uid="{00000000-0005-0000-0000-000074330000}"/>
    <cellStyle name="Buena 4" xfId="30202" hidden="1" xr:uid="{00000000-0005-0000-0000-000075330000}"/>
    <cellStyle name="Buena 4" xfId="29987" hidden="1" xr:uid="{00000000-0005-0000-0000-000076330000}"/>
    <cellStyle name="Buena 4" xfId="30017" hidden="1" xr:uid="{00000000-0005-0000-0000-000077330000}"/>
    <cellStyle name="Buena 4" xfId="30051" hidden="1" xr:uid="{00000000-0005-0000-0000-000078330000}"/>
    <cellStyle name="Buena 4" xfId="30237" hidden="1" xr:uid="{00000000-0005-0000-0000-000079330000}"/>
    <cellStyle name="Buena 4" xfId="30246" hidden="1" xr:uid="{00000000-0005-0000-0000-00007A330000}"/>
    <cellStyle name="Buena 4" xfId="30255" hidden="1" xr:uid="{00000000-0005-0000-0000-00007B330000}"/>
    <cellStyle name="Buena 4" xfId="30263" hidden="1" xr:uid="{00000000-0005-0000-0000-00007C330000}"/>
    <cellStyle name="Buena 4" xfId="30273" hidden="1" xr:uid="{00000000-0005-0000-0000-00007D330000}"/>
    <cellStyle name="Buena 4" xfId="30211" hidden="1" xr:uid="{00000000-0005-0000-0000-00007E330000}"/>
    <cellStyle name="Buena 4" xfId="30256" hidden="1" xr:uid="{00000000-0005-0000-0000-00007F330000}"/>
    <cellStyle name="Buena 4" xfId="30257" hidden="1" xr:uid="{00000000-0005-0000-0000-000080330000}"/>
    <cellStyle name="Buena 4" xfId="30229" hidden="1" xr:uid="{00000000-0005-0000-0000-000081330000}"/>
    <cellStyle name="Buena 4" xfId="30339" hidden="1" xr:uid="{00000000-0005-0000-0000-000082330000}"/>
    <cellStyle name="Buena 4" xfId="30348" hidden="1" xr:uid="{00000000-0005-0000-0000-000083330000}"/>
    <cellStyle name="Buena 4" xfId="30357" hidden="1" xr:uid="{00000000-0005-0000-0000-000084330000}"/>
    <cellStyle name="Buena 4" xfId="30365" hidden="1" xr:uid="{00000000-0005-0000-0000-000085330000}"/>
    <cellStyle name="Buena 4" xfId="30375" hidden="1" xr:uid="{00000000-0005-0000-0000-000086330000}"/>
    <cellStyle name="Buena 4" xfId="30313" hidden="1" xr:uid="{00000000-0005-0000-0000-000087330000}"/>
    <cellStyle name="Buena 4" xfId="30358" hidden="1" xr:uid="{00000000-0005-0000-0000-000088330000}"/>
    <cellStyle name="Buena 4" xfId="30359" hidden="1" xr:uid="{00000000-0005-0000-0000-000089330000}"/>
    <cellStyle name="Buena 4" xfId="30331" hidden="1" xr:uid="{00000000-0005-0000-0000-00008A330000}"/>
    <cellStyle name="Buena 4" xfId="30610" hidden="1" xr:uid="{00000000-0005-0000-0000-00008B330000}"/>
    <cellStyle name="Buena 4" xfId="30619" hidden="1" xr:uid="{00000000-0005-0000-0000-00008C330000}"/>
    <cellStyle name="Buena 4" xfId="30628" hidden="1" xr:uid="{00000000-0005-0000-0000-00008D330000}"/>
    <cellStyle name="Buena 4" xfId="30636" hidden="1" xr:uid="{00000000-0005-0000-0000-00008E330000}"/>
    <cellStyle name="Buena 4" xfId="30646" hidden="1" xr:uid="{00000000-0005-0000-0000-00008F330000}"/>
    <cellStyle name="Buena 4" xfId="30584" hidden="1" xr:uid="{00000000-0005-0000-0000-000090330000}"/>
    <cellStyle name="Buena 4" xfId="30629" hidden="1" xr:uid="{00000000-0005-0000-0000-000091330000}"/>
    <cellStyle name="Buena 4" xfId="30630" hidden="1" xr:uid="{00000000-0005-0000-0000-000092330000}"/>
    <cellStyle name="Buena 4" xfId="30602" hidden="1" xr:uid="{00000000-0005-0000-0000-000093330000}"/>
    <cellStyle name="Buena 4" xfId="30451" hidden="1" xr:uid="{00000000-0005-0000-0000-000094330000}"/>
    <cellStyle name="Buena 4" xfId="30527" hidden="1" xr:uid="{00000000-0005-0000-0000-000095330000}"/>
    <cellStyle name="Buena 4" xfId="30521" hidden="1" xr:uid="{00000000-0005-0000-0000-000096330000}"/>
    <cellStyle name="Buena 4" xfId="30436" hidden="1" xr:uid="{00000000-0005-0000-0000-000097330000}"/>
    <cellStyle name="Buena 4" xfId="30425" hidden="1" xr:uid="{00000000-0005-0000-0000-000098330000}"/>
    <cellStyle name="Buena 4" xfId="30419" hidden="1" xr:uid="{00000000-0005-0000-0000-000099330000}"/>
    <cellStyle name="Buena 4" xfId="30555" hidden="1" xr:uid="{00000000-0005-0000-0000-00009A330000}"/>
    <cellStyle name="Buena 4" xfId="30519" hidden="1" xr:uid="{00000000-0005-0000-0000-00009B330000}"/>
    <cellStyle name="Buena 4" xfId="30568" hidden="1" xr:uid="{00000000-0005-0000-0000-00009C330000}"/>
    <cellStyle name="Buena 4" xfId="30554" hidden="1" xr:uid="{00000000-0005-0000-0000-00009D330000}"/>
    <cellStyle name="Buena 4" xfId="30556" hidden="1" xr:uid="{00000000-0005-0000-0000-00009E330000}"/>
    <cellStyle name="Buena 4" xfId="30481" hidden="1" xr:uid="{00000000-0005-0000-0000-00009F330000}"/>
    <cellStyle name="Buena 4" xfId="30565" hidden="1" xr:uid="{00000000-0005-0000-0000-0000A0330000}"/>
    <cellStyle name="Buena 4" xfId="30580" hidden="1" xr:uid="{00000000-0005-0000-0000-0000A1330000}"/>
    <cellStyle name="Buena 4" xfId="30692" hidden="1" xr:uid="{00000000-0005-0000-0000-0000A2330000}"/>
    <cellStyle name="Buena 4" xfId="30477" hidden="1" xr:uid="{00000000-0005-0000-0000-0000A3330000}"/>
    <cellStyle name="Buena 4" xfId="30507" hidden="1" xr:uid="{00000000-0005-0000-0000-0000A4330000}"/>
    <cellStyle name="Buena 4" xfId="30541" hidden="1" xr:uid="{00000000-0005-0000-0000-0000A5330000}"/>
    <cellStyle name="Buena 4" xfId="25219" hidden="1" xr:uid="{00000000-0005-0000-0000-0000A6330000}"/>
    <cellStyle name="Buena 4" xfId="22104" hidden="1" xr:uid="{00000000-0005-0000-0000-0000A7330000}"/>
    <cellStyle name="Buena 4" xfId="23597" hidden="1" xr:uid="{00000000-0005-0000-0000-0000A8330000}"/>
    <cellStyle name="Buena 4" xfId="25641" hidden="1" xr:uid="{00000000-0005-0000-0000-0000A9330000}"/>
    <cellStyle name="Buena 4" xfId="25643" hidden="1" xr:uid="{00000000-0005-0000-0000-0000AA330000}"/>
    <cellStyle name="Buena 4" xfId="26028" hidden="1" xr:uid="{00000000-0005-0000-0000-0000AB330000}"/>
    <cellStyle name="Buena 4" xfId="22730" hidden="1" xr:uid="{00000000-0005-0000-0000-0000AC330000}"/>
    <cellStyle name="Buena 4" xfId="22637" hidden="1" xr:uid="{00000000-0005-0000-0000-0000AD330000}"/>
    <cellStyle name="Buena 4" xfId="26759" hidden="1" xr:uid="{00000000-0005-0000-0000-0000AE330000}"/>
    <cellStyle name="Buena 4" xfId="27277" hidden="1" xr:uid="{00000000-0005-0000-0000-0000AF330000}"/>
    <cellStyle name="Buena 4" xfId="23092" hidden="1" xr:uid="{00000000-0005-0000-0000-0000B0330000}"/>
    <cellStyle name="Buena 4" xfId="26646" hidden="1" xr:uid="{00000000-0005-0000-0000-0000B1330000}"/>
    <cellStyle name="Buena 4" xfId="22789" hidden="1" xr:uid="{00000000-0005-0000-0000-0000B2330000}"/>
    <cellStyle name="Buena 4" xfId="25442" hidden="1" xr:uid="{00000000-0005-0000-0000-0000B3330000}"/>
    <cellStyle name="Buena 4" xfId="23846" hidden="1" xr:uid="{00000000-0005-0000-0000-0000B4330000}"/>
    <cellStyle name="Buena 4" xfId="22464" hidden="1" xr:uid="{00000000-0005-0000-0000-0000B5330000}"/>
    <cellStyle name="Buena 4" xfId="26414" hidden="1" xr:uid="{00000000-0005-0000-0000-0000B6330000}"/>
    <cellStyle name="Buena 4" xfId="25989" hidden="1" xr:uid="{00000000-0005-0000-0000-0000B7330000}"/>
    <cellStyle name="Buena 4" xfId="25714" hidden="1" xr:uid="{00000000-0005-0000-0000-0000B8330000}"/>
    <cellStyle name="Buena 4" xfId="26731" hidden="1" xr:uid="{00000000-0005-0000-0000-0000B9330000}"/>
    <cellStyle name="Buena 4" xfId="26415" hidden="1" xr:uid="{00000000-0005-0000-0000-0000BA330000}"/>
    <cellStyle name="Buena 4" xfId="22148" hidden="1" xr:uid="{00000000-0005-0000-0000-0000BB330000}"/>
    <cellStyle name="Buena 4" xfId="27032" hidden="1" xr:uid="{00000000-0005-0000-0000-0000BC330000}"/>
    <cellStyle name="Buena 4" xfId="26095" hidden="1" xr:uid="{00000000-0005-0000-0000-0000BD330000}"/>
    <cellStyle name="Buena 4" xfId="25312" hidden="1" xr:uid="{00000000-0005-0000-0000-0000BE330000}"/>
    <cellStyle name="Buena 4" xfId="23700" hidden="1" xr:uid="{00000000-0005-0000-0000-0000BF330000}"/>
    <cellStyle name="Buena 4" xfId="25100" hidden="1" xr:uid="{00000000-0005-0000-0000-0000C0330000}"/>
    <cellStyle name="Buena 4" xfId="21808" hidden="1" xr:uid="{00000000-0005-0000-0000-0000C1330000}"/>
    <cellStyle name="Buena 4" xfId="22092" hidden="1" xr:uid="{00000000-0005-0000-0000-0000C2330000}"/>
    <cellStyle name="Buena 4" xfId="26090" hidden="1" xr:uid="{00000000-0005-0000-0000-0000C3330000}"/>
    <cellStyle name="Buena 4" xfId="22215" hidden="1" xr:uid="{00000000-0005-0000-0000-0000C4330000}"/>
    <cellStyle name="Buena 4" xfId="22087" hidden="1" xr:uid="{00000000-0005-0000-0000-0000C5330000}"/>
    <cellStyle name="Buena 4" xfId="23619" hidden="1" xr:uid="{00000000-0005-0000-0000-0000C6330000}"/>
    <cellStyle name="Buena 4" xfId="23915" hidden="1" xr:uid="{00000000-0005-0000-0000-0000C7330000}"/>
    <cellStyle name="Buena 4" xfId="23945" hidden="1" xr:uid="{00000000-0005-0000-0000-0000C8330000}"/>
    <cellStyle name="Buena 4" xfId="27352" hidden="1" xr:uid="{00000000-0005-0000-0000-0000C9330000}"/>
    <cellStyle name="Buena 4" xfId="25635" hidden="1" xr:uid="{00000000-0005-0000-0000-0000CA330000}"/>
    <cellStyle name="Buena 4" xfId="25731" hidden="1" xr:uid="{00000000-0005-0000-0000-0000CB330000}"/>
    <cellStyle name="Buena 4" xfId="27324" hidden="1" xr:uid="{00000000-0005-0000-0000-0000CC330000}"/>
    <cellStyle name="Buena 4" xfId="27112" hidden="1" xr:uid="{00000000-0005-0000-0000-0000CD330000}"/>
    <cellStyle name="Buena 4" xfId="26953" hidden="1" xr:uid="{00000000-0005-0000-0000-0000CE330000}"/>
    <cellStyle name="Buena 4" xfId="22647" hidden="1" xr:uid="{00000000-0005-0000-0000-0000CF330000}"/>
    <cellStyle name="Buena 4" xfId="26475" hidden="1" xr:uid="{00000000-0005-0000-0000-0000D0330000}"/>
    <cellStyle name="Buena 4" xfId="22330" hidden="1" xr:uid="{00000000-0005-0000-0000-0000D1330000}"/>
    <cellStyle name="Buena 4" xfId="26996" hidden="1" xr:uid="{00000000-0005-0000-0000-0000D2330000}"/>
    <cellStyle name="Buena 4" xfId="23892" hidden="1" xr:uid="{00000000-0005-0000-0000-0000D3330000}"/>
    <cellStyle name="Buena 4" xfId="26333" hidden="1" xr:uid="{00000000-0005-0000-0000-0000D4330000}"/>
    <cellStyle name="Buena 4" xfId="25977" hidden="1" xr:uid="{00000000-0005-0000-0000-0000D5330000}"/>
    <cellStyle name="Buena 4" xfId="25453" hidden="1" xr:uid="{00000000-0005-0000-0000-0000D6330000}"/>
    <cellStyle name="Buena 4" xfId="22725" hidden="1" xr:uid="{00000000-0005-0000-0000-0000D7330000}"/>
    <cellStyle name="Buena 4" xfId="22561" hidden="1" xr:uid="{00000000-0005-0000-0000-0000D8330000}"/>
    <cellStyle name="Buena 4" xfId="25127" hidden="1" xr:uid="{00000000-0005-0000-0000-0000D9330000}"/>
    <cellStyle name="Buena 4" xfId="22181" hidden="1" xr:uid="{00000000-0005-0000-0000-0000DA330000}"/>
    <cellStyle name="Buena 4" xfId="23330" hidden="1" xr:uid="{00000000-0005-0000-0000-0000DB330000}"/>
    <cellStyle name="Buena 4" xfId="25774" hidden="1" xr:uid="{00000000-0005-0000-0000-0000DC330000}"/>
    <cellStyle name="Buena 4" xfId="25529" hidden="1" xr:uid="{00000000-0005-0000-0000-0000DD330000}"/>
    <cellStyle name="Buena 4" xfId="27493" hidden="1" xr:uid="{00000000-0005-0000-0000-0000DE330000}"/>
    <cellStyle name="Buena 4" xfId="23065" hidden="1" xr:uid="{00000000-0005-0000-0000-0000DF330000}"/>
    <cellStyle name="Buena 4" xfId="25963" hidden="1" xr:uid="{00000000-0005-0000-0000-0000E0330000}"/>
    <cellStyle name="Buena 4" xfId="22147" hidden="1" xr:uid="{00000000-0005-0000-0000-0000E1330000}"/>
    <cellStyle name="Buena 4" xfId="26423" hidden="1" xr:uid="{00000000-0005-0000-0000-0000E2330000}"/>
    <cellStyle name="Buena 4" xfId="27218" hidden="1" xr:uid="{00000000-0005-0000-0000-0000E3330000}"/>
    <cellStyle name="Buena 4" xfId="25334" hidden="1" xr:uid="{00000000-0005-0000-0000-0000E4330000}"/>
    <cellStyle name="Buena 4" xfId="27294" hidden="1" xr:uid="{00000000-0005-0000-0000-0000E5330000}"/>
    <cellStyle name="Buena 4" xfId="26593" hidden="1" xr:uid="{00000000-0005-0000-0000-0000E6330000}"/>
    <cellStyle name="Buena 4" xfId="26440" hidden="1" xr:uid="{00000000-0005-0000-0000-0000E7330000}"/>
    <cellStyle name="Buena 4" xfId="23313" hidden="1" xr:uid="{00000000-0005-0000-0000-0000E8330000}"/>
    <cellStyle name="Buena 4" xfId="25632" hidden="1" xr:uid="{00000000-0005-0000-0000-0000E9330000}"/>
    <cellStyle name="Buena 4" xfId="23826" hidden="1" xr:uid="{00000000-0005-0000-0000-0000EA330000}"/>
    <cellStyle name="Buena 4" xfId="22639" hidden="1" xr:uid="{00000000-0005-0000-0000-0000EB330000}"/>
    <cellStyle name="Buena 4" xfId="27149" hidden="1" xr:uid="{00000000-0005-0000-0000-0000EC330000}"/>
    <cellStyle name="Buena 4" xfId="22551" hidden="1" xr:uid="{00000000-0005-0000-0000-0000ED330000}"/>
    <cellStyle name="Buena 4" xfId="23950" hidden="1" xr:uid="{00000000-0005-0000-0000-0000EE330000}"/>
    <cellStyle name="Buena 4" xfId="26982" hidden="1" xr:uid="{00000000-0005-0000-0000-0000EF330000}"/>
    <cellStyle name="Buena 4" xfId="24023" hidden="1" xr:uid="{00000000-0005-0000-0000-0000F0330000}"/>
    <cellStyle name="Buena 4" xfId="22021" hidden="1" xr:uid="{00000000-0005-0000-0000-0000F1330000}"/>
    <cellStyle name="Buena 4" xfId="25452" hidden="1" xr:uid="{00000000-0005-0000-0000-0000F2330000}"/>
    <cellStyle name="Buena 4" xfId="22182" hidden="1" xr:uid="{00000000-0005-0000-0000-0000F3330000}"/>
    <cellStyle name="Buena 4" xfId="21882" hidden="1" xr:uid="{00000000-0005-0000-0000-0000F4330000}"/>
    <cellStyle name="Buena 4" xfId="26441" hidden="1" xr:uid="{00000000-0005-0000-0000-0000F5330000}"/>
    <cellStyle name="Buena 4" xfId="21773" hidden="1" xr:uid="{00000000-0005-0000-0000-0000F6330000}"/>
    <cellStyle name="Buena 4" xfId="26615" hidden="1" xr:uid="{00000000-0005-0000-0000-0000F7330000}"/>
    <cellStyle name="Buena 4" xfId="23714" hidden="1" xr:uid="{00000000-0005-0000-0000-0000F8330000}"/>
    <cellStyle name="Buena 4" xfId="22427" hidden="1" xr:uid="{00000000-0005-0000-0000-0000F9330000}"/>
    <cellStyle name="Buena 4" xfId="23297" hidden="1" xr:uid="{00000000-0005-0000-0000-0000FA330000}"/>
    <cellStyle name="Buena 4" xfId="23356" hidden="1" xr:uid="{00000000-0005-0000-0000-0000FB330000}"/>
    <cellStyle name="Buena 4" xfId="25750" hidden="1" xr:uid="{00000000-0005-0000-0000-0000FC330000}"/>
    <cellStyle name="Buena 4" xfId="27165" hidden="1" xr:uid="{00000000-0005-0000-0000-0000FD330000}"/>
    <cellStyle name="Buena 4" xfId="23871" hidden="1" xr:uid="{00000000-0005-0000-0000-0000FE330000}"/>
    <cellStyle name="Buena 4" xfId="27364" hidden="1" xr:uid="{00000000-0005-0000-0000-0000FF330000}"/>
    <cellStyle name="Buena 4" xfId="27481" hidden="1" xr:uid="{00000000-0005-0000-0000-000000340000}"/>
    <cellStyle name="Buena 4" xfId="21789" hidden="1" xr:uid="{00000000-0005-0000-0000-000001340000}"/>
    <cellStyle name="Buena 4" xfId="26798" hidden="1" xr:uid="{00000000-0005-0000-0000-000002340000}"/>
    <cellStyle name="Buena 4" xfId="26395" hidden="1" xr:uid="{00000000-0005-0000-0000-000003340000}"/>
    <cellStyle name="Buena 4" xfId="25319" hidden="1" xr:uid="{00000000-0005-0000-0000-000004340000}"/>
    <cellStyle name="Buena 4" xfId="25496" hidden="1" xr:uid="{00000000-0005-0000-0000-000005340000}"/>
    <cellStyle name="Buena 4" xfId="23471" hidden="1" xr:uid="{00000000-0005-0000-0000-000006340000}"/>
    <cellStyle name="Buena 4" xfId="26061" hidden="1" xr:uid="{00000000-0005-0000-0000-000007340000}"/>
    <cellStyle name="Buena 4" xfId="22669" hidden="1" xr:uid="{00000000-0005-0000-0000-000008340000}"/>
    <cellStyle name="Buena 4" xfId="30808" hidden="1" xr:uid="{00000000-0005-0000-0000-000009340000}"/>
    <cellStyle name="Buena 4" xfId="30817" hidden="1" xr:uid="{00000000-0005-0000-0000-00000A340000}"/>
    <cellStyle name="Buena 4" xfId="30826" hidden="1" xr:uid="{00000000-0005-0000-0000-00000B340000}"/>
    <cellStyle name="Buena 4" xfId="30834" hidden="1" xr:uid="{00000000-0005-0000-0000-00000C340000}"/>
    <cellStyle name="Buena 4" xfId="30844" hidden="1" xr:uid="{00000000-0005-0000-0000-00000D340000}"/>
    <cellStyle name="Buena 4" xfId="30782" hidden="1" xr:uid="{00000000-0005-0000-0000-00000E340000}"/>
    <cellStyle name="Buena 4" xfId="30827" hidden="1" xr:uid="{00000000-0005-0000-0000-00000F340000}"/>
    <cellStyle name="Buena 4" xfId="30828" hidden="1" xr:uid="{00000000-0005-0000-0000-000010340000}"/>
    <cellStyle name="Buena 4" xfId="30800" hidden="1" xr:uid="{00000000-0005-0000-0000-000011340000}"/>
    <cellStyle name="Buena 4" xfId="31093" hidden="1" xr:uid="{00000000-0005-0000-0000-000012340000}"/>
    <cellStyle name="Buena 4" xfId="31102" hidden="1" xr:uid="{00000000-0005-0000-0000-000013340000}"/>
    <cellStyle name="Buena 4" xfId="31111" hidden="1" xr:uid="{00000000-0005-0000-0000-000014340000}"/>
    <cellStyle name="Buena 4" xfId="31119" hidden="1" xr:uid="{00000000-0005-0000-0000-000015340000}"/>
    <cellStyle name="Buena 4" xfId="31129" hidden="1" xr:uid="{00000000-0005-0000-0000-000016340000}"/>
    <cellStyle name="Buena 4" xfId="31067" hidden="1" xr:uid="{00000000-0005-0000-0000-000017340000}"/>
    <cellStyle name="Buena 4" xfId="31112" hidden="1" xr:uid="{00000000-0005-0000-0000-000018340000}"/>
    <cellStyle name="Buena 4" xfId="31113" hidden="1" xr:uid="{00000000-0005-0000-0000-000019340000}"/>
    <cellStyle name="Buena 4" xfId="31085" hidden="1" xr:uid="{00000000-0005-0000-0000-00001A340000}"/>
    <cellStyle name="Buena 4" xfId="30934" hidden="1" xr:uid="{00000000-0005-0000-0000-00001B340000}"/>
    <cellStyle name="Buena 4" xfId="31010" hidden="1" xr:uid="{00000000-0005-0000-0000-00001C340000}"/>
    <cellStyle name="Buena 4" xfId="31004" hidden="1" xr:uid="{00000000-0005-0000-0000-00001D340000}"/>
    <cellStyle name="Buena 4" xfId="30919" hidden="1" xr:uid="{00000000-0005-0000-0000-00001E340000}"/>
    <cellStyle name="Buena 4" xfId="30908" hidden="1" xr:uid="{00000000-0005-0000-0000-00001F340000}"/>
    <cellStyle name="Buena 4" xfId="30902" hidden="1" xr:uid="{00000000-0005-0000-0000-000020340000}"/>
    <cellStyle name="Buena 4" xfId="31038" hidden="1" xr:uid="{00000000-0005-0000-0000-000021340000}"/>
    <cellStyle name="Buena 4" xfId="31002" hidden="1" xr:uid="{00000000-0005-0000-0000-000022340000}"/>
    <cellStyle name="Buena 4" xfId="31051" hidden="1" xr:uid="{00000000-0005-0000-0000-000023340000}"/>
    <cellStyle name="Buena 4" xfId="31037" hidden="1" xr:uid="{00000000-0005-0000-0000-000024340000}"/>
    <cellStyle name="Buena 4" xfId="31039" hidden="1" xr:uid="{00000000-0005-0000-0000-000025340000}"/>
    <cellStyle name="Buena 4" xfId="30964" hidden="1" xr:uid="{00000000-0005-0000-0000-000026340000}"/>
    <cellStyle name="Buena 4" xfId="31048" hidden="1" xr:uid="{00000000-0005-0000-0000-000027340000}"/>
    <cellStyle name="Buena 4" xfId="31063" hidden="1" xr:uid="{00000000-0005-0000-0000-000028340000}"/>
    <cellStyle name="Buena 4" xfId="31175" hidden="1" xr:uid="{00000000-0005-0000-0000-000029340000}"/>
    <cellStyle name="Buena 4" xfId="30960" hidden="1" xr:uid="{00000000-0005-0000-0000-00002A340000}"/>
    <cellStyle name="Buena 4" xfId="30990" hidden="1" xr:uid="{00000000-0005-0000-0000-00002B340000}"/>
    <cellStyle name="Buena 4" xfId="31024" hidden="1" xr:uid="{00000000-0005-0000-0000-00002C340000}"/>
    <cellStyle name="Buena 4" xfId="26913" hidden="1" xr:uid="{00000000-0005-0000-0000-00002D340000}"/>
    <cellStyle name="Buena 4" xfId="21871" hidden="1" xr:uid="{00000000-0005-0000-0000-00002E340000}"/>
    <cellStyle name="Buena 4" xfId="27163" hidden="1" xr:uid="{00000000-0005-0000-0000-00002F340000}"/>
    <cellStyle name="Buena 4" xfId="24491" hidden="1" xr:uid="{00000000-0005-0000-0000-000030340000}"/>
    <cellStyle name="Buena 4" xfId="21904" hidden="1" xr:uid="{00000000-0005-0000-0000-000031340000}"/>
    <cellStyle name="Buena 4" xfId="26072" hidden="1" xr:uid="{00000000-0005-0000-0000-000032340000}"/>
    <cellStyle name="Buena 4" xfId="26472" hidden="1" xr:uid="{00000000-0005-0000-0000-000033340000}"/>
    <cellStyle name="Buena 4" xfId="26348" hidden="1" xr:uid="{00000000-0005-0000-0000-000034340000}"/>
    <cellStyle name="Buena 4" xfId="21902" hidden="1" xr:uid="{00000000-0005-0000-0000-000035340000}"/>
    <cellStyle name="Buena 4" xfId="22559" hidden="1" xr:uid="{00000000-0005-0000-0000-000036340000}"/>
    <cellStyle name="Buena 4" xfId="25381" hidden="1" xr:uid="{00000000-0005-0000-0000-000037340000}"/>
    <cellStyle name="Buena 4" xfId="23916" hidden="1" xr:uid="{00000000-0005-0000-0000-000038340000}"/>
    <cellStyle name="Buena 4" xfId="23789" hidden="1" xr:uid="{00000000-0005-0000-0000-000039340000}"/>
    <cellStyle name="Buena 4" xfId="23546" hidden="1" xr:uid="{00000000-0005-0000-0000-00003A340000}"/>
    <cellStyle name="Buena 4" xfId="24486" hidden="1" xr:uid="{00000000-0005-0000-0000-00003B340000}"/>
    <cellStyle name="Buena 4" xfId="22380" hidden="1" xr:uid="{00000000-0005-0000-0000-00003C340000}"/>
    <cellStyle name="Buena 4" xfId="21819" hidden="1" xr:uid="{00000000-0005-0000-0000-00003D340000}"/>
    <cellStyle name="Buena 4" xfId="24489" hidden="1" xr:uid="{00000000-0005-0000-0000-00003E340000}"/>
    <cellStyle name="Buena 4" xfId="31432" hidden="1" xr:uid="{00000000-0005-0000-0000-00003F340000}"/>
    <cellStyle name="Buena 4" xfId="31441" hidden="1" xr:uid="{00000000-0005-0000-0000-000040340000}"/>
    <cellStyle name="Buena 4" xfId="31450" hidden="1" xr:uid="{00000000-0005-0000-0000-000041340000}"/>
    <cellStyle name="Buena 4" xfId="31458" hidden="1" xr:uid="{00000000-0005-0000-0000-000042340000}"/>
    <cellStyle name="Buena 4" xfId="31468" hidden="1" xr:uid="{00000000-0005-0000-0000-000043340000}"/>
    <cellStyle name="Buena 4" xfId="31406" hidden="1" xr:uid="{00000000-0005-0000-0000-000044340000}"/>
    <cellStyle name="Buena 4" xfId="31451" hidden="1" xr:uid="{00000000-0005-0000-0000-000045340000}"/>
    <cellStyle name="Buena 4" xfId="31452" hidden="1" xr:uid="{00000000-0005-0000-0000-000046340000}"/>
    <cellStyle name="Buena 4" xfId="31424" hidden="1" xr:uid="{00000000-0005-0000-0000-000047340000}"/>
    <cellStyle name="Buena 4" xfId="31273" hidden="1" xr:uid="{00000000-0005-0000-0000-000048340000}"/>
    <cellStyle name="Buena 4" xfId="31349" hidden="1" xr:uid="{00000000-0005-0000-0000-000049340000}"/>
    <cellStyle name="Buena 4" xfId="31343" hidden="1" xr:uid="{00000000-0005-0000-0000-00004A340000}"/>
    <cellStyle name="Buena 4" xfId="31258" hidden="1" xr:uid="{00000000-0005-0000-0000-00004B340000}"/>
    <cellStyle name="Buena 4" xfId="31247" hidden="1" xr:uid="{00000000-0005-0000-0000-00004C340000}"/>
    <cellStyle name="Buena 4" xfId="31241" hidden="1" xr:uid="{00000000-0005-0000-0000-00004D340000}"/>
    <cellStyle name="Buena 4" xfId="31377" hidden="1" xr:uid="{00000000-0005-0000-0000-00004E340000}"/>
    <cellStyle name="Buena 4" xfId="31341" hidden="1" xr:uid="{00000000-0005-0000-0000-00004F340000}"/>
    <cellStyle name="Buena 4" xfId="31390" hidden="1" xr:uid="{00000000-0005-0000-0000-000050340000}"/>
    <cellStyle name="Buena 4" xfId="31376" hidden="1" xr:uid="{00000000-0005-0000-0000-000051340000}"/>
    <cellStyle name="Buena 4" xfId="31378" hidden="1" xr:uid="{00000000-0005-0000-0000-000052340000}"/>
    <cellStyle name="Buena 4" xfId="31303" hidden="1" xr:uid="{00000000-0005-0000-0000-000053340000}"/>
    <cellStyle name="Buena 4" xfId="31387" hidden="1" xr:uid="{00000000-0005-0000-0000-000054340000}"/>
    <cellStyle name="Buena 4" xfId="31402" hidden="1" xr:uid="{00000000-0005-0000-0000-000055340000}"/>
    <cellStyle name="Buena 4" xfId="31514" hidden="1" xr:uid="{00000000-0005-0000-0000-000056340000}"/>
    <cellStyle name="Buena 4" xfId="31299" hidden="1" xr:uid="{00000000-0005-0000-0000-000057340000}"/>
    <cellStyle name="Buena 4" xfId="31329" hidden="1" xr:uid="{00000000-0005-0000-0000-000058340000}"/>
    <cellStyle name="Buena 4" xfId="31363" hidden="1" xr:uid="{00000000-0005-0000-0000-000059340000}"/>
    <cellStyle name="Buena 4" xfId="31549" hidden="1" xr:uid="{00000000-0005-0000-0000-00005A340000}"/>
    <cellStyle name="Buena 4" xfId="31558" hidden="1" xr:uid="{00000000-0005-0000-0000-00005B340000}"/>
    <cellStyle name="Buena 4" xfId="31567" hidden="1" xr:uid="{00000000-0005-0000-0000-00005C340000}"/>
    <cellStyle name="Buena 4" xfId="31575" hidden="1" xr:uid="{00000000-0005-0000-0000-00005D340000}"/>
    <cellStyle name="Buena 4" xfId="31585" hidden="1" xr:uid="{00000000-0005-0000-0000-00005E340000}"/>
    <cellStyle name="Buena 4" xfId="31523" hidden="1" xr:uid="{00000000-0005-0000-0000-00005F340000}"/>
    <cellStyle name="Buena 4" xfId="31568" hidden="1" xr:uid="{00000000-0005-0000-0000-000060340000}"/>
    <cellStyle name="Buena 4" xfId="31569" hidden="1" xr:uid="{00000000-0005-0000-0000-000061340000}"/>
    <cellStyle name="Buena 4" xfId="31541" hidden="1" xr:uid="{00000000-0005-0000-0000-000062340000}"/>
    <cellStyle name="Buena 4" xfId="31651" hidden="1" xr:uid="{00000000-0005-0000-0000-000063340000}"/>
    <cellStyle name="Buena 4" xfId="31660" hidden="1" xr:uid="{00000000-0005-0000-0000-000064340000}"/>
    <cellStyle name="Buena 4" xfId="31669" hidden="1" xr:uid="{00000000-0005-0000-0000-000065340000}"/>
    <cellStyle name="Buena 4" xfId="31677" hidden="1" xr:uid="{00000000-0005-0000-0000-000066340000}"/>
    <cellStyle name="Buena 4" xfId="31687" hidden="1" xr:uid="{00000000-0005-0000-0000-000067340000}"/>
    <cellStyle name="Buena 4" xfId="31625" hidden="1" xr:uid="{00000000-0005-0000-0000-000068340000}"/>
    <cellStyle name="Buena 4" xfId="31670" hidden="1" xr:uid="{00000000-0005-0000-0000-000069340000}"/>
    <cellStyle name="Buena 4" xfId="31671" hidden="1" xr:uid="{00000000-0005-0000-0000-00006A340000}"/>
    <cellStyle name="Buena 4" xfId="31643" hidden="1" xr:uid="{00000000-0005-0000-0000-00006B340000}"/>
    <cellStyle name="Buena 4" xfId="31922" hidden="1" xr:uid="{00000000-0005-0000-0000-00006C340000}"/>
    <cellStyle name="Buena 4" xfId="31931" hidden="1" xr:uid="{00000000-0005-0000-0000-00006D340000}"/>
    <cellStyle name="Buena 4" xfId="31940" hidden="1" xr:uid="{00000000-0005-0000-0000-00006E340000}"/>
    <cellStyle name="Buena 4" xfId="31948" hidden="1" xr:uid="{00000000-0005-0000-0000-00006F340000}"/>
    <cellStyle name="Buena 4" xfId="31958" hidden="1" xr:uid="{00000000-0005-0000-0000-000070340000}"/>
    <cellStyle name="Buena 4" xfId="31896" hidden="1" xr:uid="{00000000-0005-0000-0000-000071340000}"/>
    <cellStyle name="Buena 4" xfId="31941" hidden="1" xr:uid="{00000000-0005-0000-0000-000072340000}"/>
    <cellStyle name="Buena 4" xfId="31942" hidden="1" xr:uid="{00000000-0005-0000-0000-000073340000}"/>
    <cellStyle name="Buena 4" xfId="31914" hidden="1" xr:uid="{00000000-0005-0000-0000-000074340000}"/>
    <cellStyle name="Buena 4" xfId="31763" hidden="1" xr:uid="{00000000-0005-0000-0000-000075340000}"/>
    <cellStyle name="Buena 4" xfId="31839" hidden="1" xr:uid="{00000000-0005-0000-0000-000076340000}"/>
    <cellStyle name="Buena 4" xfId="31833" hidden="1" xr:uid="{00000000-0005-0000-0000-000077340000}"/>
    <cellStyle name="Buena 4" xfId="31748" hidden="1" xr:uid="{00000000-0005-0000-0000-000078340000}"/>
    <cellStyle name="Buena 4" xfId="31737" hidden="1" xr:uid="{00000000-0005-0000-0000-000079340000}"/>
    <cellStyle name="Buena 4" xfId="31731" hidden="1" xr:uid="{00000000-0005-0000-0000-00007A340000}"/>
    <cellStyle name="Buena 4" xfId="31867" hidden="1" xr:uid="{00000000-0005-0000-0000-00007B340000}"/>
    <cellStyle name="Buena 4" xfId="31831" hidden="1" xr:uid="{00000000-0005-0000-0000-00007C340000}"/>
    <cellStyle name="Buena 4" xfId="31880" hidden="1" xr:uid="{00000000-0005-0000-0000-00007D340000}"/>
    <cellStyle name="Buena 4" xfId="31866" hidden="1" xr:uid="{00000000-0005-0000-0000-00007E340000}"/>
    <cellStyle name="Buena 4" xfId="31868" hidden="1" xr:uid="{00000000-0005-0000-0000-00007F340000}"/>
    <cellStyle name="Buena 4" xfId="31793" hidden="1" xr:uid="{00000000-0005-0000-0000-000080340000}"/>
    <cellStyle name="Buena 4" xfId="31877" hidden="1" xr:uid="{00000000-0005-0000-0000-000081340000}"/>
    <cellStyle name="Buena 4" xfId="31892" hidden="1" xr:uid="{00000000-0005-0000-0000-000082340000}"/>
    <cellStyle name="Buena 4" xfId="32004" hidden="1" xr:uid="{00000000-0005-0000-0000-000083340000}"/>
    <cellStyle name="Buena 4" xfId="31789" hidden="1" xr:uid="{00000000-0005-0000-0000-000084340000}"/>
    <cellStyle name="Buena 4" xfId="31819" hidden="1" xr:uid="{00000000-0005-0000-0000-000085340000}"/>
    <cellStyle name="Buena 4" xfId="31853" hidden="1" xr:uid="{00000000-0005-0000-0000-000086340000}"/>
    <cellStyle name="Buena 4" xfId="32039" hidden="1" xr:uid="{00000000-0005-0000-0000-000087340000}"/>
    <cellStyle name="Buena 4" xfId="32048" hidden="1" xr:uid="{00000000-0005-0000-0000-000088340000}"/>
    <cellStyle name="Buena 4" xfId="32057" hidden="1" xr:uid="{00000000-0005-0000-0000-000089340000}"/>
    <cellStyle name="Buena 4" xfId="32065" hidden="1" xr:uid="{00000000-0005-0000-0000-00008A340000}"/>
    <cellStyle name="Buena 4" xfId="32075" hidden="1" xr:uid="{00000000-0005-0000-0000-00008B340000}"/>
    <cellStyle name="Buena 4" xfId="32013" hidden="1" xr:uid="{00000000-0005-0000-0000-00008C340000}"/>
    <cellStyle name="Buena 4" xfId="32058" hidden="1" xr:uid="{00000000-0005-0000-0000-00008D340000}"/>
    <cellStyle name="Buena 4" xfId="32059" hidden="1" xr:uid="{00000000-0005-0000-0000-00008E340000}"/>
    <cellStyle name="Buena 4" xfId="32031" hidden="1" xr:uid="{00000000-0005-0000-0000-00008F340000}"/>
    <cellStyle name="Buena 4" xfId="32141" hidden="1" xr:uid="{00000000-0005-0000-0000-000090340000}"/>
    <cellStyle name="Buena 4" xfId="32150" hidden="1" xr:uid="{00000000-0005-0000-0000-000091340000}"/>
    <cellStyle name="Buena 4" xfId="32159" hidden="1" xr:uid="{00000000-0005-0000-0000-000092340000}"/>
    <cellStyle name="Buena 4" xfId="32167" hidden="1" xr:uid="{00000000-0005-0000-0000-000093340000}"/>
    <cellStyle name="Buena 4" xfId="32177" hidden="1" xr:uid="{00000000-0005-0000-0000-000094340000}"/>
    <cellStyle name="Buena 4" xfId="32115" hidden="1" xr:uid="{00000000-0005-0000-0000-000095340000}"/>
    <cellStyle name="Buena 4" xfId="32160" hidden="1" xr:uid="{00000000-0005-0000-0000-000096340000}"/>
    <cellStyle name="Buena 4" xfId="32161" hidden="1" xr:uid="{00000000-0005-0000-0000-000097340000}"/>
    <cellStyle name="Buena 4" xfId="32133" hidden="1" xr:uid="{00000000-0005-0000-0000-000098340000}"/>
    <cellStyle name="Buena 4" xfId="32412" hidden="1" xr:uid="{00000000-0005-0000-0000-000099340000}"/>
    <cellStyle name="Buena 4" xfId="32421" hidden="1" xr:uid="{00000000-0005-0000-0000-00009A340000}"/>
    <cellStyle name="Buena 4" xfId="32430" hidden="1" xr:uid="{00000000-0005-0000-0000-00009B340000}"/>
    <cellStyle name="Buena 4" xfId="32438" hidden="1" xr:uid="{00000000-0005-0000-0000-00009C340000}"/>
    <cellStyle name="Buena 4" xfId="32448" hidden="1" xr:uid="{00000000-0005-0000-0000-00009D340000}"/>
    <cellStyle name="Buena 4" xfId="32386" hidden="1" xr:uid="{00000000-0005-0000-0000-00009E340000}"/>
    <cellStyle name="Buena 4" xfId="32431" hidden="1" xr:uid="{00000000-0005-0000-0000-00009F340000}"/>
    <cellStyle name="Buena 4" xfId="32432" hidden="1" xr:uid="{00000000-0005-0000-0000-0000A0340000}"/>
    <cellStyle name="Buena 4" xfId="32404" hidden="1" xr:uid="{00000000-0005-0000-0000-0000A1340000}"/>
    <cellStyle name="Buena 4" xfId="32253" hidden="1" xr:uid="{00000000-0005-0000-0000-0000A2340000}"/>
    <cellStyle name="Buena 4" xfId="32329" hidden="1" xr:uid="{00000000-0005-0000-0000-0000A3340000}"/>
    <cellStyle name="Buena 4" xfId="32323" hidden="1" xr:uid="{00000000-0005-0000-0000-0000A4340000}"/>
    <cellStyle name="Buena 4" xfId="32238" hidden="1" xr:uid="{00000000-0005-0000-0000-0000A5340000}"/>
    <cellStyle name="Buena 4" xfId="32227" hidden="1" xr:uid="{00000000-0005-0000-0000-0000A6340000}"/>
    <cellStyle name="Buena 4" xfId="32221" hidden="1" xr:uid="{00000000-0005-0000-0000-0000A7340000}"/>
    <cellStyle name="Buena 4" xfId="32357" hidden="1" xr:uid="{00000000-0005-0000-0000-0000A8340000}"/>
    <cellStyle name="Buena 4" xfId="32321" hidden="1" xr:uid="{00000000-0005-0000-0000-0000A9340000}"/>
    <cellStyle name="Buena 4" xfId="32370" hidden="1" xr:uid="{00000000-0005-0000-0000-0000AA340000}"/>
    <cellStyle name="Buena 4" xfId="32356" hidden="1" xr:uid="{00000000-0005-0000-0000-0000AB340000}"/>
    <cellStyle name="Buena 4" xfId="32358" hidden="1" xr:uid="{00000000-0005-0000-0000-0000AC340000}"/>
    <cellStyle name="Buena 4" xfId="32283" hidden="1" xr:uid="{00000000-0005-0000-0000-0000AD340000}"/>
    <cellStyle name="Buena 4" xfId="32367" hidden="1" xr:uid="{00000000-0005-0000-0000-0000AE340000}"/>
    <cellStyle name="Buena 4" xfId="32382" hidden="1" xr:uid="{00000000-0005-0000-0000-0000AF340000}"/>
    <cellStyle name="Buena 4" xfId="32494" hidden="1" xr:uid="{00000000-0005-0000-0000-0000B0340000}"/>
    <cellStyle name="Buena 4" xfId="32279" hidden="1" xr:uid="{00000000-0005-0000-0000-0000B1340000}"/>
    <cellStyle name="Buena 4" xfId="32309" hidden="1" xr:uid="{00000000-0005-0000-0000-0000B2340000}"/>
    <cellStyle name="Buena 4" xfId="32343" hidden="1" xr:uid="{00000000-0005-0000-0000-0000B3340000}"/>
    <cellStyle name="Buena 4" xfId="32529" hidden="1" xr:uid="{00000000-0005-0000-0000-0000B4340000}"/>
    <cellStyle name="Buena 4" xfId="32538" hidden="1" xr:uid="{00000000-0005-0000-0000-0000B5340000}"/>
    <cellStyle name="Buena 4" xfId="32547" hidden="1" xr:uid="{00000000-0005-0000-0000-0000B6340000}"/>
    <cellStyle name="Buena 4" xfId="32555" hidden="1" xr:uid="{00000000-0005-0000-0000-0000B7340000}"/>
    <cellStyle name="Buena 4" xfId="32565" hidden="1" xr:uid="{00000000-0005-0000-0000-0000B8340000}"/>
    <cellStyle name="Buena 4" xfId="32503" hidden="1" xr:uid="{00000000-0005-0000-0000-0000B9340000}"/>
    <cellStyle name="Buena 4" xfId="32548" hidden="1" xr:uid="{00000000-0005-0000-0000-0000BA340000}"/>
    <cellStyle name="Buena 4" xfId="32549" hidden="1" xr:uid="{00000000-0005-0000-0000-0000BB340000}"/>
    <cellStyle name="Buena 4" xfId="32521" hidden="1" xr:uid="{00000000-0005-0000-0000-0000BC340000}"/>
    <cellStyle name="Buena 4" xfId="32631" hidden="1" xr:uid="{00000000-0005-0000-0000-0000BD340000}"/>
    <cellStyle name="Buena 4" xfId="32640" hidden="1" xr:uid="{00000000-0005-0000-0000-0000BE340000}"/>
    <cellStyle name="Buena 4" xfId="32649" hidden="1" xr:uid="{00000000-0005-0000-0000-0000BF340000}"/>
    <cellStyle name="Buena 4" xfId="32657" hidden="1" xr:uid="{00000000-0005-0000-0000-0000C0340000}"/>
    <cellStyle name="Buena 4" xfId="32667" hidden="1" xr:uid="{00000000-0005-0000-0000-0000C1340000}"/>
    <cellStyle name="Buena 4" xfId="32605" hidden="1" xr:uid="{00000000-0005-0000-0000-0000C2340000}"/>
    <cellStyle name="Buena 4" xfId="32650" hidden="1" xr:uid="{00000000-0005-0000-0000-0000C3340000}"/>
    <cellStyle name="Buena 4" xfId="32651" hidden="1" xr:uid="{00000000-0005-0000-0000-0000C4340000}"/>
    <cellStyle name="Buena 4" xfId="32623" hidden="1" xr:uid="{00000000-0005-0000-0000-0000C5340000}"/>
    <cellStyle name="Buena 4" xfId="32902" hidden="1" xr:uid="{00000000-0005-0000-0000-0000C6340000}"/>
    <cellStyle name="Buena 4" xfId="32911" hidden="1" xr:uid="{00000000-0005-0000-0000-0000C7340000}"/>
    <cellStyle name="Buena 4" xfId="32920" hidden="1" xr:uid="{00000000-0005-0000-0000-0000C8340000}"/>
    <cellStyle name="Buena 4" xfId="32928" hidden="1" xr:uid="{00000000-0005-0000-0000-0000C9340000}"/>
    <cellStyle name="Buena 4" xfId="32938" hidden="1" xr:uid="{00000000-0005-0000-0000-0000CA340000}"/>
    <cellStyle name="Buena 4" xfId="32876" hidden="1" xr:uid="{00000000-0005-0000-0000-0000CB340000}"/>
    <cellStyle name="Buena 4" xfId="32921" hidden="1" xr:uid="{00000000-0005-0000-0000-0000CC340000}"/>
    <cellStyle name="Buena 4" xfId="32922" hidden="1" xr:uid="{00000000-0005-0000-0000-0000CD340000}"/>
    <cellStyle name="Buena 4" xfId="32894" hidden="1" xr:uid="{00000000-0005-0000-0000-0000CE340000}"/>
    <cellStyle name="Buena 4" xfId="32743" hidden="1" xr:uid="{00000000-0005-0000-0000-0000CF340000}"/>
    <cellStyle name="Buena 4" xfId="32819" hidden="1" xr:uid="{00000000-0005-0000-0000-0000D0340000}"/>
    <cellStyle name="Buena 4" xfId="32813" hidden="1" xr:uid="{00000000-0005-0000-0000-0000D1340000}"/>
    <cellStyle name="Buena 4" xfId="32728" hidden="1" xr:uid="{00000000-0005-0000-0000-0000D2340000}"/>
    <cellStyle name="Buena 4" xfId="32717" hidden="1" xr:uid="{00000000-0005-0000-0000-0000D3340000}"/>
    <cellStyle name="Buena 4" xfId="32711" hidden="1" xr:uid="{00000000-0005-0000-0000-0000D4340000}"/>
    <cellStyle name="Buena 4" xfId="32847" hidden="1" xr:uid="{00000000-0005-0000-0000-0000D5340000}"/>
    <cellStyle name="Buena 4" xfId="32811" hidden="1" xr:uid="{00000000-0005-0000-0000-0000D6340000}"/>
    <cellStyle name="Buena 4" xfId="32860" hidden="1" xr:uid="{00000000-0005-0000-0000-0000D7340000}"/>
    <cellStyle name="Buena 4" xfId="32846" hidden="1" xr:uid="{00000000-0005-0000-0000-0000D8340000}"/>
    <cellStyle name="Buena 4" xfId="32848" hidden="1" xr:uid="{00000000-0005-0000-0000-0000D9340000}"/>
    <cellStyle name="Buena 4" xfId="32773" hidden="1" xr:uid="{00000000-0005-0000-0000-0000DA340000}"/>
    <cellStyle name="Buena 4" xfId="32857" hidden="1" xr:uid="{00000000-0005-0000-0000-0000DB340000}"/>
    <cellStyle name="Buena 4" xfId="32872" hidden="1" xr:uid="{00000000-0005-0000-0000-0000DC340000}"/>
    <cellStyle name="Buena 4" xfId="32984" hidden="1" xr:uid="{00000000-0005-0000-0000-0000DD340000}"/>
    <cellStyle name="Buena 4" xfId="32769" hidden="1" xr:uid="{00000000-0005-0000-0000-0000DE340000}"/>
    <cellStyle name="Buena 4" xfId="32799" hidden="1" xr:uid="{00000000-0005-0000-0000-0000DF340000}"/>
    <cellStyle name="Buena 4" xfId="32833" hidden="1" xr:uid="{00000000-0005-0000-0000-0000E0340000}"/>
    <cellStyle name="Buena 4" xfId="33019" hidden="1" xr:uid="{00000000-0005-0000-0000-0000E1340000}"/>
    <cellStyle name="Buena 4" xfId="33028" hidden="1" xr:uid="{00000000-0005-0000-0000-0000E2340000}"/>
    <cellStyle name="Buena 4" xfId="33037" hidden="1" xr:uid="{00000000-0005-0000-0000-0000E3340000}"/>
    <cellStyle name="Buena 4" xfId="33045" hidden="1" xr:uid="{00000000-0005-0000-0000-0000E4340000}"/>
    <cellStyle name="Buena 4" xfId="33055" hidden="1" xr:uid="{00000000-0005-0000-0000-0000E5340000}"/>
    <cellStyle name="Buena 4" xfId="32993" hidden="1" xr:uid="{00000000-0005-0000-0000-0000E6340000}"/>
    <cellStyle name="Buena 4" xfId="33038" hidden="1" xr:uid="{00000000-0005-0000-0000-0000E7340000}"/>
    <cellStyle name="Buena 4" xfId="33039" hidden="1" xr:uid="{00000000-0005-0000-0000-0000E8340000}"/>
    <cellStyle name="Buena 4" xfId="33011" hidden="1" xr:uid="{00000000-0005-0000-0000-0000E9340000}"/>
    <cellStyle name="Buena 4" xfId="33121" hidden="1" xr:uid="{00000000-0005-0000-0000-0000EA340000}"/>
    <cellStyle name="Buena 4" xfId="33130" hidden="1" xr:uid="{00000000-0005-0000-0000-0000EB340000}"/>
    <cellStyle name="Buena 4" xfId="33139" hidden="1" xr:uid="{00000000-0005-0000-0000-0000EC340000}"/>
    <cellStyle name="Buena 4" xfId="33147" hidden="1" xr:uid="{00000000-0005-0000-0000-0000ED340000}"/>
    <cellStyle name="Buena 4" xfId="33157" hidden="1" xr:uid="{00000000-0005-0000-0000-0000EE340000}"/>
    <cellStyle name="Buena 4" xfId="33095" hidden="1" xr:uid="{00000000-0005-0000-0000-0000EF340000}"/>
    <cellStyle name="Buena 4" xfId="33140" hidden="1" xr:uid="{00000000-0005-0000-0000-0000F0340000}"/>
    <cellStyle name="Buena 4" xfId="33141" hidden="1" xr:uid="{00000000-0005-0000-0000-0000F1340000}"/>
    <cellStyle name="Buena 4" xfId="33113" hidden="1" xr:uid="{00000000-0005-0000-0000-0000F2340000}"/>
    <cellStyle name="Buena 4" xfId="33392" hidden="1" xr:uid="{00000000-0005-0000-0000-0000F3340000}"/>
    <cellStyle name="Buena 4" xfId="33401" hidden="1" xr:uid="{00000000-0005-0000-0000-0000F4340000}"/>
    <cellStyle name="Buena 4" xfId="33410" hidden="1" xr:uid="{00000000-0005-0000-0000-0000F5340000}"/>
    <cellStyle name="Buena 4" xfId="33418" hidden="1" xr:uid="{00000000-0005-0000-0000-0000F6340000}"/>
    <cellStyle name="Buena 4" xfId="33428" hidden="1" xr:uid="{00000000-0005-0000-0000-0000F7340000}"/>
    <cellStyle name="Buena 4" xfId="33366" hidden="1" xr:uid="{00000000-0005-0000-0000-0000F8340000}"/>
    <cellStyle name="Buena 4" xfId="33411" hidden="1" xr:uid="{00000000-0005-0000-0000-0000F9340000}"/>
    <cellStyle name="Buena 4" xfId="33412" hidden="1" xr:uid="{00000000-0005-0000-0000-0000FA340000}"/>
    <cellStyle name="Buena 4" xfId="33384" hidden="1" xr:uid="{00000000-0005-0000-0000-0000FB340000}"/>
    <cellStyle name="Buena 4" xfId="33233" hidden="1" xr:uid="{00000000-0005-0000-0000-0000FC340000}"/>
    <cellStyle name="Buena 4" xfId="33309" hidden="1" xr:uid="{00000000-0005-0000-0000-0000FD340000}"/>
    <cellStyle name="Buena 4" xfId="33303" hidden="1" xr:uid="{00000000-0005-0000-0000-0000FE340000}"/>
    <cellStyle name="Buena 4" xfId="33218" hidden="1" xr:uid="{00000000-0005-0000-0000-0000FF340000}"/>
    <cellStyle name="Buena 4" xfId="33207" hidden="1" xr:uid="{00000000-0005-0000-0000-000000350000}"/>
    <cellStyle name="Buena 4" xfId="33201" hidden="1" xr:uid="{00000000-0005-0000-0000-000001350000}"/>
    <cellStyle name="Buena 4" xfId="33337" hidden="1" xr:uid="{00000000-0005-0000-0000-000002350000}"/>
    <cellStyle name="Buena 4" xfId="33301" hidden="1" xr:uid="{00000000-0005-0000-0000-000003350000}"/>
    <cellStyle name="Buena 4" xfId="33350" hidden="1" xr:uid="{00000000-0005-0000-0000-000004350000}"/>
    <cellStyle name="Buena 4" xfId="33336" hidden="1" xr:uid="{00000000-0005-0000-0000-000005350000}"/>
    <cellStyle name="Buena 4" xfId="33338" hidden="1" xr:uid="{00000000-0005-0000-0000-000006350000}"/>
    <cellStyle name="Buena 4" xfId="33263" hidden="1" xr:uid="{00000000-0005-0000-0000-000007350000}"/>
    <cellStyle name="Buena 4" xfId="33347" hidden="1" xr:uid="{00000000-0005-0000-0000-000008350000}"/>
    <cellStyle name="Buena 4" xfId="33362" hidden="1" xr:uid="{00000000-0005-0000-0000-000009350000}"/>
    <cellStyle name="Buena 4" xfId="33474" hidden="1" xr:uid="{00000000-0005-0000-0000-00000A350000}"/>
    <cellStyle name="Buena 4" xfId="33259" hidden="1" xr:uid="{00000000-0005-0000-0000-00000B350000}"/>
    <cellStyle name="Buena 4" xfId="33289" hidden="1" xr:uid="{00000000-0005-0000-0000-00000C350000}"/>
    <cellStyle name="Buena 4" xfId="33323" hidden="1" xr:uid="{00000000-0005-0000-0000-00000D350000}"/>
    <cellStyle name="Buena 4" xfId="23814" hidden="1" xr:uid="{00000000-0005-0000-0000-00000E350000}"/>
    <cellStyle name="Buena 4" xfId="23394" hidden="1" xr:uid="{00000000-0005-0000-0000-00000F350000}"/>
    <cellStyle name="Buena 4" xfId="23611" hidden="1" xr:uid="{00000000-0005-0000-0000-000010350000}"/>
    <cellStyle name="Buena 4" xfId="23585" hidden="1" xr:uid="{00000000-0005-0000-0000-000011350000}"/>
    <cellStyle name="Buena 4" xfId="30738" hidden="1" xr:uid="{00000000-0005-0000-0000-000012350000}"/>
    <cellStyle name="Buena 4" xfId="25513" hidden="1" xr:uid="{00000000-0005-0000-0000-000013350000}"/>
    <cellStyle name="Buena 4" xfId="22119" hidden="1" xr:uid="{00000000-0005-0000-0000-000014350000}"/>
    <cellStyle name="Buena 4" xfId="25049" hidden="1" xr:uid="{00000000-0005-0000-0000-000015350000}"/>
    <cellStyle name="Buena 4" xfId="26915" hidden="1" xr:uid="{00000000-0005-0000-0000-000016350000}"/>
    <cellStyle name="Buena 4" xfId="27479" hidden="1" xr:uid="{00000000-0005-0000-0000-000017350000}"/>
    <cellStyle name="Buena 4" xfId="22355" hidden="1" xr:uid="{00000000-0005-0000-0000-000018350000}"/>
    <cellStyle name="Buena 4" xfId="23675" hidden="1" xr:uid="{00000000-0005-0000-0000-000019350000}"/>
    <cellStyle name="Buena 4" xfId="22575" hidden="1" xr:uid="{00000000-0005-0000-0000-00001A350000}"/>
    <cellStyle name="Buena 4" xfId="27237" hidden="1" xr:uid="{00000000-0005-0000-0000-00001B350000}"/>
    <cellStyle name="Buena 4" xfId="26477" hidden="1" xr:uid="{00000000-0005-0000-0000-00001C350000}"/>
    <cellStyle name="Buena 4" xfId="25510" hidden="1" xr:uid="{00000000-0005-0000-0000-00001D350000}"/>
    <cellStyle name="Buena 4" xfId="25350" hidden="1" xr:uid="{00000000-0005-0000-0000-00001E350000}"/>
    <cellStyle name="Buena 4" xfId="25465" hidden="1" xr:uid="{00000000-0005-0000-0000-00001F350000}"/>
    <cellStyle name="Buena 4" xfId="26379" hidden="1" xr:uid="{00000000-0005-0000-0000-000020350000}"/>
    <cellStyle name="Buena 4" xfId="23697" hidden="1" xr:uid="{00000000-0005-0000-0000-000021350000}"/>
    <cellStyle name="Buena 4" xfId="25623" hidden="1" xr:uid="{00000000-0005-0000-0000-000022350000}"/>
    <cellStyle name="Buena 4" xfId="25383" hidden="1" xr:uid="{00000000-0005-0000-0000-000023350000}"/>
    <cellStyle name="Buena 4" xfId="24016" hidden="1" xr:uid="{00000000-0005-0000-0000-000024350000}"/>
    <cellStyle name="Buena 4" xfId="28406" hidden="1" xr:uid="{00000000-0005-0000-0000-000025350000}"/>
    <cellStyle name="Buena 4" xfId="26753" hidden="1" xr:uid="{00000000-0005-0000-0000-000026350000}"/>
    <cellStyle name="Buena 4" xfId="23342" hidden="1" xr:uid="{00000000-0005-0000-0000-000027350000}"/>
    <cellStyle name="Buena 4" xfId="23790" hidden="1" xr:uid="{00000000-0005-0000-0000-000028350000}"/>
    <cellStyle name="Buena 4" xfId="27938" hidden="1" xr:uid="{00000000-0005-0000-0000-000029350000}"/>
    <cellStyle name="Buena 4" xfId="26679" hidden="1" xr:uid="{00000000-0005-0000-0000-00002A350000}"/>
    <cellStyle name="Buena 4" xfId="28404" hidden="1" xr:uid="{00000000-0005-0000-0000-00002B350000}"/>
    <cellStyle name="Buena 4" xfId="26459" hidden="1" xr:uid="{00000000-0005-0000-0000-00002C350000}"/>
    <cellStyle name="Buena 4" xfId="25151" hidden="1" xr:uid="{00000000-0005-0000-0000-00002D350000}"/>
    <cellStyle name="Buena 4" xfId="23682" hidden="1" xr:uid="{00000000-0005-0000-0000-00002E350000}"/>
    <cellStyle name="Buena 4" xfId="25610" hidden="1" xr:uid="{00000000-0005-0000-0000-00002F350000}"/>
    <cellStyle name="Buena 4" xfId="26651" hidden="1" xr:uid="{00000000-0005-0000-0000-000030350000}"/>
    <cellStyle name="Buena 4" xfId="23228" hidden="1" xr:uid="{00000000-0005-0000-0000-000031350000}"/>
    <cellStyle name="Buena 4" xfId="22187" hidden="1" xr:uid="{00000000-0005-0000-0000-000032350000}"/>
    <cellStyle name="Buena 4" xfId="23449" hidden="1" xr:uid="{00000000-0005-0000-0000-000033350000}"/>
    <cellStyle name="Buena 4" xfId="25351" hidden="1" xr:uid="{00000000-0005-0000-0000-000034350000}"/>
    <cellStyle name="Buena 4" xfId="23056" hidden="1" xr:uid="{00000000-0005-0000-0000-000035350000}"/>
    <cellStyle name="Buena 4" xfId="26756" hidden="1" xr:uid="{00000000-0005-0000-0000-000036350000}"/>
    <cellStyle name="Buena 4" xfId="26225" hidden="1" xr:uid="{00000000-0005-0000-0000-000037350000}"/>
    <cellStyle name="Buena 4" xfId="23059" hidden="1" xr:uid="{00000000-0005-0000-0000-000038350000}"/>
    <cellStyle name="Buena 4" xfId="21946" hidden="1" xr:uid="{00000000-0005-0000-0000-000039350000}"/>
    <cellStyle name="Buena 4" xfId="27892" hidden="1" xr:uid="{00000000-0005-0000-0000-00003A350000}"/>
    <cellStyle name="Buena 4" xfId="26019" hidden="1" xr:uid="{00000000-0005-0000-0000-00003B350000}"/>
    <cellStyle name="Buena 4" xfId="26113" hidden="1" xr:uid="{00000000-0005-0000-0000-00003C350000}"/>
    <cellStyle name="Buena 4" xfId="25684" hidden="1" xr:uid="{00000000-0005-0000-0000-00003D350000}"/>
    <cellStyle name="Buena 4" xfId="24086" hidden="1" xr:uid="{00000000-0005-0000-0000-00003E350000}"/>
    <cellStyle name="Buena 4" xfId="23175" hidden="1" xr:uid="{00000000-0005-0000-0000-00003F350000}"/>
    <cellStyle name="Buena 4" xfId="23750" hidden="1" xr:uid="{00000000-0005-0000-0000-000040350000}"/>
    <cellStyle name="Buena 4" xfId="23777" hidden="1" xr:uid="{00000000-0005-0000-0000-000041350000}"/>
    <cellStyle name="Buena 4" xfId="24162" hidden="1" xr:uid="{00000000-0005-0000-0000-000042350000}"/>
    <cellStyle name="Buena 4" xfId="25471" hidden="1" xr:uid="{00000000-0005-0000-0000-000043350000}"/>
    <cellStyle name="Buena 4" xfId="26987" hidden="1" xr:uid="{00000000-0005-0000-0000-000044350000}"/>
    <cellStyle name="Buena 4" xfId="23940" hidden="1" xr:uid="{00000000-0005-0000-0000-000045350000}"/>
    <cellStyle name="Buena 4" xfId="25575" hidden="1" xr:uid="{00000000-0005-0000-0000-000046350000}"/>
    <cellStyle name="Buena 4" xfId="25353" hidden="1" xr:uid="{00000000-0005-0000-0000-000047350000}"/>
    <cellStyle name="Buena 4" xfId="27489" hidden="1" xr:uid="{00000000-0005-0000-0000-000048350000}"/>
    <cellStyle name="Buena 4" xfId="26657" hidden="1" xr:uid="{00000000-0005-0000-0000-000049350000}"/>
    <cellStyle name="Buena 4" xfId="28088" hidden="1" xr:uid="{00000000-0005-0000-0000-00004A350000}"/>
    <cellStyle name="Buena 4" xfId="27351" hidden="1" xr:uid="{00000000-0005-0000-0000-00004B350000}"/>
    <cellStyle name="Buena 4" xfId="25877" hidden="1" xr:uid="{00000000-0005-0000-0000-00004C350000}"/>
    <cellStyle name="Buena 4" xfId="25368" hidden="1" xr:uid="{00000000-0005-0000-0000-00004D350000}"/>
    <cellStyle name="Buena 4" xfId="28080" hidden="1" xr:uid="{00000000-0005-0000-0000-00004E350000}"/>
    <cellStyle name="Buena 4" xfId="27906" hidden="1" xr:uid="{00000000-0005-0000-0000-00004F350000}"/>
    <cellStyle name="Buena 4" xfId="27335" hidden="1" xr:uid="{00000000-0005-0000-0000-000050350000}"/>
    <cellStyle name="Buena 4" xfId="23362" hidden="1" xr:uid="{00000000-0005-0000-0000-000051350000}"/>
    <cellStyle name="Buena 4" xfId="30720" hidden="1" xr:uid="{00000000-0005-0000-0000-000052350000}"/>
    <cellStyle name="Buena 4" xfId="25468" hidden="1" xr:uid="{00000000-0005-0000-0000-000053350000}"/>
    <cellStyle name="Buena 4" xfId="27855" hidden="1" xr:uid="{00000000-0005-0000-0000-000054350000}"/>
    <cellStyle name="Buena 4" xfId="23333" hidden="1" xr:uid="{00000000-0005-0000-0000-000055350000}"/>
    <cellStyle name="Buena 4" xfId="23580" hidden="1" xr:uid="{00000000-0005-0000-0000-000056350000}"/>
    <cellStyle name="Buena 4" xfId="22043" hidden="1" xr:uid="{00000000-0005-0000-0000-000057350000}"/>
    <cellStyle name="Buena 4" xfId="23800" hidden="1" xr:uid="{00000000-0005-0000-0000-000058350000}"/>
    <cellStyle name="Buena 4" xfId="27915" hidden="1" xr:uid="{00000000-0005-0000-0000-000059350000}"/>
    <cellStyle name="Buena 4" xfId="22863" hidden="1" xr:uid="{00000000-0005-0000-0000-00005A350000}"/>
    <cellStyle name="Buena 4" xfId="22931" hidden="1" xr:uid="{00000000-0005-0000-0000-00005B350000}"/>
    <cellStyle name="Buena 4" xfId="23899" hidden="1" xr:uid="{00000000-0005-0000-0000-00005C350000}"/>
    <cellStyle name="Buena 4" xfId="26659" hidden="1" xr:uid="{00000000-0005-0000-0000-00005D350000}"/>
    <cellStyle name="Buena 4" xfId="26354" hidden="1" xr:uid="{00000000-0005-0000-0000-00005E350000}"/>
    <cellStyle name="Buena 4" xfId="27243" hidden="1" xr:uid="{00000000-0005-0000-0000-00005F350000}"/>
    <cellStyle name="Buena 4" xfId="25318" hidden="1" xr:uid="{00000000-0005-0000-0000-000060350000}"/>
    <cellStyle name="Buena 4" xfId="26946" hidden="1" xr:uid="{00000000-0005-0000-0000-000061350000}"/>
    <cellStyle name="Buena 4" xfId="30749" hidden="1" xr:uid="{00000000-0005-0000-0000-000062350000}"/>
    <cellStyle name="Buena 4" xfId="22152" hidden="1" xr:uid="{00000000-0005-0000-0000-000063350000}"/>
    <cellStyle name="Buena 4" xfId="23934" hidden="1" xr:uid="{00000000-0005-0000-0000-000064350000}"/>
    <cellStyle name="Buena 4" xfId="21770" hidden="1" xr:uid="{00000000-0005-0000-0000-000065350000}"/>
    <cellStyle name="Buena 4" xfId="26355" hidden="1" xr:uid="{00000000-0005-0000-0000-000066350000}"/>
    <cellStyle name="Buena 4" xfId="21766" hidden="1" xr:uid="{00000000-0005-0000-0000-000067350000}"/>
    <cellStyle name="Buena 4" xfId="27282" hidden="1" xr:uid="{00000000-0005-0000-0000-000068350000}"/>
    <cellStyle name="Buena 4" xfId="24135" hidden="1" xr:uid="{00000000-0005-0000-0000-000069350000}"/>
    <cellStyle name="Buena 4" xfId="25988" hidden="1" xr:uid="{00000000-0005-0000-0000-00006A350000}"/>
    <cellStyle name="Buena 4" xfId="22179" hidden="1" xr:uid="{00000000-0005-0000-0000-00006B350000}"/>
    <cellStyle name="Buena 4" xfId="27977" hidden="1" xr:uid="{00000000-0005-0000-0000-00006C350000}"/>
    <cellStyle name="Buena 4" xfId="25900" hidden="1" xr:uid="{00000000-0005-0000-0000-00006D350000}"/>
    <cellStyle name="Buena 4" xfId="25388" hidden="1" xr:uid="{00000000-0005-0000-0000-00006E350000}"/>
    <cellStyle name="Buena 4" xfId="26066" hidden="1" xr:uid="{00000000-0005-0000-0000-00006F350000}"/>
    <cellStyle name="Buena 4" xfId="26245" hidden="1" xr:uid="{00000000-0005-0000-0000-000070350000}"/>
    <cellStyle name="Buena 4" xfId="33527" hidden="1" xr:uid="{00000000-0005-0000-0000-000071350000}"/>
    <cellStyle name="Buena 4" xfId="33536" hidden="1" xr:uid="{00000000-0005-0000-0000-000072350000}"/>
    <cellStyle name="Buena 4" xfId="33545" hidden="1" xr:uid="{00000000-0005-0000-0000-000073350000}"/>
    <cellStyle name="Buena 4" xfId="33553" hidden="1" xr:uid="{00000000-0005-0000-0000-000074350000}"/>
    <cellStyle name="Buena 4" xfId="33563" hidden="1" xr:uid="{00000000-0005-0000-0000-000075350000}"/>
    <cellStyle name="Buena 4" xfId="33501" hidden="1" xr:uid="{00000000-0005-0000-0000-000076350000}"/>
    <cellStyle name="Buena 4" xfId="33546" hidden="1" xr:uid="{00000000-0005-0000-0000-000077350000}"/>
    <cellStyle name="Buena 4" xfId="33547" hidden="1" xr:uid="{00000000-0005-0000-0000-000078350000}"/>
    <cellStyle name="Buena 4" xfId="33519" hidden="1" xr:uid="{00000000-0005-0000-0000-000079350000}"/>
    <cellStyle name="Buena 4" xfId="33798" hidden="1" xr:uid="{00000000-0005-0000-0000-00007A350000}"/>
    <cellStyle name="Buena 4" xfId="33807" hidden="1" xr:uid="{00000000-0005-0000-0000-00007B350000}"/>
    <cellStyle name="Buena 4" xfId="33816" hidden="1" xr:uid="{00000000-0005-0000-0000-00007C350000}"/>
    <cellStyle name="Buena 4" xfId="33824" hidden="1" xr:uid="{00000000-0005-0000-0000-00007D350000}"/>
    <cellStyle name="Buena 4" xfId="33834" hidden="1" xr:uid="{00000000-0005-0000-0000-00007E350000}"/>
    <cellStyle name="Buena 4" xfId="33772" hidden="1" xr:uid="{00000000-0005-0000-0000-00007F350000}"/>
    <cellStyle name="Buena 4" xfId="33817" hidden="1" xr:uid="{00000000-0005-0000-0000-000080350000}"/>
    <cellStyle name="Buena 4" xfId="33818" hidden="1" xr:uid="{00000000-0005-0000-0000-000081350000}"/>
    <cellStyle name="Buena 4" xfId="33790" hidden="1" xr:uid="{00000000-0005-0000-0000-000082350000}"/>
    <cellStyle name="Buena 4" xfId="33639" hidden="1" xr:uid="{00000000-0005-0000-0000-000083350000}"/>
    <cellStyle name="Buena 4" xfId="33715" hidden="1" xr:uid="{00000000-0005-0000-0000-000084350000}"/>
    <cellStyle name="Buena 4" xfId="33709" hidden="1" xr:uid="{00000000-0005-0000-0000-000085350000}"/>
    <cellStyle name="Buena 4" xfId="33624" hidden="1" xr:uid="{00000000-0005-0000-0000-000086350000}"/>
    <cellStyle name="Buena 4" xfId="33613" hidden="1" xr:uid="{00000000-0005-0000-0000-000087350000}"/>
    <cellStyle name="Buena 4" xfId="33607" hidden="1" xr:uid="{00000000-0005-0000-0000-000088350000}"/>
    <cellStyle name="Buena 4" xfId="33743" hidden="1" xr:uid="{00000000-0005-0000-0000-000089350000}"/>
    <cellStyle name="Buena 4" xfId="33707" hidden="1" xr:uid="{00000000-0005-0000-0000-00008A350000}"/>
    <cellStyle name="Buena 4" xfId="33756" hidden="1" xr:uid="{00000000-0005-0000-0000-00008B350000}"/>
    <cellStyle name="Buena 4" xfId="33742" hidden="1" xr:uid="{00000000-0005-0000-0000-00008C350000}"/>
    <cellStyle name="Buena 4" xfId="33744" hidden="1" xr:uid="{00000000-0005-0000-0000-00008D350000}"/>
    <cellStyle name="Buena 4" xfId="33669" hidden="1" xr:uid="{00000000-0005-0000-0000-00008E350000}"/>
    <cellStyle name="Buena 4" xfId="33753" hidden="1" xr:uid="{00000000-0005-0000-0000-00008F350000}"/>
    <cellStyle name="Buena 4" xfId="33768" hidden="1" xr:uid="{00000000-0005-0000-0000-000090350000}"/>
    <cellStyle name="Buena 4" xfId="33880" hidden="1" xr:uid="{00000000-0005-0000-0000-000091350000}"/>
    <cellStyle name="Buena 4" xfId="33665" hidden="1" xr:uid="{00000000-0005-0000-0000-000092350000}"/>
    <cellStyle name="Buena 4" xfId="33695" hidden="1" xr:uid="{00000000-0005-0000-0000-000093350000}"/>
    <cellStyle name="Buena 4" xfId="33729" hidden="1" xr:uid="{00000000-0005-0000-0000-000094350000}"/>
    <cellStyle name="Buena 4" xfId="27183" hidden="1" xr:uid="{00000000-0005-0000-0000-000095350000}"/>
    <cellStyle name="Buena 4" xfId="26705" hidden="1" xr:uid="{00000000-0005-0000-0000-000096350000}"/>
    <cellStyle name="Buena 4" xfId="25216" hidden="1" xr:uid="{00000000-0005-0000-0000-000097350000}"/>
    <cellStyle name="Buena 4" xfId="21922" hidden="1" xr:uid="{00000000-0005-0000-0000-000098350000}"/>
    <cellStyle name="Buena 4" xfId="26586" hidden="1" xr:uid="{00000000-0005-0000-0000-000099350000}"/>
    <cellStyle name="Buena 4" xfId="23296" hidden="1" xr:uid="{00000000-0005-0000-0000-00009A350000}"/>
    <cellStyle name="Buena 4" xfId="27141" hidden="1" xr:uid="{00000000-0005-0000-0000-00009B350000}"/>
    <cellStyle name="Buena 4" xfId="28416" hidden="1" xr:uid="{00000000-0005-0000-0000-00009C350000}"/>
    <cellStyle name="Buena 4" xfId="26335" hidden="1" xr:uid="{00000000-0005-0000-0000-00009D350000}"/>
    <cellStyle name="Buena 4" xfId="21907" hidden="1" xr:uid="{00000000-0005-0000-0000-00009E350000}"/>
    <cellStyle name="Buena 4" xfId="25657" hidden="1" xr:uid="{00000000-0005-0000-0000-00009F350000}"/>
    <cellStyle name="Buena 4" xfId="27317" hidden="1" xr:uid="{00000000-0005-0000-0000-0000A0350000}"/>
    <cellStyle name="Buena 4" xfId="26484" hidden="1" xr:uid="{00000000-0005-0000-0000-0000A1350000}"/>
    <cellStyle name="Buena 4" xfId="23480" hidden="1" xr:uid="{00000000-0005-0000-0000-0000A2350000}"/>
    <cellStyle name="Buena 4" xfId="23346" hidden="1" xr:uid="{00000000-0005-0000-0000-0000A3350000}"/>
    <cellStyle name="Buena 4" xfId="25733" hidden="1" xr:uid="{00000000-0005-0000-0000-0000A4350000}"/>
    <cellStyle name="Buena 4" xfId="25374" hidden="1" xr:uid="{00000000-0005-0000-0000-0000A5350000}"/>
    <cellStyle name="Buena 4" xfId="22236" hidden="1" xr:uid="{00000000-0005-0000-0000-0000A6350000}"/>
    <cellStyle name="Buena 4" xfId="34116" hidden="1" xr:uid="{00000000-0005-0000-0000-0000A7350000}"/>
    <cellStyle name="Buena 4" xfId="34125" hidden="1" xr:uid="{00000000-0005-0000-0000-0000A8350000}"/>
    <cellStyle name="Buena 4" xfId="34134" hidden="1" xr:uid="{00000000-0005-0000-0000-0000A9350000}"/>
    <cellStyle name="Buena 4" xfId="34142" hidden="1" xr:uid="{00000000-0005-0000-0000-0000AA350000}"/>
    <cellStyle name="Buena 4" xfId="34152" hidden="1" xr:uid="{00000000-0005-0000-0000-0000AB350000}"/>
    <cellStyle name="Buena 4" xfId="34090" hidden="1" xr:uid="{00000000-0005-0000-0000-0000AC350000}"/>
    <cellStyle name="Buena 4" xfId="34135" hidden="1" xr:uid="{00000000-0005-0000-0000-0000AD350000}"/>
    <cellStyle name="Buena 4" xfId="34136" hidden="1" xr:uid="{00000000-0005-0000-0000-0000AE350000}"/>
    <cellStyle name="Buena 4" xfId="34108" hidden="1" xr:uid="{00000000-0005-0000-0000-0000AF350000}"/>
    <cellStyle name="Buena 4" xfId="33957" hidden="1" xr:uid="{00000000-0005-0000-0000-0000B0350000}"/>
    <cellStyle name="Buena 4" xfId="34033" hidden="1" xr:uid="{00000000-0005-0000-0000-0000B1350000}"/>
    <cellStyle name="Buena 4" xfId="34027" hidden="1" xr:uid="{00000000-0005-0000-0000-0000B2350000}"/>
    <cellStyle name="Buena 4" xfId="33942" hidden="1" xr:uid="{00000000-0005-0000-0000-0000B3350000}"/>
    <cellStyle name="Buena 4" xfId="33931" hidden="1" xr:uid="{00000000-0005-0000-0000-0000B4350000}"/>
    <cellStyle name="Buena 4" xfId="33925" hidden="1" xr:uid="{00000000-0005-0000-0000-0000B5350000}"/>
    <cellStyle name="Buena 4" xfId="34061" hidden="1" xr:uid="{00000000-0005-0000-0000-0000B6350000}"/>
    <cellStyle name="Buena 4" xfId="34025" hidden="1" xr:uid="{00000000-0005-0000-0000-0000B7350000}"/>
    <cellStyle name="Buena 4" xfId="34074" hidden="1" xr:uid="{00000000-0005-0000-0000-0000B8350000}"/>
    <cellStyle name="Buena 4" xfId="34060" hidden="1" xr:uid="{00000000-0005-0000-0000-0000B9350000}"/>
    <cellStyle name="Buena 4" xfId="34062" hidden="1" xr:uid="{00000000-0005-0000-0000-0000BA350000}"/>
    <cellStyle name="Buena 4" xfId="33987" hidden="1" xr:uid="{00000000-0005-0000-0000-0000BB350000}"/>
    <cellStyle name="Buena 4" xfId="34071" hidden="1" xr:uid="{00000000-0005-0000-0000-0000BC350000}"/>
    <cellStyle name="Buena 4" xfId="34086" hidden="1" xr:uid="{00000000-0005-0000-0000-0000BD350000}"/>
    <cellStyle name="Buena 4" xfId="34198" hidden="1" xr:uid="{00000000-0005-0000-0000-0000BE350000}"/>
    <cellStyle name="Buena 4" xfId="33983" hidden="1" xr:uid="{00000000-0005-0000-0000-0000BF350000}"/>
    <cellStyle name="Buena 4" xfId="34013" hidden="1" xr:uid="{00000000-0005-0000-0000-0000C0350000}"/>
    <cellStyle name="Buena 4" xfId="34047" hidden="1" xr:uid="{00000000-0005-0000-0000-0000C1350000}"/>
    <cellStyle name="Buena 4" xfId="34233" hidden="1" xr:uid="{00000000-0005-0000-0000-0000C2350000}"/>
    <cellStyle name="Buena 4" xfId="34242" hidden="1" xr:uid="{00000000-0005-0000-0000-0000C3350000}"/>
    <cellStyle name="Buena 4" xfId="34251" hidden="1" xr:uid="{00000000-0005-0000-0000-0000C4350000}"/>
    <cellStyle name="Buena 4" xfId="34259" hidden="1" xr:uid="{00000000-0005-0000-0000-0000C5350000}"/>
    <cellStyle name="Buena 4" xfId="34269" hidden="1" xr:uid="{00000000-0005-0000-0000-0000C6350000}"/>
    <cellStyle name="Buena 4" xfId="34207" hidden="1" xr:uid="{00000000-0005-0000-0000-0000C7350000}"/>
    <cellStyle name="Buena 4" xfId="34252" hidden="1" xr:uid="{00000000-0005-0000-0000-0000C8350000}"/>
    <cellStyle name="Buena 4" xfId="34253" hidden="1" xr:uid="{00000000-0005-0000-0000-0000C9350000}"/>
    <cellStyle name="Buena 4" xfId="34225" hidden="1" xr:uid="{00000000-0005-0000-0000-0000CA350000}"/>
    <cellStyle name="Buena 4" xfId="34335" hidden="1" xr:uid="{00000000-0005-0000-0000-0000CB350000}"/>
    <cellStyle name="Buena 4" xfId="34344" hidden="1" xr:uid="{00000000-0005-0000-0000-0000CC350000}"/>
    <cellStyle name="Buena 4" xfId="34353" hidden="1" xr:uid="{00000000-0005-0000-0000-0000CD350000}"/>
    <cellStyle name="Buena 4" xfId="34361" hidden="1" xr:uid="{00000000-0005-0000-0000-0000CE350000}"/>
    <cellStyle name="Buena 4" xfId="34371" hidden="1" xr:uid="{00000000-0005-0000-0000-0000CF350000}"/>
    <cellStyle name="Buena 4" xfId="34309" hidden="1" xr:uid="{00000000-0005-0000-0000-0000D0350000}"/>
    <cellStyle name="Buena 4" xfId="34354" hidden="1" xr:uid="{00000000-0005-0000-0000-0000D1350000}"/>
    <cellStyle name="Buena 4" xfId="34355" hidden="1" xr:uid="{00000000-0005-0000-0000-0000D2350000}"/>
    <cellStyle name="Buena 4" xfId="34327" hidden="1" xr:uid="{00000000-0005-0000-0000-0000D3350000}"/>
    <cellStyle name="Buena 4" xfId="34606" hidden="1" xr:uid="{00000000-0005-0000-0000-0000D4350000}"/>
    <cellStyle name="Buena 4" xfId="34615" hidden="1" xr:uid="{00000000-0005-0000-0000-0000D5350000}"/>
    <cellStyle name="Buena 4" xfId="34624" hidden="1" xr:uid="{00000000-0005-0000-0000-0000D6350000}"/>
    <cellStyle name="Buena 4" xfId="34632" hidden="1" xr:uid="{00000000-0005-0000-0000-0000D7350000}"/>
    <cellStyle name="Buena 4" xfId="34642" hidden="1" xr:uid="{00000000-0005-0000-0000-0000D8350000}"/>
    <cellStyle name="Buena 4" xfId="34580" hidden="1" xr:uid="{00000000-0005-0000-0000-0000D9350000}"/>
    <cellStyle name="Buena 4" xfId="34625" hidden="1" xr:uid="{00000000-0005-0000-0000-0000DA350000}"/>
    <cellStyle name="Buena 4" xfId="34626" hidden="1" xr:uid="{00000000-0005-0000-0000-0000DB350000}"/>
    <cellStyle name="Buena 4" xfId="34598" hidden="1" xr:uid="{00000000-0005-0000-0000-0000DC350000}"/>
    <cellStyle name="Buena 4" xfId="34447" hidden="1" xr:uid="{00000000-0005-0000-0000-0000DD350000}"/>
    <cellStyle name="Buena 4" xfId="34523" hidden="1" xr:uid="{00000000-0005-0000-0000-0000DE350000}"/>
    <cellStyle name="Buena 4" xfId="34517" hidden="1" xr:uid="{00000000-0005-0000-0000-0000DF350000}"/>
    <cellStyle name="Buena 4" xfId="34432" hidden="1" xr:uid="{00000000-0005-0000-0000-0000E0350000}"/>
    <cellStyle name="Buena 4" xfId="34421" hidden="1" xr:uid="{00000000-0005-0000-0000-0000E1350000}"/>
    <cellStyle name="Buena 4" xfId="34415" hidden="1" xr:uid="{00000000-0005-0000-0000-0000E2350000}"/>
    <cellStyle name="Buena 4" xfId="34551" hidden="1" xr:uid="{00000000-0005-0000-0000-0000E3350000}"/>
    <cellStyle name="Buena 4" xfId="34515" hidden="1" xr:uid="{00000000-0005-0000-0000-0000E4350000}"/>
    <cellStyle name="Buena 4" xfId="34564" hidden="1" xr:uid="{00000000-0005-0000-0000-0000E5350000}"/>
    <cellStyle name="Buena 4" xfId="34550" hidden="1" xr:uid="{00000000-0005-0000-0000-0000E6350000}"/>
    <cellStyle name="Buena 4" xfId="34552" hidden="1" xr:uid="{00000000-0005-0000-0000-0000E7350000}"/>
    <cellStyle name="Buena 4" xfId="34477" hidden="1" xr:uid="{00000000-0005-0000-0000-0000E8350000}"/>
    <cellStyle name="Buena 4" xfId="34561" hidden="1" xr:uid="{00000000-0005-0000-0000-0000E9350000}"/>
    <cellStyle name="Buena 4" xfId="34576" hidden="1" xr:uid="{00000000-0005-0000-0000-0000EA350000}"/>
    <cellStyle name="Buena 4" xfId="34688" hidden="1" xr:uid="{00000000-0005-0000-0000-0000EB350000}"/>
    <cellStyle name="Buena 4" xfId="34473" hidden="1" xr:uid="{00000000-0005-0000-0000-0000EC350000}"/>
    <cellStyle name="Buena 4" xfId="34503" hidden="1" xr:uid="{00000000-0005-0000-0000-0000ED350000}"/>
    <cellStyle name="Buena 4" xfId="34537" hidden="1" xr:uid="{00000000-0005-0000-0000-0000EE350000}"/>
    <cellStyle name="Buena 4" xfId="34723" hidden="1" xr:uid="{00000000-0005-0000-0000-0000EF350000}"/>
    <cellStyle name="Buena 4" xfId="34732" hidden="1" xr:uid="{00000000-0005-0000-0000-0000F0350000}"/>
    <cellStyle name="Buena 4" xfId="34741" hidden="1" xr:uid="{00000000-0005-0000-0000-0000F1350000}"/>
    <cellStyle name="Buena 4" xfId="34749" hidden="1" xr:uid="{00000000-0005-0000-0000-0000F2350000}"/>
    <cellStyle name="Buena 4" xfId="34759" hidden="1" xr:uid="{00000000-0005-0000-0000-0000F3350000}"/>
    <cellStyle name="Buena 4" xfId="34697" hidden="1" xr:uid="{00000000-0005-0000-0000-0000F4350000}"/>
    <cellStyle name="Buena 4" xfId="34742" hidden="1" xr:uid="{00000000-0005-0000-0000-0000F5350000}"/>
    <cellStyle name="Buena 4" xfId="34743" hidden="1" xr:uid="{00000000-0005-0000-0000-0000F6350000}"/>
    <cellStyle name="Buena 4" xfId="34715" hidden="1" xr:uid="{00000000-0005-0000-0000-0000F7350000}"/>
    <cellStyle name="Buena 4" xfId="34825" hidden="1" xr:uid="{00000000-0005-0000-0000-0000F8350000}"/>
    <cellStyle name="Buena 4" xfId="34834" hidden="1" xr:uid="{00000000-0005-0000-0000-0000F9350000}"/>
    <cellStyle name="Buena 4" xfId="34843" hidden="1" xr:uid="{00000000-0005-0000-0000-0000FA350000}"/>
    <cellStyle name="Buena 4" xfId="34851" hidden="1" xr:uid="{00000000-0005-0000-0000-0000FB350000}"/>
    <cellStyle name="Buena 4" xfId="34861" hidden="1" xr:uid="{00000000-0005-0000-0000-0000FC350000}"/>
    <cellStyle name="Buena 4" xfId="34799" hidden="1" xr:uid="{00000000-0005-0000-0000-0000FD350000}"/>
    <cellStyle name="Buena 4" xfId="34844" hidden="1" xr:uid="{00000000-0005-0000-0000-0000FE350000}"/>
    <cellStyle name="Buena 4" xfId="34845" hidden="1" xr:uid="{00000000-0005-0000-0000-0000FF350000}"/>
    <cellStyle name="Buena 4" xfId="34817" hidden="1" xr:uid="{00000000-0005-0000-0000-000000360000}"/>
    <cellStyle name="Buena 4" xfId="35096" hidden="1" xr:uid="{00000000-0005-0000-0000-000001360000}"/>
    <cellStyle name="Buena 4" xfId="35105" hidden="1" xr:uid="{00000000-0005-0000-0000-000002360000}"/>
    <cellStyle name="Buena 4" xfId="35114" hidden="1" xr:uid="{00000000-0005-0000-0000-000003360000}"/>
    <cellStyle name="Buena 4" xfId="35122" hidden="1" xr:uid="{00000000-0005-0000-0000-000004360000}"/>
    <cellStyle name="Buena 4" xfId="35132" hidden="1" xr:uid="{00000000-0005-0000-0000-000005360000}"/>
    <cellStyle name="Buena 4" xfId="35070" hidden="1" xr:uid="{00000000-0005-0000-0000-000006360000}"/>
    <cellStyle name="Buena 4" xfId="35115" hidden="1" xr:uid="{00000000-0005-0000-0000-000007360000}"/>
    <cellStyle name="Buena 4" xfId="35116" hidden="1" xr:uid="{00000000-0005-0000-0000-000008360000}"/>
    <cellStyle name="Buena 4" xfId="35088" hidden="1" xr:uid="{00000000-0005-0000-0000-000009360000}"/>
    <cellStyle name="Buena 4" xfId="34937" hidden="1" xr:uid="{00000000-0005-0000-0000-00000A360000}"/>
    <cellStyle name="Buena 4" xfId="35013" hidden="1" xr:uid="{00000000-0005-0000-0000-00000B360000}"/>
    <cellStyle name="Buena 4" xfId="35007" hidden="1" xr:uid="{00000000-0005-0000-0000-00000C360000}"/>
    <cellStyle name="Buena 4" xfId="34922" hidden="1" xr:uid="{00000000-0005-0000-0000-00000D360000}"/>
    <cellStyle name="Buena 4" xfId="34911" hidden="1" xr:uid="{00000000-0005-0000-0000-00000E360000}"/>
    <cellStyle name="Buena 4" xfId="34905" hidden="1" xr:uid="{00000000-0005-0000-0000-00000F360000}"/>
    <cellStyle name="Buena 4" xfId="35041" hidden="1" xr:uid="{00000000-0005-0000-0000-000010360000}"/>
    <cellStyle name="Buena 4" xfId="35005" hidden="1" xr:uid="{00000000-0005-0000-0000-000011360000}"/>
    <cellStyle name="Buena 4" xfId="35054" hidden="1" xr:uid="{00000000-0005-0000-0000-000012360000}"/>
    <cellStyle name="Buena 4" xfId="35040" hidden="1" xr:uid="{00000000-0005-0000-0000-000013360000}"/>
    <cellStyle name="Buena 4" xfId="35042" hidden="1" xr:uid="{00000000-0005-0000-0000-000014360000}"/>
    <cellStyle name="Buena 4" xfId="34967" hidden="1" xr:uid="{00000000-0005-0000-0000-000015360000}"/>
    <cellStyle name="Buena 4" xfId="35051" hidden="1" xr:uid="{00000000-0005-0000-0000-000016360000}"/>
    <cellStyle name="Buena 4" xfId="35066" hidden="1" xr:uid="{00000000-0005-0000-0000-000017360000}"/>
    <cellStyle name="Buena 4" xfId="35178" hidden="1" xr:uid="{00000000-0005-0000-0000-000018360000}"/>
    <cellStyle name="Buena 4" xfId="34963" hidden="1" xr:uid="{00000000-0005-0000-0000-000019360000}"/>
    <cellStyle name="Buena 4" xfId="34993" hidden="1" xr:uid="{00000000-0005-0000-0000-00001A360000}"/>
    <cellStyle name="Buena 4" xfId="35027" hidden="1" xr:uid="{00000000-0005-0000-0000-00001B360000}"/>
    <cellStyle name="Buena 4" xfId="35213" hidden="1" xr:uid="{00000000-0005-0000-0000-00001C360000}"/>
    <cellStyle name="Buena 4" xfId="35222" hidden="1" xr:uid="{00000000-0005-0000-0000-00001D360000}"/>
    <cellStyle name="Buena 4" xfId="35231" hidden="1" xr:uid="{00000000-0005-0000-0000-00001E360000}"/>
    <cellStyle name="Buena 4" xfId="35239" hidden="1" xr:uid="{00000000-0005-0000-0000-00001F360000}"/>
    <cellStyle name="Buena 4" xfId="35249" hidden="1" xr:uid="{00000000-0005-0000-0000-000020360000}"/>
    <cellStyle name="Buena 4" xfId="35187" hidden="1" xr:uid="{00000000-0005-0000-0000-000021360000}"/>
    <cellStyle name="Buena 4" xfId="35232" hidden="1" xr:uid="{00000000-0005-0000-0000-000022360000}"/>
    <cellStyle name="Buena 4" xfId="35233" hidden="1" xr:uid="{00000000-0005-0000-0000-000023360000}"/>
    <cellStyle name="Buena 4" xfId="35205" hidden="1" xr:uid="{00000000-0005-0000-0000-000024360000}"/>
    <cellStyle name="Buena 4" xfId="35315" hidden="1" xr:uid="{00000000-0005-0000-0000-000025360000}"/>
    <cellStyle name="Buena 4" xfId="35324" hidden="1" xr:uid="{00000000-0005-0000-0000-000026360000}"/>
    <cellStyle name="Buena 4" xfId="35333" hidden="1" xr:uid="{00000000-0005-0000-0000-000027360000}"/>
    <cellStyle name="Buena 4" xfId="35341" hidden="1" xr:uid="{00000000-0005-0000-0000-000028360000}"/>
    <cellStyle name="Buena 4" xfId="35351" hidden="1" xr:uid="{00000000-0005-0000-0000-000029360000}"/>
    <cellStyle name="Buena 4" xfId="35289" hidden="1" xr:uid="{00000000-0005-0000-0000-00002A360000}"/>
    <cellStyle name="Buena 4" xfId="35334" hidden="1" xr:uid="{00000000-0005-0000-0000-00002B360000}"/>
    <cellStyle name="Buena 4" xfId="35335" hidden="1" xr:uid="{00000000-0005-0000-0000-00002C360000}"/>
    <cellStyle name="Buena 4" xfId="35307" hidden="1" xr:uid="{00000000-0005-0000-0000-00002D360000}"/>
    <cellStyle name="Buena 4" xfId="35586" hidden="1" xr:uid="{00000000-0005-0000-0000-00002E360000}"/>
    <cellStyle name="Buena 4" xfId="35595" hidden="1" xr:uid="{00000000-0005-0000-0000-00002F360000}"/>
    <cellStyle name="Buena 4" xfId="35604" hidden="1" xr:uid="{00000000-0005-0000-0000-000030360000}"/>
    <cellStyle name="Buena 4" xfId="35612" hidden="1" xr:uid="{00000000-0005-0000-0000-000031360000}"/>
    <cellStyle name="Buena 4" xfId="35622" hidden="1" xr:uid="{00000000-0005-0000-0000-000032360000}"/>
    <cellStyle name="Buena 4" xfId="35560" hidden="1" xr:uid="{00000000-0005-0000-0000-000033360000}"/>
    <cellStyle name="Buena 4" xfId="35605" hidden="1" xr:uid="{00000000-0005-0000-0000-000034360000}"/>
    <cellStyle name="Buena 4" xfId="35606" hidden="1" xr:uid="{00000000-0005-0000-0000-000035360000}"/>
    <cellStyle name="Buena 4" xfId="35578" hidden="1" xr:uid="{00000000-0005-0000-0000-000036360000}"/>
    <cellStyle name="Buena 4" xfId="35427" hidden="1" xr:uid="{00000000-0005-0000-0000-000037360000}"/>
    <cellStyle name="Buena 4" xfId="35503" hidden="1" xr:uid="{00000000-0005-0000-0000-000038360000}"/>
    <cellStyle name="Buena 4" xfId="35497" hidden="1" xr:uid="{00000000-0005-0000-0000-000039360000}"/>
    <cellStyle name="Buena 4" xfId="35412" hidden="1" xr:uid="{00000000-0005-0000-0000-00003A360000}"/>
    <cellStyle name="Buena 4" xfId="35401" hidden="1" xr:uid="{00000000-0005-0000-0000-00003B360000}"/>
    <cellStyle name="Buena 4" xfId="35395" hidden="1" xr:uid="{00000000-0005-0000-0000-00003C360000}"/>
    <cellStyle name="Buena 4" xfId="35531" hidden="1" xr:uid="{00000000-0005-0000-0000-00003D360000}"/>
    <cellStyle name="Buena 4" xfId="35495" hidden="1" xr:uid="{00000000-0005-0000-0000-00003E360000}"/>
    <cellStyle name="Buena 4" xfId="35544" hidden="1" xr:uid="{00000000-0005-0000-0000-00003F360000}"/>
    <cellStyle name="Buena 4" xfId="35530" hidden="1" xr:uid="{00000000-0005-0000-0000-000040360000}"/>
    <cellStyle name="Buena 4" xfId="35532" hidden="1" xr:uid="{00000000-0005-0000-0000-000041360000}"/>
    <cellStyle name="Buena 4" xfId="35457" hidden="1" xr:uid="{00000000-0005-0000-0000-000042360000}"/>
    <cellStyle name="Buena 4" xfId="35541" hidden="1" xr:uid="{00000000-0005-0000-0000-000043360000}"/>
    <cellStyle name="Buena 4" xfId="35556" hidden="1" xr:uid="{00000000-0005-0000-0000-000044360000}"/>
    <cellStyle name="Buena 4" xfId="35668" hidden="1" xr:uid="{00000000-0005-0000-0000-000045360000}"/>
    <cellStyle name="Buena 4" xfId="35453" hidden="1" xr:uid="{00000000-0005-0000-0000-000046360000}"/>
    <cellStyle name="Buena 4" xfId="35483" hidden="1" xr:uid="{00000000-0005-0000-0000-000047360000}"/>
    <cellStyle name="Buena 4" xfId="35517" hidden="1" xr:uid="{00000000-0005-0000-0000-000048360000}"/>
    <cellStyle name="Buena 4" xfId="35703" hidden="1" xr:uid="{00000000-0005-0000-0000-000049360000}"/>
    <cellStyle name="Buena 4" xfId="35712" hidden="1" xr:uid="{00000000-0005-0000-0000-00004A360000}"/>
    <cellStyle name="Buena 4" xfId="35721" hidden="1" xr:uid="{00000000-0005-0000-0000-00004B360000}"/>
    <cellStyle name="Buena 4" xfId="35729" hidden="1" xr:uid="{00000000-0005-0000-0000-00004C360000}"/>
    <cellStyle name="Buena 4" xfId="35739" hidden="1" xr:uid="{00000000-0005-0000-0000-00004D360000}"/>
    <cellStyle name="Buena 4" xfId="35677" hidden="1" xr:uid="{00000000-0005-0000-0000-00004E360000}"/>
    <cellStyle name="Buena 4" xfId="35722" hidden="1" xr:uid="{00000000-0005-0000-0000-00004F360000}"/>
    <cellStyle name="Buena 4" xfId="35723" hidden="1" xr:uid="{00000000-0005-0000-0000-000050360000}"/>
    <cellStyle name="Buena 4" xfId="35695" hidden="1" xr:uid="{00000000-0005-0000-0000-000051360000}"/>
    <cellStyle name="Buena 4" xfId="35805" hidden="1" xr:uid="{00000000-0005-0000-0000-000052360000}"/>
    <cellStyle name="Buena 4" xfId="35814" hidden="1" xr:uid="{00000000-0005-0000-0000-000053360000}"/>
    <cellStyle name="Buena 4" xfId="35823" hidden="1" xr:uid="{00000000-0005-0000-0000-000054360000}"/>
    <cellStyle name="Buena 4" xfId="35831" hidden="1" xr:uid="{00000000-0005-0000-0000-000055360000}"/>
    <cellStyle name="Buena 4" xfId="35841" hidden="1" xr:uid="{00000000-0005-0000-0000-000056360000}"/>
    <cellStyle name="Buena 4" xfId="35779" hidden="1" xr:uid="{00000000-0005-0000-0000-000057360000}"/>
    <cellStyle name="Buena 4" xfId="35824" hidden="1" xr:uid="{00000000-0005-0000-0000-000058360000}"/>
    <cellStyle name="Buena 4" xfId="35825" hidden="1" xr:uid="{00000000-0005-0000-0000-000059360000}"/>
    <cellStyle name="Buena 4" xfId="35797" hidden="1" xr:uid="{00000000-0005-0000-0000-00005A360000}"/>
    <cellStyle name="Buena 4" xfId="36076" hidden="1" xr:uid="{00000000-0005-0000-0000-00005B360000}"/>
    <cellStyle name="Buena 4" xfId="36085" hidden="1" xr:uid="{00000000-0005-0000-0000-00005C360000}"/>
    <cellStyle name="Buena 4" xfId="36094" hidden="1" xr:uid="{00000000-0005-0000-0000-00005D360000}"/>
    <cellStyle name="Buena 4" xfId="36102" hidden="1" xr:uid="{00000000-0005-0000-0000-00005E360000}"/>
    <cellStyle name="Buena 4" xfId="36112" hidden="1" xr:uid="{00000000-0005-0000-0000-00005F360000}"/>
    <cellStyle name="Buena 4" xfId="36050" hidden="1" xr:uid="{00000000-0005-0000-0000-000060360000}"/>
    <cellStyle name="Buena 4" xfId="36095" hidden="1" xr:uid="{00000000-0005-0000-0000-000061360000}"/>
    <cellStyle name="Buena 4" xfId="36096" hidden="1" xr:uid="{00000000-0005-0000-0000-000062360000}"/>
    <cellStyle name="Buena 4" xfId="36068" hidden="1" xr:uid="{00000000-0005-0000-0000-000063360000}"/>
    <cellStyle name="Buena 4" xfId="35917" hidden="1" xr:uid="{00000000-0005-0000-0000-000064360000}"/>
    <cellStyle name="Buena 4" xfId="35993" hidden="1" xr:uid="{00000000-0005-0000-0000-000065360000}"/>
    <cellStyle name="Buena 4" xfId="35987" hidden="1" xr:uid="{00000000-0005-0000-0000-000066360000}"/>
    <cellStyle name="Buena 4" xfId="35902" hidden="1" xr:uid="{00000000-0005-0000-0000-000067360000}"/>
    <cellStyle name="Buena 4" xfId="35891" hidden="1" xr:uid="{00000000-0005-0000-0000-000068360000}"/>
    <cellStyle name="Buena 4" xfId="35885" hidden="1" xr:uid="{00000000-0005-0000-0000-000069360000}"/>
    <cellStyle name="Buena 4" xfId="36021" hidden="1" xr:uid="{00000000-0005-0000-0000-00006A360000}"/>
    <cellStyle name="Buena 4" xfId="35985" hidden="1" xr:uid="{00000000-0005-0000-0000-00006B360000}"/>
    <cellStyle name="Buena 4" xfId="36034" hidden="1" xr:uid="{00000000-0005-0000-0000-00006C360000}"/>
    <cellStyle name="Buena 4" xfId="36020" hidden="1" xr:uid="{00000000-0005-0000-0000-00006D360000}"/>
    <cellStyle name="Buena 4" xfId="36022" hidden="1" xr:uid="{00000000-0005-0000-0000-00006E360000}"/>
    <cellStyle name="Buena 4" xfId="35947" hidden="1" xr:uid="{00000000-0005-0000-0000-00006F360000}"/>
    <cellStyle name="Buena 4" xfId="36031" hidden="1" xr:uid="{00000000-0005-0000-0000-000070360000}"/>
    <cellStyle name="Buena 4" xfId="36046" hidden="1" xr:uid="{00000000-0005-0000-0000-000071360000}"/>
    <cellStyle name="Buena 4" xfId="36158" hidden="1" xr:uid="{00000000-0005-0000-0000-000072360000}"/>
    <cellStyle name="Buena 4" xfId="35943" hidden="1" xr:uid="{00000000-0005-0000-0000-000073360000}"/>
    <cellStyle name="Buena 4" xfId="35973" hidden="1" xr:uid="{00000000-0005-0000-0000-000074360000}"/>
    <cellStyle name="Buena 4" xfId="36007" hidden="1" xr:uid="{00000000-0005-0000-0000-000075360000}"/>
    <cellStyle name="Buena 4" xfId="26780" hidden="1" xr:uid="{00000000-0005-0000-0000-000076360000}"/>
    <cellStyle name="Buena 4" xfId="30885" hidden="1" xr:uid="{00000000-0005-0000-0000-000077360000}"/>
    <cellStyle name="Buena 4" xfId="21831" hidden="1" xr:uid="{00000000-0005-0000-0000-000078360000}"/>
    <cellStyle name="Buena 4" xfId="22652" hidden="1" xr:uid="{00000000-0005-0000-0000-000079360000}"/>
    <cellStyle name="Buena 4" xfId="33493" hidden="1" xr:uid="{00000000-0005-0000-0000-00007A360000}"/>
    <cellStyle name="Buena 4" xfId="27492" hidden="1" xr:uid="{00000000-0005-0000-0000-00007B360000}"/>
    <cellStyle name="Buena 4" xfId="22455" hidden="1" xr:uid="{00000000-0005-0000-0000-00007C360000}"/>
    <cellStyle name="Buena 4" xfId="21924" hidden="1" xr:uid="{00000000-0005-0000-0000-00007D360000}"/>
    <cellStyle name="Buena 4" xfId="23173" hidden="1" xr:uid="{00000000-0005-0000-0000-00007E360000}"/>
    <cellStyle name="Buena 4" xfId="26109" hidden="1" xr:uid="{00000000-0005-0000-0000-00007F360000}"/>
    <cellStyle name="Buena 4" xfId="24146" hidden="1" xr:uid="{00000000-0005-0000-0000-000080360000}"/>
    <cellStyle name="Buena 4" xfId="30884" hidden="1" xr:uid="{00000000-0005-0000-0000-000081360000}"/>
    <cellStyle name="Buena 4" xfId="25230" hidden="1" xr:uid="{00000000-0005-0000-0000-000082360000}"/>
    <cellStyle name="Buena 4" xfId="25082" hidden="1" xr:uid="{00000000-0005-0000-0000-000083360000}"/>
    <cellStyle name="Buena 4" xfId="30882" hidden="1" xr:uid="{00000000-0005-0000-0000-000084360000}"/>
    <cellStyle name="Buena 4" xfId="25220" hidden="1" xr:uid="{00000000-0005-0000-0000-000085360000}"/>
    <cellStyle name="Buena 4" xfId="21951" hidden="1" xr:uid="{00000000-0005-0000-0000-000086360000}"/>
    <cellStyle name="Buena 4" xfId="30774" hidden="1" xr:uid="{00000000-0005-0000-0000-000087360000}"/>
    <cellStyle name="Buena 4" xfId="24166" hidden="1" xr:uid="{00000000-0005-0000-0000-000088360000}"/>
    <cellStyle name="Buena 4" xfId="23612" hidden="1" xr:uid="{00000000-0005-0000-0000-000089360000}"/>
    <cellStyle name="Buena 4" xfId="27940" hidden="1" xr:uid="{00000000-0005-0000-0000-00008A360000}"/>
    <cellStyle name="Buena 4" xfId="25132" hidden="1" xr:uid="{00000000-0005-0000-0000-00008B360000}"/>
    <cellStyle name="Buena 4" xfId="23018" hidden="1" xr:uid="{00000000-0005-0000-0000-00008C360000}"/>
    <cellStyle name="Buena 4" xfId="22744" hidden="1" xr:uid="{00000000-0005-0000-0000-00008D360000}"/>
    <cellStyle name="Buena 4" xfId="30711" hidden="1" xr:uid="{00000000-0005-0000-0000-00008E360000}"/>
    <cellStyle name="Buena 4" xfId="26899" hidden="1" xr:uid="{00000000-0005-0000-0000-00008F360000}"/>
    <cellStyle name="Buena 4" xfId="25974" hidden="1" xr:uid="{00000000-0005-0000-0000-000090360000}"/>
    <cellStyle name="Buena 4" xfId="25387" hidden="1" xr:uid="{00000000-0005-0000-0000-000091360000}"/>
    <cellStyle name="Buena 4" xfId="27891" hidden="1" xr:uid="{00000000-0005-0000-0000-000092360000}"/>
    <cellStyle name="Buena 4" xfId="26806" hidden="1" xr:uid="{00000000-0005-0000-0000-000093360000}"/>
    <cellStyle name="Buena 4" xfId="27187" hidden="1" xr:uid="{00000000-0005-0000-0000-000094360000}"/>
    <cellStyle name="Buena 4" xfId="27292" hidden="1" xr:uid="{00000000-0005-0000-0000-000095360000}"/>
    <cellStyle name="Buena 4" xfId="27952" hidden="1" xr:uid="{00000000-0005-0000-0000-000096360000}"/>
    <cellStyle name="Buena 4" xfId="22718" hidden="1" xr:uid="{00000000-0005-0000-0000-000097360000}"/>
    <cellStyle name="Buena 4" xfId="26249" hidden="1" xr:uid="{00000000-0005-0000-0000-000098360000}"/>
    <cellStyle name="Buena 4" xfId="31191" hidden="1" xr:uid="{00000000-0005-0000-0000-000099360000}"/>
    <cellStyle name="Buena 4" xfId="23292" hidden="1" xr:uid="{00000000-0005-0000-0000-00009A360000}"/>
    <cellStyle name="Buena 4" xfId="23171" hidden="1" xr:uid="{00000000-0005-0000-0000-00009B360000}"/>
    <cellStyle name="Buena 4" xfId="21794" hidden="1" xr:uid="{00000000-0005-0000-0000-00009C360000}"/>
    <cellStyle name="Buena 4" xfId="27937" hidden="1" xr:uid="{00000000-0005-0000-0000-00009D360000}"/>
    <cellStyle name="Buena 4" xfId="25764" hidden="1" xr:uid="{00000000-0005-0000-0000-00009E360000}"/>
    <cellStyle name="Buena 4" xfId="26605" hidden="1" xr:uid="{00000000-0005-0000-0000-00009F360000}"/>
    <cellStyle name="Buena 4" xfId="26063" hidden="1" xr:uid="{00000000-0005-0000-0000-0000A0360000}"/>
    <cellStyle name="Buena 4" xfId="22171" hidden="1" xr:uid="{00000000-0005-0000-0000-0000A1360000}"/>
    <cellStyle name="Buena 4" xfId="23016" hidden="1" xr:uid="{00000000-0005-0000-0000-0000A2360000}"/>
    <cellStyle name="Buena 4" xfId="30755" hidden="1" xr:uid="{00000000-0005-0000-0000-0000A3360000}"/>
    <cellStyle name="Buena 4" xfId="25213" hidden="1" xr:uid="{00000000-0005-0000-0000-0000A4360000}"/>
    <cellStyle name="Buena 4" xfId="27156" hidden="1" xr:uid="{00000000-0005-0000-0000-0000A5360000}"/>
    <cellStyle name="Buena 4" xfId="26030" hidden="1" xr:uid="{00000000-0005-0000-0000-0000A6360000}"/>
    <cellStyle name="Buena 4" xfId="26998" hidden="1" xr:uid="{00000000-0005-0000-0000-0000A7360000}"/>
    <cellStyle name="Buena 4" xfId="31195" hidden="1" xr:uid="{00000000-0005-0000-0000-0000A8360000}"/>
    <cellStyle name="Buena 4" xfId="23984" hidden="1" xr:uid="{00000000-0005-0000-0000-0000A9360000}"/>
    <cellStyle name="Buena 4" xfId="26923" hidden="1" xr:uid="{00000000-0005-0000-0000-0000AA360000}"/>
    <cellStyle name="Buena 4" xfId="24997" hidden="1" xr:uid="{00000000-0005-0000-0000-0000AB360000}"/>
    <cellStyle name="Buena 4" xfId="26967" hidden="1" xr:uid="{00000000-0005-0000-0000-0000AC360000}"/>
    <cellStyle name="Buena 4" xfId="21942" hidden="1" xr:uid="{00000000-0005-0000-0000-0000AD360000}"/>
    <cellStyle name="Buena 4" xfId="26686" hidden="1" xr:uid="{00000000-0005-0000-0000-0000AE360000}"/>
    <cellStyle name="Buena 4" xfId="30760" hidden="1" xr:uid="{00000000-0005-0000-0000-0000AF360000}"/>
    <cellStyle name="Buena 4" xfId="26271" hidden="1" xr:uid="{00000000-0005-0000-0000-0000B0360000}"/>
    <cellStyle name="Buena 4" xfId="27315" hidden="1" xr:uid="{00000000-0005-0000-0000-0000B1360000}"/>
    <cellStyle name="Buena 4" xfId="30888" hidden="1" xr:uid="{00000000-0005-0000-0000-0000B2360000}"/>
    <cellStyle name="Buena 4" xfId="23156" hidden="1" xr:uid="{00000000-0005-0000-0000-0000B3360000}"/>
    <cellStyle name="Buena 4" xfId="22932" hidden="1" xr:uid="{00000000-0005-0000-0000-0000B4360000}"/>
    <cellStyle name="Buena 4" xfId="25099" hidden="1" xr:uid="{00000000-0005-0000-0000-0000B5360000}"/>
    <cellStyle name="Buena 4" xfId="22291" hidden="1" xr:uid="{00000000-0005-0000-0000-0000B6360000}"/>
    <cellStyle name="Buena 4" xfId="27853" hidden="1" xr:uid="{00000000-0005-0000-0000-0000B7360000}"/>
    <cellStyle name="Buena 4" xfId="21923" hidden="1" xr:uid="{00000000-0005-0000-0000-0000B8360000}"/>
    <cellStyle name="Buena 4" xfId="26712" hidden="1" xr:uid="{00000000-0005-0000-0000-0000B9360000}"/>
    <cellStyle name="Buena 4" xfId="33489" hidden="1" xr:uid="{00000000-0005-0000-0000-0000BA360000}"/>
    <cellStyle name="Buena 4" xfId="30725" hidden="1" xr:uid="{00000000-0005-0000-0000-0000BB360000}"/>
    <cellStyle name="Buena 4" xfId="23465" hidden="1" xr:uid="{00000000-0005-0000-0000-0000BC360000}"/>
    <cellStyle name="Buena 4" xfId="25874" hidden="1" xr:uid="{00000000-0005-0000-0000-0000BD360000}"/>
    <cellStyle name="Buena 4" xfId="26360" hidden="1" xr:uid="{00000000-0005-0000-0000-0000BE360000}"/>
    <cellStyle name="Buena 4" xfId="24002" hidden="1" xr:uid="{00000000-0005-0000-0000-0000BF360000}"/>
    <cellStyle name="Buena 4" xfId="25621" hidden="1" xr:uid="{00000000-0005-0000-0000-0000C0360000}"/>
    <cellStyle name="Buena 4" xfId="26262" hidden="1" xr:uid="{00000000-0005-0000-0000-0000C1360000}"/>
    <cellStyle name="Buena 4" xfId="25749" hidden="1" xr:uid="{00000000-0005-0000-0000-0000C2360000}"/>
    <cellStyle name="Buena 4" xfId="25370" hidden="1" xr:uid="{00000000-0005-0000-0000-0000C3360000}"/>
    <cellStyle name="Buena 4" xfId="22640" hidden="1" xr:uid="{00000000-0005-0000-0000-0000C4360000}"/>
    <cellStyle name="Buena 4" xfId="22329" hidden="1" xr:uid="{00000000-0005-0000-0000-0000C5360000}"/>
    <cellStyle name="Buena 4" xfId="30770" hidden="1" xr:uid="{00000000-0005-0000-0000-0000C6360000}"/>
    <cellStyle name="Buena 4" xfId="23955" hidden="1" xr:uid="{00000000-0005-0000-0000-0000C7360000}"/>
    <cellStyle name="Buena 4" xfId="23999" hidden="1" xr:uid="{00000000-0005-0000-0000-0000C8360000}"/>
    <cellStyle name="Buena 4" xfId="27502" hidden="1" xr:uid="{00000000-0005-0000-0000-0000C9360000}"/>
    <cellStyle name="Buena 4" xfId="33497" hidden="1" xr:uid="{00000000-0005-0000-0000-0000CA360000}"/>
    <cellStyle name="Buena 4" xfId="25763" hidden="1" xr:uid="{00000000-0005-0000-0000-0000CB360000}"/>
    <cellStyle name="Buena 4" xfId="30744" hidden="1" xr:uid="{00000000-0005-0000-0000-0000CC360000}"/>
    <cellStyle name="Buena 4" xfId="22098" hidden="1" xr:uid="{00000000-0005-0000-0000-0000CD360000}"/>
    <cellStyle name="Buena 4" xfId="22920" hidden="1" xr:uid="{00000000-0005-0000-0000-0000CE360000}"/>
    <cellStyle name="Buena 4" xfId="26091" hidden="1" xr:uid="{00000000-0005-0000-0000-0000CF360000}"/>
    <cellStyle name="Buena 4" xfId="23896" hidden="1" xr:uid="{00000000-0005-0000-0000-0000D0360000}"/>
    <cellStyle name="Buena 4" xfId="25095" hidden="1" xr:uid="{00000000-0005-0000-0000-0000D1360000}"/>
    <cellStyle name="Buena 4" xfId="22586" hidden="1" xr:uid="{00000000-0005-0000-0000-0000D2360000}"/>
    <cellStyle name="Buena 4" xfId="22164" hidden="1" xr:uid="{00000000-0005-0000-0000-0000D3360000}"/>
    <cellStyle name="Buena 4" xfId="22060" hidden="1" xr:uid="{00000000-0005-0000-0000-0000D4360000}"/>
    <cellStyle name="Buena 4" xfId="27019" hidden="1" xr:uid="{00000000-0005-0000-0000-0000D5360000}"/>
    <cellStyle name="Buena 4" xfId="22618" hidden="1" xr:uid="{00000000-0005-0000-0000-0000D6360000}"/>
    <cellStyle name="Buena 4" xfId="26343" hidden="1" xr:uid="{00000000-0005-0000-0000-0000D7360000}"/>
    <cellStyle name="Buena 4" xfId="26453" hidden="1" xr:uid="{00000000-0005-0000-0000-0000D8360000}"/>
    <cellStyle name="Buena 4" xfId="36193" hidden="1" xr:uid="{00000000-0005-0000-0000-0000D9360000}"/>
    <cellStyle name="Buena 4" xfId="36202" hidden="1" xr:uid="{00000000-0005-0000-0000-0000DA360000}"/>
    <cellStyle name="Buena 4" xfId="36211" hidden="1" xr:uid="{00000000-0005-0000-0000-0000DB360000}"/>
    <cellStyle name="Buena 4" xfId="36219" hidden="1" xr:uid="{00000000-0005-0000-0000-0000DC360000}"/>
    <cellStyle name="Buena 4" xfId="36229" hidden="1" xr:uid="{00000000-0005-0000-0000-0000DD360000}"/>
    <cellStyle name="Buena 4" xfId="36167" hidden="1" xr:uid="{00000000-0005-0000-0000-0000DE360000}"/>
    <cellStyle name="Buena 4" xfId="36212" hidden="1" xr:uid="{00000000-0005-0000-0000-0000DF360000}"/>
    <cellStyle name="Buena 4" xfId="36213" hidden="1" xr:uid="{00000000-0005-0000-0000-0000E0360000}"/>
    <cellStyle name="Buena 4" xfId="36185" hidden="1" xr:uid="{00000000-0005-0000-0000-0000E1360000}"/>
    <cellStyle name="Buena 4" xfId="36464" hidden="1" xr:uid="{00000000-0005-0000-0000-0000E2360000}"/>
    <cellStyle name="Buena 4" xfId="36473" hidden="1" xr:uid="{00000000-0005-0000-0000-0000E3360000}"/>
    <cellStyle name="Buena 4" xfId="36482" hidden="1" xr:uid="{00000000-0005-0000-0000-0000E4360000}"/>
    <cellStyle name="Buena 4" xfId="36490" hidden="1" xr:uid="{00000000-0005-0000-0000-0000E5360000}"/>
    <cellStyle name="Buena 4" xfId="36500" hidden="1" xr:uid="{00000000-0005-0000-0000-0000E6360000}"/>
    <cellStyle name="Buena 4" xfId="36438" hidden="1" xr:uid="{00000000-0005-0000-0000-0000E7360000}"/>
    <cellStyle name="Buena 4" xfId="36483" hidden="1" xr:uid="{00000000-0005-0000-0000-0000E8360000}"/>
    <cellStyle name="Buena 4" xfId="36484" hidden="1" xr:uid="{00000000-0005-0000-0000-0000E9360000}"/>
    <cellStyle name="Buena 4" xfId="36456" hidden="1" xr:uid="{00000000-0005-0000-0000-0000EA360000}"/>
    <cellStyle name="Buena 4" xfId="36305" hidden="1" xr:uid="{00000000-0005-0000-0000-0000EB360000}"/>
    <cellStyle name="Buena 4" xfId="36381" hidden="1" xr:uid="{00000000-0005-0000-0000-0000EC360000}"/>
    <cellStyle name="Buena 4" xfId="36375" hidden="1" xr:uid="{00000000-0005-0000-0000-0000ED360000}"/>
    <cellStyle name="Buena 4" xfId="36290" hidden="1" xr:uid="{00000000-0005-0000-0000-0000EE360000}"/>
    <cellStyle name="Buena 4" xfId="36279" hidden="1" xr:uid="{00000000-0005-0000-0000-0000EF360000}"/>
    <cellStyle name="Buena 4" xfId="36273" hidden="1" xr:uid="{00000000-0005-0000-0000-0000F0360000}"/>
    <cellStyle name="Buena 4" xfId="36409" hidden="1" xr:uid="{00000000-0005-0000-0000-0000F1360000}"/>
    <cellStyle name="Buena 4" xfId="36373" hidden="1" xr:uid="{00000000-0005-0000-0000-0000F2360000}"/>
    <cellStyle name="Buena 4" xfId="36422" hidden="1" xr:uid="{00000000-0005-0000-0000-0000F3360000}"/>
    <cellStyle name="Buena 4" xfId="36408" hidden="1" xr:uid="{00000000-0005-0000-0000-0000F4360000}"/>
    <cellStyle name="Buena 4" xfId="36410" hidden="1" xr:uid="{00000000-0005-0000-0000-0000F5360000}"/>
    <cellStyle name="Buena 4" xfId="36335" hidden="1" xr:uid="{00000000-0005-0000-0000-0000F6360000}"/>
    <cellStyle name="Buena 4" xfId="36419" hidden="1" xr:uid="{00000000-0005-0000-0000-0000F7360000}"/>
    <cellStyle name="Buena 4" xfId="36434" hidden="1" xr:uid="{00000000-0005-0000-0000-0000F8360000}"/>
    <cellStyle name="Buena 4" xfId="36546" hidden="1" xr:uid="{00000000-0005-0000-0000-0000F9360000}"/>
    <cellStyle name="Buena 4" xfId="36331" hidden="1" xr:uid="{00000000-0005-0000-0000-0000FA360000}"/>
    <cellStyle name="Buena 4" xfId="36361" hidden="1" xr:uid="{00000000-0005-0000-0000-0000FB360000}"/>
    <cellStyle name="Buena 4" xfId="36395" hidden="1" xr:uid="{00000000-0005-0000-0000-0000FC360000}"/>
    <cellStyle name="Buena 4" xfId="26914" hidden="1" xr:uid="{00000000-0005-0000-0000-0000FD360000}"/>
    <cellStyle name="Buena 4" xfId="23430" hidden="1" xr:uid="{00000000-0005-0000-0000-0000FE360000}"/>
    <cellStyle name="Buena 4" xfId="27337" hidden="1" xr:uid="{00000000-0005-0000-0000-0000FF360000}"/>
    <cellStyle name="Buena 4" xfId="27917" hidden="1" xr:uid="{00000000-0005-0000-0000-000000370000}"/>
    <cellStyle name="Buena 4" xfId="26979" hidden="1" xr:uid="{00000000-0005-0000-0000-000001370000}"/>
    <cellStyle name="Buena 4" xfId="22169" hidden="1" xr:uid="{00000000-0005-0000-0000-000002370000}"/>
    <cellStyle name="Buena 4" xfId="22484" hidden="1" xr:uid="{00000000-0005-0000-0000-000003370000}"/>
    <cellStyle name="Buena 4" xfId="23775" hidden="1" xr:uid="{00000000-0005-0000-0000-000004370000}"/>
    <cellStyle name="Buena 4" xfId="25503" hidden="1" xr:uid="{00000000-0005-0000-0000-000005370000}"/>
    <cellStyle name="Buena 4" xfId="22111" hidden="1" xr:uid="{00000000-0005-0000-0000-000006370000}"/>
    <cellStyle name="Buena 4" xfId="30731" hidden="1" xr:uid="{00000000-0005-0000-0000-000007370000}"/>
    <cellStyle name="Buena 4" xfId="22803" hidden="1" xr:uid="{00000000-0005-0000-0000-000008370000}"/>
    <cellStyle name="Buena 4" xfId="30768" hidden="1" xr:uid="{00000000-0005-0000-0000-000009370000}"/>
    <cellStyle name="Buena 4" xfId="25492" hidden="1" xr:uid="{00000000-0005-0000-0000-00000A370000}"/>
    <cellStyle name="Buena 4" xfId="23424" hidden="1" xr:uid="{00000000-0005-0000-0000-00000B370000}"/>
    <cellStyle name="Buena 4" xfId="23842" hidden="1" xr:uid="{00000000-0005-0000-0000-00000C370000}"/>
    <cellStyle name="Buena 4" xfId="27925" hidden="1" xr:uid="{00000000-0005-0000-0000-00000D370000}"/>
    <cellStyle name="Buena 4" xfId="25762" hidden="1" xr:uid="{00000000-0005-0000-0000-00000E370000}"/>
    <cellStyle name="Buena 4" xfId="36782" hidden="1" xr:uid="{00000000-0005-0000-0000-00000F370000}"/>
    <cellStyle name="Buena 4" xfId="36791" hidden="1" xr:uid="{00000000-0005-0000-0000-000010370000}"/>
    <cellStyle name="Buena 4" xfId="36800" hidden="1" xr:uid="{00000000-0005-0000-0000-000011370000}"/>
    <cellStyle name="Buena 4" xfId="36808" hidden="1" xr:uid="{00000000-0005-0000-0000-000012370000}"/>
    <cellStyle name="Buena 4" xfId="36818" hidden="1" xr:uid="{00000000-0005-0000-0000-000013370000}"/>
    <cellStyle name="Buena 4" xfId="36756" hidden="1" xr:uid="{00000000-0005-0000-0000-000014370000}"/>
    <cellStyle name="Buena 4" xfId="36801" hidden="1" xr:uid="{00000000-0005-0000-0000-000015370000}"/>
    <cellStyle name="Buena 4" xfId="36802" hidden="1" xr:uid="{00000000-0005-0000-0000-000016370000}"/>
    <cellStyle name="Buena 4" xfId="36774" hidden="1" xr:uid="{00000000-0005-0000-0000-000017370000}"/>
    <cellStyle name="Buena 4" xfId="36623" hidden="1" xr:uid="{00000000-0005-0000-0000-000018370000}"/>
    <cellStyle name="Buena 4" xfId="36699" hidden="1" xr:uid="{00000000-0005-0000-0000-000019370000}"/>
    <cellStyle name="Buena 4" xfId="36693" hidden="1" xr:uid="{00000000-0005-0000-0000-00001A370000}"/>
    <cellStyle name="Buena 4" xfId="36608" hidden="1" xr:uid="{00000000-0005-0000-0000-00001B370000}"/>
    <cellStyle name="Buena 4" xfId="36597" hidden="1" xr:uid="{00000000-0005-0000-0000-00001C370000}"/>
    <cellStyle name="Buena 4" xfId="36591" hidden="1" xr:uid="{00000000-0005-0000-0000-00001D370000}"/>
    <cellStyle name="Buena 4" xfId="36727" hidden="1" xr:uid="{00000000-0005-0000-0000-00001E370000}"/>
    <cellStyle name="Buena 4" xfId="36691" hidden="1" xr:uid="{00000000-0005-0000-0000-00001F370000}"/>
    <cellStyle name="Buena 4" xfId="36740" hidden="1" xr:uid="{00000000-0005-0000-0000-000020370000}"/>
    <cellStyle name="Buena 4" xfId="36726" hidden="1" xr:uid="{00000000-0005-0000-0000-000021370000}"/>
    <cellStyle name="Buena 4" xfId="36728" hidden="1" xr:uid="{00000000-0005-0000-0000-000022370000}"/>
    <cellStyle name="Buena 4" xfId="36653" hidden="1" xr:uid="{00000000-0005-0000-0000-000023370000}"/>
    <cellStyle name="Buena 4" xfId="36737" hidden="1" xr:uid="{00000000-0005-0000-0000-000024370000}"/>
    <cellStyle name="Buena 4" xfId="36752" hidden="1" xr:uid="{00000000-0005-0000-0000-000025370000}"/>
    <cellStyle name="Buena 4" xfId="36864" hidden="1" xr:uid="{00000000-0005-0000-0000-000026370000}"/>
    <cellStyle name="Buena 4" xfId="36649" hidden="1" xr:uid="{00000000-0005-0000-0000-000027370000}"/>
    <cellStyle name="Buena 4" xfId="36679" hidden="1" xr:uid="{00000000-0005-0000-0000-000028370000}"/>
    <cellStyle name="Buena 4" xfId="36713" hidden="1" xr:uid="{00000000-0005-0000-0000-000029370000}"/>
    <cellStyle name="Buena 4" xfId="36899" hidden="1" xr:uid="{00000000-0005-0000-0000-00002A370000}"/>
    <cellStyle name="Buena 4" xfId="36908" hidden="1" xr:uid="{00000000-0005-0000-0000-00002B370000}"/>
    <cellStyle name="Buena 4" xfId="36917" hidden="1" xr:uid="{00000000-0005-0000-0000-00002C370000}"/>
    <cellStyle name="Buena 4" xfId="36925" hidden="1" xr:uid="{00000000-0005-0000-0000-00002D370000}"/>
    <cellStyle name="Buena 4" xfId="36935" hidden="1" xr:uid="{00000000-0005-0000-0000-00002E370000}"/>
    <cellStyle name="Buena 4" xfId="36873" hidden="1" xr:uid="{00000000-0005-0000-0000-00002F370000}"/>
    <cellStyle name="Buena 4" xfId="36918" hidden="1" xr:uid="{00000000-0005-0000-0000-000030370000}"/>
    <cellStyle name="Buena 4" xfId="36919" hidden="1" xr:uid="{00000000-0005-0000-0000-000031370000}"/>
    <cellStyle name="Buena 4" xfId="36891" hidden="1" xr:uid="{00000000-0005-0000-0000-000032370000}"/>
    <cellStyle name="Buena 4" xfId="37001" hidden="1" xr:uid="{00000000-0005-0000-0000-000033370000}"/>
    <cellStyle name="Buena 4" xfId="37010" hidden="1" xr:uid="{00000000-0005-0000-0000-000034370000}"/>
    <cellStyle name="Buena 4" xfId="37019" hidden="1" xr:uid="{00000000-0005-0000-0000-000035370000}"/>
    <cellStyle name="Buena 4" xfId="37027" hidden="1" xr:uid="{00000000-0005-0000-0000-000036370000}"/>
    <cellStyle name="Buena 4" xfId="37037" hidden="1" xr:uid="{00000000-0005-0000-0000-000037370000}"/>
    <cellStyle name="Buena 4" xfId="36975" hidden="1" xr:uid="{00000000-0005-0000-0000-000038370000}"/>
    <cellStyle name="Buena 4" xfId="37020" hidden="1" xr:uid="{00000000-0005-0000-0000-000039370000}"/>
    <cellStyle name="Buena 4" xfId="37021" hidden="1" xr:uid="{00000000-0005-0000-0000-00003A370000}"/>
    <cellStyle name="Buena 4" xfId="36993" hidden="1" xr:uid="{00000000-0005-0000-0000-00003B370000}"/>
    <cellStyle name="Buena 4" xfId="37272" hidden="1" xr:uid="{00000000-0005-0000-0000-00003C370000}"/>
    <cellStyle name="Buena 4" xfId="37281" hidden="1" xr:uid="{00000000-0005-0000-0000-00003D370000}"/>
    <cellStyle name="Buena 4" xfId="37290" hidden="1" xr:uid="{00000000-0005-0000-0000-00003E370000}"/>
    <cellStyle name="Buena 4" xfId="37298" hidden="1" xr:uid="{00000000-0005-0000-0000-00003F370000}"/>
    <cellStyle name="Buena 4" xfId="37308" hidden="1" xr:uid="{00000000-0005-0000-0000-000040370000}"/>
    <cellStyle name="Buena 4" xfId="37246" hidden="1" xr:uid="{00000000-0005-0000-0000-000041370000}"/>
    <cellStyle name="Buena 4" xfId="37291" hidden="1" xr:uid="{00000000-0005-0000-0000-000042370000}"/>
    <cellStyle name="Buena 4" xfId="37292" hidden="1" xr:uid="{00000000-0005-0000-0000-000043370000}"/>
    <cellStyle name="Buena 4" xfId="37264" hidden="1" xr:uid="{00000000-0005-0000-0000-000044370000}"/>
    <cellStyle name="Buena 4" xfId="37113" hidden="1" xr:uid="{00000000-0005-0000-0000-000045370000}"/>
    <cellStyle name="Buena 4" xfId="37189" hidden="1" xr:uid="{00000000-0005-0000-0000-000046370000}"/>
    <cellStyle name="Buena 4" xfId="37183" hidden="1" xr:uid="{00000000-0005-0000-0000-000047370000}"/>
    <cellStyle name="Buena 4" xfId="37098" hidden="1" xr:uid="{00000000-0005-0000-0000-000048370000}"/>
    <cellStyle name="Buena 4" xfId="37087" hidden="1" xr:uid="{00000000-0005-0000-0000-000049370000}"/>
    <cellStyle name="Buena 4" xfId="37081" hidden="1" xr:uid="{00000000-0005-0000-0000-00004A370000}"/>
    <cellStyle name="Buena 4" xfId="37217" hidden="1" xr:uid="{00000000-0005-0000-0000-00004B370000}"/>
    <cellStyle name="Buena 4" xfId="37181" hidden="1" xr:uid="{00000000-0005-0000-0000-00004C370000}"/>
    <cellStyle name="Buena 4" xfId="37230" hidden="1" xr:uid="{00000000-0005-0000-0000-00004D370000}"/>
    <cellStyle name="Buena 4" xfId="37216" hidden="1" xr:uid="{00000000-0005-0000-0000-00004E370000}"/>
    <cellStyle name="Buena 4" xfId="37218" hidden="1" xr:uid="{00000000-0005-0000-0000-00004F370000}"/>
    <cellStyle name="Buena 4" xfId="37143" hidden="1" xr:uid="{00000000-0005-0000-0000-000050370000}"/>
    <cellStyle name="Buena 4" xfId="37227" hidden="1" xr:uid="{00000000-0005-0000-0000-000051370000}"/>
    <cellStyle name="Buena 4" xfId="37242" hidden="1" xr:uid="{00000000-0005-0000-0000-000052370000}"/>
    <cellStyle name="Buena 4" xfId="37354" hidden="1" xr:uid="{00000000-0005-0000-0000-000053370000}"/>
    <cellStyle name="Buena 4" xfId="37139" hidden="1" xr:uid="{00000000-0005-0000-0000-000054370000}"/>
    <cellStyle name="Buena 4" xfId="37169" hidden="1" xr:uid="{00000000-0005-0000-0000-000055370000}"/>
    <cellStyle name="Buena 4" xfId="37203" hidden="1" xr:uid="{00000000-0005-0000-0000-000056370000}"/>
    <cellStyle name="Buena 4" xfId="37389" hidden="1" xr:uid="{00000000-0005-0000-0000-000057370000}"/>
    <cellStyle name="Buena 4" xfId="37398" hidden="1" xr:uid="{00000000-0005-0000-0000-000058370000}"/>
    <cellStyle name="Buena 4" xfId="37407" hidden="1" xr:uid="{00000000-0005-0000-0000-000059370000}"/>
    <cellStyle name="Buena 4" xfId="37415" hidden="1" xr:uid="{00000000-0005-0000-0000-00005A370000}"/>
    <cellStyle name="Buena 4" xfId="37425" hidden="1" xr:uid="{00000000-0005-0000-0000-00005B370000}"/>
    <cellStyle name="Buena 4" xfId="37363" hidden="1" xr:uid="{00000000-0005-0000-0000-00005C370000}"/>
    <cellStyle name="Buena 4" xfId="37408" hidden="1" xr:uid="{00000000-0005-0000-0000-00005D370000}"/>
    <cellStyle name="Buena 4" xfId="37409" hidden="1" xr:uid="{00000000-0005-0000-0000-00005E370000}"/>
    <cellStyle name="Buena 4" xfId="37381" hidden="1" xr:uid="{00000000-0005-0000-0000-00005F370000}"/>
    <cellStyle name="Buena 4" xfId="37491" hidden="1" xr:uid="{00000000-0005-0000-0000-000060370000}"/>
    <cellStyle name="Buena 4" xfId="37500" hidden="1" xr:uid="{00000000-0005-0000-0000-000061370000}"/>
    <cellStyle name="Buena 4" xfId="37509" hidden="1" xr:uid="{00000000-0005-0000-0000-000062370000}"/>
    <cellStyle name="Buena 4" xfId="37517" hidden="1" xr:uid="{00000000-0005-0000-0000-000063370000}"/>
    <cellStyle name="Buena 4" xfId="37527" hidden="1" xr:uid="{00000000-0005-0000-0000-000064370000}"/>
    <cellStyle name="Buena 4" xfId="37465" hidden="1" xr:uid="{00000000-0005-0000-0000-000065370000}"/>
    <cellStyle name="Buena 4" xfId="37510" hidden="1" xr:uid="{00000000-0005-0000-0000-000066370000}"/>
    <cellStyle name="Buena 4" xfId="37511" hidden="1" xr:uid="{00000000-0005-0000-0000-000067370000}"/>
    <cellStyle name="Buena 4" xfId="37483" hidden="1" xr:uid="{00000000-0005-0000-0000-000068370000}"/>
    <cellStyle name="Buena 4" xfId="37762" hidden="1" xr:uid="{00000000-0005-0000-0000-000069370000}"/>
    <cellStyle name="Buena 4" xfId="37771" hidden="1" xr:uid="{00000000-0005-0000-0000-00006A370000}"/>
    <cellStyle name="Buena 4" xfId="37780" hidden="1" xr:uid="{00000000-0005-0000-0000-00006B370000}"/>
    <cellStyle name="Buena 4" xfId="37788" hidden="1" xr:uid="{00000000-0005-0000-0000-00006C370000}"/>
    <cellStyle name="Buena 4" xfId="37798" hidden="1" xr:uid="{00000000-0005-0000-0000-00006D370000}"/>
    <cellStyle name="Buena 4" xfId="37736" hidden="1" xr:uid="{00000000-0005-0000-0000-00006E370000}"/>
    <cellStyle name="Buena 4" xfId="37781" hidden="1" xr:uid="{00000000-0005-0000-0000-00006F370000}"/>
    <cellStyle name="Buena 4" xfId="37782" hidden="1" xr:uid="{00000000-0005-0000-0000-000070370000}"/>
    <cellStyle name="Buena 4" xfId="37754" hidden="1" xr:uid="{00000000-0005-0000-0000-000071370000}"/>
    <cellStyle name="Buena 4" xfId="37603" hidden="1" xr:uid="{00000000-0005-0000-0000-000072370000}"/>
    <cellStyle name="Buena 4" xfId="37679" hidden="1" xr:uid="{00000000-0005-0000-0000-000073370000}"/>
    <cellStyle name="Buena 4" xfId="37673" hidden="1" xr:uid="{00000000-0005-0000-0000-000074370000}"/>
    <cellStyle name="Buena 4" xfId="37588" hidden="1" xr:uid="{00000000-0005-0000-0000-000075370000}"/>
    <cellStyle name="Buena 4" xfId="37577" hidden="1" xr:uid="{00000000-0005-0000-0000-000076370000}"/>
    <cellStyle name="Buena 4" xfId="37571" hidden="1" xr:uid="{00000000-0005-0000-0000-000077370000}"/>
    <cellStyle name="Buena 4" xfId="37707" hidden="1" xr:uid="{00000000-0005-0000-0000-000078370000}"/>
    <cellStyle name="Buena 4" xfId="37671" hidden="1" xr:uid="{00000000-0005-0000-0000-000079370000}"/>
    <cellStyle name="Buena 4" xfId="37720" hidden="1" xr:uid="{00000000-0005-0000-0000-00007A370000}"/>
    <cellStyle name="Buena 4" xfId="37706" hidden="1" xr:uid="{00000000-0005-0000-0000-00007B370000}"/>
    <cellStyle name="Buena 4" xfId="37708" hidden="1" xr:uid="{00000000-0005-0000-0000-00007C370000}"/>
    <cellStyle name="Buena 4" xfId="37633" hidden="1" xr:uid="{00000000-0005-0000-0000-00007D370000}"/>
    <cellStyle name="Buena 4" xfId="37717" hidden="1" xr:uid="{00000000-0005-0000-0000-00007E370000}"/>
    <cellStyle name="Buena 4" xfId="37732" hidden="1" xr:uid="{00000000-0005-0000-0000-00007F370000}"/>
    <cellStyle name="Buena 4" xfId="37844" hidden="1" xr:uid="{00000000-0005-0000-0000-000080370000}"/>
    <cellStyle name="Buena 4" xfId="37629" hidden="1" xr:uid="{00000000-0005-0000-0000-000081370000}"/>
    <cellStyle name="Buena 4" xfId="37659" hidden="1" xr:uid="{00000000-0005-0000-0000-000082370000}"/>
    <cellStyle name="Buena 4" xfId="37693" hidden="1" xr:uid="{00000000-0005-0000-0000-000083370000}"/>
    <cellStyle name="Buena 4" xfId="37879" hidden="1" xr:uid="{00000000-0005-0000-0000-000084370000}"/>
    <cellStyle name="Buena 4" xfId="37888" hidden="1" xr:uid="{00000000-0005-0000-0000-000085370000}"/>
    <cellStyle name="Buena 4" xfId="37897" hidden="1" xr:uid="{00000000-0005-0000-0000-000086370000}"/>
    <cellStyle name="Buena 4" xfId="37905" hidden="1" xr:uid="{00000000-0005-0000-0000-000087370000}"/>
    <cellStyle name="Buena 4" xfId="37915" hidden="1" xr:uid="{00000000-0005-0000-0000-000088370000}"/>
    <cellStyle name="Buena 4" xfId="37853" hidden="1" xr:uid="{00000000-0005-0000-0000-000089370000}"/>
    <cellStyle name="Buena 4" xfId="37898" hidden="1" xr:uid="{00000000-0005-0000-0000-00008A370000}"/>
    <cellStyle name="Buena 4" xfId="37899" hidden="1" xr:uid="{00000000-0005-0000-0000-00008B370000}"/>
    <cellStyle name="Buena 4" xfId="37871" hidden="1" xr:uid="{00000000-0005-0000-0000-00008C370000}"/>
    <cellStyle name="Buena 4" xfId="37981" hidden="1" xr:uid="{00000000-0005-0000-0000-00008D370000}"/>
    <cellStyle name="Buena 4" xfId="37990" hidden="1" xr:uid="{00000000-0005-0000-0000-00008E370000}"/>
    <cellStyle name="Buena 4" xfId="37999" hidden="1" xr:uid="{00000000-0005-0000-0000-00008F370000}"/>
    <cellStyle name="Buena 4" xfId="38007" hidden="1" xr:uid="{00000000-0005-0000-0000-000090370000}"/>
    <cellStyle name="Buena 4" xfId="38017" hidden="1" xr:uid="{00000000-0005-0000-0000-000091370000}"/>
    <cellStyle name="Buena 4" xfId="37955" hidden="1" xr:uid="{00000000-0005-0000-0000-000092370000}"/>
    <cellStyle name="Buena 4" xfId="38000" hidden="1" xr:uid="{00000000-0005-0000-0000-000093370000}"/>
    <cellStyle name="Buena 4" xfId="38001" hidden="1" xr:uid="{00000000-0005-0000-0000-000094370000}"/>
    <cellStyle name="Buena 4" xfId="37973" hidden="1" xr:uid="{00000000-0005-0000-0000-000095370000}"/>
    <cellStyle name="Buena 4" xfId="38252" hidden="1" xr:uid="{00000000-0005-0000-0000-000096370000}"/>
    <cellStyle name="Buena 4" xfId="38261" hidden="1" xr:uid="{00000000-0005-0000-0000-000097370000}"/>
    <cellStyle name="Buena 4" xfId="38270" hidden="1" xr:uid="{00000000-0005-0000-0000-000098370000}"/>
    <cellStyle name="Buena 4" xfId="38278" hidden="1" xr:uid="{00000000-0005-0000-0000-000099370000}"/>
    <cellStyle name="Buena 4" xfId="38288" hidden="1" xr:uid="{00000000-0005-0000-0000-00009A370000}"/>
    <cellStyle name="Buena 4" xfId="38226" hidden="1" xr:uid="{00000000-0005-0000-0000-00009B370000}"/>
    <cellStyle name="Buena 4" xfId="38271" hidden="1" xr:uid="{00000000-0005-0000-0000-00009C370000}"/>
    <cellStyle name="Buena 4" xfId="38272" hidden="1" xr:uid="{00000000-0005-0000-0000-00009D370000}"/>
    <cellStyle name="Buena 4" xfId="38244" hidden="1" xr:uid="{00000000-0005-0000-0000-00009E370000}"/>
    <cellStyle name="Buena 4" xfId="38093" hidden="1" xr:uid="{00000000-0005-0000-0000-00009F370000}"/>
    <cellStyle name="Buena 4" xfId="38169" hidden="1" xr:uid="{00000000-0005-0000-0000-0000A0370000}"/>
    <cellStyle name="Buena 4" xfId="38163" hidden="1" xr:uid="{00000000-0005-0000-0000-0000A1370000}"/>
    <cellStyle name="Buena 4" xfId="38078" hidden="1" xr:uid="{00000000-0005-0000-0000-0000A2370000}"/>
    <cellStyle name="Buena 4" xfId="38067" hidden="1" xr:uid="{00000000-0005-0000-0000-0000A3370000}"/>
    <cellStyle name="Buena 4" xfId="38061" hidden="1" xr:uid="{00000000-0005-0000-0000-0000A4370000}"/>
    <cellStyle name="Buena 4" xfId="38197" hidden="1" xr:uid="{00000000-0005-0000-0000-0000A5370000}"/>
    <cellStyle name="Buena 4" xfId="38161" hidden="1" xr:uid="{00000000-0005-0000-0000-0000A6370000}"/>
    <cellStyle name="Buena 4" xfId="38210" hidden="1" xr:uid="{00000000-0005-0000-0000-0000A7370000}"/>
    <cellStyle name="Buena 4" xfId="38196" hidden="1" xr:uid="{00000000-0005-0000-0000-0000A8370000}"/>
    <cellStyle name="Buena 4" xfId="38198" hidden="1" xr:uid="{00000000-0005-0000-0000-0000A9370000}"/>
    <cellStyle name="Buena 4" xfId="38123" hidden="1" xr:uid="{00000000-0005-0000-0000-0000AA370000}"/>
    <cellStyle name="Buena 4" xfId="38207" hidden="1" xr:uid="{00000000-0005-0000-0000-0000AB370000}"/>
    <cellStyle name="Buena 4" xfId="38222" hidden="1" xr:uid="{00000000-0005-0000-0000-0000AC370000}"/>
    <cellStyle name="Buena 4" xfId="38334" hidden="1" xr:uid="{00000000-0005-0000-0000-0000AD370000}"/>
    <cellStyle name="Buena 4" xfId="38119" hidden="1" xr:uid="{00000000-0005-0000-0000-0000AE370000}"/>
    <cellStyle name="Buena 4" xfId="38149" hidden="1" xr:uid="{00000000-0005-0000-0000-0000AF370000}"/>
    <cellStyle name="Buena 4" xfId="38183" hidden="1" xr:uid="{00000000-0005-0000-0000-0000B0370000}"/>
    <cellStyle name="Buena 4" xfId="38369" hidden="1" xr:uid="{00000000-0005-0000-0000-0000B1370000}"/>
    <cellStyle name="Buena 4" xfId="38378" hidden="1" xr:uid="{00000000-0005-0000-0000-0000B2370000}"/>
    <cellStyle name="Buena 4" xfId="38387" hidden="1" xr:uid="{00000000-0005-0000-0000-0000B3370000}"/>
    <cellStyle name="Buena 4" xfId="38395" hidden="1" xr:uid="{00000000-0005-0000-0000-0000B4370000}"/>
    <cellStyle name="Buena 4" xfId="38405" hidden="1" xr:uid="{00000000-0005-0000-0000-0000B5370000}"/>
    <cellStyle name="Buena 4" xfId="38343" hidden="1" xr:uid="{00000000-0005-0000-0000-0000B6370000}"/>
    <cellStyle name="Buena 4" xfId="38388" hidden="1" xr:uid="{00000000-0005-0000-0000-0000B7370000}"/>
    <cellStyle name="Buena 4" xfId="38389" hidden="1" xr:uid="{00000000-0005-0000-0000-0000B8370000}"/>
    <cellStyle name="Buena 4" xfId="38361" hidden="1" xr:uid="{00000000-0005-0000-0000-0000B9370000}"/>
    <cellStyle name="Buena 4" xfId="38471" hidden="1" xr:uid="{00000000-0005-0000-0000-0000BA370000}"/>
    <cellStyle name="Buena 4" xfId="38480" hidden="1" xr:uid="{00000000-0005-0000-0000-0000BB370000}"/>
    <cellStyle name="Buena 4" xfId="38489" hidden="1" xr:uid="{00000000-0005-0000-0000-0000BC370000}"/>
    <cellStyle name="Buena 4" xfId="38497" hidden="1" xr:uid="{00000000-0005-0000-0000-0000BD370000}"/>
    <cellStyle name="Buena 4" xfId="38507" hidden="1" xr:uid="{00000000-0005-0000-0000-0000BE370000}"/>
    <cellStyle name="Buena 4" xfId="38445" hidden="1" xr:uid="{00000000-0005-0000-0000-0000BF370000}"/>
    <cellStyle name="Buena 4" xfId="38490" hidden="1" xr:uid="{00000000-0005-0000-0000-0000C0370000}"/>
    <cellStyle name="Buena 4" xfId="38491" hidden="1" xr:uid="{00000000-0005-0000-0000-0000C1370000}"/>
    <cellStyle name="Buena 4" xfId="38463" hidden="1" xr:uid="{00000000-0005-0000-0000-0000C2370000}"/>
    <cellStyle name="Buena 4" xfId="38742" hidden="1" xr:uid="{00000000-0005-0000-0000-0000C3370000}"/>
    <cellStyle name="Buena 4" xfId="38751" hidden="1" xr:uid="{00000000-0005-0000-0000-0000C4370000}"/>
    <cellStyle name="Buena 4" xfId="38760" hidden="1" xr:uid="{00000000-0005-0000-0000-0000C5370000}"/>
    <cellStyle name="Buena 4" xfId="38768" hidden="1" xr:uid="{00000000-0005-0000-0000-0000C6370000}"/>
    <cellStyle name="Buena 4" xfId="38778" hidden="1" xr:uid="{00000000-0005-0000-0000-0000C7370000}"/>
    <cellStyle name="Buena 4" xfId="38716" hidden="1" xr:uid="{00000000-0005-0000-0000-0000C8370000}"/>
    <cellStyle name="Buena 4" xfId="38761" hidden="1" xr:uid="{00000000-0005-0000-0000-0000C9370000}"/>
    <cellStyle name="Buena 4" xfId="38762" hidden="1" xr:uid="{00000000-0005-0000-0000-0000CA370000}"/>
    <cellStyle name="Buena 4" xfId="38734" hidden="1" xr:uid="{00000000-0005-0000-0000-0000CB370000}"/>
    <cellStyle name="Buena 4" xfId="38583" hidden="1" xr:uid="{00000000-0005-0000-0000-0000CC370000}"/>
    <cellStyle name="Buena 4" xfId="38659" hidden="1" xr:uid="{00000000-0005-0000-0000-0000CD370000}"/>
    <cellStyle name="Buena 4" xfId="38653" hidden="1" xr:uid="{00000000-0005-0000-0000-0000CE370000}"/>
    <cellStyle name="Buena 4" xfId="38568" hidden="1" xr:uid="{00000000-0005-0000-0000-0000CF370000}"/>
    <cellStyle name="Buena 4" xfId="38557" hidden="1" xr:uid="{00000000-0005-0000-0000-0000D0370000}"/>
    <cellStyle name="Buena 4" xfId="38551" hidden="1" xr:uid="{00000000-0005-0000-0000-0000D1370000}"/>
    <cellStyle name="Buena 4" xfId="38687" hidden="1" xr:uid="{00000000-0005-0000-0000-0000D2370000}"/>
    <cellStyle name="Buena 4" xfId="38651" hidden="1" xr:uid="{00000000-0005-0000-0000-0000D3370000}"/>
    <cellStyle name="Buena 4" xfId="38700" hidden="1" xr:uid="{00000000-0005-0000-0000-0000D4370000}"/>
    <cellStyle name="Buena 4" xfId="38686" hidden="1" xr:uid="{00000000-0005-0000-0000-0000D5370000}"/>
    <cellStyle name="Buena 4" xfId="38688" hidden="1" xr:uid="{00000000-0005-0000-0000-0000D6370000}"/>
    <cellStyle name="Buena 4" xfId="38613" hidden="1" xr:uid="{00000000-0005-0000-0000-0000D7370000}"/>
    <cellStyle name="Buena 4" xfId="38697" hidden="1" xr:uid="{00000000-0005-0000-0000-0000D8370000}"/>
    <cellStyle name="Buena 4" xfId="38712" hidden="1" xr:uid="{00000000-0005-0000-0000-0000D9370000}"/>
    <cellStyle name="Buena 4" xfId="38824" hidden="1" xr:uid="{00000000-0005-0000-0000-0000DA370000}"/>
    <cellStyle name="Buena 4" xfId="38609" hidden="1" xr:uid="{00000000-0005-0000-0000-0000DB370000}"/>
    <cellStyle name="Buena 4" xfId="38639" hidden="1" xr:uid="{00000000-0005-0000-0000-0000DC370000}"/>
    <cellStyle name="Buena 4" xfId="38673" xr:uid="{00000000-0005-0000-0000-0000DD370000}"/>
    <cellStyle name="Buena 5" xfId="5147" hidden="1" xr:uid="{00000000-0005-0000-0000-0000DE370000}"/>
    <cellStyle name="Buena 5" xfId="5104" hidden="1" xr:uid="{00000000-0005-0000-0000-0000DF370000}"/>
    <cellStyle name="Buena 5" xfId="5103" hidden="1" xr:uid="{00000000-0005-0000-0000-0000E0370000}"/>
    <cellStyle name="Buena 5" xfId="5157" hidden="1" xr:uid="{00000000-0005-0000-0000-0000E1370000}"/>
    <cellStyle name="Buena 5" xfId="5158" hidden="1" xr:uid="{00000000-0005-0000-0000-0000E2370000}"/>
    <cellStyle name="Buena 5" xfId="10248" hidden="1" xr:uid="{00000000-0005-0000-0000-0000E3370000}"/>
    <cellStyle name="Buena 5" xfId="10247" hidden="1" xr:uid="{00000000-0005-0000-0000-0000E4370000}"/>
    <cellStyle name="Buena 5" xfId="10295" hidden="1" xr:uid="{00000000-0005-0000-0000-0000E5370000}"/>
    <cellStyle name="Buena 5" xfId="10296" hidden="1" xr:uid="{00000000-0005-0000-0000-0000E6370000}"/>
    <cellStyle name="Buena 5" xfId="10770" hidden="1" xr:uid="{00000000-0005-0000-0000-0000E7370000}"/>
    <cellStyle name="Buena 5" xfId="10769" hidden="1" xr:uid="{00000000-0005-0000-0000-0000E8370000}"/>
    <cellStyle name="Buena 5" xfId="10805" hidden="1" xr:uid="{00000000-0005-0000-0000-0000E9370000}"/>
    <cellStyle name="Buena 5" xfId="10806" hidden="1" xr:uid="{00000000-0005-0000-0000-0000EA370000}"/>
    <cellStyle name="Buena 5" xfId="10687" hidden="1" xr:uid="{00000000-0005-0000-0000-0000EB370000}"/>
    <cellStyle name="Buena 5" xfId="7756" hidden="1" xr:uid="{00000000-0005-0000-0000-0000EC370000}"/>
    <cellStyle name="Buena 5" xfId="10570" hidden="1" xr:uid="{00000000-0005-0000-0000-0000ED370000}"/>
    <cellStyle name="Buena 5" xfId="10660" hidden="1" xr:uid="{00000000-0005-0000-0000-0000EE370000}"/>
    <cellStyle name="Buena 5" xfId="10627" hidden="1" xr:uid="{00000000-0005-0000-0000-0000EF370000}"/>
    <cellStyle name="Buena 5" xfId="10604" hidden="1" xr:uid="{00000000-0005-0000-0000-0000F0370000}"/>
    <cellStyle name="Buena 5" xfId="10564" hidden="1" xr:uid="{00000000-0005-0000-0000-0000F1370000}"/>
    <cellStyle name="Buena 5" xfId="10650" hidden="1" xr:uid="{00000000-0005-0000-0000-0000F2370000}"/>
    <cellStyle name="Buena 5" xfId="15899" hidden="1" xr:uid="{00000000-0005-0000-0000-0000F3370000}"/>
    <cellStyle name="Buena 5" xfId="15898" hidden="1" xr:uid="{00000000-0005-0000-0000-0000F4370000}"/>
    <cellStyle name="Buena 5" xfId="15950" hidden="1" xr:uid="{00000000-0005-0000-0000-0000F5370000}"/>
    <cellStyle name="Buena 5" xfId="15951" hidden="1" xr:uid="{00000000-0005-0000-0000-0000F6370000}"/>
    <cellStyle name="Buena 5" xfId="21031" hidden="1" xr:uid="{00000000-0005-0000-0000-0000F7370000}"/>
    <cellStyle name="Buena 5" xfId="21030" hidden="1" xr:uid="{00000000-0005-0000-0000-0000F8370000}"/>
    <cellStyle name="Buena 5" xfId="21078" hidden="1" xr:uid="{00000000-0005-0000-0000-0000F9370000}"/>
    <cellStyle name="Buena 5" xfId="21079" hidden="1" xr:uid="{00000000-0005-0000-0000-0000FA370000}"/>
    <cellStyle name="Buena 5" xfId="21553" hidden="1" xr:uid="{00000000-0005-0000-0000-0000FB370000}"/>
    <cellStyle name="Buena 5" xfId="21552" hidden="1" xr:uid="{00000000-0005-0000-0000-0000FC370000}"/>
    <cellStyle name="Buena 5" xfId="21588" hidden="1" xr:uid="{00000000-0005-0000-0000-0000FD370000}"/>
    <cellStyle name="Buena 5" xfId="21589" hidden="1" xr:uid="{00000000-0005-0000-0000-0000FE370000}"/>
    <cellStyle name="Buena 5" xfId="21470" hidden="1" xr:uid="{00000000-0005-0000-0000-0000FF370000}"/>
    <cellStyle name="Buena 5" xfId="18539" hidden="1" xr:uid="{00000000-0005-0000-0000-000000380000}"/>
    <cellStyle name="Buena 5" xfId="21353" hidden="1" xr:uid="{00000000-0005-0000-0000-000001380000}"/>
    <cellStyle name="Buena 5" xfId="21443" hidden="1" xr:uid="{00000000-0005-0000-0000-000002380000}"/>
    <cellStyle name="Buena 5" xfId="21410" hidden="1" xr:uid="{00000000-0005-0000-0000-000003380000}"/>
    <cellStyle name="Buena 5" xfId="21387" hidden="1" xr:uid="{00000000-0005-0000-0000-000004380000}"/>
    <cellStyle name="Buena 5" xfId="21347" hidden="1" xr:uid="{00000000-0005-0000-0000-000005380000}"/>
    <cellStyle name="Buena 5" xfId="21433" hidden="1" xr:uid="{00000000-0005-0000-0000-000006380000}"/>
    <cellStyle name="Buena 5" xfId="22838" hidden="1" xr:uid="{00000000-0005-0000-0000-000007380000}"/>
    <cellStyle name="Buena 5" xfId="22837" hidden="1" xr:uid="{00000000-0005-0000-0000-000008380000}"/>
    <cellStyle name="Buena 5" xfId="22874" hidden="1" xr:uid="{00000000-0005-0000-0000-000009380000}"/>
    <cellStyle name="Buena 5" xfId="22875" hidden="1" xr:uid="{00000000-0005-0000-0000-00000A380000}"/>
    <cellStyle name="Buena 5" xfId="24061" hidden="1" xr:uid="{00000000-0005-0000-0000-00000B380000}"/>
    <cellStyle name="Buena 5" xfId="24060" hidden="1" xr:uid="{00000000-0005-0000-0000-00000C380000}"/>
    <cellStyle name="Buena 5" xfId="24097" hidden="1" xr:uid="{00000000-0005-0000-0000-00000D380000}"/>
    <cellStyle name="Buena 5" xfId="24098" hidden="1" xr:uid="{00000000-0005-0000-0000-00000E380000}"/>
    <cellStyle name="Buena 5" xfId="24380" hidden="1" xr:uid="{00000000-0005-0000-0000-00000F380000}"/>
    <cellStyle name="Buena 5" xfId="24379" hidden="1" xr:uid="{00000000-0005-0000-0000-000010380000}"/>
    <cellStyle name="Buena 5" xfId="24415" hidden="1" xr:uid="{00000000-0005-0000-0000-000011380000}"/>
    <cellStyle name="Buena 5" xfId="24416" hidden="1" xr:uid="{00000000-0005-0000-0000-000012380000}"/>
    <cellStyle name="Buena 5" xfId="24298" hidden="1" xr:uid="{00000000-0005-0000-0000-000013380000}"/>
    <cellStyle name="Buena 5" xfId="23473" hidden="1" xr:uid="{00000000-0005-0000-0000-000014380000}"/>
    <cellStyle name="Buena 5" xfId="24183" hidden="1" xr:uid="{00000000-0005-0000-0000-000015380000}"/>
    <cellStyle name="Buena 5" xfId="24271" hidden="1" xr:uid="{00000000-0005-0000-0000-000016380000}"/>
    <cellStyle name="Buena 5" xfId="24238" hidden="1" xr:uid="{00000000-0005-0000-0000-000017380000}"/>
    <cellStyle name="Buena 5" xfId="24215" hidden="1" xr:uid="{00000000-0005-0000-0000-000018380000}"/>
    <cellStyle name="Buena 5" xfId="24177" hidden="1" xr:uid="{00000000-0005-0000-0000-000019380000}"/>
    <cellStyle name="Buena 5" xfId="24261" hidden="1" xr:uid="{00000000-0005-0000-0000-00001A380000}"/>
    <cellStyle name="Buena 5" xfId="24536" hidden="1" xr:uid="{00000000-0005-0000-0000-00001B380000}"/>
    <cellStyle name="Buena 5" xfId="24535" hidden="1" xr:uid="{00000000-0005-0000-0000-00001C380000}"/>
    <cellStyle name="Buena 5" xfId="24571" hidden="1" xr:uid="{00000000-0005-0000-0000-00001D380000}"/>
    <cellStyle name="Buena 5" xfId="24572" hidden="1" xr:uid="{00000000-0005-0000-0000-00001E380000}"/>
    <cellStyle name="Buena 5" xfId="24638" hidden="1" xr:uid="{00000000-0005-0000-0000-00001F380000}"/>
    <cellStyle name="Buena 5" xfId="24637" hidden="1" xr:uid="{00000000-0005-0000-0000-000020380000}"/>
    <cellStyle name="Buena 5" xfId="24673" hidden="1" xr:uid="{00000000-0005-0000-0000-000021380000}"/>
    <cellStyle name="Buena 5" xfId="24674" hidden="1" xr:uid="{00000000-0005-0000-0000-000022380000}"/>
    <cellStyle name="Buena 5" xfId="24909" hidden="1" xr:uid="{00000000-0005-0000-0000-000023380000}"/>
    <cellStyle name="Buena 5" xfId="24908" hidden="1" xr:uid="{00000000-0005-0000-0000-000024380000}"/>
    <cellStyle name="Buena 5" xfId="24944" hidden="1" xr:uid="{00000000-0005-0000-0000-000025380000}"/>
    <cellStyle name="Buena 5" xfId="24945" hidden="1" xr:uid="{00000000-0005-0000-0000-000026380000}"/>
    <cellStyle name="Buena 5" xfId="24827" hidden="1" xr:uid="{00000000-0005-0000-0000-000027380000}"/>
    <cellStyle name="Buena 5" xfId="24606" hidden="1" xr:uid="{00000000-0005-0000-0000-000028380000}"/>
    <cellStyle name="Buena 5" xfId="24714" hidden="1" xr:uid="{00000000-0005-0000-0000-000029380000}"/>
    <cellStyle name="Buena 5" xfId="24800" hidden="1" xr:uid="{00000000-0005-0000-0000-00002A380000}"/>
    <cellStyle name="Buena 5" xfId="24768" hidden="1" xr:uid="{00000000-0005-0000-0000-00002B380000}"/>
    <cellStyle name="Buena 5" xfId="24746" hidden="1" xr:uid="{00000000-0005-0000-0000-00002C380000}"/>
    <cellStyle name="Buena 5" xfId="24708" hidden="1" xr:uid="{00000000-0005-0000-0000-00002D380000}"/>
    <cellStyle name="Buena 5" xfId="24791" hidden="1" xr:uid="{00000000-0005-0000-0000-00002E380000}"/>
    <cellStyle name="Buena 5" xfId="26145" hidden="1" xr:uid="{00000000-0005-0000-0000-00002F380000}"/>
    <cellStyle name="Buena 5" xfId="26144" hidden="1" xr:uid="{00000000-0005-0000-0000-000030380000}"/>
    <cellStyle name="Buena 5" xfId="26180" hidden="1" xr:uid="{00000000-0005-0000-0000-000031380000}"/>
    <cellStyle name="Buena 5" xfId="26181" hidden="1" xr:uid="{00000000-0005-0000-0000-000032380000}"/>
    <cellStyle name="Buena 5" xfId="27403" hidden="1" xr:uid="{00000000-0005-0000-0000-000033380000}"/>
    <cellStyle name="Buena 5" xfId="27402" hidden="1" xr:uid="{00000000-0005-0000-0000-000034380000}"/>
    <cellStyle name="Buena 5" xfId="27440" hidden="1" xr:uid="{00000000-0005-0000-0000-000035380000}"/>
    <cellStyle name="Buena 5" xfId="27441" hidden="1" xr:uid="{00000000-0005-0000-0000-000036380000}"/>
    <cellStyle name="Buena 5" xfId="27716" hidden="1" xr:uid="{00000000-0005-0000-0000-000037380000}"/>
    <cellStyle name="Buena 5" xfId="27715" hidden="1" xr:uid="{00000000-0005-0000-0000-000038380000}"/>
    <cellStyle name="Buena 5" xfId="27751" hidden="1" xr:uid="{00000000-0005-0000-0000-000039380000}"/>
    <cellStyle name="Buena 5" xfId="27752" hidden="1" xr:uid="{00000000-0005-0000-0000-00003A380000}"/>
    <cellStyle name="Buena 5" xfId="27634" hidden="1" xr:uid="{00000000-0005-0000-0000-00003B380000}"/>
    <cellStyle name="Buena 5" xfId="26820" hidden="1" xr:uid="{00000000-0005-0000-0000-00003C380000}"/>
    <cellStyle name="Buena 5" xfId="27521" hidden="1" xr:uid="{00000000-0005-0000-0000-00003D380000}"/>
    <cellStyle name="Buena 5" xfId="27607" hidden="1" xr:uid="{00000000-0005-0000-0000-00003E380000}"/>
    <cellStyle name="Buena 5" xfId="27575" hidden="1" xr:uid="{00000000-0005-0000-0000-00003F380000}"/>
    <cellStyle name="Buena 5" xfId="27553" hidden="1" xr:uid="{00000000-0005-0000-0000-000040380000}"/>
    <cellStyle name="Buena 5" xfId="27515" hidden="1" xr:uid="{00000000-0005-0000-0000-000041380000}"/>
    <cellStyle name="Buena 5" xfId="27598" hidden="1" xr:uid="{00000000-0005-0000-0000-000042380000}"/>
    <cellStyle name="Buena 5" xfId="23678" hidden="1" xr:uid="{00000000-0005-0000-0000-000043380000}"/>
    <cellStyle name="Buena 5" xfId="27012" hidden="1" xr:uid="{00000000-0005-0000-0000-000044380000}"/>
    <cellStyle name="Buena 5" xfId="26007" hidden="1" xr:uid="{00000000-0005-0000-0000-000045380000}"/>
    <cellStyle name="Buena 5" xfId="27262" hidden="1" xr:uid="{00000000-0005-0000-0000-000046380000}"/>
    <cellStyle name="Buena 5" xfId="23796" hidden="1" xr:uid="{00000000-0005-0000-0000-000047380000}"/>
    <cellStyle name="Buena 5" xfId="27133" hidden="1" xr:uid="{00000000-0005-0000-0000-000048380000}"/>
    <cellStyle name="Buena 5" xfId="27128" hidden="1" xr:uid="{00000000-0005-0000-0000-000049380000}"/>
    <cellStyle name="Buena 5" xfId="23793" hidden="1" xr:uid="{00000000-0005-0000-0000-00004A380000}"/>
    <cellStyle name="Buena 5" xfId="21990" hidden="1" xr:uid="{00000000-0005-0000-0000-00004B380000}"/>
    <cellStyle name="Buena 5" xfId="22526" hidden="1" xr:uid="{00000000-0005-0000-0000-00004C380000}"/>
    <cellStyle name="Buena 5" xfId="26308" hidden="1" xr:uid="{00000000-0005-0000-0000-00004D380000}"/>
    <cellStyle name="Buena 5" xfId="22993" hidden="1" xr:uid="{00000000-0005-0000-0000-00004E380000}"/>
    <cellStyle name="Buena 5" xfId="27101" hidden="1" xr:uid="{00000000-0005-0000-0000-00004F380000}"/>
    <cellStyle name="Buena 5" xfId="22101" hidden="1" xr:uid="{00000000-0005-0000-0000-000050380000}"/>
    <cellStyle name="Buena 5" xfId="22290" hidden="1" xr:uid="{00000000-0005-0000-0000-000051380000}"/>
    <cellStyle name="Buena 5" xfId="25042" hidden="1" xr:uid="{00000000-0005-0000-0000-000052380000}"/>
    <cellStyle name="Buena 5" xfId="15942" hidden="1" xr:uid="{00000000-0005-0000-0000-000053380000}"/>
    <cellStyle name="Buena 5" xfId="26570" hidden="1" xr:uid="{00000000-0005-0000-0000-000054380000}"/>
    <cellStyle name="Buena 5" xfId="25048" hidden="1" xr:uid="{00000000-0005-0000-0000-000055380000}"/>
    <cellStyle name="Buena 5" xfId="22286" hidden="1" xr:uid="{00000000-0005-0000-0000-000056380000}"/>
    <cellStyle name="Buena 5" xfId="21977" hidden="1" xr:uid="{00000000-0005-0000-0000-000057380000}"/>
    <cellStyle name="Buena 5" xfId="22512" hidden="1" xr:uid="{00000000-0005-0000-0000-000058380000}"/>
    <cellStyle name="Buena 5" xfId="26294" hidden="1" xr:uid="{00000000-0005-0000-0000-000059380000}"/>
    <cellStyle name="Buena 5" xfId="22977" hidden="1" xr:uid="{00000000-0005-0000-0000-00005A380000}"/>
    <cellStyle name="Buena 5" xfId="22967" hidden="1" xr:uid="{00000000-0005-0000-0000-00005B380000}"/>
    <cellStyle name="Buena 5" xfId="26284" hidden="1" xr:uid="{00000000-0005-0000-0000-00005C380000}"/>
    <cellStyle name="Buena 5" xfId="23491" hidden="1" xr:uid="{00000000-0005-0000-0000-00005D380000}"/>
    <cellStyle name="Buena 5" xfId="22250" hidden="1" xr:uid="{00000000-0005-0000-0000-00005E380000}"/>
    <cellStyle name="Buena 5" xfId="27230" hidden="1" xr:uid="{00000000-0005-0000-0000-00005F380000}"/>
    <cellStyle name="Buena 5" xfId="25971" hidden="1" xr:uid="{00000000-0005-0000-0000-000060380000}"/>
    <cellStyle name="Buena 5" xfId="22120" hidden="1" xr:uid="{00000000-0005-0000-0000-000061380000}"/>
    <cellStyle name="Buena 5" xfId="21873" hidden="1" xr:uid="{00000000-0005-0000-0000-000062380000}"/>
    <cellStyle name="Buena 5" xfId="11110" hidden="1" xr:uid="{00000000-0005-0000-0000-000063380000}"/>
    <cellStyle name="Buena 5" xfId="22505" hidden="1" xr:uid="{00000000-0005-0000-0000-000064380000}"/>
    <cellStyle name="Buena 5" xfId="21960" hidden="1" xr:uid="{00000000-0005-0000-0000-000065380000}"/>
    <cellStyle name="Buena 5" xfId="26828" hidden="1" xr:uid="{00000000-0005-0000-0000-000066380000}"/>
    <cellStyle name="Buena 5" xfId="26830" hidden="1" xr:uid="{00000000-0005-0000-0000-000067380000}"/>
    <cellStyle name="Buena 5" xfId="21958" hidden="1" xr:uid="{00000000-0005-0000-0000-000068380000}"/>
    <cellStyle name="Buena 5" xfId="26528" hidden="1" xr:uid="{00000000-0005-0000-0000-000069380000}"/>
    <cellStyle name="Buena 5" xfId="27059" hidden="1" xr:uid="{00000000-0005-0000-0000-00006A380000}"/>
    <cellStyle name="Buena 5" xfId="26669" hidden="1" xr:uid="{00000000-0005-0000-0000-00006B380000}"/>
    <cellStyle name="Buena 5" xfId="25392" hidden="1" xr:uid="{00000000-0005-0000-0000-00006C380000}"/>
    <cellStyle name="Buena 5" xfId="25358" hidden="1" xr:uid="{00000000-0005-0000-0000-00006D380000}"/>
    <cellStyle name="Buena 5" xfId="26625" hidden="1" xr:uid="{00000000-0005-0000-0000-00006E380000}"/>
    <cellStyle name="Buena 5" xfId="28009" hidden="1" xr:uid="{00000000-0005-0000-0000-00006F380000}"/>
    <cellStyle name="Buena 5" xfId="28008" hidden="1" xr:uid="{00000000-0005-0000-0000-000070380000}"/>
    <cellStyle name="Buena 5" xfId="28045" hidden="1" xr:uid="{00000000-0005-0000-0000-000071380000}"/>
    <cellStyle name="Buena 5" xfId="28046" hidden="1" xr:uid="{00000000-0005-0000-0000-000072380000}"/>
    <cellStyle name="Buena 5" xfId="28306" hidden="1" xr:uid="{00000000-0005-0000-0000-000073380000}"/>
    <cellStyle name="Buena 5" xfId="28305" hidden="1" xr:uid="{00000000-0005-0000-0000-000074380000}"/>
    <cellStyle name="Buena 5" xfId="28341" hidden="1" xr:uid="{00000000-0005-0000-0000-000075380000}"/>
    <cellStyle name="Buena 5" xfId="28342" hidden="1" xr:uid="{00000000-0005-0000-0000-000076380000}"/>
    <cellStyle name="Buena 5" xfId="28224" hidden="1" xr:uid="{00000000-0005-0000-0000-000077380000}"/>
    <cellStyle name="Buena 5" xfId="27499" hidden="1" xr:uid="{00000000-0005-0000-0000-000078380000}"/>
    <cellStyle name="Buena 5" xfId="28110" hidden="1" xr:uid="{00000000-0005-0000-0000-000079380000}"/>
    <cellStyle name="Buena 5" xfId="28197" hidden="1" xr:uid="{00000000-0005-0000-0000-00007A380000}"/>
    <cellStyle name="Buena 5" xfId="28164" hidden="1" xr:uid="{00000000-0005-0000-0000-00007B380000}"/>
    <cellStyle name="Buena 5" xfId="28142" hidden="1" xr:uid="{00000000-0005-0000-0000-00007C380000}"/>
    <cellStyle name="Buena 5" xfId="28104" hidden="1" xr:uid="{00000000-0005-0000-0000-00007D380000}"/>
    <cellStyle name="Buena 5" xfId="28187" hidden="1" xr:uid="{00000000-0005-0000-0000-00007E380000}"/>
    <cellStyle name="Buena 5" xfId="25027" hidden="1" xr:uid="{00000000-0005-0000-0000-00007F380000}"/>
    <cellStyle name="Buena 5" xfId="26853" hidden="1" xr:uid="{00000000-0005-0000-0000-000080380000}"/>
    <cellStyle name="Buena 5" xfId="21971" hidden="1" xr:uid="{00000000-0005-0000-0000-000081380000}"/>
    <cellStyle name="Buena 5" xfId="21968" hidden="1" xr:uid="{00000000-0005-0000-0000-000082380000}"/>
    <cellStyle name="Buena 5" xfId="23225" hidden="1" xr:uid="{00000000-0005-0000-0000-000083380000}"/>
    <cellStyle name="Buena 5" xfId="22514" hidden="1" xr:uid="{00000000-0005-0000-0000-000084380000}"/>
    <cellStyle name="Buena 5" xfId="25817" hidden="1" xr:uid="{00000000-0005-0000-0000-000085380000}"/>
    <cellStyle name="Buena 5" xfId="23510" hidden="1" xr:uid="{00000000-0005-0000-0000-000086380000}"/>
    <cellStyle name="Buena 5" xfId="28653" hidden="1" xr:uid="{00000000-0005-0000-0000-000087380000}"/>
    <cellStyle name="Buena 5" xfId="28652" hidden="1" xr:uid="{00000000-0005-0000-0000-000088380000}"/>
    <cellStyle name="Buena 5" xfId="28688" hidden="1" xr:uid="{00000000-0005-0000-0000-000089380000}"/>
    <cellStyle name="Buena 5" xfId="28689" hidden="1" xr:uid="{00000000-0005-0000-0000-00008A380000}"/>
    <cellStyle name="Buena 5" xfId="28571" hidden="1" xr:uid="{00000000-0005-0000-0000-00008B380000}"/>
    <cellStyle name="Buena 5" xfId="21969" hidden="1" xr:uid="{00000000-0005-0000-0000-00008C380000}"/>
    <cellStyle name="Buena 5" xfId="28458" hidden="1" xr:uid="{00000000-0005-0000-0000-00008D380000}"/>
    <cellStyle name="Buena 5" xfId="28544" hidden="1" xr:uid="{00000000-0005-0000-0000-00008E380000}"/>
    <cellStyle name="Buena 5" xfId="28512" hidden="1" xr:uid="{00000000-0005-0000-0000-00008F380000}"/>
    <cellStyle name="Buena 5" xfId="28490" hidden="1" xr:uid="{00000000-0005-0000-0000-000090380000}"/>
    <cellStyle name="Buena 5" xfId="28452" hidden="1" xr:uid="{00000000-0005-0000-0000-000091380000}"/>
    <cellStyle name="Buena 5" xfId="28535" hidden="1" xr:uid="{00000000-0005-0000-0000-000092380000}"/>
    <cellStyle name="Buena 5" xfId="28770" hidden="1" xr:uid="{00000000-0005-0000-0000-000093380000}"/>
    <cellStyle name="Buena 5" xfId="28769" hidden="1" xr:uid="{00000000-0005-0000-0000-000094380000}"/>
    <cellStyle name="Buena 5" xfId="28805" hidden="1" xr:uid="{00000000-0005-0000-0000-000095380000}"/>
    <cellStyle name="Buena 5" xfId="28806" hidden="1" xr:uid="{00000000-0005-0000-0000-000096380000}"/>
    <cellStyle name="Buena 5" xfId="28872" hidden="1" xr:uid="{00000000-0005-0000-0000-000097380000}"/>
    <cellStyle name="Buena 5" xfId="28871" hidden="1" xr:uid="{00000000-0005-0000-0000-000098380000}"/>
    <cellStyle name="Buena 5" xfId="28907" hidden="1" xr:uid="{00000000-0005-0000-0000-000099380000}"/>
    <cellStyle name="Buena 5" xfId="28908" hidden="1" xr:uid="{00000000-0005-0000-0000-00009A380000}"/>
    <cellStyle name="Buena 5" xfId="29143" hidden="1" xr:uid="{00000000-0005-0000-0000-00009B380000}"/>
    <cellStyle name="Buena 5" xfId="29142" hidden="1" xr:uid="{00000000-0005-0000-0000-00009C380000}"/>
    <cellStyle name="Buena 5" xfId="29178" hidden="1" xr:uid="{00000000-0005-0000-0000-00009D380000}"/>
    <cellStyle name="Buena 5" xfId="29179" hidden="1" xr:uid="{00000000-0005-0000-0000-00009E380000}"/>
    <cellStyle name="Buena 5" xfId="29061" hidden="1" xr:uid="{00000000-0005-0000-0000-00009F380000}"/>
    <cellStyle name="Buena 5" xfId="28840" hidden="1" xr:uid="{00000000-0005-0000-0000-0000A0380000}"/>
    <cellStyle name="Buena 5" xfId="28948" hidden="1" xr:uid="{00000000-0005-0000-0000-0000A1380000}"/>
    <cellStyle name="Buena 5" xfId="29034" hidden="1" xr:uid="{00000000-0005-0000-0000-0000A2380000}"/>
    <cellStyle name="Buena 5" xfId="29002" hidden="1" xr:uid="{00000000-0005-0000-0000-0000A3380000}"/>
    <cellStyle name="Buena 5" xfId="28980" hidden="1" xr:uid="{00000000-0005-0000-0000-0000A4380000}"/>
    <cellStyle name="Buena 5" xfId="28942" hidden="1" xr:uid="{00000000-0005-0000-0000-0000A5380000}"/>
    <cellStyle name="Buena 5" xfId="29025" hidden="1" xr:uid="{00000000-0005-0000-0000-0000A6380000}"/>
    <cellStyle name="Buena 5" xfId="29260" hidden="1" xr:uid="{00000000-0005-0000-0000-0000A7380000}"/>
    <cellStyle name="Buena 5" xfId="29259" hidden="1" xr:uid="{00000000-0005-0000-0000-0000A8380000}"/>
    <cellStyle name="Buena 5" xfId="29295" hidden="1" xr:uid="{00000000-0005-0000-0000-0000A9380000}"/>
    <cellStyle name="Buena 5" xfId="29296" hidden="1" xr:uid="{00000000-0005-0000-0000-0000AA380000}"/>
    <cellStyle name="Buena 5" xfId="29362" hidden="1" xr:uid="{00000000-0005-0000-0000-0000AB380000}"/>
    <cellStyle name="Buena 5" xfId="29361" hidden="1" xr:uid="{00000000-0005-0000-0000-0000AC380000}"/>
    <cellStyle name="Buena 5" xfId="29397" hidden="1" xr:uid="{00000000-0005-0000-0000-0000AD380000}"/>
    <cellStyle name="Buena 5" xfId="29398" hidden="1" xr:uid="{00000000-0005-0000-0000-0000AE380000}"/>
    <cellStyle name="Buena 5" xfId="29633" hidden="1" xr:uid="{00000000-0005-0000-0000-0000AF380000}"/>
    <cellStyle name="Buena 5" xfId="29632" hidden="1" xr:uid="{00000000-0005-0000-0000-0000B0380000}"/>
    <cellStyle name="Buena 5" xfId="29668" hidden="1" xr:uid="{00000000-0005-0000-0000-0000B1380000}"/>
    <cellStyle name="Buena 5" xfId="29669" hidden="1" xr:uid="{00000000-0005-0000-0000-0000B2380000}"/>
    <cellStyle name="Buena 5" xfId="29551" hidden="1" xr:uid="{00000000-0005-0000-0000-0000B3380000}"/>
    <cellStyle name="Buena 5" xfId="29330" hidden="1" xr:uid="{00000000-0005-0000-0000-0000B4380000}"/>
    <cellStyle name="Buena 5" xfId="29438" hidden="1" xr:uid="{00000000-0005-0000-0000-0000B5380000}"/>
    <cellStyle name="Buena 5" xfId="29524" hidden="1" xr:uid="{00000000-0005-0000-0000-0000B6380000}"/>
    <cellStyle name="Buena 5" xfId="29492" hidden="1" xr:uid="{00000000-0005-0000-0000-0000B7380000}"/>
    <cellStyle name="Buena 5" xfId="29470" hidden="1" xr:uid="{00000000-0005-0000-0000-0000B8380000}"/>
    <cellStyle name="Buena 5" xfId="29432" hidden="1" xr:uid="{00000000-0005-0000-0000-0000B9380000}"/>
    <cellStyle name="Buena 5" xfId="29515" hidden="1" xr:uid="{00000000-0005-0000-0000-0000BA380000}"/>
    <cellStyle name="Buena 5" xfId="29750" hidden="1" xr:uid="{00000000-0005-0000-0000-0000BB380000}"/>
    <cellStyle name="Buena 5" xfId="29749" hidden="1" xr:uid="{00000000-0005-0000-0000-0000BC380000}"/>
    <cellStyle name="Buena 5" xfId="29785" hidden="1" xr:uid="{00000000-0005-0000-0000-0000BD380000}"/>
    <cellStyle name="Buena 5" xfId="29786" hidden="1" xr:uid="{00000000-0005-0000-0000-0000BE380000}"/>
    <cellStyle name="Buena 5" xfId="29852" hidden="1" xr:uid="{00000000-0005-0000-0000-0000BF380000}"/>
    <cellStyle name="Buena 5" xfId="29851" hidden="1" xr:uid="{00000000-0005-0000-0000-0000C0380000}"/>
    <cellStyle name="Buena 5" xfId="29887" hidden="1" xr:uid="{00000000-0005-0000-0000-0000C1380000}"/>
    <cellStyle name="Buena 5" xfId="29888" hidden="1" xr:uid="{00000000-0005-0000-0000-0000C2380000}"/>
    <cellStyle name="Buena 5" xfId="30123" hidden="1" xr:uid="{00000000-0005-0000-0000-0000C3380000}"/>
    <cellStyle name="Buena 5" xfId="30122" hidden="1" xr:uid="{00000000-0005-0000-0000-0000C4380000}"/>
    <cellStyle name="Buena 5" xfId="30158" hidden="1" xr:uid="{00000000-0005-0000-0000-0000C5380000}"/>
    <cellStyle name="Buena 5" xfId="30159" hidden="1" xr:uid="{00000000-0005-0000-0000-0000C6380000}"/>
    <cellStyle name="Buena 5" xfId="30041" hidden="1" xr:uid="{00000000-0005-0000-0000-0000C7380000}"/>
    <cellStyle name="Buena 5" xfId="29820" hidden="1" xr:uid="{00000000-0005-0000-0000-0000C8380000}"/>
    <cellStyle name="Buena 5" xfId="29928" hidden="1" xr:uid="{00000000-0005-0000-0000-0000C9380000}"/>
    <cellStyle name="Buena 5" xfId="30014" hidden="1" xr:uid="{00000000-0005-0000-0000-0000CA380000}"/>
    <cellStyle name="Buena 5" xfId="29982" hidden="1" xr:uid="{00000000-0005-0000-0000-0000CB380000}"/>
    <cellStyle name="Buena 5" xfId="29960" hidden="1" xr:uid="{00000000-0005-0000-0000-0000CC380000}"/>
    <cellStyle name="Buena 5" xfId="29922" hidden="1" xr:uid="{00000000-0005-0000-0000-0000CD380000}"/>
    <cellStyle name="Buena 5" xfId="30005" hidden="1" xr:uid="{00000000-0005-0000-0000-0000CE380000}"/>
    <cellStyle name="Buena 5" xfId="30240" hidden="1" xr:uid="{00000000-0005-0000-0000-0000CF380000}"/>
    <cellStyle name="Buena 5" xfId="30239" hidden="1" xr:uid="{00000000-0005-0000-0000-0000D0380000}"/>
    <cellStyle name="Buena 5" xfId="30275" hidden="1" xr:uid="{00000000-0005-0000-0000-0000D1380000}"/>
    <cellStyle name="Buena 5" xfId="30276" hidden="1" xr:uid="{00000000-0005-0000-0000-0000D2380000}"/>
    <cellStyle name="Buena 5" xfId="30342" hidden="1" xr:uid="{00000000-0005-0000-0000-0000D3380000}"/>
    <cellStyle name="Buena 5" xfId="30341" hidden="1" xr:uid="{00000000-0005-0000-0000-0000D4380000}"/>
    <cellStyle name="Buena 5" xfId="30377" hidden="1" xr:uid="{00000000-0005-0000-0000-0000D5380000}"/>
    <cellStyle name="Buena 5" xfId="30378" hidden="1" xr:uid="{00000000-0005-0000-0000-0000D6380000}"/>
    <cellStyle name="Buena 5" xfId="30613" hidden="1" xr:uid="{00000000-0005-0000-0000-0000D7380000}"/>
    <cellStyle name="Buena 5" xfId="30612" hidden="1" xr:uid="{00000000-0005-0000-0000-0000D8380000}"/>
    <cellStyle name="Buena 5" xfId="30648" hidden="1" xr:uid="{00000000-0005-0000-0000-0000D9380000}"/>
    <cellStyle name="Buena 5" xfId="30649" hidden="1" xr:uid="{00000000-0005-0000-0000-0000DA380000}"/>
    <cellStyle name="Buena 5" xfId="30531" hidden="1" xr:uid="{00000000-0005-0000-0000-0000DB380000}"/>
    <cellStyle name="Buena 5" xfId="30310" hidden="1" xr:uid="{00000000-0005-0000-0000-0000DC380000}"/>
    <cellStyle name="Buena 5" xfId="30418" hidden="1" xr:uid="{00000000-0005-0000-0000-0000DD380000}"/>
    <cellStyle name="Buena 5" xfId="30504" hidden="1" xr:uid="{00000000-0005-0000-0000-0000DE380000}"/>
    <cellStyle name="Buena 5" xfId="30472" hidden="1" xr:uid="{00000000-0005-0000-0000-0000DF380000}"/>
    <cellStyle name="Buena 5" xfId="30450" hidden="1" xr:uid="{00000000-0005-0000-0000-0000E0380000}"/>
    <cellStyle name="Buena 5" xfId="30412" hidden="1" xr:uid="{00000000-0005-0000-0000-0000E1380000}"/>
    <cellStyle name="Buena 5" xfId="30495" hidden="1" xr:uid="{00000000-0005-0000-0000-0000E2380000}"/>
    <cellStyle name="Buena 5" xfId="27231" hidden="1" xr:uid="{00000000-0005-0000-0000-0000E3380000}"/>
    <cellStyle name="Buena 5" xfId="22134" hidden="1" xr:uid="{00000000-0005-0000-0000-0000E4380000}"/>
    <cellStyle name="Buena 5" xfId="26229" hidden="1" xr:uid="{00000000-0005-0000-0000-0000E5380000}"/>
    <cellStyle name="Buena 5" xfId="27209" hidden="1" xr:uid="{00000000-0005-0000-0000-0000E6380000}"/>
    <cellStyle name="Buena 5" xfId="22945" hidden="1" xr:uid="{00000000-0005-0000-0000-0000E7380000}"/>
    <cellStyle name="Buena 5" xfId="25704" hidden="1" xr:uid="{00000000-0005-0000-0000-0000E8380000}"/>
    <cellStyle name="Buena 5" xfId="23354" hidden="1" xr:uid="{00000000-0005-0000-0000-0000E9380000}"/>
    <cellStyle name="Buena 5" xfId="26514" hidden="1" xr:uid="{00000000-0005-0000-0000-0000EA380000}"/>
    <cellStyle name="Buena 5" xfId="26578" hidden="1" xr:uid="{00000000-0005-0000-0000-0000EB380000}"/>
    <cellStyle name="Buena 5" xfId="23094" hidden="1" xr:uid="{00000000-0005-0000-0000-0000EC380000}"/>
    <cellStyle name="Buena 5" xfId="26103" hidden="1" xr:uid="{00000000-0005-0000-0000-0000ED380000}"/>
    <cellStyle name="Buena 5" xfId="25689" hidden="1" xr:uid="{00000000-0005-0000-0000-0000EE380000}"/>
    <cellStyle name="Buena 5" xfId="26700" hidden="1" xr:uid="{00000000-0005-0000-0000-0000EF380000}"/>
    <cellStyle name="Buena 5" xfId="22598" hidden="1" xr:uid="{00000000-0005-0000-0000-0000F0380000}"/>
    <cellStyle name="Buena 5" xfId="23959" hidden="1" xr:uid="{00000000-0005-0000-0000-0000F1380000}"/>
    <cellStyle name="Buena 5" xfId="24477" hidden="1" xr:uid="{00000000-0005-0000-0000-0000F2380000}"/>
    <cellStyle name="Buena 5" xfId="21935" hidden="1" xr:uid="{00000000-0005-0000-0000-0000F3380000}"/>
    <cellStyle name="Buena 5" xfId="22761" hidden="1" xr:uid="{00000000-0005-0000-0000-0000F4380000}"/>
    <cellStyle name="Buena 5" xfId="24473" hidden="1" xr:uid="{00000000-0005-0000-0000-0000F5380000}"/>
    <cellStyle name="Buena 5" xfId="25498" hidden="1" xr:uid="{00000000-0005-0000-0000-0000F6380000}"/>
    <cellStyle name="Buena 5" xfId="26403" hidden="1" xr:uid="{00000000-0005-0000-0000-0000F7380000}"/>
    <cellStyle name="Buena 5" xfId="27239" hidden="1" xr:uid="{00000000-0005-0000-0000-0000F8380000}"/>
    <cellStyle name="Buena 5" xfId="23266" hidden="1" xr:uid="{00000000-0005-0000-0000-0000F9380000}"/>
    <cellStyle name="Buena 5" xfId="23866" hidden="1" xr:uid="{00000000-0005-0000-0000-0000FA380000}"/>
    <cellStyle name="Buena 5" xfId="23099" hidden="1" xr:uid="{00000000-0005-0000-0000-0000FB380000}"/>
    <cellStyle name="Buena 5" xfId="24159" hidden="1" xr:uid="{00000000-0005-0000-0000-0000FC380000}"/>
    <cellStyle name="Buena 5" xfId="25992" hidden="1" xr:uid="{00000000-0005-0000-0000-0000FD380000}"/>
    <cellStyle name="Buena 5" xfId="22785" hidden="1" xr:uid="{00000000-0005-0000-0000-0000FE380000}"/>
    <cellStyle name="Buena 5" xfId="22386" hidden="1" xr:uid="{00000000-0005-0000-0000-0000FF380000}"/>
    <cellStyle name="Buena 5" xfId="25961" hidden="1" xr:uid="{00000000-0005-0000-0000-000000390000}"/>
    <cellStyle name="Buena 5" xfId="23830" hidden="1" xr:uid="{00000000-0005-0000-0000-000001390000}"/>
    <cellStyle name="Buena 5" xfId="26018" hidden="1" xr:uid="{00000000-0005-0000-0000-000002390000}"/>
    <cellStyle name="Buena 5" xfId="25488" hidden="1" xr:uid="{00000000-0005-0000-0000-000003390000}"/>
    <cellStyle name="Buena 5" xfId="26993" hidden="1" xr:uid="{00000000-0005-0000-0000-000004390000}"/>
    <cellStyle name="Buena 5" xfId="25128" hidden="1" xr:uid="{00000000-0005-0000-0000-000005390000}"/>
    <cellStyle name="Buena 5" xfId="27258" hidden="1" xr:uid="{00000000-0005-0000-0000-000006390000}"/>
    <cellStyle name="Buena 5" xfId="22684" hidden="1" xr:uid="{00000000-0005-0000-0000-000007390000}"/>
    <cellStyle name="Buena 5" xfId="22078" hidden="1" xr:uid="{00000000-0005-0000-0000-000008390000}"/>
    <cellStyle name="Buena 5" xfId="27326" hidden="1" xr:uid="{00000000-0005-0000-0000-000009390000}"/>
    <cellStyle name="Buena 5" xfId="22405" hidden="1" xr:uid="{00000000-0005-0000-0000-00000A390000}"/>
    <cellStyle name="Buena 5" xfId="27370" hidden="1" xr:uid="{00000000-0005-0000-0000-00000B390000}"/>
    <cellStyle name="Buena 5" xfId="23637" hidden="1" xr:uid="{00000000-0005-0000-0000-00000C390000}"/>
    <cellStyle name="Buena 5" xfId="25982" hidden="1" xr:uid="{00000000-0005-0000-0000-00000D390000}"/>
    <cellStyle name="Buena 5" xfId="26932" hidden="1" xr:uid="{00000000-0005-0000-0000-00000E390000}"/>
    <cellStyle name="Buena 5" xfId="30811" hidden="1" xr:uid="{00000000-0005-0000-0000-00000F390000}"/>
    <cellStyle name="Buena 5" xfId="30810" hidden="1" xr:uid="{00000000-0005-0000-0000-000010390000}"/>
    <cellStyle name="Buena 5" xfId="30846" hidden="1" xr:uid="{00000000-0005-0000-0000-000011390000}"/>
    <cellStyle name="Buena 5" xfId="30847" hidden="1" xr:uid="{00000000-0005-0000-0000-000012390000}"/>
    <cellStyle name="Buena 5" xfId="31096" hidden="1" xr:uid="{00000000-0005-0000-0000-000013390000}"/>
    <cellStyle name="Buena 5" xfId="31095" hidden="1" xr:uid="{00000000-0005-0000-0000-000014390000}"/>
    <cellStyle name="Buena 5" xfId="31131" hidden="1" xr:uid="{00000000-0005-0000-0000-000015390000}"/>
    <cellStyle name="Buena 5" xfId="31132" hidden="1" xr:uid="{00000000-0005-0000-0000-000016390000}"/>
    <cellStyle name="Buena 5" xfId="31014" hidden="1" xr:uid="{00000000-0005-0000-0000-000017390000}"/>
    <cellStyle name="Buena 5" xfId="28096" hidden="1" xr:uid="{00000000-0005-0000-0000-000018390000}"/>
    <cellStyle name="Buena 5" xfId="30901" hidden="1" xr:uid="{00000000-0005-0000-0000-000019390000}"/>
    <cellStyle name="Buena 5" xfId="30987" hidden="1" xr:uid="{00000000-0005-0000-0000-00001A390000}"/>
    <cellStyle name="Buena 5" xfId="30955" hidden="1" xr:uid="{00000000-0005-0000-0000-00001B390000}"/>
    <cellStyle name="Buena 5" xfId="30933" hidden="1" xr:uid="{00000000-0005-0000-0000-00001C390000}"/>
    <cellStyle name="Buena 5" xfId="30895" hidden="1" xr:uid="{00000000-0005-0000-0000-00001D390000}"/>
    <cellStyle name="Buena 5" xfId="30978" hidden="1" xr:uid="{00000000-0005-0000-0000-00001E390000}"/>
    <cellStyle name="Buena 5" xfId="26889" hidden="1" xr:uid="{00000000-0005-0000-0000-00001F390000}"/>
    <cellStyle name="Buena 5" xfId="26882" hidden="1" xr:uid="{00000000-0005-0000-0000-000020390000}"/>
    <cellStyle name="Buena 5" xfId="27179" hidden="1" xr:uid="{00000000-0005-0000-0000-000021390000}"/>
    <cellStyle name="Buena 5" xfId="26653" hidden="1" xr:uid="{00000000-0005-0000-0000-000022390000}"/>
    <cellStyle name="Buena 5" xfId="24483" hidden="1" xr:uid="{00000000-0005-0000-0000-000023390000}"/>
    <cellStyle name="Buena 5" xfId="22671" hidden="1" xr:uid="{00000000-0005-0000-0000-000024390000}"/>
    <cellStyle name="Buena 5" xfId="27306" hidden="1" xr:uid="{00000000-0005-0000-0000-000025390000}"/>
    <cellStyle name="Buena 5" xfId="22681" hidden="1" xr:uid="{00000000-0005-0000-0000-000026390000}"/>
    <cellStyle name="Buena 5" xfId="31435" hidden="1" xr:uid="{00000000-0005-0000-0000-000027390000}"/>
    <cellStyle name="Buena 5" xfId="31434" hidden="1" xr:uid="{00000000-0005-0000-0000-000028390000}"/>
    <cellStyle name="Buena 5" xfId="31470" hidden="1" xr:uid="{00000000-0005-0000-0000-000029390000}"/>
    <cellStyle name="Buena 5" xfId="31471" hidden="1" xr:uid="{00000000-0005-0000-0000-00002A390000}"/>
    <cellStyle name="Buena 5" xfId="31353" hidden="1" xr:uid="{00000000-0005-0000-0000-00002B390000}"/>
    <cellStyle name="Buena 5" xfId="23317" hidden="1" xr:uid="{00000000-0005-0000-0000-00002C390000}"/>
    <cellStyle name="Buena 5" xfId="31240" hidden="1" xr:uid="{00000000-0005-0000-0000-00002D390000}"/>
    <cellStyle name="Buena 5" xfId="31326" hidden="1" xr:uid="{00000000-0005-0000-0000-00002E390000}"/>
    <cellStyle name="Buena 5" xfId="31294" hidden="1" xr:uid="{00000000-0005-0000-0000-00002F390000}"/>
    <cellStyle name="Buena 5" xfId="31272" hidden="1" xr:uid="{00000000-0005-0000-0000-000030390000}"/>
    <cellStyle name="Buena 5" xfId="31234" hidden="1" xr:uid="{00000000-0005-0000-0000-000031390000}"/>
    <cellStyle name="Buena 5" xfId="31317" hidden="1" xr:uid="{00000000-0005-0000-0000-000032390000}"/>
    <cellStyle name="Buena 5" xfId="31552" hidden="1" xr:uid="{00000000-0005-0000-0000-000033390000}"/>
    <cellStyle name="Buena 5" xfId="31551" hidden="1" xr:uid="{00000000-0005-0000-0000-000034390000}"/>
    <cellStyle name="Buena 5" xfId="31587" hidden="1" xr:uid="{00000000-0005-0000-0000-000035390000}"/>
    <cellStyle name="Buena 5" xfId="31588" hidden="1" xr:uid="{00000000-0005-0000-0000-000036390000}"/>
    <cellStyle name="Buena 5" xfId="31654" hidden="1" xr:uid="{00000000-0005-0000-0000-000037390000}"/>
    <cellStyle name="Buena 5" xfId="31653" hidden="1" xr:uid="{00000000-0005-0000-0000-000038390000}"/>
    <cellStyle name="Buena 5" xfId="31689" hidden="1" xr:uid="{00000000-0005-0000-0000-000039390000}"/>
    <cellStyle name="Buena 5" xfId="31690" hidden="1" xr:uid="{00000000-0005-0000-0000-00003A390000}"/>
    <cellStyle name="Buena 5" xfId="31925" hidden="1" xr:uid="{00000000-0005-0000-0000-00003B390000}"/>
    <cellStyle name="Buena 5" xfId="31924" hidden="1" xr:uid="{00000000-0005-0000-0000-00003C390000}"/>
    <cellStyle name="Buena 5" xfId="31960" hidden="1" xr:uid="{00000000-0005-0000-0000-00003D390000}"/>
    <cellStyle name="Buena 5" xfId="31961" hidden="1" xr:uid="{00000000-0005-0000-0000-00003E390000}"/>
    <cellStyle name="Buena 5" xfId="31843" hidden="1" xr:uid="{00000000-0005-0000-0000-00003F390000}"/>
    <cellStyle name="Buena 5" xfId="31622" hidden="1" xr:uid="{00000000-0005-0000-0000-000040390000}"/>
    <cellStyle name="Buena 5" xfId="31730" hidden="1" xr:uid="{00000000-0005-0000-0000-000041390000}"/>
    <cellStyle name="Buena 5" xfId="31816" hidden="1" xr:uid="{00000000-0005-0000-0000-000042390000}"/>
    <cellStyle name="Buena 5" xfId="31784" hidden="1" xr:uid="{00000000-0005-0000-0000-000043390000}"/>
    <cellStyle name="Buena 5" xfId="31762" hidden="1" xr:uid="{00000000-0005-0000-0000-000044390000}"/>
    <cellStyle name="Buena 5" xfId="31724" hidden="1" xr:uid="{00000000-0005-0000-0000-000045390000}"/>
    <cellStyle name="Buena 5" xfId="31807" hidden="1" xr:uid="{00000000-0005-0000-0000-000046390000}"/>
    <cellStyle name="Buena 5" xfId="32042" hidden="1" xr:uid="{00000000-0005-0000-0000-000047390000}"/>
    <cellStyle name="Buena 5" xfId="32041" hidden="1" xr:uid="{00000000-0005-0000-0000-000048390000}"/>
    <cellStyle name="Buena 5" xfId="32077" hidden="1" xr:uid="{00000000-0005-0000-0000-000049390000}"/>
    <cellStyle name="Buena 5" xfId="32078" hidden="1" xr:uid="{00000000-0005-0000-0000-00004A390000}"/>
    <cellStyle name="Buena 5" xfId="32144" hidden="1" xr:uid="{00000000-0005-0000-0000-00004B390000}"/>
    <cellStyle name="Buena 5" xfId="32143" hidden="1" xr:uid="{00000000-0005-0000-0000-00004C390000}"/>
    <cellStyle name="Buena 5" xfId="32179" hidden="1" xr:uid="{00000000-0005-0000-0000-00004D390000}"/>
    <cellStyle name="Buena 5" xfId="32180" hidden="1" xr:uid="{00000000-0005-0000-0000-00004E390000}"/>
    <cellStyle name="Buena 5" xfId="32415" hidden="1" xr:uid="{00000000-0005-0000-0000-00004F390000}"/>
    <cellStyle name="Buena 5" xfId="32414" hidden="1" xr:uid="{00000000-0005-0000-0000-000050390000}"/>
    <cellStyle name="Buena 5" xfId="32450" hidden="1" xr:uid="{00000000-0005-0000-0000-000051390000}"/>
    <cellStyle name="Buena 5" xfId="32451" hidden="1" xr:uid="{00000000-0005-0000-0000-000052390000}"/>
    <cellStyle name="Buena 5" xfId="32333" hidden="1" xr:uid="{00000000-0005-0000-0000-000053390000}"/>
    <cellStyle name="Buena 5" xfId="32112" hidden="1" xr:uid="{00000000-0005-0000-0000-000054390000}"/>
    <cellStyle name="Buena 5" xfId="32220" hidden="1" xr:uid="{00000000-0005-0000-0000-000055390000}"/>
    <cellStyle name="Buena 5" xfId="32306" hidden="1" xr:uid="{00000000-0005-0000-0000-000056390000}"/>
    <cellStyle name="Buena 5" xfId="32274" hidden="1" xr:uid="{00000000-0005-0000-0000-000057390000}"/>
    <cellStyle name="Buena 5" xfId="32252" hidden="1" xr:uid="{00000000-0005-0000-0000-000058390000}"/>
    <cellStyle name="Buena 5" xfId="32214" hidden="1" xr:uid="{00000000-0005-0000-0000-000059390000}"/>
    <cellStyle name="Buena 5" xfId="32297" hidden="1" xr:uid="{00000000-0005-0000-0000-00005A390000}"/>
    <cellStyle name="Buena 5" xfId="32532" hidden="1" xr:uid="{00000000-0005-0000-0000-00005B390000}"/>
    <cellStyle name="Buena 5" xfId="32531" hidden="1" xr:uid="{00000000-0005-0000-0000-00005C390000}"/>
    <cellStyle name="Buena 5" xfId="32567" hidden="1" xr:uid="{00000000-0005-0000-0000-00005D390000}"/>
    <cellStyle name="Buena 5" xfId="32568" hidden="1" xr:uid="{00000000-0005-0000-0000-00005E390000}"/>
    <cellStyle name="Buena 5" xfId="32634" hidden="1" xr:uid="{00000000-0005-0000-0000-00005F390000}"/>
    <cellStyle name="Buena 5" xfId="32633" hidden="1" xr:uid="{00000000-0005-0000-0000-000060390000}"/>
    <cellStyle name="Buena 5" xfId="32669" hidden="1" xr:uid="{00000000-0005-0000-0000-000061390000}"/>
    <cellStyle name="Buena 5" xfId="32670" hidden="1" xr:uid="{00000000-0005-0000-0000-000062390000}"/>
    <cellStyle name="Buena 5" xfId="32905" hidden="1" xr:uid="{00000000-0005-0000-0000-000063390000}"/>
    <cellStyle name="Buena 5" xfId="32904" hidden="1" xr:uid="{00000000-0005-0000-0000-000064390000}"/>
    <cellStyle name="Buena 5" xfId="32940" hidden="1" xr:uid="{00000000-0005-0000-0000-000065390000}"/>
    <cellStyle name="Buena 5" xfId="32941" hidden="1" xr:uid="{00000000-0005-0000-0000-000066390000}"/>
    <cellStyle name="Buena 5" xfId="32823" hidden="1" xr:uid="{00000000-0005-0000-0000-000067390000}"/>
    <cellStyle name="Buena 5" xfId="32602" hidden="1" xr:uid="{00000000-0005-0000-0000-000068390000}"/>
    <cellStyle name="Buena 5" xfId="32710" hidden="1" xr:uid="{00000000-0005-0000-0000-000069390000}"/>
    <cellStyle name="Buena 5" xfId="32796" hidden="1" xr:uid="{00000000-0005-0000-0000-00006A390000}"/>
    <cellStyle name="Buena 5" xfId="32764" hidden="1" xr:uid="{00000000-0005-0000-0000-00006B390000}"/>
    <cellStyle name="Buena 5" xfId="32742" hidden="1" xr:uid="{00000000-0005-0000-0000-00006C390000}"/>
    <cellStyle name="Buena 5" xfId="32704" hidden="1" xr:uid="{00000000-0005-0000-0000-00006D390000}"/>
    <cellStyle name="Buena 5" xfId="32787" hidden="1" xr:uid="{00000000-0005-0000-0000-00006E390000}"/>
    <cellStyle name="Buena 5" xfId="33022" hidden="1" xr:uid="{00000000-0005-0000-0000-00006F390000}"/>
    <cellStyle name="Buena 5" xfId="33021" hidden="1" xr:uid="{00000000-0005-0000-0000-000070390000}"/>
    <cellStyle name="Buena 5" xfId="33057" hidden="1" xr:uid="{00000000-0005-0000-0000-000071390000}"/>
    <cellStyle name="Buena 5" xfId="33058" hidden="1" xr:uid="{00000000-0005-0000-0000-000072390000}"/>
    <cellStyle name="Buena 5" xfId="33124" hidden="1" xr:uid="{00000000-0005-0000-0000-000073390000}"/>
    <cellStyle name="Buena 5" xfId="33123" hidden="1" xr:uid="{00000000-0005-0000-0000-000074390000}"/>
    <cellStyle name="Buena 5" xfId="33159" hidden="1" xr:uid="{00000000-0005-0000-0000-000075390000}"/>
    <cellStyle name="Buena 5" xfId="33160" hidden="1" xr:uid="{00000000-0005-0000-0000-000076390000}"/>
    <cellStyle name="Buena 5" xfId="33395" hidden="1" xr:uid="{00000000-0005-0000-0000-000077390000}"/>
    <cellStyle name="Buena 5" xfId="33394" hidden="1" xr:uid="{00000000-0005-0000-0000-000078390000}"/>
    <cellStyle name="Buena 5" xfId="33430" hidden="1" xr:uid="{00000000-0005-0000-0000-000079390000}"/>
    <cellStyle name="Buena 5" xfId="33431" hidden="1" xr:uid="{00000000-0005-0000-0000-00007A390000}"/>
    <cellStyle name="Buena 5" xfId="33313" hidden="1" xr:uid="{00000000-0005-0000-0000-00007B390000}"/>
    <cellStyle name="Buena 5" xfId="33092" hidden="1" xr:uid="{00000000-0005-0000-0000-00007C390000}"/>
    <cellStyle name="Buena 5" xfId="33200" hidden="1" xr:uid="{00000000-0005-0000-0000-00007D390000}"/>
    <cellStyle name="Buena 5" xfId="33286" hidden="1" xr:uid="{00000000-0005-0000-0000-00007E390000}"/>
    <cellStyle name="Buena 5" xfId="33254" hidden="1" xr:uid="{00000000-0005-0000-0000-00007F390000}"/>
    <cellStyle name="Buena 5" xfId="33232" hidden="1" xr:uid="{00000000-0005-0000-0000-000080390000}"/>
    <cellStyle name="Buena 5" xfId="33194" hidden="1" xr:uid="{00000000-0005-0000-0000-000081390000}"/>
    <cellStyle name="Buena 5" xfId="33277" hidden="1" xr:uid="{00000000-0005-0000-0000-000082390000}"/>
    <cellStyle name="Buena 5" xfId="23070" hidden="1" xr:uid="{00000000-0005-0000-0000-000083390000}"/>
    <cellStyle name="Buena 5" xfId="11257" hidden="1" xr:uid="{00000000-0005-0000-0000-000084390000}"/>
    <cellStyle name="Buena 5" xfId="27368" hidden="1" xr:uid="{00000000-0005-0000-0000-000085390000}"/>
    <cellStyle name="Buena 5" xfId="23455" hidden="1" xr:uid="{00000000-0005-0000-0000-000086390000}"/>
    <cellStyle name="Buena 5" xfId="22913" hidden="1" xr:uid="{00000000-0005-0000-0000-000087390000}"/>
    <cellStyle name="Buena 5" xfId="27181" hidden="1" xr:uid="{00000000-0005-0000-0000-000088390000}"/>
    <cellStyle name="Buena 5" xfId="27902" hidden="1" xr:uid="{00000000-0005-0000-0000-000089390000}"/>
    <cellStyle name="Buena 5" xfId="26491" hidden="1" xr:uid="{00000000-0005-0000-0000-00008A390000}"/>
    <cellStyle name="Buena 5" xfId="26223" hidden="1" xr:uid="{00000000-0005-0000-0000-00008B390000}"/>
    <cellStyle name="Buena 5" xfId="23360" hidden="1" xr:uid="{00000000-0005-0000-0000-00008C390000}"/>
    <cellStyle name="Buena 5" xfId="28408" hidden="1" xr:uid="{00000000-0005-0000-0000-00008D390000}"/>
    <cellStyle name="Buena 5" xfId="26769" hidden="1" xr:uid="{00000000-0005-0000-0000-00008E390000}"/>
    <cellStyle name="Buena 5" xfId="25180" hidden="1" xr:uid="{00000000-0005-0000-0000-00008F390000}"/>
    <cellStyle name="Buena 5" xfId="30706" hidden="1" xr:uid="{00000000-0005-0000-0000-000090390000}"/>
    <cellStyle name="Buena 5" xfId="25951" hidden="1" xr:uid="{00000000-0005-0000-0000-000091390000}"/>
    <cellStyle name="Buena 5" xfId="27912" hidden="1" xr:uid="{00000000-0005-0000-0000-000092390000}"/>
    <cellStyle name="Buena 5" xfId="23985" hidden="1" xr:uid="{00000000-0005-0000-0000-000093390000}"/>
    <cellStyle name="Buena 5" xfId="23806" hidden="1" xr:uid="{00000000-0005-0000-0000-000094390000}"/>
    <cellStyle name="Buena 5" xfId="25085" hidden="1" xr:uid="{00000000-0005-0000-0000-000095390000}"/>
    <cellStyle name="Buena 5" xfId="21816" hidden="1" xr:uid="{00000000-0005-0000-0000-000096390000}"/>
    <cellStyle name="Buena 5" xfId="21930" hidden="1" xr:uid="{00000000-0005-0000-0000-000097390000}"/>
    <cellStyle name="Buena 5" xfId="21845" hidden="1" xr:uid="{00000000-0005-0000-0000-000098390000}"/>
    <cellStyle name="Buena 5" xfId="22519" hidden="1" xr:uid="{00000000-0005-0000-0000-000099390000}"/>
    <cellStyle name="Buena 5" xfId="26690" hidden="1" xr:uid="{00000000-0005-0000-0000-00009A390000}"/>
    <cellStyle name="Buena 5" xfId="22005" hidden="1" xr:uid="{00000000-0005-0000-0000-00009B390000}"/>
    <cellStyle name="Buena 5" xfId="23513" hidden="1" xr:uid="{00000000-0005-0000-0000-00009C390000}"/>
    <cellStyle name="Buena 5" xfId="23416" hidden="1" xr:uid="{00000000-0005-0000-0000-00009D390000}"/>
    <cellStyle name="Buena 5" xfId="21929" hidden="1" xr:uid="{00000000-0005-0000-0000-00009E390000}"/>
    <cellStyle name="Buena 5" xfId="23963" hidden="1" xr:uid="{00000000-0005-0000-0000-00009F390000}"/>
    <cellStyle name="Buena 5" xfId="26606" hidden="1" xr:uid="{00000000-0005-0000-0000-0000A0390000}"/>
    <cellStyle name="Buena 5" xfId="30714" hidden="1" xr:uid="{00000000-0005-0000-0000-0000A1390000}"/>
    <cellStyle name="Buena 5" xfId="26107" hidden="1" xr:uid="{00000000-0005-0000-0000-0000A2390000}"/>
    <cellStyle name="Buena 5" xfId="21949" hidden="1" xr:uid="{00000000-0005-0000-0000-0000A3390000}"/>
    <cellStyle name="Buena 5" xfId="26246" hidden="1" xr:uid="{00000000-0005-0000-0000-0000A4390000}"/>
    <cellStyle name="Buena 5" xfId="25495" hidden="1" xr:uid="{00000000-0005-0000-0000-0000A5390000}"/>
    <cellStyle name="Buena 5" xfId="21767" hidden="1" xr:uid="{00000000-0005-0000-0000-0000A6390000}"/>
    <cellStyle name="Buena 5" xfId="21821" hidden="1" xr:uid="{00000000-0005-0000-0000-0000A7390000}"/>
    <cellStyle name="Buena 5" xfId="25634" hidden="1" xr:uid="{00000000-0005-0000-0000-0000A8390000}"/>
    <cellStyle name="Buena 5" xfId="26951" hidden="1" xr:uid="{00000000-0005-0000-0000-0000A9390000}"/>
    <cellStyle name="Buena 5" xfId="23151" hidden="1" xr:uid="{00000000-0005-0000-0000-0000AA390000}"/>
    <cellStyle name="Buena 5" xfId="26885" hidden="1" xr:uid="{00000000-0005-0000-0000-0000AB390000}"/>
    <cellStyle name="Buena 5" xfId="25074" hidden="1" xr:uid="{00000000-0005-0000-0000-0000AC390000}"/>
    <cellStyle name="Buena 5" xfId="23271" hidden="1" xr:uid="{00000000-0005-0000-0000-0000AD390000}"/>
    <cellStyle name="Buena 5" xfId="22613" hidden="1" xr:uid="{00000000-0005-0000-0000-0000AE390000}"/>
    <cellStyle name="Buena 5" xfId="33530" hidden="1" xr:uid="{00000000-0005-0000-0000-0000AF390000}"/>
    <cellStyle name="Buena 5" xfId="33529" hidden="1" xr:uid="{00000000-0005-0000-0000-0000B0390000}"/>
    <cellStyle name="Buena 5" xfId="33565" hidden="1" xr:uid="{00000000-0005-0000-0000-0000B1390000}"/>
    <cellStyle name="Buena 5" xfId="33566" hidden="1" xr:uid="{00000000-0005-0000-0000-0000B2390000}"/>
    <cellStyle name="Buena 5" xfId="33801" hidden="1" xr:uid="{00000000-0005-0000-0000-0000B3390000}"/>
    <cellStyle name="Buena 5" xfId="33800" hidden="1" xr:uid="{00000000-0005-0000-0000-0000B4390000}"/>
    <cellStyle name="Buena 5" xfId="33836" hidden="1" xr:uid="{00000000-0005-0000-0000-0000B5390000}"/>
    <cellStyle name="Buena 5" xfId="33837" hidden="1" xr:uid="{00000000-0005-0000-0000-0000B6390000}"/>
    <cellStyle name="Buena 5" xfId="33719" hidden="1" xr:uid="{00000000-0005-0000-0000-0000B7390000}"/>
    <cellStyle name="Buena 5" xfId="27506" hidden="1" xr:uid="{00000000-0005-0000-0000-0000B8390000}"/>
    <cellStyle name="Buena 5" xfId="33606" hidden="1" xr:uid="{00000000-0005-0000-0000-0000B9390000}"/>
    <cellStyle name="Buena 5" xfId="33692" hidden="1" xr:uid="{00000000-0005-0000-0000-0000BA390000}"/>
    <cellStyle name="Buena 5" xfId="33660" hidden="1" xr:uid="{00000000-0005-0000-0000-0000BB390000}"/>
    <cellStyle name="Buena 5" xfId="33638" hidden="1" xr:uid="{00000000-0005-0000-0000-0000BC390000}"/>
    <cellStyle name="Buena 5" xfId="33600" hidden="1" xr:uid="{00000000-0005-0000-0000-0000BD390000}"/>
    <cellStyle name="Buena 5" xfId="33683" hidden="1" xr:uid="{00000000-0005-0000-0000-0000BE390000}"/>
    <cellStyle name="Buena 5" xfId="26708" hidden="1" xr:uid="{00000000-0005-0000-0000-0000BF390000}"/>
    <cellStyle name="Buena 5" xfId="22733" hidden="1" xr:uid="{00000000-0005-0000-0000-0000C0390000}"/>
    <cellStyle name="Buena 5" xfId="22192" hidden="1" xr:uid="{00000000-0005-0000-0000-0000C1390000}"/>
    <cellStyle name="Buena 5" xfId="25066" hidden="1" xr:uid="{00000000-0005-0000-0000-0000C2390000}"/>
    <cellStyle name="Buena 5" xfId="23017" hidden="1" xr:uid="{00000000-0005-0000-0000-0000C3390000}"/>
    <cellStyle name="Buena 5" xfId="27336" hidden="1" xr:uid="{00000000-0005-0000-0000-0000C4390000}"/>
    <cellStyle name="Buena 5" xfId="26303" hidden="1" xr:uid="{00000000-0005-0000-0000-0000C5390000}"/>
    <cellStyle name="Buena 5" xfId="22560" hidden="1" xr:uid="{00000000-0005-0000-0000-0000C6390000}"/>
    <cellStyle name="Buena 5" xfId="34119" hidden="1" xr:uid="{00000000-0005-0000-0000-0000C7390000}"/>
    <cellStyle name="Buena 5" xfId="34118" hidden="1" xr:uid="{00000000-0005-0000-0000-0000C8390000}"/>
    <cellStyle name="Buena 5" xfId="34154" hidden="1" xr:uid="{00000000-0005-0000-0000-0000C9390000}"/>
    <cellStyle name="Buena 5" xfId="34155" hidden="1" xr:uid="{00000000-0005-0000-0000-0000CA390000}"/>
    <cellStyle name="Buena 5" xfId="34037" hidden="1" xr:uid="{00000000-0005-0000-0000-0000CB390000}"/>
    <cellStyle name="Buena 5" xfId="26495" hidden="1" xr:uid="{00000000-0005-0000-0000-0000CC390000}"/>
    <cellStyle name="Buena 5" xfId="33924" hidden="1" xr:uid="{00000000-0005-0000-0000-0000CD390000}"/>
    <cellStyle name="Buena 5" xfId="34010" hidden="1" xr:uid="{00000000-0005-0000-0000-0000CE390000}"/>
    <cellStyle name="Buena 5" xfId="33978" hidden="1" xr:uid="{00000000-0005-0000-0000-0000CF390000}"/>
    <cellStyle name="Buena 5" xfId="33956" hidden="1" xr:uid="{00000000-0005-0000-0000-0000D0390000}"/>
    <cellStyle name="Buena 5" xfId="33918" hidden="1" xr:uid="{00000000-0005-0000-0000-0000D1390000}"/>
    <cellStyle name="Buena 5" xfId="34001" hidden="1" xr:uid="{00000000-0005-0000-0000-0000D2390000}"/>
    <cellStyle name="Buena 5" xfId="34236" hidden="1" xr:uid="{00000000-0005-0000-0000-0000D3390000}"/>
    <cellStyle name="Buena 5" xfId="34235" hidden="1" xr:uid="{00000000-0005-0000-0000-0000D4390000}"/>
    <cellStyle name="Buena 5" xfId="34271" hidden="1" xr:uid="{00000000-0005-0000-0000-0000D5390000}"/>
    <cellStyle name="Buena 5" xfId="34272" hidden="1" xr:uid="{00000000-0005-0000-0000-0000D6390000}"/>
    <cellStyle name="Buena 5" xfId="34338" hidden="1" xr:uid="{00000000-0005-0000-0000-0000D7390000}"/>
    <cellStyle name="Buena 5" xfId="34337" hidden="1" xr:uid="{00000000-0005-0000-0000-0000D8390000}"/>
    <cellStyle name="Buena 5" xfId="34373" hidden="1" xr:uid="{00000000-0005-0000-0000-0000D9390000}"/>
    <cellStyle name="Buena 5" xfId="34374" hidden="1" xr:uid="{00000000-0005-0000-0000-0000DA390000}"/>
    <cellStyle name="Buena 5" xfId="34609" hidden="1" xr:uid="{00000000-0005-0000-0000-0000DB390000}"/>
    <cellStyle name="Buena 5" xfId="34608" hidden="1" xr:uid="{00000000-0005-0000-0000-0000DC390000}"/>
    <cellStyle name="Buena 5" xfId="34644" hidden="1" xr:uid="{00000000-0005-0000-0000-0000DD390000}"/>
    <cellStyle name="Buena 5" xfId="34645" hidden="1" xr:uid="{00000000-0005-0000-0000-0000DE390000}"/>
    <cellStyle name="Buena 5" xfId="34527" hidden="1" xr:uid="{00000000-0005-0000-0000-0000DF390000}"/>
    <cellStyle name="Buena 5" xfId="34306" hidden="1" xr:uid="{00000000-0005-0000-0000-0000E0390000}"/>
    <cellStyle name="Buena 5" xfId="34414" hidden="1" xr:uid="{00000000-0005-0000-0000-0000E1390000}"/>
    <cellStyle name="Buena 5" xfId="34500" hidden="1" xr:uid="{00000000-0005-0000-0000-0000E2390000}"/>
    <cellStyle name="Buena 5" xfId="34468" hidden="1" xr:uid="{00000000-0005-0000-0000-0000E3390000}"/>
    <cellStyle name="Buena 5" xfId="34446" hidden="1" xr:uid="{00000000-0005-0000-0000-0000E4390000}"/>
    <cellStyle name="Buena 5" xfId="34408" hidden="1" xr:uid="{00000000-0005-0000-0000-0000E5390000}"/>
    <cellStyle name="Buena 5" xfId="34491" hidden="1" xr:uid="{00000000-0005-0000-0000-0000E6390000}"/>
    <cellStyle name="Buena 5" xfId="34726" hidden="1" xr:uid="{00000000-0005-0000-0000-0000E7390000}"/>
    <cellStyle name="Buena 5" xfId="34725" hidden="1" xr:uid="{00000000-0005-0000-0000-0000E8390000}"/>
    <cellStyle name="Buena 5" xfId="34761" hidden="1" xr:uid="{00000000-0005-0000-0000-0000E9390000}"/>
    <cellStyle name="Buena 5" xfId="34762" hidden="1" xr:uid="{00000000-0005-0000-0000-0000EA390000}"/>
    <cellStyle name="Buena 5" xfId="34828" hidden="1" xr:uid="{00000000-0005-0000-0000-0000EB390000}"/>
    <cellStyle name="Buena 5" xfId="34827" hidden="1" xr:uid="{00000000-0005-0000-0000-0000EC390000}"/>
    <cellStyle name="Buena 5" xfId="34863" hidden="1" xr:uid="{00000000-0005-0000-0000-0000ED390000}"/>
    <cellStyle name="Buena 5" xfId="34864" hidden="1" xr:uid="{00000000-0005-0000-0000-0000EE390000}"/>
    <cellStyle name="Buena 5" xfId="35099" hidden="1" xr:uid="{00000000-0005-0000-0000-0000EF390000}"/>
    <cellStyle name="Buena 5" xfId="35098" hidden="1" xr:uid="{00000000-0005-0000-0000-0000F0390000}"/>
    <cellStyle name="Buena 5" xfId="35134" hidden="1" xr:uid="{00000000-0005-0000-0000-0000F1390000}"/>
    <cellStyle name="Buena 5" xfId="35135" hidden="1" xr:uid="{00000000-0005-0000-0000-0000F2390000}"/>
    <cellStyle name="Buena 5" xfId="35017" hidden="1" xr:uid="{00000000-0005-0000-0000-0000F3390000}"/>
    <cellStyle name="Buena 5" xfId="34796" hidden="1" xr:uid="{00000000-0005-0000-0000-0000F4390000}"/>
    <cellStyle name="Buena 5" xfId="34904" hidden="1" xr:uid="{00000000-0005-0000-0000-0000F5390000}"/>
    <cellStyle name="Buena 5" xfId="34990" hidden="1" xr:uid="{00000000-0005-0000-0000-0000F6390000}"/>
    <cellStyle name="Buena 5" xfId="34958" hidden="1" xr:uid="{00000000-0005-0000-0000-0000F7390000}"/>
    <cellStyle name="Buena 5" xfId="34936" hidden="1" xr:uid="{00000000-0005-0000-0000-0000F8390000}"/>
    <cellStyle name="Buena 5" xfId="34898" hidden="1" xr:uid="{00000000-0005-0000-0000-0000F9390000}"/>
    <cellStyle name="Buena 5" xfId="34981" hidden="1" xr:uid="{00000000-0005-0000-0000-0000FA390000}"/>
    <cellStyle name="Buena 5" xfId="35216" hidden="1" xr:uid="{00000000-0005-0000-0000-0000FB390000}"/>
    <cellStyle name="Buena 5" xfId="35215" hidden="1" xr:uid="{00000000-0005-0000-0000-0000FC390000}"/>
    <cellStyle name="Buena 5" xfId="35251" hidden="1" xr:uid="{00000000-0005-0000-0000-0000FD390000}"/>
    <cellStyle name="Buena 5" xfId="35252" hidden="1" xr:uid="{00000000-0005-0000-0000-0000FE390000}"/>
    <cellStyle name="Buena 5" xfId="35318" hidden="1" xr:uid="{00000000-0005-0000-0000-0000FF390000}"/>
    <cellStyle name="Buena 5" xfId="35317" hidden="1" xr:uid="{00000000-0005-0000-0000-0000003A0000}"/>
    <cellStyle name="Buena 5" xfId="35353" hidden="1" xr:uid="{00000000-0005-0000-0000-0000013A0000}"/>
    <cellStyle name="Buena 5" xfId="35354" hidden="1" xr:uid="{00000000-0005-0000-0000-0000023A0000}"/>
    <cellStyle name="Buena 5" xfId="35589" hidden="1" xr:uid="{00000000-0005-0000-0000-0000033A0000}"/>
    <cellStyle name="Buena 5" xfId="35588" hidden="1" xr:uid="{00000000-0005-0000-0000-0000043A0000}"/>
    <cellStyle name="Buena 5" xfId="35624" hidden="1" xr:uid="{00000000-0005-0000-0000-0000053A0000}"/>
    <cellStyle name="Buena 5" xfId="35625" hidden="1" xr:uid="{00000000-0005-0000-0000-0000063A0000}"/>
    <cellStyle name="Buena 5" xfId="35507" hidden="1" xr:uid="{00000000-0005-0000-0000-0000073A0000}"/>
    <cellStyle name="Buena 5" xfId="35286" hidden="1" xr:uid="{00000000-0005-0000-0000-0000083A0000}"/>
    <cellStyle name="Buena 5" xfId="35394" hidden="1" xr:uid="{00000000-0005-0000-0000-0000093A0000}"/>
    <cellStyle name="Buena 5" xfId="35480" hidden="1" xr:uid="{00000000-0005-0000-0000-00000A3A0000}"/>
    <cellStyle name="Buena 5" xfId="35448" hidden="1" xr:uid="{00000000-0005-0000-0000-00000B3A0000}"/>
    <cellStyle name="Buena 5" xfId="35426" hidden="1" xr:uid="{00000000-0005-0000-0000-00000C3A0000}"/>
    <cellStyle name="Buena 5" xfId="35388" hidden="1" xr:uid="{00000000-0005-0000-0000-00000D3A0000}"/>
    <cellStyle name="Buena 5" xfId="35471" hidden="1" xr:uid="{00000000-0005-0000-0000-00000E3A0000}"/>
    <cellStyle name="Buena 5" xfId="35706" hidden="1" xr:uid="{00000000-0005-0000-0000-00000F3A0000}"/>
    <cellStyle name="Buena 5" xfId="35705" hidden="1" xr:uid="{00000000-0005-0000-0000-0000103A0000}"/>
    <cellStyle name="Buena 5" xfId="35741" hidden="1" xr:uid="{00000000-0005-0000-0000-0000113A0000}"/>
    <cellStyle name="Buena 5" xfId="35742" hidden="1" xr:uid="{00000000-0005-0000-0000-0000123A0000}"/>
    <cellStyle name="Buena 5" xfId="35808" hidden="1" xr:uid="{00000000-0005-0000-0000-0000133A0000}"/>
    <cellStyle name="Buena 5" xfId="35807" hidden="1" xr:uid="{00000000-0005-0000-0000-0000143A0000}"/>
    <cellStyle name="Buena 5" xfId="35843" hidden="1" xr:uid="{00000000-0005-0000-0000-0000153A0000}"/>
    <cellStyle name="Buena 5" xfId="35844" hidden="1" xr:uid="{00000000-0005-0000-0000-0000163A0000}"/>
    <cellStyle name="Buena 5" xfId="36079" hidden="1" xr:uid="{00000000-0005-0000-0000-0000173A0000}"/>
    <cellStyle name="Buena 5" xfId="36078" hidden="1" xr:uid="{00000000-0005-0000-0000-0000183A0000}"/>
    <cellStyle name="Buena 5" xfId="36114" hidden="1" xr:uid="{00000000-0005-0000-0000-0000193A0000}"/>
    <cellStyle name="Buena 5" xfId="36115" hidden="1" xr:uid="{00000000-0005-0000-0000-00001A3A0000}"/>
    <cellStyle name="Buena 5" xfId="35997" hidden="1" xr:uid="{00000000-0005-0000-0000-00001B3A0000}"/>
    <cellStyle name="Buena 5" xfId="35776" hidden="1" xr:uid="{00000000-0005-0000-0000-00001C3A0000}"/>
    <cellStyle name="Buena 5" xfId="35884" hidden="1" xr:uid="{00000000-0005-0000-0000-00001D3A0000}"/>
    <cellStyle name="Buena 5" xfId="35970" hidden="1" xr:uid="{00000000-0005-0000-0000-00001E3A0000}"/>
    <cellStyle name="Buena 5" xfId="35938" hidden="1" xr:uid="{00000000-0005-0000-0000-00001F3A0000}"/>
    <cellStyle name="Buena 5" xfId="35916" hidden="1" xr:uid="{00000000-0005-0000-0000-0000203A0000}"/>
    <cellStyle name="Buena 5" xfId="35878" hidden="1" xr:uid="{00000000-0005-0000-0000-0000213A0000}"/>
    <cellStyle name="Buena 5" xfId="35961" hidden="1" xr:uid="{00000000-0005-0000-0000-0000223A0000}"/>
    <cellStyle name="Buena 5" xfId="30722" hidden="1" xr:uid="{00000000-0005-0000-0000-0000233A0000}"/>
    <cellStyle name="Buena 5" xfId="23436" hidden="1" xr:uid="{00000000-0005-0000-0000-0000243A0000}"/>
    <cellStyle name="Buena 5" xfId="23805" hidden="1" xr:uid="{00000000-0005-0000-0000-0000253A0000}"/>
    <cellStyle name="Buena 5" xfId="22302" hidden="1" xr:uid="{00000000-0005-0000-0000-0000263A0000}"/>
    <cellStyle name="Buena 5" xfId="26661" hidden="1" xr:uid="{00000000-0005-0000-0000-0000273A0000}"/>
    <cellStyle name="Buena 5" xfId="26497" hidden="1" xr:uid="{00000000-0005-0000-0000-0000283A0000}"/>
    <cellStyle name="Buena 5" xfId="27848" hidden="1" xr:uid="{00000000-0005-0000-0000-0000293A0000}"/>
    <cellStyle name="Buena 5" xfId="27926" hidden="1" xr:uid="{00000000-0005-0000-0000-00002A3A0000}"/>
    <cellStyle name="Buena 5" xfId="23801" hidden="1" xr:uid="{00000000-0005-0000-0000-00002B3A0000}"/>
    <cellStyle name="Buena 5" xfId="21828" hidden="1" xr:uid="{00000000-0005-0000-0000-00002C3A0000}"/>
    <cellStyle name="Buena 5" xfId="25420" hidden="1" xr:uid="{00000000-0005-0000-0000-00002D3A0000}"/>
    <cellStyle name="Buena 5" xfId="22791" hidden="1" xr:uid="{00000000-0005-0000-0000-00002E3A0000}"/>
    <cellStyle name="Buena 5" xfId="22672" hidden="1" xr:uid="{00000000-0005-0000-0000-00002F3A0000}"/>
    <cellStyle name="Buena 5" xfId="33482" hidden="1" xr:uid="{00000000-0005-0000-0000-0000303A0000}"/>
    <cellStyle name="Buena 5" xfId="27972" hidden="1" xr:uid="{00000000-0005-0000-0000-0000313A0000}"/>
    <cellStyle name="Buena 5" xfId="26785" hidden="1" xr:uid="{00000000-0005-0000-0000-0000323A0000}"/>
    <cellStyle name="Buena 5" xfId="28397" hidden="1" xr:uid="{00000000-0005-0000-0000-0000333A0000}"/>
    <cellStyle name="Buena 5" xfId="23379" hidden="1" xr:uid="{00000000-0005-0000-0000-0000343A0000}"/>
    <cellStyle name="Buena 5" xfId="25776" hidden="1" xr:uid="{00000000-0005-0000-0000-0000353A0000}"/>
    <cellStyle name="Buena 5" xfId="21860" hidden="1" xr:uid="{00000000-0005-0000-0000-0000363A0000}"/>
    <cellStyle name="Buena 5" xfId="23451" hidden="1" xr:uid="{00000000-0005-0000-0000-0000373A0000}"/>
    <cellStyle name="Buena 5" xfId="27293" hidden="1" xr:uid="{00000000-0005-0000-0000-0000383A0000}"/>
    <cellStyle name="Buena 5" xfId="31196" hidden="1" xr:uid="{00000000-0005-0000-0000-0000393A0000}"/>
    <cellStyle name="Buena 5" xfId="22740" hidden="1" xr:uid="{00000000-0005-0000-0000-00003A3A0000}"/>
    <cellStyle name="Buena 5" xfId="25928" hidden="1" xr:uid="{00000000-0005-0000-0000-00003B3A0000}"/>
    <cellStyle name="Buena 5" xfId="26389" hidden="1" xr:uid="{00000000-0005-0000-0000-00003C3A0000}"/>
    <cellStyle name="Buena 5" xfId="23165" hidden="1" xr:uid="{00000000-0005-0000-0000-00003D3A0000}"/>
    <cellStyle name="Buena 5" xfId="21803" hidden="1" xr:uid="{00000000-0005-0000-0000-00003E3A0000}"/>
    <cellStyle name="Buena 5" xfId="23967" hidden="1" xr:uid="{00000000-0005-0000-0000-00003F3A0000}"/>
    <cellStyle name="Buena 5" xfId="26458" hidden="1" xr:uid="{00000000-0005-0000-0000-0000403A0000}"/>
    <cellStyle name="Buena 5" xfId="33486" hidden="1" xr:uid="{00000000-0005-0000-0000-0000413A0000}"/>
    <cellStyle name="Buena 5" xfId="27860" hidden="1" xr:uid="{00000000-0005-0000-0000-0000423A0000}"/>
    <cellStyle name="Buena 5" xfId="25073" hidden="1" xr:uid="{00000000-0005-0000-0000-0000433A0000}"/>
    <cellStyle name="Buena 5" xfId="23088" hidden="1" xr:uid="{00000000-0005-0000-0000-0000443A0000}"/>
    <cellStyle name="Buena 5" xfId="23813" hidden="1" xr:uid="{00000000-0005-0000-0000-0000453A0000}"/>
    <cellStyle name="Buena 5" xfId="26777" hidden="1" xr:uid="{00000000-0005-0000-0000-0000463A0000}"/>
    <cellStyle name="Buena 5" xfId="25240" hidden="1" xr:uid="{00000000-0005-0000-0000-0000473A0000}"/>
    <cellStyle name="Buena 5" xfId="26045" hidden="1" xr:uid="{00000000-0005-0000-0000-0000483A0000}"/>
    <cellStyle name="Buena 5" xfId="26049" hidden="1" xr:uid="{00000000-0005-0000-0000-0000493A0000}"/>
    <cellStyle name="Buena 5" xfId="23534" hidden="1" xr:uid="{00000000-0005-0000-0000-00004A3A0000}"/>
    <cellStyle name="Buena 5" xfId="26772" hidden="1" xr:uid="{00000000-0005-0000-0000-00004B3A0000}"/>
    <cellStyle name="Buena 5" xfId="27169" hidden="1" xr:uid="{00000000-0005-0000-0000-00004C3A0000}"/>
    <cellStyle name="Buena 5" xfId="25248" hidden="1" xr:uid="{00000000-0005-0000-0000-00004D3A0000}"/>
    <cellStyle name="Buena 5" xfId="22205" hidden="1" xr:uid="{00000000-0005-0000-0000-00004E3A0000}"/>
    <cellStyle name="Buena 5" xfId="36196" hidden="1" xr:uid="{00000000-0005-0000-0000-00004F3A0000}"/>
    <cellStyle name="Buena 5" xfId="36195" hidden="1" xr:uid="{00000000-0005-0000-0000-0000503A0000}"/>
    <cellStyle name="Buena 5" xfId="36231" hidden="1" xr:uid="{00000000-0005-0000-0000-0000513A0000}"/>
    <cellStyle name="Buena 5" xfId="36232" hidden="1" xr:uid="{00000000-0005-0000-0000-0000523A0000}"/>
    <cellStyle name="Buena 5" xfId="36467" hidden="1" xr:uid="{00000000-0005-0000-0000-0000533A0000}"/>
    <cellStyle name="Buena 5" xfId="36466" hidden="1" xr:uid="{00000000-0005-0000-0000-0000543A0000}"/>
    <cellStyle name="Buena 5" xfId="36502" hidden="1" xr:uid="{00000000-0005-0000-0000-0000553A0000}"/>
    <cellStyle name="Buena 5" xfId="36503" hidden="1" xr:uid="{00000000-0005-0000-0000-0000563A0000}"/>
    <cellStyle name="Buena 5" xfId="36385" hidden="1" xr:uid="{00000000-0005-0000-0000-0000573A0000}"/>
    <cellStyle name="Buena 5" xfId="27905" hidden="1" xr:uid="{00000000-0005-0000-0000-0000583A0000}"/>
    <cellStyle name="Buena 5" xfId="36272" hidden="1" xr:uid="{00000000-0005-0000-0000-0000593A0000}"/>
    <cellStyle name="Buena 5" xfId="36358" hidden="1" xr:uid="{00000000-0005-0000-0000-00005A3A0000}"/>
    <cellStyle name="Buena 5" xfId="36326" hidden="1" xr:uid="{00000000-0005-0000-0000-00005B3A0000}"/>
    <cellStyle name="Buena 5" xfId="36304" hidden="1" xr:uid="{00000000-0005-0000-0000-00005C3A0000}"/>
    <cellStyle name="Buena 5" xfId="36266" hidden="1" xr:uid="{00000000-0005-0000-0000-00005D3A0000}"/>
    <cellStyle name="Buena 5" xfId="36349" hidden="1" xr:uid="{00000000-0005-0000-0000-00005E3A0000}"/>
    <cellStyle name="Buena 5" xfId="24024" hidden="1" xr:uid="{00000000-0005-0000-0000-00005F3A0000}"/>
    <cellStyle name="Buena 5" xfId="23850" hidden="1" xr:uid="{00000000-0005-0000-0000-0000603A0000}"/>
    <cellStyle name="Buena 5" xfId="23055" hidden="1" xr:uid="{00000000-0005-0000-0000-0000613A0000}"/>
    <cellStyle name="Buena 5" xfId="25440" hidden="1" xr:uid="{00000000-0005-0000-0000-0000623A0000}"/>
    <cellStyle name="Buena 5" xfId="22465" hidden="1" xr:uid="{00000000-0005-0000-0000-0000633A0000}"/>
    <cellStyle name="Buena 5" xfId="23407" hidden="1" xr:uid="{00000000-0005-0000-0000-0000643A0000}"/>
    <cellStyle name="Buena 5" xfId="25998" hidden="1" xr:uid="{00000000-0005-0000-0000-0000653A0000}"/>
    <cellStyle name="Buena 5" xfId="27210" hidden="1" xr:uid="{00000000-0005-0000-0000-0000663A0000}"/>
    <cellStyle name="Buena 5" xfId="36785" hidden="1" xr:uid="{00000000-0005-0000-0000-0000673A0000}"/>
    <cellStyle name="Buena 5" xfId="36784" hidden="1" xr:uid="{00000000-0005-0000-0000-0000683A0000}"/>
    <cellStyle name="Buena 5" xfId="36820" hidden="1" xr:uid="{00000000-0005-0000-0000-0000693A0000}"/>
    <cellStyle name="Buena 5" xfId="36821" hidden="1" xr:uid="{00000000-0005-0000-0000-00006A3A0000}"/>
    <cellStyle name="Buena 5" xfId="36703" hidden="1" xr:uid="{00000000-0005-0000-0000-00006B3A0000}"/>
    <cellStyle name="Buena 5" xfId="27269" hidden="1" xr:uid="{00000000-0005-0000-0000-00006C3A0000}"/>
    <cellStyle name="Buena 5" xfId="36590" hidden="1" xr:uid="{00000000-0005-0000-0000-00006D3A0000}"/>
    <cellStyle name="Buena 5" xfId="36676" hidden="1" xr:uid="{00000000-0005-0000-0000-00006E3A0000}"/>
    <cellStyle name="Buena 5" xfId="36644" hidden="1" xr:uid="{00000000-0005-0000-0000-00006F3A0000}"/>
    <cellStyle name="Buena 5" xfId="36622" hidden="1" xr:uid="{00000000-0005-0000-0000-0000703A0000}"/>
    <cellStyle name="Buena 5" xfId="36584" hidden="1" xr:uid="{00000000-0005-0000-0000-0000713A0000}"/>
    <cellStyle name="Buena 5" xfId="36667" hidden="1" xr:uid="{00000000-0005-0000-0000-0000723A0000}"/>
    <cellStyle name="Buena 5" xfId="36902" hidden="1" xr:uid="{00000000-0005-0000-0000-0000733A0000}"/>
    <cellStyle name="Buena 5" xfId="36901" hidden="1" xr:uid="{00000000-0005-0000-0000-0000743A0000}"/>
    <cellStyle name="Buena 5" xfId="36937" hidden="1" xr:uid="{00000000-0005-0000-0000-0000753A0000}"/>
    <cellStyle name="Buena 5" xfId="36938" hidden="1" xr:uid="{00000000-0005-0000-0000-0000763A0000}"/>
    <cellStyle name="Buena 5" xfId="37004" hidden="1" xr:uid="{00000000-0005-0000-0000-0000773A0000}"/>
    <cellStyle name="Buena 5" xfId="37003" hidden="1" xr:uid="{00000000-0005-0000-0000-0000783A0000}"/>
    <cellStyle name="Buena 5" xfId="37039" hidden="1" xr:uid="{00000000-0005-0000-0000-0000793A0000}"/>
    <cellStyle name="Buena 5" xfId="37040" hidden="1" xr:uid="{00000000-0005-0000-0000-00007A3A0000}"/>
    <cellStyle name="Buena 5" xfId="37275" hidden="1" xr:uid="{00000000-0005-0000-0000-00007B3A0000}"/>
    <cellStyle name="Buena 5" xfId="37274" hidden="1" xr:uid="{00000000-0005-0000-0000-00007C3A0000}"/>
    <cellStyle name="Buena 5" xfId="37310" hidden="1" xr:uid="{00000000-0005-0000-0000-00007D3A0000}"/>
    <cellStyle name="Buena 5" xfId="37311" hidden="1" xr:uid="{00000000-0005-0000-0000-00007E3A0000}"/>
    <cellStyle name="Buena 5" xfId="37193" hidden="1" xr:uid="{00000000-0005-0000-0000-00007F3A0000}"/>
    <cellStyle name="Buena 5" xfId="36972" hidden="1" xr:uid="{00000000-0005-0000-0000-0000803A0000}"/>
    <cellStyle name="Buena 5" xfId="37080" hidden="1" xr:uid="{00000000-0005-0000-0000-0000813A0000}"/>
    <cellStyle name="Buena 5" xfId="37166" hidden="1" xr:uid="{00000000-0005-0000-0000-0000823A0000}"/>
    <cellStyle name="Buena 5" xfId="37134" hidden="1" xr:uid="{00000000-0005-0000-0000-0000833A0000}"/>
    <cellStyle name="Buena 5" xfId="37112" hidden="1" xr:uid="{00000000-0005-0000-0000-0000843A0000}"/>
    <cellStyle name="Buena 5" xfId="37074" hidden="1" xr:uid="{00000000-0005-0000-0000-0000853A0000}"/>
    <cellStyle name="Buena 5" xfId="37157" hidden="1" xr:uid="{00000000-0005-0000-0000-0000863A0000}"/>
    <cellStyle name="Buena 5" xfId="37392" hidden="1" xr:uid="{00000000-0005-0000-0000-0000873A0000}"/>
    <cellStyle name="Buena 5" xfId="37391" hidden="1" xr:uid="{00000000-0005-0000-0000-0000883A0000}"/>
    <cellStyle name="Buena 5" xfId="37427" hidden="1" xr:uid="{00000000-0005-0000-0000-0000893A0000}"/>
    <cellStyle name="Buena 5" xfId="37428" hidden="1" xr:uid="{00000000-0005-0000-0000-00008A3A0000}"/>
    <cellStyle name="Buena 5" xfId="37494" hidden="1" xr:uid="{00000000-0005-0000-0000-00008B3A0000}"/>
    <cellStyle name="Buena 5" xfId="37493" hidden="1" xr:uid="{00000000-0005-0000-0000-00008C3A0000}"/>
    <cellStyle name="Buena 5" xfId="37529" hidden="1" xr:uid="{00000000-0005-0000-0000-00008D3A0000}"/>
    <cellStyle name="Buena 5" xfId="37530" hidden="1" xr:uid="{00000000-0005-0000-0000-00008E3A0000}"/>
    <cellStyle name="Buena 5" xfId="37765" hidden="1" xr:uid="{00000000-0005-0000-0000-00008F3A0000}"/>
    <cellStyle name="Buena 5" xfId="37764" hidden="1" xr:uid="{00000000-0005-0000-0000-0000903A0000}"/>
    <cellStyle name="Buena 5" xfId="37800" hidden="1" xr:uid="{00000000-0005-0000-0000-0000913A0000}"/>
    <cellStyle name="Buena 5" xfId="37801" hidden="1" xr:uid="{00000000-0005-0000-0000-0000923A0000}"/>
    <cellStyle name="Buena 5" xfId="37683" hidden="1" xr:uid="{00000000-0005-0000-0000-0000933A0000}"/>
    <cellStyle name="Buena 5" xfId="37462" hidden="1" xr:uid="{00000000-0005-0000-0000-0000943A0000}"/>
    <cellStyle name="Buena 5" xfId="37570" hidden="1" xr:uid="{00000000-0005-0000-0000-0000953A0000}"/>
    <cellStyle name="Buena 5" xfId="37656" hidden="1" xr:uid="{00000000-0005-0000-0000-0000963A0000}"/>
    <cellStyle name="Buena 5" xfId="37624" hidden="1" xr:uid="{00000000-0005-0000-0000-0000973A0000}"/>
    <cellStyle name="Buena 5" xfId="37602" hidden="1" xr:uid="{00000000-0005-0000-0000-0000983A0000}"/>
    <cellStyle name="Buena 5" xfId="37564" hidden="1" xr:uid="{00000000-0005-0000-0000-0000993A0000}"/>
    <cellStyle name="Buena 5" xfId="37647" hidden="1" xr:uid="{00000000-0005-0000-0000-00009A3A0000}"/>
    <cellStyle name="Buena 5" xfId="37882" hidden="1" xr:uid="{00000000-0005-0000-0000-00009B3A0000}"/>
    <cellStyle name="Buena 5" xfId="37881" hidden="1" xr:uid="{00000000-0005-0000-0000-00009C3A0000}"/>
    <cellStyle name="Buena 5" xfId="37917" hidden="1" xr:uid="{00000000-0005-0000-0000-00009D3A0000}"/>
    <cellStyle name="Buena 5" xfId="37918" hidden="1" xr:uid="{00000000-0005-0000-0000-00009E3A0000}"/>
    <cellStyle name="Buena 5" xfId="37984" hidden="1" xr:uid="{00000000-0005-0000-0000-00009F3A0000}"/>
    <cellStyle name="Buena 5" xfId="37983" hidden="1" xr:uid="{00000000-0005-0000-0000-0000A03A0000}"/>
    <cellStyle name="Buena 5" xfId="38019" hidden="1" xr:uid="{00000000-0005-0000-0000-0000A13A0000}"/>
    <cellStyle name="Buena 5" xfId="38020" hidden="1" xr:uid="{00000000-0005-0000-0000-0000A23A0000}"/>
    <cellStyle name="Buena 5" xfId="38255" hidden="1" xr:uid="{00000000-0005-0000-0000-0000A33A0000}"/>
    <cellStyle name="Buena 5" xfId="38254" hidden="1" xr:uid="{00000000-0005-0000-0000-0000A43A0000}"/>
    <cellStyle name="Buena 5" xfId="38290" hidden="1" xr:uid="{00000000-0005-0000-0000-0000A53A0000}"/>
    <cellStyle name="Buena 5" xfId="38291" hidden="1" xr:uid="{00000000-0005-0000-0000-0000A63A0000}"/>
    <cellStyle name="Buena 5" xfId="38173" hidden="1" xr:uid="{00000000-0005-0000-0000-0000A73A0000}"/>
    <cellStyle name="Buena 5" xfId="37952" hidden="1" xr:uid="{00000000-0005-0000-0000-0000A83A0000}"/>
    <cellStyle name="Buena 5" xfId="38060" hidden="1" xr:uid="{00000000-0005-0000-0000-0000A93A0000}"/>
    <cellStyle name="Buena 5" xfId="38146" hidden="1" xr:uid="{00000000-0005-0000-0000-0000AA3A0000}"/>
    <cellStyle name="Buena 5" xfId="38114" hidden="1" xr:uid="{00000000-0005-0000-0000-0000AB3A0000}"/>
    <cellStyle name="Buena 5" xfId="38092" hidden="1" xr:uid="{00000000-0005-0000-0000-0000AC3A0000}"/>
    <cellStyle name="Buena 5" xfId="38054" hidden="1" xr:uid="{00000000-0005-0000-0000-0000AD3A0000}"/>
    <cellStyle name="Buena 5" xfId="38137" hidden="1" xr:uid="{00000000-0005-0000-0000-0000AE3A0000}"/>
    <cellStyle name="Buena 5" xfId="38372" hidden="1" xr:uid="{00000000-0005-0000-0000-0000AF3A0000}"/>
    <cellStyle name="Buena 5" xfId="38371" hidden="1" xr:uid="{00000000-0005-0000-0000-0000B03A0000}"/>
    <cellStyle name="Buena 5" xfId="38407" hidden="1" xr:uid="{00000000-0005-0000-0000-0000B13A0000}"/>
    <cellStyle name="Buena 5" xfId="38408" hidden="1" xr:uid="{00000000-0005-0000-0000-0000B23A0000}"/>
    <cellStyle name="Buena 5" xfId="38474" hidden="1" xr:uid="{00000000-0005-0000-0000-0000B33A0000}"/>
    <cellStyle name="Buena 5" xfId="38473" hidden="1" xr:uid="{00000000-0005-0000-0000-0000B43A0000}"/>
    <cellStyle name="Buena 5" xfId="38509" hidden="1" xr:uid="{00000000-0005-0000-0000-0000B53A0000}"/>
    <cellStyle name="Buena 5" xfId="38510" hidden="1" xr:uid="{00000000-0005-0000-0000-0000B63A0000}"/>
    <cellStyle name="Buena 5" xfId="38745" hidden="1" xr:uid="{00000000-0005-0000-0000-0000B73A0000}"/>
    <cellStyle name="Buena 5" xfId="38744" hidden="1" xr:uid="{00000000-0005-0000-0000-0000B83A0000}"/>
    <cellStyle name="Buena 5" xfId="38780" hidden="1" xr:uid="{00000000-0005-0000-0000-0000B93A0000}"/>
    <cellStyle name="Buena 5" xfId="38781" hidden="1" xr:uid="{00000000-0005-0000-0000-0000BA3A0000}"/>
    <cellStyle name="Buena 5" xfId="38663" hidden="1" xr:uid="{00000000-0005-0000-0000-0000BB3A0000}"/>
    <cellStyle name="Buena 5" xfId="38442" hidden="1" xr:uid="{00000000-0005-0000-0000-0000BC3A0000}"/>
    <cellStyle name="Buena 5" xfId="38550" hidden="1" xr:uid="{00000000-0005-0000-0000-0000BD3A0000}"/>
    <cellStyle name="Buena 5" xfId="38636" hidden="1" xr:uid="{00000000-0005-0000-0000-0000BE3A0000}"/>
    <cellStyle name="Buena 5" xfId="38604" hidden="1" xr:uid="{00000000-0005-0000-0000-0000BF3A0000}"/>
    <cellStyle name="Buena 5" xfId="38582" hidden="1" xr:uid="{00000000-0005-0000-0000-0000C03A0000}"/>
    <cellStyle name="Buena 5" xfId="38544" hidden="1" xr:uid="{00000000-0005-0000-0000-0000C13A0000}"/>
    <cellStyle name="Buena 5" xfId="38627" xr:uid="{00000000-0005-0000-0000-0000C23A0000}"/>
    <cellStyle name="Buena 6" xfId="5149" hidden="1" xr:uid="{00000000-0005-0000-0000-0000C33A0000}"/>
    <cellStyle name="Buena 6" xfId="5163" hidden="1" xr:uid="{00000000-0005-0000-0000-0000C43A0000}"/>
    <cellStyle name="Buena 6" xfId="5174" hidden="1" xr:uid="{00000000-0005-0000-0000-0000C53A0000}"/>
    <cellStyle name="Buena 6" xfId="5185" hidden="1" xr:uid="{00000000-0005-0000-0000-0000C63A0000}"/>
    <cellStyle name="Buena 6" xfId="5193" hidden="1" xr:uid="{00000000-0005-0000-0000-0000C73A0000}"/>
    <cellStyle name="Buena 6" xfId="10301" hidden="1" xr:uid="{00000000-0005-0000-0000-0000C83A0000}"/>
    <cellStyle name="Buena 6" xfId="10312" hidden="1" xr:uid="{00000000-0005-0000-0000-0000C93A0000}"/>
    <cellStyle name="Buena 6" xfId="10323" hidden="1" xr:uid="{00000000-0005-0000-0000-0000CA3A0000}"/>
    <cellStyle name="Buena 6" xfId="10331" hidden="1" xr:uid="{00000000-0005-0000-0000-0000CB3A0000}"/>
    <cellStyle name="Buena 6" xfId="10811" hidden="1" xr:uid="{00000000-0005-0000-0000-0000CC3A0000}"/>
    <cellStyle name="Buena 6" xfId="10818" hidden="1" xr:uid="{00000000-0005-0000-0000-0000CD3A0000}"/>
    <cellStyle name="Buena 6" xfId="10828" hidden="1" xr:uid="{00000000-0005-0000-0000-0000CE3A0000}"/>
    <cellStyle name="Buena 6" xfId="10834" hidden="1" xr:uid="{00000000-0005-0000-0000-0000CF3A0000}"/>
    <cellStyle name="Buena 6" xfId="10696" hidden="1" xr:uid="{00000000-0005-0000-0000-0000D03A0000}"/>
    <cellStyle name="Buena 6" xfId="10841" hidden="1" xr:uid="{00000000-0005-0000-0000-0000D13A0000}"/>
    <cellStyle name="Buena 6" xfId="10729" hidden="1" xr:uid="{00000000-0005-0000-0000-0000D23A0000}"/>
    <cellStyle name="Buena 6" xfId="10723" hidden="1" xr:uid="{00000000-0005-0000-0000-0000D33A0000}"/>
    <cellStyle name="Buena 6" xfId="10690" hidden="1" xr:uid="{00000000-0005-0000-0000-0000D43A0000}"/>
    <cellStyle name="Buena 6" xfId="10581" hidden="1" xr:uid="{00000000-0005-0000-0000-0000D53A0000}"/>
    <cellStyle name="Buena 6" xfId="10592" hidden="1" xr:uid="{00000000-0005-0000-0000-0000D63A0000}"/>
    <cellStyle name="Buena 6" xfId="10717" hidden="1" xr:uid="{00000000-0005-0000-0000-0000D73A0000}"/>
    <cellStyle name="Buena 6" xfId="15956" hidden="1" xr:uid="{00000000-0005-0000-0000-0000D83A0000}"/>
    <cellStyle name="Buena 6" xfId="15967" hidden="1" xr:uid="{00000000-0005-0000-0000-0000D93A0000}"/>
    <cellStyle name="Buena 6" xfId="15978" hidden="1" xr:uid="{00000000-0005-0000-0000-0000DA3A0000}"/>
    <cellStyle name="Buena 6" xfId="15986" hidden="1" xr:uid="{00000000-0005-0000-0000-0000DB3A0000}"/>
    <cellStyle name="Buena 6" xfId="21084" hidden="1" xr:uid="{00000000-0005-0000-0000-0000DC3A0000}"/>
    <cellStyle name="Buena 6" xfId="21095" hidden="1" xr:uid="{00000000-0005-0000-0000-0000DD3A0000}"/>
    <cellStyle name="Buena 6" xfId="21106" hidden="1" xr:uid="{00000000-0005-0000-0000-0000DE3A0000}"/>
    <cellStyle name="Buena 6" xfId="21114" hidden="1" xr:uid="{00000000-0005-0000-0000-0000DF3A0000}"/>
    <cellStyle name="Buena 6" xfId="21594" hidden="1" xr:uid="{00000000-0005-0000-0000-0000E03A0000}"/>
    <cellStyle name="Buena 6" xfId="21601" hidden="1" xr:uid="{00000000-0005-0000-0000-0000E13A0000}"/>
    <cellStyle name="Buena 6" xfId="21611" hidden="1" xr:uid="{00000000-0005-0000-0000-0000E23A0000}"/>
    <cellStyle name="Buena 6" xfId="21617" hidden="1" xr:uid="{00000000-0005-0000-0000-0000E33A0000}"/>
    <cellStyle name="Buena 6" xfId="21479" hidden="1" xr:uid="{00000000-0005-0000-0000-0000E43A0000}"/>
    <cellStyle name="Buena 6" xfId="21624" hidden="1" xr:uid="{00000000-0005-0000-0000-0000E53A0000}"/>
    <cellStyle name="Buena 6" xfId="21512" hidden="1" xr:uid="{00000000-0005-0000-0000-0000E63A0000}"/>
    <cellStyle name="Buena 6" xfId="21506" hidden="1" xr:uid="{00000000-0005-0000-0000-0000E73A0000}"/>
    <cellStyle name="Buena 6" xfId="21473" hidden="1" xr:uid="{00000000-0005-0000-0000-0000E83A0000}"/>
    <cellStyle name="Buena 6" xfId="21364" hidden="1" xr:uid="{00000000-0005-0000-0000-0000E93A0000}"/>
    <cellStyle name="Buena 6" xfId="21375" hidden="1" xr:uid="{00000000-0005-0000-0000-0000EA3A0000}"/>
    <cellStyle name="Buena 6" xfId="21500" hidden="1" xr:uid="{00000000-0005-0000-0000-0000EB3A0000}"/>
    <cellStyle name="Buena 6" xfId="22880" hidden="1" xr:uid="{00000000-0005-0000-0000-0000EC3A0000}"/>
    <cellStyle name="Buena 6" xfId="22887" hidden="1" xr:uid="{00000000-0005-0000-0000-0000ED3A0000}"/>
    <cellStyle name="Buena 6" xfId="22897" hidden="1" xr:uid="{00000000-0005-0000-0000-0000EE3A0000}"/>
    <cellStyle name="Buena 6" xfId="22903" hidden="1" xr:uid="{00000000-0005-0000-0000-0000EF3A0000}"/>
    <cellStyle name="Buena 6" xfId="24103" hidden="1" xr:uid="{00000000-0005-0000-0000-0000F03A0000}"/>
    <cellStyle name="Buena 6" xfId="24110" hidden="1" xr:uid="{00000000-0005-0000-0000-0000F13A0000}"/>
    <cellStyle name="Buena 6" xfId="24120" hidden="1" xr:uid="{00000000-0005-0000-0000-0000F23A0000}"/>
    <cellStyle name="Buena 6" xfId="24127" hidden="1" xr:uid="{00000000-0005-0000-0000-0000F33A0000}"/>
    <cellStyle name="Buena 6" xfId="24421" hidden="1" xr:uid="{00000000-0005-0000-0000-0000F43A0000}"/>
    <cellStyle name="Buena 6" xfId="24428" hidden="1" xr:uid="{00000000-0005-0000-0000-0000F53A0000}"/>
    <cellStyle name="Buena 6" xfId="24438" hidden="1" xr:uid="{00000000-0005-0000-0000-0000F63A0000}"/>
    <cellStyle name="Buena 6" xfId="24444" hidden="1" xr:uid="{00000000-0005-0000-0000-0000F73A0000}"/>
    <cellStyle name="Buena 6" xfId="24307" hidden="1" xr:uid="{00000000-0005-0000-0000-0000F83A0000}"/>
    <cellStyle name="Buena 6" xfId="24451" hidden="1" xr:uid="{00000000-0005-0000-0000-0000F93A0000}"/>
    <cellStyle name="Buena 6" xfId="24339" hidden="1" xr:uid="{00000000-0005-0000-0000-0000FA3A0000}"/>
    <cellStyle name="Buena 6" xfId="24333" hidden="1" xr:uid="{00000000-0005-0000-0000-0000FB3A0000}"/>
    <cellStyle name="Buena 6" xfId="24301" hidden="1" xr:uid="{00000000-0005-0000-0000-0000FC3A0000}"/>
    <cellStyle name="Buena 6" xfId="24194" hidden="1" xr:uid="{00000000-0005-0000-0000-0000FD3A0000}"/>
    <cellStyle name="Buena 6" xfId="24205" hidden="1" xr:uid="{00000000-0005-0000-0000-0000FE3A0000}"/>
    <cellStyle name="Buena 6" xfId="24327" hidden="1" xr:uid="{00000000-0005-0000-0000-0000FF3A0000}"/>
    <cellStyle name="Buena 6" xfId="24577" hidden="1" xr:uid="{00000000-0005-0000-0000-0000003B0000}"/>
    <cellStyle name="Buena 6" xfId="24584" hidden="1" xr:uid="{00000000-0005-0000-0000-0000013B0000}"/>
    <cellStyle name="Buena 6" xfId="24594" hidden="1" xr:uid="{00000000-0005-0000-0000-0000023B0000}"/>
    <cellStyle name="Buena 6" xfId="24600" hidden="1" xr:uid="{00000000-0005-0000-0000-0000033B0000}"/>
    <cellStyle name="Buena 6" xfId="24679" hidden="1" xr:uid="{00000000-0005-0000-0000-0000043B0000}"/>
    <cellStyle name="Buena 6" xfId="24686" hidden="1" xr:uid="{00000000-0005-0000-0000-0000053B0000}"/>
    <cellStyle name="Buena 6" xfId="24696" hidden="1" xr:uid="{00000000-0005-0000-0000-0000063B0000}"/>
    <cellStyle name="Buena 6" xfId="24702" hidden="1" xr:uid="{00000000-0005-0000-0000-0000073B0000}"/>
    <cellStyle name="Buena 6" xfId="24950" hidden="1" xr:uid="{00000000-0005-0000-0000-0000083B0000}"/>
    <cellStyle name="Buena 6" xfId="24957" hidden="1" xr:uid="{00000000-0005-0000-0000-0000093B0000}"/>
    <cellStyle name="Buena 6" xfId="24967" hidden="1" xr:uid="{00000000-0005-0000-0000-00000A3B0000}"/>
    <cellStyle name="Buena 6" xfId="24973" hidden="1" xr:uid="{00000000-0005-0000-0000-00000B3B0000}"/>
    <cellStyle name="Buena 6" xfId="24836" hidden="1" xr:uid="{00000000-0005-0000-0000-00000C3B0000}"/>
    <cellStyle name="Buena 6" xfId="24980" hidden="1" xr:uid="{00000000-0005-0000-0000-00000D3B0000}"/>
    <cellStyle name="Buena 6" xfId="24868" hidden="1" xr:uid="{00000000-0005-0000-0000-00000E3B0000}"/>
    <cellStyle name="Buena 6" xfId="24862" hidden="1" xr:uid="{00000000-0005-0000-0000-00000F3B0000}"/>
    <cellStyle name="Buena 6" xfId="24830" hidden="1" xr:uid="{00000000-0005-0000-0000-0000103B0000}"/>
    <cellStyle name="Buena 6" xfId="24725" hidden="1" xr:uid="{00000000-0005-0000-0000-0000113B0000}"/>
    <cellStyle name="Buena 6" xfId="24736" hidden="1" xr:uid="{00000000-0005-0000-0000-0000123B0000}"/>
    <cellStyle name="Buena 6" xfId="24856" hidden="1" xr:uid="{00000000-0005-0000-0000-0000133B0000}"/>
    <cellStyle name="Buena 6" xfId="26186" hidden="1" xr:uid="{00000000-0005-0000-0000-0000143B0000}"/>
    <cellStyle name="Buena 6" xfId="26194" hidden="1" xr:uid="{00000000-0005-0000-0000-0000153B0000}"/>
    <cellStyle name="Buena 6" xfId="26204" hidden="1" xr:uid="{00000000-0005-0000-0000-0000163B0000}"/>
    <cellStyle name="Buena 6" xfId="26210" hidden="1" xr:uid="{00000000-0005-0000-0000-0000173B0000}"/>
    <cellStyle name="Buena 6" xfId="27446" hidden="1" xr:uid="{00000000-0005-0000-0000-0000183B0000}"/>
    <cellStyle name="Buena 6" xfId="27456" hidden="1" xr:uid="{00000000-0005-0000-0000-0000193B0000}"/>
    <cellStyle name="Buena 6" xfId="27466" hidden="1" xr:uid="{00000000-0005-0000-0000-00001A3B0000}"/>
    <cellStyle name="Buena 6" xfId="27472" hidden="1" xr:uid="{00000000-0005-0000-0000-00001B3B0000}"/>
    <cellStyle name="Buena 6" xfId="27757" hidden="1" xr:uid="{00000000-0005-0000-0000-00001C3B0000}"/>
    <cellStyle name="Buena 6" xfId="27764" hidden="1" xr:uid="{00000000-0005-0000-0000-00001D3B0000}"/>
    <cellStyle name="Buena 6" xfId="27774" hidden="1" xr:uid="{00000000-0005-0000-0000-00001E3B0000}"/>
    <cellStyle name="Buena 6" xfId="27780" hidden="1" xr:uid="{00000000-0005-0000-0000-00001F3B0000}"/>
    <cellStyle name="Buena 6" xfId="27643" hidden="1" xr:uid="{00000000-0005-0000-0000-0000203B0000}"/>
    <cellStyle name="Buena 6" xfId="27787" hidden="1" xr:uid="{00000000-0005-0000-0000-0000213B0000}"/>
    <cellStyle name="Buena 6" xfId="27675" hidden="1" xr:uid="{00000000-0005-0000-0000-0000223B0000}"/>
    <cellStyle name="Buena 6" xfId="27669" hidden="1" xr:uid="{00000000-0005-0000-0000-0000233B0000}"/>
    <cellStyle name="Buena 6" xfId="27637" hidden="1" xr:uid="{00000000-0005-0000-0000-0000243B0000}"/>
    <cellStyle name="Buena 6" xfId="27532" hidden="1" xr:uid="{00000000-0005-0000-0000-0000253B0000}"/>
    <cellStyle name="Buena 6" xfId="27543" hidden="1" xr:uid="{00000000-0005-0000-0000-0000263B0000}"/>
    <cellStyle name="Buena 6" xfId="27663" hidden="1" xr:uid="{00000000-0005-0000-0000-0000273B0000}"/>
    <cellStyle name="Buena 6" xfId="25203" hidden="1" xr:uid="{00000000-0005-0000-0000-0000283B0000}"/>
    <cellStyle name="Buena 6" xfId="27261" hidden="1" xr:uid="{00000000-0005-0000-0000-0000293B0000}"/>
    <cellStyle name="Buena 6" xfId="22294" hidden="1" xr:uid="{00000000-0005-0000-0000-00002A3B0000}"/>
    <cellStyle name="Buena 6" xfId="22013" hidden="1" xr:uid="{00000000-0005-0000-0000-00002B3B0000}"/>
    <cellStyle name="Buena 6" xfId="26325" hidden="1" xr:uid="{00000000-0005-0000-0000-00002C3B0000}"/>
    <cellStyle name="Buena 6" xfId="23773" hidden="1" xr:uid="{00000000-0005-0000-0000-00002D3B0000}"/>
    <cellStyle name="Buena 6" xfId="25342" hidden="1" xr:uid="{00000000-0005-0000-0000-00002E3B0000}"/>
    <cellStyle name="Buena 6" xfId="21783" hidden="1" xr:uid="{00000000-0005-0000-0000-00002F3B0000}"/>
    <cellStyle name="Buena 6" xfId="25295" hidden="1" xr:uid="{00000000-0005-0000-0000-0000303B0000}"/>
    <cellStyle name="Buena 6" xfId="21987" hidden="1" xr:uid="{00000000-0005-0000-0000-0000313B0000}"/>
    <cellStyle name="Buena 6" xfId="26557" hidden="1" xr:uid="{00000000-0005-0000-0000-0000323B0000}"/>
    <cellStyle name="Buena 6" xfId="21986" hidden="1" xr:uid="{00000000-0005-0000-0000-0000333B0000}"/>
    <cellStyle name="Buena 6" xfId="26869" hidden="1" xr:uid="{00000000-0005-0000-0000-0000343B0000}"/>
    <cellStyle name="Buena 6" xfId="23515" hidden="1" xr:uid="{00000000-0005-0000-0000-0000353B0000}"/>
    <cellStyle name="Buena 6" xfId="23522" hidden="1" xr:uid="{00000000-0005-0000-0000-0000363B0000}"/>
    <cellStyle name="Buena 6" xfId="11037" hidden="1" xr:uid="{00000000-0005-0000-0000-0000373B0000}"/>
    <cellStyle name="Buena 6" xfId="21995" hidden="1" xr:uid="{00000000-0005-0000-0000-0000383B0000}"/>
    <cellStyle name="Buena 6" xfId="26322" hidden="1" xr:uid="{00000000-0005-0000-0000-0000393B0000}"/>
    <cellStyle name="Buena 6" xfId="23768" hidden="1" xr:uid="{00000000-0005-0000-0000-00003A3B0000}"/>
    <cellStyle name="Buena 6" xfId="23237" hidden="1" xr:uid="{00000000-0005-0000-0000-00003B3B0000}"/>
    <cellStyle name="Buena 6" xfId="25281" hidden="1" xr:uid="{00000000-0005-0000-0000-00003C3B0000}"/>
    <cellStyle name="Buena 6" xfId="21974" hidden="1" xr:uid="{00000000-0005-0000-0000-00003D3B0000}"/>
    <cellStyle name="Buena 6" xfId="25280" hidden="1" xr:uid="{00000000-0005-0000-0000-00003E3B0000}"/>
    <cellStyle name="Buena 6" xfId="22508" hidden="1" xr:uid="{00000000-0005-0000-0000-00003F3B0000}"/>
    <cellStyle name="Buena 6" xfId="27066" hidden="1" xr:uid="{00000000-0005-0000-0000-0000403B0000}"/>
    <cellStyle name="Buena 6" xfId="22964" hidden="1" xr:uid="{00000000-0005-0000-0000-0000413B0000}"/>
    <cellStyle name="Buena 6" xfId="23726" hidden="1" xr:uid="{00000000-0005-0000-0000-0000423B0000}"/>
    <cellStyle name="Buena 6" xfId="22963" hidden="1" xr:uid="{00000000-0005-0000-0000-0000433B0000}"/>
    <cellStyle name="Buena 6" xfId="26968" hidden="1" xr:uid="{00000000-0005-0000-0000-0000443B0000}"/>
    <cellStyle name="Buena 6" xfId="27212" hidden="1" xr:uid="{00000000-0005-0000-0000-0000453B0000}"/>
    <cellStyle name="Buena 6" xfId="23617" hidden="1" xr:uid="{00000000-0005-0000-0000-0000463B0000}"/>
    <cellStyle name="Buena 6" xfId="27199" hidden="1" xr:uid="{00000000-0005-0000-0000-0000473B0000}"/>
    <cellStyle name="Buena 6" xfId="26826" hidden="1" xr:uid="{00000000-0005-0000-0000-0000483B0000}"/>
    <cellStyle name="Buena 6" xfId="23109" hidden="1" xr:uid="{00000000-0005-0000-0000-0000493B0000}"/>
    <cellStyle name="Buena 6" xfId="23122" hidden="1" xr:uid="{00000000-0005-0000-0000-00004A3B0000}"/>
    <cellStyle name="Buena 6" xfId="21939" hidden="1" xr:uid="{00000000-0005-0000-0000-00004B3B0000}"/>
    <cellStyle name="Buena 6" xfId="22955" hidden="1" xr:uid="{00000000-0005-0000-0000-00004C3B0000}"/>
    <cellStyle name="Buena 6" xfId="23203" hidden="1" xr:uid="{00000000-0005-0000-0000-00004D3B0000}"/>
    <cellStyle name="Buena 6" xfId="26832" hidden="1" xr:uid="{00000000-0005-0000-0000-00004E3B0000}"/>
    <cellStyle name="Buena 6" xfId="23421" hidden="1" xr:uid="{00000000-0005-0000-0000-00004F3B0000}"/>
    <cellStyle name="Buena 6" xfId="22585" hidden="1" xr:uid="{00000000-0005-0000-0000-0000503B0000}"/>
    <cellStyle name="Buena 6" xfId="26619" hidden="1" xr:uid="{00000000-0005-0000-0000-0000513B0000}"/>
    <cellStyle name="Buena 6" xfId="25625" hidden="1" xr:uid="{00000000-0005-0000-0000-0000523B0000}"/>
    <cellStyle name="Buena 6" xfId="27146" hidden="1" xr:uid="{00000000-0005-0000-0000-0000533B0000}"/>
    <cellStyle name="Buena 6" xfId="28051" hidden="1" xr:uid="{00000000-0005-0000-0000-0000543B0000}"/>
    <cellStyle name="Buena 6" xfId="28058" hidden="1" xr:uid="{00000000-0005-0000-0000-0000553B0000}"/>
    <cellStyle name="Buena 6" xfId="28068" hidden="1" xr:uid="{00000000-0005-0000-0000-0000563B0000}"/>
    <cellStyle name="Buena 6" xfId="28075" hidden="1" xr:uid="{00000000-0005-0000-0000-0000573B0000}"/>
    <cellStyle name="Buena 6" xfId="28347" hidden="1" xr:uid="{00000000-0005-0000-0000-0000583B0000}"/>
    <cellStyle name="Buena 6" xfId="28354" hidden="1" xr:uid="{00000000-0005-0000-0000-0000593B0000}"/>
    <cellStyle name="Buena 6" xfId="28364" hidden="1" xr:uid="{00000000-0005-0000-0000-00005A3B0000}"/>
    <cellStyle name="Buena 6" xfId="28370" hidden="1" xr:uid="{00000000-0005-0000-0000-00005B3B0000}"/>
    <cellStyle name="Buena 6" xfId="28233" hidden="1" xr:uid="{00000000-0005-0000-0000-00005C3B0000}"/>
    <cellStyle name="Buena 6" xfId="28377" hidden="1" xr:uid="{00000000-0005-0000-0000-00005D3B0000}"/>
    <cellStyle name="Buena 6" xfId="28265" hidden="1" xr:uid="{00000000-0005-0000-0000-00005E3B0000}"/>
    <cellStyle name="Buena 6" xfId="28259" hidden="1" xr:uid="{00000000-0005-0000-0000-00005F3B0000}"/>
    <cellStyle name="Buena 6" xfId="28227" hidden="1" xr:uid="{00000000-0005-0000-0000-0000603B0000}"/>
    <cellStyle name="Buena 6" xfId="28121" hidden="1" xr:uid="{00000000-0005-0000-0000-0000613B0000}"/>
    <cellStyle name="Buena 6" xfId="28132" hidden="1" xr:uid="{00000000-0005-0000-0000-0000623B0000}"/>
    <cellStyle name="Buena 6" xfId="28253" hidden="1" xr:uid="{00000000-0005-0000-0000-0000633B0000}"/>
    <cellStyle name="Buena 6" xfId="22972" hidden="1" xr:uid="{00000000-0005-0000-0000-0000643B0000}"/>
    <cellStyle name="Buena 6" xfId="23733" hidden="1" xr:uid="{00000000-0005-0000-0000-0000653B0000}"/>
    <cellStyle name="Buena 6" xfId="25574" hidden="1" xr:uid="{00000000-0005-0000-0000-0000663B0000}"/>
    <cellStyle name="Buena 6" xfId="22986" hidden="1" xr:uid="{00000000-0005-0000-0000-0000673B0000}"/>
    <cellStyle name="Buena 6" xfId="28423" hidden="1" xr:uid="{00000000-0005-0000-0000-0000683B0000}"/>
    <cellStyle name="Buena 6" xfId="28430" hidden="1" xr:uid="{00000000-0005-0000-0000-0000693B0000}"/>
    <cellStyle name="Buena 6" xfId="28440" hidden="1" xr:uid="{00000000-0005-0000-0000-00006A3B0000}"/>
    <cellStyle name="Buena 6" xfId="28446" hidden="1" xr:uid="{00000000-0005-0000-0000-00006B3B0000}"/>
    <cellStyle name="Buena 6" xfId="28694" hidden="1" xr:uid="{00000000-0005-0000-0000-00006C3B0000}"/>
    <cellStyle name="Buena 6" xfId="28701" hidden="1" xr:uid="{00000000-0005-0000-0000-00006D3B0000}"/>
    <cellStyle name="Buena 6" xfId="28711" hidden="1" xr:uid="{00000000-0005-0000-0000-00006E3B0000}"/>
    <cellStyle name="Buena 6" xfId="28717" hidden="1" xr:uid="{00000000-0005-0000-0000-00006F3B0000}"/>
    <cellStyle name="Buena 6" xfId="28580" hidden="1" xr:uid="{00000000-0005-0000-0000-0000703B0000}"/>
    <cellStyle name="Buena 6" xfId="28724" hidden="1" xr:uid="{00000000-0005-0000-0000-0000713B0000}"/>
    <cellStyle name="Buena 6" xfId="28612" hidden="1" xr:uid="{00000000-0005-0000-0000-0000723B0000}"/>
    <cellStyle name="Buena 6" xfId="28606" hidden="1" xr:uid="{00000000-0005-0000-0000-0000733B0000}"/>
    <cellStyle name="Buena 6" xfId="28574" hidden="1" xr:uid="{00000000-0005-0000-0000-0000743B0000}"/>
    <cellStyle name="Buena 6" xfId="28469" hidden="1" xr:uid="{00000000-0005-0000-0000-0000753B0000}"/>
    <cellStyle name="Buena 6" xfId="28480" hidden="1" xr:uid="{00000000-0005-0000-0000-0000763B0000}"/>
    <cellStyle name="Buena 6" xfId="28600" hidden="1" xr:uid="{00000000-0005-0000-0000-0000773B0000}"/>
    <cellStyle name="Buena 6" xfId="28811" hidden="1" xr:uid="{00000000-0005-0000-0000-0000783B0000}"/>
    <cellStyle name="Buena 6" xfId="28818" hidden="1" xr:uid="{00000000-0005-0000-0000-0000793B0000}"/>
    <cellStyle name="Buena 6" xfId="28828" hidden="1" xr:uid="{00000000-0005-0000-0000-00007A3B0000}"/>
    <cellStyle name="Buena 6" xfId="28834" hidden="1" xr:uid="{00000000-0005-0000-0000-00007B3B0000}"/>
    <cellStyle name="Buena 6" xfId="28913" hidden="1" xr:uid="{00000000-0005-0000-0000-00007C3B0000}"/>
    <cellStyle name="Buena 6" xfId="28920" hidden="1" xr:uid="{00000000-0005-0000-0000-00007D3B0000}"/>
    <cellStyle name="Buena 6" xfId="28930" hidden="1" xr:uid="{00000000-0005-0000-0000-00007E3B0000}"/>
    <cellStyle name="Buena 6" xfId="28936" hidden="1" xr:uid="{00000000-0005-0000-0000-00007F3B0000}"/>
    <cellStyle name="Buena 6" xfId="29184" hidden="1" xr:uid="{00000000-0005-0000-0000-0000803B0000}"/>
    <cellStyle name="Buena 6" xfId="29191" hidden="1" xr:uid="{00000000-0005-0000-0000-0000813B0000}"/>
    <cellStyle name="Buena 6" xfId="29201" hidden="1" xr:uid="{00000000-0005-0000-0000-0000823B0000}"/>
    <cellStyle name="Buena 6" xfId="29207" hidden="1" xr:uid="{00000000-0005-0000-0000-0000833B0000}"/>
    <cellStyle name="Buena 6" xfId="29070" hidden="1" xr:uid="{00000000-0005-0000-0000-0000843B0000}"/>
    <cellStyle name="Buena 6" xfId="29214" hidden="1" xr:uid="{00000000-0005-0000-0000-0000853B0000}"/>
    <cellStyle name="Buena 6" xfId="29102" hidden="1" xr:uid="{00000000-0005-0000-0000-0000863B0000}"/>
    <cellStyle name="Buena 6" xfId="29096" hidden="1" xr:uid="{00000000-0005-0000-0000-0000873B0000}"/>
    <cellStyle name="Buena 6" xfId="29064" hidden="1" xr:uid="{00000000-0005-0000-0000-0000883B0000}"/>
    <cellStyle name="Buena 6" xfId="28959" hidden="1" xr:uid="{00000000-0005-0000-0000-0000893B0000}"/>
    <cellStyle name="Buena 6" xfId="28970" hidden="1" xr:uid="{00000000-0005-0000-0000-00008A3B0000}"/>
    <cellStyle name="Buena 6" xfId="29090" hidden="1" xr:uid="{00000000-0005-0000-0000-00008B3B0000}"/>
    <cellStyle name="Buena 6" xfId="29301" hidden="1" xr:uid="{00000000-0005-0000-0000-00008C3B0000}"/>
    <cellStyle name="Buena 6" xfId="29308" hidden="1" xr:uid="{00000000-0005-0000-0000-00008D3B0000}"/>
    <cellStyle name="Buena 6" xfId="29318" hidden="1" xr:uid="{00000000-0005-0000-0000-00008E3B0000}"/>
    <cellStyle name="Buena 6" xfId="29324" hidden="1" xr:uid="{00000000-0005-0000-0000-00008F3B0000}"/>
    <cellStyle name="Buena 6" xfId="29403" hidden="1" xr:uid="{00000000-0005-0000-0000-0000903B0000}"/>
    <cellStyle name="Buena 6" xfId="29410" hidden="1" xr:uid="{00000000-0005-0000-0000-0000913B0000}"/>
    <cellStyle name="Buena 6" xfId="29420" hidden="1" xr:uid="{00000000-0005-0000-0000-0000923B0000}"/>
    <cellStyle name="Buena 6" xfId="29426" hidden="1" xr:uid="{00000000-0005-0000-0000-0000933B0000}"/>
    <cellStyle name="Buena 6" xfId="29674" hidden="1" xr:uid="{00000000-0005-0000-0000-0000943B0000}"/>
    <cellStyle name="Buena 6" xfId="29681" hidden="1" xr:uid="{00000000-0005-0000-0000-0000953B0000}"/>
    <cellStyle name="Buena 6" xfId="29691" hidden="1" xr:uid="{00000000-0005-0000-0000-0000963B0000}"/>
    <cellStyle name="Buena 6" xfId="29697" hidden="1" xr:uid="{00000000-0005-0000-0000-0000973B0000}"/>
    <cellStyle name="Buena 6" xfId="29560" hidden="1" xr:uid="{00000000-0005-0000-0000-0000983B0000}"/>
    <cellStyle name="Buena 6" xfId="29704" hidden="1" xr:uid="{00000000-0005-0000-0000-0000993B0000}"/>
    <cellStyle name="Buena 6" xfId="29592" hidden="1" xr:uid="{00000000-0005-0000-0000-00009A3B0000}"/>
    <cellStyle name="Buena 6" xfId="29586" hidden="1" xr:uid="{00000000-0005-0000-0000-00009B3B0000}"/>
    <cellStyle name="Buena 6" xfId="29554" hidden="1" xr:uid="{00000000-0005-0000-0000-00009C3B0000}"/>
    <cellStyle name="Buena 6" xfId="29449" hidden="1" xr:uid="{00000000-0005-0000-0000-00009D3B0000}"/>
    <cellStyle name="Buena 6" xfId="29460" hidden="1" xr:uid="{00000000-0005-0000-0000-00009E3B0000}"/>
    <cellStyle name="Buena 6" xfId="29580" hidden="1" xr:uid="{00000000-0005-0000-0000-00009F3B0000}"/>
    <cellStyle name="Buena 6" xfId="29791" hidden="1" xr:uid="{00000000-0005-0000-0000-0000A03B0000}"/>
    <cellStyle name="Buena 6" xfId="29798" hidden="1" xr:uid="{00000000-0005-0000-0000-0000A13B0000}"/>
    <cellStyle name="Buena 6" xfId="29808" hidden="1" xr:uid="{00000000-0005-0000-0000-0000A23B0000}"/>
    <cellStyle name="Buena 6" xfId="29814" hidden="1" xr:uid="{00000000-0005-0000-0000-0000A33B0000}"/>
    <cellStyle name="Buena 6" xfId="29893" hidden="1" xr:uid="{00000000-0005-0000-0000-0000A43B0000}"/>
    <cellStyle name="Buena 6" xfId="29900" hidden="1" xr:uid="{00000000-0005-0000-0000-0000A53B0000}"/>
    <cellStyle name="Buena 6" xfId="29910" hidden="1" xr:uid="{00000000-0005-0000-0000-0000A63B0000}"/>
    <cellStyle name="Buena 6" xfId="29916" hidden="1" xr:uid="{00000000-0005-0000-0000-0000A73B0000}"/>
    <cellStyle name="Buena 6" xfId="30164" hidden="1" xr:uid="{00000000-0005-0000-0000-0000A83B0000}"/>
    <cellStyle name="Buena 6" xfId="30171" hidden="1" xr:uid="{00000000-0005-0000-0000-0000A93B0000}"/>
    <cellStyle name="Buena 6" xfId="30181" hidden="1" xr:uid="{00000000-0005-0000-0000-0000AA3B0000}"/>
    <cellStyle name="Buena 6" xfId="30187" hidden="1" xr:uid="{00000000-0005-0000-0000-0000AB3B0000}"/>
    <cellStyle name="Buena 6" xfId="30050" hidden="1" xr:uid="{00000000-0005-0000-0000-0000AC3B0000}"/>
    <cellStyle name="Buena 6" xfId="30194" hidden="1" xr:uid="{00000000-0005-0000-0000-0000AD3B0000}"/>
    <cellStyle name="Buena 6" xfId="30082" hidden="1" xr:uid="{00000000-0005-0000-0000-0000AE3B0000}"/>
    <cellStyle name="Buena 6" xfId="30076" hidden="1" xr:uid="{00000000-0005-0000-0000-0000AF3B0000}"/>
    <cellStyle name="Buena 6" xfId="30044" hidden="1" xr:uid="{00000000-0005-0000-0000-0000B03B0000}"/>
    <cellStyle name="Buena 6" xfId="29939" hidden="1" xr:uid="{00000000-0005-0000-0000-0000B13B0000}"/>
    <cellStyle name="Buena 6" xfId="29950" hidden="1" xr:uid="{00000000-0005-0000-0000-0000B23B0000}"/>
    <cellStyle name="Buena 6" xfId="30070" hidden="1" xr:uid="{00000000-0005-0000-0000-0000B33B0000}"/>
    <cellStyle name="Buena 6" xfId="30281" hidden="1" xr:uid="{00000000-0005-0000-0000-0000B43B0000}"/>
    <cellStyle name="Buena 6" xfId="30288" hidden="1" xr:uid="{00000000-0005-0000-0000-0000B53B0000}"/>
    <cellStyle name="Buena 6" xfId="30298" hidden="1" xr:uid="{00000000-0005-0000-0000-0000B63B0000}"/>
    <cellStyle name="Buena 6" xfId="30304" hidden="1" xr:uid="{00000000-0005-0000-0000-0000B73B0000}"/>
    <cellStyle name="Buena 6" xfId="30383" hidden="1" xr:uid="{00000000-0005-0000-0000-0000B83B0000}"/>
    <cellStyle name="Buena 6" xfId="30390" hidden="1" xr:uid="{00000000-0005-0000-0000-0000B93B0000}"/>
    <cellStyle name="Buena 6" xfId="30400" hidden="1" xr:uid="{00000000-0005-0000-0000-0000BA3B0000}"/>
    <cellStyle name="Buena 6" xfId="30406" hidden="1" xr:uid="{00000000-0005-0000-0000-0000BB3B0000}"/>
    <cellStyle name="Buena 6" xfId="30654" hidden="1" xr:uid="{00000000-0005-0000-0000-0000BC3B0000}"/>
    <cellStyle name="Buena 6" xfId="30661" hidden="1" xr:uid="{00000000-0005-0000-0000-0000BD3B0000}"/>
    <cellStyle name="Buena 6" xfId="30671" hidden="1" xr:uid="{00000000-0005-0000-0000-0000BE3B0000}"/>
    <cellStyle name="Buena 6" xfId="30677" hidden="1" xr:uid="{00000000-0005-0000-0000-0000BF3B0000}"/>
    <cellStyle name="Buena 6" xfId="30540" hidden="1" xr:uid="{00000000-0005-0000-0000-0000C03B0000}"/>
    <cellStyle name="Buena 6" xfId="30684" hidden="1" xr:uid="{00000000-0005-0000-0000-0000C13B0000}"/>
    <cellStyle name="Buena 6" xfId="30572" hidden="1" xr:uid="{00000000-0005-0000-0000-0000C23B0000}"/>
    <cellStyle name="Buena 6" xfId="30566" hidden="1" xr:uid="{00000000-0005-0000-0000-0000C33B0000}"/>
    <cellStyle name="Buena 6" xfId="30534" hidden="1" xr:uid="{00000000-0005-0000-0000-0000C43B0000}"/>
    <cellStyle name="Buena 6" xfId="30429" hidden="1" xr:uid="{00000000-0005-0000-0000-0000C53B0000}"/>
    <cellStyle name="Buena 6" xfId="30440" hidden="1" xr:uid="{00000000-0005-0000-0000-0000C63B0000}"/>
    <cellStyle name="Buena 6" xfId="30560" hidden="1" xr:uid="{00000000-0005-0000-0000-0000C73B0000}"/>
    <cellStyle name="Buena 6" xfId="23544" hidden="1" xr:uid="{00000000-0005-0000-0000-0000C83B0000}"/>
    <cellStyle name="Buena 6" xfId="25950" hidden="1" xr:uid="{00000000-0005-0000-0000-0000C93B0000}"/>
    <cellStyle name="Buena 6" xfId="25122" hidden="1" xr:uid="{00000000-0005-0000-0000-0000CA3B0000}"/>
    <cellStyle name="Buena 6" xfId="22357" hidden="1" xr:uid="{00000000-0005-0000-0000-0000CB3B0000}"/>
    <cellStyle name="Buena 6" xfId="23026" hidden="1" xr:uid="{00000000-0005-0000-0000-0000CC3B0000}"/>
    <cellStyle name="Buena 6" xfId="23476" hidden="1" xr:uid="{00000000-0005-0000-0000-0000CD3B0000}"/>
    <cellStyle name="Buena 6" xfId="22377" hidden="1" xr:uid="{00000000-0005-0000-0000-0000CE3B0000}"/>
    <cellStyle name="Buena 6" xfId="23181" hidden="1" xr:uid="{00000000-0005-0000-0000-0000CF3B0000}"/>
    <cellStyle name="Buena 6" xfId="22378" hidden="1" xr:uid="{00000000-0005-0000-0000-0000D03B0000}"/>
    <cellStyle name="Buena 6" xfId="23535" hidden="1" xr:uid="{00000000-0005-0000-0000-0000D13B0000}"/>
    <cellStyle name="Buena 6" xfId="25525" hidden="1" xr:uid="{00000000-0005-0000-0000-0000D23B0000}"/>
    <cellStyle name="Buena 6" xfId="26881" hidden="1" xr:uid="{00000000-0005-0000-0000-0000D33B0000}"/>
    <cellStyle name="Buena 6" xfId="22682" hidden="1" xr:uid="{00000000-0005-0000-0000-0000D43B0000}"/>
    <cellStyle name="Buena 6" xfId="27253" hidden="1" xr:uid="{00000000-0005-0000-0000-0000D53B0000}"/>
    <cellStyle name="Buena 6" xfId="23141" hidden="1" xr:uid="{00000000-0005-0000-0000-0000D63B0000}"/>
    <cellStyle name="Buena 6" xfId="23417" hidden="1" xr:uid="{00000000-0005-0000-0000-0000D73B0000}"/>
    <cellStyle name="Buena 6" xfId="22543" hidden="1" xr:uid="{00000000-0005-0000-0000-0000D83B0000}"/>
    <cellStyle name="Buena 6" xfId="23997" hidden="1" xr:uid="{00000000-0005-0000-0000-0000D93B0000}"/>
    <cellStyle name="Buena 6" xfId="26516" hidden="1" xr:uid="{00000000-0005-0000-0000-0000DA3B0000}"/>
    <cellStyle name="Buena 6" xfId="26632" hidden="1" xr:uid="{00000000-0005-0000-0000-0000DB3B0000}"/>
    <cellStyle name="Buena 6" xfId="21780" hidden="1" xr:uid="{00000000-0005-0000-0000-0000DC3B0000}"/>
    <cellStyle name="Buena 6" xfId="22077" hidden="1" xr:uid="{00000000-0005-0000-0000-0000DD3B0000}"/>
    <cellStyle name="Buena 6" xfId="21754" hidden="1" xr:uid="{00000000-0005-0000-0000-0000DE3B0000}"/>
    <cellStyle name="Buena 6" xfId="25438" hidden="1" xr:uid="{00000000-0005-0000-0000-0000DF3B0000}"/>
    <cellStyle name="Buena 6" xfId="22657" hidden="1" xr:uid="{00000000-0005-0000-0000-0000E03B0000}"/>
    <cellStyle name="Buena 6" xfId="21867" hidden="1" xr:uid="{00000000-0005-0000-0000-0000E13B0000}"/>
    <cellStyle name="Buena 6" xfId="23309" hidden="1" xr:uid="{00000000-0005-0000-0000-0000E23B0000}"/>
    <cellStyle name="Buena 6" xfId="22108" hidden="1" xr:uid="{00000000-0005-0000-0000-0000E33B0000}"/>
    <cellStyle name="Buena 6" xfId="26714" hidden="1" xr:uid="{00000000-0005-0000-0000-0000E43B0000}"/>
    <cellStyle name="Buena 6" xfId="25411" hidden="1" xr:uid="{00000000-0005-0000-0000-0000E53B0000}"/>
    <cellStyle name="Buena 6" xfId="27232" hidden="1" xr:uid="{00000000-0005-0000-0000-0000E63B0000}"/>
    <cellStyle name="Buena 6" xfId="23626" hidden="1" xr:uid="{00000000-0005-0000-0000-0000E73B0000}"/>
    <cellStyle name="Buena 6" xfId="25209" hidden="1" xr:uid="{00000000-0005-0000-0000-0000E83B0000}"/>
    <cellStyle name="Buena 6" xfId="25661" hidden="1" xr:uid="{00000000-0005-0000-0000-0000E93B0000}"/>
    <cellStyle name="Buena 6" xfId="23310" hidden="1" xr:uid="{00000000-0005-0000-0000-0000EA3B0000}"/>
    <cellStyle name="Buena 6" xfId="25062" hidden="1" xr:uid="{00000000-0005-0000-0000-0000EB3B0000}"/>
    <cellStyle name="Buena 6" xfId="22390" hidden="1" xr:uid="{00000000-0005-0000-0000-0000EC3B0000}"/>
    <cellStyle name="Buena 6" xfId="22059" hidden="1" xr:uid="{00000000-0005-0000-0000-0000ED3B0000}"/>
    <cellStyle name="Buena 6" xfId="21911" hidden="1" xr:uid="{00000000-0005-0000-0000-0000EE3B0000}"/>
    <cellStyle name="Buena 6" xfId="23673" hidden="1" xr:uid="{00000000-0005-0000-0000-0000EF3B0000}"/>
    <cellStyle name="Buena 6" xfId="27215" hidden="1" xr:uid="{00000000-0005-0000-0000-0000F03B0000}"/>
    <cellStyle name="Buena 6" xfId="25137" hidden="1" xr:uid="{00000000-0005-0000-0000-0000F13B0000}"/>
    <cellStyle name="Buena 6" xfId="26397" hidden="1" xr:uid="{00000000-0005-0000-0000-0000F23B0000}"/>
    <cellStyle name="Buena 6" xfId="27344" hidden="1" xr:uid="{00000000-0005-0000-0000-0000F33B0000}"/>
    <cellStyle name="Buena 6" xfId="30852" hidden="1" xr:uid="{00000000-0005-0000-0000-0000F43B0000}"/>
    <cellStyle name="Buena 6" xfId="30859" hidden="1" xr:uid="{00000000-0005-0000-0000-0000F53B0000}"/>
    <cellStyle name="Buena 6" xfId="30869" hidden="1" xr:uid="{00000000-0005-0000-0000-0000F63B0000}"/>
    <cellStyle name="Buena 6" xfId="30876" hidden="1" xr:uid="{00000000-0005-0000-0000-0000F73B0000}"/>
    <cellStyle name="Buena 6" xfId="31137" hidden="1" xr:uid="{00000000-0005-0000-0000-0000F83B0000}"/>
    <cellStyle name="Buena 6" xfId="31144" hidden="1" xr:uid="{00000000-0005-0000-0000-0000F93B0000}"/>
    <cellStyle name="Buena 6" xfId="31154" hidden="1" xr:uid="{00000000-0005-0000-0000-0000FA3B0000}"/>
    <cellStyle name="Buena 6" xfId="31160" hidden="1" xr:uid="{00000000-0005-0000-0000-0000FB3B0000}"/>
    <cellStyle name="Buena 6" xfId="31023" hidden="1" xr:uid="{00000000-0005-0000-0000-0000FC3B0000}"/>
    <cellStyle name="Buena 6" xfId="31167" hidden="1" xr:uid="{00000000-0005-0000-0000-0000FD3B0000}"/>
    <cellStyle name="Buena 6" xfId="31055" hidden="1" xr:uid="{00000000-0005-0000-0000-0000FE3B0000}"/>
    <cellStyle name="Buena 6" xfId="31049" hidden="1" xr:uid="{00000000-0005-0000-0000-0000FF3B0000}"/>
    <cellStyle name="Buena 6" xfId="31017" hidden="1" xr:uid="{00000000-0005-0000-0000-0000003C0000}"/>
    <cellStyle name="Buena 6" xfId="30912" hidden="1" xr:uid="{00000000-0005-0000-0000-0000013C0000}"/>
    <cellStyle name="Buena 6" xfId="30923" hidden="1" xr:uid="{00000000-0005-0000-0000-0000023C0000}"/>
    <cellStyle name="Buena 6" xfId="31043" hidden="1" xr:uid="{00000000-0005-0000-0000-0000033C0000}"/>
    <cellStyle name="Buena 6" xfId="25399" hidden="1" xr:uid="{00000000-0005-0000-0000-0000043C0000}"/>
    <cellStyle name="Buena 6" xfId="25092" hidden="1" xr:uid="{00000000-0005-0000-0000-0000053C0000}"/>
    <cellStyle name="Buena 6" xfId="21843" hidden="1" xr:uid="{00000000-0005-0000-0000-0000063C0000}"/>
    <cellStyle name="Buena 6" xfId="23628" hidden="1" xr:uid="{00000000-0005-0000-0000-0000073C0000}"/>
    <cellStyle name="Buena 6" xfId="31205" hidden="1" xr:uid="{00000000-0005-0000-0000-0000083C0000}"/>
    <cellStyle name="Buena 6" xfId="31212" hidden="1" xr:uid="{00000000-0005-0000-0000-0000093C0000}"/>
    <cellStyle name="Buena 6" xfId="31222" hidden="1" xr:uid="{00000000-0005-0000-0000-00000A3C0000}"/>
    <cellStyle name="Buena 6" xfId="31228" hidden="1" xr:uid="{00000000-0005-0000-0000-00000B3C0000}"/>
    <cellStyle name="Buena 6" xfId="31476" hidden="1" xr:uid="{00000000-0005-0000-0000-00000C3C0000}"/>
    <cellStyle name="Buena 6" xfId="31483" hidden="1" xr:uid="{00000000-0005-0000-0000-00000D3C0000}"/>
    <cellStyle name="Buena 6" xfId="31493" hidden="1" xr:uid="{00000000-0005-0000-0000-00000E3C0000}"/>
    <cellStyle name="Buena 6" xfId="31499" hidden="1" xr:uid="{00000000-0005-0000-0000-00000F3C0000}"/>
    <cellStyle name="Buena 6" xfId="31362" hidden="1" xr:uid="{00000000-0005-0000-0000-0000103C0000}"/>
    <cellStyle name="Buena 6" xfId="31506" hidden="1" xr:uid="{00000000-0005-0000-0000-0000113C0000}"/>
    <cellStyle name="Buena 6" xfId="31394" hidden="1" xr:uid="{00000000-0005-0000-0000-0000123C0000}"/>
    <cellStyle name="Buena 6" xfId="31388" hidden="1" xr:uid="{00000000-0005-0000-0000-0000133C0000}"/>
    <cellStyle name="Buena 6" xfId="31356" hidden="1" xr:uid="{00000000-0005-0000-0000-0000143C0000}"/>
    <cellStyle name="Buena 6" xfId="31251" hidden="1" xr:uid="{00000000-0005-0000-0000-0000153C0000}"/>
    <cellStyle name="Buena 6" xfId="31262" hidden="1" xr:uid="{00000000-0005-0000-0000-0000163C0000}"/>
    <cellStyle name="Buena 6" xfId="31382" hidden="1" xr:uid="{00000000-0005-0000-0000-0000173C0000}"/>
    <cellStyle name="Buena 6" xfId="31593" hidden="1" xr:uid="{00000000-0005-0000-0000-0000183C0000}"/>
    <cellStyle name="Buena 6" xfId="31600" hidden="1" xr:uid="{00000000-0005-0000-0000-0000193C0000}"/>
    <cellStyle name="Buena 6" xfId="31610" hidden="1" xr:uid="{00000000-0005-0000-0000-00001A3C0000}"/>
    <cellStyle name="Buena 6" xfId="31616" hidden="1" xr:uid="{00000000-0005-0000-0000-00001B3C0000}"/>
    <cellStyle name="Buena 6" xfId="31695" hidden="1" xr:uid="{00000000-0005-0000-0000-00001C3C0000}"/>
    <cellStyle name="Buena 6" xfId="31702" hidden="1" xr:uid="{00000000-0005-0000-0000-00001D3C0000}"/>
    <cellStyle name="Buena 6" xfId="31712" hidden="1" xr:uid="{00000000-0005-0000-0000-00001E3C0000}"/>
    <cellStyle name="Buena 6" xfId="31718" hidden="1" xr:uid="{00000000-0005-0000-0000-00001F3C0000}"/>
    <cellStyle name="Buena 6" xfId="31966" hidden="1" xr:uid="{00000000-0005-0000-0000-0000203C0000}"/>
    <cellStyle name="Buena 6" xfId="31973" hidden="1" xr:uid="{00000000-0005-0000-0000-0000213C0000}"/>
    <cellStyle name="Buena 6" xfId="31983" hidden="1" xr:uid="{00000000-0005-0000-0000-0000223C0000}"/>
    <cellStyle name="Buena 6" xfId="31989" hidden="1" xr:uid="{00000000-0005-0000-0000-0000233C0000}"/>
    <cellStyle name="Buena 6" xfId="31852" hidden="1" xr:uid="{00000000-0005-0000-0000-0000243C0000}"/>
    <cellStyle name="Buena 6" xfId="31996" hidden="1" xr:uid="{00000000-0005-0000-0000-0000253C0000}"/>
    <cellStyle name="Buena 6" xfId="31884" hidden="1" xr:uid="{00000000-0005-0000-0000-0000263C0000}"/>
    <cellStyle name="Buena 6" xfId="31878" hidden="1" xr:uid="{00000000-0005-0000-0000-0000273C0000}"/>
    <cellStyle name="Buena 6" xfId="31846" hidden="1" xr:uid="{00000000-0005-0000-0000-0000283C0000}"/>
    <cellStyle name="Buena 6" xfId="31741" hidden="1" xr:uid="{00000000-0005-0000-0000-0000293C0000}"/>
    <cellStyle name="Buena 6" xfId="31752" hidden="1" xr:uid="{00000000-0005-0000-0000-00002A3C0000}"/>
    <cellStyle name="Buena 6" xfId="31872" hidden="1" xr:uid="{00000000-0005-0000-0000-00002B3C0000}"/>
    <cellStyle name="Buena 6" xfId="32083" hidden="1" xr:uid="{00000000-0005-0000-0000-00002C3C0000}"/>
    <cellStyle name="Buena 6" xfId="32090" hidden="1" xr:uid="{00000000-0005-0000-0000-00002D3C0000}"/>
    <cellStyle name="Buena 6" xfId="32100" hidden="1" xr:uid="{00000000-0005-0000-0000-00002E3C0000}"/>
    <cellStyle name="Buena 6" xfId="32106" hidden="1" xr:uid="{00000000-0005-0000-0000-00002F3C0000}"/>
    <cellStyle name="Buena 6" xfId="32185" hidden="1" xr:uid="{00000000-0005-0000-0000-0000303C0000}"/>
    <cellStyle name="Buena 6" xfId="32192" hidden="1" xr:uid="{00000000-0005-0000-0000-0000313C0000}"/>
    <cellStyle name="Buena 6" xfId="32202" hidden="1" xr:uid="{00000000-0005-0000-0000-0000323C0000}"/>
    <cellStyle name="Buena 6" xfId="32208" hidden="1" xr:uid="{00000000-0005-0000-0000-0000333C0000}"/>
    <cellStyle name="Buena 6" xfId="32456" hidden="1" xr:uid="{00000000-0005-0000-0000-0000343C0000}"/>
    <cellStyle name="Buena 6" xfId="32463" hidden="1" xr:uid="{00000000-0005-0000-0000-0000353C0000}"/>
    <cellStyle name="Buena 6" xfId="32473" hidden="1" xr:uid="{00000000-0005-0000-0000-0000363C0000}"/>
    <cellStyle name="Buena 6" xfId="32479" hidden="1" xr:uid="{00000000-0005-0000-0000-0000373C0000}"/>
    <cellStyle name="Buena 6" xfId="32342" hidden="1" xr:uid="{00000000-0005-0000-0000-0000383C0000}"/>
    <cellStyle name="Buena 6" xfId="32486" hidden="1" xr:uid="{00000000-0005-0000-0000-0000393C0000}"/>
    <cellStyle name="Buena 6" xfId="32374" hidden="1" xr:uid="{00000000-0005-0000-0000-00003A3C0000}"/>
    <cellStyle name="Buena 6" xfId="32368" hidden="1" xr:uid="{00000000-0005-0000-0000-00003B3C0000}"/>
    <cellStyle name="Buena 6" xfId="32336" hidden="1" xr:uid="{00000000-0005-0000-0000-00003C3C0000}"/>
    <cellStyle name="Buena 6" xfId="32231" hidden="1" xr:uid="{00000000-0005-0000-0000-00003D3C0000}"/>
    <cellStyle name="Buena 6" xfId="32242" hidden="1" xr:uid="{00000000-0005-0000-0000-00003E3C0000}"/>
    <cellStyle name="Buena 6" xfId="32362" hidden="1" xr:uid="{00000000-0005-0000-0000-00003F3C0000}"/>
    <cellStyle name="Buena 6" xfId="32573" hidden="1" xr:uid="{00000000-0005-0000-0000-0000403C0000}"/>
    <cellStyle name="Buena 6" xfId="32580" hidden="1" xr:uid="{00000000-0005-0000-0000-0000413C0000}"/>
    <cellStyle name="Buena 6" xfId="32590" hidden="1" xr:uid="{00000000-0005-0000-0000-0000423C0000}"/>
    <cellStyle name="Buena 6" xfId="32596" hidden="1" xr:uid="{00000000-0005-0000-0000-0000433C0000}"/>
    <cellStyle name="Buena 6" xfId="32675" hidden="1" xr:uid="{00000000-0005-0000-0000-0000443C0000}"/>
    <cellStyle name="Buena 6" xfId="32682" hidden="1" xr:uid="{00000000-0005-0000-0000-0000453C0000}"/>
    <cellStyle name="Buena 6" xfId="32692" hidden="1" xr:uid="{00000000-0005-0000-0000-0000463C0000}"/>
    <cellStyle name="Buena 6" xfId="32698" hidden="1" xr:uid="{00000000-0005-0000-0000-0000473C0000}"/>
    <cellStyle name="Buena 6" xfId="32946" hidden="1" xr:uid="{00000000-0005-0000-0000-0000483C0000}"/>
    <cellStyle name="Buena 6" xfId="32953" hidden="1" xr:uid="{00000000-0005-0000-0000-0000493C0000}"/>
    <cellStyle name="Buena 6" xfId="32963" hidden="1" xr:uid="{00000000-0005-0000-0000-00004A3C0000}"/>
    <cellStyle name="Buena 6" xfId="32969" hidden="1" xr:uid="{00000000-0005-0000-0000-00004B3C0000}"/>
    <cellStyle name="Buena 6" xfId="32832" hidden="1" xr:uid="{00000000-0005-0000-0000-00004C3C0000}"/>
    <cellStyle name="Buena 6" xfId="32976" hidden="1" xr:uid="{00000000-0005-0000-0000-00004D3C0000}"/>
    <cellStyle name="Buena 6" xfId="32864" hidden="1" xr:uid="{00000000-0005-0000-0000-00004E3C0000}"/>
    <cellStyle name="Buena 6" xfId="32858" hidden="1" xr:uid="{00000000-0005-0000-0000-00004F3C0000}"/>
    <cellStyle name="Buena 6" xfId="32826" hidden="1" xr:uid="{00000000-0005-0000-0000-0000503C0000}"/>
    <cellStyle name="Buena 6" xfId="32721" hidden="1" xr:uid="{00000000-0005-0000-0000-0000513C0000}"/>
    <cellStyle name="Buena 6" xfId="32732" hidden="1" xr:uid="{00000000-0005-0000-0000-0000523C0000}"/>
    <cellStyle name="Buena 6" xfId="32852" hidden="1" xr:uid="{00000000-0005-0000-0000-0000533C0000}"/>
    <cellStyle name="Buena 6" xfId="33063" hidden="1" xr:uid="{00000000-0005-0000-0000-0000543C0000}"/>
    <cellStyle name="Buena 6" xfId="33070" hidden="1" xr:uid="{00000000-0005-0000-0000-0000553C0000}"/>
    <cellStyle name="Buena 6" xfId="33080" hidden="1" xr:uid="{00000000-0005-0000-0000-0000563C0000}"/>
    <cellStyle name="Buena 6" xfId="33086" hidden="1" xr:uid="{00000000-0005-0000-0000-0000573C0000}"/>
    <cellStyle name="Buena 6" xfId="33165" hidden="1" xr:uid="{00000000-0005-0000-0000-0000583C0000}"/>
    <cellStyle name="Buena 6" xfId="33172" hidden="1" xr:uid="{00000000-0005-0000-0000-0000593C0000}"/>
    <cellStyle name="Buena 6" xfId="33182" hidden="1" xr:uid="{00000000-0005-0000-0000-00005A3C0000}"/>
    <cellStyle name="Buena 6" xfId="33188" hidden="1" xr:uid="{00000000-0005-0000-0000-00005B3C0000}"/>
    <cellStyle name="Buena 6" xfId="33436" hidden="1" xr:uid="{00000000-0005-0000-0000-00005C3C0000}"/>
    <cellStyle name="Buena 6" xfId="33443" hidden="1" xr:uid="{00000000-0005-0000-0000-00005D3C0000}"/>
    <cellStyle name="Buena 6" xfId="33453" hidden="1" xr:uid="{00000000-0005-0000-0000-00005E3C0000}"/>
    <cellStyle name="Buena 6" xfId="33459" hidden="1" xr:uid="{00000000-0005-0000-0000-00005F3C0000}"/>
    <cellStyle name="Buena 6" xfId="33322" hidden="1" xr:uid="{00000000-0005-0000-0000-0000603C0000}"/>
    <cellStyle name="Buena 6" xfId="33466" hidden="1" xr:uid="{00000000-0005-0000-0000-0000613C0000}"/>
    <cellStyle name="Buena 6" xfId="33354" hidden="1" xr:uid="{00000000-0005-0000-0000-0000623C0000}"/>
    <cellStyle name="Buena 6" xfId="33348" hidden="1" xr:uid="{00000000-0005-0000-0000-0000633C0000}"/>
    <cellStyle name="Buena 6" xfId="33316" hidden="1" xr:uid="{00000000-0005-0000-0000-0000643C0000}"/>
    <cellStyle name="Buena 6" xfId="33211" hidden="1" xr:uid="{00000000-0005-0000-0000-0000653C0000}"/>
    <cellStyle name="Buena 6" xfId="33222" hidden="1" xr:uid="{00000000-0005-0000-0000-0000663C0000}"/>
    <cellStyle name="Buena 6" xfId="33342" hidden="1" xr:uid="{00000000-0005-0000-0000-0000673C0000}"/>
    <cellStyle name="Buena 6" xfId="25464" hidden="1" xr:uid="{00000000-0005-0000-0000-0000683C0000}"/>
    <cellStyle name="Buena 6" xfId="23393" hidden="1" xr:uid="{00000000-0005-0000-0000-0000693C0000}"/>
    <cellStyle name="Buena 6" xfId="27882" hidden="1" xr:uid="{00000000-0005-0000-0000-00006A3C0000}"/>
    <cellStyle name="Buena 6" xfId="26647" hidden="1" xr:uid="{00000000-0005-0000-0000-00006B3C0000}"/>
    <cellStyle name="Buena 6" xfId="23751" hidden="1" xr:uid="{00000000-0005-0000-0000-00006C3C0000}"/>
    <cellStyle name="Buena 6" xfId="25157" hidden="1" xr:uid="{00000000-0005-0000-0000-00006D3C0000}"/>
    <cellStyle name="Buena 6" xfId="22664" hidden="1" xr:uid="{00000000-0005-0000-0000-00006E3C0000}"/>
    <cellStyle name="Buena 6" xfId="23905" hidden="1" xr:uid="{00000000-0005-0000-0000-00006F3C0000}"/>
    <cellStyle name="Buena 6" xfId="25397" hidden="1" xr:uid="{00000000-0005-0000-0000-0000703C0000}"/>
    <cellStyle name="Buena 6" xfId="27862" hidden="1" xr:uid="{00000000-0005-0000-0000-0000713C0000}"/>
    <cellStyle name="Buena 6" xfId="23124" hidden="1" xr:uid="{00000000-0005-0000-0000-0000723C0000}"/>
    <cellStyle name="Buena 6" xfId="26372" hidden="1" xr:uid="{00000000-0005-0000-0000-0000733C0000}"/>
    <cellStyle name="Buena 6" xfId="27184" hidden="1" xr:uid="{00000000-0005-0000-0000-0000743C0000}"/>
    <cellStyle name="Buena 6" xfId="21884" hidden="1" xr:uid="{00000000-0005-0000-0000-0000753C0000}"/>
    <cellStyle name="Buena 6" xfId="21859" hidden="1" xr:uid="{00000000-0005-0000-0000-0000763C0000}"/>
    <cellStyle name="Buena 6" xfId="25708" hidden="1" xr:uid="{00000000-0005-0000-0000-0000773C0000}"/>
    <cellStyle name="Buena 6" xfId="23895" hidden="1" xr:uid="{00000000-0005-0000-0000-0000783C0000}"/>
    <cellStyle name="Buena 6" xfId="28400" hidden="1" xr:uid="{00000000-0005-0000-0000-0000793C0000}"/>
    <cellStyle name="Buena 6" xfId="23299" hidden="1" xr:uid="{00000000-0005-0000-0000-00007A3C0000}"/>
    <cellStyle name="Buena 6" xfId="25627" hidden="1" xr:uid="{00000000-0005-0000-0000-00007B3C0000}"/>
    <cellStyle name="Buena 6" xfId="26093" hidden="1" xr:uid="{00000000-0005-0000-0000-00007C3C0000}"/>
    <cellStyle name="Buena 6" xfId="25683" hidden="1" xr:uid="{00000000-0005-0000-0000-00007D3C0000}"/>
    <cellStyle name="Buena 6" xfId="25407" hidden="1" xr:uid="{00000000-0005-0000-0000-00007E3C0000}"/>
    <cellStyle name="Buena 6" xfId="25251" hidden="1" xr:uid="{00000000-0005-0000-0000-00007F3C0000}"/>
    <cellStyle name="Buena 6" xfId="21765" hidden="1" xr:uid="{00000000-0005-0000-0000-0000803C0000}"/>
    <cellStyle name="Buena 6" xfId="26734" hidden="1" xr:uid="{00000000-0005-0000-0000-0000813C0000}"/>
    <cellStyle name="Buena 6" xfId="21798" hidden="1" xr:uid="{00000000-0005-0000-0000-0000823C0000}"/>
    <cellStyle name="Buena 6" xfId="12141" hidden="1" xr:uid="{00000000-0005-0000-0000-0000833C0000}"/>
    <cellStyle name="Buena 6" xfId="21823" hidden="1" xr:uid="{00000000-0005-0000-0000-0000843C0000}"/>
    <cellStyle name="Buena 6" xfId="23684" hidden="1" xr:uid="{00000000-0005-0000-0000-0000853C0000}"/>
    <cellStyle name="Buena 6" xfId="22115" hidden="1" xr:uid="{00000000-0005-0000-0000-0000863C0000}"/>
    <cellStyle name="Buena 6" xfId="23851" hidden="1" xr:uid="{00000000-0005-0000-0000-0000873C0000}"/>
    <cellStyle name="Buena 6" xfId="25865" hidden="1" xr:uid="{00000000-0005-0000-0000-0000883C0000}"/>
    <cellStyle name="Buena 6" xfId="22716" hidden="1" xr:uid="{00000000-0005-0000-0000-0000893C0000}"/>
    <cellStyle name="Buena 6" xfId="27246" hidden="1" xr:uid="{00000000-0005-0000-0000-00008A3C0000}"/>
    <cellStyle name="Buena 6" xfId="11126" hidden="1" xr:uid="{00000000-0005-0000-0000-00008B3C0000}"/>
    <cellStyle name="Buena 6" xfId="22177" hidden="1" xr:uid="{00000000-0005-0000-0000-00008C3C0000}"/>
    <cellStyle name="Buena 6" xfId="22047" hidden="1" xr:uid="{00000000-0005-0000-0000-00008D3C0000}"/>
    <cellStyle name="Buena 6" xfId="23897" hidden="1" xr:uid="{00000000-0005-0000-0000-00008E3C0000}"/>
    <cellStyle name="Buena 6" xfId="26358" hidden="1" xr:uid="{00000000-0005-0000-0000-00008F3C0000}"/>
    <cellStyle name="Buena 6" xfId="23168" hidden="1" xr:uid="{00000000-0005-0000-0000-0000903C0000}"/>
    <cellStyle name="Buena 6" xfId="26641" hidden="1" xr:uid="{00000000-0005-0000-0000-0000913C0000}"/>
    <cellStyle name="Buena 6" xfId="25849" hidden="1" xr:uid="{00000000-0005-0000-0000-0000923C0000}"/>
    <cellStyle name="Buena 6" xfId="26685" hidden="1" xr:uid="{00000000-0005-0000-0000-0000933C0000}"/>
    <cellStyle name="Buena 6" xfId="33571" hidden="1" xr:uid="{00000000-0005-0000-0000-0000943C0000}"/>
    <cellStyle name="Buena 6" xfId="33578" hidden="1" xr:uid="{00000000-0005-0000-0000-0000953C0000}"/>
    <cellStyle name="Buena 6" xfId="33588" hidden="1" xr:uid="{00000000-0005-0000-0000-0000963C0000}"/>
    <cellStyle name="Buena 6" xfId="33594" hidden="1" xr:uid="{00000000-0005-0000-0000-0000973C0000}"/>
    <cellStyle name="Buena 6" xfId="33842" hidden="1" xr:uid="{00000000-0005-0000-0000-0000983C0000}"/>
    <cellStyle name="Buena 6" xfId="33849" hidden="1" xr:uid="{00000000-0005-0000-0000-0000993C0000}"/>
    <cellStyle name="Buena 6" xfId="33859" hidden="1" xr:uid="{00000000-0005-0000-0000-00009A3C0000}"/>
    <cellStyle name="Buena 6" xfId="33865" hidden="1" xr:uid="{00000000-0005-0000-0000-00009B3C0000}"/>
    <cellStyle name="Buena 6" xfId="33728" hidden="1" xr:uid="{00000000-0005-0000-0000-00009C3C0000}"/>
    <cellStyle name="Buena 6" xfId="33872" hidden="1" xr:uid="{00000000-0005-0000-0000-00009D3C0000}"/>
    <cellStyle name="Buena 6" xfId="33760" hidden="1" xr:uid="{00000000-0005-0000-0000-00009E3C0000}"/>
    <cellStyle name="Buena 6" xfId="33754" hidden="1" xr:uid="{00000000-0005-0000-0000-00009F3C0000}"/>
    <cellStyle name="Buena 6" xfId="33722" hidden="1" xr:uid="{00000000-0005-0000-0000-0000A03C0000}"/>
    <cellStyle name="Buena 6" xfId="33617" hidden="1" xr:uid="{00000000-0005-0000-0000-0000A13C0000}"/>
    <cellStyle name="Buena 6" xfId="33628" hidden="1" xr:uid="{00000000-0005-0000-0000-0000A23C0000}"/>
    <cellStyle name="Buena 6" xfId="33748" hidden="1" xr:uid="{00000000-0005-0000-0000-0000A33C0000}"/>
    <cellStyle name="Buena 6" xfId="22421" hidden="1" xr:uid="{00000000-0005-0000-0000-0000A43C0000}"/>
    <cellStyle name="Buena 6" xfId="27331" hidden="1" xr:uid="{00000000-0005-0000-0000-0000A53C0000}"/>
    <cellStyle name="Buena 6" xfId="25687" hidden="1" xr:uid="{00000000-0005-0000-0000-0000A63C0000}"/>
    <cellStyle name="Buena 6" xfId="23533" hidden="1" xr:uid="{00000000-0005-0000-0000-0000A73C0000}"/>
    <cellStyle name="Buena 6" xfId="33889" hidden="1" xr:uid="{00000000-0005-0000-0000-0000A83C0000}"/>
    <cellStyle name="Buena 6" xfId="33896" hidden="1" xr:uid="{00000000-0005-0000-0000-0000A93C0000}"/>
    <cellStyle name="Buena 6" xfId="33906" hidden="1" xr:uid="{00000000-0005-0000-0000-0000AA3C0000}"/>
    <cellStyle name="Buena 6" xfId="33912" hidden="1" xr:uid="{00000000-0005-0000-0000-0000AB3C0000}"/>
    <cellStyle name="Buena 6" xfId="34160" hidden="1" xr:uid="{00000000-0005-0000-0000-0000AC3C0000}"/>
    <cellStyle name="Buena 6" xfId="34167" hidden="1" xr:uid="{00000000-0005-0000-0000-0000AD3C0000}"/>
    <cellStyle name="Buena 6" xfId="34177" hidden="1" xr:uid="{00000000-0005-0000-0000-0000AE3C0000}"/>
    <cellStyle name="Buena 6" xfId="34183" hidden="1" xr:uid="{00000000-0005-0000-0000-0000AF3C0000}"/>
    <cellStyle name="Buena 6" xfId="34046" hidden="1" xr:uid="{00000000-0005-0000-0000-0000B03C0000}"/>
    <cellStyle name="Buena 6" xfId="34190" hidden="1" xr:uid="{00000000-0005-0000-0000-0000B13C0000}"/>
    <cellStyle name="Buena 6" xfId="34078" hidden="1" xr:uid="{00000000-0005-0000-0000-0000B23C0000}"/>
    <cellStyle name="Buena 6" xfId="34072" hidden="1" xr:uid="{00000000-0005-0000-0000-0000B33C0000}"/>
    <cellStyle name="Buena 6" xfId="34040" hidden="1" xr:uid="{00000000-0005-0000-0000-0000B43C0000}"/>
    <cellStyle name="Buena 6" xfId="33935" hidden="1" xr:uid="{00000000-0005-0000-0000-0000B53C0000}"/>
    <cellStyle name="Buena 6" xfId="33946" hidden="1" xr:uid="{00000000-0005-0000-0000-0000B63C0000}"/>
    <cellStyle name="Buena 6" xfId="34066" hidden="1" xr:uid="{00000000-0005-0000-0000-0000B73C0000}"/>
    <cellStyle name="Buena 6" xfId="34277" hidden="1" xr:uid="{00000000-0005-0000-0000-0000B83C0000}"/>
    <cellStyle name="Buena 6" xfId="34284" hidden="1" xr:uid="{00000000-0005-0000-0000-0000B93C0000}"/>
    <cellStyle name="Buena 6" xfId="34294" hidden="1" xr:uid="{00000000-0005-0000-0000-0000BA3C0000}"/>
    <cellStyle name="Buena 6" xfId="34300" hidden="1" xr:uid="{00000000-0005-0000-0000-0000BB3C0000}"/>
    <cellStyle name="Buena 6" xfId="34379" hidden="1" xr:uid="{00000000-0005-0000-0000-0000BC3C0000}"/>
    <cellStyle name="Buena 6" xfId="34386" hidden="1" xr:uid="{00000000-0005-0000-0000-0000BD3C0000}"/>
    <cellStyle name="Buena 6" xfId="34396" hidden="1" xr:uid="{00000000-0005-0000-0000-0000BE3C0000}"/>
    <cellStyle name="Buena 6" xfId="34402" hidden="1" xr:uid="{00000000-0005-0000-0000-0000BF3C0000}"/>
    <cellStyle name="Buena 6" xfId="34650" hidden="1" xr:uid="{00000000-0005-0000-0000-0000C03C0000}"/>
    <cellStyle name="Buena 6" xfId="34657" hidden="1" xr:uid="{00000000-0005-0000-0000-0000C13C0000}"/>
    <cellStyle name="Buena 6" xfId="34667" hidden="1" xr:uid="{00000000-0005-0000-0000-0000C23C0000}"/>
    <cellStyle name="Buena 6" xfId="34673" hidden="1" xr:uid="{00000000-0005-0000-0000-0000C33C0000}"/>
    <cellStyle name="Buena 6" xfId="34536" hidden="1" xr:uid="{00000000-0005-0000-0000-0000C43C0000}"/>
    <cellStyle name="Buena 6" xfId="34680" hidden="1" xr:uid="{00000000-0005-0000-0000-0000C53C0000}"/>
    <cellStyle name="Buena 6" xfId="34568" hidden="1" xr:uid="{00000000-0005-0000-0000-0000C63C0000}"/>
    <cellStyle name="Buena 6" xfId="34562" hidden="1" xr:uid="{00000000-0005-0000-0000-0000C73C0000}"/>
    <cellStyle name="Buena 6" xfId="34530" hidden="1" xr:uid="{00000000-0005-0000-0000-0000C83C0000}"/>
    <cellStyle name="Buena 6" xfId="34425" hidden="1" xr:uid="{00000000-0005-0000-0000-0000C93C0000}"/>
    <cellStyle name="Buena 6" xfId="34436" hidden="1" xr:uid="{00000000-0005-0000-0000-0000CA3C0000}"/>
    <cellStyle name="Buena 6" xfId="34556" hidden="1" xr:uid="{00000000-0005-0000-0000-0000CB3C0000}"/>
    <cellStyle name="Buena 6" xfId="34767" hidden="1" xr:uid="{00000000-0005-0000-0000-0000CC3C0000}"/>
    <cellStyle name="Buena 6" xfId="34774" hidden="1" xr:uid="{00000000-0005-0000-0000-0000CD3C0000}"/>
    <cellStyle name="Buena 6" xfId="34784" hidden="1" xr:uid="{00000000-0005-0000-0000-0000CE3C0000}"/>
    <cellStyle name="Buena 6" xfId="34790" hidden="1" xr:uid="{00000000-0005-0000-0000-0000CF3C0000}"/>
    <cellStyle name="Buena 6" xfId="34869" hidden="1" xr:uid="{00000000-0005-0000-0000-0000D03C0000}"/>
    <cellStyle name="Buena 6" xfId="34876" hidden="1" xr:uid="{00000000-0005-0000-0000-0000D13C0000}"/>
    <cellStyle name="Buena 6" xfId="34886" hidden="1" xr:uid="{00000000-0005-0000-0000-0000D23C0000}"/>
    <cellStyle name="Buena 6" xfId="34892" hidden="1" xr:uid="{00000000-0005-0000-0000-0000D33C0000}"/>
    <cellStyle name="Buena 6" xfId="35140" hidden="1" xr:uid="{00000000-0005-0000-0000-0000D43C0000}"/>
    <cellStyle name="Buena 6" xfId="35147" hidden="1" xr:uid="{00000000-0005-0000-0000-0000D53C0000}"/>
    <cellStyle name="Buena 6" xfId="35157" hidden="1" xr:uid="{00000000-0005-0000-0000-0000D63C0000}"/>
    <cellStyle name="Buena 6" xfId="35163" hidden="1" xr:uid="{00000000-0005-0000-0000-0000D73C0000}"/>
    <cellStyle name="Buena 6" xfId="35026" hidden="1" xr:uid="{00000000-0005-0000-0000-0000D83C0000}"/>
    <cellStyle name="Buena 6" xfId="35170" hidden="1" xr:uid="{00000000-0005-0000-0000-0000D93C0000}"/>
    <cellStyle name="Buena 6" xfId="35058" hidden="1" xr:uid="{00000000-0005-0000-0000-0000DA3C0000}"/>
    <cellStyle name="Buena 6" xfId="35052" hidden="1" xr:uid="{00000000-0005-0000-0000-0000DB3C0000}"/>
    <cellStyle name="Buena 6" xfId="35020" hidden="1" xr:uid="{00000000-0005-0000-0000-0000DC3C0000}"/>
    <cellStyle name="Buena 6" xfId="34915" hidden="1" xr:uid="{00000000-0005-0000-0000-0000DD3C0000}"/>
    <cellStyle name="Buena 6" xfId="34926" hidden="1" xr:uid="{00000000-0005-0000-0000-0000DE3C0000}"/>
    <cellStyle name="Buena 6" xfId="35046" hidden="1" xr:uid="{00000000-0005-0000-0000-0000DF3C0000}"/>
    <cellStyle name="Buena 6" xfId="35257" hidden="1" xr:uid="{00000000-0005-0000-0000-0000E03C0000}"/>
    <cellStyle name="Buena 6" xfId="35264" hidden="1" xr:uid="{00000000-0005-0000-0000-0000E13C0000}"/>
    <cellStyle name="Buena 6" xfId="35274" hidden="1" xr:uid="{00000000-0005-0000-0000-0000E23C0000}"/>
    <cellStyle name="Buena 6" xfId="35280" hidden="1" xr:uid="{00000000-0005-0000-0000-0000E33C0000}"/>
    <cellStyle name="Buena 6" xfId="35359" hidden="1" xr:uid="{00000000-0005-0000-0000-0000E43C0000}"/>
    <cellStyle name="Buena 6" xfId="35366" hidden="1" xr:uid="{00000000-0005-0000-0000-0000E53C0000}"/>
    <cellStyle name="Buena 6" xfId="35376" hidden="1" xr:uid="{00000000-0005-0000-0000-0000E63C0000}"/>
    <cellStyle name="Buena 6" xfId="35382" hidden="1" xr:uid="{00000000-0005-0000-0000-0000E73C0000}"/>
    <cellStyle name="Buena 6" xfId="35630" hidden="1" xr:uid="{00000000-0005-0000-0000-0000E83C0000}"/>
    <cellStyle name="Buena 6" xfId="35637" hidden="1" xr:uid="{00000000-0005-0000-0000-0000E93C0000}"/>
    <cellStyle name="Buena 6" xfId="35647" hidden="1" xr:uid="{00000000-0005-0000-0000-0000EA3C0000}"/>
    <cellStyle name="Buena 6" xfId="35653" hidden="1" xr:uid="{00000000-0005-0000-0000-0000EB3C0000}"/>
    <cellStyle name="Buena 6" xfId="35516" hidden="1" xr:uid="{00000000-0005-0000-0000-0000EC3C0000}"/>
    <cellStyle name="Buena 6" xfId="35660" hidden="1" xr:uid="{00000000-0005-0000-0000-0000ED3C0000}"/>
    <cellStyle name="Buena 6" xfId="35548" hidden="1" xr:uid="{00000000-0005-0000-0000-0000EE3C0000}"/>
    <cellStyle name="Buena 6" xfId="35542" hidden="1" xr:uid="{00000000-0005-0000-0000-0000EF3C0000}"/>
    <cellStyle name="Buena 6" xfId="35510" hidden="1" xr:uid="{00000000-0005-0000-0000-0000F03C0000}"/>
    <cellStyle name="Buena 6" xfId="35405" hidden="1" xr:uid="{00000000-0005-0000-0000-0000F13C0000}"/>
    <cellStyle name="Buena 6" xfId="35416" hidden="1" xr:uid="{00000000-0005-0000-0000-0000F23C0000}"/>
    <cellStyle name="Buena 6" xfId="35536" hidden="1" xr:uid="{00000000-0005-0000-0000-0000F33C0000}"/>
    <cellStyle name="Buena 6" xfId="35747" hidden="1" xr:uid="{00000000-0005-0000-0000-0000F43C0000}"/>
    <cellStyle name="Buena 6" xfId="35754" hidden="1" xr:uid="{00000000-0005-0000-0000-0000F53C0000}"/>
    <cellStyle name="Buena 6" xfId="35764" hidden="1" xr:uid="{00000000-0005-0000-0000-0000F63C0000}"/>
    <cellStyle name="Buena 6" xfId="35770" hidden="1" xr:uid="{00000000-0005-0000-0000-0000F73C0000}"/>
    <cellStyle name="Buena 6" xfId="35849" hidden="1" xr:uid="{00000000-0005-0000-0000-0000F83C0000}"/>
    <cellStyle name="Buena 6" xfId="35856" hidden="1" xr:uid="{00000000-0005-0000-0000-0000F93C0000}"/>
    <cellStyle name="Buena 6" xfId="35866" hidden="1" xr:uid="{00000000-0005-0000-0000-0000FA3C0000}"/>
    <cellStyle name="Buena 6" xfId="35872" hidden="1" xr:uid="{00000000-0005-0000-0000-0000FB3C0000}"/>
    <cellStyle name="Buena 6" xfId="36120" hidden="1" xr:uid="{00000000-0005-0000-0000-0000FC3C0000}"/>
    <cellStyle name="Buena 6" xfId="36127" hidden="1" xr:uid="{00000000-0005-0000-0000-0000FD3C0000}"/>
    <cellStyle name="Buena 6" xfId="36137" hidden="1" xr:uid="{00000000-0005-0000-0000-0000FE3C0000}"/>
    <cellStyle name="Buena 6" xfId="36143" hidden="1" xr:uid="{00000000-0005-0000-0000-0000FF3C0000}"/>
    <cellStyle name="Buena 6" xfId="36006" hidden="1" xr:uid="{00000000-0005-0000-0000-0000003D0000}"/>
    <cellStyle name="Buena 6" xfId="36150" hidden="1" xr:uid="{00000000-0005-0000-0000-0000013D0000}"/>
    <cellStyle name="Buena 6" xfId="36038" hidden="1" xr:uid="{00000000-0005-0000-0000-0000023D0000}"/>
    <cellStyle name="Buena 6" xfId="36032" hidden="1" xr:uid="{00000000-0005-0000-0000-0000033D0000}"/>
    <cellStyle name="Buena 6" xfId="36000" hidden="1" xr:uid="{00000000-0005-0000-0000-0000043D0000}"/>
    <cellStyle name="Buena 6" xfId="35895" hidden="1" xr:uid="{00000000-0005-0000-0000-0000053D0000}"/>
    <cellStyle name="Buena 6" xfId="35906" hidden="1" xr:uid="{00000000-0005-0000-0000-0000063D0000}"/>
    <cellStyle name="Buena 6" xfId="36026" hidden="1" xr:uid="{00000000-0005-0000-0000-0000073D0000}"/>
    <cellStyle name="Buena 6" xfId="23025" hidden="1" xr:uid="{00000000-0005-0000-0000-0000083D0000}"/>
    <cellStyle name="Buena 6" xfId="30887" hidden="1" xr:uid="{00000000-0005-0000-0000-0000093D0000}"/>
    <cellStyle name="Buena 6" xfId="25159" hidden="1" xr:uid="{00000000-0005-0000-0000-00000A3D0000}"/>
    <cellStyle name="Buena 6" xfId="22185" hidden="1" xr:uid="{00000000-0005-0000-0000-00000B3D0000}"/>
    <cellStyle name="Buena 6" xfId="31184" hidden="1" xr:uid="{00000000-0005-0000-0000-00000C3D0000}"/>
    <cellStyle name="Buena 6" xfId="27174" hidden="1" xr:uid="{00000000-0005-0000-0000-00000D3D0000}"/>
    <cellStyle name="Buena 6" xfId="23699" hidden="1" xr:uid="{00000000-0005-0000-0000-00000E3D0000}"/>
    <cellStyle name="Buena 6" xfId="25892" hidden="1" xr:uid="{00000000-0005-0000-0000-00000F3D0000}"/>
    <cellStyle name="Buena 6" xfId="25509" hidden="1" xr:uid="{00000000-0005-0000-0000-0000103D0000}"/>
    <cellStyle name="Buena 6" xfId="23809" hidden="1" xr:uid="{00000000-0005-0000-0000-0000113D0000}"/>
    <cellStyle name="Buena 6" xfId="27877" hidden="1" xr:uid="{00000000-0005-0000-0000-0000123D0000}"/>
    <cellStyle name="Buena 6" xfId="21941" hidden="1" xr:uid="{00000000-0005-0000-0000-0000133D0000}"/>
    <cellStyle name="Buena 6" xfId="25842" hidden="1" xr:uid="{00000000-0005-0000-0000-0000143D0000}"/>
    <cellStyle name="Buena 6" xfId="26100" hidden="1" xr:uid="{00000000-0005-0000-0000-0000153D0000}"/>
    <cellStyle name="Buena 6" xfId="25515" hidden="1" xr:uid="{00000000-0005-0000-0000-0000163D0000}"/>
    <cellStyle name="Buena 6" xfId="23182" hidden="1" xr:uid="{00000000-0005-0000-0000-0000173D0000}"/>
    <cellStyle name="Buena 6" xfId="25855" hidden="1" xr:uid="{00000000-0005-0000-0000-0000183D0000}"/>
    <cellStyle name="Buena 6" xfId="23460" hidden="1" xr:uid="{00000000-0005-0000-0000-0000193D0000}"/>
    <cellStyle name="Buena 6" xfId="30718" hidden="1" xr:uid="{00000000-0005-0000-0000-00001A3D0000}"/>
    <cellStyle name="Buena 6" xfId="30758" hidden="1" xr:uid="{00000000-0005-0000-0000-00001B3D0000}"/>
    <cellStyle name="Buena 6" xfId="23610" hidden="1" xr:uid="{00000000-0005-0000-0000-00001C3D0000}"/>
    <cellStyle name="Buena 6" xfId="22738" hidden="1" xr:uid="{00000000-0005-0000-0000-00001D3D0000}"/>
    <cellStyle name="Buena 6" xfId="26385" hidden="1" xr:uid="{00000000-0005-0000-0000-00001E3D0000}"/>
    <cellStyle name="Buena 6" xfId="26104" hidden="1" xr:uid="{00000000-0005-0000-0000-00001F3D0000}"/>
    <cellStyle name="Buena 6" xfId="27244" hidden="1" xr:uid="{00000000-0005-0000-0000-0000203D0000}"/>
    <cellStyle name="Buena 6" xfId="27117" hidden="1" xr:uid="{00000000-0005-0000-0000-0000213D0000}"/>
    <cellStyle name="Buena 6" xfId="26609" hidden="1" xr:uid="{00000000-0005-0000-0000-0000223D0000}"/>
    <cellStyle name="Buena 6" xfId="23703" hidden="1" xr:uid="{00000000-0005-0000-0000-0000233D0000}"/>
    <cellStyle name="Buena 6" xfId="23457" hidden="1" xr:uid="{00000000-0005-0000-0000-0000243D0000}"/>
    <cellStyle name="Buena 6" xfId="23359" hidden="1" xr:uid="{00000000-0005-0000-0000-0000253D0000}"/>
    <cellStyle name="Buena 6" xfId="23039" hidden="1" xr:uid="{00000000-0005-0000-0000-0000263D0000}"/>
    <cellStyle name="Buena 6" xfId="26378" hidden="1" xr:uid="{00000000-0005-0000-0000-0000273D0000}"/>
    <cellStyle name="Buena 6" xfId="25459" hidden="1" xr:uid="{00000000-0005-0000-0000-0000283D0000}"/>
    <cellStyle name="Buena 6" xfId="26965" hidden="1" xr:uid="{00000000-0005-0000-0000-0000293D0000}"/>
    <cellStyle name="Buena 6" xfId="27129" hidden="1" xr:uid="{00000000-0005-0000-0000-00002A3D0000}"/>
    <cellStyle name="Buena 6" xfId="27930" hidden="1" xr:uid="{00000000-0005-0000-0000-00002B3D0000}"/>
    <cellStyle name="Buena 6" xfId="21928" hidden="1" xr:uid="{00000000-0005-0000-0000-00002C3D0000}"/>
    <cellStyle name="Buena 6" xfId="25770" hidden="1" xr:uid="{00000000-0005-0000-0000-00002D3D0000}"/>
    <cellStyle name="Buena 6" xfId="27024" hidden="1" xr:uid="{00000000-0005-0000-0000-00002E3D0000}"/>
    <cellStyle name="Buena 6" xfId="26664" hidden="1" xr:uid="{00000000-0005-0000-0000-00002F3D0000}"/>
    <cellStyle name="Buena 6" xfId="30766" hidden="1" xr:uid="{00000000-0005-0000-0000-0000303D0000}"/>
    <cellStyle name="Buena 6" xfId="26797" hidden="1" xr:uid="{00000000-0005-0000-0000-0000313D0000}"/>
    <cellStyle name="Buena 6" xfId="25985" hidden="1" xr:uid="{00000000-0005-0000-0000-0000323D0000}"/>
    <cellStyle name="Buena 6" xfId="25102" hidden="1" xr:uid="{00000000-0005-0000-0000-0000333D0000}"/>
    <cellStyle name="Buena 6" xfId="36237" hidden="1" xr:uid="{00000000-0005-0000-0000-0000343D0000}"/>
    <cellStyle name="Buena 6" xfId="36244" hidden="1" xr:uid="{00000000-0005-0000-0000-0000353D0000}"/>
    <cellStyle name="Buena 6" xfId="36254" hidden="1" xr:uid="{00000000-0005-0000-0000-0000363D0000}"/>
    <cellStyle name="Buena 6" xfId="36260" hidden="1" xr:uid="{00000000-0005-0000-0000-0000373D0000}"/>
    <cellStyle name="Buena 6" xfId="36508" hidden="1" xr:uid="{00000000-0005-0000-0000-0000383D0000}"/>
    <cellStyle name="Buena 6" xfId="36515" hidden="1" xr:uid="{00000000-0005-0000-0000-0000393D0000}"/>
    <cellStyle name="Buena 6" xfId="36525" hidden="1" xr:uid="{00000000-0005-0000-0000-00003A3D0000}"/>
    <cellStyle name="Buena 6" xfId="36531" hidden="1" xr:uid="{00000000-0005-0000-0000-00003B3D0000}"/>
    <cellStyle name="Buena 6" xfId="36394" hidden="1" xr:uid="{00000000-0005-0000-0000-00003C3D0000}"/>
    <cellStyle name="Buena 6" xfId="36538" hidden="1" xr:uid="{00000000-0005-0000-0000-00003D3D0000}"/>
    <cellStyle name="Buena 6" xfId="36426" hidden="1" xr:uid="{00000000-0005-0000-0000-00003E3D0000}"/>
    <cellStyle name="Buena 6" xfId="36420" hidden="1" xr:uid="{00000000-0005-0000-0000-00003F3D0000}"/>
    <cellStyle name="Buena 6" xfId="36388" hidden="1" xr:uid="{00000000-0005-0000-0000-0000403D0000}"/>
    <cellStyle name="Buena 6" xfId="36283" hidden="1" xr:uid="{00000000-0005-0000-0000-0000413D0000}"/>
    <cellStyle name="Buena 6" xfId="36294" hidden="1" xr:uid="{00000000-0005-0000-0000-0000423D0000}"/>
    <cellStyle name="Buena 6" xfId="36414" hidden="1" xr:uid="{00000000-0005-0000-0000-0000433D0000}"/>
    <cellStyle name="Buena 6" xfId="22772" hidden="1" xr:uid="{00000000-0005-0000-0000-0000443D0000}"/>
    <cellStyle name="Buena 6" xfId="23537" hidden="1" xr:uid="{00000000-0005-0000-0000-0000453D0000}"/>
    <cellStyle name="Buena 6" xfId="27115" hidden="1" xr:uid="{00000000-0005-0000-0000-0000463D0000}"/>
    <cellStyle name="Buena 6" xfId="25477" hidden="1" xr:uid="{00000000-0005-0000-0000-0000473D0000}"/>
    <cellStyle name="Buena 6" xfId="36555" hidden="1" xr:uid="{00000000-0005-0000-0000-0000483D0000}"/>
    <cellStyle name="Buena 6" xfId="36562" hidden="1" xr:uid="{00000000-0005-0000-0000-0000493D0000}"/>
    <cellStyle name="Buena 6" xfId="36572" hidden="1" xr:uid="{00000000-0005-0000-0000-00004A3D0000}"/>
    <cellStyle name="Buena 6" xfId="36578" hidden="1" xr:uid="{00000000-0005-0000-0000-00004B3D0000}"/>
    <cellStyle name="Buena 6" xfId="36826" hidden="1" xr:uid="{00000000-0005-0000-0000-00004C3D0000}"/>
    <cellStyle name="Buena 6" xfId="36833" hidden="1" xr:uid="{00000000-0005-0000-0000-00004D3D0000}"/>
    <cellStyle name="Buena 6" xfId="36843" hidden="1" xr:uid="{00000000-0005-0000-0000-00004E3D0000}"/>
    <cellStyle name="Buena 6" xfId="36849" hidden="1" xr:uid="{00000000-0005-0000-0000-00004F3D0000}"/>
    <cellStyle name="Buena 6" xfId="36712" hidden="1" xr:uid="{00000000-0005-0000-0000-0000503D0000}"/>
    <cellStyle name="Buena 6" xfId="36856" hidden="1" xr:uid="{00000000-0005-0000-0000-0000513D0000}"/>
    <cellStyle name="Buena 6" xfId="36744" hidden="1" xr:uid="{00000000-0005-0000-0000-0000523D0000}"/>
    <cellStyle name="Buena 6" xfId="36738" hidden="1" xr:uid="{00000000-0005-0000-0000-0000533D0000}"/>
    <cellStyle name="Buena 6" xfId="36706" hidden="1" xr:uid="{00000000-0005-0000-0000-0000543D0000}"/>
    <cellStyle name="Buena 6" xfId="36601" hidden="1" xr:uid="{00000000-0005-0000-0000-0000553D0000}"/>
    <cellStyle name="Buena 6" xfId="36612" hidden="1" xr:uid="{00000000-0005-0000-0000-0000563D0000}"/>
    <cellStyle name="Buena 6" xfId="36732" hidden="1" xr:uid="{00000000-0005-0000-0000-0000573D0000}"/>
    <cellStyle name="Buena 6" xfId="36943" hidden="1" xr:uid="{00000000-0005-0000-0000-0000583D0000}"/>
    <cellStyle name="Buena 6" xfId="36950" hidden="1" xr:uid="{00000000-0005-0000-0000-0000593D0000}"/>
    <cellStyle name="Buena 6" xfId="36960" hidden="1" xr:uid="{00000000-0005-0000-0000-00005A3D0000}"/>
    <cellStyle name="Buena 6" xfId="36966" hidden="1" xr:uid="{00000000-0005-0000-0000-00005B3D0000}"/>
    <cellStyle name="Buena 6" xfId="37045" hidden="1" xr:uid="{00000000-0005-0000-0000-00005C3D0000}"/>
    <cellStyle name="Buena 6" xfId="37052" hidden="1" xr:uid="{00000000-0005-0000-0000-00005D3D0000}"/>
    <cellStyle name="Buena 6" xfId="37062" hidden="1" xr:uid="{00000000-0005-0000-0000-00005E3D0000}"/>
    <cellStyle name="Buena 6" xfId="37068" hidden="1" xr:uid="{00000000-0005-0000-0000-00005F3D0000}"/>
    <cellStyle name="Buena 6" xfId="37316" hidden="1" xr:uid="{00000000-0005-0000-0000-0000603D0000}"/>
    <cellStyle name="Buena 6" xfId="37323" hidden="1" xr:uid="{00000000-0005-0000-0000-0000613D0000}"/>
    <cellStyle name="Buena 6" xfId="37333" hidden="1" xr:uid="{00000000-0005-0000-0000-0000623D0000}"/>
    <cellStyle name="Buena 6" xfId="37339" hidden="1" xr:uid="{00000000-0005-0000-0000-0000633D0000}"/>
    <cellStyle name="Buena 6" xfId="37202" hidden="1" xr:uid="{00000000-0005-0000-0000-0000643D0000}"/>
    <cellStyle name="Buena 6" xfId="37346" hidden="1" xr:uid="{00000000-0005-0000-0000-0000653D0000}"/>
    <cellStyle name="Buena 6" xfId="37234" hidden="1" xr:uid="{00000000-0005-0000-0000-0000663D0000}"/>
    <cellStyle name="Buena 6" xfId="37228" hidden="1" xr:uid="{00000000-0005-0000-0000-0000673D0000}"/>
    <cellStyle name="Buena 6" xfId="37196" hidden="1" xr:uid="{00000000-0005-0000-0000-0000683D0000}"/>
    <cellStyle name="Buena 6" xfId="37091" hidden="1" xr:uid="{00000000-0005-0000-0000-0000693D0000}"/>
    <cellStyle name="Buena 6" xfId="37102" hidden="1" xr:uid="{00000000-0005-0000-0000-00006A3D0000}"/>
    <cellStyle name="Buena 6" xfId="37222" hidden="1" xr:uid="{00000000-0005-0000-0000-00006B3D0000}"/>
    <cellStyle name="Buena 6" xfId="37433" hidden="1" xr:uid="{00000000-0005-0000-0000-00006C3D0000}"/>
    <cellStyle name="Buena 6" xfId="37440" hidden="1" xr:uid="{00000000-0005-0000-0000-00006D3D0000}"/>
    <cellStyle name="Buena 6" xfId="37450" hidden="1" xr:uid="{00000000-0005-0000-0000-00006E3D0000}"/>
    <cellStyle name="Buena 6" xfId="37456" hidden="1" xr:uid="{00000000-0005-0000-0000-00006F3D0000}"/>
    <cellStyle name="Buena 6" xfId="37535" hidden="1" xr:uid="{00000000-0005-0000-0000-0000703D0000}"/>
    <cellStyle name="Buena 6" xfId="37542" hidden="1" xr:uid="{00000000-0005-0000-0000-0000713D0000}"/>
    <cellStyle name="Buena 6" xfId="37552" hidden="1" xr:uid="{00000000-0005-0000-0000-0000723D0000}"/>
    <cellStyle name="Buena 6" xfId="37558" hidden="1" xr:uid="{00000000-0005-0000-0000-0000733D0000}"/>
    <cellStyle name="Buena 6" xfId="37806" hidden="1" xr:uid="{00000000-0005-0000-0000-0000743D0000}"/>
    <cellStyle name="Buena 6" xfId="37813" hidden="1" xr:uid="{00000000-0005-0000-0000-0000753D0000}"/>
    <cellStyle name="Buena 6" xfId="37823" hidden="1" xr:uid="{00000000-0005-0000-0000-0000763D0000}"/>
    <cellStyle name="Buena 6" xfId="37829" hidden="1" xr:uid="{00000000-0005-0000-0000-0000773D0000}"/>
    <cellStyle name="Buena 6" xfId="37692" hidden="1" xr:uid="{00000000-0005-0000-0000-0000783D0000}"/>
    <cellStyle name="Buena 6" xfId="37836" hidden="1" xr:uid="{00000000-0005-0000-0000-0000793D0000}"/>
    <cellStyle name="Buena 6" xfId="37724" hidden="1" xr:uid="{00000000-0005-0000-0000-00007A3D0000}"/>
    <cellStyle name="Buena 6" xfId="37718" hidden="1" xr:uid="{00000000-0005-0000-0000-00007B3D0000}"/>
    <cellStyle name="Buena 6" xfId="37686" hidden="1" xr:uid="{00000000-0005-0000-0000-00007C3D0000}"/>
    <cellStyle name="Buena 6" xfId="37581" hidden="1" xr:uid="{00000000-0005-0000-0000-00007D3D0000}"/>
    <cellStyle name="Buena 6" xfId="37592" hidden="1" xr:uid="{00000000-0005-0000-0000-00007E3D0000}"/>
    <cellStyle name="Buena 6" xfId="37712" hidden="1" xr:uid="{00000000-0005-0000-0000-00007F3D0000}"/>
    <cellStyle name="Buena 6" xfId="37923" hidden="1" xr:uid="{00000000-0005-0000-0000-0000803D0000}"/>
    <cellStyle name="Buena 6" xfId="37930" hidden="1" xr:uid="{00000000-0005-0000-0000-0000813D0000}"/>
    <cellStyle name="Buena 6" xfId="37940" hidden="1" xr:uid="{00000000-0005-0000-0000-0000823D0000}"/>
    <cellStyle name="Buena 6" xfId="37946" hidden="1" xr:uid="{00000000-0005-0000-0000-0000833D0000}"/>
    <cellStyle name="Buena 6" xfId="38025" hidden="1" xr:uid="{00000000-0005-0000-0000-0000843D0000}"/>
    <cellStyle name="Buena 6" xfId="38032" hidden="1" xr:uid="{00000000-0005-0000-0000-0000853D0000}"/>
    <cellStyle name="Buena 6" xfId="38042" hidden="1" xr:uid="{00000000-0005-0000-0000-0000863D0000}"/>
    <cellStyle name="Buena 6" xfId="38048" hidden="1" xr:uid="{00000000-0005-0000-0000-0000873D0000}"/>
    <cellStyle name="Buena 6" xfId="38296" hidden="1" xr:uid="{00000000-0005-0000-0000-0000883D0000}"/>
    <cellStyle name="Buena 6" xfId="38303" hidden="1" xr:uid="{00000000-0005-0000-0000-0000893D0000}"/>
    <cellStyle name="Buena 6" xfId="38313" hidden="1" xr:uid="{00000000-0005-0000-0000-00008A3D0000}"/>
    <cellStyle name="Buena 6" xfId="38319" hidden="1" xr:uid="{00000000-0005-0000-0000-00008B3D0000}"/>
    <cellStyle name="Buena 6" xfId="38182" hidden="1" xr:uid="{00000000-0005-0000-0000-00008C3D0000}"/>
    <cellStyle name="Buena 6" xfId="38326" hidden="1" xr:uid="{00000000-0005-0000-0000-00008D3D0000}"/>
    <cellStyle name="Buena 6" xfId="38214" hidden="1" xr:uid="{00000000-0005-0000-0000-00008E3D0000}"/>
    <cellStyle name="Buena 6" xfId="38208" hidden="1" xr:uid="{00000000-0005-0000-0000-00008F3D0000}"/>
    <cellStyle name="Buena 6" xfId="38176" hidden="1" xr:uid="{00000000-0005-0000-0000-0000903D0000}"/>
    <cellStyle name="Buena 6" xfId="38071" hidden="1" xr:uid="{00000000-0005-0000-0000-0000913D0000}"/>
    <cellStyle name="Buena 6" xfId="38082" hidden="1" xr:uid="{00000000-0005-0000-0000-0000923D0000}"/>
    <cellStyle name="Buena 6" xfId="38202" hidden="1" xr:uid="{00000000-0005-0000-0000-0000933D0000}"/>
    <cellStyle name="Buena 6" xfId="38413" hidden="1" xr:uid="{00000000-0005-0000-0000-0000943D0000}"/>
    <cellStyle name="Buena 6" xfId="38420" hidden="1" xr:uid="{00000000-0005-0000-0000-0000953D0000}"/>
    <cellStyle name="Buena 6" xfId="38430" hidden="1" xr:uid="{00000000-0005-0000-0000-0000963D0000}"/>
    <cellStyle name="Buena 6" xfId="38436" hidden="1" xr:uid="{00000000-0005-0000-0000-0000973D0000}"/>
    <cellStyle name="Buena 6" xfId="38515" hidden="1" xr:uid="{00000000-0005-0000-0000-0000983D0000}"/>
    <cellStyle name="Buena 6" xfId="38522" hidden="1" xr:uid="{00000000-0005-0000-0000-0000993D0000}"/>
    <cellStyle name="Buena 6" xfId="38532" hidden="1" xr:uid="{00000000-0005-0000-0000-00009A3D0000}"/>
    <cellStyle name="Buena 6" xfId="38538" hidden="1" xr:uid="{00000000-0005-0000-0000-00009B3D0000}"/>
    <cellStyle name="Buena 6" xfId="38786" hidden="1" xr:uid="{00000000-0005-0000-0000-00009C3D0000}"/>
    <cellStyle name="Buena 6" xfId="38793" hidden="1" xr:uid="{00000000-0005-0000-0000-00009D3D0000}"/>
    <cellStyle name="Buena 6" xfId="38803" hidden="1" xr:uid="{00000000-0005-0000-0000-00009E3D0000}"/>
    <cellStyle name="Buena 6" xfId="38809" hidden="1" xr:uid="{00000000-0005-0000-0000-00009F3D0000}"/>
    <cellStyle name="Buena 6" xfId="38672" hidden="1" xr:uid="{00000000-0005-0000-0000-0000A03D0000}"/>
    <cellStyle name="Buena 6" xfId="38816" hidden="1" xr:uid="{00000000-0005-0000-0000-0000A13D0000}"/>
    <cellStyle name="Buena 6" xfId="38704" hidden="1" xr:uid="{00000000-0005-0000-0000-0000A23D0000}"/>
    <cellStyle name="Buena 6" xfId="38698" hidden="1" xr:uid="{00000000-0005-0000-0000-0000A33D0000}"/>
    <cellStyle name="Buena 6" xfId="38666" hidden="1" xr:uid="{00000000-0005-0000-0000-0000A43D0000}"/>
    <cellStyle name="Buena 6" xfId="38561" hidden="1" xr:uid="{00000000-0005-0000-0000-0000A53D0000}"/>
    <cellStyle name="Buena 6" xfId="38572" hidden="1" xr:uid="{00000000-0005-0000-0000-0000A63D0000}"/>
    <cellStyle name="Buena 6" xfId="38692" xr:uid="{00000000-0005-0000-0000-0000A73D0000}"/>
    <cellStyle name="Buena 7" xfId="5151" hidden="1" xr:uid="{00000000-0005-0000-0000-0000A83D0000}"/>
    <cellStyle name="Buena 7" xfId="5165" hidden="1" xr:uid="{00000000-0005-0000-0000-0000A93D0000}"/>
    <cellStyle name="Buena 7" xfId="5176" hidden="1" xr:uid="{00000000-0005-0000-0000-0000AA3D0000}"/>
    <cellStyle name="Buena 7" xfId="5187" hidden="1" xr:uid="{00000000-0005-0000-0000-0000AB3D0000}"/>
    <cellStyle name="Buena 7" xfId="5195" hidden="1" xr:uid="{00000000-0005-0000-0000-0000AC3D0000}"/>
    <cellStyle name="Buena 7" xfId="10303" hidden="1" xr:uid="{00000000-0005-0000-0000-0000AD3D0000}"/>
    <cellStyle name="Buena 7" xfId="10314" hidden="1" xr:uid="{00000000-0005-0000-0000-0000AE3D0000}"/>
    <cellStyle name="Buena 7" xfId="10325" hidden="1" xr:uid="{00000000-0005-0000-0000-0000AF3D0000}"/>
    <cellStyle name="Buena 7" xfId="10333" hidden="1" xr:uid="{00000000-0005-0000-0000-0000B03D0000}"/>
    <cellStyle name="Buena 7" xfId="10813" hidden="1" xr:uid="{00000000-0005-0000-0000-0000B13D0000}"/>
    <cellStyle name="Buena 7" xfId="10820" hidden="1" xr:uid="{00000000-0005-0000-0000-0000B23D0000}"/>
    <cellStyle name="Buena 7" xfId="10830" hidden="1" xr:uid="{00000000-0005-0000-0000-0000B33D0000}"/>
    <cellStyle name="Buena 7" xfId="10836" hidden="1" xr:uid="{00000000-0005-0000-0000-0000B43D0000}"/>
    <cellStyle name="Buena 7" xfId="10567" hidden="1" xr:uid="{00000000-0005-0000-0000-0000B53D0000}"/>
    <cellStyle name="Buena 7" xfId="10656" hidden="1" xr:uid="{00000000-0005-0000-0000-0000B63D0000}"/>
    <cellStyle name="Buena 7" xfId="10727" hidden="1" xr:uid="{00000000-0005-0000-0000-0000B73D0000}"/>
    <cellStyle name="Buena 7" xfId="10688" hidden="1" xr:uid="{00000000-0005-0000-0000-0000B83D0000}"/>
    <cellStyle name="Buena 7" xfId="10851" hidden="1" xr:uid="{00000000-0005-0000-0000-0000B93D0000}"/>
    <cellStyle name="Buena 7" xfId="5461" hidden="1" xr:uid="{00000000-0005-0000-0000-0000BA3D0000}"/>
    <cellStyle name="Buena 7" xfId="10686" hidden="1" xr:uid="{00000000-0005-0000-0000-0000BB3D0000}"/>
    <cellStyle name="Buena 7" xfId="10626" hidden="1" xr:uid="{00000000-0005-0000-0000-0000BC3D0000}"/>
    <cellStyle name="Buena 7" xfId="15958" hidden="1" xr:uid="{00000000-0005-0000-0000-0000BD3D0000}"/>
    <cellStyle name="Buena 7" xfId="15969" hidden="1" xr:uid="{00000000-0005-0000-0000-0000BE3D0000}"/>
    <cellStyle name="Buena 7" xfId="15980" hidden="1" xr:uid="{00000000-0005-0000-0000-0000BF3D0000}"/>
    <cellStyle name="Buena 7" xfId="15988" hidden="1" xr:uid="{00000000-0005-0000-0000-0000C03D0000}"/>
    <cellStyle name="Buena 7" xfId="21086" hidden="1" xr:uid="{00000000-0005-0000-0000-0000C13D0000}"/>
    <cellStyle name="Buena 7" xfId="21097" hidden="1" xr:uid="{00000000-0005-0000-0000-0000C23D0000}"/>
    <cellStyle name="Buena 7" xfId="21108" hidden="1" xr:uid="{00000000-0005-0000-0000-0000C33D0000}"/>
    <cellStyle name="Buena 7" xfId="21116" hidden="1" xr:uid="{00000000-0005-0000-0000-0000C43D0000}"/>
    <cellStyle name="Buena 7" xfId="21596" hidden="1" xr:uid="{00000000-0005-0000-0000-0000C53D0000}"/>
    <cellStyle name="Buena 7" xfId="21603" hidden="1" xr:uid="{00000000-0005-0000-0000-0000C63D0000}"/>
    <cellStyle name="Buena 7" xfId="21613" hidden="1" xr:uid="{00000000-0005-0000-0000-0000C73D0000}"/>
    <cellStyle name="Buena 7" xfId="21619" hidden="1" xr:uid="{00000000-0005-0000-0000-0000C83D0000}"/>
    <cellStyle name="Buena 7" xfId="21350" hidden="1" xr:uid="{00000000-0005-0000-0000-0000C93D0000}"/>
    <cellStyle name="Buena 7" xfId="21439" hidden="1" xr:uid="{00000000-0005-0000-0000-0000CA3D0000}"/>
    <cellStyle name="Buena 7" xfId="21510" hidden="1" xr:uid="{00000000-0005-0000-0000-0000CB3D0000}"/>
    <cellStyle name="Buena 7" xfId="21471" hidden="1" xr:uid="{00000000-0005-0000-0000-0000CC3D0000}"/>
    <cellStyle name="Buena 7" xfId="21634" hidden="1" xr:uid="{00000000-0005-0000-0000-0000CD3D0000}"/>
    <cellStyle name="Buena 7" xfId="16253" hidden="1" xr:uid="{00000000-0005-0000-0000-0000CE3D0000}"/>
    <cellStyle name="Buena 7" xfId="21469" hidden="1" xr:uid="{00000000-0005-0000-0000-0000CF3D0000}"/>
    <cellStyle name="Buena 7" xfId="21409" hidden="1" xr:uid="{00000000-0005-0000-0000-0000D03D0000}"/>
    <cellStyle name="Buena 7" xfId="22882" hidden="1" xr:uid="{00000000-0005-0000-0000-0000D13D0000}"/>
    <cellStyle name="Buena 7" xfId="22889" hidden="1" xr:uid="{00000000-0005-0000-0000-0000D23D0000}"/>
    <cellStyle name="Buena 7" xfId="22899" hidden="1" xr:uid="{00000000-0005-0000-0000-0000D33D0000}"/>
    <cellStyle name="Buena 7" xfId="22905" hidden="1" xr:uid="{00000000-0005-0000-0000-0000D43D0000}"/>
    <cellStyle name="Buena 7" xfId="24105" hidden="1" xr:uid="{00000000-0005-0000-0000-0000D53D0000}"/>
    <cellStyle name="Buena 7" xfId="24112" hidden="1" xr:uid="{00000000-0005-0000-0000-0000D63D0000}"/>
    <cellStyle name="Buena 7" xfId="24122" hidden="1" xr:uid="{00000000-0005-0000-0000-0000D73D0000}"/>
    <cellStyle name="Buena 7" xfId="24129" hidden="1" xr:uid="{00000000-0005-0000-0000-0000D83D0000}"/>
    <cellStyle name="Buena 7" xfId="24423" hidden="1" xr:uid="{00000000-0005-0000-0000-0000D93D0000}"/>
    <cellStyle name="Buena 7" xfId="24430" hidden="1" xr:uid="{00000000-0005-0000-0000-0000DA3D0000}"/>
    <cellStyle name="Buena 7" xfId="24440" hidden="1" xr:uid="{00000000-0005-0000-0000-0000DB3D0000}"/>
    <cellStyle name="Buena 7" xfId="24446" hidden="1" xr:uid="{00000000-0005-0000-0000-0000DC3D0000}"/>
    <cellStyle name="Buena 7" xfId="24180" hidden="1" xr:uid="{00000000-0005-0000-0000-0000DD3D0000}"/>
    <cellStyle name="Buena 7" xfId="24267" hidden="1" xr:uid="{00000000-0005-0000-0000-0000DE3D0000}"/>
    <cellStyle name="Buena 7" xfId="24337" hidden="1" xr:uid="{00000000-0005-0000-0000-0000DF3D0000}"/>
    <cellStyle name="Buena 7" xfId="24299" hidden="1" xr:uid="{00000000-0005-0000-0000-0000E03D0000}"/>
    <cellStyle name="Buena 7" xfId="24461" hidden="1" xr:uid="{00000000-0005-0000-0000-0000E13D0000}"/>
    <cellStyle name="Buena 7" xfId="22943" hidden="1" xr:uid="{00000000-0005-0000-0000-0000E23D0000}"/>
    <cellStyle name="Buena 7" xfId="24297" hidden="1" xr:uid="{00000000-0005-0000-0000-0000E33D0000}"/>
    <cellStyle name="Buena 7" xfId="24237" hidden="1" xr:uid="{00000000-0005-0000-0000-0000E43D0000}"/>
    <cellStyle name="Buena 7" xfId="24579" hidden="1" xr:uid="{00000000-0005-0000-0000-0000E53D0000}"/>
    <cellStyle name="Buena 7" xfId="24586" hidden="1" xr:uid="{00000000-0005-0000-0000-0000E63D0000}"/>
    <cellStyle name="Buena 7" xfId="24596" hidden="1" xr:uid="{00000000-0005-0000-0000-0000E73D0000}"/>
    <cellStyle name="Buena 7" xfId="24602" hidden="1" xr:uid="{00000000-0005-0000-0000-0000E83D0000}"/>
    <cellStyle name="Buena 7" xfId="24681" hidden="1" xr:uid="{00000000-0005-0000-0000-0000E93D0000}"/>
    <cellStyle name="Buena 7" xfId="24688" hidden="1" xr:uid="{00000000-0005-0000-0000-0000EA3D0000}"/>
    <cellStyle name="Buena 7" xfId="24698" hidden="1" xr:uid="{00000000-0005-0000-0000-0000EB3D0000}"/>
    <cellStyle name="Buena 7" xfId="24704" hidden="1" xr:uid="{00000000-0005-0000-0000-0000EC3D0000}"/>
    <cellStyle name="Buena 7" xfId="24952" hidden="1" xr:uid="{00000000-0005-0000-0000-0000ED3D0000}"/>
    <cellStyle name="Buena 7" xfId="24959" hidden="1" xr:uid="{00000000-0005-0000-0000-0000EE3D0000}"/>
    <cellStyle name="Buena 7" xfId="24969" hidden="1" xr:uid="{00000000-0005-0000-0000-0000EF3D0000}"/>
    <cellStyle name="Buena 7" xfId="24975" hidden="1" xr:uid="{00000000-0005-0000-0000-0000F03D0000}"/>
    <cellStyle name="Buena 7" xfId="24711" hidden="1" xr:uid="{00000000-0005-0000-0000-0000F13D0000}"/>
    <cellStyle name="Buena 7" xfId="24796" hidden="1" xr:uid="{00000000-0005-0000-0000-0000F23D0000}"/>
    <cellStyle name="Buena 7" xfId="24866" hidden="1" xr:uid="{00000000-0005-0000-0000-0000F33D0000}"/>
    <cellStyle name="Buena 7" xfId="24828" hidden="1" xr:uid="{00000000-0005-0000-0000-0000F43D0000}"/>
    <cellStyle name="Buena 7" xfId="24990" hidden="1" xr:uid="{00000000-0005-0000-0000-0000F53D0000}"/>
    <cellStyle name="Buena 7" xfId="24603" hidden="1" xr:uid="{00000000-0005-0000-0000-0000F63D0000}"/>
    <cellStyle name="Buena 7" xfId="24826" hidden="1" xr:uid="{00000000-0005-0000-0000-0000F73D0000}"/>
    <cellStyle name="Buena 7" xfId="24767" hidden="1" xr:uid="{00000000-0005-0000-0000-0000F83D0000}"/>
    <cellStyle name="Buena 7" xfId="26188" hidden="1" xr:uid="{00000000-0005-0000-0000-0000F93D0000}"/>
    <cellStyle name="Buena 7" xfId="26196" hidden="1" xr:uid="{00000000-0005-0000-0000-0000FA3D0000}"/>
    <cellStyle name="Buena 7" xfId="26206" hidden="1" xr:uid="{00000000-0005-0000-0000-0000FB3D0000}"/>
    <cellStyle name="Buena 7" xfId="26212" hidden="1" xr:uid="{00000000-0005-0000-0000-0000FC3D0000}"/>
    <cellStyle name="Buena 7" xfId="27448" hidden="1" xr:uid="{00000000-0005-0000-0000-0000FD3D0000}"/>
    <cellStyle name="Buena 7" xfId="27458" hidden="1" xr:uid="{00000000-0005-0000-0000-0000FE3D0000}"/>
    <cellStyle name="Buena 7" xfId="27468" hidden="1" xr:uid="{00000000-0005-0000-0000-0000FF3D0000}"/>
    <cellStyle name="Buena 7" xfId="27474" hidden="1" xr:uid="{00000000-0005-0000-0000-0000003E0000}"/>
    <cellStyle name="Buena 7" xfId="27759" hidden="1" xr:uid="{00000000-0005-0000-0000-0000013E0000}"/>
    <cellStyle name="Buena 7" xfId="27766" hidden="1" xr:uid="{00000000-0005-0000-0000-0000023E0000}"/>
    <cellStyle name="Buena 7" xfId="27776" hidden="1" xr:uid="{00000000-0005-0000-0000-0000033E0000}"/>
    <cellStyle name="Buena 7" xfId="27782" hidden="1" xr:uid="{00000000-0005-0000-0000-0000043E0000}"/>
    <cellStyle name="Buena 7" xfId="27518" hidden="1" xr:uid="{00000000-0005-0000-0000-0000053E0000}"/>
    <cellStyle name="Buena 7" xfId="27603" hidden="1" xr:uid="{00000000-0005-0000-0000-0000063E0000}"/>
    <cellStyle name="Buena 7" xfId="27673" hidden="1" xr:uid="{00000000-0005-0000-0000-0000073E0000}"/>
    <cellStyle name="Buena 7" xfId="27635" hidden="1" xr:uid="{00000000-0005-0000-0000-0000083E0000}"/>
    <cellStyle name="Buena 7" xfId="27797" hidden="1" xr:uid="{00000000-0005-0000-0000-0000093E0000}"/>
    <cellStyle name="Buena 7" xfId="26263" hidden="1" xr:uid="{00000000-0005-0000-0000-00000A3E0000}"/>
    <cellStyle name="Buena 7" xfId="27633" hidden="1" xr:uid="{00000000-0005-0000-0000-00000B3E0000}"/>
    <cellStyle name="Buena 7" xfId="27574" hidden="1" xr:uid="{00000000-0005-0000-0000-00000C3E0000}"/>
    <cellStyle name="Buena 7" xfId="23158" hidden="1" xr:uid="{00000000-0005-0000-0000-00000D3E0000}"/>
    <cellStyle name="Buena 7" xfId="22691" hidden="1" xr:uid="{00000000-0005-0000-0000-00000E3E0000}"/>
    <cellStyle name="Buena 7" xfId="26582" hidden="1" xr:uid="{00000000-0005-0000-0000-00000F3E0000}"/>
    <cellStyle name="Buena 7" xfId="25202" hidden="1" xr:uid="{00000000-0005-0000-0000-0000103E0000}"/>
    <cellStyle name="Buena 7" xfId="25596" hidden="1" xr:uid="{00000000-0005-0000-0000-0000113E0000}"/>
    <cellStyle name="Buena 7" xfId="22006" hidden="1" xr:uid="{00000000-0005-0000-0000-0000123E0000}"/>
    <cellStyle name="Buena 7" xfId="23267" hidden="1" xr:uid="{00000000-0005-0000-0000-0000133E0000}"/>
    <cellStyle name="Buena 7" xfId="26344" hidden="1" xr:uid="{00000000-0005-0000-0000-0000143E0000}"/>
    <cellStyle name="Buena 7" xfId="23231" hidden="1" xr:uid="{00000000-0005-0000-0000-0000153E0000}"/>
    <cellStyle name="Buena 7" xfId="25032" hidden="1" xr:uid="{00000000-0005-0000-0000-0000163E0000}"/>
    <cellStyle name="Buena 7" xfId="25825" hidden="1" xr:uid="{00000000-0005-0000-0000-0000173E0000}"/>
    <cellStyle name="Buena 7" xfId="25031" hidden="1" xr:uid="{00000000-0005-0000-0000-0000183E0000}"/>
    <cellStyle name="Buena 7" xfId="25594" hidden="1" xr:uid="{00000000-0005-0000-0000-0000193E0000}"/>
    <cellStyle name="Buena 7" xfId="23764" hidden="1" xr:uid="{00000000-0005-0000-0000-00001A3E0000}"/>
    <cellStyle name="Buena 7" xfId="25584" hidden="1" xr:uid="{00000000-0005-0000-0000-00001B3E0000}"/>
    <cellStyle name="Buena 7" xfId="23762" hidden="1" xr:uid="{00000000-0005-0000-0000-00001C3E0000}"/>
    <cellStyle name="Buena 7" xfId="11064" hidden="1" xr:uid="{00000000-0005-0000-0000-00001D3E0000}"/>
    <cellStyle name="Buena 7" xfId="25996" hidden="1" xr:uid="{00000000-0005-0000-0000-00001E3E0000}"/>
    <cellStyle name="Buena 7" xfId="25834" hidden="1" xr:uid="{00000000-0005-0000-0000-00001F3E0000}"/>
    <cellStyle name="Buena 7" xfId="21999" hidden="1" xr:uid="{00000000-0005-0000-0000-0000203E0000}"/>
    <cellStyle name="Buena 7" xfId="23218" hidden="1" xr:uid="{00000000-0005-0000-0000-0000213E0000}"/>
    <cellStyle name="Buena 7" xfId="12180" hidden="1" xr:uid="{00000000-0005-0000-0000-0000223E0000}"/>
    <cellStyle name="Buena 7" xfId="23217" hidden="1" xr:uid="{00000000-0005-0000-0000-0000233E0000}"/>
    <cellStyle name="Buena 7" xfId="11045" hidden="1" xr:uid="{00000000-0005-0000-0000-0000243E0000}"/>
    <cellStyle name="Buena 7" xfId="22497" hidden="1" xr:uid="{00000000-0005-0000-0000-0000253E0000}"/>
    <cellStyle name="Buena 7" xfId="26835" hidden="1" xr:uid="{00000000-0005-0000-0000-0000263E0000}"/>
    <cellStyle name="Buena 7" xfId="21961" hidden="1" xr:uid="{00000000-0005-0000-0000-0000273E0000}"/>
    <cellStyle name="Buena 7" xfId="26834" hidden="1" xr:uid="{00000000-0005-0000-0000-0000283E0000}"/>
    <cellStyle name="Buena 7" xfId="22387" hidden="1" xr:uid="{00000000-0005-0000-0000-0000293E0000}"/>
    <cellStyle name="Buena 7" xfId="22641" hidden="1" xr:uid="{00000000-0005-0000-0000-00002A3E0000}"/>
    <cellStyle name="Buena 7" xfId="25400" hidden="1" xr:uid="{00000000-0005-0000-0000-00002B3E0000}"/>
    <cellStyle name="Buena 7" xfId="22629" hidden="1" xr:uid="{00000000-0005-0000-0000-00002C3E0000}"/>
    <cellStyle name="Buena 7" xfId="27064" hidden="1" xr:uid="{00000000-0005-0000-0000-00002D3E0000}"/>
    <cellStyle name="Buena 7" xfId="25000" hidden="1" xr:uid="{00000000-0005-0000-0000-00002E3E0000}"/>
    <cellStyle name="Buena 7" xfId="25178" hidden="1" xr:uid="{00000000-0005-0000-0000-00002F3E0000}"/>
    <cellStyle name="Buena 7" xfId="24998" hidden="1" xr:uid="{00000000-0005-0000-0000-0000303E0000}"/>
    <cellStyle name="Buena 7" xfId="23878" hidden="1" xr:uid="{00000000-0005-0000-0000-0000313E0000}"/>
    <cellStyle name="Buena 7" xfId="26292" hidden="1" xr:uid="{00000000-0005-0000-0000-0000323E0000}"/>
    <cellStyle name="Buena 7" xfId="21953" hidden="1" xr:uid="{00000000-0005-0000-0000-0000333E0000}"/>
    <cellStyle name="Buena 7" xfId="25547" hidden="1" xr:uid="{00000000-0005-0000-0000-0000343E0000}"/>
    <cellStyle name="Buena 7" xfId="21801" hidden="1" xr:uid="{00000000-0005-0000-0000-0000353E0000}"/>
    <cellStyle name="Buena 7" xfId="25888" hidden="1" xr:uid="{00000000-0005-0000-0000-0000363E0000}"/>
    <cellStyle name="Buena 7" xfId="23562" hidden="1" xr:uid="{00000000-0005-0000-0000-0000373E0000}"/>
    <cellStyle name="Buena 7" xfId="22578" hidden="1" xr:uid="{00000000-0005-0000-0000-0000383E0000}"/>
    <cellStyle name="Buena 7" xfId="28053" hidden="1" xr:uid="{00000000-0005-0000-0000-0000393E0000}"/>
    <cellStyle name="Buena 7" xfId="28060" hidden="1" xr:uid="{00000000-0005-0000-0000-00003A3E0000}"/>
    <cellStyle name="Buena 7" xfId="28070" hidden="1" xr:uid="{00000000-0005-0000-0000-00003B3E0000}"/>
    <cellStyle name="Buena 7" xfId="28077" hidden="1" xr:uid="{00000000-0005-0000-0000-00003C3E0000}"/>
    <cellStyle name="Buena 7" xfId="28349" hidden="1" xr:uid="{00000000-0005-0000-0000-00003D3E0000}"/>
    <cellStyle name="Buena 7" xfId="28356" hidden="1" xr:uid="{00000000-0005-0000-0000-00003E3E0000}"/>
    <cellStyle name="Buena 7" xfId="28366" hidden="1" xr:uid="{00000000-0005-0000-0000-00003F3E0000}"/>
    <cellStyle name="Buena 7" xfId="28372" hidden="1" xr:uid="{00000000-0005-0000-0000-0000403E0000}"/>
    <cellStyle name="Buena 7" xfId="28107" hidden="1" xr:uid="{00000000-0005-0000-0000-0000413E0000}"/>
    <cellStyle name="Buena 7" xfId="28193" hidden="1" xr:uid="{00000000-0005-0000-0000-0000423E0000}"/>
    <cellStyle name="Buena 7" xfId="28263" hidden="1" xr:uid="{00000000-0005-0000-0000-0000433E0000}"/>
    <cellStyle name="Buena 7" xfId="28225" hidden="1" xr:uid="{00000000-0005-0000-0000-0000443E0000}"/>
    <cellStyle name="Buena 7" xfId="28387" hidden="1" xr:uid="{00000000-0005-0000-0000-0000453E0000}"/>
    <cellStyle name="Buena 7" xfId="25751" hidden="1" xr:uid="{00000000-0005-0000-0000-0000463E0000}"/>
    <cellStyle name="Buena 7" xfId="28223" hidden="1" xr:uid="{00000000-0005-0000-0000-0000473E0000}"/>
    <cellStyle name="Buena 7" xfId="28163" hidden="1" xr:uid="{00000000-0005-0000-0000-0000483E0000}"/>
    <cellStyle name="Buena 7" xfId="22506" hidden="1" xr:uid="{00000000-0005-0000-0000-0000493E0000}"/>
    <cellStyle name="Buena 7" xfId="25820" hidden="1" xr:uid="{00000000-0005-0000-0000-00004A3E0000}"/>
    <cellStyle name="Buena 7" xfId="12182" hidden="1" xr:uid="{00000000-0005-0000-0000-00004B3E0000}"/>
    <cellStyle name="Buena 7" xfId="21970" hidden="1" xr:uid="{00000000-0005-0000-0000-00004C3E0000}"/>
    <cellStyle name="Buena 7" xfId="28425" hidden="1" xr:uid="{00000000-0005-0000-0000-00004D3E0000}"/>
    <cellStyle name="Buena 7" xfId="28432" hidden="1" xr:uid="{00000000-0005-0000-0000-00004E3E0000}"/>
    <cellStyle name="Buena 7" xfId="28442" hidden="1" xr:uid="{00000000-0005-0000-0000-00004F3E0000}"/>
    <cellStyle name="Buena 7" xfId="28448" hidden="1" xr:uid="{00000000-0005-0000-0000-0000503E0000}"/>
    <cellStyle name="Buena 7" xfId="28696" hidden="1" xr:uid="{00000000-0005-0000-0000-0000513E0000}"/>
    <cellStyle name="Buena 7" xfId="28703" hidden="1" xr:uid="{00000000-0005-0000-0000-0000523E0000}"/>
    <cellStyle name="Buena 7" xfId="28713" hidden="1" xr:uid="{00000000-0005-0000-0000-0000533E0000}"/>
    <cellStyle name="Buena 7" xfId="28719" hidden="1" xr:uid="{00000000-0005-0000-0000-0000543E0000}"/>
    <cellStyle name="Buena 7" xfId="28455" hidden="1" xr:uid="{00000000-0005-0000-0000-0000553E0000}"/>
    <cellStyle name="Buena 7" xfId="28540" hidden="1" xr:uid="{00000000-0005-0000-0000-0000563E0000}"/>
    <cellStyle name="Buena 7" xfId="28610" hidden="1" xr:uid="{00000000-0005-0000-0000-0000573E0000}"/>
    <cellStyle name="Buena 7" xfId="28572" hidden="1" xr:uid="{00000000-0005-0000-0000-0000583E0000}"/>
    <cellStyle name="Buena 7" xfId="28734" hidden="1" xr:uid="{00000000-0005-0000-0000-0000593E0000}"/>
    <cellStyle name="Buena 7" xfId="23212" hidden="1" xr:uid="{00000000-0005-0000-0000-00005A3E0000}"/>
    <cellStyle name="Buena 7" xfId="28570" hidden="1" xr:uid="{00000000-0005-0000-0000-00005B3E0000}"/>
    <cellStyle name="Buena 7" xfId="28511" hidden="1" xr:uid="{00000000-0005-0000-0000-00005C3E0000}"/>
    <cellStyle name="Buena 7" xfId="28813" hidden="1" xr:uid="{00000000-0005-0000-0000-00005D3E0000}"/>
    <cellStyle name="Buena 7" xfId="28820" hidden="1" xr:uid="{00000000-0005-0000-0000-00005E3E0000}"/>
    <cellStyle name="Buena 7" xfId="28830" hidden="1" xr:uid="{00000000-0005-0000-0000-00005F3E0000}"/>
    <cellStyle name="Buena 7" xfId="28836" hidden="1" xr:uid="{00000000-0005-0000-0000-0000603E0000}"/>
    <cellStyle name="Buena 7" xfId="28915" hidden="1" xr:uid="{00000000-0005-0000-0000-0000613E0000}"/>
    <cellStyle name="Buena 7" xfId="28922" hidden="1" xr:uid="{00000000-0005-0000-0000-0000623E0000}"/>
    <cellStyle name="Buena 7" xfId="28932" hidden="1" xr:uid="{00000000-0005-0000-0000-0000633E0000}"/>
    <cellStyle name="Buena 7" xfId="28938" hidden="1" xr:uid="{00000000-0005-0000-0000-0000643E0000}"/>
    <cellStyle name="Buena 7" xfId="29186" hidden="1" xr:uid="{00000000-0005-0000-0000-0000653E0000}"/>
    <cellStyle name="Buena 7" xfId="29193" hidden="1" xr:uid="{00000000-0005-0000-0000-0000663E0000}"/>
    <cellStyle name="Buena 7" xfId="29203" hidden="1" xr:uid="{00000000-0005-0000-0000-0000673E0000}"/>
    <cellStyle name="Buena 7" xfId="29209" hidden="1" xr:uid="{00000000-0005-0000-0000-0000683E0000}"/>
    <cellStyle name="Buena 7" xfId="28945" hidden="1" xr:uid="{00000000-0005-0000-0000-0000693E0000}"/>
    <cellStyle name="Buena 7" xfId="29030" hidden="1" xr:uid="{00000000-0005-0000-0000-00006A3E0000}"/>
    <cellStyle name="Buena 7" xfId="29100" hidden="1" xr:uid="{00000000-0005-0000-0000-00006B3E0000}"/>
    <cellStyle name="Buena 7" xfId="29062" hidden="1" xr:uid="{00000000-0005-0000-0000-00006C3E0000}"/>
    <cellStyle name="Buena 7" xfId="29224" hidden="1" xr:uid="{00000000-0005-0000-0000-00006D3E0000}"/>
    <cellStyle name="Buena 7" xfId="28837" hidden="1" xr:uid="{00000000-0005-0000-0000-00006E3E0000}"/>
    <cellStyle name="Buena 7" xfId="29060" hidden="1" xr:uid="{00000000-0005-0000-0000-00006F3E0000}"/>
    <cellStyle name="Buena 7" xfId="29001" hidden="1" xr:uid="{00000000-0005-0000-0000-0000703E0000}"/>
    <cellStyle name="Buena 7" xfId="29303" hidden="1" xr:uid="{00000000-0005-0000-0000-0000713E0000}"/>
    <cellStyle name="Buena 7" xfId="29310" hidden="1" xr:uid="{00000000-0005-0000-0000-0000723E0000}"/>
    <cellStyle name="Buena 7" xfId="29320" hidden="1" xr:uid="{00000000-0005-0000-0000-0000733E0000}"/>
    <cellStyle name="Buena 7" xfId="29326" hidden="1" xr:uid="{00000000-0005-0000-0000-0000743E0000}"/>
    <cellStyle name="Buena 7" xfId="29405" hidden="1" xr:uid="{00000000-0005-0000-0000-0000753E0000}"/>
    <cellStyle name="Buena 7" xfId="29412" hidden="1" xr:uid="{00000000-0005-0000-0000-0000763E0000}"/>
    <cellStyle name="Buena 7" xfId="29422" hidden="1" xr:uid="{00000000-0005-0000-0000-0000773E0000}"/>
    <cellStyle name="Buena 7" xfId="29428" hidden="1" xr:uid="{00000000-0005-0000-0000-0000783E0000}"/>
    <cellStyle name="Buena 7" xfId="29676" hidden="1" xr:uid="{00000000-0005-0000-0000-0000793E0000}"/>
    <cellStyle name="Buena 7" xfId="29683" hidden="1" xr:uid="{00000000-0005-0000-0000-00007A3E0000}"/>
    <cellStyle name="Buena 7" xfId="29693" hidden="1" xr:uid="{00000000-0005-0000-0000-00007B3E0000}"/>
    <cellStyle name="Buena 7" xfId="29699" hidden="1" xr:uid="{00000000-0005-0000-0000-00007C3E0000}"/>
    <cellStyle name="Buena 7" xfId="29435" hidden="1" xr:uid="{00000000-0005-0000-0000-00007D3E0000}"/>
    <cellStyle name="Buena 7" xfId="29520" hidden="1" xr:uid="{00000000-0005-0000-0000-00007E3E0000}"/>
    <cellStyle name="Buena 7" xfId="29590" hidden="1" xr:uid="{00000000-0005-0000-0000-00007F3E0000}"/>
    <cellStyle name="Buena 7" xfId="29552" hidden="1" xr:uid="{00000000-0005-0000-0000-0000803E0000}"/>
    <cellStyle name="Buena 7" xfId="29714" hidden="1" xr:uid="{00000000-0005-0000-0000-0000813E0000}"/>
    <cellStyle name="Buena 7" xfId="29327" hidden="1" xr:uid="{00000000-0005-0000-0000-0000823E0000}"/>
    <cellStyle name="Buena 7" xfId="29550" hidden="1" xr:uid="{00000000-0005-0000-0000-0000833E0000}"/>
    <cellStyle name="Buena 7" xfId="29491" hidden="1" xr:uid="{00000000-0005-0000-0000-0000843E0000}"/>
    <cellStyle name="Buena 7" xfId="29793" hidden="1" xr:uid="{00000000-0005-0000-0000-0000853E0000}"/>
    <cellStyle name="Buena 7" xfId="29800" hidden="1" xr:uid="{00000000-0005-0000-0000-0000863E0000}"/>
    <cellStyle name="Buena 7" xfId="29810" hidden="1" xr:uid="{00000000-0005-0000-0000-0000873E0000}"/>
    <cellStyle name="Buena 7" xfId="29816" hidden="1" xr:uid="{00000000-0005-0000-0000-0000883E0000}"/>
    <cellStyle name="Buena 7" xfId="29895" hidden="1" xr:uid="{00000000-0005-0000-0000-0000893E0000}"/>
    <cellStyle name="Buena 7" xfId="29902" hidden="1" xr:uid="{00000000-0005-0000-0000-00008A3E0000}"/>
    <cellStyle name="Buena 7" xfId="29912" hidden="1" xr:uid="{00000000-0005-0000-0000-00008B3E0000}"/>
    <cellStyle name="Buena 7" xfId="29918" hidden="1" xr:uid="{00000000-0005-0000-0000-00008C3E0000}"/>
    <cellStyle name="Buena 7" xfId="30166" hidden="1" xr:uid="{00000000-0005-0000-0000-00008D3E0000}"/>
    <cellStyle name="Buena 7" xfId="30173" hidden="1" xr:uid="{00000000-0005-0000-0000-00008E3E0000}"/>
    <cellStyle name="Buena 7" xfId="30183" hidden="1" xr:uid="{00000000-0005-0000-0000-00008F3E0000}"/>
    <cellStyle name="Buena 7" xfId="30189" hidden="1" xr:uid="{00000000-0005-0000-0000-0000903E0000}"/>
    <cellStyle name="Buena 7" xfId="29925" hidden="1" xr:uid="{00000000-0005-0000-0000-0000913E0000}"/>
    <cellStyle name="Buena 7" xfId="30010" hidden="1" xr:uid="{00000000-0005-0000-0000-0000923E0000}"/>
    <cellStyle name="Buena 7" xfId="30080" hidden="1" xr:uid="{00000000-0005-0000-0000-0000933E0000}"/>
    <cellStyle name="Buena 7" xfId="30042" hidden="1" xr:uid="{00000000-0005-0000-0000-0000943E0000}"/>
    <cellStyle name="Buena 7" xfId="30204" hidden="1" xr:uid="{00000000-0005-0000-0000-0000953E0000}"/>
    <cellStyle name="Buena 7" xfId="29817" hidden="1" xr:uid="{00000000-0005-0000-0000-0000963E0000}"/>
    <cellStyle name="Buena 7" xfId="30040" hidden="1" xr:uid="{00000000-0005-0000-0000-0000973E0000}"/>
    <cellStyle name="Buena 7" xfId="29981" hidden="1" xr:uid="{00000000-0005-0000-0000-0000983E0000}"/>
    <cellStyle name="Buena 7" xfId="30283" hidden="1" xr:uid="{00000000-0005-0000-0000-0000993E0000}"/>
    <cellStyle name="Buena 7" xfId="30290" hidden="1" xr:uid="{00000000-0005-0000-0000-00009A3E0000}"/>
    <cellStyle name="Buena 7" xfId="30300" hidden="1" xr:uid="{00000000-0005-0000-0000-00009B3E0000}"/>
    <cellStyle name="Buena 7" xfId="30306" hidden="1" xr:uid="{00000000-0005-0000-0000-00009C3E0000}"/>
    <cellStyle name="Buena 7" xfId="30385" hidden="1" xr:uid="{00000000-0005-0000-0000-00009D3E0000}"/>
    <cellStyle name="Buena 7" xfId="30392" hidden="1" xr:uid="{00000000-0005-0000-0000-00009E3E0000}"/>
    <cellStyle name="Buena 7" xfId="30402" hidden="1" xr:uid="{00000000-0005-0000-0000-00009F3E0000}"/>
    <cellStyle name="Buena 7" xfId="30408" hidden="1" xr:uid="{00000000-0005-0000-0000-0000A03E0000}"/>
    <cellStyle name="Buena 7" xfId="30656" hidden="1" xr:uid="{00000000-0005-0000-0000-0000A13E0000}"/>
    <cellStyle name="Buena 7" xfId="30663" hidden="1" xr:uid="{00000000-0005-0000-0000-0000A23E0000}"/>
    <cellStyle name="Buena 7" xfId="30673" hidden="1" xr:uid="{00000000-0005-0000-0000-0000A33E0000}"/>
    <cellStyle name="Buena 7" xfId="30679" hidden="1" xr:uid="{00000000-0005-0000-0000-0000A43E0000}"/>
    <cellStyle name="Buena 7" xfId="30415" hidden="1" xr:uid="{00000000-0005-0000-0000-0000A53E0000}"/>
    <cellStyle name="Buena 7" xfId="30500" hidden="1" xr:uid="{00000000-0005-0000-0000-0000A63E0000}"/>
    <cellStyle name="Buena 7" xfId="30570" hidden="1" xr:uid="{00000000-0005-0000-0000-0000A73E0000}"/>
    <cellStyle name="Buena 7" xfId="30532" hidden="1" xr:uid="{00000000-0005-0000-0000-0000A83E0000}"/>
    <cellStyle name="Buena 7" xfId="30694" hidden="1" xr:uid="{00000000-0005-0000-0000-0000A93E0000}"/>
    <cellStyle name="Buena 7" xfId="30307" hidden="1" xr:uid="{00000000-0005-0000-0000-0000AA3E0000}"/>
    <cellStyle name="Buena 7" xfId="30530" hidden="1" xr:uid="{00000000-0005-0000-0000-0000AB3E0000}"/>
    <cellStyle name="Buena 7" xfId="30471" hidden="1" xr:uid="{00000000-0005-0000-0000-0000AC3E0000}"/>
    <cellStyle name="Buena 7" xfId="26381" hidden="1" xr:uid="{00000000-0005-0000-0000-0000AD3E0000}"/>
    <cellStyle name="Buena 7" xfId="27896" hidden="1" xr:uid="{00000000-0005-0000-0000-0000AE3E0000}"/>
    <cellStyle name="Buena 7" xfId="25852" hidden="1" xr:uid="{00000000-0005-0000-0000-0000AF3E0000}"/>
    <cellStyle name="Buena 7" xfId="27807" hidden="1" xr:uid="{00000000-0005-0000-0000-0000B03E0000}"/>
    <cellStyle name="Buena 7" xfId="26624" hidden="1" xr:uid="{00000000-0005-0000-0000-0000B13E0000}"/>
    <cellStyle name="Buena 7" xfId="25125" hidden="1" xr:uid="{00000000-0005-0000-0000-0000B23E0000}"/>
    <cellStyle name="Buena 7" xfId="26099" hidden="1" xr:uid="{00000000-0005-0000-0000-0000B33E0000}"/>
    <cellStyle name="Buena 7" xfId="25332" hidden="1" xr:uid="{00000000-0005-0000-0000-0000B43E0000}"/>
    <cellStyle name="Buena 7" xfId="23068" hidden="1" xr:uid="{00000000-0005-0000-0000-0000B53E0000}"/>
    <cellStyle name="Buena 7" xfId="24482" hidden="1" xr:uid="{00000000-0005-0000-0000-0000B63E0000}"/>
    <cellStyle name="Buena 7" xfId="23960" hidden="1" xr:uid="{00000000-0005-0000-0000-0000B73E0000}"/>
    <cellStyle name="Buena 7" xfId="27826" hidden="1" xr:uid="{00000000-0005-0000-0000-0000B83E0000}"/>
    <cellStyle name="Buena 7" xfId="23817" hidden="1" xr:uid="{00000000-0005-0000-0000-0000B93E0000}"/>
    <cellStyle name="Buena 7" xfId="26823" hidden="1" xr:uid="{00000000-0005-0000-0000-0000BA3E0000}"/>
    <cellStyle name="Buena 7" xfId="23061" hidden="1" xr:uid="{00000000-0005-0000-0000-0000BB3E0000}"/>
    <cellStyle name="Buena 7" xfId="22948" hidden="1" xr:uid="{00000000-0005-0000-0000-0000BC3E0000}"/>
    <cellStyle name="Buena 7" xfId="26499" hidden="1" xr:uid="{00000000-0005-0000-0000-0000BD3E0000}"/>
    <cellStyle name="Buena 7" xfId="24468" hidden="1" xr:uid="{00000000-0005-0000-0000-0000BE3E0000}"/>
    <cellStyle name="Buena 7" xfId="22479" hidden="1" xr:uid="{00000000-0005-0000-0000-0000BF3E0000}"/>
    <cellStyle name="Buena 7" xfId="26402" hidden="1" xr:uid="{00000000-0005-0000-0000-0000C03E0000}"/>
    <cellStyle name="Buena 7" xfId="22591" hidden="1" xr:uid="{00000000-0005-0000-0000-0000C13E0000}"/>
    <cellStyle name="Buena 7" xfId="27835" hidden="1" xr:uid="{00000000-0005-0000-0000-0000C23E0000}"/>
    <cellStyle name="Buena 7" xfId="23823" hidden="1" xr:uid="{00000000-0005-0000-0000-0000C33E0000}"/>
    <cellStyle name="Buena 7" xfId="27285" hidden="1" xr:uid="{00000000-0005-0000-0000-0000C43E0000}"/>
    <cellStyle name="Buena 7" xfId="23909" hidden="1" xr:uid="{00000000-0005-0000-0000-0000C53E0000}"/>
    <cellStyle name="Buena 7" xfId="23155" hidden="1" xr:uid="{00000000-0005-0000-0000-0000C63E0000}"/>
    <cellStyle name="Buena 7" xfId="26404" hidden="1" xr:uid="{00000000-0005-0000-0000-0000C73E0000}"/>
    <cellStyle name="Buena 7" xfId="26476" hidden="1" xr:uid="{00000000-0005-0000-0000-0000C83E0000}"/>
    <cellStyle name="Buena 7" xfId="23942" hidden="1" xr:uid="{00000000-0005-0000-0000-0000C93E0000}"/>
    <cellStyle name="Buena 7" xfId="27856" hidden="1" xr:uid="{00000000-0005-0000-0000-0000CA3E0000}"/>
    <cellStyle name="Buena 7" xfId="26410" hidden="1" xr:uid="{00000000-0005-0000-0000-0000CB3E0000}"/>
    <cellStyle name="Buena 7" xfId="27845" hidden="1" xr:uid="{00000000-0005-0000-0000-0000CC3E0000}"/>
    <cellStyle name="Buena 7" xfId="27226" hidden="1" xr:uid="{00000000-0005-0000-0000-0000CD3E0000}"/>
    <cellStyle name="Buena 7" xfId="25859" hidden="1" xr:uid="{00000000-0005-0000-0000-0000CE3E0000}"/>
    <cellStyle name="Buena 7" xfId="24469" hidden="1" xr:uid="{00000000-0005-0000-0000-0000CF3E0000}"/>
    <cellStyle name="Buena 7" xfId="26591" hidden="1" xr:uid="{00000000-0005-0000-0000-0000D03E0000}"/>
    <cellStyle name="Buena 7" xfId="22602" hidden="1" xr:uid="{00000000-0005-0000-0000-0000D13E0000}"/>
    <cellStyle name="Buena 7" xfId="22306" hidden="1" xr:uid="{00000000-0005-0000-0000-0000D23E0000}"/>
    <cellStyle name="Buena 7" xfId="23318" hidden="1" xr:uid="{00000000-0005-0000-0000-0000D33E0000}"/>
    <cellStyle name="Buena 7" xfId="26975" hidden="1" xr:uid="{00000000-0005-0000-0000-0000D43E0000}"/>
    <cellStyle name="Buena 7" xfId="26511" hidden="1" xr:uid="{00000000-0005-0000-0000-0000D53E0000}"/>
    <cellStyle name="Buena 7" xfId="27311" hidden="1" xr:uid="{00000000-0005-0000-0000-0000D63E0000}"/>
    <cellStyle name="Buena 7" xfId="27307" hidden="1" xr:uid="{00000000-0005-0000-0000-0000D73E0000}"/>
    <cellStyle name="Buena 7" xfId="22392" hidden="1" xr:uid="{00000000-0005-0000-0000-0000D83E0000}"/>
    <cellStyle name="Buena 7" xfId="30854" hidden="1" xr:uid="{00000000-0005-0000-0000-0000D93E0000}"/>
    <cellStyle name="Buena 7" xfId="30861" hidden="1" xr:uid="{00000000-0005-0000-0000-0000DA3E0000}"/>
    <cellStyle name="Buena 7" xfId="30871" hidden="1" xr:uid="{00000000-0005-0000-0000-0000DB3E0000}"/>
    <cellStyle name="Buena 7" xfId="30878" hidden="1" xr:uid="{00000000-0005-0000-0000-0000DC3E0000}"/>
    <cellStyle name="Buena 7" xfId="31139" hidden="1" xr:uid="{00000000-0005-0000-0000-0000DD3E0000}"/>
    <cellStyle name="Buena 7" xfId="31146" hidden="1" xr:uid="{00000000-0005-0000-0000-0000DE3E0000}"/>
    <cellStyle name="Buena 7" xfId="31156" hidden="1" xr:uid="{00000000-0005-0000-0000-0000DF3E0000}"/>
    <cellStyle name="Buena 7" xfId="31162" hidden="1" xr:uid="{00000000-0005-0000-0000-0000E03E0000}"/>
    <cellStyle name="Buena 7" xfId="30898" hidden="1" xr:uid="{00000000-0005-0000-0000-0000E13E0000}"/>
    <cellStyle name="Buena 7" xfId="30983" hidden="1" xr:uid="{00000000-0005-0000-0000-0000E23E0000}"/>
    <cellStyle name="Buena 7" xfId="31053" hidden="1" xr:uid="{00000000-0005-0000-0000-0000E33E0000}"/>
    <cellStyle name="Buena 7" xfId="31015" hidden="1" xr:uid="{00000000-0005-0000-0000-0000E43E0000}"/>
    <cellStyle name="Buena 7" xfId="31177" hidden="1" xr:uid="{00000000-0005-0000-0000-0000E53E0000}"/>
    <cellStyle name="Buena 7" xfId="25609" hidden="1" xr:uid="{00000000-0005-0000-0000-0000E63E0000}"/>
    <cellStyle name="Buena 7" xfId="31013" hidden="1" xr:uid="{00000000-0005-0000-0000-0000E73E0000}"/>
    <cellStyle name="Buena 7" xfId="30954" hidden="1" xr:uid="{00000000-0005-0000-0000-0000E83E0000}"/>
    <cellStyle name="Buena 7" xfId="23651" hidden="1" xr:uid="{00000000-0005-0000-0000-0000E93E0000}"/>
    <cellStyle name="Buena 7" xfId="22201" hidden="1" xr:uid="{00000000-0005-0000-0000-0000EA3E0000}"/>
    <cellStyle name="Buena 7" xfId="26773" hidden="1" xr:uid="{00000000-0005-0000-0000-0000EB3E0000}"/>
    <cellStyle name="Buena 7" xfId="25929" hidden="1" xr:uid="{00000000-0005-0000-0000-0000EC3E0000}"/>
    <cellStyle name="Buena 7" xfId="31207" hidden="1" xr:uid="{00000000-0005-0000-0000-0000ED3E0000}"/>
    <cellStyle name="Buena 7" xfId="31214" hidden="1" xr:uid="{00000000-0005-0000-0000-0000EE3E0000}"/>
    <cellStyle name="Buena 7" xfId="31224" hidden="1" xr:uid="{00000000-0005-0000-0000-0000EF3E0000}"/>
    <cellStyle name="Buena 7" xfId="31230" hidden="1" xr:uid="{00000000-0005-0000-0000-0000F03E0000}"/>
    <cellStyle name="Buena 7" xfId="31478" hidden="1" xr:uid="{00000000-0005-0000-0000-0000F13E0000}"/>
    <cellStyle name="Buena 7" xfId="31485" hidden="1" xr:uid="{00000000-0005-0000-0000-0000F23E0000}"/>
    <cellStyle name="Buena 7" xfId="31495" hidden="1" xr:uid="{00000000-0005-0000-0000-0000F33E0000}"/>
    <cellStyle name="Buena 7" xfId="31501" hidden="1" xr:uid="{00000000-0005-0000-0000-0000F43E0000}"/>
    <cellStyle name="Buena 7" xfId="31237" hidden="1" xr:uid="{00000000-0005-0000-0000-0000F53E0000}"/>
    <cellStyle name="Buena 7" xfId="31322" hidden="1" xr:uid="{00000000-0005-0000-0000-0000F63E0000}"/>
    <cellStyle name="Buena 7" xfId="31392" hidden="1" xr:uid="{00000000-0005-0000-0000-0000F73E0000}"/>
    <cellStyle name="Buena 7" xfId="31354" hidden="1" xr:uid="{00000000-0005-0000-0000-0000F83E0000}"/>
    <cellStyle name="Buena 7" xfId="31516" hidden="1" xr:uid="{00000000-0005-0000-0000-0000F93E0000}"/>
    <cellStyle name="Buena 7" xfId="25361" hidden="1" xr:uid="{00000000-0005-0000-0000-0000FA3E0000}"/>
    <cellStyle name="Buena 7" xfId="31352" hidden="1" xr:uid="{00000000-0005-0000-0000-0000FB3E0000}"/>
    <cellStyle name="Buena 7" xfId="31293" hidden="1" xr:uid="{00000000-0005-0000-0000-0000FC3E0000}"/>
    <cellStyle name="Buena 7" xfId="31595" hidden="1" xr:uid="{00000000-0005-0000-0000-0000FD3E0000}"/>
    <cellStyle name="Buena 7" xfId="31602" hidden="1" xr:uid="{00000000-0005-0000-0000-0000FE3E0000}"/>
    <cellStyle name="Buena 7" xfId="31612" hidden="1" xr:uid="{00000000-0005-0000-0000-0000FF3E0000}"/>
    <cellStyle name="Buena 7" xfId="31618" hidden="1" xr:uid="{00000000-0005-0000-0000-0000003F0000}"/>
    <cellStyle name="Buena 7" xfId="31697" hidden="1" xr:uid="{00000000-0005-0000-0000-0000013F0000}"/>
    <cellStyle name="Buena 7" xfId="31704" hidden="1" xr:uid="{00000000-0005-0000-0000-0000023F0000}"/>
    <cellStyle name="Buena 7" xfId="31714" hidden="1" xr:uid="{00000000-0005-0000-0000-0000033F0000}"/>
    <cellStyle name="Buena 7" xfId="31720" hidden="1" xr:uid="{00000000-0005-0000-0000-0000043F0000}"/>
    <cellStyle name="Buena 7" xfId="31968" hidden="1" xr:uid="{00000000-0005-0000-0000-0000053F0000}"/>
    <cellStyle name="Buena 7" xfId="31975" hidden="1" xr:uid="{00000000-0005-0000-0000-0000063F0000}"/>
    <cellStyle name="Buena 7" xfId="31985" hidden="1" xr:uid="{00000000-0005-0000-0000-0000073F0000}"/>
    <cellStyle name="Buena 7" xfId="31991" hidden="1" xr:uid="{00000000-0005-0000-0000-0000083F0000}"/>
    <cellStyle name="Buena 7" xfId="31727" hidden="1" xr:uid="{00000000-0005-0000-0000-0000093F0000}"/>
    <cellStyle name="Buena 7" xfId="31812" hidden="1" xr:uid="{00000000-0005-0000-0000-00000A3F0000}"/>
    <cellStyle name="Buena 7" xfId="31882" hidden="1" xr:uid="{00000000-0005-0000-0000-00000B3F0000}"/>
    <cellStyle name="Buena 7" xfId="31844" hidden="1" xr:uid="{00000000-0005-0000-0000-00000C3F0000}"/>
    <cellStyle name="Buena 7" xfId="32006" hidden="1" xr:uid="{00000000-0005-0000-0000-00000D3F0000}"/>
    <cellStyle name="Buena 7" xfId="31619" hidden="1" xr:uid="{00000000-0005-0000-0000-00000E3F0000}"/>
    <cellStyle name="Buena 7" xfId="31842" hidden="1" xr:uid="{00000000-0005-0000-0000-00000F3F0000}"/>
    <cellStyle name="Buena 7" xfId="31783" hidden="1" xr:uid="{00000000-0005-0000-0000-0000103F0000}"/>
    <cellStyle name="Buena 7" xfId="32085" hidden="1" xr:uid="{00000000-0005-0000-0000-0000113F0000}"/>
    <cellStyle name="Buena 7" xfId="32092" hidden="1" xr:uid="{00000000-0005-0000-0000-0000123F0000}"/>
    <cellStyle name="Buena 7" xfId="32102" hidden="1" xr:uid="{00000000-0005-0000-0000-0000133F0000}"/>
    <cellStyle name="Buena 7" xfId="32108" hidden="1" xr:uid="{00000000-0005-0000-0000-0000143F0000}"/>
    <cellStyle name="Buena 7" xfId="32187" hidden="1" xr:uid="{00000000-0005-0000-0000-0000153F0000}"/>
    <cellStyle name="Buena 7" xfId="32194" hidden="1" xr:uid="{00000000-0005-0000-0000-0000163F0000}"/>
    <cellStyle name="Buena 7" xfId="32204" hidden="1" xr:uid="{00000000-0005-0000-0000-0000173F0000}"/>
    <cellStyle name="Buena 7" xfId="32210" hidden="1" xr:uid="{00000000-0005-0000-0000-0000183F0000}"/>
    <cellStyle name="Buena 7" xfId="32458" hidden="1" xr:uid="{00000000-0005-0000-0000-0000193F0000}"/>
    <cellStyle name="Buena 7" xfId="32465" hidden="1" xr:uid="{00000000-0005-0000-0000-00001A3F0000}"/>
    <cellStyle name="Buena 7" xfId="32475" hidden="1" xr:uid="{00000000-0005-0000-0000-00001B3F0000}"/>
    <cellStyle name="Buena 7" xfId="32481" hidden="1" xr:uid="{00000000-0005-0000-0000-00001C3F0000}"/>
    <cellStyle name="Buena 7" xfId="32217" hidden="1" xr:uid="{00000000-0005-0000-0000-00001D3F0000}"/>
    <cellStyle name="Buena 7" xfId="32302" hidden="1" xr:uid="{00000000-0005-0000-0000-00001E3F0000}"/>
    <cellStyle name="Buena 7" xfId="32372" hidden="1" xr:uid="{00000000-0005-0000-0000-00001F3F0000}"/>
    <cellStyle name="Buena 7" xfId="32334" hidden="1" xr:uid="{00000000-0005-0000-0000-0000203F0000}"/>
    <cellStyle name="Buena 7" xfId="32496" hidden="1" xr:uid="{00000000-0005-0000-0000-0000213F0000}"/>
    <cellStyle name="Buena 7" xfId="32109" hidden="1" xr:uid="{00000000-0005-0000-0000-0000223F0000}"/>
    <cellStyle name="Buena 7" xfId="32332" hidden="1" xr:uid="{00000000-0005-0000-0000-0000233F0000}"/>
    <cellStyle name="Buena 7" xfId="32273" hidden="1" xr:uid="{00000000-0005-0000-0000-0000243F0000}"/>
    <cellStyle name="Buena 7" xfId="32575" hidden="1" xr:uid="{00000000-0005-0000-0000-0000253F0000}"/>
    <cellStyle name="Buena 7" xfId="32582" hidden="1" xr:uid="{00000000-0005-0000-0000-0000263F0000}"/>
    <cellStyle name="Buena 7" xfId="32592" hidden="1" xr:uid="{00000000-0005-0000-0000-0000273F0000}"/>
    <cellStyle name="Buena 7" xfId="32598" hidden="1" xr:uid="{00000000-0005-0000-0000-0000283F0000}"/>
    <cellStyle name="Buena 7" xfId="32677" hidden="1" xr:uid="{00000000-0005-0000-0000-0000293F0000}"/>
    <cellStyle name="Buena 7" xfId="32684" hidden="1" xr:uid="{00000000-0005-0000-0000-00002A3F0000}"/>
    <cellStyle name="Buena 7" xfId="32694" hidden="1" xr:uid="{00000000-0005-0000-0000-00002B3F0000}"/>
    <cellStyle name="Buena 7" xfId="32700" hidden="1" xr:uid="{00000000-0005-0000-0000-00002C3F0000}"/>
    <cellStyle name="Buena 7" xfId="32948" hidden="1" xr:uid="{00000000-0005-0000-0000-00002D3F0000}"/>
    <cellStyle name="Buena 7" xfId="32955" hidden="1" xr:uid="{00000000-0005-0000-0000-00002E3F0000}"/>
    <cellStyle name="Buena 7" xfId="32965" hidden="1" xr:uid="{00000000-0005-0000-0000-00002F3F0000}"/>
    <cellStyle name="Buena 7" xfId="32971" hidden="1" xr:uid="{00000000-0005-0000-0000-0000303F0000}"/>
    <cellStyle name="Buena 7" xfId="32707" hidden="1" xr:uid="{00000000-0005-0000-0000-0000313F0000}"/>
    <cellStyle name="Buena 7" xfId="32792" hidden="1" xr:uid="{00000000-0005-0000-0000-0000323F0000}"/>
    <cellStyle name="Buena 7" xfId="32862" hidden="1" xr:uid="{00000000-0005-0000-0000-0000333F0000}"/>
    <cellStyle name="Buena 7" xfId="32824" hidden="1" xr:uid="{00000000-0005-0000-0000-0000343F0000}"/>
    <cellStyle name="Buena 7" xfId="32986" hidden="1" xr:uid="{00000000-0005-0000-0000-0000353F0000}"/>
    <cellStyle name="Buena 7" xfId="32599" hidden="1" xr:uid="{00000000-0005-0000-0000-0000363F0000}"/>
    <cellStyle name="Buena 7" xfId="32822" hidden="1" xr:uid="{00000000-0005-0000-0000-0000373F0000}"/>
    <cellStyle name="Buena 7" xfId="32763" hidden="1" xr:uid="{00000000-0005-0000-0000-0000383F0000}"/>
    <cellStyle name="Buena 7" xfId="33065" hidden="1" xr:uid="{00000000-0005-0000-0000-0000393F0000}"/>
    <cellStyle name="Buena 7" xfId="33072" hidden="1" xr:uid="{00000000-0005-0000-0000-00003A3F0000}"/>
    <cellStyle name="Buena 7" xfId="33082" hidden="1" xr:uid="{00000000-0005-0000-0000-00003B3F0000}"/>
    <cellStyle name="Buena 7" xfId="33088" hidden="1" xr:uid="{00000000-0005-0000-0000-00003C3F0000}"/>
    <cellStyle name="Buena 7" xfId="33167" hidden="1" xr:uid="{00000000-0005-0000-0000-00003D3F0000}"/>
    <cellStyle name="Buena 7" xfId="33174" hidden="1" xr:uid="{00000000-0005-0000-0000-00003E3F0000}"/>
    <cellStyle name="Buena 7" xfId="33184" hidden="1" xr:uid="{00000000-0005-0000-0000-00003F3F0000}"/>
    <cellStyle name="Buena 7" xfId="33190" hidden="1" xr:uid="{00000000-0005-0000-0000-0000403F0000}"/>
    <cellStyle name="Buena 7" xfId="33438" hidden="1" xr:uid="{00000000-0005-0000-0000-0000413F0000}"/>
    <cellStyle name="Buena 7" xfId="33445" hidden="1" xr:uid="{00000000-0005-0000-0000-0000423F0000}"/>
    <cellStyle name="Buena 7" xfId="33455" hidden="1" xr:uid="{00000000-0005-0000-0000-0000433F0000}"/>
    <cellStyle name="Buena 7" xfId="33461" hidden="1" xr:uid="{00000000-0005-0000-0000-0000443F0000}"/>
    <cellStyle name="Buena 7" xfId="33197" hidden="1" xr:uid="{00000000-0005-0000-0000-0000453F0000}"/>
    <cellStyle name="Buena 7" xfId="33282" hidden="1" xr:uid="{00000000-0005-0000-0000-0000463F0000}"/>
    <cellStyle name="Buena 7" xfId="33352" hidden="1" xr:uid="{00000000-0005-0000-0000-0000473F0000}"/>
    <cellStyle name="Buena 7" xfId="33314" hidden="1" xr:uid="{00000000-0005-0000-0000-0000483F0000}"/>
    <cellStyle name="Buena 7" xfId="33476" hidden="1" xr:uid="{00000000-0005-0000-0000-0000493F0000}"/>
    <cellStyle name="Buena 7" xfId="33089" hidden="1" xr:uid="{00000000-0005-0000-0000-00004A3F0000}"/>
    <cellStyle name="Buena 7" xfId="33312" hidden="1" xr:uid="{00000000-0005-0000-0000-00004B3F0000}"/>
    <cellStyle name="Buena 7" xfId="33253" hidden="1" xr:uid="{00000000-0005-0000-0000-00004C3F0000}"/>
    <cellStyle name="Buena 7" xfId="22550" hidden="1" xr:uid="{00000000-0005-0000-0000-00004D3F0000}"/>
    <cellStyle name="Buena 7" xfId="22698" hidden="1" xr:uid="{00000000-0005-0000-0000-00004E3F0000}"/>
    <cellStyle name="Buena 7" xfId="22371" hidden="1" xr:uid="{00000000-0005-0000-0000-00004F3F0000}"/>
    <cellStyle name="Buena 7" xfId="23647" hidden="1" xr:uid="{00000000-0005-0000-0000-0000503F0000}"/>
    <cellStyle name="Buena 7" xfId="25110" hidden="1" xr:uid="{00000000-0005-0000-0000-0000513F0000}"/>
    <cellStyle name="Buena 7" xfId="25511" hidden="1" xr:uid="{00000000-0005-0000-0000-0000523F0000}"/>
    <cellStyle name="Buena 7" xfId="26473" hidden="1" xr:uid="{00000000-0005-0000-0000-0000533F0000}"/>
    <cellStyle name="Buena 7" xfId="28393" hidden="1" xr:uid="{00000000-0005-0000-0000-0000543F0000}"/>
    <cellStyle name="Buena 7" xfId="22771" hidden="1" xr:uid="{00000000-0005-0000-0000-0000553F0000}"/>
    <cellStyle name="Buena 7" xfId="26618" hidden="1" xr:uid="{00000000-0005-0000-0000-0000563F0000}"/>
    <cellStyle name="Buena 7" xfId="27131" hidden="1" xr:uid="{00000000-0005-0000-0000-0000573F0000}"/>
    <cellStyle name="Buena 7" xfId="23578" hidden="1" xr:uid="{00000000-0005-0000-0000-0000583F0000}"/>
    <cellStyle name="Buena 7" xfId="22612" hidden="1" xr:uid="{00000000-0005-0000-0000-0000593F0000}"/>
    <cellStyle name="Buena 7" xfId="22395" hidden="1" xr:uid="{00000000-0005-0000-0000-00005A3F0000}"/>
    <cellStyle name="Buena 7" xfId="23964" hidden="1" xr:uid="{00000000-0005-0000-0000-00005B3F0000}"/>
    <cellStyle name="Buena 7" xfId="25497" hidden="1" xr:uid="{00000000-0005-0000-0000-00005C3F0000}"/>
    <cellStyle name="Buena 7" xfId="26367" hidden="1" xr:uid="{00000000-0005-0000-0000-00005D3F0000}"/>
    <cellStyle name="Buena 7" xfId="27015" hidden="1" xr:uid="{00000000-0005-0000-0000-00005E3F0000}"/>
    <cellStyle name="Buena 7" xfId="22775" hidden="1" xr:uid="{00000000-0005-0000-0000-00005F3F0000}"/>
    <cellStyle name="Buena 7" xfId="22731" hidden="1" xr:uid="{00000000-0005-0000-0000-0000603F0000}"/>
    <cellStyle name="Buena 7" xfId="23666" hidden="1" xr:uid="{00000000-0005-0000-0000-0000613F0000}"/>
    <cellStyle name="Buena 7" xfId="26994" hidden="1" xr:uid="{00000000-0005-0000-0000-0000623F0000}"/>
    <cellStyle name="Buena 7" xfId="25602" hidden="1" xr:uid="{00000000-0005-0000-0000-0000633F0000}"/>
    <cellStyle name="Buena 7" xfId="27247" hidden="1" xr:uid="{00000000-0005-0000-0000-0000643F0000}"/>
    <cellStyle name="Buena 7" xfId="27309" hidden="1" xr:uid="{00000000-0005-0000-0000-0000653F0000}"/>
    <cellStyle name="Buena 7" xfId="25678" hidden="1" xr:uid="{00000000-0005-0000-0000-0000663F0000}"/>
    <cellStyle name="Buena 7" xfId="23696" hidden="1" xr:uid="{00000000-0005-0000-0000-0000673F0000}"/>
    <cellStyle name="Buena 7" xfId="25210" hidden="1" xr:uid="{00000000-0005-0000-0000-0000683F0000}"/>
    <cellStyle name="Buena 7" xfId="23287" hidden="1" xr:uid="{00000000-0005-0000-0000-0000693F0000}"/>
    <cellStyle name="Buena 7" xfId="26760" hidden="1" xr:uid="{00000000-0005-0000-0000-00006A3F0000}"/>
    <cellStyle name="Buena 7" xfId="26887" hidden="1" xr:uid="{00000000-0005-0000-0000-00006B3F0000}"/>
    <cellStyle name="Buena 7" xfId="23020" hidden="1" xr:uid="{00000000-0005-0000-0000-00006C3F0000}"/>
    <cellStyle name="Buena 7" xfId="23565" hidden="1" xr:uid="{00000000-0005-0000-0000-00006D3F0000}"/>
    <cellStyle name="Buena 7" xfId="25200" hidden="1" xr:uid="{00000000-0005-0000-0000-00006E3F0000}"/>
    <cellStyle name="Buena 7" xfId="23382" hidden="1" xr:uid="{00000000-0005-0000-0000-00006F3F0000}"/>
    <cellStyle name="Buena 7" xfId="25129" hidden="1" xr:uid="{00000000-0005-0000-0000-0000703F0000}"/>
    <cellStyle name="Buena 7" xfId="26026" hidden="1" xr:uid="{00000000-0005-0000-0000-0000713F0000}"/>
    <cellStyle name="Buena 7" xfId="22988" hidden="1" xr:uid="{00000000-0005-0000-0000-0000723F0000}"/>
    <cellStyle name="Buena 7" xfId="27242" hidden="1" xr:uid="{00000000-0005-0000-0000-0000733F0000}"/>
    <cellStyle name="Buena 7" xfId="27014" hidden="1" xr:uid="{00000000-0005-0000-0000-0000743F0000}"/>
    <cellStyle name="Buena 7" xfId="25955" hidden="1" xr:uid="{00000000-0005-0000-0000-0000753F0000}"/>
    <cellStyle name="Buena 7" xfId="23831" hidden="1" xr:uid="{00000000-0005-0000-0000-0000763F0000}"/>
    <cellStyle name="Buena 7" xfId="25192" hidden="1" xr:uid="{00000000-0005-0000-0000-0000773F0000}"/>
    <cellStyle name="Buena 7" xfId="23277" hidden="1" xr:uid="{00000000-0005-0000-0000-0000783F0000}"/>
    <cellStyle name="Buena 7" xfId="33573" hidden="1" xr:uid="{00000000-0005-0000-0000-0000793F0000}"/>
    <cellStyle name="Buena 7" xfId="33580" hidden="1" xr:uid="{00000000-0005-0000-0000-00007A3F0000}"/>
    <cellStyle name="Buena 7" xfId="33590" hidden="1" xr:uid="{00000000-0005-0000-0000-00007B3F0000}"/>
    <cellStyle name="Buena 7" xfId="33596" hidden="1" xr:uid="{00000000-0005-0000-0000-00007C3F0000}"/>
    <cellStyle name="Buena 7" xfId="33844" hidden="1" xr:uid="{00000000-0005-0000-0000-00007D3F0000}"/>
    <cellStyle name="Buena 7" xfId="33851" hidden="1" xr:uid="{00000000-0005-0000-0000-00007E3F0000}"/>
    <cellStyle name="Buena 7" xfId="33861" hidden="1" xr:uid="{00000000-0005-0000-0000-00007F3F0000}"/>
    <cellStyle name="Buena 7" xfId="33867" hidden="1" xr:uid="{00000000-0005-0000-0000-0000803F0000}"/>
    <cellStyle name="Buena 7" xfId="33603" hidden="1" xr:uid="{00000000-0005-0000-0000-0000813F0000}"/>
    <cellStyle name="Buena 7" xfId="33688" hidden="1" xr:uid="{00000000-0005-0000-0000-0000823F0000}"/>
    <cellStyle name="Buena 7" xfId="33758" hidden="1" xr:uid="{00000000-0005-0000-0000-0000833F0000}"/>
    <cellStyle name="Buena 7" xfId="33720" hidden="1" xr:uid="{00000000-0005-0000-0000-0000843F0000}"/>
    <cellStyle name="Buena 7" xfId="33882" hidden="1" xr:uid="{00000000-0005-0000-0000-0000853F0000}"/>
    <cellStyle name="Buena 7" xfId="27235" hidden="1" xr:uid="{00000000-0005-0000-0000-0000863F0000}"/>
    <cellStyle name="Buena 7" xfId="33718" hidden="1" xr:uid="{00000000-0005-0000-0000-0000873F0000}"/>
    <cellStyle name="Buena 7" xfId="33659" hidden="1" xr:uid="{00000000-0005-0000-0000-0000883F0000}"/>
    <cellStyle name="Buena 7" xfId="25331" hidden="1" xr:uid="{00000000-0005-0000-0000-0000893F0000}"/>
    <cellStyle name="Buena 7" xfId="21984" hidden="1" xr:uid="{00000000-0005-0000-0000-00008A3F0000}"/>
    <cellStyle name="Buena 7" xfId="26802" hidden="1" xr:uid="{00000000-0005-0000-0000-00008B3F0000}"/>
    <cellStyle name="Buena 7" xfId="26398" hidden="1" xr:uid="{00000000-0005-0000-0000-00008C3F0000}"/>
    <cellStyle name="Buena 7" xfId="33891" hidden="1" xr:uid="{00000000-0005-0000-0000-00008D3F0000}"/>
    <cellStyle name="Buena 7" xfId="33898" hidden="1" xr:uid="{00000000-0005-0000-0000-00008E3F0000}"/>
    <cellStyle name="Buena 7" xfId="33908" hidden="1" xr:uid="{00000000-0005-0000-0000-00008F3F0000}"/>
    <cellStyle name="Buena 7" xfId="33914" hidden="1" xr:uid="{00000000-0005-0000-0000-0000903F0000}"/>
    <cellStyle name="Buena 7" xfId="34162" hidden="1" xr:uid="{00000000-0005-0000-0000-0000913F0000}"/>
    <cellStyle name="Buena 7" xfId="34169" hidden="1" xr:uid="{00000000-0005-0000-0000-0000923F0000}"/>
    <cellStyle name="Buena 7" xfId="34179" hidden="1" xr:uid="{00000000-0005-0000-0000-0000933F0000}"/>
    <cellStyle name="Buena 7" xfId="34185" hidden="1" xr:uid="{00000000-0005-0000-0000-0000943F0000}"/>
    <cellStyle name="Buena 7" xfId="33921" hidden="1" xr:uid="{00000000-0005-0000-0000-0000953F0000}"/>
    <cellStyle name="Buena 7" xfId="34006" hidden="1" xr:uid="{00000000-0005-0000-0000-0000963F0000}"/>
    <cellStyle name="Buena 7" xfId="34076" hidden="1" xr:uid="{00000000-0005-0000-0000-0000973F0000}"/>
    <cellStyle name="Buena 7" xfId="34038" hidden="1" xr:uid="{00000000-0005-0000-0000-0000983F0000}"/>
    <cellStyle name="Buena 7" xfId="34200" hidden="1" xr:uid="{00000000-0005-0000-0000-0000993F0000}"/>
    <cellStyle name="Buena 7" xfId="22102" hidden="1" xr:uid="{00000000-0005-0000-0000-00009A3F0000}"/>
    <cellStyle name="Buena 7" xfId="34036" hidden="1" xr:uid="{00000000-0005-0000-0000-00009B3F0000}"/>
    <cellStyle name="Buena 7" xfId="33977" hidden="1" xr:uid="{00000000-0005-0000-0000-00009C3F0000}"/>
    <cellStyle name="Buena 7" xfId="34279" hidden="1" xr:uid="{00000000-0005-0000-0000-00009D3F0000}"/>
    <cellStyle name="Buena 7" xfId="34286" hidden="1" xr:uid="{00000000-0005-0000-0000-00009E3F0000}"/>
    <cellStyle name="Buena 7" xfId="34296" hidden="1" xr:uid="{00000000-0005-0000-0000-00009F3F0000}"/>
    <cellStyle name="Buena 7" xfId="34302" hidden="1" xr:uid="{00000000-0005-0000-0000-0000A03F0000}"/>
    <cellStyle name="Buena 7" xfId="34381" hidden="1" xr:uid="{00000000-0005-0000-0000-0000A13F0000}"/>
    <cellStyle name="Buena 7" xfId="34388" hidden="1" xr:uid="{00000000-0005-0000-0000-0000A23F0000}"/>
    <cellStyle name="Buena 7" xfId="34398" hidden="1" xr:uid="{00000000-0005-0000-0000-0000A33F0000}"/>
    <cellStyle name="Buena 7" xfId="34404" hidden="1" xr:uid="{00000000-0005-0000-0000-0000A43F0000}"/>
    <cellStyle name="Buena 7" xfId="34652" hidden="1" xr:uid="{00000000-0005-0000-0000-0000A53F0000}"/>
    <cellStyle name="Buena 7" xfId="34659" hidden="1" xr:uid="{00000000-0005-0000-0000-0000A63F0000}"/>
    <cellStyle name="Buena 7" xfId="34669" hidden="1" xr:uid="{00000000-0005-0000-0000-0000A73F0000}"/>
    <cellStyle name="Buena 7" xfId="34675" hidden="1" xr:uid="{00000000-0005-0000-0000-0000A83F0000}"/>
    <cellStyle name="Buena 7" xfId="34411" hidden="1" xr:uid="{00000000-0005-0000-0000-0000A93F0000}"/>
    <cellStyle name="Buena 7" xfId="34496" hidden="1" xr:uid="{00000000-0005-0000-0000-0000AA3F0000}"/>
    <cellStyle name="Buena 7" xfId="34566" hidden="1" xr:uid="{00000000-0005-0000-0000-0000AB3F0000}"/>
    <cellStyle name="Buena 7" xfId="34528" hidden="1" xr:uid="{00000000-0005-0000-0000-0000AC3F0000}"/>
    <cellStyle name="Buena 7" xfId="34690" hidden="1" xr:uid="{00000000-0005-0000-0000-0000AD3F0000}"/>
    <cellStyle name="Buena 7" xfId="34303" hidden="1" xr:uid="{00000000-0005-0000-0000-0000AE3F0000}"/>
    <cellStyle name="Buena 7" xfId="34526" hidden="1" xr:uid="{00000000-0005-0000-0000-0000AF3F0000}"/>
    <cellStyle name="Buena 7" xfId="34467" hidden="1" xr:uid="{00000000-0005-0000-0000-0000B03F0000}"/>
    <cellStyle name="Buena 7" xfId="34769" hidden="1" xr:uid="{00000000-0005-0000-0000-0000B13F0000}"/>
    <cellStyle name="Buena 7" xfId="34776" hidden="1" xr:uid="{00000000-0005-0000-0000-0000B23F0000}"/>
    <cellStyle name="Buena 7" xfId="34786" hidden="1" xr:uid="{00000000-0005-0000-0000-0000B33F0000}"/>
    <cellStyle name="Buena 7" xfId="34792" hidden="1" xr:uid="{00000000-0005-0000-0000-0000B43F0000}"/>
    <cellStyle name="Buena 7" xfId="34871" hidden="1" xr:uid="{00000000-0005-0000-0000-0000B53F0000}"/>
    <cellStyle name="Buena 7" xfId="34878" hidden="1" xr:uid="{00000000-0005-0000-0000-0000B63F0000}"/>
    <cellStyle name="Buena 7" xfId="34888" hidden="1" xr:uid="{00000000-0005-0000-0000-0000B73F0000}"/>
    <cellStyle name="Buena 7" xfId="34894" hidden="1" xr:uid="{00000000-0005-0000-0000-0000B83F0000}"/>
    <cellStyle name="Buena 7" xfId="35142" hidden="1" xr:uid="{00000000-0005-0000-0000-0000B93F0000}"/>
    <cellStyle name="Buena 7" xfId="35149" hidden="1" xr:uid="{00000000-0005-0000-0000-0000BA3F0000}"/>
    <cellStyle name="Buena 7" xfId="35159" hidden="1" xr:uid="{00000000-0005-0000-0000-0000BB3F0000}"/>
    <cellStyle name="Buena 7" xfId="35165" hidden="1" xr:uid="{00000000-0005-0000-0000-0000BC3F0000}"/>
    <cellStyle name="Buena 7" xfId="34901" hidden="1" xr:uid="{00000000-0005-0000-0000-0000BD3F0000}"/>
    <cellStyle name="Buena 7" xfId="34986" hidden="1" xr:uid="{00000000-0005-0000-0000-0000BE3F0000}"/>
    <cellStyle name="Buena 7" xfId="35056" hidden="1" xr:uid="{00000000-0005-0000-0000-0000BF3F0000}"/>
    <cellStyle name="Buena 7" xfId="35018" hidden="1" xr:uid="{00000000-0005-0000-0000-0000C03F0000}"/>
    <cellStyle name="Buena 7" xfId="35180" hidden="1" xr:uid="{00000000-0005-0000-0000-0000C13F0000}"/>
    <cellStyle name="Buena 7" xfId="34793" hidden="1" xr:uid="{00000000-0005-0000-0000-0000C23F0000}"/>
    <cellStyle name="Buena 7" xfId="35016" hidden="1" xr:uid="{00000000-0005-0000-0000-0000C33F0000}"/>
    <cellStyle name="Buena 7" xfId="34957" hidden="1" xr:uid="{00000000-0005-0000-0000-0000C43F0000}"/>
    <cellStyle name="Buena 7" xfId="35259" hidden="1" xr:uid="{00000000-0005-0000-0000-0000C53F0000}"/>
    <cellStyle name="Buena 7" xfId="35266" hidden="1" xr:uid="{00000000-0005-0000-0000-0000C63F0000}"/>
    <cellStyle name="Buena 7" xfId="35276" hidden="1" xr:uid="{00000000-0005-0000-0000-0000C73F0000}"/>
    <cellStyle name="Buena 7" xfId="35282" hidden="1" xr:uid="{00000000-0005-0000-0000-0000C83F0000}"/>
    <cellStyle name="Buena 7" xfId="35361" hidden="1" xr:uid="{00000000-0005-0000-0000-0000C93F0000}"/>
    <cellStyle name="Buena 7" xfId="35368" hidden="1" xr:uid="{00000000-0005-0000-0000-0000CA3F0000}"/>
    <cellStyle name="Buena 7" xfId="35378" hidden="1" xr:uid="{00000000-0005-0000-0000-0000CB3F0000}"/>
    <cellStyle name="Buena 7" xfId="35384" hidden="1" xr:uid="{00000000-0005-0000-0000-0000CC3F0000}"/>
    <cellStyle name="Buena 7" xfId="35632" hidden="1" xr:uid="{00000000-0005-0000-0000-0000CD3F0000}"/>
    <cellStyle name="Buena 7" xfId="35639" hidden="1" xr:uid="{00000000-0005-0000-0000-0000CE3F0000}"/>
    <cellStyle name="Buena 7" xfId="35649" hidden="1" xr:uid="{00000000-0005-0000-0000-0000CF3F0000}"/>
    <cellStyle name="Buena 7" xfId="35655" hidden="1" xr:uid="{00000000-0005-0000-0000-0000D03F0000}"/>
    <cellStyle name="Buena 7" xfId="35391" hidden="1" xr:uid="{00000000-0005-0000-0000-0000D13F0000}"/>
    <cellStyle name="Buena 7" xfId="35476" hidden="1" xr:uid="{00000000-0005-0000-0000-0000D23F0000}"/>
    <cellStyle name="Buena 7" xfId="35546" hidden="1" xr:uid="{00000000-0005-0000-0000-0000D33F0000}"/>
    <cellStyle name="Buena 7" xfId="35508" hidden="1" xr:uid="{00000000-0005-0000-0000-0000D43F0000}"/>
    <cellStyle name="Buena 7" xfId="35670" hidden="1" xr:uid="{00000000-0005-0000-0000-0000D53F0000}"/>
    <cellStyle name="Buena 7" xfId="35283" hidden="1" xr:uid="{00000000-0005-0000-0000-0000D63F0000}"/>
    <cellStyle name="Buena 7" xfId="35506" hidden="1" xr:uid="{00000000-0005-0000-0000-0000D73F0000}"/>
    <cellStyle name="Buena 7" xfId="35447" hidden="1" xr:uid="{00000000-0005-0000-0000-0000D83F0000}"/>
    <cellStyle name="Buena 7" xfId="35749" hidden="1" xr:uid="{00000000-0005-0000-0000-0000D93F0000}"/>
    <cellStyle name="Buena 7" xfId="35756" hidden="1" xr:uid="{00000000-0005-0000-0000-0000DA3F0000}"/>
    <cellStyle name="Buena 7" xfId="35766" hidden="1" xr:uid="{00000000-0005-0000-0000-0000DB3F0000}"/>
    <cellStyle name="Buena 7" xfId="35772" hidden="1" xr:uid="{00000000-0005-0000-0000-0000DC3F0000}"/>
    <cellStyle name="Buena 7" xfId="35851" hidden="1" xr:uid="{00000000-0005-0000-0000-0000DD3F0000}"/>
    <cellStyle name="Buena 7" xfId="35858" hidden="1" xr:uid="{00000000-0005-0000-0000-0000DE3F0000}"/>
    <cellStyle name="Buena 7" xfId="35868" hidden="1" xr:uid="{00000000-0005-0000-0000-0000DF3F0000}"/>
    <cellStyle name="Buena 7" xfId="35874" hidden="1" xr:uid="{00000000-0005-0000-0000-0000E03F0000}"/>
    <cellStyle name="Buena 7" xfId="36122" hidden="1" xr:uid="{00000000-0005-0000-0000-0000E13F0000}"/>
    <cellStyle name="Buena 7" xfId="36129" hidden="1" xr:uid="{00000000-0005-0000-0000-0000E23F0000}"/>
    <cellStyle name="Buena 7" xfId="36139" hidden="1" xr:uid="{00000000-0005-0000-0000-0000E33F0000}"/>
    <cellStyle name="Buena 7" xfId="36145" hidden="1" xr:uid="{00000000-0005-0000-0000-0000E43F0000}"/>
    <cellStyle name="Buena 7" xfId="35881" hidden="1" xr:uid="{00000000-0005-0000-0000-0000E53F0000}"/>
    <cellStyle name="Buena 7" xfId="35966" hidden="1" xr:uid="{00000000-0005-0000-0000-0000E63F0000}"/>
    <cellStyle name="Buena 7" xfId="36036" hidden="1" xr:uid="{00000000-0005-0000-0000-0000E73F0000}"/>
    <cellStyle name="Buena 7" xfId="35998" hidden="1" xr:uid="{00000000-0005-0000-0000-0000E83F0000}"/>
    <cellStyle name="Buena 7" xfId="36160" hidden="1" xr:uid="{00000000-0005-0000-0000-0000E93F0000}"/>
    <cellStyle name="Buena 7" xfId="35773" hidden="1" xr:uid="{00000000-0005-0000-0000-0000EA3F0000}"/>
    <cellStyle name="Buena 7" xfId="35996" hidden="1" xr:uid="{00000000-0005-0000-0000-0000EB3F0000}"/>
    <cellStyle name="Buena 7" xfId="35937" hidden="1" xr:uid="{00000000-0005-0000-0000-0000EC3F0000}"/>
    <cellStyle name="Buena 7" xfId="27147" hidden="1" xr:uid="{00000000-0005-0000-0000-0000ED3F0000}"/>
    <cellStyle name="Buena 7" xfId="27951" hidden="1" xr:uid="{00000000-0005-0000-0000-0000EE3F0000}"/>
    <cellStyle name="Buena 7" xfId="26812" hidden="1" xr:uid="{00000000-0005-0000-0000-0000EF3F0000}"/>
    <cellStyle name="Buena 7" xfId="26821" hidden="1" xr:uid="{00000000-0005-0000-0000-0000F03F0000}"/>
    <cellStyle name="Buena 7" xfId="30704" hidden="1" xr:uid="{00000000-0005-0000-0000-0000F13F0000}"/>
    <cellStyle name="Buena 7" xfId="27090" hidden="1" xr:uid="{00000000-0005-0000-0000-0000F23F0000}"/>
    <cellStyle name="Buena 7" xfId="23253" hidden="1" xr:uid="{00000000-0005-0000-0000-0000F33F0000}"/>
    <cellStyle name="Buena 7" xfId="24123" hidden="1" xr:uid="{00000000-0005-0000-0000-0000F43F0000}"/>
    <cellStyle name="Buena 7" xfId="25712" hidden="1" xr:uid="{00000000-0005-0000-0000-0000F53F0000}"/>
    <cellStyle name="Buena 7" xfId="25172" hidden="1" xr:uid="{00000000-0005-0000-0000-0000F63F0000}"/>
    <cellStyle name="Buena 7" xfId="23654" hidden="1" xr:uid="{00000000-0005-0000-0000-0000F73F0000}"/>
    <cellStyle name="Buena 7" xfId="26765" hidden="1" xr:uid="{00000000-0005-0000-0000-0000F83F0000}"/>
    <cellStyle name="Buena 7" xfId="27049" hidden="1" xr:uid="{00000000-0005-0000-0000-0000F93F0000}"/>
    <cellStyle name="Buena 7" xfId="23867" hidden="1" xr:uid="{00000000-0005-0000-0000-0000FA3F0000}"/>
    <cellStyle name="Buena 7" xfId="23627" hidden="1" xr:uid="{00000000-0005-0000-0000-0000FB3F0000}"/>
    <cellStyle name="Buena 7" xfId="27296" hidden="1" xr:uid="{00000000-0005-0000-0000-0000FC3F0000}"/>
    <cellStyle name="Buena 7" xfId="26819" hidden="1" xr:uid="{00000000-0005-0000-0000-0000FD3F0000}"/>
    <cellStyle name="Buena 7" xfId="26074" hidden="1" xr:uid="{00000000-0005-0000-0000-0000FE3F0000}"/>
    <cellStyle name="Buena 7" xfId="25672" hidden="1" xr:uid="{00000000-0005-0000-0000-0000FF3F0000}"/>
    <cellStyle name="Buena 7" xfId="22478" hidden="1" xr:uid="{00000000-0005-0000-0000-000000400000}"/>
    <cellStyle name="Buena 7" xfId="27818" hidden="1" xr:uid="{00000000-0005-0000-0000-000001400000}"/>
    <cellStyle name="Buena 7" xfId="22609" hidden="1" xr:uid="{00000000-0005-0000-0000-000002400000}"/>
    <cellStyle name="Buena 7" xfId="27811" hidden="1" xr:uid="{00000000-0005-0000-0000-000003400000}"/>
    <cellStyle name="Buena 7" xfId="27967" hidden="1" xr:uid="{00000000-0005-0000-0000-000004400000}"/>
    <cellStyle name="Buena 7" xfId="26621" hidden="1" xr:uid="{00000000-0005-0000-0000-000005400000}"/>
    <cellStyle name="Buena 7" xfId="21756" hidden="1" xr:uid="{00000000-0005-0000-0000-000006400000}"/>
    <cellStyle name="Buena 7" xfId="25520" hidden="1" xr:uid="{00000000-0005-0000-0000-000007400000}"/>
    <cellStyle name="Buena 7" xfId="25884" hidden="1" xr:uid="{00000000-0005-0000-0000-000008400000}"/>
    <cellStyle name="Buena 7" xfId="27880" hidden="1" xr:uid="{00000000-0005-0000-0000-000009400000}"/>
    <cellStyle name="Buena 7" xfId="27806" hidden="1" xr:uid="{00000000-0005-0000-0000-00000A400000}"/>
    <cellStyle name="Buena 7" xfId="22553" hidden="1" xr:uid="{00000000-0005-0000-0000-00000B400000}"/>
    <cellStyle name="Buena 7" xfId="27507" hidden="1" xr:uid="{00000000-0005-0000-0000-00000C400000}"/>
    <cellStyle name="Buena 7" xfId="22690" hidden="1" xr:uid="{00000000-0005-0000-0000-00000D400000}"/>
    <cellStyle name="Buena 7" xfId="23821" hidden="1" xr:uid="{00000000-0005-0000-0000-00000E400000}"/>
    <cellStyle name="Buena 7" xfId="24022" hidden="1" xr:uid="{00000000-0005-0000-0000-00000F400000}"/>
    <cellStyle name="Buena 7" xfId="25605" hidden="1" xr:uid="{00000000-0005-0000-0000-000010400000}"/>
    <cellStyle name="Buena 7" xfId="25787" hidden="1" xr:uid="{00000000-0005-0000-0000-000011400000}"/>
    <cellStyle name="Buena 7" xfId="31201" hidden="1" xr:uid="{00000000-0005-0000-0000-000012400000}"/>
    <cellStyle name="Buena 7" xfId="22448" hidden="1" xr:uid="{00000000-0005-0000-0000-000013400000}"/>
    <cellStyle name="Buena 7" xfId="26097" hidden="1" xr:uid="{00000000-0005-0000-0000-000014400000}"/>
    <cellStyle name="Buena 7" xfId="26101" hidden="1" xr:uid="{00000000-0005-0000-0000-000015400000}"/>
    <cellStyle name="Buena 7" xfId="21778" hidden="1" xr:uid="{00000000-0005-0000-0000-000016400000}"/>
    <cellStyle name="Buena 7" xfId="22338" hidden="1" xr:uid="{00000000-0005-0000-0000-000017400000}"/>
    <cellStyle name="Buena 7" xfId="26729" hidden="1" xr:uid="{00000000-0005-0000-0000-000018400000}"/>
    <cellStyle name="Buena 7" xfId="36239" hidden="1" xr:uid="{00000000-0005-0000-0000-000019400000}"/>
    <cellStyle name="Buena 7" xfId="36246" hidden="1" xr:uid="{00000000-0005-0000-0000-00001A400000}"/>
    <cellStyle name="Buena 7" xfId="36256" hidden="1" xr:uid="{00000000-0005-0000-0000-00001B400000}"/>
    <cellStyle name="Buena 7" xfId="36262" hidden="1" xr:uid="{00000000-0005-0000-0000-00001C400000}"/>
    <cellStyle name="Buena 7" xfId="36510" hidden="1" xr:uid="{00000000-0005-0000-0000-00001D400000}"/>
    <cellStyle name="Buena 7" xfId="36517" hidden="1" xr:uid="{00000000-0005-0000-0000-00001E400000}"/>
    <cellStyle name="Buena 7" xfId="36527" hidden="1" xr:uid="{00000000-0005-0000-0000-00001F400000}"/>
    <cellStyle name="Buena 7" xfId="36533" hidden="1" xr:uid="{00000000-0005-0000-0000-000020400000}"/>
    <cellStyle name="Buena 7" xfId="36269" hidden="1" xr:uid="{00000000-0005-0000-0000-000021400000}"/>
    <cellStyle name="Buena 7" xfId="36354" hidden="1" xr:uid="{00000000-0005-0000-0000-000022400000}"/>
    <cellStyle name="Buena 7" xfId="36424" hidden="1" xr:uid="{00000000-0005-0000-0000-000023400000}"/>
    <cellStyle name="Buena 7" xfId="36386" hidden="1" xr:uid="{00000000-0005-0000-0000-000024400000}"/>
    <cellStyle name="Buena 7" xfId="36548" hidden="1" xr:uid="{00000000-0005-0000-0000-000025400000}"/>
    <cellStyle name="Buena 7" xfId="22604" hidden="1" xr:uid="{00000000-0005-0000-0000-000026400000}"/>
    <cellStyle name="Buena 7" xfId="36384" hidden="1" xr:uid="{00000000-0005-0000-0000-000027400000}"/>
    <cellStyle name="Buena 7" xfId="36325" hidden="1" xr:uid="{00000000-0005-0000-0000-000028400000}"/>
    <cellStyle name="Buena 7" xfId="22790" hidden="1" xr:uid="{00000000-0005-0000-0000-000029400000}"/>
    <cellStyle name="Buena 7" xfId="26637" hidden="1" xr:uid="{00000000-0005-0000-0000-00002A400000}"/>
    <cellStyle name="Buena 7" xfId="26995" hidden="1" xr:uid="{00000000-0005-0000-0000-00002B400000}"/>
    <cellStyle name="Buena 7" xfId="25310" hidden="1" xr:uid="{00000000-0005-0000-0000-00002C400000}"/>
    <cellStyle name="Buena 7" xfId="36557" hidden="1" xr:uid="{00000000-0005-0000-0000-00002D400000}"/>
    <cellStyle name="Buena 7" xfId="36564" hidden="1" xr:uid="{00000000-0005-0000-0000-00002E400000}"/>
    <cellStyle name="Buena 7" xfId="36574" hidden="1" xr:uid="{00000000-0005-0000-0000-00002F400000}"/>
    <cellStyle name="Buena 7" xfId="36580" hidden="1" xr:uid="{00000000-0005-0000-0000-000030400000}"/>
    <cellStyle name="Buena 7" xfId="36828" hidden="1" xr:uid="{00000000-0005-0000-0000-000031400000}"/>
    <cellStyle name="Buena 7" xfId="36835" hidden="1" xr:uid="{00000000-0005-0000-0000-000032400000}"/>
    <cellStyle name="Buena 7" xfId="36845" hidden="1" xr:uid="{00000000-0005-0000-0000-000033400000}"/>
    <cellStyle name="Buena 7" xfId="36851" hidden="1" xr:uid="{00000000-0005-0000-0000-000034400000}"/>
    <cellStyle name="Buena 7" xfId="36587" hidden="1" xr:uid="{00000000-0005-0000-0000-000035400000}"/>
    <cellStyle name="Buena 7" xfId="36672" hidden="1" xr:uid="{00000000-0005-0000-0000-000036400000}"/>
    <cellStyle name="Buena 7" xfId="36742" hidden="1" xr:uid="{00000000-0005-0000-0000-000037400000}"/>
    <cellStyle name="Buena 7" xfId="36704" hidden="1" xr:uid="{00000000-0005-0000-0000-000038400000}"/>
    <cellStyle name="Buena 7" xfId="36866" hidden="1" xr:uid="{00000000-0005-0000-0000-000039400000}"/>
    <cellStyle name="Buena 7" xfId="26648" hidden="1" xr:uid="{00000000-0005-0000-0000-00003A400000}"/>
    <cellStyle name="Buena 7" xfId="36702" hidden="1" xr:uid="{00000000-0005-0000-0000-00003B400000}"/>
    <cellStyle name="Buena 7" xfId="36643" hidden="1" xr:uid="{00000000-0005-0000-0000-00003C400000}"/>
    <cellStyle name="Buena 7" xfId="36945" hidden="1" xr:uid="{00000000-0005-0000-0000-00003D400000}"/>
    <cellStyle name="Buena 7" xfId="36952" hidden="1" xr:uid="{00000000-0005-0000-0000-00003E400000}"/>
    <cellStyle name="Buena 7" xfId="36962" hidden="1" xr:uid="{00000000-0005-0000-0000-00003F400000}"/>
    <cellStyle name="Buena 7" xfId="36968" hidden="1" xr:uid="{00000000-0005-0000-0000-000040400000}"/>
    <cellStyle name="Buena 7" xfId="37047" hidden="1" xr:uid="{00000000-0005-0000-0000-000041400000}"/>
    <cellStyle name="Buena 7" xfId="37054" hidden="1" xr:uid="{00000000-0005-0000-0000-000042400000}"/>
    <cellStyle name="Buena 7" xfId="37064" hidden="1" xr:uid="{00000000-0005-0000-0000-000043400000}"/>
    <cellStyle name="Buena 7" xfId="37070" hidden="1" xr:uid="{00000000-0005-0000-0000-000044400000}"/>
    <cellStyle name="Buena 7" xfId="37318" hidden="1" xr:uid="{00000000-0005-0000-0000-000045400000}"/>
    <cellStyle name="Buena 7" xfId="37325" hidden="1" xr:uid="{00000000-0005-0000-0000-000046400000}"/>
    <cellStyle name="Buena 7" xfId="37335" hidden="1" xr:uid="{00000000-0005-0000-0000-000047400000}"/>
    <cellStyle name="Buena 7" xfId="37341" hidden="1" xr:uid="{00000000-0005-0000-0000-000048400000}"/>
    <cellStyle name="Buena 7" xfId="37077" hidden="1" xr:uid="{00000000-0005-0000-0000-000049400000}"/>
    <cellStyle name="Buena 7" xfId="37162" hidden="1" xr:uid="{00000000-0005-0000-0000-00004A400000}"/>
    <cellStyle name="Buena 7" xfId="37232" hidden="1" xr:uid="{00000000-0005-0000-0000-00004B400000}"/>
    <cellStyle name="Buena 7" xfId="37194" hidden="1" xr:uid="{00000000-0005-0000-0000-00004C400000}"/>
    <cellStyle name="Buena 7" xfId="37356" hidden="1" xr:uid="{00000000-0005-0000-0000-00004D400000}"/>
    <cellStyle name="Buena 7" xfId="36969" hidden="1" xr:uid="{00000000-0005-0000-0000-00004E400000}"/>
    <cellStyle name="Buena 7" xfId="37192" hidden="1" xr:uid="{00000000-0005-0000-0000-00004F400000}"/>
    <cellStyle name="Buena 7" xfId="37133" hidden="1" xr:uid="{00000000-0005-0000-0000-000050400000}"/>
    <cellStyle name="Buena 7" xfId="37435" hidden="1" xr:uid="{00000000-0005-0000-0000-000051400000}"/>
    <cellStyle name="Buena 7" xfId="37442" hidden="1" xr:uid="{00000000-0005-0000-0000-000052400000}"/>
    <cellStyle name="Buena 7" xfId="37452" hidden="1" xr:uid="{00000000-0005-0000-0000-000053400000}"/>
    <cellStyle name="Buena 7" xfId="37458" hidden="1" xr:uid="{00000000-0005-0000-0000-000054400000}"/>
    <cellStyle name="Buena 7" xfId="37537" hidden="1" xr:uid="{00000000-0005-0000-0000-000055400000}"/>
    <cellStyle name="Buena 7" xfId="37544" hidden="1" xr:uid="{00000000-0005-0000-0000-000056400000}"/>
    <cellStyle name="Buena 7" xfId="37554" hidden="1" xr:uid="{00000000-0005-0000-0000-000057400000}"/>
    <cellStyle name="Buena 7" xfId="37560" hidden="1" xr:uid="{00000000-0005-0000-0000-000058400000}"/>
    <cellStyle name="Buena 7" xfId="37808" hidden="1" xr:uid="{00000000-0005-0000-0000-000059400000}"/>
    <cellStyle name="Buena 7" xfId="37815" hidden="1" xr:uid="{00000000-0005-0000-0000-00005A400000}"/>
    <cellStyle name="Buena 7" xfId="37825" hidden="1" xr:uid="{00000000-0005-0000-0000-00005B400000}"/>
    <cellStyle name="Buena 7" xfId="37831" hidden="1" xr:uid="{00000000-0005-0000-0000-00005C400000}"/>
    <cellStyle name="Buena 7" xfId="37567" hidden="1" xr:uid="{00000000-0005-0000-0000-00005D400000}"/>
    <cellStyle name="Buena 7" xfId="37652" hidden="1" xr:uid="{00000000-0005-0000-0000-00005E400000}"/>
    <cellStyle name="Buena 7" xfId="37722" hidden="1" xr:uid="{00000000-0005-0000-0000-00005F400000}"/>
    <cellStyle name="Buena 7" xfId="37684" hidden="1" xr:uid="{00000000-0005-0000-0000-000060400000}"/>
    <cellStyle name="Buena 7" xfId="37846" hidden="1" xr:uid="{00000000-0005-0000-0000-000061400000}"/>
    <cellStyle name="Buena 7" xfId="37459" hidden="1" xr:uid="{00000000-0005-0000-0000-000062400000}"/>
    <cellStyle name="Buena 7" xfId="37682" hidden="1" xr:uid="{00000000-0005-0000-0000-000063400000}"/>
    <cellStyle name="Buena 7" xfId="37623" hidden="1" xr:uid="{00000000-0005-0000-0000-000064400000}"/>
    <cellStyle name="Buena 7" xfId="37925" hidden="1" xr:uid="{00000000-0005-0000-0000-000065400000}"/>
    <cellStyle name="Buena 7" xfId="37932" hidden="1" xr:uid="{00000000-0005-0000-0000-000066400000}"/>
    <cellStyle name="Buena 7" xfId="37942" hidden="1" xr:uid="{00000000-0005-0000-0000-000067400000}"/>
    <cellStyle name="Buena 7" xfId="37948" hidden="1" xr:uid="{00000000-0005-0000-0000-000068400000}"/>
    <cellStyle name="Buena 7" xfId="38027" hidden="1" xr:uid="{00000000-0005-0000-0000-000069400000}"/>
    <cellStyle name="Buena 7" xfId="38034" hidden="1" xr:uid="{00000000-0005-0000-0000-00006A400000}"/>
    <cellStyle name="Buena 7" xfId="38044" hidden="1" xr:uid="{00000000-0005-0000-0000-00006B400000}"/>
    <cellStyle name="Buena 7" xfId="38050" hidden="1" xr:uid="{00000000-0005-0000-0000-00006C400000}"/>
    <cellStyle name="Buena 7" xfId="38298" hidden="1" xr:uid="{00000000-0005-0000-0000-00006D400000}"/>
    <cellStyle name="Buena 7" xfId="38305" hidden="1" xr:uid="{00000000-0005-0000-0000-00006E400000}"/>
    <cellStyle name="Buena 7" xfId="38315" hidden="1" xr:uid="{00000000-0005-0000-0000-00006F400000}"/>
    <cellStyle name="Buena 7" xfId="38321" hidden="1" xr:uid="{00000000-0005-0000-0000-000070400000}"/>
    <cellStyle name="Buena 7" xfId="38057" hidden="1" xr:uid="{00000000-0005-0000-0000-000071400000}"/>
    <cellStyle name="Buena 7" xfId="38142" hidden="1" xr:uid="{00000000-0005-0000-0000-000072400000}"/>
    <cellStyle name="Buena 7" xfId="38212" hidden="1" xr:uid="{00000000-0005-0000-0000-000073400000}"/>
    <cellStyle name="Buena 7" xfId="38174" hidden="1" xr:uid="{00000000-0005-0000-0000-000074400000}"/>
    <cellStyle name="Buena 7" xfId="38336" hidden="1" xr:uid="{00000000-0005-0000-0000-000075400000}"/>
    <cellStyle name="Buena 7" xfId="37949" hidden="1" xr:uid="{00000000-0005-0000-0000-000076400000}"/>
    <cellStyle name="Buena 7" xfId="38172" hidden="1" xr:uid="{00000000-0005-0000-0000-000077400000}"/>
    <cellStyle name="Buena 7" xfId="38113" hidden="1" xr:uid="{00000000-0005-0000-0000-000078400000}"/>
    <cellStyle name="Buena 7" xfId="38415" hidden="1" xr:uid="{00000000-0005-0000-0000-000079400000}"/>
    <cellStyle name="Buena 7" xfId="38422" hidden="1" xr:uid="{00000000-0005-0000-0000-00007A400000}"/>
    <cellStyle name="Buena 7" xfId="38432" hidden="1" xr:uid="{00000000-0005-0000-0000-00007B400000}"/>
    <cellStyle name="Buena 7" xfId="38438" hidden="1" xr:uid="{00000000-0005-0000-0000-00007C400000}"/>
    <cellStyle name="Buena 7" xfId="38517" hidden="1" xr:uid="{00000000-0005-0000-0000-00007D400000}"/>
    <cellStyle name="Buena 7" xfId="38524" hidden="1" xr:uid="{00000000-0005-0000-0000-00007E400000}"/>
    <cellStyle name="Buena 7" xfId="38534" hidden="1" xr:uid="{00000000-0005-0000-0000-00007F400000}"/>
    <cellStyle name="Buena 7" xfId="38540" hidden="1" xr:uid="{00000000-0005-0000-0000-000080400000}"/>
    <cellStyle name="Buena 7" xfId="38788" hidden="1" xr:uid="{00000000-0005-0000-0000-000081400000}"/>
    <cellStyle name="Buena 7" xfId="38795" hidden="1" xr:uid="{00000000-0005-0000-0000-000082400000}"/>
    <cellStyle name="Buena 7" xfId="38805" hidden="1" xr:uid="{00000000-0005-0000-0000-000083400000}"/>
    <cellStyle name="Buena 7" xfId="38811" hidden="1" xr:uid="{00000000-0005-0000-0000-000084400000}"/>
    <cellStyle name="Buena 7" xfId="38547" hidden="1" xr:uid="{00000000-0005-0000-0000-000085400000}"/>
    <cellStyle name="Buena 7" xfId="38632" hidden="1" xr:uid="{00000000-0005-0000-0000-000086400000}"/>
    <cellStyle name="Buena 7" xfId="38702" hidden="1" xr:uid="{00000000-0005-0000-0000-000087400000}"/>
    <cellStyle name="Buena 7" xfId="38664" hidden="1" xr:uid="{00000000-0005-0000-0000-000088400000}"/>
    <cellStyle name="Buena 7" xfId="38826" hidden="1" xr:uid="{00000000-0005-0000-0000-000089400000}"/>
    <cellStyle name="Buena 7" xfId="38439" hidden="1" xr:uid="{00000000-0005-0000-0000-00008A400000}"/>
    <cellStyle name="Buena 7" xfId="38662" hidden="1" xr:uid="{00000000-0005-0000-0000-00008B400000}"/>
    <cellStyle name="Buena 7" xfId="38603" xr:uid="{00000000-0005-0000-0000-00008C400000}"/>
    <cellStyle name="Bueno 2" xfId="524" xr:uid="{00000000-0005-0000-0000-00008D400000}"/>
    <cellStyle name="Bueno 3" xfId="10015" xr:uid="{00000000-0005-0000-0000-00008E400000}"/>
    <cellStyle name="Bueno 4" xfId="4868" xr:uid="{00000000-0005-0000-0000-00008F400000}"/>
    <cellStyle name="Calc Currency (0)" xfId="182" xr:uid="{00000000-0005-0000-0000-000090400000}"/>
    <cellStyle name="Cálculo" xfId="48766" xr:uid="{00000000-0005-0000-0000-000091400000}"/>
    <cellStyle name="Cálculo 2" xfId="153" xr:uid="{00000000-0005-0000-0000-000092400000}"/>
    <cellStyle name="Cálculo 3" xfId="1320" xr:uid="{00000000-0005-0000-0000-000093400000}"/>
    <cellStyle name="Celda de comprobación" xfId="48767" xr:uid="{00000000-0005-0000-0000-000094400000}"/>
    <cellStyle name="Celda de comprobación 2" xfId="154" xr:uid="{00000000-0005-0000-0000-000095400000}"/>
    <cellStyle name="Celda de comprobación 3" xfId="1321" xr:uid="{00000000-0005-0000-0000-000096400000}"/>
    <cellStyle name="Celda vinculada" xfId="48768" xr:uid="{00000000-0005-0000-0000-000097400000}"/>
    <cellStyle name="Celda vinculada 2" xfId="155" xr:uid="{00000000-0005-0000-0000-000098400000}"/>
    <cellStyle name="Celda vinculada 3" xfId="1322" xr:uid="{00000000-0005-0000-0000-000099400000}"/>
    <cellStyle name="Comma" xfId="1" builtinId="3"/>
    <cellStyle name="Comma [0]" xfId="2" builtinId="6"/>
    <cellStyle name="Comma [0] 2" xfId="79" xr:uid="{00000000-0005-0000-0000-00009A400000}"/>
    <cellStyle name="Comma [0] 2 2" xfId="183" xr:uid="{00000000-0005-0000-0000-00009B400000}"/>
    <cellStyle name="Comma [0] 3" xfId="14" xr:uid="{00000000-0005-0000-0000-00009C400000}"/>
    <cellStyle name="Comma [0] 3 10" xfId="4990" xr:uid="{00000000-0005-0000-0000-00009D400000}"/>
    <cellStyle name="Comma [0] 3 10 2" xfId="10138" xr:uid="{00000000-0005-0000-0000-00009E400000}"/>
    <cellStyle name="Comma [0] 3 10 2 2" xfId="20921" xr:uid="{00000000-0005-0000-0000-00009F400000}"/>
    <cellStyle name="Comma [0] 3 10 3" xfId="15788" xr:uid="{00000000-0005-0000-0000-0000A0400000}"/>
    <cellStyle name="Comma [0] 3 10 4" xfId="43841" xr:uid="{00000000-0005-0000-0000-0000A1400000}"/>
    <cellStyle name="Comma [0] 3 10 5" xfId="48684" xr:uid="{00000000-0005-0000-0000-0000A2400000}"/>
    <cellStyle name="Comma [0] 3 11" xfId="5019" xr:uid="{00000000-0005-0000-0000-0000A3400000}"/>
    <cellStyle name="Comma [0] 3 11 2" xfId="10167" xr:uid="{00000000-0005-0000-0000-0000A4400000}"/>
    <cellStyle name="Comma [0] 3 11 2 2" xfId="20950" xr:uid="{00000000-0005-0000-0000-0000A5400000}"/>
    <cellStyle name="Comma [0] 3 11 3" xfId="15816" xr:uid="{00000000-0005-0000-0000-0000A6400000}"/>
    <cellStyle name="Comma [0] 3 11 4" xfId="40" xr:uid="{00000000-0005-0000-0000-0000A7400000}"/>
    <cellStyle name="Comma [0] 3 11 4 2" xfId="111" xr:uid="{00000000-0005-0000-0000-0000A8400000}"/>
    <cellStyle name="Comma [0] 3 11 4 2 2" xfId="43913" xr:uid="{00000000-0005-0000-0000-0000A9400000}"/>
    <cellStyle name="Comma [0] 3 11 4 2 3" xfId="124" xr:uid="{00000000-0005-0000-0000-0000AA400000}"/>
    <cellStyle name="Comma [0] 3 11 5" xfId="43870" xr:uid="{00000000-0005-0000-0000-0000AB400000}"/>
    <cellStyle name="Comma [0] 3 11 6" xfId="48713" xr:uid="{00000000-0005-0000-0000-0000AC400000}"/>
    <cellStyle name="Comma [0] 3 12" xfId="5468" xr:uid="{00000000-0005-0000-0000-0000AD400000}"/>
    <cellStyle name="Comma [0] 3 12 2" xfId="16259" xr:uid="{00000000-0005-0000-0000-0000AE400000}"/>
    <cellStyle name="Comma [0] 3 13" xfId="11069" xr:uid="{00000000-0005-0000-0000-0000AF400000}"/>
    <cellStyle name="Comma [0] 3 14" xfId="38937" xr:uid="{00000000-0005-0000-0000-0000B0400000}"/>
    <cellStyle name="Comma [0] 3 14 2" xfId="29" xr:uid="{00000000-0005-0000-0000-0000B1400000}"/>
    <cellStyle name="Comma [0] 3 15" xfId="39186" xr:uid="{00000000-0005-0000-0000-0000B2400000}"/>
    <cellStyle name="Comma [0] 3 16" xfId="44033" xr:uid="{00000000-0005-0000-0000-0000B3400000}"/>
    <cellStyle name="Comma [0] 3 2" xfId="491" xr:uid="{00000000-0005-0000-0000-0000B4400000}"/>
    <cellStyle name="Comma [0] 3 2 2" xfId="1583" xr:uid="{00000000-0005-0000-0000-0000B5400000}"/>
    <cellStyle name="Comma [0] 3 2 2 2" xfId="3892" xr:uid="{00000000-0005-0000-0000-0000B6400000}"/>
    <cellStyle name="Comma [0] 3 2 2 2 2" xfId="9039" xr:uid="{00000000-0005-0000-0000-0000B7400000}"/>
    <cellStyle name="Comma [0] 3 2 2 2 2 2" xfId="19822" xr:uid="{00000000-0005-0000-0000-0000B8400000}"/>
    <cellStyle name="Comma [0] 3 2 2 2 3" xfId="14690" xr:uid="{00000000-0005-0000-0000-0000B9400000}"/>
    <cellStyle name="Comma [0] 3 2 2 2 4" xfId="42749" xr:uid="{00000000-0005-0000-0000-0000BA400000}"/>
    <cellStyle name="Comma [0] 3 2 2 2 5" xfId="47592" xr:uid="{00000000-0005-0000-0000-0000BB400000}"/>
    <cellStyle name="Comma [0] 3 2 2 3" xfId="6758" xr:uid="{00000000-0005-0000-0000-0000BC400000}"/>
    <cellStyle name="Comma [0] 3 2 2 3 2" xfId="17541" xr:uid="{00000000-0005-0000-0000-0000BD400000}"/>
    <cellStyle name="Comma [0] 3 2 2 4" xfId="12403" xr:uid="{00000000-0005-0000-0000-0000BE400000}"/>
    <cellStyle name="Comma [0] 3 2 2 5" xfId="40473" xr:uid="{00000000-0005-0000-0000-0000BF400000}"/>
    <cellStyle name="Comma [0] 3 2 2 6" xfId="45316" xr:uid="{00000000-0005-0000-0000-0000C0400000}"/>
    <cellStyle name="Comma [0] 3 2 3" xfId="2831" xr:uid="{00000000-0005-0000-0000-0000C1400000}"/>
    <cellStyle name="Comma [0] 3 2 3 2" xfId="7985" xr:uid="{00000000-0005-0000-0000-0000C2400000}"/>
    <cellStyle name="Comma [0] 3 2 3 2 2" xfId="18768" xr:uid="{00000000-0005-0000-0000-0000C3400000}"/>
    <cellStyle name="Comma [0] 3 2 3 3" xfId="13636" xr:uid="{00000000-0005-0000-0000-0000C4400000}"/>
    <cellStyle name="Comma [0] 3 2 3 4" xfId="41695" xr:uid="{00000000-0005-0000-0000-0000C5400000}"/>
    <cellStyle name="Comma [0] 3 2 3 5" xfId="46538" xr:uid="{00000000-0005-0000-0000-0000C6400000}"/>
    <cellStyle name="Comma [0] 3 2 4" xfId="5696" xr:uid="{00000000-0005-0000-0000-0000C7400000}"/>
    <cellStyle name="Comma [0] 3 2 4 2" xfId="16485" xr:uid="{00000000-0005-0000-0000-0000C8400000}"/>
    <cellStyle name="Comma [0] 3 2 5" xfId="11319" xr:uid="{00000000-0005-0000-0000-0000C9400000}"/>
    <cellStyle name="Comma [0] 3 2 6" xfId="39428" xr:uid="{00000000-0005-0000-0000-0000CA400000}"/>
    <cellStyle name="Comma [0] 3 2 7" xfId="44274" xr:uid="{00000000-0005-0000-0000-0000CB400000}"/>
    <cellStyle name="Comma [0] 3 3" xfId="696" xr:uid="{00000000-0005-0000-0000-0000CC400000}"/>
    <cellStyle name="Comma [0] 3 3 2" xfId="1780" xr:uid="{00000000-0005-0000-0000-0000CD400000}"/>
    <cellStyle name="Comma [0] 3 3 2 2" xfId="4089" xr:uid="{00000000-0005-0000-0000-0000CE400000}"/>
    <cellStyle name="Comma [0] 3 3 2 2 2" xfId="9236" xr:uid="{00000000-0005-0000-0000-0000CF400000}"/>
    <cellStyle name="Comma [0] 3 3 2 2 2 2" xfId="20019" xr:uid="{00000000-0005-0000-0000-0000D0400000}"/>
    <cellStyle name="Comma [0] 3 3 2 2 3" xfId="14887" xr:uid="{00000000-0005-0000-0000-0000D1400000}"/>
    <cellStyle name="Comma [0] 3 3 2 2 4" xfId="42946" xr:uid="{00000000-0005-0000-0000-0000D2400000}"/>
    <cellStyle name="Comma [0] 3 3 2 2 5" xfId="47789" xr:uid="{00000000-0005-0000-0000-0000D3400000}"/>
    <cellStyle name="Comma [0] 3 3 2 3" xfId="6955" xr:uid="{00000000-0005-0000-0000-0000D4400000}"/>
    <cellStyle name="Comma [0] 3 3 2 3 2" xfId="17738" xr:uid="{00000000-0005-0000-0000-0000D5400000}"/>
    <cellStyle name="Comma [0] 3 3 2 4" xfId="12600" xr:uid="{00000000-0005-0000-0000-0000D6400000}"/>
    <cellStyle name="Comma [0] 3 3 2 5" xfId="40670" xr:uid="{00000000-0005-0000-0000-0000D7400000}"/>
    <cellStyle name="Comma [0] 3 3 2 6" xfId="45513" xr:uid="{00000000-0005-0000-0000-0000D8400000}"/>
    <cellStyle name="Comma [0] 3 3 3" xfId="3034" xr:uid="{00000000-0005-0000-0000-0000D9400000}"/>
    <cellStyle name="Comma [0] 3 3 3 2" xfId="8182" xr:uid="{00000000-0005-0000-0000-0000DA400000}"/>
    <cellStyle name="Comma [0] 3 3 3 2 2" xfId="18965" xr:uid="{00000000-0005-0000-0000-0000DB400000}"/>
    <cellStyle name="Comma [0] 3 3 3 3" xfId="13833" xr:uid="{00000000-0005-0000-0000-0000DC400000}"/>
    <cellStyle name="Comma [0] 3 3 3 4" xfId="41892" xr:uid="{00000000-0005-0000-0000-0000DD400000}"/>
    <cellStyle name="Comma [0] 3 3 3 5" xfId="46735" xr:uid="{00000000-0005-0000-0000-0000DE400000}"/>
    <cellStyle name="Comma [0] 3 3 4" xfId="5899" xr:uid="{00000000-0005-0000-0000-0000DF400000}"/>
    <cellStyle name="Comma [0] 3 3 4 2" xfId="16683" xr:uid="{00000000-0005-0000-0000-0000E0400000}"/>
    <cellStyle name="Comma [0] 3 3 5" xfId="11525" xr:uid="{00000000-0005-0000-0000-0000E1400000}"/>
    <cellStyle name="Comma [0] 3 3 6" xfId="39623" xr:uid="{00000000-0005-0000-0000-0000E2400000}"/>
    <cellStyle name="Comma [0] 3 3 7" xfId="44469" xr:uid="{00000000-0005-0000-0000-0000E3400000}"/>
    <cellStyle name="Comma [0] 3 4" xfId="828" xr:uid="{00000000-0005-0000-0000-0000E4400000}"/>
    <cellStyle name="Comma [0] 3 4 2" xfId="1911" xr:uid="{00000000-0005-0000-0000-0000E5400000}"/>
    <cellStyle name="Comma [0] 3 4 2 2" xfId="4220" xr:uid="{00000000-0005-0000-0000-0000E6400000}"/>
    <cellStyle name="Comma [0] 3 4 2 2 2" xfId="9367" xr:uid="{00000000-0005-0000-0000-0000E7400000}"/>
    <cellStyle name="Comma [0] 3 4 2 2 2 2" xfId="20150" xr:uid="{00000000-0005-0000-0000-0000E8400000}"/>
    <cellStyle name="Comma [0] 3 4 2 2 3" xfId="15018" xr:uid="{00000000-0005-0000-0000-0000E9400000}"/>
    <cellStyle name="Comma [0] 3 4 2 2 4" xfId="43077" xr:uid="{00000000-0005-0000-0000-0000EA400000}"/>
    <cellStyle name="Comma [0] 3 4 2 2 5" xfId="47920" xr:uid="{00000000-0005-0000-0000-0000EB400000}"/>
    <cellStyle name="Comma [0] 3 4 2 3" xfId="7086" xr:uid="{00000000-0005-0000-0000-0000EC400000}"/>
    <cellStyle name="Comma [0] 3 4 2 3 2" xfId="17869" xr:uid="{00000000-0005-0000-0000-0000ED400000}"/>
    <cellStyle name="Comma [0] 3 4 2 4" xfId="12731" xr:uid="{00000000-0005-0000-0000-0000EE400000}"/>
    <cellStyle name="Comma [0] 3 4 2 5" xfId="40801" xr:uid="{00000000-0005-0000-0000-0000EF400000}"/>
    <cellStyle name="Comma [0] 3 4 2 6" xfId="45644" xr:uid="{00000000-0005-0000-0000-0000F0400000}"/>
    <cellStyle name="Comma [0] 3 4 3" xfId="3165" xr:uid="{00000000-0005-0000-0000-0000F1400000}"/>
    <cellStyle name="Comma [0] 3 4 3 2" xfId="8312" xr:uid="{00000000-0005-0000-0000-0000F2400000}"/>
    <cellStyle name="Comma [0] 3 4 3 2 2" xfId="19095" xr:uid="{00000000-0005-0000-0000-0000F3400000}"/>
    <cellStyle name="Comma [0] 3 4 3 3" xfId="13963" xr:uid="{00000000-0005-0000-0000-0000F4400000}"/>
    <cellStyle name="Comma [0] 3 4 3 4" xfId="42022" xr:uid="{00000000-0005-0000-0000-0000F5400000}"/>
    <cellStyle name="Comma [0] 3 4 3 5" xfId="46865" xr:uid="{00000000-0005-0000-0000-0000F6400000}"/>
    <cellStyle name="Comma [0] 3 4 4" xfId="6029" xr:uid="{00000000-0005-0000-0000-0000F7400000}"/>
    <cellStyle name="Comma [0] 3 4 4 2" xfId="16812" xr:uid="{00000000-0005-0000-0000-0000F8400000}"/>
    <cellStyle name="Comma [0] 3 4 5" xfId="11656" xr:uid="{00000000-0005-0000-0000-0000F9400000}"/>
    <cellStyle name="Comma [0] 3 4 6" xfId="132" xr:uid="{00000000-0005-0000-0000-0000FA400000}"/>
    <cellStyle name="Comma [0] 3 4 7" xfId="39752" xr:uid="{00000000-0005-0000-0000-0000FB400000}"/>
    <cellStyle name="Comma [0] 3 4 8" xfId="44599" xr:uid="{00000000-0005-0000-0000-0000FC400000}"/>
    <cellStyle name="Comma [0] 3 5" xfId="1128" xr:uid="{00000000-0005-0000-0000-0000FD400000}"/>
    <cellStyle name="Comma [0] 3 5 2" xfId="2212" xr:uid="{00000000-0005-0000-0000-0000FE400000}"/>
    <cellStyle name="Comma [0] 3 5 2 2" xfId="4520" xr:uid="{00000000-0005-0000-0000-0000FF400000}"/>
    <cellStyle name="Comma [0] 3 5 2 2 2" xfId="9667" xr:uid="{00000000-0005-0000-0000-000000410000}"/>
    <cellStyle name="Comma [0] 3 5 2 2 2 2" xfId="20450" xr:uid="{00000000-0005-0000-0000-000001410000}"/>
    <cellStyle name="Comma [0] 3 5 2 2 3" xfId="15318" xr:uid="{00000000-0005-0000-0000-000002410000}"/>
    <cellStyle name="Comma [0] 3 5 2 2 4" xfId="43377" xr:uid="{00000000-0005-0000-0000-000003410000}"/>
    <cellStyle name="Comma [0] 3 5 2 2 5" xfId="48220" xr:uid="{00000000-0005-0000-0000-000004410000}"/>
    <cellStyle name="Comma [0] 3 5 2 3" xfId="7386" xr:uid="{00000000-0005-0000-0000-000005410000}"/>
    <cellStyle name="Comma [0] 3 5 2 3 2" xfId="18169" xr:uid="{00000000-0005-0000-0000-000006410000}"/>
    <cellStyle name="Comma [0] 3 5 2 4" xfId="13032" xr:uid="{00000000-0005-0000-0000-000007410000}"/>
    <cellStyle name="Comma [0] 3 5 2 5" xfId="41101" xr:uid="{00000000-0005-0000-0000-000008410000}"/>
    <cellStyle name="Comma [0] 3 5 2 6" xfId="45944" xr:uid="{00000000-0005-0000-0000-000009410000}"/>
    <cellStyle name="Comma [0] 3 5 3" xfId="3465" xr:uid="{00000000-0005-0000-0000-00000A410000}"/>
    <cellStyle name="Comma [0] 3 5 3 2" xfId="8612" xr:uid="{00000000-0005-0000-0000-00000B410000}"/>
    <cellStyle name="Comma [0] 3 5 3 2 2" xfId="19395" xr:uid="{00000000-0005-0000-0000-00000C410000}"/>
    <cellStyle name="Comma [0] 3 5 3 3" xfId="14263" xr:uid="{00000000-0005-0000-0000-00000D410000}"/>
    <cellStyle name="Comma [0] 3 5 3 4" xfId="42322" xr:uid="{00000000-0005-0000-0000-00000E410000}"/>
    <cellStyle name="Comma [0] 3 5 3 5" xfId="47165" xr:uid="{00000000-0005-0000-0000-00000F410000}"/>
    <cellStyle name="Comma [0] 3 5 4" xfId="6329" xr:uid="{00000000-0005-0000-0000-000010410000}"/>
    <cellStyle name="Comma [0] 3 5 4 2" xfId="17112" xr:uid="{00000000-0005-0000-0000-000011410000}"/>
    <cellStyle name="Comma [0] 3 5 5" xfId="11956" xr:uid="{00000000-0005-0000-0000-000012410000}"/>
    <cellStyle name="Comma [0] 3 5 6" xfId="40053" xr:uid="{00000000-0005-0000-0000-000013410000}"/>
    <cellStyle name="Comma [0] 3 5 7" xfId="44899" xr:uid="{00000000-0005-0000-0000-000014410000}"/>
    <cellStyle name="Comma [0] 3 6" xfId="1323" xr:uid="{00000000-0005-0000-0000-000015410000}"/>
    <cellStyle name="Comma [0] 3 6 2" xfId="3648" xr:uid="{00000000-0005-0000-0000-000016410000}"/>
    <cellStyle name="Comma [0] 3 6 2 2" xfId="8795" xr:uid="{00000000-0005-0000-0000-000017410000}"/>
    <cellStyle name="Comma [0] 3 6 2 2 2" xfId="19578" xr:uid="{00000000-0005-0000-0000-000018410000}"/>
    <cellStyle name="Comma [0] 3 6 2 3" xfId="14446" xr:uid="{00000000-0005-0000-0000-000019410000}"/>
    <cellStyle name="Comma [0] 3 6 2 4" xfId="42505" xr:uid="{00000000-0005-0000-0000-00001A410000}"/>
    <cellStyle name="Comma [0] 3 6 2 5" xfId="47348" xr:uid="{00000000-0005-0000-0000-00001B410000}"/>
    <cellStyle name="Comma [0] 3 6 3" xfId="6515" xr:uid="{00000000-0005-0000-0000-00001C410000}"/>
    <cellStyle name="Comma [0] 3 6 3 2" xfId="17298" xr:uid="{00000000-0005-0000-0000-00001D410000}"/>
    <cellStyle name="Comma [0] 3 6 4" xfId="12145" xr:uid="{00000000-0005-0000-0000-00001E410000}"/>
    <cellStyle name="Comma [0] 3 6 5" xfId="40231" xr:uid="{00000000-0005-0000-0000-00001F410000}"/>
    <cellStyle name="Comma [0] 3 6 6" xfId="45074" xr:uid="{00000000-0005-0000-0000-000020410000}"/>
    <cellStyle name="Comma [0] 3 7" xfId="2410" xr:uid="{00000000-0005-0000-0000-000021410000}"/>
    <cellStyle name="Comma [0] 3 7 2" xfId="4712" xr:uid="{00000000-0005-0000-0000-000022410000}"/>
    <cellStyle name="Comma [0] 3 7 2 2" xfId="9859" xr:uid="{00000000-0005-0000-0000-000023410000}"/>
    <cellStyle name="Comma [0] 3 7 2 2 2" xfId="20642" xr:uid="{00000000-0005-0000-0000-000024410000}"/>
    <cellStyle name="Comma [0] 3 7 2 3" xfId="15510" xr:uid="{00000000-0005-0000-0000-000025410000}"/>
    <cellStyle name="Comma [0] 3 7 2 4" xfId="43569" xr:uid="{00000000-0005-0000-0000-000026410000}"/>
    <cellStyle name="Comma [0] 3 7 2 5" xfId="48412" xr:uid="{00000000-0005-0000-0000-000027410000}"/>
    <cellStyle name="Comma [0] 3 7 3" xfId="7578" xr:uid="{00000000-0005-0000-0000-000028410000}"/>
    <cellStyle name="Comma [0] 3 7 3 2" xfId="18361" xr:uid="{00000000-0005-0000-0000-000029410000}"/>
    <cellStyle name="Comma [0] 3 7 4" xfId="13224" xr:uid="{00000000-0005-0000-0000-00002A410000}"/>
    <cellStyle name="Comma [0] 3 7 5" xfId="41293" xr:uid="{00000000-0005-0000-0000-00002B410000}"/>
    <cellStyle name="Comma [0] 3 7 6" xfId="46136" xr:uid="{00000000-0005-0000-0000-00002C410000}"/>
    <cellStyle name="Comma [0] 3 8" xfId="2573" xr:uid="{00000000-0005-0000-0000-00002D410000}"/>
    <cellStyle name="Comma [0] 3 8 2" xfId="7741" xr:uid="{00000000-0005-0000-0000-00002E410000}"/>
    <cellStyle name="Comma [0] 3 8 2 2" xfId="18524" xr:uid="{00000000-0005-0000-0000-00002F410000}"/>
    <cellStyle name="Comma [0] 3 8 3" xfId="13388" xr:uid="{00000000-0005-0000-0000-000030410000}"/>
    <cellStyle name="Comma [0] 3 8 4" xfId="41453" xr:uid="{00000000-0005-0000-0000-000031410000}"/>
    <cellStyle name="Comma [0] 3 8 5" xfId="46296" xr:uid="{00000000-0005-0000-0000-000032410000}"/>
    <cellStyle name="Comma [0] 3 9" xfId="4976" xr:uid="{00000000-0005-0000-0000-000033410000}"/>
    <cellStyle name="Comma [0] 3 9 2" xfId="10124" xr:uid="{00000000-0005-0000-0000-000034410000}"/>
    <cellStyle name="Comma [0] 3 9 2 2" xfId="20907" xr:uid="{00000000-0005-0000-0000-000035410000}"/>
    <cellStyle name="Comma [0] 3 9 3" xfId="15774" xr:uid="{00000000-0005-0000-0000-000036410000}"/>
    <cellStyle name="Comma [0] 3 9 4" xfId="43830" xr:uid="{00000000-0005-0000-0000-000037410000}"/>
    <cellStyle name="Comma [0] 3 9 5" xfId="48673" xr:uid="{00000000-0005-0000-0000-000038410000}"/>
    <cellStyle name="Comma 10" xfId="184" xr:uid="{00000000-0005-0000-0000-000039410000}"/>
    <cellStyle name="Comma 10 10" xfId="11055" xr:uid="{00000000-0005-0000-0000-00003A410000}"/>
    <cellStyle name="Comma 10 11" xfId="39187" xr:uid="{00000000-0005-0000-0000-00003B410000}"/>
    <cellStyle name="Comma 10 12" xfId="44034" xr:uid="{00000000-0005-0000-0000-00003C410000}"/>
    <cellStyle name="Comma 10 2" xfId="9" xr:uid="{00000000-0005-0000-0000-00003D410000}"/>
    <cellStyle name="Comma 10 2 10" xfId="39447" xr:uid="{00000000-0005-0000-0000-00003E410000}"/>
    <cellStyle name="Comma 10 2 11" xfId="44293" xr:uid="{00000000-0005-0000-0000-00003F410000}"/>
    <cellStyle name="Comma 10 2 2" xfId="767" xr:uid="{00000000-0005-0000-0000-000040410000}"/>
    <cellStyle name="Comma 10 2 2 2" xfId="1850" xr:uid="{00000000-0005-0000-0000-000041410000}"/>
    <cellStyle name="Comma 10 2 2 2 2" xfId="4159" xr:uid="{00000000-0005-0000-0000-000042410000}"/>
    <cellStyle name="Comma 10 2 2 2 2 2" xfId="9306" xr:uid="{00000000-0005-0000-0000-000043410000}"/>
    <cellStyle name="Comma 10 2 2 2 2 2 2" xfId="20089" xr:uid="{00000000-0005-0000-0000-000044410000}"/>
    <cellStyle name="Comma 10 2 2 2 2 3" xfId="14957" xr:uid="{00000000-0005-0000-0000-000045410000}"/>
    <cellStyle name="Comma 10 2 2 2 2 4" xfId="43016" xr:uid="{00000000-0005-0000-0000-000046410000}"/>
    <cellStyle name="Comma 10 2 2 2 2 5" xfId="47859" xr:uid="{00000000-0005-0000-0000-000047410000}"/>
    <cellStyle name="Comma 10 2 2 2 3" xfId="7025" xr:uid="{00000000-0005-0000-0000-000048410000}"/>
    <cellStyle name="Comma 10 2 2 2 3 2" xfId="17808" xr:uid="{00000000-0005-0000-0000-000049410000}"/>
    <cellStyle name="Comma 10 2 2 2 4" xfId="12670" xr:uid="{00000000-0005-0000-0000-00004A410000}"/>
    <cellStyle name="Comma 10 2 2 2 5" xfId="40740" xr:uid="{00000000-0005-0000-0000-00004B410000}"/>
    <cellStyle name="Comma 10 2 2 2 6" xfId="45583" xr:uid="{00000000-0005-0000-0000-00004C410000}"/>
    <cellStyle name="Comma 10 2 2 3" xfId="3104" xr:uid="{00000000-0005-0000-0000-00004D410000}"/>
    <cellStyle name="Comma 10 2 2 3 2" xfId="8251" xr:uid="{00000000-0005-0000-0000-00004E410000}"/>
    <cellStyle name="Comma 10 2 2 3 2 2" xfId="19034" xr:uid="{00000000-0005-0000-0000-00004F410000}"/>
    <cellStyle name="Comma 10 2 2 3 3" xfId="13902" xr:uid="{00000000-0005-0000-0000-000050410000}"/>
    <cellStyle name="Comma 10 2 2 3 4" xfId="41961" xr:uid="{00000000-0005-0000-0000-000051410000}"/>
    <cellStyle name="Comma 10 2 2 3 5" xfId="46804" xr:uid="{00000000-0005-0000-0000-000052410000}"/>
    <cellStyle name="Comma 10 2 2 4" xfId="5968" xr:uid="{00000000-0005-0000-0000-000053410000}"/>
    <cellStyle name="Comma 10 2 2 4 2" xfId="16751" xr:uid="{00000000-0005-0000-0000-000054410000}"/>
    <cellStyle name="Comma 10 2 2 5" xfId="11595" xr:uid="{00000000-0005-0000-0000-000055410000}"/>
    <cellStyle name="Comma 10 2 2 6" xfId="39691" xr:uid="{00000000-0005-0000-0000-000056410000}"/>
    <cellStyle name="Comma 10 2 2 7" xfId="44538" xr:uid="{00000000-0005-0000-0000-000057410000}"/>
    <cellStyle name="Comma 10 2 3" xfId="1056" xr:uid="{00000000-0005-0000-0000-000058410000}"/>
    <cellStyle name="Comma 10 2 3 2" xfId="2140" xr:uid="{00000000-0005-0000-0000-000059410000}"/>
    <cellStyle name="Comma 10 2 3 2 2" xfId="4448" xr:uid="{00000000-0005-0000-0000-00005A410000}"/>
    <cellStyle name="Comma 10 2 3 2 2 2" xfId="9595" xr:uid="{00000000-0005-0000-0000-00005B410000}"/>
    <cellStyle name="Comma 10 2 3 2 2 2 2" xfId="20378" xr:uid="{00000000-0005-0000-0000-00005C410000}"/>
    <cellStyle name="Comma 10 2 3 2 2 3" xfId="15246" xr:uid="{00000000-0005-0000-0000-00005D410000}"/>
    <cellStyle name="Comma 10 2 3 2 2 4" xfId="43305" xr:uid="{00000000-0005-0000-0000-00005E410000}"/>
    <cellStyle name="Comma 10 2 3 2 2 5" xfId="48148" xr:uid="{00000000-0005-0000-0000-00005F410000}"/>
    <cellStyle name="Comma 10 2 3 2 3" xfId="7314" xr:uid="{00000000-0005-0000-0000-000060410000}"/>
    <cellStyle name="Comma 10 2 3 2 3 2" xfId="18097" xr:uid="{00000000-0005-0000-0000-000061410000}"/>
    <cellStyle name="Comma 10 2 3 2 4" xfId="12960" xr:uid="{00000000-0005-0000-0000-000062410000}"/>
    <cellStyle name="Comma 10 2 3 2 5" xfId="41029" xr:uid="{00000000-0005-0000-0000-000063410000}"/>
    <cellStyle name="Comma 10 2 3 2 6" xfId="45872" xr:uid="{00000000-0005-0000-0000-000064410000}"/>
    <cellStyle name="Comma 10 2 3 3" xfId="3393" xr:uid="{00000000-0005-0000-0000-000065410000}"/>
    <cellStyle name="Comma 10 2 3 3 2" xfId="8540" xr:uid="{00000000-0005-0000-0000-000066410000}"/>
    <cellStyle name="Comma 10 2 3 3 2 2" xfId="19323" xr:uid="{00000000-0005-0000-0000-000067410000}"/>
    <cellStyle name="Comma 10 2 3 3 3" xfId="14191" xr:uid="{00000000-0005-0000-0000-000068410000}"/>
    <cellStyle name="Comma 10 2 3 3 4" xfId="42250" xr:uid="{00000000-0005-0000-0000-000069410000}"/>
    <cellStyle name="Comma 10 2 3 3 5" xfId="47093" xr:uid="{00000000-0005-0000-0000-00006A410000}"/>
    <cellStyle name="Comma 10 2 3 4" xfId="6257" xr:uid="{00000000-0005-0000-0000-00006B410000}"/>
    <cellStyle name="Comma 10 2 3 4 2" xfId="17040" xr:uid="{00000000-0005-0000-0000-00006C410000}"/>
    <cellStyle name="Comma 10 2 3 5" xfId="11884" xr:uid="{00000000-0005-0000-0000-00006D410000}"/>
    <cellStyle name="Comma 10 2 3 6" xfId="39981" xr:uid="{00000000-0005-0000-0000-00006E410000}"/>
    <cellStyle name="Comma 10 2 3 7" xfId="44827" xr:uid="{00000000-0005-0000-0000-00006F410000}"/>
    <cellStyle name="Comma 10 2 4" xfId="1602" xr:uid="{00000000-0005-0000-0000-000070410000}"/>
    <cellStyle name="Comma 10 2 4 2" xfId="3911" xr:uid="{00000000-0005-0000-0000-000071410000}"/>
    <cellStyle name="Comma 10 2 4 2 2" xfId="9058" xr:uid="{00000000-0005-0000-0000-000072410000}"/>
    <cellStyle name="Comma 10 2 4 2 2 2" xfId="19841" xr:uid="{00000000-0005-0000-0000-000073410000}"/>
    <cellStyle name="Comma 10 2 4 2 3" xfId="14709" xr:uid="{00000000-0005-0000-0000-000074410000}"/>
    <cellStyle name="Comma 10 2 4 2 4" xfId="42768" xr:uid="{00000000-0005-0000-0000-000075410000}"/>
    <cellStyle name="Comma 10 2 4 2 5" xfId="47611" xr:uid="{00000000-0005-0000-0000-000076410000}"/>
    <cellStyle name="Comma 10 2 4 3" xfId="6777" xr:uid="{00000000-0005-0000-0000-000077410000}"/>
    <cellStyle name="Comma 10 2 4 3 2" xfId="17560" xr:uid="{00000000-0005-0000-0000-000078410000}"/>
    <cellStyle name="Comma 10 2 4 4" xfId="12422" xr:uid="{00000000-0005-0000-0000-000079410000}"/>
    <cellStyle name="Comma 10 2 4 5" xfId="40492" xr:uid="{00000000-0005-0000-0000-00007A410000}"/>
    <cellStyle name="Comma 10 2 4 6" xfId="45335" xr:uid="{00000000-0005-0000-0000-00007B410000}"/>
    <cellStyle name="Comma 10 2 5" xfId="2508" xr:uid="{00000000-0005-0000-0000-00007C410000}"/>
    <cellStyle name="Comma 10 2 5 2" xfId="4810" xr:uid="{00000000-0005-0000-0000-00007D410000}"/>
    <cellStyle name="Comma 10 2 5 2 2" xfId="9957" xr:uid="{00000000-0005-0000-0000-00007E410000}"/>
    <cellStyle name="Comma 10 2 5 2 2 2" xfId="20740" xr:uid="{00000000-0005-0000-0000-00007F410000}"/>
    <cellStyle name="Comma 10 2 5 2 3" xfId="15608" xr:uid="{00000000-0005-0000-0000-000080410000}"/>
    <cellStyle name="Comma 10 2 5 2 4" xfId="43667" xr:uid="{00000000-0005-0000-0000-000081410000}"/>
    <cellStyle name="Comma 10 2 5 2 5" xfId="48510" xr:uid="{00000000-0005-0000-0000-000082410000}"/>
    <cellStyle name="Comma 10 2 5 3" xfId="7676" xr:uid="{00000000-0005-0000-0000-000083410000}"/>
    <cellStyle name="Comma 10 2 5 3 2" xfId="18459" xr:uid="{00000000-0005-0000-0000-000084410000}"/>
    <cellStyle name="Comma 10 2 5 4" xfId="13322" xr:uid="{00000000-0005-0000-0000-000085410000}"/>
    <cellStyle name="Comma 10 2 5 5" xfId="41391" xr:uid="{00000000-0005-0000-0000-000086410000}"/>
    <cellStyle name="Comma 10 2 5 6" xfId="46234" xr:uid="{00000000-0005-0000-0000-000087410000}"/>
    <cellStyle name="Comma 10 2 6" xfId="2850" xr:uid="{00000000-0005-0000-0000-000088410000}"/>
    <cellStyle name="Comma 10 2 6 2" xfId="8004" xr:uid="{00000000-0005-0000-0000-000089410000}"/>
    <cellStyle name="Comma 10 2 6 2 2" xfId="18787" xr:uid="{00000000-0005-0000-0000-00008A410000}"/>
    <cellStyle name="Comma 10 2 6 3" xfId="13655" xr:uid="{00000000-0005-0000-0000-00008B410000}"/>
    <cellStyle name="Comma 10 2 6 4" xfId="41714" xr:uid="{00000000-0005-0000-0000-00008C410000}"/>
    <cellStyle name="Comma 10 2 6 5" xfId="46557" xr:uid="{00000000-0005-0000-0000-00008D410000}"/>
    <cellStyle name="Comma 10 2 7" xfId="5715" xr:uid="{00000000-0005-0000-0000-00008E410000}"/>
    <cellStyle name="Comma 10 2 7 2" xfId="16504" xr:uid="{00000000-0005-0000-0000-00008F410000}"/>
    <cellStyle name="Comma 10 2 8" xfId="11338" xr:uid="{00000000-0005-0000-0000-000090410000}"/>
    <cellStyle name="Comma 10 2 9" xfId="38899" xr:uid="{00000000-0005-0000-0000-000091410000}"/>
    <cellStyle name="Comma 10 2 9 2" xfId="38949" xr:uid="{00000000-0005-0000-0000-000092410000}"/>
    <cellStyle name="Comma 10 2 9 2 2" xfId="39110" xr:uid="{00000000-0005-0000-0000-000093410000}"/>
    <cellStyle name="Comma 10 2 9 2 2 2" xfId="54" xr:uid="{00000000-0005-0000-0000-000094410000}"/>
    <cellStyle name="Comma 10 2 9 3" xfId="39125" xr:uid="{00000000-0005-0000-0000-000095410000}"/>
    <cellStyle name="Comma 10 2 9 3 2" xfId="43912" xr:uid="{00000000-0005-0000-0000-000096410000}"/>
    <cellStyle name="Comma 10 2 9 3 3" xfId="129" xr:uid="{00000000-0005-0000-0000-000097410000}"/>
    <cellStyle name="Comma 10 3" xfId="1198" xr:uid="{00000000-0005-0000-0000-000098410000}"/>
    <cellStyle name="Comma 10 3 2" xfId="2282" xr:uid="{00000000-0005-0000-0000-000099410000}"/>
    <cellStyle name="Comma 10 3 2 2" xfId="4590" xr:uid="{00000000-0005-0000-0000-00009A410000}"/>
    <cellStyle name="Comma 10 3 2 2 2" xfId="9737" xr:uid="{00000000-0005-0000-0000-00009B410000}"/>
    <cellStyle name="Comma 10 3 2 2 2 2" xfId="20520" xr:uid="{00000000-0005-0000-0000-00009C410000}"/>
    <cellStyle name="Comma 10 3 2 2 3" xfId="15388" xr:uid="{00000000-0005-0000-0000-00009D410000}"/>
    <cellStyle name="Comma 10 3 2 2 4" xfId="43447" xr:uid="{00000000-0005-0000-0000-00009E410000}"/>
    <cellStyle name="Comma 10 3 2 2 5" xfId="48290" xr:uid="{00000000-0005-0000-0000-00009F410000}"/>
    <cellStyle name="Comma 10 3 2 3" xfId="7456" xr:uid="{00000000-0005-0000-0000-0000A0410000}"/>
    <cellStyle name="Comma 10 3 2 3 2" xfId="18239" xr:uid="{00000000-0005-0000-0000-0000A1410000}"/>
    <cellStyle name="Comma 10 3 2 4" xfId="13102" xr:uid="{00000000-0005-0000-0000-0000A2410000}"/>
    <cellStyle name="Comma 10 3 2 5" xfId="41171" xr:uid="{00000000-0005-0000-0000-0000A3410000}"/>
    <cellStyle name="Comma 10 3 2 6" xfId="46014" xr:uid="{00000000-0005-0000-0000-0000A4410000}"/>
    <cellStyle name="Comma 10 3 3" xfId="3533" xr:uid="{00000000-0005-0000-0000-0000A5410000}"/>
    <cellStyle name="Comma 10 3 3 2" xfId="8680" xr:uid="{00000000-0005-0000-0000-0000A6410000}"/>
    <cellStyle name="Comma 10 3 3 2 2" xfId="19463" xr:uid="{00000000-0005-0000-0000-0000A7410000}"/>
    <cellStyle name="Comma 10 3 3 3" xfId="14331" xr:uid="{00000000-0005-0000-0000-0000A8410000}"/>
    <cellStyle name="Comma 10 3 3 4" xfId="42390" xr:uid="{00000000-0005-0000-0000-0000A9410000}"/>
    <cellStyle name="Comma 10 3 3 5" xfId="47233" xr:uid="{00000000-0005-0000-0000-0000AA410000}"/>
    <cellStyle name="Comma 10 3 4" xfId="5000" xr:uid="{00000000-0005-0000-0000-0000AB410000}"/>
    <cellStyle name="Comma 10 3 4 2" xfId="10148" xr:uid="{00000000-0005-0000-0000-0000AC410000}"/>
    <cellStyle name="Comma 10 3 4 2 2" xfId="20931" xr:uid="{00000000-0005-0000-0000-0000AD410000}"/>
    <cellStyle name="Comma 10 3 4 3" xfId="15798" xr:uid="{00000000-0005-0000-0000-0000AE410000}"/>
    <cellStyle name="Comma 10 3 4 4" xfId="38886" xr:uid="{00000000-0005-0000-0000-0000AF410000}"/>
    <cellStyle name="Comma 10 3 4 5" xfId="39011" xr:uid="{00000000-0005-0000-0000-0000B0410000}"/>
    <cellStyle name="Comma 10 3 4 6" xfId="43851" xr:uid="{00000000-0005-0000-0000-0000B1410000}"/>
    <cellStyle name="Comma 10 3 4 7" xfId="48694" xr:uid="{00000000-0005-0000-0000-0000B2410000}"/>
    <cellStyle name="Comma 10 3 4 7 2" xfId="48732" xr:uid="{00000000-0005-0000-0000-0000B3410000}"/>
    <cellStyle name="Comma 10 3 5" xfId="6399" xr:uid="{00000000-0005-0000-0000-0000B4410000}"/>
    <cellStyle name="Comma 10 3 5 2" xfId="17182" xr:uid="{00000000-0005-0000-0000-0000B5410000}"/>
    <cellStyle name="Comma 10 3 6" xfId="12026" xr:uid="{00000000-0005-0000-0000-0000B6410000}"/>
    <cellStyle name="Comma 10 3 7" xfId="40118" xr:uid="{00000000-0005-0000-0000-0000B7410000}"/>
    <cellStyle name="Comma 10 3 8" xfId="44961" xr:uid="{00000000-0005-0000-0000-0000B8410000}"/>
    <cellStyle name="Comma 10 4" xfId="1324" xr:uid="{00000000-0005-0000-0000-0000B9410000}"/>
    <cellStyle name="Comma 10 4 2" xfId="3649" xr:uid="{00000000-0005-0000-0000-0000BA410000}"/>
    <cellStyle name="Comma 10 4 2 2" xfId="8796" xr:uid="{00000000-0005-0000-0000-0000BB410000}"/>
    <cellStyle name="Comma 10 4 2 2 2" xfId="19579" xr:uid="{00000000-0005-0000-0000-0000BC410000}"/>
    <cellStyle name="Comma 10 4 2 3" xfId="14447" xr:uid="{00000000-0005-0000-0000-0000BD410000}"/>
    <cellStyle name="Comma 10 4 2 4" xfId="42506" xr:uid="{00000000-0005-0000-0000-0000BE410000}"/>
    <cellStyle name="Comma 10 4 2 5" xfId="47349" xr:uid="{00000000-0005-0000-0000-0000BF410000}"/>
    <cellStyle name="Comma 10 4 3" xfId="6516" xr:uid="{00000000-0005-0000-0000-0000C0410000}"/>
    <cellStyle name="Comma 10 4 3 2" xfId="17299" xr:uid="{00000000-0005-0000-0000-0000C1410000}"/>
    <cellStyle name="Comma 10 4 4" xfId="12146" xr:uid="{00000000-0005-0000-0000-0000C2410000}"/>
    <cellStyle name="Comma 10 4 5" xfId="40232" xr:uid="{00000000-0005-0000-0000-0000C3410000}"/>
    <cellStyle name="Comma 10 4 6" xfId="45075" xr:uid="{00000000-0005-0000-0000-0000C4410000}"/>
    <cellStyle name="Comma 10 5" xfId="2598" xr:uid="{00000000-0005-0000-0000-0000C5410000}"/>
    <cellStyle name="Comma 10 5 2" xfId="7758" xr:uid="{00000000-0005-0000-0000-0000C6410000}"/>
    <cellStyle name="Comma 10 5 2 2" xfId="18541" xr:uid="{00000000-0005-0000-0000-0000C7410000}"/>
    <cellStyle name="Comma 10 5 3" xfId="13407" xr:uid="{00000000-0005-0000-0000-0000C8410000}"/>
    <cellStyle name="Comma 10 5 4" xfId="41469" xr:uid="{00000000-0005-0000-0000-0000C9410000}"/>
    <cellStyle name="Comma 10 5 5" xfId="46312" xr:uid="{00000000-0005-0000-0000-0000CA410000}"/>
    <cellStyle name="Comma 10 6" xfId="4992" xr:uid="{00000000-0005-0000-0000-0000CB410000}"/>
    <cellStyle name="Comma 10 6 2" xfId="10140" xr:uid="{00000000-0005-0000-0000-0000CC410000}"/>
    <cellStyle name="Comma 10 6 2 2" xfId="20923" xr:uid="{00000000-0005-0000-0000-0000CD410000}"/>
    <cellStyle name="Comma 10 6 3" xfId="15790" xr:uid="{00000000-0005-0000-0000-0000CE410000}"/>
    <cellStyle name="Comma 10 6 4" xfId="38885" xr:uid="{00000000-0005-0000-0000-0000CF410000}"/>
    <cellStyle name="Comma 10 6 5" xfId="39010" xr:uid="{00000000-0005-0000-0000-0000D0410000}"/>
    <cellStyle name="Comma 10 6 6" xfId="43843" xr:uid="{00000000-0005-0000-0000-0000D1410000}"/>
    <cellStyle name="Comma 10 6 7" xfId="48686" xr:uid="{00000000-0005-0000-0000-0000D2410000}"/>
    <cellStyle name="Comma 10 6 7 2" xfId="48728" xr:uid="{00000000-0005-0000-0000-0000D3410000}"/>
    <cellStyle name="Comma 10 7" xfId="5009" xr:uid="{00000000-0005-0000-0000-0000D4410000}"/>
    <cellStyle name="Comma 10 7 2" xfId="10157" xr:uid="{00000000-0005-0000-0000-0000D5410000}"/>
    <cellStyle name="Comma 10 7 2 2" xfId="20940" xr:uid="{00000000-0005-0000-0000-0000D6410000}"/>
    <cellStyle name="Comma 10 7 3" xfId="15807" xr:uid="{00000000-0005-0000-0000-0000D7410000}"/>
    <cellStyle name="Comma 10 7 4" xfId="38892" xr:uid="{00000000-0005-0000-0000-0000D8410000}"/>
    <cellStyle name="Comma 10 7 5" xfId="39018" xr:uid="{00000000-0005-0000-0000-0000D9410000}"/>
    <cellStyle name="Comma 10 7 6" xfId="43860" xr:uid="{00000000-0005-0000-0000-0000DA410000}"/>
    <cellStyle name="Comma 10 7 7" xfId="48703" xr:uid="{00000000-0005-0000-0000-0000DB410000}"/>
    <cellStyle name="Comma 10 7 7 2" xfId="48739" xr:uid="{00000000-0005-0000-0000-0000DC410000}"/>
    <cellStyle name="Comma 10 8" xfId="5028" xr:uid="{00000000-0005-0000-0000-0000DD410000}"/>
    <cellStyle name="Comma 10 8 2" xfId="10176" xr:uid="{00000000-0005-0000-0000-0000DE410000}"/>
    <cellStyle name="Comma 10 8 2 2" xfId="20959" xr:uid="{00000000-0005-0000-0000-0000DF410000}"/>
    <cellStyle name="Comma 10 8 3" xfId="15825" xr:uid="{00000000-0005-0000-0000-0000E0410000}"/>
    <cellStyle name="Comma 10 9" xfId="5469" xr:uid="{00000000-0005-0000-0000-0000E1410000}"/>
    <cellStyle name="Comma 10 9 2" xfId="16260" xr:uid="{00000000-0005-0000-0000-0000E2410000}"/>
    <cellStyle name="Comma 11" xfId="185" xr:uid="{00000000-0005-0000-0000-0000E3410000}"/>
    <cellStyle name="Comma 11 2" xfId="1325" xr:uid="{00000000-0005-0000-0000-0000E4410000}"/>
    <cellStyle name="Comma 11 2 2" xfId="3650" xr:uid="{00000000-0005-0000-0000-0000E5410000}"/>
    <cellStyle name="Comma 11 2 2 2" xfId="8797" xr:uid="{00000000-0005-0000-0000-0000E6410000}"/>
    <cellStyle name="Comma 11 2 2 2 2" xfId="19580" xr:uid="{00000000-0005-0000-0000-0000E7410000}"/>
    <cellStyle name="Comma 11 2 2 3" xfId="14448" xr:uid="{00000000-0005-0000-0000-0000E8410000}"/>
    <cellStyle name="Comma 11 2 2 4" xfId="42507" xr:uid="{00000000-0005-0000-0000-0000E9410000}"/>
    <cellStyle name="Comma 11 2 2 5" xfId="47350" xr:uid="{00000000-0005-0000-0000-0000EA410000}"/>
    <cellStyle name="Comma 11 2 3" xfId="6517" xr:uid="{00000000-0005-0000-0000-0000EB410000}"/>
    <cellStyle name="Comma 11 2 3 2" xfId="17300" xr:uid="{00000000-0005-0000-0000-0000EC410000}"/>
    <cellStyle name="Comma 11 2 4" xfId="12147" xr:uid="{00000000-0005-0000-0000-0000ED410000}"/>
    <cellStyle name="Comma 11 2 5" xfId="40233" xr:uid="{00000000-0005-0000-0000-0000EE410000}"/>
    <cellStyle name="Comma 11 2 6" xfId="45076" xr:uid="{00000000-0005-0000-0000-0000EF410000}"/>
    <cellStyle name="Comma 11 3" xfId="2599" xr:uid="{00000000-0005-0000-0000-0000F0410000}"/>
    <cellStyle name="Comma 11 3 2" xfId="7759" xr:uid="{00000000-0005-0000-0000-0000F1410000}"/>
    <cellStyle name="Comma 11 3 2 2" xfId="18542" xr:uid="{00000000-0005-0000-0000-0000F2410000}"/>
    <cellStyle name="Comma 11 3 3" xfId="13408" xr:uid="{00000000-0005-0000-0000-0000F3410000}"/>
    <cellStyle name="Comma 11 3 4" xfId="41470" xr:uid="{00000000-0005-0000-0000-0000F4410000}"/>
    <cellStyle name="Comma 11 3 5" xfId="46313" xr:uid="{00000000-0005-0000-0000-0000F5410000}"/>
    <cellStyle name="Comma 11 4" xfId="5470" xr:uid="{00000000-0005-0000-0000-0000F6410000}"/>
    <cellStyle name="Comma 11 4 2" xfId="16261" xr:uid="{00000000-0005-0000-0000-0000F7410000}"/>
    <cellStyle name="Comma 11 5" xfId="11056" xr:uid="{00000000-0005-0000-0000-0000F8410000}"/>
    <cellStyle name="Comma 11 6" xfId="39188" xr:uid="{00000000-0005-0000-0000-0000F9410000}"/>
    <cellStyle name="Comma 11 7" xfId="44035" xr:uid="{00000000-0005-0000-0000-0000FA410000}"/>
    <cellStyle name="Comma 12" xfId="186" xr:uid="{00000000-0005-0000-0000-0000FB410000}"/>
    <cellStyle name="Comma 12 2" xfId="1326" xr:uid="{00000000-0005-0000-0000-0000FC410000}"/>
    <cellStyle name="Comma 12 2 2" xfId="3651" xr:uid="{00000000-0005-0000-0000-0000FD410000}"/>
    <cellStyle name="Comma 12 2 2 2" xfId="8798" xr:uid="{00000000-0005-0000-0000-0000FE410000}"/>
    <cellStyle name="Comma 12 2 2 2 2" xfId="19581" xr:uid="{00000000-0005-0000-0000-0000FF410000}"/>
    <cellStyle name="Comma 12 2 2 3" xfId="14449" xr:uid="{00000000-0005-0000-0000-000000420000}"/>
    <cellStyle name="Comma 12 2 2 4" xfId="42508" xr:uid="{00000000-0005-0000-0000-000001420000}"/>
    <cellStyle name="Comma 12 2 2 5" xfId="47351" xr:uid="{00000000-0005-0000-0000-000002420000}"/>
    <cellStyle name="Comma 12 2 3" xfId="6518" xr:uid="{00000000-0005-0000-0000-000003420000}"/>
    <cellStyle name="Comma 12 2 3 2" xfId="17301" xr:uid="{00000000-0005-0000-0000-000004420000}"/>
    <cellStyle name="Comma 12 2 4" xfId="12148" xr:uid="{00000000-0005-0000-0000-000005420000}"/>
    <cellStyle name="Comma 12 2 5" xfId="40234" xr:uid="{00000000-0005-0000-0000-000006420000}"/>
    <cellStyle name="Comma 12 2 6" xfId="45077" xr:uid="{00000000-0005-0000-0000-000007420000}"/>
    <cellStyle name="Comma 12 3" xfId="2600" xr:uid="{00000000-0005-0000-0000-000008420000}"/>
    <cellStyle name="Comma 12 3 2" xfId="7760" xr:uid="{00000000-0005-0000-0000-000009420000}"/>
    <cellStyle name="Comma 12 3 2 2" xfId="18543" xr:uid="{00000000-0005-0000-0000-00000A420000}"/>
    <cellStyle name="Comma 12 3 3" xfId="13409" xr:uid="{00000000-0005-0000-0000-00000B420000}"/>
    <cellStyle name="Comma 12 3 4" xfId="41471" xr:uid="{00000000-0005-0000-0000-00000C420000}"/>
    <cellStyle name="Comma 12 3 5" xfId="46314" xr:uid="{00000000-0005-0000-0000-00000D420000}"/>
    <cellStyle name="Comma 12 4" xfId="5471" xr:uid="{00000000-0005-0000-0000-00000E420000}"/>
    <cellStyle name="Comma 12 4 2" xfId="16262" xr:uid="{00000000-0005-0000-0000-00000F420000}"/>
    <cellStyle name="Comma 12 5" xfId="11057" xr:uid="{00000000-0005-0000-0000-000010420000}"/>
    <cellStyle name="Comma 12 6" xfId="39189" xr:uid="{00000000-0005-0000-0000-000011420000}"/>
    <cellStyle name="Comma 12 7" xfId="44036" xr:uid="{00000000-0005-0000-0000-000012420000}"/>
    <cellStyle name="Comma 13" xfId="187" xr:uid="{00000000-0005-0000-0000-000013420000}"/>
    <cellStyle name="Comma 13 2" xfId="1327" xr:uid="{00000000-0005-0000-0000-000014420000}"/>
    <cellStyle name="Comma 13 2 2" xfId="3652" xr:uid="{00000000-0005-0000-0000-000015420000}"/>
    <cellStyle name="Comma 13 2 2 2" xfId="8799" xr:uid="{00000000-0005-0000-0000-000016420000}"/>
    <cellStyle name="Comma 13 2 2 2 2" xfId="19582" xr:uid="{00000000-0005-0000-0000-000017420000}"/>
    <cellStyle name="Comma 13 2 2 3" xfId="14450" xr:uid="{00000000-0005-0000-0000-000018420000}"/>
    <cellStyle name="Comma 13 2 2 4" xfId="42509" xr:uid="{00000000-0005-0000-0000-000019420000}"/>
    <cellStyle name="Comma 13 2 2 5" xfId="47352" xr:uid="{00000000-0005-0000-0000-00001A420000}"/>
    <cellStyle name="Comma 13 2 3" xfId="6519" xr:uid="{00000000-0005-0000-0000-00001B420000}"/>
    <cellStyle name="Comma 13 2 3 2" xfId="17302" xr:uid="{00000000-0005-0000-0000-00001C420000}"/>
    <cellStyle name="Comma 13 2 4" xfId="12149" xr:uid="{00000000-0005-0000-0000-00001D420000}"/>
    <cellStyle name="Comma 13 2 5" xfId="40235" xr:uid="{00000000-0005-0000-0000-00001E420000}"/>
    <cellStyle name="Comma 13 2 6" xfId="45078" xr:uid="{00000000-0005-0000-0000-00001F420000}"/>
    <cellStyle name="Comma 13 3" xfId="2601" xr:uid="{00000000-0005-0000-0000-000020420000}"/>
    <cellStyle name="Comma 13 3 2" xfId="7761" xr:uid="{00000000-0005-0000-0000-000021420000}"/>
    <cellStyle name="Comma 13 3 2 2" xfId="18544" xr:uid="{00000000-0005-0000-0000-000022420000}"/>
    <cellStyle name="Comma 13 3 3" xfId="13410" xr:uid="{00000000-0005-0000-0000-000023420000}"/>
    <cellStyle name="Comma 13 3 4" xfId="41472" xr:uid="{00000000-0005-0000-0000-000024420000}"/>
    <cellStyle name="Comma 13 3 5" xfId="46315" xr:uid="{00000000-0005-0000-0000-000025420000}"/>
    <cellStyle name="Comma 13 4" xfId="5472" xr:uid="{00000000-0005-0000-0000-000026420000}"/>
    <cellStyle name="Comma 13 4 2" xfId="16263" xr:uid="{00000000-0005-0000-0000-000027420000}"/>
    <cellStyle name="Comma 13 5" xfId="11058" xr:uid="{00000000-0005-0000-0000-000028420000}"/>
    <cellStyle name="Comma 13 6" xfId="39190" xr:uid="{00000000-0005-0000-0000-000029420000}"/>
    <cellStyle name="Comma 13 7" xfId="44037" xr:uid="{00000000-0005-0000-0000-00002A420000}"/>
    <cellStyle name="Comma 14" xfId="188" xr:uid="{00000000-0005-0000-0000-00002B420000}"/>
    <cellStyle name="Comma 14 2" xfId="1328" xr:uid="{00000000-0005-0000-0000-00002C420000}"/>
    <cellStyle name="Comma 14 2 2" xfId="3653" xr:uid="{00000000-0005-0000-0000-00002D420000}"/>
    <cellStyle name="Comma 14 2 2 2" xfId="8800" xr:uid="{00000000-0005-0000-0000-00002E420000}"/>
    <cellStyle name="Comma 14 2 2 2 2" xfId="19583" xr:uid="{00000000-0005-0000-0000-00002F420000}"/>
    <cellStyle name="Comma 14 2 2 3" xfId="14451" xr:uid="{00000000-0005-0000-0000-000030420000}"/>
    <cellStyle name="Comma 14 2 2 4" xfId="42510" xr:uid="{00000000-0005-0000-0000-000031420000}"/>
    <cellStyle name="Comma 14 2 2 5" xfId="47353" xr:uid="{00000000-0005-0000-0000-000032420000}"/>
    <cellStyle name="Comma 14 2 3" xfId="6520" xr:uid="{00000000-0005-0000-0000-000033420000}"/>
    <cellStyle name="Comma 14 2 3 2" xfId="17303" xr:uid="{00000000-0005-0000-0000-000034420000}"/>
    <cellStyle name="Comma 14 2 4" xfId="12150" xr:uid="{00000000-0005-0000-0000-000035420000}"/>
    <cellStyle name="Comma 14 2 5" xfId="40236" xr:uid="{00000000-0005-0000-0000-000036420000}"/>
    <cellStyle name="Comma 14 2 6" xfId="45079" xr:uid="{00000000-0005-0000-0000-000037420000}"/>
    <cellStyle name="Comma 14 3" xfId="2602" xr:uid="{00000000-0005-0000-0000-000038420000}"/>
    <cellStyle name="Comma 14 3 2" xfId="7762" xr:uid="{00000000-0005-0000-0000-000039420000}"/>
    <cellStyle name="Comma 14 3 2 2" xfId="18545" xr:uid="{00000000-0005-0000-0000-00003A420000}"/>
    <cellStyle name="Comma 14 3 3" xfId="13411" xr:uid="{00000000-0005-0000-0000-00003B420000}"/>
    <cellStyle name="Comma 14 3 4" xfId="41473" xr:uid="{00000000-0005-0000-0000-00003C420000}"/>
    <cellStyle name="Comma 14 3 5" xfId="46316" xr:uid="{00000000-0005-0000-0000-00003D420000}"/>
    <cellStyle name="Comma 14 4" xfId="5473" xr:uid="{00000000-0005-0000-0000-00003E420000}"/>
    <cellStyle name="Comma 14 4 2" xfId="16264" xr:uid="{00000000-0005-0000-0000-00003F420000}"/>
    <cellStyle name="Comma 14 5" xfId="11059" xr:uid="{00000000-0005-0000-0000-000040420000}"/>
    <cellStyle name="Comma 14 6" xfId="39191" xr:uid="{00000000-0005-0000-0000-000041420000}"/>
    <cellStyle name="Comma 14 7" xfId="44038" xr:uid="{00000000-0005-0000-0000-000042420000}"/>
    <cellStyle name="Comma 15" xfId="189" xr:uid="{00000000-0005-0000-0000-000043420000}"/>
    <cellStyle name="Comma 15 2" xfId="1329" xr:uid="{00000000-0005-0000-0000-000044420000}"/>
    <cellStyle name="Comma 15 2 2" xfId="3654" xr:uid="{00000000-0005-0000-0000-000045420000}"/>
    <cellStyle name="Comma 15 2 2 2" xfId="8801" xr:uid="{00000000-0005-0000-0000-000046420000}"/>
    <cellStyle name="Comma 15 2 2 2 2" xfId="19584" xr:uid="{00000000-0005-0000-0000-000047420000}"/>
    <cellStyle name="Comma 15 2 2 3" xfId="14452" xr:uid="{00000000-0005-0000-0000-000048420000}"/>
    <cellStyle name="Comma 15 2 2 4" xfId="42511" xr:uid="{00000000-0005-0000-0000-000049420000}"/>
    <cellStyle name="Comma 15 2 2 5" xfId="47354" xr:uid="{00000000-0005-0000-0000-00004A420000}"/>
    <cellStyle name="Comma 15 2 3" xfId="6521" xr:uid="{00000000-0005-0000-0000-00004B420000}"/>
    <cellStyle name="Comma 15 2 3 2" xfId="17304" xr:uid="{00000000-0005-0000-0000-00004C420000}"/>
    <cellStyle name="Comma 15 2 4" xfId="12151" xr:uid="{00000000-0005-0000-0000-00004D420000}"/>
    <cellStyle name="Comma 15 2 5" xfId="40237" xr:uid="{00000000-0005-0000-0000-00004E420000}"/>
    <cellStyle name="Comma 15 2 6" xfId="45080" xr:uid="{00000000-0005-0000-0000-00004F420000}"/>
    <cellStyle name="Comma 15 3" xfId="2603" xr:uid="{00000000-0005-0000-0000-000050420000}"/>
    <cellStyle name="Comma 15 3 2" xfId="7763" xr:uid="{00000000-0005-0000-0000-000051420000}"/>
    <cellStyle name="Comma 15 3 2 2" xfId="18546" xr:uid="{00000000-0005-0000-0000-000052420000}"/>
    <cellStyle name="Comma 15 3 3" xfId="13412" xr:uid="{00000000-0005-0000-0000-000053420000}"/>
    <cellStyle name="Comma 15 3 4" xfId="41474" xr:uid="{00000000-0005-0000-0000-000054420000}"/>
    <cellStyle name="Comma 15 3 5" xfId="46317" xr:uid="{00000000-0005-0000-0000-000055420000}"/>
    <cellStyle name="Comma 15 4" xfId="5474" xr:uid="{00000000-0005-0000-0000-000056420000}"/>
    <cellStyle name="Comma 15 4 2" xfId="16265" xr:uid="{00000000-0005-0000-0000-000057420000}"/>
    <cellStyle name="Comma 15 5" xfId="11060" xr:uid="{00000000-0005-0000-0000-000058420000}"/>
    <cellStyle name="Comma 15 6" xfId="39192" xr:uid="{00000000-0005-0000-0000-000059420000}"/>
    <cellStyle name="Comma 15 7" xfId="44039" xr:uid="{00000000-0005-0000-0000-00005A420000}"/>
    <cellStyle name="Comma 16" xfId="190" xr:uid="{00000000-0005-0000-0000-00005B420000}"/>
    <cellStyle name="Comma 16 2" xfId="1330" xr:uid="{00000000-0005-0000-0000-00005C420000}"/>
    <cellStyle name="Comma 16 2 2" xfId="3655" xr:uid="{00000000-0005-0000-0000-00005D420000}"/>
    <cellStyle name="Comma 16 2 2 2" xfId="8802" xr:uid="{00000000-0005-0000-0000-00005E420000}"/>
    <cellStyle name="Comma 16 2 2 2 2" xfId="19585" xr:uid="{00000000-0005-0000-0000-00005F420000}"/>
    <cellStyle name="Comma 16 2 2 3" xfId="14453" xr:uid="{00000000-0005-0000-0000-000060420000}"/>
    <cellStyle name="Comma 16 2 2 4" xfId="42512" xr:uid="{00000000-0005-0000-0000-000061420000}"/>
    <cellStyle name="Comma 16 2 2 5" xfId="47355" xr:uid="{00000000-0005-0000-0000-000062420000}"/>
    <cellStyle name="Comma 16 2 3" xfId="6522" xr:uid="{00000000-0005-0000-0000-000063420000}"/>
    <cellStyle name="Comma 16 2 3 2" xfId="17305" xr:uid="{00000000-0005-0000-0000-000064420000}"/>
    <cellStyle name="Comma 16 2 4" xfId="12152" xr:uid="{00000000-0005-0000-0000-000065420000}"/>
    <cellStyle name="Comma 16 2 5" xfId="40238" xr:uid="{00000000-0005-0000-0000-000066420000}"/>
    <cellStyle name="Comma 16 2 6" xfId="45081" xr:uid="{00000000-0005-0000-0000-000067420000}"/>
    <cellStyle name="Comma 16 3" xfId="2604" xr:uid="{00000000-0005-0000-0000-000068420000}"/>
    <cellStyle name="Comma 16 3 2" xfId="7764" xr:uid="{00000000-0005-0000-0000-000069420000}"/>
    <cellStyle name="Comma 16 3 2 2" xfId="18547" xr:uid="{00000000-0005-0000-0000-00006A420000}"/>
    <cellStyle name="Comma 16 3 3" xfId="13413" xr:uid="{00000000-0005-0000-0000-00006B420000}"/>
    <cellStyle name="Comma 16 3 4" xfId="41475" xr:uid="{00000000-0005-0000-0000-00006C420000}"/>
    <cellStyle name="Comma 16 3 5" xfId="46318" xr:uid="{00000000-0005-0000-0000-00006D420000}"/>
    <cellStyle name="Comma 16 4" xfId="5466" xr:uid="{00000000-0005-0000-0000-00006E420000}"/>
    <cellStyle name="Comma 16 4 2" xfId="16258" xr:uid="{00000000-0005-0000-0000-00006F420000}"/>
    <cellStyle name="Comma 16 5" xfId="11068" xr:uid="{00000000-0005-0000-0000-000070420000}"/>
    <cellStyle name="Comma 16 6" xfId="39193" xr:uid="{00000000-0005-0000-0000-000071420000}"/>
    <cellStyle name="Comma 16 7" xfId="44040" xr:uid="{00000000-0005-0000-0000-000072420000}"/>
    <cellStyle name="Comma 17" xfId="191" xr:uid="{00000000-0005-0000-0000-000073420000}"/>
    <cellStyle name="Comma 17 2" xfId="1331" xr:uid="{00000000-0005-0000-0000-000074420000}"/>
    <cellStyle name="Comma 17 2 2" xfId="3656" xr:uid="{00000000-0005-0000-0000-000075420000}"/>
    <cellStyle name="Comma 17 2 2 2" xfId="8803" xr:uid="{00000000-0005-0000-0000-000076420000}"/>
    <cellStyle name="Comma 17 2 2 2 2" xfId="19586" xr:uid="{00000000-0005-0000-0000-000077420000}"/>
    <cellStyle name="Comma 17 2 2 3" xfId="14454" xr:uid="{00000000-0005-0000-0000-000078420000}"/>
    <cellStyle name="Comma 17 2 2 4" xfId="42513" xr:uid="{00000000-0005-0000-0000-000079420000}"/>
    <cellStyle name="Comma 17 2 2 5" xfId="47356" xr:uid="{00000000-0005-0000-0000-00007A420000}"/>
    <cellStyle name="Comma 17 2 3" xfId="6523" xr:uid="{00000000-0005-0000-0000-00007B420000}"/>
    <cellStyle name="Comma 17 2 3 2" xfId="17306" xr:uid="{00000000-0005-0000-0000-00007C420000}"/>
    <cellStyle name="Comma 17 2 4" xfId="12153" xr:uid="{00000000-0005-0000-0000-00007D420000}"/>
    <cellStyle name="Comma 17 2 5" xfId="40239" xr:uid="{00000000-0005-0000-0000-00007E420000}"/>
    <cellStyle name="Comma 17 2 6" xfId="45082" xr:uid="{00000000-0005-0000-0000-00007F420000}"/>
    <cellStyle name="Comma 17 3" xfId="2605" xr:uid="{00000000-0005-0000-0000-000080420000}"/>
    <cellStyle name="Comma 17 3 2" xfId="7765" xr:uid="{00000000-0005-0000-0000-000081420000}"/>
    <cellStyle name="Comma 17 3 2 2" xfId="18548" xr:uid="{00000000-0005-0000-0000-000082420000}"/>
    <cellStyle name="Comma 17 3 3" xfId="13414" xr:uid="{00000000-0005-0000-0000-000083420000}"/>
    <cellStyle name="Comma 17 3 4" xfId="41476" xr:uid="{00000000-0005-0000-0000-000084420000}"/>
    <cellStyle name="Comma 17 3 5" xfId="46319" xr:uid="{00000000-0005-0000-0000-000085420000}"/>
    <cellStyle name="Comma 17 4" xfId="5465" xr:uid="{00000000-0005-0000-0000-000086420000}"/>
    <cellStyle name="Comma 17 4 2" xfId="16257" xr:uid="{00000000-0005-0000-0000-000087420000}"/>
    <cellStyle name="Comma 17 5" xfId="11072" xr:uid="{00000000-0005-0000-0000-000088420000}"/>
    <cellStyle name="Comma 17 6" xfId="39194" xr:uid="{00000000-0005-0000-0000-000089420000}"/>
    <cellStyle name="Comma 17 7" xfId="44041" xr:uid="{00000000-0005-0000-0000-00008A420000}"/>
    <cellStyle name="Comma 18" xfId="192" xr:uid="{00000000-0005-0000-0000-00008B420000}"/>
    <cellStyle name="Comma 18 2" xfId="1332" xr:uid="{00000000-0005-0000-0000-00008C420000}"/>
    <cellStyle name="Comma 18 2 2" xfId="3657" xr:uid="{00000000-0005-0000-0000-00008D420000}"/>
    <cellStyle name="Comma 18 2 2 2" xfId="8804" xr:uid="{00000000-0005-0000-0000-00008E420000}"/>
    <cellStyle name="Comma 18 2 2 2 2" xfId="19587" xr:uid="{00000000-0005-0000-0000-00008F420000}"/>
    <cellStyle name="Comma 18 2 2 3" xfId="14455" xr:uid="{00000000-0005-0000-0000-000090420000}"/>
    <cellStyle name="Comma 18 2 2 4" xfId="42514" xr:uid="{00000000-0005-0000-0000-000091420000}"/>
    <cellStyle name="Comma 18 2 2 5" xfId="47357" xr:uid="{00000000-0005-0000-0000-000092420000}"/>
    <cellStyle name="Comma 18 2 3" xfId="6524" xr:uid="{00000000-0005-0000-0000-000093420000}"/>
    <cellStyle name="Comma 18 2 3 2" xfId="17307" xr:uid="{00000000-0005-0000-0000-000094420000}"/>
    <cellStyle name="Comma 18 2 4" xfId="12154" xr:uid="{00000000-0005-0000-0000-000095420000}"/>
    <cellStyle name="Comma 18 2 5" xfId="40240" xr:uid="{00000000-0005-0000-0000-000096420000}"/>
    <cellStyle name="Comma 18 2 6" xfId="45083" xr:uid="{00000000-0005-0000-0000-000097420000}"/>
    <cellStyle name="Comma 18 3" xfId="2606" xr:uid="{00000000-0005-0000-0000-000098420000}"/>
    <cellStyle name="Comma 18 3 2" xfId="7766" xr:uid="{00000000-0005-0000-0000-000099420000}"/>
    <cellStyle name="Comma 18 3 2 2" xfId="18549" xr:uid="{00000000-0005-0000-0000-00009A420000}"/>
    <cellStyle name="Comma 18 3 3" xfId="13415" xr:uid="{00000000-0005-0000-0000-00009B420000}"/>
    <cellStyle name="Comma 18 3 4" xfId="41477" xr:uid="{00000000-0005-0000-0000-00009C420000}"/>
    <cellStyle name="Comma 18 3 5" xfId="46320" xr:uid="{00000000-0005-0000-0000-00009D420000}"/>
    <cellStyle name="Comma 18 4" xfId="5464" xr:uid="{00000000-0005-0000-0000-00009E420000}"/>
    <cellStyle name="Comma 18 4 2" xfId="16256" xr:uid="{00000000-0005-0000-0000-00009F420000}"/>
    <cellStyle name="Comma 18 5" xfId="11061" xr:uid="{00000000-0005-0000-0000-0000A0420000}"/>
    <cellStyle name="Comma 18 6" xfId="39195" xr:uid="{00000000-0005-0000-0000-0000A1420000}"/>
    <cellStyle name="Comma 18 7" xfId="44042" xr:uid="{00000000-0005-0000-0000-0000A2420000}"/>
    <cellStyle name="Comma 19" xfId="193" xr:uid="{00000000-0005-0000-0000-0000A3420000}"/>
    <cellStyle name="Comma 19 2" xfId="1333" xr:uid="{00000000-0005-0000-0000-0000A4420000}"/>
    <cellStyle name="Comma 19 2 2" xfId="3658" xr:uid="{00000000-0005-0000-0000-0000A5420000}"/>
    <cellStyle name="Comma 19 2 2 2" xfId="8805" xr:uid="{00000000-0005-0000-0000-0000A6420000}"/>
    <cellStyle name="Comma 19 2 2 2 2" xfId="19588" xr:uid="{00000000-0005-0000-0000-0000A7420000}"/>
    <cellStyle name="Comma 19 2 2 3" xfId="14456" xr:uid="{00000000-0005-0000-0000-0000A8420000}"/>
    <cellStyle name="Comma 19 2 2 4" xfId="42515" xr:uid="{00000000-0005-0000-0000-0000A9420000}"/>
    <cellStyle name="Comma 19 2 2 5" xfId="47358" xr:uid="{00000000-0005-0000-0000-0000AA420000}"/>
    <cellStyle name="Comma 19 2 3" xfId="6525" xr:uid="{00000000-0005-0000-0000-0000AB420000}"/>
    <cellStyle name="Comma 19 2 3 2" xfId="17308" xr:uid="{00000000-0005-0000-0000-0000AC420000}"/>
    <cellStyle name="Comma 19 2 4" xfId="12155" xr:uid="{00000000-0005-0000-0000-0000AD420000}"/>
    <cellStyle name="Comma 19 2 5" xfId="40241" xr:uid="{00000000-0005-0000-0000-0000AE420000}"/>
    <cellStyle name="Comma 19 2 6" xfId="45084" xr:uid="{00000000-0005-0000-0000-0000AF420000}"/>
    <cellStyle name="Comma 19 3" xfId="2607" xr:uid="{00000000-0005-0000-0000-0000B0420000}"/>
    <cellStyle name="Comma 19 3 2" xfId="7767" xr:uid="{00000000-0005-0000-0000-0000B1420000}"/>
    <cellStyle name="Comma 19 3 2 2" xfId="18550" xr:uid="{00000000-0005-0000-0000-0000B2420000}"/>
    <cellStyle name="Comma 19 3 3" xfId="13416" xr:uid="{00000000-0005-0000-0000-0000B3420000}"/>
    <cellStyle name="Comma 19 3 4" xfId="41478" xr:uid="{00000000-0005-0000-0000-0000B4420000}"/>
    <cellStyle name="Comma 19 3 5" xfId="46321" xr:uid="{00000000-0005-0000-0000-0000B5420000}"/>
    <cellStyle name="Comma 19 4" xfId="5463" xr:uid="{00000000-0005-0000-0000-0000B6420000}"/>
    <cellStyle name="Comma 19 4 2" xfId="16255" xr:uid="{00000000-0005-0000-0000-0000B7420000}"/>
    <cellStyle name="Comma 19 5" xfId="11062" xr:uid="{00000000-0005-0000-0000-0000B8420000}"/>
    <cellStyle name="Comma 19 6" xfId="39196" xr:uid="{00000000-0005-0000-0000-0000B9420000}"/>
    <cellStyle name="Comma 19 7" xfId="44043" xr:uid="{00000000-0005-0000-0000-0000BA420000}"/>
    <cellStyle name="Comma 2" xfId="59" xr:uid="{00000000-0005-0000-0000-0000BB420000}"/>
    <cellStyle name="Comma 2 10" xfId="194" xr:uid="{00000000-0005-0000-0000-0000BC420000}"/>
    <cellStyle name="Comma 2 11" xfId="195" xr:uid="{00000000-0005-0000-0000-0000BD420000}"/>
    <cellStyle name="Comma 2 2" xfId="196" xr:uid="{00000000-0005-0000-0000-0000BE420000}"/>
    <cellStyle name="Comma 2 3" xfId="197" xr:uid="{00000000-0005-0000-0000-0000BF420000}"/>
    <cellStyle name="Comma 2 3 2" xfId="11073" xr:uid="{00000000-0005-0000-0000-0000C0420000}"/>
    <cellStyle name="Comma 2 4" xfId="198" xr:uid="{00000000-0005-0000-0000-0000C1420000}"/>
    <cellStyle name="Comma 2 5" xfId="199" xr:uid="{00000000-0005-0000-0000-0000C2420000}"/>
    <cellStyle name="Comma 2 6" xfId="200" xr:uid="{00000000-0005-0000-0000-0000C3420000}"/>
    <cellStyle name="Comma 2 7" xfId="201" xr:uid="{00000000-0005-0000-0000-0000C4420000}"/>
    <cellStyle name="Comma 2 8" xfId="202" xr:uid="{00000000-0005-0000-0000-0000C5420000}"/>
    <cellStyle name="Comma 2 9" xfId="203" xr:uid="{00000000-0005-0000-0000-0000C6420000}"/>
    <cellStyle name="Comma 20" xfId="204" xr:uid="{00000000-0005-0000-0000-0000C7420000}"/>
    <cellStyle name="Comma 20 2" xfId="1334" xr:uid="{00000000-0005-0000-0000-0000C8420000}"/>
    <cellStyle name="Comma 20 2 2" xfId="3659" xr:uid="{00000000-0005-0000-0000-0000C9420000}"/>
    <cellStyle name="Comma 20 2 2 2" xfId="8806" xr:uid="{00000000-0005-0000-0000-0000CA420000}"/>
    <cellStyle name="Comma 20 2 2 2 2" xfId="19589" xr:uid="{00000000-0005-0000-0000-0000CB420000}"/>
    <cellStyle name="Comma 20 2 2 3" xfId="14457" xr:uid="{00000000-0005-0000-0000-0000CC420000}"/>
    <cellStyle name="Comma 20 2 2 4" xfId="42516" xr:uid="{00000000-0005-0000-0000-0000CD420000}"/>
    <cellStyle name="Comma 20 2 2 5" xfId="47359" xr:uid="{00000000-0005-0000-0000-0000CE420000}"/>
    <cellStyle name="Comma 20 2 3" xfId="6526" xr:uid="{00000000-0005-0000-0000-0000CF420000}"/>
    <cellStyle name="Comma 20 2 3 2" xfId="17309" xr:uid="{00000000-0005-0000-0000-0000D0420000}"/>
    <cellStyle name="Comma 20 2 4" xfId="12156" xr:uid="{00000000-0005-0000-0000-0000D1420000}"/>
    <cellStyle name="Comma 20 2 5" xfId="40242" xr:uid="{00000000-0005-0000-0000-0000D2420000}"/>
    <cellStyle name="Comma 20 2 6" xfId="45085" xr:uid="{00000000-0005-0000-0000-0000D3420000}"/>
    <cellStyle name="Comma 20 3" xfId="2608" xr:uid="{00000000-0005-0000-0000-0000D4420000}"/>
    <cellStyle name="Comma 20 3 2" xfId="7768" xr:uid="{00000000-0005-0000-0000-0000D5420000}"/>
    <cellStyle name="Comma 20 3 2 2" xfId="18551" xr:uid="{00000000-0005-0000-0000-0000D6420000}"/>
    <cellStyle name="Comma 20 3 3" xfId="13417" xr:uid="{00000000-0005-0000-0000-0000D7420000}"/>
    <cellStyle name="Comma 20 3 4" xfId="41479" xr:uid="{00000000-0005-0000-0000-0000D8420000}"/>
    <cellStyle name="Comma 20 3 5" xfId="46322" xr:uid="{00000000-0005-0000-0000-0000D9420000}"/>
    <cellStyle name="Comma 20 4" xfId="5475" xr:uid="{00000000-0005-0000-0000-0000DA420000}"/>
    <cellStyle name="Comma 20 4 2" xfId="16266" xr:uid="{00000000-0005-0000-0000-0000DB420000}"/>
    <cellStyle name="Comma 20 5" xfId="11075" xr:uid="{00000000-0005-0000-0000-0000DC420000}"/>
    <cellStyle name="Comma 20 6" xfId="39197" xr:uid="{00000000-0005-0000-0000-0000DD420000}"/>
    <cellStyle name="Comma 20 7" xfId="44044" xr:uid="{00000000-0005-0000-0000-0000DE420000}"/>
    <cellStyle name="Comma 21" xfId="205" xr:uid="{00000000-0005-0000-0000-0000DF420000}"/>
    <cellStyle name="Comma 21 2" xfId="1335" xr:uid="{00000000-0005-0000-0000-0000E0420000}"/>
    <cellStyle name="Comma 21 2 2" xfId="3660" xr:uid="{00000000-0005-0000-0000-0000E1420000}"/>
    <cellStyle name="Comma 21 2 2 2" xfId="8807" xr:uid="{00000000-0005-0000-0000-0000E2420000}"/>
    <cellStyle name="Comma 21 2 2 2 2" xfId="19590" xr:uid="{00000000-0005-0000-0000-0000E3420000}"/>
    <cellStyle name="Comma 21 2 2 3" xfId="14458" xr:uid="{00000000-0005-0000-0000-0000E4420000}"/>
    <cellStyle name="Comma 21 2 2 4" xfId="42517" xr:uid="{00000000-0005-0000-0000-0000E5420000}"/>
    <cellStyle name="Comma 21 2 2 5" xfId="47360" xr:uid="{00000000-0005-0000-0000-0000E6420000}"/>
    <cellStyle name="Comma 21 2 3" xfId="6527" xr:uid="{00000000-0005-0000-0000-0000E7420000}"/>
    <cellStyle name="Comma 21 2 3 2" xfId="17310" xr:uid="{00000000-0005-0000-0000-0000E8420000}"/>
    <cellStyle name="Comma 21 2 4" xfId="12157" xr:uid="{00000000-0005-0000-0000-0000E9420000}"/>
    <cellStyle name="Comma 21 2 5" xfId="40243" xr:uid="{00000000-0005-0000-0000-0000EA420000}"/>
    <cellStyle name="Comma 21 2 6" xfId="45086" xr:uid="{00000000-0005-0000-0000-0000EB420000}"/>
    <cellStyle name="Comma 21 3" xfId="2609" xr:uid="{00000000-0005-0000-0000-0000EC420000}"/>
    <cellStyle name="Comma 21 3 2" xfId="7769" xr:uid="{00000000-0005-0000-0000-0000ED420000}"/>
    <cellStyle name="Comma 21 3 2 2" xfId="18552" xr:uid="{00000000-0005-0000-0000-0000EE420000}"/>
    <cellStyle name="Comma 21 3 3" xfId="13418" xr:uid="{00000000-0005-0000-0000-0000EF420000}"/>
    <cellStyle name="Comma 21 3 4" xfId="41480" xr:uid="{00000000-0005-0000-0000-0000F0420000}"/>
    <cellStyle name="Comma 21 3 5" xfId="46323" xr:uid="{00000000-0005-0000-0000-0000F1420000}"/>
    <cellStyle name="Comma 21 4" xfId="5476" xr:uid="{00000000-0005-0000-0000-0000F2420000}"/>
    <cellStyle name="Comma 21 4 2" xfId="16267" xr:uid="{00000000-0005-0000-0000-0000F3420000}"/>
    <cellStyle name="Comma 21 5" xfId="11076" xr:uid="{00000000-0005-0000-0000-0000F4420000}"/>
    <cellStyle name="Comma 21 6" xfId="39198" xr:uid="{00000000-0005-0000-0000-0000F5420000}"/>
    <cellStyle name="Comma 21 7" xfId="44045" xr:uid="{00000000-0005-0000-0000-0000F6420000}"/>
    <cellStyle name="Comma 22" xfId="206" xr:uid="{00000000-0005-0000-0000-0000F7420000}"/>
    <cellStyle name="Comma 22 2" xfId="1336" xr:uid="{00000000-0005-0000-0000-0000F8420000}"/>
    <cellStyle name="Comma 22 2 2" xfId="3661" xr:uid="{00000000-0005-0000-0000-0000F9420000}"/>
    <cellStyle name="Comma 22 2 2 2" xfId="8808" xr:uid="{00000000-0005-0000-0000-0000FA420000}"/>
    <cellStyle name="Comma 22 2 2 2 2" xfId="19591" xr:uid="{00000000-0005-0000-0000-0000FB420000}"/>
    <cellStyle name="Comma 22 2 2 3" xfId="14459" xr:uid="{00000000-0005-0000-0000-0000FC420000}"/>
    <cellStyle name="Comma 22 2 2 4" xfId="42518" xr:uid="{00000000-0005-0000-0000-0000FD420000}"/>
    <cellStyle name="Comma 22 2 2 5" xfId="47361" xr:uid="{00000000-0005-0000-0000-0000FE420000}"/>
    <cellStyle name="Comma 22 2 3" xfId="6528" xr:uid="{00000000-0005-0000-0000-0000FF420000}"/>
    <cellStyle name="Comma 22 2 3 2" xfId="17311" xr:uid="{00000000-0005-0000-0000-000000430000}"/>
    <cellStyle name="Comma 22 2 4" xfId="12158" xr:uid="{00000000-0005-0000-0000-000001430000}"/>
    <cellStyle name="Comma 22 2 5" xfId="40244" xr:uid="{00000000-0005-0000-0000-000002430000}"/>
    <cellStyle name="Comma 22 2 6" xfId="45087" xr:uid="{00000000-0005-0000-0000-000003430000}"/>
    <cellStyle name="Comma 22 3" xfId="2610" xr:uid="{00000000-0005-0000-0000-000004430000}"/>
    <cellStyle name="Comma 22 3 2" xfId="7770" xr:uid="{00000000-0005-0000-0000-000005430000}"/>
    <cellStyle name="Comma 22 3 2 2" xfId="18553" xr:uid="{00000000-0005-0000-0000-000006430000}"/>
    <cellStyle name="Comma 22 3 3" xfId="13419" xr:uid="{00000000-0005-0000-0000-000007430000}"/>
    <cellStyle name="Comma 22 3 4" xfId="41481" xr:uid="{00000000-0005-0000-0000-000008430000}"/>
    <cellStyle name="Comma 22 3 5" xfId="46324" xr:uid="{00000000-0005-0000-0000-000009430000}"/>
    <cellStyle name="Comma 22 4" xfId="5477" xr:uid="{00000000-0005-0000-0000-00000A430000}"/>
    <cellStyle name="Comma 22 4 2" xfId="16268" xr:uid="{00000000-0005-0000-0000-00000B430000}"/>
    <cellStyle name="Comma 22 5" xfId="11077" xr:uid="{00000000-0005-0000-0000-00000C430000}"/>
    <cellStyle name="Comma 22 6" xfId="39199" xr:uid="{00000000-0005-0000-0000-00000D430000}"/>
    <cellStyle name="Comma 22 7" xfId="44046" xr:uid="{00000000-0005-0000-0000-00000E430000}"/>
    <cellStyle name="Comma 23" xfId="207" xr:uid="{00000000-0005-0000-0000-00000F430000}"/>
    <cellStyle name="Comma 23 2" xfId="1337" xr:uid="{00000000-0005-0000-0000-000010430000}"/>
    <cellStyle name="Comma 23 2 2" xfId="3662" xr:uid="{00000000-0005-0000-0000-000011430000}"/>
    <cellStyle name="Comma 23 2 2 2" xfId="8809" xr:uid="{00000000-0005-0000-0000-000012430000}"/>
    <cellStyle name="Comma 23 2 2 2 2" xfId="19592" xr:uid="{00000000-0005-0000-0000-000013430000}"/>
    <cellStyle name="Comma 23 2 2 3" xfId="14460" xr:uid="{00000000-0005-0000-0000-000014430000}"/>
    <cellStyle name="Comma 23 2 2 4" xfId="42519" xr:uid="{00000000-0005-0000-0000-000015430000}"/>
    <cellStyle name="Comma 23 2 2 5" xfId="47362" xr:uid="{00000000-0005-0000-0000-000016430000}"/>
    <cellStyle name="Comma 23 2 3" xfId="6529" xr:uid="{00000000-0005-0000-0000-000017430000}"/>
    <cellStyle name="Comma 23 2 3 2" xfId="17312" xr:uid="{00000000-0005-0000-0000-000018430000}"/>
    <cellStyle name="Comma 23 2 4" xfId="12159" xr:uid="{00000000-0005-0000-0000-000019430000}"/>
    <cellStyle name="Comma 23 2 5" xfId="40245" xr:uid="{00000000-0005-0000-0000-00001A430000}"/>
    <cellStyle name="Comma 23 2 6" xfId="45088" xr:uid="{00000000-0005-0000-0000-00001B430000}"/>
    <cellStyle name="Comma 23 3" xfId="2611" xr:uid="{00000000-0005-0000-0000-00001C430000}"/>
    <cellStyle name="Comma 23 3 2" xfId="7771" xr:uid="{00000000-0005-0000-0000-00001D430000}"/>
    <cellStyle name="Comma 23 3 2 2" xfId="18554" xr:uid="{00000000-0005-0000-0000-00001E430000}"/>
    <cellStyle name="Comma 23 3 3" xfId="13420" xr:uid="{00000000-0005-0000-0000-00001F430000}"/>
    <cellStyle name="Comma 23 3 4" xfId="41482" xr:uid="{00000000-0005-0000-0000-000020430000}"/>
    <cellStyle name="Comma 23 3 5" xfId="46325" xr:uid="{00000000-0005-0000-0000-000021430000}"/>
    <cellStyle name="Comma 23 4" xfId="5478" xr:uid="{00000000-0005-0000-0000-000022430000}"/>
    <cellStyle name="Comma 23 4 2" xfId="16269" xr:uid="{00000000-0005-0000-0000-000023430000}"/>
    <cellStyle name="Comma 23 5" xfId="11078" xr:uid="{00000000-0005-0000-0000-000024430000}"/>
    <cellStyle name="Comma 23 6" xfId="39200" xr:uid="{00000000-0005-0000-0000-000025430000}"/>
    <cellStyle name="Comma 23 7" xfId="44047" xr:uid="{00000000-0005-0000-0000-000026430000}"/>
    <cellStyle name="Comma 24" xfId="208" xr:uid="{00000000-0005-0000-0000-000027430000}"/>
    <cellStyle name="Comma 24 2" xfId="1338" xr:uid="{00000000-0005-0000-0000-000028430000}"/>
    <cellStyle name="Comma 24 2 2" xfId="3663" xr:uid="{00000000-0005-0000-0000-000029430000}"/>
    <cellStyle name="Comma 24 2 2 2" xfId="8810" xr:uid="{00000000-0005-0000-0000-00002A430000}"/>
    <cellStyle name="Comma 24 2 2 2 2" xfId="19593" xr:uid="{00000000-0005-0000-0000-00002B430000}"/>
    <cellStyle name="Comma 24 2 2 3" xfId="14461" xr:uid="{00000000-0005-0000-0000-00002C430000}"/>
    <cellStyle name="Comma 24 2 2 4" xfId="42520" xr:uid="{00000000-0005-0000-0000-00002D430000}"/>
    <cellStyle name="Comma 24 2 2 5" xfId="47363" xr:uid="{00000000-0005-0000-0000-00002E430000}"/>
    <cellStyle name="Comma 24 2 3" xfId="6530" xr:uid="{00000000-0005-0000-0000-00002F430000}"/>
    <cellStyle name="Comma 24 2 3 2" xfId="17313" xr:uid="{00000000-0005-0000-0000-000030430000}"/>
    <cellStyle name="Comma 24 2 4" xfId="12160" xr:uid="{00000000-0005-0000-0000-000031430000}"/>
    <cellStyle name="Comma 24 2 5" xfId="40246" xr:uid="{00000000-0005-0000-0000-000032430000}"/>
    <cellStyle name="Comma 24 2 6" xfId="45089" xr:uid="{00000000-0005-0000-0000-000033430000}"/>
    <cellStyle name="Comma 24 3" xfId="2612" xr:uid="{00000000-0005-0000-0000-000034430000}"/>
    <cellStyle name="Comma 24 3 2" xfId="7772" xr:uid="{00000000-0005-0000-0000-000035430000}"/>
    <cellStyle name="Comma 24 3 2 2" xfId="18555" xr:uid="{00000000-0005-0000-0000-000036430000}"/>
    <cellStyle name="Comma 24 3 3" xfId="13421" xr:uid="{00000000-0005-0000-0000-000037430000}"/>
    <cellStyle name="Comma 24 3 4" xfId="41483" xr:uid="{00000000-0005-0000-0000-000038430000}"/>
    <cellStyle name="Comma 24 3 5" xfId="46326" xr:uid="{00000000-0005-0000-0000-000039430000}"/>
    <cellStyle name="Comma 24 4" xfId="5479" xr:uid="{00000000-0005-0000-0000-00003A430000}"/>
    <cellStyle name="Comma 24 4 2" xfId="16270" xr:uid="{00000000-0005-0000-0000-00003B430000}"/>
    <cellStyle name="Comma 24 5" xfId="11079" xr:uid="{00000000-0005-0000-0000-00003C430000}"/>
    <cellStyle name="Comma 24 6" xfId="39201" xr:uid="{00000000-0005-0000-0000-00003D430000}"/>
    <cellStyle name="Comma 24 7" xfId="44048" xr:uid="{00000000-0005-0000-0000-00003E430000}"/>
    <cellStyle name="Comma 25" xfId="209" xr:uid="{00000000-0005-0000-0000-00003F430000}"/>
    <cellStyle name="Comma 25 2" xfId="1339" xr:uid="{00000000-0005-0000-0000-000040430000}"/>
    <cellStyle name="Comma 25 2 2" xfId="3664" xr:uid="{00000000-0005-0000-0000-000041430000}"/>
    <cellStyle name="Comma 25 2 2 2" xfId="8811" xr:uid="{00000000-0005-0000-0000-000042430000}"/>
    <cellStyle name="Comma 25 2 2 2 2" xfId="19594" xr:uid="{00000000-0005-0000-0000-000043430000}"/>
    <cellStyle name="Comma 25 2 2 3" xfId="14462" xr:uid="{00000000-0005-0000-0000-000044430000}"/>
    <cellStyle name="Comma 25 2 2 4" xfId="42521" xr:uid="{00000000-0005-0000-0000-000045430000}"/>
    <cellStyle name="Comma 25 2 2 5" xfId="47364" xr:uid="{00000000-0005-0000-0000-000046430000}"/>
    <cellStyle name="Comma 25 2 3" xfId="6531" xr:uid="{00000000-0005-0000-0000-000047430000}"/>
    <cellStyle name="Comma 25 2 3 2" xfId="17314" xr:uid="{00000000-0005-0000-0000-000048430000}"/>
    <cellStyle name="Comma 25 2 4" xfId="12161" xr:uid="{00000000-0005-0000-0000-000049430000}"/>
    <cellStyle name="Comma 25 2 5" xfId="40247" xr:uid="{00000000-0005-0000-0000-00004A430000}"/>
    <cellStyle name="Comma 25 2 6" xfId="45090" xr:uid="{00000000-0005-0000-0000-00004B430000}"/>
    <cellStyle name="Comma 25 3" xfId="2613" xr:uid="{00000000-0005-0000-0000-00004C430000}"/>
    <cellStyle name="Comma 25 3 2" xfId="7773" xr:uid="{00000000-0005-0000-0000-00004D430000}"/>
    <cellStyle name="Comma 25 3 2 2" xfId="18556" xr:uid="{00000000-0005-0000-0000-00004E430000}"/>
    <cellStyle name="Comma 25 3 3" xfId="13422" xr:uid="{00000000-0005-0000-0000-00004F430000}"/>
    <cellStyle name="Comma 25 3 4" xfId="41484" xr:uid="{00000000-0005-0000-0000-000050430000}"/>
    <cellStyle name="Comma 25 3 5" xfId="46327" xr:uid="{00000000-0005-0000-0000-000051430000}"/>
    <cellStyle name="Comma 25 4" xfId="5480" xr:uid="{00000000-0005-0000-0000-000052430000}"/>
    <cellStyle name="Comma 25 4 2" xfId="16271" xr:uid="{00000000-0005-0000-0000-000053430000}"/>
    <cellStyle name="Comma 25 5" xfId="11080" xr:uid="{00000000-0005-0000-0000-000054430000}"/>
    <cellStyle name="Comma 25 6" xfId="39202" xr:uid="{00000000-0005-0000-0000-000055430000}"/>
    <cellStyle name="Comma 25 7" xfId="44049" xr:uid="{00000000-0005-0000-0000-000056430000}"/>
    <cellStyle name="Comma 26" xfId="210" xr:uid="{00000000-0005-0000-0000-000057430000}"/>
    <cellStyle name="Comma 26 2" xfId="1340" xr:uid="{00000000-0005-0000-0000-000058430000}"/>
    <cellStyle name="Comma 26 2 2" xfId="3665" xr:uid="{00000000-0005-0000-0000-000059430000}"/>
    <cellStyle name="Comma 26 2 2 2" xfId="8812" xr:uid="{00000000-0005-0000-0000-00005A430000}"/>
    <cellStyle name="Comma 26 2 2 2 2" xfId="19595" xr:uid="{00000000-0005-0000-0000-00005B430000}"/>
    <cellStyle name="Comma 26 2 2 3" xfId="14463" xr:uid="{00000000-0005-0000-0000-00005C430000}"/>
    <cellStyle name="Comma 26 2 2 4" xfId="42522" xr:uid="{00000000-0005-0000-0000-00005D430000}"/>
    <cellStyle name="Comma 26 2 2 5" xfId="47365" xr:uid="{00000000-0005-0000-0000-00005E430000}"/>
    <cellStyle name="Comma 26 2 3" xfId="6532" xr:uid="{00000000-0005-0000-0000-00005F430000}"/>
    <cellStyle name="Comma 26 2 3 2" xfId="17315" xr:uid="{00000000-0005-0000-0000-000060430000}"/>
    <cellStyle name="Comma 26 2 4" xfId="12162" xr:uid="{00000000-0005-0000-0000-000061430000}"/>
    <cellStyle name="Comma 26 2 5" xfId="40248" xr:uid="{00000000-0005-0000-0000-000062430000}"/>
    <cellStyle name="Comma 26 2 6" xfId="45091" xr:uid="{00000000-0005-0000-0000-000063430000}"/>
    <cellStyle name="Comma 26 3" xfId="2614" xr:uid="{00000000-0005-0000-0000-000064430000}"/>
    <cellStyle name="Comma 26 3 2" xfId="7774" xr:uid="{00000000-0005-0000-0000-000065430000}"/>
    <cellStyle name="Comma 26 3 2 2" xfId="18557" xr:uid="{00000000-0005-0000-0000-000066430000}"/>
    <cellStyle name="Comma 26 3 3" xfId="13423" xr:uid="{00000000-0005-0000-0000-000067430000}"/>
    <cellStyle name="Comma 26 3 4" xfId="41485" xr:uid="{00000000-0005-0000-0000-000068430000}"/>
    <cellStyle name="Comma 26 3 5" xfId="46328" xr:uid="{00000000-0005-0000-0000-000069430000}"/>
    <cellStyle name="Comma 26 4" xfId="5481" xr:uid="{00000000-0005-0000-0000-00006A430000}"/>
    <cellStyle name="Comma 26 4 2" xfId="16272" xr:uid="{00000000-0005-0000-0000-00006B430000}"/>
    <cellStyle name="Comma 26 5" xfId="11081" xr:uid="{00000000-0005-0000-0000-00006C430000}"/>
    <cellStyle name="Comma 26 6" xfId="39203" xr:uid="{00000000-0005-0000-0000-00006D430000}"/>
    <cellStyle name="Comma 26 7" xfId="44050" xr:uid="{00000000-0005-0000-0000-00006E430000}"/>
    <cellStyle name="Comma 27" xfId="211" xr:uid="{00000000-0005-0000-0000-00006F430000}"/>
    <cellStyle name="Comma 27 2" xfId="1341" xr:uid="{00000000-0005-0000-0000-000070430000}"/>
    <cellStyle name="Comma 27 2 2" xfId="3666" xr:uid="{00000000-0005-0000-0000-000071430000}"/>
    <cellStyle name="Comma 27 2 2 2" xfId="8813" xr:uid="{00000000-0005-0000-0000-000072430000}"/>
    <cellStyle name="Comma 27 2 2 2 2" xfId="19596" xr:uid="{00000000-0005-0000-0000-000073430000}"/>
    <cellStyle name="Comma 27 2 2 3" xfId="14464" xr:uid="{00000000-0005-0000-0000-000074430000}"/>
    <cellStyle name="Comma 27 2 2 4" xfId="42523" xr:uid="{00000000-0005-0000-0000-000075430000}"/>
    <cellStyle name="Comma 27 2 2 5" xfId="47366" xr:uid="{00000000-0005-0000-0000-000076430000}"/>
    <cellStyle name="Comma 27 2 3" xfId="6533" xr:uid="{00000000-0005-0000-0000-000077430000}"/>
    <cellStyle name="Comma 27 2 3 2" xfId="17316" xr:uid="{00000000-0005-0000-0000-000078430000}"/>
    <cellStyle name="Comma 27 2 4" xfId="12163" xr:uid="{00000000-0005-0000-0000-000079430000}"/>
    <cellStyle name="Comma 27 2 5" xfId="40249" xr:uid="{00000000-0005-0000-0000-00007A430000}"/>
    <cellStyle name="Comma 27 2 6" xfId="45092" xr:uid="{00000000-0005-0000-0000-00007B430000}"/>
    <cellStyle name="Comma 27 3" xfId="2615" xr:uid="{00000000-0005-0000-0000-00007C430000}"/>
    <cellStyle name="Comma 27 3 2" xfId="7775" xr:uid="{00000000-0005-0000-0000-00007D430000}"/>
    <cellStyle name="Comma 27 3 2 2" xfId="18558" xr:uid="{00000000-0005-0000-0000-00007E430000}"/>
    <cellStyle name="Comma 27 3 3" xfId="13424" xr:uid="{00000000-0005-0000-0000-00007F430000}"/>
    <cellStyle name="Comma 27 3 4" xfId="41486" xr:uid="{00000000-0005-0000-0000-000080430000}"/>
    <cellStyle name="Comma 27 3 5" xfId="46329" xr:uid="{00000000-0005-0000-0000-000081430000}"/>
    <cellStyle name="Comma 27 4" xfId="5482" xr:uid="{00000000-0005-0000-0000-000082430000}"/>
    <cellStyle name="Comma 27 4 2" xfId="16273" xr:uid="{00000000-0005-0000-0000-000083430000}"/>
    <cellStyle name="Comma 27 5" xfId="11082" xr:uid="{00000000-0005-0000-0000-000084430000}"/>
    <cellStyle name="Comma 27 6" xfId="39204" xr:uid="{00000000-0005-0000-0000-000085430000}"/>
    <cellStyle name="Comma 27 7" xfId="44051" xr:uid="{00000000-0005-0000-0000-000086430000}"/>
    <cellStyle name="Comma 28 2" xfId="212" xr:uid="{00000000-0005-0000-0000-000087430000}"/>
    <cellStyle name="Comma 29 2" xfId="213" xr:uid="{00000000-0005-0000-0000-000088430000}"/>
    <cellStyle name="Comma 3" xfId="214" xr:uid="{00000000-0005-0000-0000-000089430000}"/>
    <cellStyle name="Comma 3 10" xfId="44052" xr:uid="{00000000-0005-0000-0000-00008A430000}"/>
    <cellStyle name="Comma 3 2" xfId="557" xr:uid="{00000000-0005-0000-0000-00008B430000}"/>
    <cellStyle name="Comma 3 2 2" xfId="1648" xr:uid="{00000000-0005-0000-0000-00008C430000}"/>
    <cellStyle name="Comma 3 2 2 2" xfId="3957" xr:uid="{00000000-0005-0000-0000-00008D430000}"/>
    <cellStyle name="Comma 3 2 2 2 2" xfId="9104" xr:uid="{00000000-0005-0000-0000-00008E430000}"/>
    <cellStyle name="Comma 3 2 2 2 2 2" xfId="19887" xr:uid="{00000000-0005-0000-0000-00008F430000}"/>
    <cellStyle name="Comma 3 2 2 2 3" xfId="14755" xr:uid="{00000000-0005-0000-0000-000090430000}"/>
    <cellStyle name="Comma 3 2 2 2 4" xfId="42814" xr:uid="{00000000-0005-0000-0000-000091430000}"/>
    <cellStyle name="Comma 3 2 2 2 5" xfId="47657" xr:uid="{00000000-0005-0000-0000-000092430000}"/>
    <cellStyle name="Comma 3 2 2 3" xfId="6823" xr:uid="{00000000-0005-0000-0000-000093430000}"/>
    <cellStyle name="Comma 3 2 2 3 2" xfId="17606" xr:uid="{00000000-0005-0000-0000-000094430000}"/>
    <cellStyle name="Comma 3 2 2 4" xfId="12468" xr:uid="{00000000-0005-0000-0000-000095430000}"/>
    <cellStyle name="Comma 3 2 2 5" xfId="40538" xr:uid="{00000000-0005-0000-0000-000096430000}"/>
    <cellStyle name="Comma 3 2 2 6" xfId="45381" xr:uid="{00000000-0005-0000-0000-000097430000}"/>
    <cellStyle name="Comma 3 2 3" xfId="2896" xr:uid="{00000000-0005-0000-0000-000098430000}"/>
    <cellStyle name="Comma 3 2 3 2" xfId="8050" xr:uid="{00000000-0005-0000-0000-000099430000}"/>
    <cellStyle name="Comma 3 2 3 2 2" xfId="18833" xr:uid="{00000000-0005-0000-0000-00009A430000}"/>
    <cellStyle name="Comma 3 2 3 3" xfId="13701" xr:uid="{00000000-0005-0000-0000-00009B430000}"/>
    <cellStyle name="Comma 3 2 3 4" xfId="41760" xr:uid="{00000000-0005-0000-0000-00009C430000}"/>
    <cellStyle name="Comma 3 2 3 5" xfId="46603" xr:uid="{00000000-0005-0000-0000-00009D430000}"/>
    <cellStyle name="Comma 3 2 4" xfId="5761" xr:uid="{00000000-0005-0000-0000-00009E430000}"/>
    <cellStyle name="Comma 3 2 4 2" xfId="16550" xr:uid="{00000000-0005-0000-0000-00009F430000}"/>
    <cellStyle name="Comma 3 2 5" xfId="11385" xr:uid="{00000000-0005-0000-0000-0000A0430000}"/>
    <cellStyle name="Comma 3 2 6" xfId="39493" xr:uid="{00000000-0005-0000-0000-0000A1430000}"/>
    <cellStyle name="Comma 3 2 7" xfId="44339" xr:uid="{00000000-0005-0000-0000-0000A2430000}"/>
    <cellStyle name="Comma 3 3" xfId="670" xr:uid="{00000000-0005-0000-0000-0000A3430000}"/>
    <cellStyle name="Comma 3 3 2" xfId="1761" xr:uid="{00000000-0005-0000-0000-0000A4430000}"/>
    <cellStyle name="Comma 3 3 2 2" xfId="4070" xr:uid="{00000000-0005-0000-0000-0000A5430000}"/>
    <cellStyle name="Comma 3 3 2 2 2" xfId="9217" xr:uid="{00000000-0005-0000-0000-0000A6430000}"/>
    <cellStyle name="Comma 3 3 2 2 2 2" xfId="20000" xr:uid="{00000000-0005-0000-0000-0000A7430000}"/>
    <cellStyle name="Comma 3 3 2 2 3" xfId="14868" xr:uid="{00000000-0005-0000-0000-0000A8430000}"/>
    <cellStyle name="Comma 3 3 2 2 4" xfId="42927" xr:uid="{00000000-0005-0000-0000-0000A9430000}"/>
    <cellStyle name="Comma 3 3 2 2 5" xfId="47770" xr:uid="{00000000-0005-0000-0000-0000AA430000}"/>
    <cellStyle name="Comma 3 3 2 3" xfId="6936" xr:uid="{00000000-0005-0000-0000-0000AB430000}"/>
    <cellStyle name="Comma 3 3 2 3 2" xfId="17719" xr:uid="{00000000-0005-0000-0000-0000AC430000}"/>
    <cellStyle name="Comma 3 3 2 4" xfId="12581" xr:uid="{00000000-0005-0000-0000-0000AD430000}"/>
    <cellStyle name="Comma 3 3 2 5" xfId="40651" xr:uid="{00000000-0005-0000-0000-0000AE430000}"/>
    <cellStyle name="Comma 3 3 2 6" xfId="45494" xr:uid="{00000000-0005-0000-0000-0000AF430000}"/>
    <cellStyle name="Comma 3 3 3" xfId="3009" xr:uid="{00000000-0005-0000-0000-0000B0430000}"/>
    <cellStyle name="Comma 3 3 3 2" xfId="8163" xr:uid="{00000000-0005-0000-0000-0000B1430000}"/>
    <cellStyle name="Comma 3 3 3 2 2" xfId="18946" xr:uid="{00000000-0005-0000-0000-0000B2430000}"/>
    <cellStyle name="Comma 3 3 3 3" xfId="13814" xr:uid="{00000000-0005-0000-0000-0000B3430000}"/>
    <cellStyle name="Comma 3 3 3 4" xfId="41873" xr:uid="{00000000-0005-0000-0000-0000B4430000}"/>
    <cellStyle name="Comma 3 3 3 5" xfId="46716" xr:uid="{00000000-0005-0000-0000-0000B5430000}"/>
    <cellStyle name="Comma 3 3 4" xfId="5874" xr:uid="{00000000-0005-0000-0000-0000B6430000}"/>
    <cellStyle name="Comma 3 3 4 2" xfId="16663" xr:uid="{00000000-0005-0000-0000-0000B7430000}"/>
    <cellStyle name="Comma 3 3 5" xfId="11499" xr:uid="{00000000-0005-0000-0000-0000B8430000}"/>
    <cellStyle name="Comma 3 3 6" xfId="39604" xr:uid="{00000000-0005-0000-0000-0000B9430000}"/>
    <cellStyle name="Comma 3 3 7" xfId="44450" xr:uid="{00000000-0005-0000-0000-0000BA430000}"/>
    <cellStyle name="Comma 3 4" xfId="996" xr:uid="{00000000-0005-0000-0000-0000BB430000}"/>
    <cellStyle name="Comma 3 4 2" xfId="2079" xr:uid="{00000000-0005-0000-0000-0000BC430000}"/>
    <cellStyle name="Comma 3 4 2 2" xfId="4388" xr:uid="{00000000-0005-0000-0000-0000BD430000}"/>
    <cellStyle name="Comma 3 4 2 2 2" xfId="9535" xr:uid="{00000000-0005-0000-0000-0000BE430000}"/>
    <cellStyle name="Comma 3 4 2 2 2 2" xfId="20318" xr:uid="{00000000-0005-0000-0000-0000BF430000}"/>
    <cellStyle name="Comma 3 4 2 2 3" xfId="15186" xr:uid="{00000000-0005-0000-0000-0000C0430000}"/>
    <cellStyle name="Comma 3 4 2 2 4" xfId="43245" xr:uid="{00000000-0005-0000-0000-0000C1430000}"/>
    <cellStyle name="Comma 3 4 2 2 5" xfId="48088" xr:uid="{00000000-0005-0000-0000-0000C2430000}"/>
    <cellStyle name="Comma 3 4 2 3" xfId="7254" xr:uid="{00000000-0005-0000-0000-0000C3430000}"/>
    <cellStyle name="Comma 3 4 2 3 2" xfId="18037" xr:uid="{00000000-0005-0000-0000-0000C4430000}"/>
    <cellStyle name="Comma 3 4 2 4" xfId="12899" xr:uid="{00000000-0005-0000-0000-0000C5430000}"/>
    <cellStyle name="Comma 3 4 2 5" xfId="40969" xr:uid="{00000000-0005-0000-0000-0000C6430000}"/>
    <cellStyle name="Comma 3 4 2 6" xfId="45812" xr:uid="{00000000-0005-0000-0000-0000C7430000}"/>
    <cellStyle name="Comma 3 4 3" xfId="3333" xr:uid="{00000000-0005-0000-0000-0000C8430000}"/>
    <cellStyle name="Comma 3 4 3 2" xfId="8480" xr:uid="{00000000-0005-0000-0000-0000C9430000}"/>
    <cellStyle name="Comma 3 4 3 2 2" xfId="19263" xr:uid="{00000000-0005-0000-0000-0000CA430000}"/>
    <cellStyle name="Comma 3 4 3 3" xfId="14131" xr:uid="{00000000-0005-0000-0000-0000CB430000}"/>
    <cellStyle name="Comma 3 4 3 4" xfId="42190" xr:uid="{00000000-0005-0000-0000-0000CC430000}"/>
    <cellStyle name="Comma 3 4 3 5" xfId="47033" xr:uid="{00000000-0005-0000-0000-0000CD430000}"/>
    <cellStyle name="Comma 3 4 4" xfId="6197" xr:uid="{00000000-0005-0000-0000-0000CE430000}"/>
    <cellStyle name="Comma 3 4 4 2" xfId="16980" xr:uid="{00000000-0005-0000-0000-0000CF430000}"/>
    <cellStyle name="Comma 3 4 5" xfId="11824" xr:uid="{00000000-0005-0000-0000-0000D0430000}"/>
    <cellStyle name="Comma 3 4 6" xfId="39920" xr:uid="{00000000-0005-0000-0000-0000D1430000}"/>
    <cellStyle name="Comma 3 4 7" xfId="44767" xr:uid="{00000000-0005-0000-0000-0000D2430000}"/>
    <cellStyle name="Comma 3 5" xfId="1342" xr:uid="{00000000-0005-0000-0000-0000D3430000}"/>
    <cellStyle name="Comma 3 5 2" xfId="3667" xr:uid="{00000000-0005-0000-0000-0000D4430000}"/>
    <cellStyle name="Comma 3 5 2 2" xfId="8814" xr:uid="{00000000-0005-0000-0000-0000D5430000}"/>
    <cellStyle name="Comma 3 5 2 2 2" xfId="19597" xr:uid="{00000000-0005-0000-0000-0000D6430000}"/>
    <cellStyle name="Comma 3 5 2 3" xfId="14465" xr:uid="{00000000-0005-0000-0000-0000D7430000}"/>
    <cellStyle name="Comma 3 5 2 4" xfId="42524" xr:uid="{00000000-0005-0000-0000-0000D8430000}"/>
    <cellStyle name="Comma 3 5 2 5" xfId="47367" xr:uid="{00000000-0005-0000-0000-0000D9430000}"/>
    <cellStyle name="Comma 3 5 3" xfId="6534" xr:uid="{00000000-0005-0000-0000-0000DA430000}"/>
    <cellStyle name="Comma 3 5 3 2" xfId="17317" xr:uid="{00000000-0005-0000-0000-0000DB430000}"/>
    <cellStyle name="Comma 3 5 4" xfId="12164" xr:uid="{00000000-0005-0000-0000-0000DC430000}"/>
    <cellStyle name="Comma 3 5 5" xfId="40250" xr:uid="{00000000-0005-0000-0000-0000DD430000}"/>
    <cellStyle name="Comma 3 5 6" xfId="45093" xr:uid="{00000000-0005-0000-0000-0000DE430000}"/>
    <cellStyle name="Comma 3 6" xfId="2616" xr:uid="{00000000-0005-0000-0000-0000DF430000}"/>
    <cellStyle name="Comma 3 6 2" xfId="7776" xr:uid="{00000000-0005-0000-0000-0000E0430000}"/>
    <cellStyle name="Comma 3 6 2 2" xfId="18559" xr:uid="{00000000-0005-0000-0000-0000E1430000}"/>
    <cellStyle name="Comma 3 6 3" xfId="13425" xr:uid="{00000000-0005-0000-0000-0000E2430000}"/>
    <cellStyle name="Comma 3 6 4" xfId="41487" xr:uid="{00000000-0005-0000-0000-0000E3430000}"/>
    <cellStyle name="Comma 3 6 5" xfId="46330" xr:uid="{00000000-0005-0000-0000-0000E4430000}"/>
    <cellStyle name="Comma 3 7" xfId="5483" xr:uid="{00000000-0005-0000-0000-0000E5430000}"/>
    <cellStyle name="Comma 3 7 2" xfId="16274" xr:uid="{00000000-0005-0000-0000-0000E6430000}"/>
    <cellStyle name="Comma 3 8" xfId="11083" xr:uid="{00000000-0005-0000-0000-0000E7430000}"/>
    <cellStyle name="Comma 3 9" xfId="39205" xr:uid="{00000000-0005-0000-0000-0000E8430000}"/>
    <cellStyle name="Comma 34" xfId="215" xr:uid="{00000000-0005-0000-0000-0000E9430000}"/>
    <cellStyle name="Comma 34 2" xfId="1343" xr:uid="{00000000-0005-0000-0000-0000EA430000}"/>
    <cellStyle name="Comma 34 2 2" xfId="3668" xr:uid="{00000000-0005-0000-0000-0000EB430000}"/>
    <cellStyle name="Comma 34 2 2 2" xfId="8815" xr:uid="{00000000-0005-0000-0000-0000EC430000}"/>
    <cellStyle name="Comma 34 2 2 2 2" xfId="19598" xr:uid="{00000000-0005-0000-0000-0000ED430000}"/>
    <cellStyle name="Comma 34 2 2 3" xfId="14466" xr:uid="{00000000-0005-0000-0000-0000EE430000}"/>
    <cellStyle name="Comma 34 2 2 4" xfId="42525" xr:uid="{00000000-0005-0000-0000-0000EF430000}"/>
    <cellStyle name="Comma 34 2 2 5" xfId="47368" xr:uid="{00000000-0005-0000-0000-0000F0430000}"/>
    <cellStyle name="Comma 34 2 3" xfId="6535" xr:uid="{00000000-0005-0000-0000-0000F1430000}"/>
    <cellStyle name="Comma 34 2 3 2" xfId="17318" xr:uid="{00000000-0005-0000-0000-0000F2430000}"/>
    <cellStyle name="Comma 34 2 4" xfId="12165" xr:uid="{00000000-0005-0000-0000-0000F3430000}"/>
    <cellStyle name="Comma 34 2 5" xfId="40251" xr:uid="{00000000-0005-0000-0000-0000F4430000}"/>
    <cellStyle name="Comma 34 2 6" xfId="45094" xr:uid="{00000000-0005-0000-0000-0000F5430000}"/>
    <cellStyle name="Comma 34 3" xfId="2617" xr:uid="{00000000-0005-0000-0000-0000F6430000}"/>
    <cellStyle name="Comma 34 3 2" xfId="7777" xr:uid="{00000000-0005-0000-0000-0000F7430000}"/>
    <cellStyle name="Comma 34 3 2 2" xfId="18560" xr:uid="{00000000-0005-0000-0000-0000F8430000}"/>
    <cellStyle name="Comma 34 3 3" xfId="13426" xr:uid="{00000000-0005-0000-0000-0000F9430000}"/>
    <cellStyle name="Comma 34 3 4" xfId="41488" xr:uid="{00000000-0005-0000-0000-0000FA430000}"/>
    <cellStyle name="Comma 34 3 5" xfId="46331" xr:uid="{00000000-0005-0000-0000-0000FB430000}"/>
    <cellStyle name="Comma 34 4" xfId="5484" xr:uid="{00000000-0005-0000-0000-0000FC430000}"/>
    <cellStyle name="Comma 34 4 2" xfId="16275" xr:uid="{00000000-0005-0000-0000-0000FD430000}"/>
    <cellStyle name="Comma 34 5" xfId="11084" xr:uid="{00000000-0005-0000-0000-0000FE430000}"/>
    <cellStyle name="Comma 34 6" xfId="39206" xr:uid="{00000000-0005-0000-0000-0000FF430000}"/>
    <cellStyle name="Comma 34 7" xfId="44053" xr:uid="{00000000-0005-0000-0000-000000440000}"/>
    <cellStyle name="Comma 35" xfId="216" xr:uid="{00000000-0005-0000-0000-000001440000}"/>
    <cellStyle name="Comma 35 2" xfId="1344" xr:uid="{00000000-0005-0000-0000-000002440000}"/>
    <cellStyle name="Comma 35 2 2" xfId="3669" xr:uid="{00000000-0005-0000-0000-000003440000}"/>
    <cellStyle name="Comma 35 2 2 2" xfId="8816" xr:uid="{00000000-0005-0000-0000-000004440000}"/>
    <cellStyle name="Comma 35 2 2 2 2" xfId="19599" xr:uid="{00000000-0005-0000-0000-000005440000}"/>
    <cellStyle name="Comma 35 2 2 3" xfId="14467" xr:uid="{00000000-0005-0000-0000-000006440000}"/>
    <cellStyle name="Comma 35 2 2 4" xfId="42526" xr:uid="{00000000-0005-0000-0000-000007440000}"/>
    <cellStyle name="Comma 35 2 2 5" xfId="47369" xr:uid="{00000000-0005-0000-0000-000008440000}"/>
    <cellStyle name="Comma 35 2 3" xfId="6536" xr:uid="{00000000-0005-0000-0000-000009440000}"/>
    <cellStyle name="Comma 35 2 3 2" xfId="17319" xr:uid="{00000000-0005-0000-0000-00000A440000}"/>
    <cellStyle name="Comma 35 2 4" xfId="12166" xr:uid="{00000000-0005-0000-0000-00000B440000}"/>
    <cellStyle name="Comma 35 2 5" xfId="40252" xr:uid="{00000000-0005-0000-0000-00000C440000}"/>
    <cellStyle name="Comma 35 2 6" xfId="45095" xr:uid="{00000000-0005-0000-0000-00000D440000}"/>
    <cellStyle name="Comma 35 3" xfId="2618" xr:uid="{00000000-0005-0000-0000-00000E440000}"/>
    <cellStyle name="Comma 35 3 2" xfId="7778" xr:uid="{00000000-0005-0000-0000-00000F440000}"/>
    <cellStyle name="Comma 35 3 2 2" xfId="18561" xr:uid="{00000000-0005-0000-0000-000010440000}"/>
    <cellStyle name="Comma 35 3 3" xfId="13427" xr:uid="{00000000-0005-0000-0000-000011440000}"/>
    <cellStyle name="Comma 35 3 4" xfId="41489" xr:uid="{00000000-0005-0000-0000-000012440000}"/>
    <cellStyle name="Comma 35 3 5" xfId="46332" xr:uid="{00000000-0005-0000-0000-000013440000}"/>
    <cellStyle name="Comma 35 4" xfId="5485" xr:uid="{00000000-0005-0000-0000-000014440000}"/>
    <cellStyle name="Comma 35 4 2" xfId="16276" xr:uid="{00000000-0005-0000-0000-000015440000}"/>
    <cellStyle name="Comma 35 5" xfId="11085" xr:uid="{00000000-0005-0000-0000-000016440000}"/>
    <cellStyle name="Comma 35 6" xfId="39207" xr:uid="{00000000-0005-0000-0000-000017440000}"/>
    <cellStyle name="Comma 35 7" xfId="44054" xr:uid="{00000000-0005-0000-0000-000018440000}"/>
    <cellStyle name="Comma 36" xfId="217" xr:uid="{00000000-0005-0000-0000-000019440000}"/>
    <cellStyle name="Comma 36 2" xfId="1345" xr:uid="{00000000-0005-0000-0000-00001A440000}"/>
    <cellStyle name="Comma 36 2 2" xfId="3670" xr:uid="{00000000-0005-0000-0000-00001B440000}"/>
    <cellStyle name="Comma 36 2 2 2" xfId="8817" xr:uid="{00000000-0005-0000-0000-00001C440000}"/>
    <cellStyle name="Comma 36 2 2 2 2" xfId="19600" xr:uid="{00000000-0005-0000-0000-00001D440000}"/>
    <cellStyle name="Comma 36 2 2 3" xfId="14468" xr:uid="{00000000-0005-0000-0000-00001E440000}"/>
    <cellStyle name="Comma 36 2 2 4" xfId="42527" xr:uid="{00000000-0005-0000-0000-00001F440000}"/>
    <cellStyle name="Comma 36 2 2 5" xfId="47370" xr:uid="{00000000-0005-0000-0000-000020440000}"/>
    <cellStyle name="Comma 36 2 3" xfId="6537" xr:uid="{00000000-0005-0000-0000-000021440000}"/>
    <cellStyle name="Comma 36 2 3 2" xfId="17320" xr:uid="{00000000-0005-0000-0000-000022440000}"/>
    <cellStyle name="Comma 36 2 4" xfId="12167" xr:uid="{00000000-0005-0000-0000-000023440000}"/>
    <cellStyle name="Comma 36 2 5" xfId="40253" xr:uid="{00000000-0005-0000-0000-000024440000}"/>
    <cellStyle name="Comma 36 2 6" xfId="45096" xr:uid="{00000000-0005-0000-0000-000025440000}"/>
    <cellStyle name="Comma 36 3" xfId="2619" xr:uid="{00000000-0005-0000-0000-000026440000}"/>
    <cellStyle name="Comma 36 3 2" xfId="7779" xr:uid="{00000000-0005-0000-0000-000027440000}"/>
    <cellStyle name="Comma 36 3 2 2" xfId="18562" xr:uid="{00000000-0005-0000-0000-000028440000}"/>
    <cellStyle name="Comma 36 3 3" xfId="13428" xr:uid="{00000000-0005-0000-0000-000029440000}"/>
    <cellStyle name="Comma 36 3 4" xfId="41490" xr:uid="{00000000-0005-0000-0000-00002A440000}"/>
    <cellStyle name="Comma 36 3 5" xfId="46333" xr:uid="{00000000-0005-0000-0000-00002B440000}"/>
    <cellStyle name="Comma 36 4" xfId="5486" xr:uid="{00000000-0005-0000-0000-00002C440000}"/>
    <cellStyle name="Comma 36 4 2" xfId="16277" xr:uid="{00000000-0005-0000-0000-00002D440000}"/>
    <cellStyle name="Comma 36 5" xfId="11086" xr:uid="{00000000-0005-0000-0000-00002E440000}"/>
    <cellStyle name="Comma 36 6" xfId="39208" xr:uid="{00000000-0005-0000-0000-00002F440000}"/>
    <cellStyle name="Comma 36 7" xfId="44055" xr:uid="{00000000-0005-0000-0000-000030440000}"/>
    <cellStyle name="Comma 37" xfId="218" xr:uid="{00000000-0005-0000-0000-000031440000}"/>
    <cellStyle name="Comma 37 2" xfId="1346" xr:uid="{00000000-0005-0000-0000-000032440000}"/>
    <cellStyle name="Comma 37 2 2" xfId="3671" xr:uid="{00000000-0005-0000-0000-000033440000}"/>
    <cellStyle name="Comma 37 2 2 2" xfId="8818" xr:uid="{00000000-0005-0000-0000-000034440000}"/>
    <cellStyle name="Comma 37 2 2 2 2" xfId="19601" xr:uid="{00000000-0005-0000-0000-000035440000}"/>
    <cellStyle name="Comma 37 2 2 3" xfId="14469" xr:uid="{00000000-0005-0000-0000-000036440000}"/>
    <cellStyle name="Comma 37 2 2 4" xfId="42528" xr:uid="{00000000-0005-0000-0000-000037440000}"/>
    <cellStyle name="Comma 37 2 2 5" xfId="47371" xr:uid="{00000000-0005-0000-0000-000038440000}"/>
    <cellStyle name="Comma 37 2 3" xfId="6538" xr:uid="{00000000-0005-0000-0000-000039440000}"/>
    <cellStyle name="Comma 37 2 3 2" xfId="17321" xr:uid="{00000000-0005-0000-0000-00003A440000}"/>
    <cellStyle name="Comma 37 2 4" xfId="12168" xr:uid="{00000000-0005-0000-0000-00003B440000}"/>
    <cellStyle name="Comma 37 2 5" xfId="40254" xr:uid="{00000000-0005-0000-0000-00003C440000}"/>
    <cellStyle name="Comma 37 2 6" xfId="45097" xr:uid="{00000000-0005-0000-0000-00003D440000}"/>
    <cellStyle name="Comma 37 3" xfId="2620" xr:uid="{00000000-0005-0000-0000-00003E440000}"/>
    <cellStyle name="Comma 37 3 2" xfId="7780" xr:uid="{00000000-0005-0000-0000-00003F440000}"/>
    <cellStyle name="Comma 37 3 2 2" xfId="18563" xr:uid="{00000000-0005-0000-0000-000040440000}"/>
    <cellStyle name="Comma 37 3 3" xfId="13429" xr:uid="{00000000-0005-0000-0000-000041440000}"/>
    <cellStyle name="Comma 37 3 4" xfId="41491" xr:uid="{00000000-0005-0000-0000-000042440000}"/>
    <cellStyle name="Comma 37 3 5" xfId="46334" xr:uid="{00000000-0005-0000-0000-000043440000}"/>
    <cellStyle name="Comma 37 4" xfId="5487" xr:uid="{00000000-0005-0000-0000-000044440000}"/>
    <cellStyle name="Comma 37 4 2" xfId="16278" xr:uid="{00000000-0005-0000-0000-000045440000}"/>
    <cellStyle name="Comma 37 5" xfId="11087" xr:uid="{00000000-0005-0000-0000-000046440000}"/>
    <cellStyle name="Comma 37 6" xfId="39209" xr:uid="{00000000-0005-0000-0000-000047440000}"/>
    <cellStyle name="Comma 37 7" xfId="44056" xr:uid="{00000000-0005-0000-0000-000048440000}"/>
    <cellStyle name="Comma 38" xfId="219" xr:uid="{00000000-0005-0000-0000-000049440000}"/>
    <cellStyle name="Comma 38 2" xfId="1347" xr:uid="{00000000-0005-0000-0000-00004A440000}"/>
    <cellStyle name="Comma 38 2 2" xfId="3672" xr:uid="{00000000-0005-0000-0000-00004B440000}"/>
    <cellStyle name="Comma 38 2 2 2" xfId="8819" xr:uid="{00000000-0005-0000-0000-00004C440000}"/>
    <cellStyle name="Comma 38 2 2 2 2" xfId="19602" xr:uid="{00000000-0005-0000-0000-00004D440000}"/>
    <cellStyle name="Comma 38 2 2 3" xfId="14470" xr:uid="{00000000-0005-0000-0000-00004E440000}"/>
    <cellStyle name="Comma 38 2 2 4" xfId="42529" xr:uid="{00000000-0005-0000-0000-00004F440000}"/>
    <cellStyle name="Comma 38 2 2 5" xfId="47372" xr:uid="{00000000-0005-0000-0000-000050440000}"/>
    <cellStyle name="Comma 38 2 3" xfId="6539" xr:uid="{00000000-0005-0000-0000-000051440000}"/>
    <cellStyle name="Comma 38 2 3 2" xfId="17322" xr:uid="{00000000-0005-0000-0000-000052440000}"/>
    <cellStyle name="Comma 38 2 4" xfId="12169" xr:uid="{00000000-0005-0000-0000-000053440000}"/>
    <cellStyle name="Comma 38 2 5" xfId="40255" xr:uid="{00000000-0005-0000-0000-000054440000}"/>
    <cellStyle name="Comma 38 2 6" xfId="45098" xr:uid="{00000000-0005-0000-0000-000055440000}"/>
    <cellStyle name="Comma 38 3" xfId="2621" xr:uid="{00000000-0005-0000-0000-000056440000}"/>
    <cellStyle name="Comma 38 3 2" xfId="7781" xr:uid="{00000000-0005-0000-0000-000057440000}"/>
    <cellStyle name="Comma 38 3 2 2" xfId="18564" xr:uid="{00000000-0005-0000-0000-000058440000}"/>
    <cellStyle name="Comma 38 3 3" xfId="13430" xr:uid="{00000000-0005-0000-0000-000059440000}"/>
    <cellStyle name="Comma 38 3 4" xfId="41492" xr:uid="{00000000-0005-0000-0000-00005A440000}"/>
    <cellStyle name="Comma 38 3 5" xfId="46335" xr:uid="{00000000-0005-0000-0000-00005B440000}"/>
    <cellStyle name="Comma 38 4" xfId="5488" xr:uid="{00000000-0005-0000-0000-00005C440000}"/>
    <cellStyle name="Comma 38 4 2" xfId="16279" xr:uid="{00000000-0005-0000-0000-00005D440000}"/>
    <cellStyle name="Comma 38 5" xfId="11088" xr:uid="{00000000-0005-0000-0000-00005E440000}"/>
    <cellStyle name="Comma 38 6" xfId="39210" xr:uid="{00000000-0005-0000-0000-00005F440000}"/>
    <cellStyle name="Comma 38 7" xfId="44057" xr:uid="{00000000-0005-0000-0000-000060440000}"/>
    <cellStyle name="Comma 39" xfId="220" xr:uid="{00000000-0005-0000-0000-000061440000}"/>
    <cellStyle name="Comma 39 2" xfId="1348" xr:uid="{00000000-0005-0000-0000-000062440000}"/>
    <cellStyle name="Comma 39 2 2" xfId="3673" xr:uid="{00000000-0005-0000-0000-000063440000}"/>
    <cellStyle name="Comma 39 2 2 2" xfId="8820" xr:uid="{00000000-0005-0000-0000-000064440000}"/>
    <cellStyle name="Comma 39 2 2 2 2" xfId="19603" xr:uid="{00000000-0005-0000-0000-000065440000}"/>
    <cellStyle name="Comma 39 2 2 3" xfId="14471" xr:uid="{00000000-0005-0000-0000-000066440000}"/>
    <cellStyle name="Comma 39 2 2 4" xfId="42530" xr:uid="{00000000-0005-0000-0000-000067440000}"/>
    <cellStyle name="Comma 39 2 2 5" xfId="47373" xr:uid="{00000000-0005-0000-0000-000068440000}"/>
    <cellStyle name="Comma 39 2 3" xfId="6540" xr:uid="{00000000-0005-0000-0000-000069440000}"/>
    <cellStyle name="Comma 39 2 3 2" xfId="17323" xr:uid="{00000000-0005-0000-0000-00006A440000}"/>
    <cellStyle name="Comma 39 2 4" xfId="12170" xr:uid="{00000000-0005-0000-0000-00006B440000}"/>
    <cellStyle name="Comma 39 2 5" xfId="40256" xr:uid="{00000000-0005-0000-0000-00006C440000}"/>
    <cellStyle name="Comma 39 2 6" xfId="45099" xr:uid="{00000000-0005-0000-0000-00006D440000}"/>
    <cellStyle name="Comma 39 3" xfId="2622" xr:uid="{00000000-0005-0000-0000-00006E440000}"/>
    <cellStyle name="Comma 39 3 2" xfId="7782" xr:uid="{00000000-0005-0000-0000-00006F440000}"/>
    <cellStyle name="Comma 39 3 2 2" xfId="18565" xr:uid="{00000000-0005-0000-0000-000070440000}"/>
    <cellStyle name="Comma 39 3 3" xfId="13431" xr:uid="{00000000-0005-0000-0000-000071440000}"/>
    <cellStyle name="Comma 39 3 4" xfId="41493" xr:uid="{00000000-0005-0000-0000-000072440000}"/>
    <cellStyle name="Comma 39 3 5" xfId="46336" xr:uid="{00000000-0005-0000-0000-000073440000}"/>
    <cellStyle name="Comma 39 4" xfId="5489" xr:uid="{00000000-0005-0000-0000-000074440000}"/>
    <cellStyle name="Comma 39 4 2" xfId="16280" xr:uid="{00000000-0005-0000-0000-000075440000}"/>
    <cellStyle name="Comma 39 5" xfId="11089" xr:uid="{00000000-0005-0000-0000-000076440000}"/>
    <cellStyle name="Comma 39 6" xfId="39211" xr:uid="{00000000-0005-0000-0000-000077440000}"/>
    <cellStyle name="Comma 39 7" xfId="44058" xr:uid="{00000000-0005-0000-0000-000078440000}"/>
    <cellStyle name="Comma 4" xfId="221" xr:uid="{00000000-0005-0000-0000-000079440000}"/>
    <cellStyle name="Comma 4 2" xfId="222" xr:uid="{00000000-0005-0000-0000-00007A440000}"/>
    <cellStyle name="Comma 4 3" xfId="1349" xr:uid="{00000000-0005-0000-0000-00007B440000}"/>
    <cellStyle name="Comma 4 3 2" xfId="3674" xr:uid="{00000000-0005-0000-0000-00007C440000}"/>
    <cellStyle name="Comma 4 3 2 2" xfId="8821" xr:uid="{00000000-0005-0000-0000-00007D440000}"/>
    <cellStyle name="Comma 4 3 2 2 2" xfId="19604" xr:uid="{00000000-0005-0000-0000-00007E440000}"/>
    <cellStyle name="Comma 4 3 2 3" xfId="14472" xr:uid="{00000000-0005-0000-0000-00007F440000}"/>
    <cellStyle name="Comma 4 3 2 4" xfId="42531" xr:uid="{00000000-0005-0000-0000-000080440000}"/>
    <cellStyle name="Comma 4 3 2 5" xfId="47374" xr:uid="{00000000-0005-0000-0000-000081440000}"/>
    <cellStyle name="Comma 4 3 3" xfId="6541" xr:uid="{00000000-0005-0000-0000-000082440000}"/>
    <cellStyle name="Comma 4 3 3 2" xfId="17324" xr:uid="{00000000-0005-0000-0000-000083440000}"/>
    <cellStyle name="Comma 4 3 4" xfId="12171" xr:uid="{00000000-0005-0000-0000-000084440000}"/>
    <cellStyle name="Comma 4 3 5" xfId="40257" xr:uid="{00000000-0005-0000-0000-000085440000}"/>
    <cellStyle name="Comma 4 3 6" xfId="45100" xr:uid="{00000000-0005-0000-0000-000086440000}"/>
    <cellStyle name="Comma 4 4" xfId="2623" xr:uid="{00000000-0005-0000-0000-000087440000}"/>
    <cellStyle name="Comma 4 4 2" xfId="7783" xr:uid="{00000000-0005-0000-0000-000088440000}"/>
    <cellStyle name="Comma 4 4 2 2" xfId="18566" xr:uid="{00000000-0005-0000-0000-000089440000}"/>
    <cellStyle name="Comma 4 4 3" xfId="13432" xr:uid="{00000000-0005-0000-0000-00008A440000}"/>
    <cellStyle name="Comma 4 4 4" xfId="41494" xr:uid="{00000000-0005-0000-0000-00008B440000}"/>
    <cellStyle name="Comma 4 4 5" xfId="46337" xr:uid="{00000000-0005-0000-0000-00008C440000}"/>
    <cellStyle name="Comma 4 5" xfId="5490" xr:uid="{00000000-0005-0000-0000-00008D440000}"/>
    <cellStyle name="Comma 4 5 2" xfId="16281" xr:uid="{00000000-0005-0000-0000-00008E440000}"/>
    <cellStyle name="Comma 4 6" xfId="11090" xr:uid="{00000000-0005-0000-0000-00008F440000}"/>
    <cellStyle name="Comma 4 7" xfId="39212" xr:uid="{00000000-0005-0000-0000-000090440000}"/>
    <cellStyle name="Comma 4 8" xfId="44059" xr:uid="{00000000-0005-0000-0000-000091440000}"/>
    <cellStyle name="Comma 40" xfId="223" xr:uid="{00000000-0005-0000-0000-000092440000}"/>
    <cellStyle name="Comma 40 2" xfId="1350" xr:uid="{00000000-0005-0000-0000-000093440000}"/>
    <cellStyle name="Comma 40 2 2" xfId="3675" xr:uid="{00000000-0005-0000-0000-000094440000}"/>
    <cellStyle name="Comma 40 2 2 2" xfId="8822" xr:uid="{00000000-0005-0000-0000-000095440000}"/>
    <cellStyle name="Comma 40 2 2 2 2" xfId="19605" xr:uid="{00000000-0005-0000-0000-000096440000}"/>
    <cellStyle name="Comma 40 2 2 3" xfId="14473" xr:uid="{00000000-0005-0000-0000-000097440000}"/>
    <cellStyle name="Comma 40 2 2 4" xfId="42532" xr:uid="{00000000-0005-0000-0000-000098440000}"/>
    <cellStyle name="Comma 40 2 2 5" xfId="47375" xr:uid="{00000000-0005-0000-0000-000099440000}"/>
    <cellStyle name="Comma 40 2 3" xfId="6542" xr:uid="{00000000-0005-0000-0000-00009A440000}"/>
    <cellStyle name="Comma 40 2 3 2" xfId="17325" xr:uid="{00000000-0005-0000-0000-00009B440000}"/>
    <cellStyle name="Comma 40 2 4" xfId="12172" xr:uid="{00000000-0005-0000-0000-00009C440000}"/>
    <cellStyle name="Comma 40 2 5" xfId="40258" xr:uid="{00000000-0005-0000-0000-00009D440000}"/>
    <cellStyle name="Comma 40 2 6" xfId="45101" xr:uid="{00000000-0005-0000-0000-00009E440000}"/>
    <cellStyle name="Comma 40 3" xfId="2624" xr:uid="{00000000-0005-0000-0000-00009F440000}"/>
    <cellStyle name="Comma 40 3 2" xfId="7784" xr:uid="{00000000-0005-0000-0000-0000A0440000}"/>
    <cellStyle name="Comma 40 3 2 2" xfId="18567" xr:uid="{00000000-0005-0000-0000-0000A1440000}"/>
    <cellStyle name="Comma 40 3 3" xfId="13433" xr:uid="{00000000-0005-0000-0000-0000A2440000}"/>
    <cellStyle name="Comma 40 3 4" xfId="41495" xr:uid="{00000000-0005-0000-0000-0000A3440000}"/>
    <cellStyle name="Comma 40 3 5" xfId="46338" xr:uid="{00000000-0005-0000-0000-0000A4440000}"/>
    <cellStyle name="Comma 40 4" xfId="5491" xr:uid="{00000000-0005-0000-0000-0000A5440000}"/>
    <cellStyle name="Comma 40 4 2" xfId="16282" xr:uid="{00000000-0005-0000-0000-0000A6440000}"/>
    <cellStyle name="Comma 40 5" xfId="11091" xr:uid="{00000000-0005-0000-0000-0000A7440000}"/>
    <cellStyle name="Comma 40 6" xfId="39213" xr:uid="{00000000-0005-0000-0000-0000A8440000}"/>
    <cellStyle name="Comma 40 7" xfId="44060" xr:uid="{00000000-0005-0000-0000-0000A9440000}"/>
    <cellStyle name="Comma 5" xfId="224" xr:uid="{00000000-0005-0000-0000-0000AA440000}"/>
    <cellStyle name="Comma 5 2" xfId="1351" xr:uid="{00000000-0005-0000-0000-0000AB440000}"/>
    <cellStyle name="Comma 5 2 2" xfId="3676" xr:uid="{00000000-0005-0000-0000-0000AC440000}"/>
    <cellStyle name="Comma 5 2 2 2" xfId="8823" xr:uid="{00000000-0005-0000-0000-0000AD440000}"/>
    <cellStyle name="Comma 5 2 2 2 2" xfId="19606" xr:uid="{00000000-0005-0000-0000-0000AE440000}"/>
    <cellStyle name="Comma 5 2 2 3" xfId="14474" xr:uid="{00000000-0005-0000-0000-0000AF440000}"/>
    <cellStyle name="Comma 5 2 2 4" xfId="42533" xr:uid="{00000000-0005-0000-0000-0000B0440000}"/>
    <cellStyle name="Comma 5 2 2 5" xfId="47376" xr:uid="{00000000-0005-0000-0000-0000B1440000}"/>
    <cellStyle name="Comma 5 2 3" xfId="6543" xr:uid="{00000000-0005-0000-0000-0000B2440000}"/>
    <cellStyle name="Comma 5 2 3 2" xfId="17326" xr:uid="{00000000-0005-0000-0000-0000B3440000}"/>
    <cellStyle name="Comma 5 2 4" xfId="12173" xr:uid="{00000000-0005-0000-0000-0000B4440000}"/>
    <cellStyle name="Comma 5 2 5" xfId="40259" xr:uid="{00000000-0005-0000-0000-0000B5440000}"/>
    <cellStyle name="Comma 5 2 6" xfId="45102" xr:uid="{00000000-0005-0000-0000-0000B6440000}"/>
    <cellStyle name="Comma 5 3" xfId="2625" xr:uid="{00000000-0005-0000-0000-0000B7440000}"/>
    <cellStyle name="Comma 5 3 2" xfId="7785" xr:uid="{00000000-0005-0000-0000-0000B8440000}"/>
    <cellStyle name="Comma 5 3 2 2" xfId="18568" xr:uid="{00000000-0005-0000-0000-0000B9440000}"/>
    <cellStyle name="Comma 5 3 3" xfId="13434" xr:uid="{00000000-0005-0000-0000-0000BA440000}"/>
    <cellStyle name="Comma 5 3 4" xfId="41496" xr:uid="{00000000-0005-0000-0000-0000BB440000}"/>
    <cellStyle name="Comma 5 3 5" xfId="46339" xr:uid="{00000000-0005-0000-0000-0000BC440000}"/>
    <cellStyle name="Comma 5 4" xfId="5492" xr:uid="{00000000-0005-0000-0000-0000BD440000}"/>
    <cellStyle name="Comma 5 4 2" xfId="16283" xr:uid="{00000000-0005-0000-0000-0000BE440000}"/>
    <cellStyle name="Comma 5 5" xfId="11092" xr:uid="{00000000-0005-0000-0000-0000BF440000}"/>
    <cellStyle name="Comma 5 6" xfId="39214" xr:uid="{00000000-0005-0000-0000-0000C0440000}"/>
    <cellStyle name="Comma 5 7" xfId="44061" xr:uid="{00000000-0005-0000-0000-0000C1440000}"/>
    <cellStyle name="Comma 6" xfId="225" xr:uid="{00000000-0005-0000-0000-0000C2440000}"/>
    <cellStyle name="Comma 6 2" xfId="1352" xr:uid="{00000000-0005-0000-0000-0000C3440000}"/>
    <cellStyle name="Comma 6 2 2" xfId="3677" xr:uid="{00000000-0005-0000-0000-0000C4440000}"/>
    <cellStyle name="Comma 6 2 2 2" xfId="8824" xr:uid="{00000000-0005-0000-0000-0000C5440000}"/>
    <cellStyle name="Comma 6 2 2 2 2" xfId="19607" xr:uid="{00000000-0005-0000-0000-0000C6440000}"/>
    <cellStyle name="Comma 6 2 2 3" xfId="14475" xr:uid="{00000000-0005-0000-0000-0000C7440000}"/>
    <cellStyle name="Comma 6 2 2 4" xfId="42534" xr:uid="{00000000-0005-0000-0000-0000C8440000}"/>
    <cellStyle name="Comma 6 2 2 5" xfId="47377" xr:uid="{00000000-0005-0000-0000-0000C9440000}"/>
    <cellStyle name="Comma 6 2 3" xfId="6544" xr:uid="{00000000-0005-0000-0000-0000CA440000}"/>
    <cellStyle name="Comma 6 2 3 2" xfId="17327" xr:uid="{00000000-0005-0000-0000-0000CB440000}"/>
    <cellStyle name="Comma 6 2 4" xfId="12174" xr:uid="{00000000-0005-0000-0000-0000CC440000}"/>
    <cellStyle name="Comma 6 2 5" xfId="40260" xr:uid="{00000000-0005-0000-0000-0000CD440000}"/>
    <cellStyle name="Comma 6 2 6" xfId="45103" xr:uid="{00000000-0005-0000-0000-0000CE440000}"/>
    <cellStyle name="Comma 6 3" xfId="2626" xr:uid="{00000000-0005-0000-0000-0000CF440000}"/>
    <cellStyle name="Comma 6 3 2" xfId="7786" xr:uid="{00000000-0005-0000-0000-0000D0440000}"/>
    <cellStyle name="Comma 6 3 2 2" xfId="18569" xr:uid="{00000000-0005-0000-0000-0000D1440000}"/>
    <cellStyle name="Comma 6 3 3" xfId="13435" xr:uid="{00000000-0005-0000-0000-0000D2440000}"/>
    <cellStyle name="Comma 6 3 4" xfId="41497" xr:uid="{00000000-0005-0000-0000-0000D3440000}"/>
    <cellStyle name="Comma 6 3 5" xfId="46340" xr:uid="{00000000-0005-0000-0000-0000D4440000}"/>
    <cellStyle name="Comma 6 4" xfId="5493" xr:uid="{00000000-0005-0000-0000-0000D5440000}"/>
    <cellStyle name="Comma 6 4 2" xfId="16284" xr:uid="{00000000-0005-0000-0000-0000D6440000}"/>
    <cellStyle name="Comma 6 5" xfId="11093" xr:uid="{00000000-0005-0000-0000-0000D7440000}"/>
    <cellStyle name="Comma 6 6" xfId="39215" xr:uid="{00000000-0005-0000-0000-0000D8440000}"/>
    <cellStyle name="Comma 6 7" xfId="44062" xr:uid="{00000000-0005-0000-0000-0000D9440000}"/>
    <cellStyle name="Comma 7" xfId="226" xr:uid="{00000000-0005-0000-0000-0000DA440000}"/>
    <cellStyle name="Comma 7 2" xfId="1353" xr:uid="{00000000-0005-0000-0000-0000DB440000}"/>
    <cellStyle name="Comma 7 2 2" xfId="3678" xr:uid="{00000000-0005-0000-0000-0000DC440000}"/>
    <cellStyle name="Comma 7 2 2 2" xfId="8825" xr:uid="{00000000-0005-0000-0000-0000DD440000}"/>
    <cellStyle name="Comma 7 2 2 2 2" xfId="19608" xr:uid="{00000000-0005-0000-0000-0000DE440000}"/>
    <cellStyle name="Comma 7 2 2 3" xfId="14476" xr:uid="{00000000-0005-0000-0000-0000DF440000}"/>
    <cellStyle name="Comma 7 2 2 4" xfId="42535" xr:uid="{00000000-0005-0000-0000-0000E0440000}"/>
    <cellStyle name="Comma 7 2 2 5" xfId="47378" xr:uid="{00000000-0005-0000-0000-0000E1440000}"/>
    <cellStyle name="Comma 7 2 3" xfId="6545" xr:uid="{00000000-0005-0000-0000-0000E2440000}"/>
    <cellStyle name="Comma 7 2 3 2" xfId="17328" xr:uid="{00000000-0005-0000-0000-0000E3440000}"/>
    <cellStyle name="Comma 7 2 4" xfId="12175" xr:uid="{00000000-0005-0000-0000-0000E4440000}"/>
    <cellStyle name="Comma 7 2 5" xfId="40261" xr:uid="{00000000-0005-0000-0000-0000E5440000}"/>
    <cellStyle name="Comma 7 2 6" xfId="45104" xr:uid="{00000000-0005-0000-0000-0000E6440000}"/>
    <cellStyle name="Comma 7 3" xfId="2627" xr:uid="{00000000-0005-0000-0000-0000E7440000}"/>
    <cellStyle name="Comma 7 3 2" xfId="7787" xr:uid="{00000000-0005-0000-0000-0000E8440000}"/>
    <cellStyle name="Comma 7 3 2 2" xfId="18570" xr:uid="{00000000-0005-0000-0000-0000E9440000}"/>
    <cellStyle name="Comma 7 3 3" xfId="13436" xr:uid="{00000000-0005-0000-0000-0000EA440000}"/>
    <cellStyle name="Comma 7 3 4" xfId="41498" xr:uid="{00000000-0005-0000-0000-0000EB440000}"/>
    <cellStyle name="Comma 7 3 5" xfId="46341" xr:uid="{00000000-0005-0000-0000-0000EC440000}"/>
    <cellStyle name="Comma 7 4" xfId="5494" xr:uid="{00000000-0005-0000-0000-0000ED440000}"/>
    <cellStyle name="Comma 7 4 2" xfId="16285" xr:uid="{00000000-0005-0000-0000-0000EE440000}"/>
    <cellStyle name="Comma 7 5" xfId="11094" xr:uid="{00000000-0005-0000-0000-0000EF440000}"/>
    <cellStyle name="Comma 7 6" xfId="39216" xr:uid="{00000000-0005-0000-0000-0000F0440000}"/>
    <cellStyle name="Comma 7 7" xfId="44063" xr:uid="{00000000-0005-0000-0000-0000F1440000}"/>
    <cellStyle name="Comma 8" xfId="227" xr:uid="{00000000-0005-0000-0000-0000F2440000}"/>
    <cellStyle name="Comma 8 2" xfId="1354" xr:uid="{00000000-0005-0000-0000-0000F3440000}"/>
    <cellStyle name="Comma 8 2 2" xfId="3679" xr:uid="{00000000-0005-0000-0000-0000F4440000}"/>
    <cellStyle name="Comma 8 2 2 2" xfId="8826" xr:uid="{00000000-0005-0000-0000-0000F5440000}"/>
    <cellStyle name="Comma 8 2 2 2 2" xfId="19609" xr:uid="{00000000-0005-0000-0000-0000F6440000}"/>
    <cellStyle name="Comma 8 2 2 3" xfId="14477" xr:uid="{00000000-0005-0000-0000-0000F7440000}"/>
    <cellStyle name="Comma 8 2 2 4" xfId="42536" xr:uid="{00000000-0005-0000-0000-0000F8440000}"/>
    <cellStyle name="Comma 8 2 2 5" xfId="47379" xr:uid="{00000000-0005-0000-0000-0000F9440000}"/>
    <cellStyle name="Comma 8 2 3" xfId="6546" xr:uid="{00000000-0005-0000-0000-0000FA440000}"/>
    <cellStyle name="Comma 8 2 3 2" xfId="17329" xr:uid="{00000000-0005-0000-0000-0000FB440000}"/>
    <cellStyle name="Comma 8 2 4" xfId="12176" xr:uid="{00000000-0005-0000-0000-0000FC440000}"/>
    <cellStyle name="Comma 8 2 5" xfId="40262" xr:uid="{00000000-0005-0000-0000-0000FD440000}"/>
    <cellStyle name="Comma 8 2 6" xfId="45105" xr:uid="{00000000-0005-0000-0000-0000FE440000}"/>
    <cellStyle name="Comma 8 3" xfId="2628" xr:uid="{00000000-0005-0000-0000-0000FF440000}"/>
    <cellStyle name="Comma 8 3 2" xfId="7788" xr:uid="{00000000-0005-0000-0000-000000450000}"/>
    <cellStyle name="Comma 8 3 2 2" xfId="18571" xr:uid="{00000000-0005-0000-0000-000001450000}"/>
    <cellStyle name="Comma 8 3 3" xfId="13437" xr:uid="{00000000-0005-0000-0000-000002450000}"/>
    <cellStyle name="Comma 8 3 4" xfId="41499" xr:uid="{00000000-0005-0000-0000-000003450000}"/>
    <cellStyle name="Comma 8 3 5" xfId="46342" xr:uid="{00000000-0005-0000-0000-000004450000}"/>
    <cellStyle name="Comma 8 4" xfId="5495" xr:uid="{00000000-0005-0000-0000-000005450000}"/>
    <cellStyle name="Comma 8 4 2" xfId="16286" xr:uid="{00000000-0005-0000-0000-000006450000}"/>
    <cellStyle name="Comma 8 5" xfId="11095" xr:uid="{00000000-0005-0000-0000-000007450000}"/>
    <cellStyle name="Comma 8 6" xfId="39217" xr:uid="{00000000-0005-0000-0000-000008450000}"/>
    <cellStyle name="Comma 8 7" xfId="44064" xr:uid="{00000000-0005-0000-0000-000009450000}"/>
    <cellStyle name="Comma 9" xfId="228" xr:uid="{00000000-0005-0000-0000-00000A450000}"/>
    <cellStyle name="Copied" xfId="229" xr:uid="{00000000-0005-0000-0000-00000B450000}"/>
    <cellStyle name="Encabezado 1 2" xfId="156" xr:uid="{00000000-0005-0000-0000-00000C450000}"/>
    <cellStyle name="Encabezado 4" xfId="48769" xr:uid="{00000000-0005-0000-0000-00000D450000}"/>
    <cellStyle name="Encabezado 4 2" xfId="157" xr:uid="{00000000-0005-0000-0000-00000E450000}"/>
    <cellStyle name="Encabezado 4 3" xfId="1355" xr:uid="{00000000-0005-0000-0000-00000F450000}"/>
    <cellStyle name="Énfasis1" xfId="48770" xr:uid="{00000000-0005-0000-0000-000010450000}"/>
    <cellStyle name="Énfasis1 2" xfId="158" xr:uid="{00000000-0005-0000-0000-000011450000}"/>
    <cellStyle name="Énfasis1 3" xfId="1356" xr:uid="{00000000-0005-0000-0000-000012450000}"/>
    <cellStyle name="Énfasis2" xfId="48771" xr:uid="{00000000-0005-0000-0000-000013450000}"/>
    <cellStyle name="Énfasis2 2" xfId="159" xr:uid="{00000000-0005-0000-0000-000014450000}"/>
    <cellStyle name="Énfasis2 3" xfId="1357" xr:uid="{00000000-0005-0000-0000-000015450000}"/>
    <cellStyle name="Énfasis3" xfId="48772" xr:uid="{00000000-0005-0000-0000-000016450000}"/>
    <cellStyle name="Énfasis3 2" xfId="160" xr:uid="{00000000-0005-0000-0000-000017450000}"/>
    <cellStyle name="Énfasis3 3" xfId="1358" xr:uid="{00000000-0005-0000-0000-000018450000}"/>
    <cellStyle name="Énfasis4" xfId="48773" xr:uid="{00000000-0005-0000-0000-000019450000}"/>
    <cellStyle name="Énfasis4 2" xfId="161" xr:uid="{00000000-0005-0000-0000-00001A450000}"/>
    <cellStyle name="Énfasis4 3" xfId="1359" xr:uid="{00000000-0005-0000-0000-00001B450000}"/>
    <cellStyle name="Énfasis5" xfId="48774" xr:uid="{00000000-0005-0000-0000-00001C450000}"/>
    <cellStyle name="Énfasis5 2" xfId="162" xr:uid="{00000000-0005-0000-0000-00001D450000}"/>
    <cellStyle name="Énfasis5 3" xfId="1360" xr:uid="{00000000-0005-0000-0000-00001E450000}"/>
    <cellStyle name="Énfasis6" xfId="48775" xr:uid="{00000000-0005-0000-0000-00001F450000}"/>
    <cellStyle name="Énfasis6 2" xfId="163" xr:uid="{00000000-0005-0000-0000-000020450000}"/>
    <cellStyle name="Énfasis6 3" xfId="1361" xr:uid="{00000000-0005-0000-0000-000021450000}"/>
    <cellStyle name="Entered" xfId="230" xr:uid="{00000000-0005-0000-0000-000022450000}"/>
    <cellStyle name="Entrada" xfId="48776" xr:uid="{00000000-0005-0000-0000-000023450000}"/>
    <cellStyle name="Entrada 2" xfId="164" xr:uid="{00000000-0005-0000-0000-000024450000}"/>
    <cellStyle name="Entrada 3" xfId="1363" xr:uid="{00000000-0005-0000-0000-000025450000}"/>
    <cellStyle name="Euro" xfId="231" xr:uid="{00000000-0005-0000-0000-000026450000}"/>
    <cellStyle name="Grey" xfId="232" xr:uid="{00000000-0005-0000-0000-000027450000}"/>
    <cellStyle name="Header1" xfId="233" xr:uid="{00000000-0005-0000-0000-000028450000}"/>
    <cellStyle name="Header2" xfId="234" xr:uid="{00000000-0005-0000-0000-000029450000}"/>
    <cellStyle name="Hipervínculo 2" xfId="2629" xr:uid="{00000000-0005-0000-0000-00002B450000}"/>
    <cellStyle name="Hyperlink" xfId="18" builtinId="8"/>
    <cellStyle name="Hyperlink 2" xfId="235" xr:uid="{00000000-0005-0000-0000-00002C450000}"/>
    <cellStyle name="Incorrecto" xfId="48777" xr:uid="{00000000-0005-0000-0000-00002D450000}"/>
    <cellStyle name="Incorrecto 2" xfId="165" xr:uid="{00000000-0005-0000-0000-00002E450000}"/>
    <cellStyle name="Incorrecto 3" xfId="1364" xr:uid="{00000000-0005-0000-0000-00002F450000}"/>
    <cellStyle name="Input [yellow]" xfId="236" xr:uid="{00000000-0005-0000-0000-000030450000}"/>
    <cellStyle name="Millares [0] 10" xfId="946" xr:uid="{00000000-0005-0000-0000-000033450000}"/>
    <cellStyle name="Millares [0] 10 2" xfId="2029" xr:uid="{00000000-0005-0000-0000-000034450000}"/>
    <cellStyle name="Millares [0] 10 2 2" xfId="4338" xr:uid="{00000000-0005-0000-0000-000035450000}"/>
    <cellStyle name="Millares [0] 10 2 2 2" xfId="9485" xr:uid="{00000000-0005-0000-0000-000036450000}"/>
    <cellStyle name="Millares [0] 10 2 2 2 2" xfId="20268" xr:uid="{00000000-0005-0000-0000-000037450000}"/>
    <cellStyle name="Millares [0] 10 2 2 3" xfId="15136" xr:uid="{00000000-0005-0000-0000-000038450000}"/>
    <cellStyle name="Millares [0] 10 2 2 4" xfId="43195" xr:uid="{00000000-0005-0000-0000-000039450000}"/>
    <cellStyle name="Millares [0] 10 2 2 5" xfId="48038" xr:uid="{00000000-0005-0000-0000-00003A450000}"/>
    <cellStyle name="Millares [0] 10 2 3" xfId="7204" xr:uid="{00000000-0005-0000-0000-00003B450000}"/>
    <cellStyle name="Millares [0] 10 2 3 2" xfId="17987" xr:uid="{00000000-0005-0000-0000-00003C450000}"/>
    <cellStyle name="Millares [0] 10 2 4" xfId="12849" xr:uid="{00000000-0005-0000-0000-00003D450000}"/>
    <cellStyle name="Millares [0] 10 2 5" xfId="40919" xr:uid="{00000000-0005-0000-0000-00003E450000}"/>
    <cellStyle name="Millares [0] 10 2 6" xfId="45762" xr:uid="{00000000-0005-0000-0000-00003F450000}"/>
    <cellStyle name="Millares [0] 10 3" xfId="3283" xr:uid="{00000000-0005-0000-0000-000040450000}"/>
    <cellStyle name="Millares [0] 10 3 2" xfId="8430" xr:uid="{00000000-0005-0000-0000-000041450000}"/>
    <cellStyle name="Millares [0] 10 3 2 2" xfId="19213" xr:uid="{00000000-0005-0000-0000-000042450000}"/>
    <cellStyle name="Millares [0] 10 3 3" xfId="14081" xr:uid="{00000000-0005-0000-0000-000043450000}"/>
    <cellStyle name="Millares [0] 10 3 4" xfId="42140" xr:uid="{00000000-0005-0000-0000-000044450000}"/>
    <cellStyle name="Millares [0] 10 3 5" xfId="46983" xr:uid="{00000000-0005-0000-0000-000045450000}"/>
    <cellStyle name="Millares [0] 10 4" xfId="6147" xr:uid="{00000000-0005-0000-0000-000046450000}"/>
    <cellStyle name="Millares [0] 10 4 2" xfId="16930" xr:uid="{00000000-0005-0000-0000-000047450000}"/>
    <cellStyle name="Millares [0] 10 5" xfId="11774" xr:uid="{00000000-0005-0000-0000-000048450000}"/>
    <cellStyle name="Millares [0] 10 6" xfId="39870" xr:uid="{00000000-0005-0000-0000-000049450000}"/>
    <cellStyle name="Millares [0] 10 7" xfId="44717" xr:uid="{00000000-0005-0000-0000-00004A450000}"/>
    <cellStyle name="Millares [0] 11" xfId="1079" xr:uid="{00000000-0005-0000-0000-00004B450000}"/>
    <cellStyle name="Millares [0] 11 2" xfId="1255" xr:uid="{00000000-0005-0000-0000-00004C450000}"/>
    <cellStyle name="Millares [0] 11 2 2" xfId="2339" xr:uid="{00000000-0005-0000-0000-00004D450000}"/>
    <cellStyle name="Millares [0] 11 2 2 2" xfId="4647" xr:uid="{00000000-0005-0000-0000-00004E450000}"/>
    <cellStyle name="Millares [0] 11 2 2 2 2" xfId="9794" xr:uid="{00000000-0005-0000-0000-00004F450000}"/>
    <cellStyle name="Millares [0] 11 2 2 2 2 2" xfId="20577" xr:uid="{00000000-0005-0000-0000-000050450000}"/>
    <cellStyle name="Millares [0] 11 2 2 2 3" xfId="15445" xr:uid="{00000000-0005-0000-0000-000051450000}"/>
    <cellStyle name="Millares [0] 11 2 2 2 4" xfId="43504" xr:uid="{00000000-0005-0000-0000-000052450000}"/>
    <cellStyle name="Millares [0] 11 2 2 2 5" xfId="48347" xr:uid="{00000000-0005-0000-0000-000053450000}"/>
    <cellStyle name="Millares [0] 11 2 2 3" xfId="7513" xr:uid="{00000000-0005-0000-0000-000054450000}"/>
    <cellStyle name="Millares [0] 11 2 2 3 2" xfId="18296" xr:uid="{00000000-0005-0000-0000-000055450000}"/>
    <cellStyle name="Millares [0] 11 2 2 4" xfId="13159" xr:uid="{00000000-0005-0000-0000-000056450000}"/>
    <cellStyle name="Millares [0] 11 2 2 5" xfId="41228" xr:uid="{00000000-0005-0000-0000-000057450000}"/>
    <cellStyle name="Millares [0] 11 2 2 6" xfId="46071" xr:uid="{00000000-0005-0000-0000-000058450000}"/>
    <cellStyle name="Millares [0] 11 2 3" xfId="3590" xr:uid="{00000000-0005-0000-0000-000059450000}"/>
    <cellStyle name="Millares [0] 11 2 3 2" xfId="8737" xr:uid="{00000000-0005-0000-0000-00005A450000}"/>
    <cellStyle name="Millares [0] 11 2 3 2 2" xfId="19520" xr:uid="{00000000-0005-0000-0000-00005B450000}"/>
    <cellStyle name="Millares [0] 11 2 3 3" xfId="14388" xr:uid="{00000000-0005-0000-0000-00005C450000}"/>
    <cellStyle name="Millares [0] 11 2 3 4" xfId="42447" xr:uid="{00000000-0005-0000-0000-00005D450000}"/>
    <cellStyle name="Millares [0] 11 2 3 5" xfId="47290" xr:uid="{00000000-0005-0000-0000-00005E450000}"/>
    <cellStyle name="Millares [0] 11 2 4" xfId="6456" xr:uid="{00000000-0005-0000-0000-00005F450000}"/>
    <cellStyle name="Millares [0] 11 2 4 2" xfId="17239" xr:uid="{00000000-0005-0000-0000-000060450000}"/>
    <cellStyle name="Millares [0] 11 2 5" xfId="12083" xr:uid="{00000000-0005-0000-0000-000061450000}"/>
    <cellStyle name="Millares [0] 11 2 6" xfId="40175" xr:uid="{00000000-0005-0000-0000-000062450000}"/>
    <cellStyle name="Millares [0] 11 2 7" xfId="45018" xr:uid="{00000000-0005-0000-0000-000063450000}"/>
    <cellStyle name="Millares [0] 11 3" xfId="2163" xr:uid="{00000000-0005-0000-0000-000064450000}"/>
    <cellStyle name="Millares [0] 11 3 2" xfId="4471" xr:uid="{00000000-0005-0000-0000-000065450000}"/>
    <cellStyle name="Millares [0] 11 3 2 2" xfId="9618" xr:uid="{00000000-0005-0000-0000-000066450000}"/>
    <cellStyle name="Millares [0] 11 3 2 2 2" xfId="20401" xr:uid="{00000000-0005-0000-0000-000067450000}"/>
    <cellStyle name="Millares [0] 11 3 2 3" xfId="15269" xr:uid="{00000000-0005-0000-0000-000068450000}"/>
    <cellStyle name="Millares [0] 11 3 2 4" xfId="43328" xr:uid="{00000000-0005-0000-0000-000069450000}"/>
    <cellStyle name="Millares [0] 11 3 2 5" xfId="48171" xr:uid="{00000000-0005-0000-0000-00006A450000}"/>
    <cellStyle name="Millares [0] 11 3 3" xfId="7337" xr:uid="{00000000-0005-0000-0000-00006B450000}"/>
    <cellStyle name="Millares [0] 11 3 3 2" xfId="18120" xr:uid="{00000000-0005-0000-0000-00006C450000}"/>
    <cellStyle name="Millares [0] 11 3 4" xfId="12983" xr:uid="{00000000-0005-0000-0000-00006D450000}"/>
    <cellStyle name="Millares [0] 11 3 5" xfId="41052" xr:uid="{00000000-0005-0000-0000-00006E450000}"/>
    <cellStyle name="Millares [0] 11 3 6" xfId="45895" xr:uid="{00000000-0005-0000-0000-00006F450000}"/>
    <cellStyle name="Millares [0] 11 4" xfId="3416" xr:uid="{00000000-0005-0000-0000-000070450000}"/>
    <cellStyle name="Millares [0] 11 4 2" xfId="8563" xr:uid="{00000000-0005-0000-0000-000071450000}"/>
    <cellStyle name="Millares [0] 11 4 2 2" xfId="19346" xr:uid="{00000000-0005-0000-0000-000072450000}"/>
    <cellStyle name="Millares [0] 11 4 3" xfId="14214" xr:uid="{00000000-0005-0000-0000-000073450000}"/>
    <cellStyle name="Millares [0] 11 4 4" xfId="42273" xr:uid="{00000000-0005-0000-0000-000074450000}"/>
    <cellStyle name="Millares [0] 11 4 5" xfId="47116" xr:uid="{00000000-0005-0000-0000-000075450000}"/>
    <cellStyle name="Millares [0] 11 5" xfId="6280" xr:uid="{00000000-0005-0000-0000-000076450000}"/>
    <cellStyle name="Millares [0] 11 5 2" xfId="17063" xr:uid="{00000000-0005-0000-0000-000077450000}"/>
    <cellStyle name="Millares [0] 11 6" xfId="11907" xr:uid="{00000000-0005-0000-0000-000078450000}"/>
    <cellStyle name="Millares [0] 11 7" xfId="40004" xr:uid="{00000000-0005-0000-0000-000079450000}"/>
    <cellStyle name="Millares [0] 11 8" xfId="44850" xr:uid="{00000000-0005-0000-0000-00007A450000}"/>
    <cellStyle name="Millares [0] 12" xfId="1120" xr:uid="{00000000-0005-0000-0000-00007B450000}"/>
    <cellStyle name="Millares [0] 12 2" xfId="2204" xr:uid="{00000000-0005-0000-0000-00007C450000}"/>
    <cellStyle name="Millares [0] 12 2 2" xfId="4512" xr:uid="{00000000-0005-0000-0000-00007D450000}"/>
    <cellStyle name="Millares [0] 12 2 2 2" xfId="9659" xr:uid="{00000000-0005-0000-0000-00007E450000}"/>
    <cellStyle name="Millares [0] 12 2 2 2 2" xfId="20442" xr:uid="{00000000-0005-0000-0000-00007F450000}"/>
    <cellStyle name="Millares [0] 12 2 2 3" xfId="15310" xr:uid="{00000000-0005-0000-0000-000080450000}"/>
    <cellStyle name="Millares [0] 12 2 2 4" xfId="43369" xr:uid="{00000000-0005-0000-0000-000081450000}"/>
    <cellStyle name="Millares [0] 12 2 2 5" xfId="48212" xr:uid="{00000000-0005-0000-0000-000082450000}"/>
    <cellStyle name="Millares [0] 12 2 3" xfId="7378" xr:uid="{00000000-0005-0000-0000-000083450000}"/>
    <cellStyle name="Millares [0] 12 2 3 2" xfId="18161" xr:uid="{00000000-0005-0000-0000-000084450000}"/>
    <cellStyle name="Millares [0] 12 2 4" xfId="13024" xr:uid="{00000000-0005-0000-0000-000085450000}"/>
    <cellStyle name="Millares [0] 12 2 5" xfId="41093" xr:uid="{00000000-0005-0000-0000-000086450000}"/>
    <cellStyle name="Millares [0] 12 2 6" xfId="45936" xr:uid="{00000000-0005-0000-0000-000087450000}"/>
    <cellStyle name="Millares [0] 12 3" xfId="3457" xr:uid="{00000000-0005-0000-0000-000088450000}"/>
    <cellStyle name="Millares [0] 12 3 2" xfId="8604" xr:uid="{00000000-0005-0000-0000-000089450000}"/>
    <cellStyle name="Millares [0] 12 3 2 2" xfId="19387" xr:uid="{00000000-0005-0000-0000-00008A450000}"/>
    <cellStyle name="Millares [0] 12 3 3" xfId="14255" xr:uid="{00000000-0005-0000-0000-00008B450000}"/>
    <cellStyle name="Millares [0] 12 3 4" xfId="42314" xr:uid="{00000000-0005-0000-0000-00008C450000}"/>
    <cellStyle name="Millares [0] 12 3 5" xfId="47157" xr:uid="{00000000-0005-0000-0000-00008D450000}"/>
    <cellStyle name="Millares [0] 12 4" xfId="6321" xr:uid="{00000000-0005-0000-0000-00008E450000}"/>
    <cellStyle name="Millares [0] 12 4 2" xfId="17104" xr:uid="{00000000-0005-0000-0000-00008F450000}"/>
    <cellStyle name="Millares [0] 12 5" xfId="11948" xr:uid="{00000000-0005-0000-0000-000090450000}"/>
    <cellStyle name="Millares [0] 12 6" xfId="40045" xr:uid="{00000000-0005-0000-0000-000091450000}"/>
    <cellStyle name="Millares [0] 12 7" xfId="44891" xr:uid="{00000000-0005-0000-0000-000092450000}"/>
    <cellStyle name="Millares [0] 13" xfId="1292" xr:uid="{00000000-0005-0000-0000-000093450000}"/>
    <cellStyle name="Millares [0] 13 2" xfId="3627" xr:uid="{00000000-0005-0000-0000-000094450000}"/>
    <cellStyle name="Millares [0] 13 2 2" xfId="8774" xr:uid="{00000000-0005-0000-0000-000095450000}"/>
    <cellStyle name="Millares [0] 13 2 2 2" xfId="19557" xr:uid="{00000000-0005-0000-0000-000096450000}"/>
    <cellStyle name="Millares [0] 13 2 3" xfId="14425" xr:uid="{00000000-0005-0000-0000-000097450000}"/>
    <cellStyle name="Millares [0] 13 2 4" xfId="42484" xr:uid="{00000000-0005-0000-0000-000098450000}"/>
    <cellStyle name="Millares [0] 13 2 5" xfId="47327" xr:uid="{00000000-0005-0000-0000-000099450000}"/>
    <cellStyle name="Millares [0] 13 3" xfId="6493" xr:uid="{00000000-0005-0000-0000-00009A450000}"/>
    <cellStyle name="Millares [0] 13 3 2" xfId="17276" xr:uid="{00000000-0005-0000-0000-00009B450000}"/>
    <cellStyle name="Millares [0] 13 3 3" xfId="40210" xr:uid="{00000000-0005-0000-0000-00009C450000}"/>
    <cellStyle name="Millares [0] 13 3 4" xfId="45053" xr:uid="{00000000-0005-0000-0000-00009D450000}"/>
    <cellStyle name="Millares [0] 13 4" xfId="12120" xr:uid="{00000000-0005-0000-0000-00009E450000}"/>
    <cellStyle name="Millares [0] 13 5" xfId="39955" xr:uid="{00000000-0005-0000-0000-00009F450000}"/>
    <cellStyle name="Millares [0] 14" xfId="2114" xr:uid="{00000000-0005-0000-0000-0000A0450000}"/>
    <cellStyle name="Millares [0] 14 2" xfId="12934" xr:uid="{00000000-0005-0000-0000-0000A1450000}"/>
    <cellStyle name="Millares [0] 15" xfId="2513" xr:uid="{00000000-0005-0000-0000-0000A2450000}"/>
    <cellStyle name="Millares [0] 15 2" xfId="4815" xr:uid="{00000000-0005-0000-0000-0000A3450000}"/>
    <cellStyle name="Millares [0] 15 2 2" xfId="9962" xr:uid="{00000000-0005-0000-0000-0000A4450000}"/>
    <cellStyle name="Millares [0] 15 2 2 2" xfId="20745" xr:uid="{00000000-0005-0000-0000-0000A5450000}"/>
    <cellStyle name="Millares [0] 15 2 3" xfId="15613" xr:uid="{00000000-0005-0000-0000-0000A6450000}"/>
    <cellStyle name="Millares [0] 15 2 4" xfId="43672" xr:uid="{00000000-0005-0000-0000-0000A7450000}"/>
    <cellStyle name="Millares [0] 15 2 5" xfId="48515" xr:uid="{00000000-0005-0000-0000-0000A8450000}"/>
    <cellStyle name="Millares [0] 15 3" xfId="7681" xr:uid="{00000000-0005-0000-0000-0000A9450000}"/>
    <cellStyle name="Millares [0] 15 3 2" xfId="18464" xr:uid="{00000000-0005-0000-0000-0000AA450000}"/>
    <cellStyle name="Millares [0] 15 4" xfId="13327" xr:uid="{00000000-0005-0000-0000-0000AB450000}"/>
    <cellStyle name="Millares [0] 15 5" xfId="41395" xr:uid="{00000000-0005-0000-0000-0000AC450000}"/>
    <cellStyle name="Millares [0] 15 6" xfId="46238" xr:uid="{00000000-0005-0000-0000-0000AD450000}"/>
    <cellStyle name="Millares [0] 16" xfId="2565" xr:uid="{00000000-0005-0000-0000-0000AE450000}"/>
    <cellStyle name="Millares [0] 16 2" xfId="4867" xr:uid="{00000000-0005-0000-0000-0000AF450000}"/>
    <cellStyle name="Millares [0] 16 2 2" xfId="10014" xr:uid="{00000000-0005-0000-0000-0000B0450000}"/>
    <cellStyle name="Millares [0] 16 2 2 2" xfId="20797" xr:uid="{00000000-0005-0000-0000-0000B1450000}"/>
    <cellStyle name="Millares [0] 16 2 3" xfId="15665" xr:uid="{00000000-0005-0000-0000-0000B2450000}"/>
    <cellStyle name="Millares [0] 16 2 4" xfId="43724" xr:uid="{00000000-0005-0000-0000-0000B3450000}"/>
    <cellStyle name="Millares [0] 16 2 5" xfId="48567" xr:uid="{00000000-0005-0000-0000-0000B4450000}"/>
    <cellStyle name="Millares [0] 16 3" xfId="7733" xr:uid="{00000000-0005-0000-0000-0000B5450000}"/>
    <cellStyle name="Millares [0] 16 3 2" xfId="18516" xr:uid="{00000000-0005-0000-0000-0000B6450000}"/>
    <cellStyle name="Millares [0] 16 4" xfId="13380" xr:uid="{00000000-0005-0000-0000-0000B7450000}"/>
    <cellStyle name="Millares [0] 16 5" xfId="41445" xr:uid="{00000000-0005-0000-0000-0000B8450000}"/>
    <cellStyle name="Millares [0] 16 6" xfId="46288" xr:uid="{00000000-0005-0000-0000-0000B9450000}"/>
    <cellStyle name="Millares [0] 17" xfId="4871" xr:uid="{00000000-0005-0000-0000-0000BA450000}"/>
    <cellStyle name="Millares [0] 17 2" xfId="10018" xr:uid="{00000000-0005-0000-0000-0000BB450000}"/>
    <cellStyle name="Millares [0] 17 2 2" xfId="20801" xr:uid="{00000000-0005-0000-0000-0000BC450000}"/>
    <cellStyle name="Millares [0] 17 3" xfId="15668" xr:uid="{00000000-0005-0000-0000-0000BD450000}"/>
    <cellStyle name="Millares [0] 17 4" xfId="38909" xr:uid="{00000000-0005-0000-0000-0000BE450000}"/>
    <cellStyle name="Millares [0] 17 5" xfId="43726" xr:uid="{00000000-0005-0000-0000-0000BF450000}"/>
    <cellStyle name="Millares [0] 17 6" xfId="48569" xr:uid="{00000000-0005-0000-0000-0000C0450000}"/>
    <cellStyle name="Millares [0] 18" xfId="4933" xr:uid="{00000000-0005-0000-0000-0000C1450000}"/>
    <cellStyle name="Millares [0] 18 2" xfId="10081" xr:uid="{00000000-0005-0000-0000-0000C2450000}"/>
    <cellStyle name="Millares [0] 18 2 2" xfId="20864" xr:uid="{00000000-0005-0000-0000-0000C3450000}"/>
    <cellStyle name="Millares [0] 18 3" xfId="15731" xr:uid="{00000000-0005-0000-0000-0000C4450000}"/>
    <cellStyle name="Millares [0] 18 4" xfId="43787" xr:uid="{00000000-0005-0000-0000-0000C5450000}"/>
    <cellStyle name="Millares [0] 18 5" xfId="48630" xr:uid="{00000000-0005-0000-0000-0000C6450000}"/>
    <cellStyle name="Millares [0] 19" xfId="4948" xr:uid="{00000000-0005-0000-0000-0000C7450000}"/>
    <cellStyle name="Millares [0] 19 2" xfId="10096" xr:uid="{00000000-0005-0000-0000-0000C8450000}"/>
    <cellStyle name="Millares [0] 19 2 2" xfId="20879" xr:uid="{00000000-0005-0000-0000-0000C9450000}"/>
    <cellStyle name="Millares [0] 19 3" xfId="15746" xr:uid="{00000000-0005-0000-0000-0000CA450000}"/>
    <cellStyle name="Millares [0] 19 4" xfId="43802" xr:uid="{00000000-0005-0000-0000-0000CB450000}"/>
    <cellStyle name="Millares [0] 19 5" xfId="48645" xr:uid="{00000000-0005-0000-0000-0000CC450000}"/>
    <cellStyle name="Millares [0] 2" xfId="12" xr:uid="{00000000-0005-0000-0000-0000CD450000}"/>
    <cellStyle name="Millares [0] 2 2" xfId="39156" xr:uid="{00000000-0005-0000-0000-0000CE450000}"/>
    <cellStyle name="Millares [0] 2 2 2" xfId="44004" xr:uid="{00000000-0005-0000-0000-0000CF450000}"/>
    <cellStyle name="Millares [0] 2 3" xfId="39168" xr:uid="{00000000-0005-0000-0000-0000D0450000}"/>
    <cellStyle name="Millares [0] 2 4" xfId="39155" xr:uid="{00000000-0005-0000-0000-0000D1450000}"/>
    <cellStyle name="Millares [0] 2 5" xfId="44003" xr:uid="{00000000-0005-0000-0000-0000D2450000}"/>
    <cellStyle name="Millares [0] 20" xfId="5016" xr:uid="{00000000-0005-0000-0000-0000D3450000}"/>
    <cellStyle name="Millares [0] 20 2" xfId="10164" xr:uid="{00000000-0005-0000-0000-0000D4450000}"/>
    <cellStyle name="Millares [0] 20 2 2" xfId="20947" xr:uid="{00000000-0005-0000-0000-0000D5450000}"/>
    <cellStyle name="Millares [0] 20 3" xfId="15814" xr:uid="{00000000-0005-0000-0000-0000D6450000}"/>
    <cellStyle name="Millares [0] 20 4" xfId="38931" xr:uid="{00000000-0005-0000-0000-0000D7450000}"/>
    <cellStyle name="Millares [0] 20 5" xfId="43867" xr:uid="{00000000-0005-0000-0000-0000D8450000}"/>
    <cellStyle name="Millares [0] 20 6" xfId="48710" xr:uid="{00000000-0005-0000-0000-0000D9450000}"/>
    <cellStyle name="Millares [0] 21" xfId="5035" xr:uid="{00000000-0005-0000-0000-0000DA450000}"/>
    <cellStyle name="Millares [0] 21 2" xfId="10183" xr:uid="{00000000-0005-0000-0000-0000DB450000}"/>
    <cellStyle name="Millares [0] 21 2 2" xfId="20966" xr:uid="{00000000-0005-0000-0000-0000DC450000}"/>
    <cellStyle name="Millares [0] 21 3" xfId="15832" xr:uid="{00000000-0005-0000-0000-0000DD450000}"/>
    <cellStyle name="Millares [0] 21 4" xfId="39157" xr:uid="{00000000-0005-0000-0000-0000DE450000}"/>
    <cellStyle name="Millares [0] 21 5" xfId="44005" xr:uid="{00000000-0005-0000-0000-0000DF450000}"/>
    <cellStyle name="Millares [0] 22" xfId="5226" xr:uid="{00000000-0005-0000-0000-0000E0450000}"/>
    <cellStyle name="Millares [0] 22 2" xfId="10364" xr:uid="{00000000-0005-0000-0000-0000E1450000}"/>
    <cellStyle name="Millares [0] 22 2 2" xfId="21147" xr:uid="{00000000-0005-0000-0000-0000E2450000}"/>
    <cellStyle name="Millares [0] 22 3" xfId="16019" xr:uid="{00000000-0005-0000-0000-0000E3450000}"/>
    <cellStyle name="Millares [0] 22 4" xfId="38929" xr:uid="{00000000-0005-0000-0000-0000E4450000}"/>
    <cellStyle name="Millares [0] 23" xfId="5343" xr:uid="{00000000-0005-0000-0000-0000E5450000}"/>
    <cellStyle name="Millares [0] 23 2" xfId="10479" xr:uid="{00000000-0005-0000-0000-0000E6450000}"/>
    <cellStyle name="Millares [0] 23 2 2" xfId="21262" xr:uid="{00000000-0005-0000-0000-0000E7450000}"/>
    <cellStyle name="Millares [0] 23 3" xfId="16135" xr:uid="{00000000-0005-0000-0000-0000E8450000}"/>
    <cellStyle name="Millares [0] 24" xfId="5413" xr:uid="{00000000-0005-0000-0000-0000E9450000}"/>
    <cellStyle name="Millares [0] 24 2" xfId="10549" xr:uid="{00000000-0005-0000-0000-0000EA450000}"/>
    <cellStyle name="Millares [0] 24 2 2" xfId="21332" xr:uid="{00000000-0005-0000-0000-0000EB450000}"/>
    <cellStyle name="Millares [0] 24 3" xfId="16205" xr:uid="{00000000-0005-0000-0000-0000EC450000}"/>
    <cellStyle name="Millares [0] 25" xfId="5445" xr:uid="{00000000-0005-0000-0000-0000ED450000}"/>
    <cellStyle name="Millares [0] 25 2" xfId="16237" xr:uid="{00000000-0005-0000-0000-0000EE450000}"/>
    <cellStyle name="Millares [0] 26" xfId="10078" xr:uid="{00000000-0005-0000-0000-0000EF450000}"/>
    <cellStyle name="Millares [0] 26 2" xfId="20861" xr:uid="{00000000-0005-0000-0000-0000F0450000}"/>
    <cellStyle name="Millares [0] 27" xfId="10871" xr:uid="{00000000-0005-0000-0000-0000F1450000}"/>
    <cellStyle name="Millares [0] 27 2" xfId="21654" xr:uid="{00000000-0005-0000-0000-0000F2450000}"/>
    <cellStyle name="Millares [0] 28" xfId="10967" xr:uid="{00000000-0005-0000-0000-0000F3450000}"/>
    <cellStyle name="Millares [0] 28 2" xfId="21750" xr:uid="{00000000-0005-0000-0000-0000F4450000}"/>
    <cellStyle name="Millares [0] 29" xfId="15728" xr:uid="{00000000-0005-0000-0000-0000F5450000}"/>
    <cellStyle name="Millares [0] 29 2" xfId="26089" xr:uid="{00000000-0005-0000-0000-0000F6450000}"/>
    <cellStyle name="Millares [0] 3" xfId="10" xr:uid="{00000000-0005-0000-0000-0000F7450000}"/>
    <cellStyle name="Millares [0] 30" xfId="80" xr:uid="{00000000-0005-0000-0000-0000F8450000}"/>
    <cellStyle name="Millares [0] 31" xfId="39006" xr:uid="{00000000-0005-0000-0000-0000F9450000}"/>
    <cellStyle name="Millares [0] 32" xfId="39055" xr:uid="{00000000-0005-0000-0000-0000FA450000}"/>
    <cellStyle name="Millares [0] 32 2" xfId="43937" xr:uid="{00000000-0005-0000-0000-0000FB450000}"/>
    <cellStyle name="Millares [0] 32 2 2 2" xfId="91" xr:uid="{00000000-0005-0000-0000-0000FC450000}"/>
    <cellStyle name="Millares [0] 33" xfId="90" xr:uid="{00000000-0005-0000-0000-0000FD450000}"/>
    <cellStyle name="Millares [0] 34" xfId="4930" xr:uid="{00000000-0005-0000-0000-0000FE450000}"/>
    <cellStyle name="Millares [0] 4" xfId="238" xr:uid="{00000000-0005-0000-0000-0000FF450000}"/>
    <cellStyle name="Millares [0] 4 2" xfId="11108" xr:uid="{00000000-0005-0000-0000-000000460000}"/>
    <cellStyle name="Millares [0] 5" xfId="239" xr:uid="{00000000-0005-0000-0000-000001460000}"/>
    <cellStyle name="Millares [0] 5 2" xfId="240" xr:uid="{00000000-0005-0000-0000-000002460000}"/>
    <cellStyle name="Millares [0] 5 3" xfId="1366" xr:uid="{00000000-0005-0000-0000-000003460000}"/>
    <cellStyle name="Millares [0] 5 3 2" xfId="3681" xr:uid="{00000000-0005-0000-0000-000004460000}"/>
    <cellStyle name="Millares [0] 5 3 2 2" xfId="8828" xr:uid="{00000000-0005-0000-0000-000005460000}"/>
    <cellStyle name="Millares [0] 5 3 2 2 2" xfId="19611" xr:uid="{00000000-0005-0000-0000-000006460000}"/>
    <cellStyle name="Millares [0] 5 3 2 3" xfId="14479" xr:uid="{00000000-0005-0000-0000-000007460000}"/>
    <cellStyle name="Millares [0] 5 3 2 4" xfId="42538" xr:uid="{00000000-0005-0000-0000-000008460000}"/>
    <cellStyle name="Millares [0] 5 3 2 5" xfId="47381" xr:uid="{00000000-0005-0000-0000-000009460000}"/>
    <cellStyle name="Millares [0] 5 3 3" xfId="6548" xr:uid="{00000000-0005-0000-0000-00000A460000}"/>
    <cellStyle name="Millares [0] 5 3 3 2" xfId="17331" xr:uid="{00000000-0005-0000-0000-00000B460000}"/>
    <cellStyle name="Millares [0] 5 3 4" xfId="12188" xr:uid="{00000000-0005-0000-0000-00000C460000}"/>
    <cellStyle name="Millares [0] 5 3 5" xfId="39219" xr:uid="{00000000-0005-0000-0000-00000D460000}"/>
    <cellStyle name="Millares [0] 5 3 6" xfId="44065" xr:uid="{00000000-0005-0000-0000-00000E460000}"/>
    <cellStyle name="Millares [0] 5 4" xfId="2631" xr:uid="{00000000-0005-0000-0000-00000F460000}"/>
    <cellStyle name="Millares [0] 5 4 2" xfId="7789" xr:uid="{00000000-0005-0000-0000-000010460000}"/>
    <cellStyle name="Millares [0] 5 4 2 2" xfId="18572" xr:uid="{00000000-0005-0000-0000-000011460000}"/>
    <cellStyle name="Millares [0] 5 4 3" xfId="13439" xr:uid="{00000000-0005-0000-0000-000012460000}"/>
    <cellStyle name="Millares [0] 5 4 4" xfId="41500" xr:uid="{00000000-0005-0000-0000-000013460000}"/>
    <cellStyle name="Millares [0] 5 4 5" xfId="46343" xr:uid="{00000000-0005-0000-0000-000014460000}"/>
    <cellStyle name="Millares [0] 5 5" xfId="5497" xr:uid="{00000000-0005-0000-0000-000015460000}"/>
    <cellStyle name="Millares [0] 5 5 2" xfId="16287" xr:uid="{00000000-0005-0000-0000-000016460000}"/>
    <cellStyle name="Millares [0] 5 6" xfId="11109" xr:uid="{00000000-0005-0000-0000-000017460000}"/>
    <cellStyle name="Millares [0] 5 7" xfId="102" xr:uid="{00000000-0005-0000-0000-000018460000}"/>
    <cellStyle name="Millares [0] 5 7 2" xfId="39121" xr:uid="{00000000-0005-0000-0000-000019460000}"/>
    <cellStyle name="Millares [0] 5 7 2 2" xfId="116" xr:uid="{00000000-0005-0000-0000-00001A460000}"/>
    <cellStyle name="Millares [0] 5 8" xfId="39173" xr:uid="{00000000-0005-0000-0000-00001B460000}"/>
    <cellStyle name="Millares [0] 5 9" xfId="44020" xr:uid="{00000000-0005-0000-0000-00001C460000}"/>
    <cellStyle name="Millares [0] 6" xfId="470" xr:uid="{00000000-0005-0000-0000-00001D460000}"/>
    <cellStyle name="Millares [0] 6 2" xfId="1561" xr:uid="{00000000-0005-0000-0000-00001E460000}"/>
    <cellStyle name="Millares [0] 6 2 2" xfId="3870" xr:uid="{00000000-0005-0000-0000-00001F460000}"/>
    <cellStyle name="Millares [0] 6 2 2 2" xfId="9017" xr:uid="{00000000-0005-0000-0000-000020460000}"/>
    <cellStyle name="Millares [0] 6 2 2 2 2" xfId="19800" xr:uid="{00000000-0005-0000-0000-000021460000}"/>
    <cellStyle name="Millares [0] 6 2 2 3" xfId="14668" xr:uid="{00000000-0005-0000-0000-000022460000}"/>
    <cellStyle name="Millares [0] 6 2 2 4" xfId="42727" xr:uid="{00000000-0005-0000-0000-000023460000}"/>
    <cellStyle name="Millares [0] 6 2 2 5" xfId="47570" xr:uid="{00000000-0005-0000-0000-000024460000}"/>
    <cellStyle name="Millares [0] 6 2 3" xfId="6736" xr:uid="{00000000-0005-0000-0000-000025460000}"/>
    <cellStyle name="Millares [0] 6 2 3 2" xfId="17519" xr:uid="{00000000-0005-0000-0000-000026460000}"/>
    <cellStyle name="Millares [0] 6 2 4" xfId="12381" xr:uid="{00000000-0005-0000-0000-000027460000}"/>
    <cellStyle name="Millares [0] 6 2 5" xfId="40451" xr:uid="{00000000-0005-0000-0000-000028460000}"/>
    <cellStyle name="Millares [0] 6 2 6" xfId="45294" xr:uid="{00000000-0005-0000-0000-000029460000}"/>
    <cellStyle name="Millares [0] 6 3" xfId="2810" xr:uid="{00000000-0005-0000-0000-00002A460000}"/>
    <cellStyle name="Millares [0] 6 3 2" xfId="7964" xr:uid="{00000000-0005-0000-0000-00002B460000}"/>
    <cellStyle name="Millares [0] 6 3 2 2" xfId="18747" xr:uid="{00000000-0005-0000-0000-00002C460000}"/>
    <cellStyle name="Millares [0] 6 3 3" xfId="13615" xr:uid="{00000000-0005-0000-0000-00002D460000}"/>
    <cellStyle name="Millares [0] 6 3 4" xfId="41674" xr:uid="{00000000-0005-0000-0000-00002E460000}"/>
    <cellStyle name="Millares [0] 6 3 5" xfId="46517" xr:uid="{00000000-0005-0000-0000-00002F460000}"/>
    <cellStyle name="Millares [0] 6 4" xfId="5675" xr:uid="{00000000-0005-0000-0000-000030460000}"/>
    <cellStyle name="Millares [0] 6 4 2" xfId="16464" xr:uid="{00000000-0005-0000-0000-000031460000}"/>
    <cellStyle name="Millares [0] 6 5" xfId="11298" xr:uid="{00000000-0005-0000-0000-000032460000}"/>
    <cellStyle name="Millares [0] 6 6" xfId="39406" xr:uid="{00000000-0005-0000-0000-000033460000}"/>
    <cellStyle name="Millares [0] 6 7" xfId="44252" xr:uid="{00000000-0005-0000-0000-000034460000}"/>
    <cellStyle name="Millares [0] 7" xfId="506" xr:uid="{00000000-0005-0000-0000-000035460000}"/>
    <cellStyle name="Millares [0] 7 2" xfId="1598" xr:uid="{00000000-0005-0000-0000-000036460000}"/>
    <cellStyle name="Millares [0] 7 2 2" xfId="3907" xr:uid="{00000000-0005-0000-0000-000037460000}"/>
    <cellStyle name="Millares [0] 7 2 2 2" xfId="9054" xr:uid="{00000000-0005-0000-0000-000038460000}"/>
    <cellStyle name="Millares [0] 7 2 2 2 2" xfId="19837" xr:uid="{00000000-0005-0000-0000-000039460000}"/>
    <cellStyle name="Millares [0] 7 2 2 3" xfId="14705" xr:uid="{00000000-0005-0000-0000-00003A460000}"/>
    <cellStyle name="Millares [0] 7 2 2 4" xfId="42764" xr:uid="{00000000-0005-0000-0000-00003B460000}"/>
    <cellStyle name="Millares [0] 7 2 2 5" xfId="47607" xr:uid="{00000000-0005-0000-0000-00003C460000}"/>
    <cellStyle name="Millares [0] 7 2 3" xfId="6773" xr:uid="{00000000-0005-0000-0000-00003D460000}"/>
    <cellStyle name="Millares [0] 7 2 3 2" xfId="17556" xr:uid="{00000000-0005-0000-0000-00003E460000}"/>
    <cellStyle name="Millares [0] 7 2 4" xfId="12418" xr:uid="{00000000-0005-0000-0000-00003F460000}"/>
    <cellStyle name="Millares [0] 7 2 5" xfId="40488" xr:uid="{00000000-0005-0000-0000-000040460000}"/>
    <cellStyle name="Millares [0] 7 2 6" xfId="45331" xr:uid="{00000000-0005-0000-0000-000041460000}"/>
    <cellStyle name="Millares [0] 7 3" xfId="2846" xr:uid="{00000000-0005-0000-0000-000042460000}"/>
    <cellStyle name="Millares [0] 7 3 2" xfId="8000" xr:uid="{00000000-0005-0000-0000-000043460000}"/>
    <cellStyle name="Millares [0] 7 3 2 2" xfId="18783" xr:uid="{00000000-0005-0000-0000-000044460000}"/>
    <cellStyle name="Millares [0] 7 3 3" xfId="13651" xr:uid="{00000000-0005-0000-0000-000045460000}"/>
    <cellStyle name="Millares [0] 7 3 4" xfId="41710" xr:uid="{00000000-0005-0000-0000-000046460000}"/>
    <cellStyle name="Millares [0] 7 3 5" xfId="46553" xr:uid="{00000000-0005-0000-0000-000047460000}"/>
    <cellStyle name="Millares [0] 7 4" xfId="5711" xr:uid="{00000000-0005-0000-0000-000048460000}"/>
    <cellStyle name="Millares [0] 7 4 2" xfId="16500" xr:uid="{00000000-0005-0000-0000-000049460000}"/>
    <cellStyle name="Millares [0] 7 5" xfId="11334" xr:uid="{00000000-0005-0000-0000-00004A460000}"/>
    <cellStyle name="Millares [0] 7 6" xfId="39443" xr:uid="{00000000-0005-0000-0000-00004B460000}"/>
    <cellStyle name="Millares [0] 7 7" xfId="44289" xr:uid="{00000000-0005-0000-0000-00004C460000}"/>
    <cellStyle name="Millares [0] 8" xfId="597" xr:uid="{00000000-0005-0000-0000-00004D460000}"/>
    <cellStyle name="Millares [0] 8 2" xfId="1688" xr:uid="{00000000-0005-0000-0000-00004E460000}"/>
    <cellStyle name="Millares [0] 8 2 2" xfId="3997" xr:uid="{00000000-0005-0000-0000-00004F460000}"/>
    <cellStyle name="Millares [0] 8 2 2 2" xfId="9144" xr:uid="{00000000-0005-0000-0000-000050460000}"/>
    <cellStyle name="Millares [0] 8 2 2 2 2" xfId="19927" xr:uid="{00000000-0005-0000-0000-000051460000}"/>
    <cellStyle name="Millares [0] 8 2 2 3" xfId="14795" xr:uid="{00000000-0005-0000-0000-000052460000}"/>
    <cellStyle name="Millares [0] 8 2 2 4" xfId="42854" xr:uid="{00000000-0005-0000-0000-000053460000}"/>
    <cellStyle name="Millares [0] 8 2 2 5" xfId="47697" xr:uid="{00000000-0005-0000-0000-000054460000}"/>
    <cellStyle name="Millares [0] 8 2 3" xfId="6863" xr:uid="{00000000-0005-0000-0000-000055460000}"/>
    <cellStyle name="Millares [0] 8 2 3 2" xfId="17646" xr:uid="{00000000-0005-0000-0000-000056460000}"/>
    <cellStyle name="Millares [0] 8 2 4" xfId="12508" xr:uid="{00000000-0005-0000-0000-000057460000}"/>
    <cellStyle name="Millares [0] 8 2 5" xfId="40578" xr:uid="{00000000-0005-0000-0000-000058460000}"/>
    <cellStyle name="Millares [0] 8 2 6" xfId="45421" xr:uid="{00000000-0005-0000-0000-000059460000}"/>
    <cellStyle name="Millares [0] 8 3" xfId="2936" xr:uid="{00000000-0005-0000-0000-00005A460000}"/>
    <cellStyle name="Millares [0] 8 3 2" xfId="8090" xr:uid="{00000000-0005-0000-0000-00005B460000}"/>
    <cellStyle name="Millares [0] 8 3 2 2" xfId="18873" xr:uid="{00000000-0005-0000-0000-00005C460000}"/>
    <cellStyle name="Millares [0] 8 3 3" xfId="13741" xr:uid="{00000000-0005-0000-0000-00005D460000}"/>
    <cellStyle name="Millares [0] 8 3 4" xfId="41800" xr:uid="{00000000-0005-0000-0000-00005E460000}"/>
    <cellStyle name="Millares [0] 8 3 5" xfId="46643" xr:uid="{00000000-0005-0000-0000-00005F460000}"/>
    <cellStyle name="Millares [0] 8 4" xfId="5801" xr:uid="{00000000-0005-0000-0000-000060460000}"/>
    <cellStyle name="Millares [0] 8 4 2" xfId="16590" xr:uid="{00000000-0005-0000-0000-000061460000}"/>
    <cellStyle name="Millares [0] 8 5" xfId="11425" xr:uid="{00000000-0005-0000-0000-000062460000}"/>
    <cellStyle name="Millares [0] 8 6" xfId="39531" xr:uid="{00000000-0005-0000-0000-000063460000}"/>
    <cellStyle name="Millares [0] 8 7" xfId="44377" xr:uid="{00000000-0005-0000-0000-000064460000}"/>
    <cellStyle name="Millares [0] 9" xfId="816" xr:uid="{00000000-0005-0000-0000-000065460000}"/>
    <cellStyle name="Millares [0] 9 2" xfId="1899" xr:uid="{00000000-0005-0000-0000-000066460000}"/>
    <cellStyle name="Millares [0] 9 2 2" xfId="4208" xr:uid="{00000000-0005-0000-0000-000067460000}"/>
    <cellStyle name="Millares [0] 9 2 2 2" xfId="9355" xr:uid="{00000000-0005-0000-0000-000068460000}"/>
    <cellStyle name="Millares [0] 9 2 2 2 2" xfId="20138" xr:uid="{00000000-0005-0000-0000-000069460000}"/>
    <cellStyle name="Millares [0] 9 2 2 3" xfId="15006" xr:uid="{00000000-0005-0000-0000-00006A460000}"/>
    <cellStyle name="Millares [0] 9 2 2 4" xfId="43065" xr:uid="{00000000-0005-0000-0000-00006B460000}"/>
    <cellStyle name="Millares [0] 9 2 2 5" xfId="47908" xr:uid="{00000000-0005-0000-0000-00006C460000}"/>
    <cellStyle name="Millares [0] 9 2 3" xfId="7074" xr:uid="{00000000-0005-0000-0000-00006D460000}"/>
    <cellStyle name="Millares [0] 9 2 3 2" xfId="17857" xr:uid="{00000000-0005-0000-0000-00006E460000}"/>
    <cellStyle name="Millares [0] 9 2 4" xfId="12719" xr:uid="{00000000-0005-0000-0000-00006F460000}"/>
    <cellStyle name="Millares [0] 9 2 5" xfId="40789" xr:uid="{00000000-0005-0000-0000-000070460000}"/>
    <cellStyle name="Millares [0] 9 2 6" xfId="45632" xr:uid="{00000000-0005-0000-0000-000071460000}"/>
    <cellStyle name="Millares [0] 9 3" xfId="3153" xr:uid="{00000000-0005-0000-0000-000072460000}"/>
    <cellStyle name="Millares [0] 9 3 2" xfId="8300" xr:uid="{00000000-0005-0000-0000-000073460000}"/>
    <cellStyle name="Millares [0] 9 3 2 2" xfId="19083" xr:uid="{00000000-0005-0000-0000-000074460000}"/>
    <cellStyle name="Millares [0] 9 3 3" xfId="13951" xr:uid="{00000000-0005-0000-0000-000075460000}"/>
    <cellStyle name="Millares [0] 9 3 4" xfId="42010" xr:uid="{00000000-0005-0000-0000-000076460000}"/>
    <cellStyle name="Millares [0] 9 3 5" xfId="46853" xr:uid="{00000000-0005-0000-0000-000077460000}"/>
    <cellStyle name="Millares [0] 9 4" xfId="6017" xr:uid="{00000000-0005-0000-0000-000078460000}"/>
    <cellStyle name="Millares [0] 9 4 2" xfId="16800" xr:uid="{00000000-0005-0000-0000-000079460000}"/>
    <cellStyle name="Millares [0] 9 5" xfId="11644" xr:uid="{00000000-0005-0000-0000-00007A460000}"/>
    <cellStyle name="Millares [0] 9 6" xfId="39740" xr:uid="{00000000-0005-0000-0000-00007B460000}"/>
    <cellStyle name="Millares [0] 9 7" xfId="44587" xr:uid="{00000000-0005-0000-0000-00007C460000}"/>
    <cellStyle name="Millares [0]_~4875972" xfId="48727" xr:uid="{00000000-0005-0000-0000-00007D460000}"/>
    <cellStyle name="Millares [0]_ESTADO DE RESULTADOS 20.11.03" xfId="48736" xr:uid="{00000000-0005-0000-0000-00007E460000}"/>
    <cellStyle name="Millares 10" xfId="6" xr:uid="{00000000-0005-0000-0000-00007F460000}"/>
    <cellStyle name="Millares 100" xfId="934" xr:uid="{00000000-0005-0000-0000-000080460000}"/>
    <cellStyle name="Millares 100 2" xfId="2017" xr:uid="{00000000-0005-0000-0000-000081460000}"/>
    <cellStyle name="Millares 100 2 2" xfId="4326" xr:uid="{00000000-0005-0000-0000-000082460000}"/>
    <cellStyle name="Millares 100 2 2 2" xfId="9473" xr:uid="{00000000-0005-0000-0000-000083460000}"/>
    <cellStyle name="Millares 100 2 2 2 2" xfId="20256" xr:uid="{00000000-0005-0000-0000-000084460000}"/>
    <cellStyle name="Millares 100 2 2 3" xfId="15124" xr:uid="{00000000-0005-0000-0000-000085460000}"/>
    <cellStyle name="Millares 100 2 2 4" xfId="43183" xr:uid="{00000000-0005-0000-0000-000086460000}"/>
    <cellStyle name="Millares 100 2 2 5" xfId="48026" xr:uid="{00000000-0005-0000-0000-000087460000}"/>
    <cellStyle name="Millares 100 2 3" xfId="7192" xr:uid="{00000000-0005-0000-0000-000088460000}"/>
    <cellStyle name="Millares 100 2 3 2" xfId="17975" xr:uid="{00000000-0005-0000-0000-000089460000}"/>
    <cellStyle name="Millares 100 2 4" xfId="12837" xr:uid="{00000000-0005-0000-0000-00008A460000}"/>
    <cellStyle name="Millares 100 2 5" xfId="40907" xr:uid="{00000000-0005-0000-0000-00008B460000}"/>
    <cellStyle name="Millares 100 2 6" xfId="45750" xr:uid="{00000000-0005-0000-0000-00008C460000}"/>
    <cellStyle name="Millares 100 3" xfId="3271" xr:uid="{00000000-0005-0000-0000-00008D460000}"/>
    <cellStyle name="Millares 100 3 2" xfId="8418" xr:uid="{00000000-0005-0000-0000-00008E460000}"/>
    <cellStyle name="Millares 100 3 2 2" xfId="19201" xr:uid="{00000000-0005-0000-0000-00008F460000}"/>
    <cellStyle name="Millares 100 3 3" xfId="14069" xr:uid="{00000000-0005-0000-0000-000090460000}"/>
    <cellStyle name="Millares 100 3 4" xfId="42128" xr:uid="{00000000-0005-0000-0000-000091460000}"/>
    <cellStyle name="Millares 100 3 5" xfId="46971" xr:uid="{00000000-0005-0000-0000-000092460000}"/>
    <cellStyle name="Millares 100 4" xfId="6135" xr:uid="{00000000-0005-0000-0000-000093460000}"/>
    <cellStyle name="Millares 100 4 2" xfId="16918" xr:uid="{00000000-0005-0000-0000-000094460000}"/>
    <cellStyle name="Millares 100 5" xfId="11762" xr:uid="{00000000-0005-0000-0000-000095460000}"/>
    <cellStyle name="Millares 100 6" xfId="39858" xr:uid="{00000000-0005-0000-0000-000096460000}"/>
    <cellStyle name="Millares 100 7" xfId="44705" xr:uid="{00000000-0005-0000-0000-000097460000}"/>
    <cellStyle name="Millares 101" xfId="947" xr:uid="{00000000-0005-0000-0000-000098460000}"/>
    <cellStyle name="Millares 101 2" xfId="2030" xr:uid="{00000000-0005-0000-0000-000099460000}"/>
    <cellStyle name="Millares 101 2 2" xfId="4339" xr:uid="{00000000-0005-0000-0000-00009A460000}"/>
    <cellStyle name="Millares 101 2 2 2" xfId="9486" xr:uid="{00000000-0005-0000-0000-00009B460000}"/>
    <cellStyle name="Millares 101 2 2 2 2" xfId="20269" xr:uid="{00000000-0005-0000-0000-00009C460000}"/>
    <cellStyle name="Millares 101 2 2 3" xfId="15137" xr:uid="{00000000-0005-0000-0000-00009D460000}"/>
    <cellStyle name="Millares 101 2 2 4" xfId="43196" xr:uid="{00000000-0005-0000-0000-00009E460000}"/>
    <cellStyle name="Millares 101 2 2 5" xfId="48039" xr:uid="{00000000-0005-0000-0000-00009F460000}"/>
    <cellStyle name="Millares 101 2 3" xfId="7205" xr:uid="{00000000-0005-0000-0000-0000A0460000}"/>
    <cellStyle name="Millares 101 2 3 2" xfId="17988" xr:uid="{00000000-0005-0000-0000-0000A1460000}"/>
    <cellStyle name="Millares 101 2 4" xfId="12850" xr:uid="{00000000-0005-0000-0000-0000A2460000}"/>
    <cellStyle name="Millares 101 2 5" xfId="40920" xr:uid="{00000000-0005-0000-0000-0000A3460000}"/>
    <cellStyle name="Millares 101 2 6" xfId="45763" xr:uid="{00000000-0005-0000-0000-0000A4460000}"/>
    <cellStyle name="Millares 101 3" xfId="3284" xr:uid="{00000000-0005-0000-0000-0000A5460000}"/>
    <cellStyle name="Millares 101 3 2" xfId="8431" xr:uid="{00000000-0005-0000-0000-0000A6460000}"/>
    <cellStyle name="Millares 101 3 2 2" xfId="19214" xr:uid="{00000000-0005-0000-0000-0000A7460000}"/>
    <cellStyle name="Millares 101 3 3" xfId="14082" xr:uid="{00000000-0005-0000-0000-0000A8460000}"/>
    <cellStyle name="Millares 101 3 4" xfId="42141" xr:uid="{00000000-0005-0000-0000-0000A9460000}"/>
    <cellStyle name="Millares 101 3 5" xfId="46984" xr:uid="{00000000-0005-0000-0000-0000AA460000}"/>
    <cellStyle name="Millares 101 4" xfId="6148" xr:uid="{00000000-0005-0000-0000-0000AB460000}"/>
    <cellStyle name="Millares 101 4 2" xfId="16931" xr:uid="{00000000-0005-0000-0000-0000AC460000}"/>
    <cellStyle name="Millares 101 5" xfId="11775" xr:uid="{00000000-0005-0000-0000-0000AD460000}"/>
    <cellStyle name="Millares 101 6" xfId="39871" xr:uid="{00000000-0005-0000-0000-0000AE460000}"/>
    <cellStyle name="Millares 101 7" xfId="44718" xr:uid="{00000000-0005-0000-0000-0000AF460000}"/>
    <cellStyle name="Millares 102" xfId="933" xr:uid="{00000000-0005-0000-0000-0000B0460000}"/>
    <cellStyle name="Millares 102 2" xfId="2016" xr:uid="{00000000-0005-0000-0000-0000B1460000}"/>
    <cellStyle name="Millares 102 2 2" xfId="4325" xr:uid="{00000000-0005-0000-0000-0000B2460000}"/>
    <cellStyle name="Millares 102 2 2 2" xfId="9472" xr:uid="{00000000-0005-0000-0000-0000B3460000}"/>
    <cellStyle name="Millares 102 2 2 2 2" xfId="20255" xr:uid="{00000000-0005-0000-0000-0000B4460000}"/>
    <cellStyle name="Millares 102 2 2 3" xfId="15123" xr:uid="{00000000-0005-0000-0000-0000B5460000}"/>
    <cellStyle name="Millares 102 2 2 4" xfId="43182" xr:uid="{00000000-0005-0000-0000-0000B6460000}"/>
    <cellStyle name="Millares 102 2 2 5" xfId="48025" xr:uid="{00000000-0005-0000-0000-0000B7460000}"/>
    <cellStyle name="Millares 102 2 3" xfId="7191" xr:uid="{00000000-0005-0000-0000-0000B8460000}"/>
    <cellStyle name="Millares 102 2 3 2" xfId="17974" xr:uid="{00000000-0005-0000-0000-0000B9460000}"/>
    <cellStyle name="Millares 102 2 4" xfId="12836" xr:uid="{00000000-0005-0000-0000-0000BA460000}"/>
    <cellStyle name="Millares 102 2 5" xfId="40906" xr:uid="{00000000-0005-0000-0000-0000BB460000}"/>
    <cellStyle name="Millares 102 2 6" xfId="45749" xr:uid="{00000000-0005-0000-0000-0000BC460000}"/>
    <cellStyle name="Millares 102 3" xfId="3270" xr:uid="{00000000-0005-0000-0000-0000BD460000}"/>
    <cellStyle name="Millares 102 3 2" xfId="8417" xr:uid="{00000000-0005-0000-0000-0000BE460000}"/>
    <cellStyle name="Millares 102 3 2 2" xfId="19200" xr:uid="{00000000-0005-0000-0000-0000BF460000}"/>
    <cellStyle name="Millares 102 3 3" xfId="14068" xr:uid="{00000000-0005-0000-0000-0000C0460000}"/>
    <cellStyle name="Millares 102 3 4" xfId="42127" xr:uid="{00000000-0005-0000-0000-0000C1460000}"/>
    <cellStyle name="Millares 102 3 5" xfId="46970" xr:uid="{00000000-0005-0000-0000-0000C2460000}"/>
    <cellStyle name="Millares 102 4" xfId="6134" xr:uid="{00000000-0005-0000-0000-0000C3460000}"/>
    <cellStyle name="Millares 102 4 2" xfId="16917" xr:uid="{00000000-0005-0000-0000-0000C4460000}"/>
    <cellStyle name="Millares 102 5" xfId="11761" xr:uid="{00000000-0005-0000-0000-0000C5460000}"/>
    <cellStyle name="Millares 102 6" xfId="39857" xr:uid="{00000000-0005-0000-0000-0000C6460000}"/>
    <cellStyle name="Millares 102 7" xfId="44704" xr:uid="{00000000-0005-0000-0000-0000C7460000}"/>
    <cellStyle name="Millares 103" xfId="948" xr:uid="{00000000-0005-0000-0000-0000C8460000}"/>
    <cellStyle name="Millares 103 2" xfId="2031" xr:uid="{00000000-0005-0000-0000-0000C9460000}"/>
    <cellStyle name="Millares 103 2 2" xfId="4340" xr:uid="{00000000-0005-0000-0000-0000CA460000}"/>
    <cellStyle name="Millares 103 2 2 2" xfId="9487" xr:uid="{00000000-0005-0000-0000-0000CB460000}"/>
    <cellStyle name="Millares 103 2 2 2 2" xfId="20270" xr:uid="{00000000-0005-0000-0000-0000CC460000}"/>
    <cellStyle name="Millares 103 2 2 3" xfId="15138" xr:uid="{00000000-0005-0000-0000-0000CD460000}"/>
    <cellStyle name="Millares 103 2 2 4" xfId="43197" xr:uid="{00000000-0005-0000-0000-0000CE460000}"/>
    <cellStyle name="Millares 103 2 2 5" xfId="48040" xr:uid="{00000000-0005-0000-0000-0000CF460000}"/>
    <cellStyle name="Millares 103 2 3" xfId="7206" xr:uid="{00000000-0005-0000-0000-0000D0460000}"/>
    <cellStyle name="Millares 103 2 3 2" xfId="17989" xr:uid="{00000000-0005-0000-0000-0000D1460000}"/>
    <cellStyle name="Millares 103 2 4" xfId="12851" xr:uid="{00000000-0005-0000-0000-0000D2460000}"/>
    <cellStyle name="Millares 103 2 5" xfId="40921" xr:uid="{00000000-0005-0000-0000-0000D3460000}"/>
    <cellStyle name="Millares 103 2 6" xfId="45764" xr:uid="{00000000-0005-0000-0000-0000D4460000}"/>
    <cellStyle name="Millares 103 3" xfId="3285" xr:uid="{00000000-0005-0000-0000-0000D5460000}"/>
    <cellStyle name="Millares 103 3 2" xfId="8432" xr:uid="{00000000-0005-0000-0000-0000D6460000}"/>
    <cellStyle name="Millares 103 3 2 2" xfId="19215" xr:uid="{00000000-0005-0000-0000-0000D7460000}"/>
    <cellStyle name="Millares 103 3 3" xfId="14083" xr:uid="{00000000-0005-0000-0000-0000D8460000}"/>
    <cellStyle name="Millares 103 3 4" xfId="42142" xr:uid="{00000000-0005-0000-0000-0000D9460000}"/>
    <cellStyle name="Millares 103 3 5" xfId="46985" xr:uid="{00000000-0005-0000-0000-0000DA460000}"/>
    <cellStyle name="Millares 103 4" xfId="6149" xr:uid="{00000000-0005-0000-0000-0000DB460000}"/>
    <cellStyle name="Millares 103 4 2" xfId="16932" xr:uid="{00000000-0005-0000-0000-0000DC460000}"/>
    <cellStyle name="Millares 103 5" xfId="11776" xr:uid="{00000000-0005-0000-0000-0000DD460000}"/>
    <cellStyle name="Millares 103 6" xfId="39872" xr:uid="{00000000-0005-0000-0000-0000DE460000}"/>
    <cellStyle name="Millares 103 7" xfId="44719" xr:uid="{00000000-0005-0000-0000-0000DF460000}"/>
    <cellStyle name="Millares 104" xfId="932" xr:uid="{00000000-0005-0000-0000-0000E0460000}"/>
    <cellStyle name="Millares 104 2" xfId="2015" xr:uid="{00000000-0005-0000-0000-0000E1460000}"/>
    <cellStyle name="Millares 104 2 2" xfId="4324" xr:uid="{00000000-0005-0000-0000-0000E2460000}"/>
    <cellStyle name="Millares 104 2 2 2" xfId="9471" xr:uid="{00000000-0005-0000-0000-0000E3460000}"/>
    <cellStyle name="Millares 104 2 2 2 2" xfId="20254" xr:uid="{00000000-0005-0000-0000-0000E4460000}"/>
    <cellStyle name="Millares 104 2 2 3" xfId="15122" xr:uid="{00000000-0005-0000-0000-0000E5460000}"/>
    <cellStyle name="Millares 104 2 2 4" xfId="43181" xr:uid="{00000000-0005-0000-0000-0000E6460000}"/>
    <cellStyle name="Millares 104 2 2 5" xfId="48024" xr:uid="{00000000-0005-0000-0000-0000E7460000}"/>
    <cellStyle name="Millares 104 2 3" xfId="7190" xr:uid="{00000000-0005-0000-0000-0000E8460000}"/>
    <cellStyle name="Millares 104 2 3 2" xfId="17973" xr:uid="{00000000-0005-0000-0000-0000E9460000}"/>
    <cellStyle name="Millares 104 2 4" xfId="12835" xr:uid="{00000000-0005-0000-0000-0000EA460000}"/>
    <cellStyle name="Millares 104 2 5" xfId="40905" xr:uid="{00000000-0005-0000-0000-0000EB460000}"/>
    <cellStyle name="Millares 104 2 6" xfId="45748" xr:uid="{00000000-0005-0000-0000-0000EC460000}"/>
    <cellStyle name="Millares 104 3" xfId="3269" xr:uid="{00000000-0005-0000-0000-0000ED460000}"/>
    <cellStyle name="Millares 104 3 2" xfId="8416" xr:uid="{00000000-0005-0000-0000-0000EE460000}"/>
    <cellStyle name="Millares 104 3 2 2" xfId="19199" xr:uid="{00000000-0005-0000-0000-0000EF460000}"/>
    <cellStyle name="Millares 104 3 3" xfId="14067" xr:uid="{00000000-0005-0000-0000-0000F0460000}"/>
    <cellStyle name="Millares 104 3 4" xfId="42126" xr:uid="{00000000-0005-0000-0000-0000F1460000}"/>
    <cellStyle name="Millares 104 3 5" xfId="46969" xr:uid="{00000000-0005-0000-0000-0000F2460000}"/>
    <cellStyle name="Millares 104 4" xfId="6133" xr:uid="{00000000-0005-0000-0000-0000F3460000}"/>
    <cellStyle name="Millares 104 4 2" xfId="16916" xr:uid="{00000000-0005-0000-0000-0000F4460000}"/>
    <cellStyle name="Millares 104 5" xfId="11760" xr:uid="{00000000-0005-0000-0000-0000F5460000}"/>
    <cellStyle name="Millares 104 6" xfId="39856" xr:uid="{00000000-0005-0000-0000-0000F6460000}"/>
    <cellStyle name="Millares 104 7" xfId="44703" xr:uid="{00000000-0005-0000-0000-0000F7460000}"/>
    <cellStyle name="Millares 105" xfId="949" xr:uid="{00000000-0005-0000-0000-0000F8460000}"/>
    <cellStyle name="Millares 105 2" xfId="2032" xr:uid="{00000000-0005-0000-0000-0000F9460000}"/>
    <cellStyle name="Millares 105 2 2" xfId="4341" xr:uid="{00000000-0005-0000-0000-0000FA460000}"/>
    <cellStyle name="Millares 105 2 2 2" xfId="9488" xr:uid="{00000000-0005-0000-0000-0000FB460000}"/>
    <cellStyle name="Millares 105 2 2 2 2" xfId="20271" xr:uid="{00000000-0005-0000-0000-0000FC460000}"/>
    <cellStyle name="Millares 105 2 2 3" xfId="15139" xr:uid="{00000000-0005-0000-0000-0000FD460000}"/>
    <cellStyle name="Millares 105 2 2 4" xfId="43198" xr:uid="{00000000-0005-0000-0000-0000FE460000}"/>
    <cellStyle name="Millares 105 2 2 5" xfId="48041" xr:uid="{00000000-0005-0000-0000-0000FF460000}"/>
    <cellStyle name="Millares 105 2 3" xfId="7207" xr:uid="{00000000-0005-0000-0000-000000470000}"/>
    <cellStyle name="Millares 105 2 3 2" xfId="17990" xr:uid="{00000000-0005-0000-0000-000001470000}"/>
    <cellStyle name="Millares 105 2 4" xfId="12852" xr:uid="{00000000-0005-0000-0000-000002470000}"/>
    <cellStyle name="Millares 105 2 5" xfId="40922" xr:uid="{00000000-0005-0000-0000-000003470000}"/>
    <cellStyle name="Millares 105 2 6" xfId="45765" xr:uid="{00000000-0005-0000-0000-000004470000}"/>
    <cellStyle name="Millares 105 3" xfId="3286" xr:uid="{00000000-0005-0000-0000-000005470000}"/>
    <cellStyle name="Millares 105 3 2" xfId="8433" xr:uid="{00000000-0005-0000-0000-000006470000}"/>
    <cellStyle name="Millares 105 3 2 2" xfId="19216" xr:uid="{00000000-0005-0000-0000-000007470000}"/>
    <cellStyle name="Millares 105 3 3" xfId="14084" xr:uid="{00000000-0005-0000-0000-000008470000}"/>
    <cellStyle name="Millares 105 3 4" xfId="42143" xr:uid="{00000000-0005-0000-0000-000009470000}"/>
    <cellStyle name="Millares 105 3 5" xfId="46986" xr:uid="{00000000-0005-0000-0000-00000A470000}"/>
    <cellStyle name="Millares 105 4" xfId="6150" xr:uid="{00000000-0005-0000-0000-00000B470000}"/>
    <cellStyle name="Millares 105 4 2" xfId="16933" xr:uid="{00000000-0005-0000-0000-00000C470000}"/>
    <cellStyle name="Millares 105 5" xfId="11777" xr:uid="{00000000-0005-0000-0000-00000D470000}"/>
    <cellStyle name="Millares 105 6" xfId="39873" xr:uid="{00000000-0005-0000-0000-00000E470000}"/>
    <cellStyle name="Millares 105 7" xfId="44720" xr:uid="{00000000-0005-0000-0000-00000F470000}"/>
    <cellStyle name="Millares 106" xfId="921" xr:uid="{00000000-0005-0000-0000-000010470000}"/>
    <cellStyle name="Millares 106 2" xfId="2004" xr:uid="{00000000-0005-0000-0000-000011470000}"/>
    <cellStyle name="Millares 106 2 2" xfId="4313" xr:uid="{00000000-0005-0000-0000-000012470000}"/>
    <cellStyle name="Millares 106 2 2 2" xfId="9460" xr:uid="{00000000-0005-0000-0000-000013470000}"/>
    <cellStyle name="Millares 106 2 2 2 2" xfId="20243" xr:uid="{00000000-0005-0000-0000-000014470000}"/>
    <cellStyle name="Millares 106 2 2 3" xfId="15111" xr:uid="{00000000-0005-0000-0000-000015470000}"/>
    <cellStyle name="Millares 106 2 2 4" xfId="43170" xr:uid="{00000000-0005-0000-0000-000016470000}"/>
    <cellStyle name="Millares 106 2 2 5" xfId="48013" xr:uid="{00000000-0005-0000-0000-000017470000}"/>
    <cellStyle name="Millares 106 2 3" xfId="7179" xr:uid="{00000000-0005-0000-0000-000018470000}"/>
    <cellStyle name="Millares 106 2 3 2" xfId="17962" xr:uid="{00000000-0005-0000-0000-000019470000}"/>
    <cellStyle name="Millares 106 2 4" xfId="12824" xr:uid="{00000000-0005-0000-0000-00001A470000}"/>
    <cellStyle name="Millares 106 2 5" xfId="40894" xr:uid="{00000000-0005-0000-0000-00001B470000}"/>
    <cellStyle name="Millares 106 2 6" xfId="45737" xr:uid="{00000000-0005-0000-0000-00001C470000}"/>
    <cellStyle name="Millares 106 3" xfId="3258" xr:uid="{00000000-0005-0000-0000-00001D470000}"/>
    <cellStyle name="Millares 106 3 2" xfId="8405" xr:uid="{00000000-0005-0000-0000-00001E470000}"/>
    <cellStyle name="Millares 106 3 2 2" xfId="19188" xr:uid="{00000000-0005-0000-0000-00001F470000}"/>
    <cellStyle name="Millares 106 3 3" xfId="14056" xr:uid="{00000000-0005-0000-0000-000020470000}"/>
    <cellStyle name="Millares 106 3 4" xfId="42115" xr:uid="{00000000-0005-0000-0000-000021470000}"/>
    <cellStyle name="Millares 106 3 5" xfId="46958" xr:uid="{00000000-0005-0000-0000-000022470000}"/>
    <cellStyle name="Millares 106 4" xfId="6122" xr:uid="{00000000-0005-0000-0000-000023470000}"/>
    <cellStyle name="Millares 106 4 2" xfId="16905" xr:uid="{00000000-0005-0000-0000-000024470000}"/>
    <cellStyle name="Millares 106 5" xfId="11749" xr:uid="{00000000-0005-0000-0000-000025470000}"/>
    <cellStyle name="Millares 106 6" xfId="39845" xr:uid="{00000000-0005-0000-0000-000026470000}"/>
    <cellStyle name="Millares 106 7" xfId="44692" xr:uid="{00000000-0005-0000-0000-000027470000}"/>
    <cellStyle name="Millares 107" xfId="950" xr:uid="{00000000-0005-0000-0000-000028470000}"/>
    <cellStyle name="Millares 107 2" xfId="2033" xr:uid="{00000000-0005-0000-0000-000029470000}"/>
    <cellStyle name="Millares 107 2 2" xfId="4342" xr:uid="{00000000-0005-0000-0000-00002A470000}"/>
    <cellStyle name="Millares 107 2 2 2" xfId="9489" xr:uid="{00000000-0005-0000-0000-00002B470000}"/>
    <cellStyle name="Millares 107 2 2 2 2" xfId="20272" xr:uid="{00000000-0005-0000-0000-00002C470000}"/>
    <cellStyle name="Millares 107 2 2 3" xfId="15140" xr:uid="{00000000-0005-0000-0000-00002D470000}"/>
    <cellStyle name="Millares 107 2 2 4" xfId="43199" xr:uid="{00000000-0005-0000-0000-00002E470000}"/>
    <cellStyle name="Millares 107 2 2 5" xfId="48042" xr:uid="{00000000-0005-0000-0000-00002F470000}"/>
    <cellStyle name="Millares 107 2 3" xfId="7208" xr:uid="{00000000-0005-0000-0000-000030470000}"/>
    <cellStyle name="Millares 107 2 3 2" xfId="17991" xr:uid="{00000000-0005-0000-0000-000031470000}"/>
    <cellStyle name="Millares 107 2 4" xfId="12853" xr:uid="{00000000-0005-0000-0000-000032470000}"/>
    <cellStyle name="Millares 107 2 5" xfId="40923" xr:uid="{00000000-0005-0000-0000-000033470000}"/>
    <cellStyle name="Millares 107 2 6" xfId="45766" xr:uid="{00000000-0005-0000-0000-000034470000}"/>
    <cellStyle name="Millares 107 3" xfId="3287" xr:uid="{00000000-0005-0000-0000-000035470000}"/>
    <cellStyle name="Millares 107 3 2" xfId="8434" xr:uid="{00000000-0005-0000-0000-000036470000}"/>
    <cellStyle name="Millares 107 3 2 2" xfId="19217" xr:uid="{00000000-0005-0000-0000-000037470000}"/>
    <cellStyle name="Millares 107 3 3" xfId="14085" xr:uid="{00000000-0005-0000-0000-000038470000}"/>
    <cellStyle name="Millares 107 3 4" xfId="42144" xr:uid="{00000000-0005-0000-0000-000039470000}"/>
    <cellStyle name="Millares 107 3 5" xfId="46987" xr:uid="{00000000-0005-0000-0000-00003A470000}"/>
    <cellStyle name="Millares 107 4" xfId="6151" xr:uid="{00000000-0005-0000-0000-00003B470000}"/>
    <cellStyle name="Millares 107 4 2" xfId="16934" xr:uid="{00000000-0005-0000-0000-00003C470000}"/>
    <cellStyle name="Millares 107 5" xfId="11778" xr:uid="{00000000-0005-0000-0000-00003D470000}"/>
    <cellStyle name="Millares 107 6" xfId="39874" xr:uid="{00000000-0005-0000-0000-00003E470000}"/>
    <cellStyle name="Millares 107 7" xfId="44721" xr:uid="{00000000-0005-0000-0000-00003F470000}"/>
    <cellStyle name="Millares 108" xfId="922" xr:uid="{00000000-0005-0000-0000-000040470000}"/>
    <cellStyle name="Millares 108 2" xfId="2005" xr:uid="{00000000-0005-0000-0000-000041470000}"/>
    <cellStyle name="Millares 108 2 2" xfId="4314" xr:uid="{00000000-0005-0000-0000-000042470000}"/>
    <cellStyle name="Millares 108 2 2 2" xfId="9461" xr:uid="{00000000-0005-0000-0000-000043470000}"/>
    <cellStyle name="Millares 108 2 2 2 2" xfId="20244" xr:uid="{00000000-0005-0000-0000-000044470000}"/>
    <cellStyle name="Millares 108 2 2 3" xfId="15112" xr:uid="{00000000-0005-0000-0000-000045470000}"/>
    <cellStyle name="Millares 108 2 2 4" xfId="43171" xr:uid="{00000000-0005-0000-0000-000046470000}"/>
    <cellStyle name="Millares 108 2 2 5" xfId="48014" xr:uid="{00000000-0005-0000-0000-000047470000}"/>
    <cellStyle name="Millares 108 2 3" xfId="7180" xr:uid="{00000000-0005-0000-0000-000048470000}"/>
    <cellStyle name="Millares 108 2 3 2" xfId="17963" xr:uid="{00000000-0005-0000-0000-000049470000}"/>
    <cellStyle name="Millares 108 2 4" xfId="12825" xr:uid="{00000000-0005-0000-0000-00004A470000}"/>
    <cellStyle name="Millares 108 2 5" xfId="40895" xr:uid="{00000000-0005-0000-0000-00004B470000}"/>
    <cellStyle name="Millares 108 2 6" xfId="45738" xr:uid="{00000000-0005-0000-0000-00004C470000}"/>
    <cellStyle name="Millares 108 3" xfId="3259" xr:uid="{00000000-0005-0000-0000-00004D470000}"/>
    <cellStyle name="Millares 108 3 2" xfId="8406" xr:uid="{00000000-0005-0000-0000-00004E470000}"/>
    <cellStyle name="Millares 108 3 2 2" xfId="19189" xr:uid="{00000000-0005-0000-0000-00004F470000}"/>
    <cellStyle name="Millares 108 3 3" xfId="14057" xr:uid="{00000000-0005-0000-0000-000050470000}"/>
    <cellStyle name="Millares 108 3 4" xfId="42116" xr:uid="{00000000-0005-0000-0000-000051470000}"/>
    <cellStyle name="Millares 108 3 5" xfId="46959" xr:uid="{00000000-0005-0000-0000-000052470000}"/>
    <cellStyle name="Millares 108 4" xfId="6123" xr:uid="{00000000-0005-0000-0000-000053470000}"/>
    <cellStyle name="Millares 108 4 2" xfId="16906" xr:uid="{00000000-0005-0000-0000-000054470000}"/>
    <cellStyle name="Millares 108 5" xfId="11750" xr:uid="{00000000-0005-0000-0000-000055470000}"/>
    <cellStyle name="Millares 108 6" xfId="39846" xr:uid="{00000000-0005-0000-0000-000056470000}"/>
    <cellStyle name="Millares 108 7" xfId="44693" xr:uid="{00000000-0005-0000-0000-000057470000}"/>
    <cellStyle name="Millares 109" xfId="951" xr:uid="{00000000-0005-0000-0000-000058470000}"/>
    <cellStyle name="Millares 109 2" xfId="2034" xr:uid="{00000000-0005-0000-0000-000059470000}"/>
    <cellStyle name="Millares 109 2 2" xfId="4343" xr:uid="{00000000-0005-0000-0000-00005A470000}"/>
    <cellStyle name="Millares 109 2 2 2" xfId="9490" xr:uid="{00000000-0005-0000-0000-00005B470000}"/>
    <cellStyle name="Millares 109 2 2 2 2" xfId="20273" xr:uid="{00000000-0005-0000-0000-00005C470000}"/>
    <cellStyle name="Millares 109 2 2 3" xfId="15141" xr:uid="{00000000-0005-0000-0000-00005D470000}"/>
    <cellStyle name="Millares 109 2 2 4" xfId="43200" xr:uid="{00000000-0005-0000-0000-00005E470000}"/>
    <cellStyle name="Millares 109 2 2 5" xfId="48043" xr:uid="{00000000-0005-0000-0000-00005F470000}"/>
    <cellStyle name="Millares 109 2 3" xfId="7209" xr:uid="{00000000-0005-0000-0000-000060470000}"/>
    <cellStyle name="Millares 109 2 3 2" xfId="17992" xr:uid="{00000000-0005-0000-0000-000061470000}"/>
    <cellStyle name="Millares 109 2 4" xfId="12854" xr:uid="{00000000-0005-0000-0000-000062470000}"/>
    <cellStyle name="Millares 109 2 5" xfId="40924" xr:uid="{00000000-0005-0000-0000-000063470000}"/>
    <cellStyle name="Millares 109 2 6" xfId="45767" xr:uid="{00000000-0005-0000-0000-000064470000}"/>
    <cellStyle name="Millares 109 3" xfId="3288" xr:uid="{00000000-0005-0000-0000-000065470000}"/>
    <cellStyle name="Millares 109 3 2" xfId="8435" xr:uid="{00000000-0005-0000-0000-000066470000}"/>
    <cellStyle name="Millares 109 3 2 2" xfId="19218" xr:uid="{00000000-0005-0000-0000-000067470000}"/>
    <cellStyle name="Millares 109 3 3" xfId="14086" xr:uid="{00000000-0005-0000-0000-000068470000}"/>
    <cellStyle name="Millares 109 3 4" xfId="42145" xr:uid="{00000000-0005-0000-0000-000069470000}"/>
    <cellStyle name="Millares 109 3 5" xfId="46988" xr:uid="{00000000-0005-0000-0000-00006A470000}"/>
    <cellStyle name="Millares 109 4" xfId="6152" xr:uid="{00000000-0005-0000-0000-00006B470000}"/>
    <cellStyle name="Millares 109 4 2" xfId="16935" xr:uid="{00000000-0005-0000-0000-00006C470000}"/>
    <cellStyle name="Millares 109 5" xfId="11779" xr:uid="{00000000-0005-0000-0000-00006D470000}"/>
    <cellStyle name="Millares 109 6" xfId="39875" xr:uid="{00000000-0005-0000-0000-00006E470000}"/>
    <cellStyle name="Millares 109 7" xfId="44722" xr:uid="{00000000-0005-0000-0000-00006F470000}"/>
    <cellStyle name="Millares 11" xfId="241" xr:uid="{00000000-0005-0000-0000-000070470000}"/>
    <cellStyle name="Millares 11 2" xfId="1200" xr:uid="{00000000-0005-0000-0000-000071470000}"/>
    <cellStyle name="Millares 11 2 2" xfId="2284" xr:uid="{00000000-0005-0000-0000-000072470000}"/>
    <cellStyle name="Millares 11 2 2 2" xfId="4592" xr:uid="{00000000-0005-0000-0000-000073470000}"/>
    <cellStyle name="Millares 11 2 2 2 2" xfId="9739" xr:uid="{00000000-0005-0000-0000-000074470000}"/>
    <cellStyle name="Millares 11 2 2 2 2 2" xfId="20522" xr:uid="{00000000-0005-0000-0000-000075470000}"/>
    <cellStyle name="Millares 11 2 2 2 3" xfId="15390" xr:uid="{00000000-0005-0000-0000-000076470000}"/>
    <cellStyle name="Millares 11 2 2 2 4" xfId="43449" xr:uid="{00000000-0005-0000-0000-000077470000}"/>
    <cellStyle name="Millares 11 2 2 2 5" xfId="48292" xr:uid="{00000000-0005-0000-0000-000078470000}"/>
    <cellStyle name="Millares 11 2 2 3" xfId="7458" xr:uid="{00000000-0005-0000-0000-000079470000}"/>
    <cellStyle name="Millares 11 2 2 3 2" xfId="18241" xr:uid="{00000000-0005-0000-0000-00007A470000}"/>
    <cellStyle name="Millares 11 2 2 4" xfId="13104" xr:uid="{00000000-0005-0000-0000-00007B470000}"/>
    <cellStyle name="Millares 11 2 2 5" xfId="41173" xr:uid="{00000000-0005-0000-0000-00007C470000}"/>
    <cellStyle name="Millares 11 2 2 6" xfId="46016" xr:uid="{00000000-0005-0000-0000-00007D470000}"/>
    <cellStyle name="Millares 11 2 3" xfId="3535" xr:uid="{00000000-0005-0000-0000-00007E470000}"/>
    <cellStyle name="Millares 11 2 3 2" xfId="8682" xr:uid="{00000000-0005-0000-0000-00007F470000}"/>
    <cellStyle name="Millares 11 2 3 2 2" xfId="19465" xr:uid="{00000000-0005-0000-0000-000080470000}"/>
    <cellStyle name="Millares 11 2 3 3" xfId="14333" xr:uid="{00000000-0005-0000-0000-000081470000}"/>
    <cellStyle name="Millares 11 2 3 4" xfId="42392" xr:uid="{00000000-0005-0000-0000-000082470000}"/>
    <cellStyle name="Millares 11 2 3 5" xfId="47235" xr:uid="{00000000-0005-0000-0000-000083470000}"/>
    <cellStyle name="Millares 11 2 4" xfId="6401" xr:uid="{00000000-0005-0000-0000-000084470000}"/>
    <cellStyle name="Millares 11 2 4 2" xfId="17184" xr:uid="{00000000-0005-0000-0000-000085470000}"/>
    <cellStyle name="Millares 11 2 5" xfId="12028" xr:uid="{00000000-0005-0000-0000-000086470000}"/>
    <cellStyle name="Millares 11 2 6" xfId="40120" xr:uid="{00000000-0005-0000-0000-000087470000}"/>
    <cellStyle name="Millares 11 2 7" xfId="44963" xr:uid="{00000000-0005-0000-0000-000088470000}"/>
    <cellStyle name="Millares 11 3" xfId="1367" xr:uid="{00000000-0005-0000-0000-000089470000}"/>
    <cellStyle name="Millares 11 3 2" xfId="3682" xr:uid="{00000000-0005-0000-0000-00008A470000}"/>
    <cellStyle name="Millares 11 3 2 2" xfId="8829" xr:uid="{00000000-0005-0000-0000-00008B470000}"/>
    <cellStyle name="Millares 11 3 2 2 2" xfId="19612" xr:uid="{00000000-0005-0000-0000-00008C470000}"/>
    <cellStyle name="Millares 11 3 2 3" xfId="14480" xr:uid="{00000000-0005-0000-0000-00008D470000}"/>
    <cellStyle name="Millares 11 3 2 4" xfId="42539" xr:uid="{00000000-0005-0000-0000-00008E470000}"/>
    <cellStyle name="Millares 11 3 2 5" xfId="47382" xr:uid="{00000000-0005-0000-0000-00008F470000}"/>
    <cellStyle name="Millares 11 3 3" xfId="6549" xr:uid="{00000000-0005-0000-0000-000090470000}"/>
    <cellStyle name="Millares 11 3 3 2" xfId="17332" xr:uid="{00000000-0005-0000-0000-000091470000}"/>
    <cellStyle name="Millares 11 3 4" xfId="12189" xr:uid="{00000000-0005-0000-0000-000092470000}"/>
    <cellStyle name="Millares 11 3 5" xfId="40264" xr:uid="{00000000-0005-0000-0000-000093470000}"/>
    <cellStyle name="Millares 11 3 6" xfId="45107" xr:uid="{00000000-0005-0000-0000-000094470000}"/>
    <cellStyle name="Millares 11 4" xfId="2632" xr:uid="{00000000-0005-0000-0000-000095470000}"/>
    <cellStyle name="Millares 11 4 2" xfId="7790" xr:uid="{00000000-0005-0000-0000-000096470000}"/>
    <cellStyle name="Millares 11 4 2 2" xfId="18573" xr:uid="{00000000-0005-0000-0000-000097470000}"/>
    <cellStyle name="Millares 11 4 3" xfId="13440" xr:uid="{00000000-0005-0000-0000-000098470000}"/>
    <cellStyle name="Millares 11 4 4" xfId="41501" xr:uid="{00000000-0005-0000-0000-000099470000}"/>
    <cellStyle name="Millares 11 4 5" xfId="46344" xr:uid="{00000000-0005-0000-0000-00009A470000}"/>
    <cellStyle name="Millares 11 5" xfId="4998" xr:uid="{00000000-0005-0000-0000-00009B470000}"/>
    <cellStyle name="Millares 11 5 2" xfId="10146" xr:uid="{00000000-0005-0000-0000-00009C470000}"/>
    <cellStyle name="Millares 11 5 2 2" xfId="20929" xr:uid="{00000000-0005-0000-0000-00009D470000}"/>
    <cellStyle name="Millares 11 5 3" xfId="15796" xr:uid="{00000000-0005-0000-0000-00009E470000}"/>
    <cellStyle name="Millares 11 5 4" xfId="38888" xr:uid="{00000000-0005-0000-0000-00009F470000}"/>
    <cellStyle name="Millares 11 5 5" xfId="39013" xr:uid="{00000000-0005-0000-0000-0000A0470000}"/>
    <cellStyle name="Millares 11 5 6" xfId="43849" xr:uid="{00000000-0005-0000-0000-0000A1470000}"/>
    <cellStyle name="Millares 11 5 7" xfId="48692" xr:uid="{00000000-0005-0000-0000-0000A2470000}"/>
    <cellStyle name="Millares 11 5 7 2" xfId="48733" xr:uid="{00000000-0005-0000-0000-0000A3470000}"/>
    <cellStyle name="Millares 11 6" xfId="5498" xr:uid="{00000000-0005-0000-0000-0000A4470000}"/>
    <cellStyle name="Millares 11 6 2" xfId="16288" xr:uid="{00000000-0005-0000-0000-0000A5470000}"/>
    <cellStyle name="Millares 11 7" xfId="11112" xr:uid="{00000000-0005-0000-0000-0000A6470000}"/>
    <cellStyle name="Millares 11 8" xfId="39220" xr:uid="{00000000-0005-0000-0000-0000A7470000}"/>
    <cellStyle name="Millares 11 9" xfId="44066" xr:uid="{00000000-0005-0000-0000-0000A8470000}"/>
    <cellStyle name="Millares 110" xfId="923" xr:uid="{00000000-0005-0000-0000-0000A9470000}"/>
    <cellStyle name="Millares 110 2" xfId="2006" xr:uid="{00000000-0005-0000-0000-0000AA470000}"/>
    <cellStyle name="Millares 110 2 2" xfId="4315" xr:uid="{00000000-0005-0000-0000-0000AB470000}"/>
    <cellStyle name="Millares 110 2 2 2" xfId="9462" xr:uid="{00000000-0005-0000-0000-0000AC470000}"/>
    <cellStyle name="Millares 110 2 2 2 2" xfId="20245" xr:uid="{00000000-0005-0000-0000-0000AD470000}"/>
    <cellStyle name="Millares 110 2 2 3" xfId="15113" xr:uid="{00000000-0005-0000-0000-0000AE470000}"/>
    <cellStyle name="Millares 110 2 2 4" xfId="43172" xr:uid="{00000000-0005-0000-0000-0000AF470000}"/>
    <cellStyle name="Millares 110 2 2 5" xfId="48015" xr:uid="{00000000-0005-0000-0000-0000B0470000}"/>
    <cellStyle name="Millares 110 2 3" xfId="7181" xr:uid="{00000000-0005-0000-0000-0000B1470000}"/>
    <cellStyle name="Millares 110 2 3 2" xfId="17964" xr:uid="{00000000-0005-0000-0000-0000B2470000}"/>
    <cellStyle name="Millares 110 2 4" xfId="12826" xr:uid="{00000000-0005-0000-0000-0000B3470000}"/>
    <cellStyle name="Millares 110 2 5" xfId="40896" xr:uid="{00000000-0005-0000-0000-0000B4470000}"/>
    <cellStyle name="Millares 110 2 6" xfId="45739" xr:uid="{00000000-0005-0000-0000-0000B5470000}"/>
    <cellStyle name="Millares 110 3" xfId="3260" xr:uid="{00000000-0005-0000-0000-0000B6470000}"/>
    <cellStyle name="Millares 110 3 2" xfId="8407" xr:uid="{00000000-0005-0000-0000-0000B7470000}"/>
    <cellStyle name="Millares 110 3 2 2" xfId="19190" xr:uid="{00000000-0005-0000-0000-0000B8470000}"/>
    <cellStyle name="Millares 110 3 3" xfId="14058" xr:uid="{00000000-0005-0000-0000-0000B9470000}"/>
    <cellStyle name="Millares 110 3 4" xfId="42117" xr:uid="{00000000-0005-0000-0000-0000BA470000}"/>
    <cellStyle name="Millares 110 3 5" xfId="46960" xr:uid="{00000000-0005-0000-0000-0000BB470000}"/>
    <cellStyle name="Millares 110 4" xfId="6124" xr:uid="{00000000-0005-0000-0000-0000BC470000}"/>
    <cellStyle name="Millares 110 4 2" xfId="16907" xr:uid="{00000000-0005-0000-0000-0000BD470000}"/>
    <cellStyle name="Millares 110 5" xfId="11751" xr:uid="{00000000-0005-0000-0000-0000BE470000}"/>
    <cellStyle name="Millares 110 6" xfId="39847" xr:uid="{00000000-0005-0000-0000-0000BF470000}"/>
    <cellStyle name="Millares 110 7" xfId="44694" xr:uid="{00000000-0005-0000-0000-0000C0470000}"/>
    <cellStyle name="Millares 111" xfId="952" xr:uid="{00000000-0005-0000-0000-0000C1470000}"/>
    <cellStyle name="Millares 111 2" xfId="2035" xr:uid="{00000000-0005-0000-0000-0000C2470000}"/>
    <cellStyle name="Millares 111 2 2" xfId="4344" xr:uid="{00000000-0005-0000-0000-0000C3470000}"/>
    <cellStyle name="Millares 111 2 2 2" xfId="9491" xr:uid="{00000000-0005-0000-0000-0000C4470000}"/>
    <cellStyle name="Millares 111 2 2 2 2" xfId="20274" xr:uid="{00000000-0005-0000-0000-0000C5470000}"/>
    <cellStyle name="Millares 111 2 2 3" xfId="15142" xr:uid="{00000000-0005-0000-0000-0000C6470000}"/>
    <cellStyle name="Millares 111 2 2 4" xfId="43201" xr:uid="{00000000-0005-0000-0000-0000C7470000}"/>
    <cellStyle name="Millares 111 2 2 5" xfId="48044" xr:uid="{00000000-0005-0000-0000-0000C8470000}"/>
    <cellStyle name="Millares 111 2 3" xfId="7210" xr:uid="{00000000-0005-0000-0000-0000C9470000}"/>
    <cellStyle name="Millares 111 2 3 2" xfId="17993" xr:uid="{00000000-0005-0000-0000-0000CA470000}"/>
    <cellStyle name="Millares 111 2 4" xfId="12855" xr:uid="{00000000-0005-0000-0000-0000CB470000}"/>
    <cellStyle name="Millares 111 2 5" xfId="40925" xr:uid="{00000000-0005-0000-0000-0000CC470000}"/>
    <cellStyle name="Millares 111 2 6" xfId="45768" xr:uid="{00000000-0005-0000-0000-0000CD470000}"/>
    <cellStyle name="Millares 111 3" xfId="3289" xr:uid="{00000000-0005-0000-0000-0000CE470000}"/>
    <cellStyle name="Millares 111 3 2" xfId="8436" xr:uid="{00000000-0005-0000-0000-0000CF470000}"/>
    <cellStyle name="Millares 111 3 2 2" xfId="19219" xr:uid="{00000000-0005-0000-0000-0000D0470000}"/>
    <cellStyle name="Millares 111 3 3" xfId="14087" xr:uid="{00000000-0005-0000-0000-0000D1470000}"/>
    <cellStyle name="Millares 111 3 4" xfId="42146" xr:uid="{00000000-0005-0000-0000-0000D2470000}"/>
    <cellStyle name="Millares 111 3 5" xfId="46989" xr:uid="{00000000-0005-0000-0000-0000D3470000}"/>
    <cellStyle name="Millares 111 4" xfId="6153" xr:uid="{00000000-0005-0000-0000-0000D4470000}"/>
    <cellStyle name="Millares 111 4 2" xfId="16936" xr:uid="{00000000-0005-0000-0000-0000D5470000}"/>
    <cellStyle name="Millares 111 5" xfId="11780" xr:uid="{00000000-0005-0000-0000-0000D6470000}"/>
    <cellStyle name="Millares 111 6" xfId="39876" xr:uid="{00000000-0005-0000-0000-0000D7470000}"/>
    <cellStyle name="Millares 111 7" xfId="44723" xr:uid="{00000000-0005-0000-0000-0000D8470000}"/>
    <cellStyle name="Millares 112" xfId="924" xr:uid="{00000000-0005-0000-0000-0000D9470000}"/>
    <cellStyle name="Millares 112 2" xfId="2007" xr:uid="{00000000-0005-0000-0000-0000DA470000}"/>
    <cellStyle name="Millares 112 2 2" xfId="4316" xr:uid="{00000000-0005-0000-0000-0000DB470000}"/>
    <cellStyle name="Millares 112 2 2 2" xfId="9463" xr:uid="{00000000-0005-0000-0000-0000DC470000}"/>
    <cellStyle name="Millares 112 2 2 2 2" xfId="20246" xr:uid="{00000000-0005-0000-0000-0000DD470000}"/>
    <cellStyle name="Millares 112 2 2 3" xfId="15114" xr:uid="{00000000-0005-0000-0000-0000DE470000}"/>
    <cellStyle name="Millares 112 2 2 4" xfId="43173" xr:uid="{00000000-0005-0000-0000-0000DF470000}"/>
    <cellStyle name="Millares 112 2 2 5" xfId="48016" xr:uid="{00000000-0005-0000-0000-0000E0470000}"/>
    <cellStyle name="Millares 112 2 3" xfId="7182" xr:uid="{00000000-0005-0000-0000-0000E1470000}"/>
    <cellStyle name="Millares 112 2 3 2" xfId="17965" xr:uid="{00000000-0005-0000-0000-0000E2470000}"/>
    <cellStyle name="Millares 112 2 4" xfId="12827" xr:uid="{00000000-0005-0000-0000-0000E3470000}"/>
    <cellStyle name="Millares 112 2 5" xfId="40897" xr:uid="{00000000-0005-0000-0000-0000E4470000}"/>
    <cellStyle name="Millares 112 2 6" xfId="45740" xr:uid="{00000000-0005-0000-0000-0000E5470000}"/>
    <cellStyle name="Millares 112 3" xfId="3261" xr:uid="{00000000-0005-0000-0000-0000E6470000}"/>
    <cellStyle name="Millares 112 3 2" xfId="8408" xr:uid="{00000000-0005-0000-0000-0000E7470000}"/>
    <cellStyle name="Millares 112 3 2 2" xfId="19191" xr:uid="{00000000-0005-0000-0000-0000E8470000}"/>
    <cellStyle name="Millares 112 3 3" xfId="14059" xr:uid="{00000000-0005-0000-0000-0000E9470000}"/>
    <cellStyle name="Millares 112 3 4" xfId="42118" xr:uid="{00000000-0005-0000-0000-0000EA470000}"/>
    <cellStyle name="Millares 112 3 5" xfId="46961" xr:uid="{00000000-0005-0000-0000-0000EB470000}"/>
    <cellStyle name="Millares 112 4" xfId="6125" xr:uid="{00000000-0005-0000-0000-0000EC470000}"/>
    <cellStyle name="Millares 112 4 2" xfId="16908" xr:uid="{00000000-0005-0000-0000-0000ED470000}"/>
    <cellStyle name="Millares 112 5" xfId="11752" xr:uid="{00000000-0005-0000-0000-0000EE470000}"/>
    <cellStyle name="Millares 112 6" xfId="39848" xr:uid="{00000000-0005-0000-0000-0000EF470000}"/>
    <cellStyle name="Millares 112 7" xfId="44695" xr:uid="{00000000-0005-0000-0000-0000F0470000}"/>
    <cellStyle name="Millares 113" xfId="1003" xr:uid="{00000000-0005-0000-0000-0000F1470000}"/>
    <cellStyle name="Millares 113 2" xfId="2086" xr:uid="{00000000-0005-0000-0000-0000F2470000}"/>
    <cellStyle name="Millares 113 2 2" xfId="4395" xr:uid="{00000000-0005-0000-0000-0000F3470000}"/>
    <cellStyle name="Millares 113 2 2 2" xfId="9542" xr:uid="{00000000-0005-0000-0000-0000F4470000}"/>
    <cellStyle name="Millares 113 2 2 2 2" xfId="20325" xr:uid="{00000000-0005-0000-0000-0000F5470000}"/>
    <cellStyle name="Millares 113 2 2 3" xfId="15193" xr:uid="{00000000-0005-0000-0000-0000F6470000}"/>
    <cellStyle name="Millares 113 2 2 4" xfId="43252" xr:uid="{00000000-0005-0000-0000-0000F7470000}"/>
    <cellStyle name="Millares 113 2 2 5" xfId="48095" xr:uid="{00000000-0005-0000-0000-0000F8470000}"/>
    <cellStyle name="Millares 113 2 3" xfId="7261" xr:uid="{00000000-0005-0000-0000-0000F9470000}"/>
    <cellStyle name="Millares 113 2 3 2" xfId="18044" xr:uid="{00000000-0005-0000-0000-0000FA470000}"/>
    <cellStyle name="Millares 113 2 4" xfId="12906" xr:uid="{00000000-0005-0000-0000-0000FB470000}"/>
    <cellStyle name="Millares 113 2 5" xfId="40976" xr:uid="{00000000-0005-0000-0000-0000FC470000}"/>
    <cellStyle name="Millares 113 2 6" xfId="45819" xr:uid="{00000000-0005-0000-0000-0000FD470000}"/>
    <cellStyle name="Millares 113 3" xfId="3340" xr:uid="{00000000-0005-0000-0000-0000FE470000}"/>
    <cellStyle name="Millares 113 3 2" xfId="8487" xr:uid="{00000000-0005-0000-0000-0000FF470000}"/>
    <cellStyle name="Millares 113 3 2 2" xfId="19270" xr:uid="{00000000-0005-0000-0000-000000480000}"/>
    <cellStyle name="Millares 113 3 3" xfId="14138" xr:uid="{00000000-0005-0000-0000-000001480000}"/>
    <cellStyle name="Millares 113 3 4" xfId="42197" xr:uid="{00000000-0005-0000-0000-000002480000}"/>
    <cellStyle name="Millares 113 3 5" xfId="47040" xr:uid="{00000000-0005-0000-0000-000003480000}"/>
    <cellStyle name="Millares 113 4" xfId="5003" xr:uid="{00000000-0005-0000-0000-000004480000}"/>
    <cellStyle name="Millares 113 4 2" xfId="10151" xr:uid="{00000000-0005-0000-0000-000005480000}"/>
    <cellStyle name="Millares 113 4 2 2" xfId="20934" xr:uid="{00000000-0005-0000-0000-000006480000}"/>
    <cellStyle name="Millares 113 4 3" xfId="15801" xr:uid="{00000000-0005-0000-0000-000007480000}"/>
    <cellStyle name="Millares 113 4 4" xfId="38889" xr:uid="{00000000-0005-0000-0000-000008480000}"/>
    <cellStyle name="Millares 113 4 5" xfId="39014" xr:uid="{00000000-0005-0000-0000-000009480000}"/>
    <cellStyle name="Millares 113 4 6" xfId="43854" xr:uid="{00000000-0005-0000-0000-00000A480000}"/>
    <cellStyle name="Millares 113 4 7" xfId="48697" xr:uid="{00000000-0005-0000-0000-00000B480000}"/>
    <cellStyle name="Millares 113 4 7 2" xfId="48734" xr:uid="{00000000-0005-0000-0000-00000C480000}"/>
    <cellStyle name="Millares 113 5" xfId="6204" xr:uid="{00000000-0005-0000-0000-00000D480000}"/>
    <cellStyle name="Millares 113 5 2" xfId="16987" xr:uid="{00000000-0005-0000-0000-00000E480000}"/>
    <cellStyle name="Millares 113 6" xfId="11831" xr:uid="{00000000-0005-0000-0000-00000F480000}"/>
    <cellStyle name="Millares 113 7" xfId="39927" xr:uid="{00000000-0005-0000-0000-000010480000}"/>
    <cellStyle name="Millares 113 8" xfId="44774" xr:uid="{00000000-0005-0000-0000-000011480000}"/>
    <cellStyle name="Millares 114" xfId="1008" xr:uid="{00000000-0005-0000-0000-000012480000}"/>
    <cellStyle name="Millares 114 2" xfId="2091" xr:uid="{00000000-0005-0000-0000-000013480000}"/>
    <cellStyle name="Millares 114 2 2" xfId="4400" xr:uid="{00000000-0005-0000-0000-000014480000}"/>
    <cellStyle name="Millares 114 2 2 2" xfId="9547" xr:uid="{00000000-0005-0000-0000-000015480000}"/>
    <cellStyle name="Millares 114 2 2 2 2" xfId="20330" xr:uid="{00000000-0005-0000-0000-000016480000}"/>
    <cellStyle name="Millares 114 2 2 3" xfId="15198" xr:uid="{00000000-0005-0000-0000-000017480000}"/>
    <cellStyle name="Millares 114 2 2 4" xfId="43257" xr:uid="{00000000-0005-0000-0000-000018480000}"/>
    <cellStyle name="Millares 114 2 2 5" xfId="48100" xr:uid="{00000000-0005-0000-0000-000019480000}"/>
    <cellStyle name="Millares 114 2 3" xfId="7266" xr:uid="{00000000-0005-0000-0000-00001A480000}"/>
    <cellStyle name="Millares 114 2 3 2" xfId="18049" xr:uid="{00000000-0005-0000-0000-00001B480000}"/>
    <cellStyle name="Millares 114 2 4" xfId="12911" xr:uid="{00000000-0005-0000-0000-00001C480000}"/>
    <cellStyle name="Millares 114 2 5" xfId="40981" xr:uid="{00000000-0005-0000-0000-00001D480000}"/>
    <cellStyle name="Millares 114 2 6" xfId="45824" xr:uid="{00000000-0005-0000-0000-00001E480000}"/>
    <cellStyle name="Millares 114 3" xfId="3345" xr:uid="{00000000-0005-0000-0000-00001F480000}"/>
    <cellStyle name="Millares 114 3 2" xfId="8492" xr:uid="{00000000-0005-0000-0000-000020480000}"/>
    <cellStyle name="Millares 114 3 2 2" xfId="19275" xr:uid="{00000000-0005-0000-0000-000021480000}"/>
    <cellStyle name="Millares 114 3 3" xfId="14143" xr:uid="{00000000-0005-0000-0000-000022480000}"/>
    <cellStyle name="Millares 114 3 4" xfId="42202" xr:uid="{00000000-0005-0000-0000-000023480000}"/>
    <cellStyle name="Millares 114 3 5" xfId="47045" xr:uid="{00000000-0005-0000-0000-000024480000}"/>
    <cellStyle name="Millares 114 4" xfId="6209" xr:uid="{00000000-0005-0000-0000-000025480000}"/>
    <cellStyle name="Millares 114 4 2" xfId="16992" xr:uid="{00000000-0005-0000-0000-000026480000}"/>
    <cellStyle name="Millares 114 5" xfId="11836" xr:uid="{00000000-0005-0000-0000-000027480000}"/>
    <cellStyle name="Millares 114 6" xfId="39932" xr:uid="{00000000-0005-0000-0000-000028480000}"/>
    <cellStyle name="Millares 114 7" xfId="44779" xr:uid="{00000000-0005-0000-0000-000029480000}"/>
    <cellStyle name="Millares 115" xfId="1002" xr:uid="{00000000-0005-0000-0000-00002A480000}"/>
    <cellStyle name="Millares 115 2" xfId="2085" xr:uid="{00000000-0005-0000-0000-00002B480000}"/>
    <cellStyle name="Millares 115 2 2" xfId="4394" xr:uid="{00000000-0005-0000-0000-00002C480000}"/>
    <cellStyle name="Millares 115 2 2 2" xfId="9541" xr:uid="{00000000-0005-0000-0000-00002D480000}"/>
    <cellStyle name="Millares 115 2 2 2 2" xfId="20324" xr:uid="{00000000-0005-0000-0000-00002E480000}"/>
    <cellStyle name="Millares 115 2 2 3" xfId="15192" xr:uid="{00000000-0005-0000-0000-00002F480000}"/>
    <cellStyle name="Millares 115 2 2 4" xfId="43251" xr:uid="{00000000-0005-0000-0000-000030480000}"/>
    <cellStyle name="Millares 115 2 2 5" xfId="48094" xr:uid="{00000000-0005-0000-0000-000031480000}"/>
    <cellStyle name="Millares 115 2 3" xfId="7260" xr:uid="{00000000-0005-0000-0000-000032480000}"/>
    <cellStyle name="Millares 115 2 3 2" xfId="18043" xr:uid="{00000000-0005-0000-0000-000033480000}"/>
    <cellStyle name="Millares 115 2 4" xfId="12905" xr:uid="{00000000-0005-0000-0000-000034480000}"/>
    <cellStyle name="Millares 115 2 5" xfId="40975" xr:uid="{00000000-0005-0000-0000-000035480000}"/>
    <cellStyle name="Millares 115 2 6" xfId="45818" xr:uid="{00000000-0005-0000-0000-000036480000}"/>
    <cellStyle name="Millares 115 3" xfId="3339" xr:uid="{00000000-0005-0000-0000-000037480000}"/>
    <cellStyle name="Millares 115 3 2" xfId="8486" xr:uid="{00000000-0005-0000-0000-000038480000}"/>
    <cellStyle name="Millares 115 3 2 2" xfId="19269" xr:uid="{00000000-0005-0000-0000-000039480000}"/>
    <cellStyle name="Millares 115 3 3" xfId="14137" xr:uid="{00000000-0005-0000-0000-00003A480000}"/>
    <cellStyle name="Millares 115 3 4" xfId="42196" xr:uid="{00000000-0005-0000-0000-00003B480000}"/>
    <cellStyle name="Millares 115 3 5" xfId="47039" xr:uid="{00000000-0005-0000-0000-00003C480000}"/>
    <cellStyle name="Millares 115 4" xfId="6203" xr:uid="{00000000-0005-0000-0000-00003D480000}"/>
    <cellStyle name="Millares 115 4 2" xfId="16986" xr:uid="{00000000-0005-0000-0000-00003E480000}"/>
    <cellStyle name="Millares 115 5" xfId="11830" xr:uid="{00000000-0005-0000-0000-00003F480000}"/>
    <cellStyle name="Millares 115 6" xfId="39926" xr:uid="{00000000-0005-0000-0000-000040480000}"/>
    <cellStyle name="Millares 115 7" xfId="44773" xr:uid="{00000000-0005-0000-0000-000041480000}"/>
    <cellStyle name="Millares 116" xfId="1009" xr:uid="{00000000-0005-0000-0000-000042480000}"/>
    <cellStyle name="Millares 116 2" xfId="2092" xr:uid="{00000000-0005-0000-0000-000043480000}"/>
    <cellStyle name="Millares 116 2 2" xfId="4401" xr:uid="{00000000-0005-0000-0000-000044480000}"/>
    <cellStyle name="Millares 116 2 2 2" xfId="9548" xr:uid="{00000000-0005-0000-0000-000045480000}"/>
    <cellStyle name="Millares 116 2 2 2 2" xfId="20331" xr:uid="{00000000-0005-0000-0000-000046480000}"/>
    <cellStyle name="Millares 116 2 2 3" xfId="15199" xr:uid="{00000000-0005-0000-0000-000047480000}"/>
    <cellStyle name="Millares 116 2 2 4" xfId="43258" xr:uid="{00000000-0005-0000-0000-000048480000}"/>
    <cellStyle name="Millares 116 2 2 5" xfId="48101" xr:uid="{00000000-0005-0000-0000-000049480000}"/>
    <cellStyle name="Millares 116 2 3" xfId="7267" xr:uid="{00000000-0005-0000-0000-00004A480000}"/>
    <cellStyle name="Millares 116 2 3 2" xfId="18050" xr:uid="{00000000-0005-0000-0000-00004B480000}"/>
    <cellStyle name="Millares 116 2 4" xfId="12912" xr:uid="{00000000-0005-0000-0000-00004C480000}"/>
    <cellStyle name="Millares 116 2 5" xfId="40982" xr:uid="{00000000-0005-0000-0000-00004D480000}"/>
    <cellStyle name="Millares 116 2 6" xfId="45825" xr:uid="{00000000-0005-0000-0000-00004E480000}"/>
    <cellStyle name="Millares 116 3" xfId="3346" xr:uid="{00000000-0005-0000-0000-00004F480000}"/>
    <cellStyle name="Millares 116 3 2" xfId="8493" xr:uid="{00000000-0005-0000-0000-000050480000}"/>
    <cellStyle name="Millares 116 3 2 2" xfId="19276" xr:uid="{00000000-0005-0000-0000-000051480000}"/>
    <cellStyle name="Millares 116 3 3" xfId="14144" xr:uid="{00000000-0005-0000-0000-000052480000}"/>
    <cellStyle name="Millares 116 3 4" xfId="42203" xr:uid="{00000000-0005-0000-0000-000053480000}"/>
    <cellStyle name="Millares 116 3 5" xfId="47046" xr:uid="{00000000-0005-0000-0000-000054480000}"/>
    <cellStyle name="Millares 116 4" xfId="6210" xr:uid="{00000000-0005-0000-0000-000055480000}"/>
    <cellStyle name="Millares 116 4 2" xfId="16993" xr:uid="{00000000-0005-0000-0000-000056480000}"/>
    <cellStyle name="Millares 116 5" xfId="11837" xr:uid="{00000000-0005-0000-0000-000057480000}"/>
    <cellStyle name="Millares 116 6" xfId="39933" xr:uid="{00000000-0005-0000-0000-000058480000}"/>
    <cellStyle name="Millares 116 7" xfId="44780" xr:uid="{00000000-0005-0000-0000-000059480000}"/>
    <cellStyle name="Millares 117" xfId="1001" xr:uid="{00000000-0005-0000-0000-00005A480000}"/>
    <cellStyle name="Millares 117 2" xfId="2084" xr:uid="{00000000-0005-0000-0000-00005B480000}"/>
    <cellStyle name="Millares 117 2 2" xfId="4393" xr:uid="{00000000-0005-0000-0000-00005C480000}"/>
    <cellStyle name="Millares 117 2 2 2" xfId="9540" xr:uid="{00000000-0005-0000-0000-00005D480000}"/>
    <cellStyle name="Millares 117 2 2 2 2" xfId="20323" xr:uid="{00000000-0005-0000-0000-00005E480000}"/>
    <cellStyle name="Millares 117 2 2 3" xfId="15191" xr:uid="{00000000-0005-0000-0000-00005F480000}"/>
    <cellStyle name="Millares 117 2 2 4" xfId="43250" xr:uid="{00000000-0005-0000-0000-000060480000}"/>
    <cellStyle name="Millares 117 2 2 5" xfId="48093" xr:uid="{00000000-0005-0000-0000-000061480000}"/>
    <cellStyle name="Millares 117 2 3" xfId="7259" xr:uid="{00000000-0005-0000-0000-000062480000}"/>
    <cellStyle name="Millares 117 2 3 2" xfId="18042" xr:uid="{00000000-0005-0000-0000-000063480000}"/>
    <cellStyle name="Millares 117 2 4" xfId="12904" xr:uid="{00000000-0005-0000-0000-000064480000}"/>
    <cellStyle name="Millares 117 2 5" xfId="40974" xr:uid="{00000000-0005-0000-0000-000065480000}"/>
    <cellStyle name="Millares 117 2 6" xfId="45817" xr:uid="{00000000-0005-0000-0000-000066480000}"/>
    <cellStyle name="Millares 117 3" xfId="3338" xr:uid="{00000000-0005-0000-0000-000067480000}"/>
    <cellStyle name="Millares 117 3 2" xfId="8485" xr:uid="{00000000-0005-0000-0000-000068480000}"/>
    <cellStyle name="Millares 117 3 2 2" xfId="19268" xr:uid="{00000000-0005-0000-0000-000069480000}"/>
    <cellStyle name="Millares 117 3 3" xfId="14136" xr:uid="{00000000-0005-0000-0000-00006A480000}"/>
    <cellStyle name="Millares 117 3 4" xfId="42195" xr:uid="{00000000-0005-0000-0000-00006B480000}"/>
    <cellStyle name="Millares 117 3 5" xfId="47038" xr:uid="{00000000-0005-0000-0000-00006C480000}"/>
    <cellStyle name="Millares 117 4" xfId="6202" xr:uid="{00000000-0005-0000-0000-00006D480000}"/>
    <cellStyle name="Millares 117 4 2" xfId="16985" xr:uid="{00000000-0005-0000-0000-00006E480000}"/>
    <cellStyle name="Millares 117 5" xfId="11829" xr:uid="{00000000-0005-0000-0000-00006F480000}"/>
    <cellStyle name="Millares 117 6" xfId="39925" xr:uid="{00000000-0005-0000-0000-000070480000}"/>
    <cellStyle name="Millares 117 7" xfId="44772" xr:uid="{00000000-0005-0000-0000-000071480000}"/>
    <cellStyle name="Millares 118" xfId="1010" xr:uid="{00000000-0005-0000-0000-000072480000}"/>
    <cellStyle name="Millares 118 2" xfId="2093" xr:uid="{00000000-0005-0000-0000-000073480000}"/>
    <cellStyle name="Millares 118 2 2" xfId="4402" xr:uid="{00000000-0005-0000-0000-000074480000}"/>
    <cellStyle name="Millares 118 2 2 2" xfId="9549" xr:uid="{00000000-0005-0000-0000-000075480000}"/>
    <cellStyle name="Millares 118 2 2 2 2" xfId="20332" xr:uid="{00000000-0005-0000-0000-000076480000}"/>
    <cellStyle name="Millares 118 2 2 3" xfId="15200" xr:uid="{00000000-0005-0000-0000-000077480000}"/>
    <cellStyle name="Millares 118 2 2 4" xfId="43259" xr:uid="{00000000-0005-0000-0000-000078480000}"/>
    <cellStyle name="Millares 118 2 2 5" xfId="48102" xr:uid="{00000000-0005-0000-0000-000079480000}"/>
    <cellStyle name="Millares 118 2 3" xfId="7268" xr:uid="{00000000-0005-0000-0000-00007A480000}"/>
    <cellStyle name="Millares 118 2 3 2" xfId="18051" xr:uid="{00000000-0005-0000-0000-00007B480000}"/>
    <cellStyle name="Millares 118 2 4" xfId="12913" xr:uid="{00000000-0005-0000-0000-00007C480000}"/>
    <cellStyle name="Millares 118 2 5" xfId="40983" xr:uid="{00000000-0005-0000-0000-00007D480000}"/>
    <cellStyle name="Millares 118 2 6" xfId="45826" xr:uid="{00000000-0005-0000-0000-00007E480000}"/>
    <cellStyle name="Millares 118 3" xfId="3347" xr:uid="{00000000-0005-0000-0000-00007F480000}"/>
    <cellStyle name="Millares 118 3 2" xfId="8494" xr:uid="{00000000-0005-0000-0000-000080480000}"/>
    <cellStyle name="Millares 118 3 2 2" xfId="19277" xr:uid="{00000000-0005-0000-0000-000081480000}"/>
    <cellStyle name="Millares 118 3 3" xfId="14145" xr:uid="{00000000-0005-0000-0000-000082480000}"/>
    <cellStyle name="Millares 118 3 4" xfId="42204" xr:uid="{00000000-0005-0000-0000-000083480000}"/>
    <cellStyle name="Millares 118 3 5" xfId="47047" xr:uid="{00000000-0005-0000-0000-000084480000}"/>
    <cellStyle name="Millares 118 4" xfId="6211" xr:uid="{00000000-0005-0000-0000-000085480000}"/>
    <cellStyle name="Millares 118 4 2" xfId="16994" xr:uid="{00000000-0005-0000-0000-000086480000}"/>
    <cellStyle name="Millares 118 5" xfId="11838" xr:uid="{00000000-0005-0000-0000-000087480000}"/>
    <cellStyle name="Millares 118 6" xfId="39934" xr:uid="{00000000-0005-0000-0000-000088480000}"/>
    <cellStyle name="Millares 118 7" xfId="44781" xr:uid="{00000000-0005-0000-0000-000089480000}"/>
    <cellStyle name="Millares 119" xfId="1000" xr:uid="{00000000-0005-0000-0000-00008A480000}"/>
    <cellStyle name="Millares 119 2" xfId="2083" xr:uid="{00000000-0005-0000-0000-00008B480000}"/>
    <cellStyle name="Millares 119 2 2" xfId="4392" xr:uid="{00000000-0005-0000-0000-00008C480000}"/>
    <cellStyle name="Millares 119 2 2 2" xfId="9539" xr:uid="{00000000-0005-0000-0000-00008D480000}"/>
    <cellStyle name="Millares 119 2 2 2 2" xfId="20322" xr:uid="{00000000-0005-0000-0000-00008E480000}"/>
    <cellStyle name="Millares 119 2 2 3" xfId="15190" xr:uid="{00000000-0005-0000-0000-00008F480000}"/>
    <cellStyle name="Millares 119 2 2 4" xfId="43249" xr:uid="{00000000-0005-0000-0000-000090480000}"/>
    <cellStyle name="Millares 119 2 2 5" xfId="48092" xr:uid="{00000000-0005-0000-0000-000091480000}"/>
    <cellStyle name="Millares 119 2 3" xfId="7258" xr:uid="{00000000-0005-0000-0000-000092480000}"/>
    <cellStyle name="Millares 119 2 3 2" xfId="18041" xr:uid="{00000000-0005-0000-0000-000093480000}"/>
    <cellStyle name="Millares 119 2 4" xfId="12903" xr:uid="{00000000-0005-0000-0000-000094480000}"/>
    <cellStyle name="Millares 119 2 5" xfId="40973" xr:uid="{00000000-0005-0000-0000-000095480000}"/>
    <cellStyle name="Millares 119 2 6" xfId="45816" xr:uid="{00000000-0005-0000-0000-000096480000}"/>
    <cellStyle name="Millares 119 3" xfId="3337" xr:uid="{00000000-0005-0000-0000-000097480000}"/>
    <cellStyle name="Millares 119 3 2" xfId="8484" xr:uid="{00000000-0005-0000-0000-000098480000}"/>
    <cellStyle name="Millares 119 3 2 2" xfId="19267" xr:uid="{00000000-0005-0000-0000-000099480000}"/>
    <cellStyle name="Millares 119 3 3" xfId="14135" xr:uid="{00000000-0005-0000-0000-00009A480000}"/>
    <cellStyle name="Millares 119 3 4" xfId="42194" xr:uid="{00000000-0005-0000-0000-00009B480000}"/>
    <cellStyle name="Millares 119 3 5" xfId="47037" xr:uid="{00000000-0005-0000-0000-00009C480000}"/>
    <cellStyle name="Millares 119 4" xfId="6201" xr:uid="{00000000-0005-0000-0000-00009D480000}"/>
    <cellStyle name="Millares 119 4 2" xfId="16984" xr:uid="{00000000-0005-0000-0000-00009E480000}"/>
    <cellStyle name="Millares 119 5" xfId="11828" xr:uid="{00000000-0005-0000-0000-00009F480000}"/>
    <cellStyle name="Millares 119 6" xfId="39924" xr:uid="{00000000-0005-0000-0000-0000A0480000}"/>
    <cellStyle name="Millares 119 7" xfId="44771" xr:uid="{00000000-0005-0000-0000-0000A1480000}"/>
    <cellStyle name="Millares 12" xfId="242" xr:uid="{00000000-0005-0000-0000-0000A2480000}"/>
    <cellStyle name="Millares 12 2" xfId="1368" xr:uid="{00000000-0005-0000-0000-0000A3480000}"/>
    <cellStyle name="Millares 12 2 2" xfId="3683" xr:uid="{00000000-0005-0000-0000-0000A4480000}"/>
    <cellStyle name="Millares 12 2 2 2" xfId="8830" xr:uid="{00000000-0005-0000-0000-0000A5480000}"/>
    <cellStyle name="Millares 12 2 2 2 2" xfId="19613" xr:uid="{00000000-0005-0000-0000-0000A6480000}"/>
    <cellStyle name="Millares 12 2 2 3" xfId="14481" xr:uid="{00000000-0005-0000-0000-0000A7480000}"/>
    <cellStyle name="Millares 12 2 2 4" xfId="42540" xr:uid="{00000000-0005-0000-0000-0000A8480000}"/>
    <cellStyle name="Millares 12 2 2 5" xfId="47383" xr:uid="{00000000-0005-0000-0000-0000A9480000}"/>
    <cellStyle name="Millares 12 2 3" xfId="6550" xr:uid="{00000000-0005-0000-0000-0000AA480000}"/>
    <cellStyle name="Millares 12 2 3 2" xfId="17333" xr:uid="{00000000-0005-0000-0000-0000AB480000}"/>
    <cellStyle name="Millares 12 2 4" xfId="12190" xr:uid="{00000000-0005-0000-0000-0000AC480000}"/>
    <cellStyle name="Millares 12 2 5" xfId="40265" xr:uid="{00000000-0005-0000-0000-0000AD480000}"/>
    <cellStyle name="Millares 12 2 6" xfId="45108" xr:uid="{00000000-0005-0000-0000-0000AE480000}"/>
    <cellStyle name="Millares 12 3" xfId="2633" xr:uid="{00000000-0005-0000-0000-0000AF480000}"/>
    <cellStyle name="Millares 12 3 2" xfId="7791" xr:uid="{00000000-0005-0000-0000-0000B0480000}"/>
    <cellStyle name="Millares 12 3 2 2" xfId="18574" xr:uid="{00000000-0005-0000-0000-0000B1480000}"/>
    <cellStyle name="Millares 12 3 3" xfId="13441" xr:uid="{00000000-0005-0000-0000-0000B2480000}"/>
    <cellStyle name="Millares 12 3 4" xfId="41502" xr:uid="{00000000-0005-0000-0000-0000B3480000}"/>
    <cellStyle name="Millares 12 3 5" xfId="46345" xr:uid="{00000000-0005-0000-0000-0000B4480000}"/>
    <cellStyle name="Millares 12 4" xfId="5499" xr:uid="{00000000-0005-0000-0000-0000B5480000}"/>
    <cellStyle name="Millares 12 4 2" xfId="16289" xr:uid="{00000000-0005-0000-0000-0000B6480000}"/>
    <cellStyle name="Millares 12 5" xfId="11113" xr:uid="{00000000-0005-0000-0000-0000B7480000}"/>
    <cellStyle name="Millares 12 6" xfId="39221" xr:uid="{00000000-0005-0000-0000-0000B8480000}"/>
    <cellStyle name="Millares 12 7" xfId="44067" xr:uid="{00000000-0005-0000-0000-0000B9480000}"/>
    <cellStyle name="Millares 120" xfId="1011" xr:uid="{00000000-0005-0000-0000-0000BA480000}"/>
    <cellStyle name="Millares 120 2" xfId="1201" xr:uid="{00000000-0005-0000-0000-0000BB480000}"/>
    <cellStyle name="Millares 120 2 2" xfId="2285" xr:uid="{00000000-0005-0000-0000-0000BC480000}"/>
    <cellStyle name="Millares 120 2 2 2" xfId="4593" xr:uid="{00000000-0005-0000-0000-0000BD480000}"/>
    <cellStyle name="Millares 120 2 2 2 2" xfId="9740" xr:uid="{00000000-0005-0000-0000-0000BE480000}"/>
    <cellStyle name="Millares 120 2 2 2 2 2" xfId="20523" xr:uid="{00000000-0005-0000-0000-0000BF480000}"/>
    <cellStyle name="Millares 120 2 2 2 3" xfId="15391" xr:uid="{00000000-0005-0000-0000-0000C0480000}"/>
    <cellStyle name="Millares 120 2 2 2 4" xfId="43450" xr:uid="{00000000-0005-0000-0000-0000C1480000}"/>
    <cellStyle name="Millares 120 2 2 2 5" xfId="48293" xr:uid="{00000000-0005-0000-0000-0000C2480000}"/>
    <cellStyle name="Millares 120 2 2 3" xfId="7459" xr:uid="{00000000-0005-0000-0000-0000C3480000}"/>
    <cellStyle name="Millares 120 2 2 3 2" xfId="18242" xr:uid="{00000000-0005-0000-0000-0000C4480000}"/>
    <cellStyle name="Millares 120 2 2 4" xfId="13105" xr:uid="{00000000-0005-0000-0000-0000C5480000}"/>
    <cellStyle name="Millares 120 2 2 5" xfId="41174" xr:uid="{00000000-0005-0000-0000-0000C6480000}"/>
    <cellStyle name="Millares 120 2 2 6" xfId="46017" xr:uid="{00000000-0005-0000-0000-0000C7480000}"/>
    <cellStyle name="Millares 120 2 3" xfId="3536" xr:uid="{00000000-0005-0000-0000-0000C8480000}"/>
    <cellStyle name="Millares 120 2 3 2" xfId="8683" xr:uid="{00000000-0005-0000-0000-0000C9480000}"/>
    <cellStyle name="Millares 120 2 3 2 2" xfId="19466" xr:uid="{00000000-0005-0000-0000-0000CA480000}"/>
    <cellStyle name="Millares 120 2 3 3" xfId="14334" xr:uid="{00000000-0005-0000-0000-0000CB480000}"/>
    <cellStyle name="Millares 120 2 3 4" xfId="42393" xr:uid="{00000000-0005-0000-0000-0000CC480000}"/>
    <cellStyle name="Millares 120 2 3 5" xfId="47236" xr:uid="{00000000-0005-0000-0000-0000CD480000}"/>
    <cellStyle name="Millares 120 2 4" xfId="6402" xr:uid="{00000000-0005-0000-0000-0000CE480000}"/>
    <cellStyle name="Millares 120 2 4 2" xfId="17185" xr:uid="{00000000-0005-0000-0000-0000CF480000}"/>
    <cellStyle name="Millares 120 2 5" xfId="12029" xr:uid="{00000000-0005-0000-0000-0000D0480000}"/>
    <cellStyle name="Millares 120 2 6" xfId="40121" xr:uid="{00000000-0005-0000-0000-0000D1480000}"/>
    <cellStyle name="Millares 120 2 7" xfId="44964" xr:uid="{00000000-0005-0000-0000-0000D2480000}"/>
    <cellStyle name="Millares 120 3" xfId="2094" xr:uid="{00000000-0005-0000-0000-0000D3480000}"/>
    <cellStyle name="Millares 120 3 2" xfId="4403" xr:uid="{00000000-0005-0000-0000-0000D4480000}"/>
    <cellStyle name="Millares 120 3 2 2" xfId="9550" xr:uid="{00000000-0005-0000-0000-0000D5480000}"/>
    <cellStyle name="Millares 120 3 2 2 2" xfId="20333" xr:uid="{00000000-0005-0000-0000-0000D6480000}"/>
    <cellStyle name="Millares 120 3 2 3" xfId="15201" xr:uid="{00000000-0005-0000-0000-0000D7480000}"/>
    <cellStyle name="Millares 120 3 2 4" xfId="43260" xr:uid="{00000000-0005-0000-0000-0000D8480000}"/>
    <cellStyle name="Millares 120 3 2 5" xfId="48103" xr:uid="{00000000-0005-0000-0000-0000D9480000}"/>
    <cellStyle name="Millares 120 3 3" xfId="7269" xr:uid="{00000000-0005-0000-0000-0000DA480000}"/>
    <cellStyle name="Millares 120 3 3 2" xfId="18052" xr:uid="{00000000-0005-0000-0000-0000DB480000}"/>
    <cellStyle name="Millares 120 3 4" xfId="12914" xr:uid="{00000000-0005-0000-0000-0000DC480000}"/>
    <cellStyle name="Millares 120 3 5" xfId="40984" xr:uid="{00000000-0005-0000-0000-0000DD480000}"/>
    <cellStyle name="Millares 120 3 6" xfId="45827" xr:uid="{00000000-0005-0000-0000-0000DE480000}"/>
    <cellStyle name="Millares 120 4" xfId="3348" xr:uid="{00000000-0005-0000-0000-0000DF480000}"/>
    <cellStyle name="Millares 120 4 2" xfId="8495" xr:uid="{00000000-0005-0000-0000-0000E0480000}"/>
    <cellStyle name="Millares 120 4 2 2" xfId="19278" xr:uid="{00000000-0005-0000-0000-0000E1480000}"/>
    <cellStyle name="Millares 120 4 3" xfId="14146" xr:uid="{00000000-0005-0000-0000-0000E2480000}"/>
    <cellStyle name="Millares 120 4 4" xfId="42205" xr:uid="{00000000-0005-0000-0000-0000E3480000}"/>
    <cellStyle name="Millares 120 4 5" xfId="47048" xr:uid="{00000000-0005-0000-0000-0000E4480000}"/>
    <cellStyle name="Millares 120 5" xfId="6212" xr:uid="{00000000-0005-0000-0000-0000E5480000}"/>
    <cellStyle name="Millares 120 5 2" xfId="16995" xr:uid="{00000000-0005-0000-0000-0000E6480000}"/>
    <cellStyle name="Millares 120 6" xfId="11839" xr:uid="{00000000-0005-0000-0000-0000E7480000}"/>
    <cellStyle name="Millares 120 7" xfId="39935" xr:uid="{00000000-0005-0000-0000-0000E8480000}"/>
    <cellStyle name="Millares 120 8" xfId="44782" xr:uid="{00000000-0005-0000-0000-0000E9480000}"/>
    <cellStyle name="Millares 121" xfId="999" xr:uid="{00000000-0005-0000-0000-0000EA480000}"/>
    <cellStyle name="Millares 121 2" xfId="2082" xr:uid="{00000000-0005-0000-0000-0000EB480000}"/>
    <cellStyle name="Millares 121 2 2" xfId="4391" xr:uid="{00000000-0005-0000-0000-0000EC480000}"/>
    <cellStyle name="Millares 121 2 2 2" xfId="9538" xr:uid="{00000000-0005-0000-0000-0000ED480000}"/>
    <cellStyle name="Millares 121 2 2 2 2" xfId="20321" xr:uid="{00000000-0005-0000-0000-0000EE480000}"/>
    <cellStyle name="Millares 121 2 2 3" xfId="15189" xr:uid="{00000000-0005-0000-0000-0000EF480000}"/>
    <cellStyle name="Millares 121 2 2 4" xfId="43248" xr:uid="{00000000-0005-0000-0000-0000F0480000}"/>
    <cellStyle name="Millares 121 2 2 5" xfId="48091" xr:uid="{00000000-0005-0000-0000-0000F1480000}"/>
    <cellStyle name="Millares 121 2 3" xfId="7257" xr:uid="{00000000-0005-0000-0000-0000F2480000}"/>
    <cellStyle name="Millares 121 2 3 2" xfId="18040" xr:uid="{00000000-0005-0000-0000-0000F3480000}"/>
    <cellStyle name="Millares 121 2 4" xfId="12902" xr:uid="{00000000-0005-0000-0000-0000F4480000}"/>
    <cellStyle name="Millares 121 2 5" xfId="40972" xr:uid="{00000000-0005-0000-0000-0000F5480000}"/>
    <cellStyle name="Millares 121 2 6" xfId="45815" xr:uid="{00000000-0005-0000-0000-0000F6480000}"/>
    <cellStyle name="Millares 121 3" xfId="3336" xr:uid="{00000000-0005-0000-0000-0000F7480000}"/>
    <cellStyle name="Millares 121 3 2" xfId="8483" xr:uid="{00000000-0005-0000-0000-0000F8480000}"/>
    <cellStyle name="Millares 121 3 2 2" xfId="19266" xr:uid="{00000000-0005-0000-0000-0000F9480000}"/>
    <cellStyle name="Millares 121 3 3" xfId="14134" xr:uid="{00000000-0005-0000-0000-0000FA480000}"/>
    <cellStyle name="Millares 121 3 4" xfId="42193" xr:uid="{00000000-0005-0000-0000-0000FB480000}"/>
    <cellStyle name="Millares 121 3 5" xfId="47036" xr:uid="{00000000-0005-0000-0000-0000FC480000}"/>
    <cellStyle name="Millares 121 4" xfId="6200" xr:uid="{00000000-0005-0000-0000-0000FD480000}"/>
    <cellStyle name="Millares 121 4 2" xfId="16983" xr:uid="{00000000-0005-0000-0000-0000FE480000}"/>
    <cellStyle name="Millares 121 5" xfId="11827" xr:uid="{00000000-0005-0000-0000-0000FF480000}"/>
    <cellStyle name="Millares 121 6" xfId="39923" xr:uid="{00000000-0005-0000-0000-000000490000}"/>
    <cellStyle name="Millares 121 7" xfId="44770" xr:uid="{00000000-0005-0000-0000-000001490000}"/>
    <cellStyle name="Millares 122" xfId="1012" xr:uid="{00000000-0005-0000-0000-000002490000}"/>
    <cellStyle name="Millares 122 2" xfId="1202" xr:uid="{00000000-0005-0000-0000-000003490000}"/>
    <cellStyle name="Millares 122 2 2" xfId="2286" xr:uid="{00000000-0005-0000-0000-000004490000}"/>
    <cellStyle name="Millares 122 2 2 2" xfId="4594" xr:uid="{00000000-0005-0000-0000-000005490000}"/>
    <cellStyle name="Millares 122 2 2 2 2" xfId="9741" xr:uid="{00000000-0005-0000-0000-000006490000}"/>
    <cellStyle name="Millares 122 2 2 2 2 2" xfId="20524" xr:uid="{00000000-0005-0000-0000-000007490000}"/>
    <cellStyle name="Millares 122 2 2 2 3" xfId="15392" xr:uid="{00000000-0005-0000-0000-000008490000}"/>
    <cellStyle name="Millares 122 2 2 2 4" xfId="43451" xr:uid="{00000000-0005-0000-0000-000009490000}"/>
    <cellStyle name="Millares 122 2 2 2 5" xfId="48294" xr:uid="{00000000-0005-0000-0000-00000A490000}"/>
    <cellStyle name="Millares 122 2 2 3" xfId="7460" xr:uid="{00000000-0005-0000-0000-00000B490000}"/>
    <cellStyle name="Millares 122 2 2 3 2" xfId="18243" xr:uid="{00000000-0005-0000-0000-00000C490000}"/>
    <cellStyle name="Millares 122 2 2 4" xfId="13106" xr:uid="{00000000-0005-0000-0000-00000D490000}"/>
    <cellStyle name="Millares 122 2 2 5" xfId="41175" xr:uid="{00000000-0005-0000-0000-00000E490000}"/>
    <cellStyle name="Millares 122 2 2 6" xfId="46018" xr:uid="{00000000-0005-0000-0000-00000F490000}"/>
    <cellStyle name="Millares 122 2 3" xfId="3537" xr:uid="{00000000-0005-0000-0000-000010490000}"/>
    <cellStyle name="Millares 122 2 3 2" xfId="8684" xr:uid="{00000000-0005-0000-0000-000011490000}"/>
    <cellStyle name="Millares 122 2 3 2 2" xfId="19467" xr:uid="{00000000-0005-0000-0000-000012490000}"/>
    <cellStyle name="Millares 122 2 3 3" xfId="14335" xr:uid="{00000000-0005-0000-0000-000013490000}"/>
    <cellStyle name="Millares 122 2 3 4" xfId="42394" xr:uid="{00000000-0005-0000-0000-000014490000}"/>
    <cellStyle name="Millares 122 2 3 5" xfId="47237" xr:uid="{00000000-0005-0000-0000-000015490000}"/>
    <cellStyle name="Millares 122 2 4" xfId="6403" xr:uid="{00000000-0005-0000-0000-000016490000}"/>
    <cellStyle name="Millares 122 2 4 2" xfId="17186" xr:uid="{00000000-0005-0000-0000-000017490000}"/>
    <cellStyle name="Millares 122 2 5" xfId="12030" xr:uid="{00000000-0005-0000-0000-000018490000}"/>
    <cellStyle name="Millares 122 2 6" xfId="40122" xr:uid="{00000000-0005-0000-0000-000019490000}"/>
    <cellStyle name="Millares 122 2 7" xfId="44965" xr:uid="{00000000-0005-0000-0000-00001A490000}"/>
    <cellStyle name="Millares 122 3" xfId="2095" xr:uid="{00000000-0005-0000-0000-00001B490000}"/>
    <cellStyle name="Millares 122 3 2" xfId="4404" xr:uid="{00000000-0005-0000-0000-00001C490000}"/>
    <cellStyle name="Millares 122 3 2 2" xfId="9551" xr:uid="{00000000-0005-0000-0000-00001D490000}"/>
    <cellStyle name="Millares 122 3 2 2 2" xfId="20334" xr:uid="{00000000-0005-0000-0000-00001E490000}"/>
    <cellStyle name="Millares 122 3 2 3" xfId="15202" xr:uid="{00000000-0005-0000-0000-00001F490000}"/>
    <cellStyle name="Millares 122 3 2 4" xfId="43261" xr:uid="{00000000-0005-0000-0000-000020490000}"/>
    <cellStyle name="Millares 122 3 2 5" xfId="48104" xr:uid="{00000000-0005-0000-0000-000021490000}"/>
    <cellStyle name="Millares 122 3 3" xfId="7270" xr:uid="{00000000-0005-0000-0000-000022490000}"/>
    <cellStyle name="Millares 122 3 3 2" xfId="18053" xr:uid="{00000000-0005-0000-0000-000023490000}"/>
    <cellStyle name="Millares 122 3 4" xfId="12915" xr:uid="{00000000-0005-0000-0000-000024490000}"/>
    <cellStyle name="Millares 122 3 5" xfId="40985" xr:uid="{00000000-0005-0000-0000-000025490000}"/>
    <cellStyle name="Millares 122 3 6" xfId="45828" xr:uid="{00000000-0005-0000-0000-000026490000}"/>
    <cellStyle name="Millares 122 4" xfId="3349" xr:uid="{00000000-0005-0000-0000-000027490000}"/>
    <cellStyle name="Millares 122 4 2" xfId="8496" xr:uid="{00000000-0005-0000-0000-000028490000}"/>
    <cellStyle name="Millares 122 4 2 2" xfId="19279" xr:uid="{00000000-0005-0000-0000-000029490000}"/>
    <cellStyle name="Millares 122 4 3" xfId="14147" xr:uid="{00000000-0005-0000-0000-00002A490000}"/>
    <cellStyle name="Millares 122 4 4" xfId="42206" xr:uid="{00000000-0005-0000-0000-00002B490000}"/>
    <cellStyle name="Millares 122 4 5" xfId="47049" xr:uid="{00000000-0005-0000-0000-00002C490000}"/>
    <cellStyle name="Millares 122 5" xfId="6213" xr:uid="{00000000-0005-0000-0000-00002D490000}"/>
    <cellStyle name="Millares 122 5 2" xfId="16996" xr:uid="{00000000-0005-0000-0000-00002E490000}"/>
    <cellStyle name="Millares 122 6" xfId="11840" xr:uid="{00000000-0005-0000-0000-00002F490000}"/>
    <cellStyle name="Millares 122 7" xfId="39936" xr:uid="{00000000-0005-0000-0000-000030490000}"/>
    <cellStyle name="Millares 122 8" xfId="44783" xr:uid="{00000000-0005-0000-0000-000031490000}"/>
    <cellStyle name="Millares 123" xfId="998" xr:uid="{00000000-0005-0000-0000-000032490000}"/>
    <cellStyle name="Millares 123 2" xfId="1203" xr:uid="{00000000-0005-0000-0000-000033490000}"/>
    <cellStyle name="Millares 123 2 2" xfId="2287" xr:uid="{00000000-0005-0000-0000-000034490000}"/>
    <cellStyle name="Millares 123 2 2 2" xfId="4595" xr:uid="{00000000-0005-0000-0000-000035490000}"/>
    <cellStyle name="Millares 123 2 2 2 2" xfId="9742" xr:uid="{00000000-0005-0000-0000-000036490000}"/>
    <cellStyle name="Millares 123 2 2 2 2 2" xfId="20525" xr:uid="{00000000-0005-0000-0000-000037490000}"/>
    <cellStyle name="Millares 123 2 2 2 3" xfId="15393" xr:uid="{00000000-0005-0000-0000-000038490000}"/>
    <cellStyle name="Millares 123 2 2 2 4" xfId="43452" xr:uid="{00000000-0005-0000-0000-000039490000}"/>
    <cellStyle name="Millares 123 2 2 2 5" xfId="48295" xr:uid="{00000000-0005-0000-0000-00003A490000}"/>
    <cellStyle name="Millares 123 2 2 3" xfId="7461" xr:uid="{00000000-0005-0000-0000-00003B490000}"/>
    <cellStyle name="Millares 123 2 2 3 2" xfId="18244" xr:uid="{00000000-0005-0000-0000-00003C490000}"/>
    <cellStyle name="Millares 123 2 2 4" xfId="13107" xr:uid="{00000000-0005-0000-0000-00003D490000}"/>
    <cellStyle name="Millares 123 2 2 5" xfId="41176" xr:uid="{00000000-0005-0000-0000-00003E490000}"/>
    <cellStyle name="Millares 123 2 2 6" xfId="46019" xr:uid="{00000000-0005-0000-0000-00003F490000}"/>
    <cellStyle name="Millares 123 2 3" xfId="3538" xr:uid="{00000000-0005-0000-0000-000040490000}"/>
    <cellStyle name="Millares 123 2 3 2" xfId="8685" xr:uid="{00000000-0005-0000-0000-000041490000}"/>
    <cellStyle name="Millares 123 2 3 2 2" xfId="19468" xr:uid="{00000000-0005-0000-0000-000042490000}"/>
    <cellStyle name="Millares 123 2 3 3" xfId="14336" xr:uid="{00000000-0005-0000-0000-000043490000}"/>
    <cellStyle name="Millares 123 2 3 4" xfId="42395" xr:uid="{00000000-0005-0000-0000-000044490000}"/>
    <cellStyle name="Millares 123 2 3 5" xfId="47238" xr:uid="{00000000-0005-0000-0000-000045490000}"/>
    <cellStyle name="Millares 123 2 4" xfId="6404" xr:uid="{00000000-0005-0000-0000-000046490000}"/>
    <cellStyle name="Millares 123 2 4 2" xfId="17187" xr:uid="{00000000-0005-0000-0000-000047490000}"/>
    <cellStyle name="Millares 123 2 5" xfId="12031" xr:uid="{00000000-0005-0000-0000-000048490000}"/>
    <cellStyle name="Millares 123 2 6" xfId="40123" xr:uid="{00000000-0005-0000-0000-000049490000}"/>
    <cellStyle name="Millares 123 2 7" xfId="44966" xr:uid="{00000000-0005-0000-0000-00004A490000}"/>
    <cellStyle name="Millares 123 3" xfId="2081" xr:uid="{00000000-0005-0000-0000-00004B490000}"/>
    <cellStyle name="Millares 123 3 2" xfId="4390" xr:uid="{00000000-0005-0000-0000-00004C490000}"/>
    <cellStyle name="Millares 123 3 2 2" xfId="9537" xr:uid="{00000000-0005-0000-0000-00004D490000}"/>
    <cellStyle name="Millares 123 3 2 2 2" xfId="20320" xr:uid="{00000000-0005-0000-0000-00004E490000}"/>
    <cellStyle name="Millares 123 3 2 3" xfId="15188" xr:uid="{00000000-0005-0000-0000-00004F490000}"/>
    <cellStyle name="Millares 123 3 2 4" xfId="43247" xr:uid="{00000000-0005-0000-0000-000050490000}"/>
    <cellStyle name="Millares 123 3 2 5" xfId="48090" xr:uid="{00000000-0005-0000-0000-000051490000}"/>
    <cellStyle name="Millares 123 3 3" xfId="7256" xr:uid="{00000000-0005-0000-0000-000052490000}"/>
    <cellStyle name="Millares 123 3 3 2" xfId="18039" xr:uid="{00000000-0005-0000-0000-000053490000}"/>
    <cellStyle name="Millares 123 3 4" xfId="12901" xr:uid="{00000000-0005-0000-0000-000054490000}"/>
    <cellStyle name="Millares 123 3 5" xfId="40971" xr:uid="{00000000-0005-0000-0000-000055490000}"/>
    <cellStyle name="Millares 123 3 6" xfId="45814" xr:uid="{00000000-0005-0000-0000-000056490000}"/>
    <cellStyle name="Millares 123 4" xfId="3335" xr:uid="{00000000-0005-0000-0000-000057490000}"/>
    <cellStyle name="Millares 123 4 2" xfId="8482" xr:uid="{00000000-0005-0000-0000-000058490000}"/>
    <cellStyle name="Millares 123 4 2 2" xfId="19265" xr:uid="{00000000-0005-0000-0000-000059490000}"/>
    <cellStyle name="Millares 123 4 3" xfId="14133" xr:uid="{00000000-0005-0000-0000-00005A490000}"/>
    <cellStyle name="Millares 123 4 4" xfId="42192" xr:uid="{00000000-0005-0000-0000-00005B490000}"/>
    <cellStyle name="Millares 123 4 5" xfId="47035" xr:uid="{00000000-0005-0000-0000-00005C490000}"/>
    <cellStyle name="Millares 123 5" xfId="6199" xr:uid="{00000000-0005-0000-0000-00005D490000}"/>
    <cellStyle name="Millares 123 5 2" xfId="16982" xr:uid="{00000000-0005-0000-0000-00005E490000}"/>
    <cellStyle name="Millares 123 6" xfId="11826" xr:uid="{00000000-0005-0000-0000-00005F490000}"/>
    <cellStyle name="Millares 123 7" xfId="39922" xr:uid="{00000000-0005-0000-0000-000060490000}"/>
    <cellStyle name="Millares 123 8" xfId="44769" xr:uid="{00000000-0005-0000-0000-000061490000}"/>
    <cellStyle name="Millares 124" xfId="1013" xr:uid="{00000000-0005-0000-0000-000062490000}"/>
    <cellStyle name="Millares 124 2" xfId="1204" xr:uid="{00000000-0005-0000-0000-000063490000}"/>
    <cellStyle name="Millares 124 2 2" xfId="2288" xr:uid="{00000000-0005-0000-0000-000064490000}"/>
    <cellStyle name="Millares 124 2 2 2" xfId="4596" xr:uid="{00000000-0005-0000-0000-000065490000}"/>
    <cellStyle name="Millares 124 2 2 2 2" xfId="9743" xr:uid="{00000000-0005-0000-0000-000066490000}"/>
    <cellStyle name="Millares 124 2 2 2 2 2" xfId="20526" xr:uid="{00000000-0005-0000-0000-000067490000}"/>
    <cellStyle name="Millares 124 2 2 2 3" xfId="15394" xr:uid="{00000000-0005-0000-0000-000068490000}"/>
    <cellStyle name="Millares 124 2 2 2 4" xfId="43453" xr:uid="{00000000-0005-0000-0000-000069490000}"/>
    <cellStyle name="Millares 124 2 2 2 5" xfId="48296" xr:uid="{00000000-0005-0000-0000-00006A490000}"/>
    <cellStyle name="Millares 124 2 2 3" xfId="7462" xr:uid="{00000000-0005-0000-0000-00006B490000}"/>
    <cellStyle name="Millares 124 2 2 3 2" xfId="18245" xr:uid="{00000000-0005-0000-0000-00006C490000}"/>
    <cellStyle name="Millares 124 2 2 4" xfId="13108" xr:uid="{00000000-0005-0000-0000-00006D490000}"/>
    <cellStyle name="Millares 124 2 2 5" xfId="41177" xr:uid="{00000000-0005-0000-0000-00006E490000}"/>
    <cellStyle name="Millares 124 2 2 6" xfId="46020" xr:uid="{00000000-0005-0000-0000-00006F490000}"/>
    <cellStyle name="Millares 124 2 3" xfId="3539" xr:uid="{00000000-0005-0000-0000-000070490000}"/>
    <cellStyle name="Millares 124 2 3 2" xfId="8686" xr:uid="{00000000-0005-0000-0000-000071490000}"/>
    <cellStyle name="Millares 124 2 3 2 2" xfId="19469" xr:uid="{00000000-0005-0000-0000-000072490000}"/>
    <cellStyle name="Millares 124 2 3 3" xfId="14337" xr:uid="{00000000-0005-0000-0000-000073490000}"/>
    <cellStyle name="Millares 124 2 3 4" xfId="42396" xr:uid="{00000000-0005-0000-0000-000074490000}"/>
    <cellStyle name="Millares 124 2 3 5" xfId="47239" xr:uid="{00000000-0005-0000-0000-000075490000}"/>
    <cellStyle name="Millares 124 2 4" xfId="6405" xr:uid="{00000000-0005-0000-0000-000076490000}"/>
    <cellStyle name="Millares 124 2 4 2" xfId="17188" xr:uid="{00000000-0005-0000-0000-000077490000}"/>
    <cellStyle name="Millares 124 2 5" xfId="12032" xr:uid="{00000000-0005-0000-0000-000078490000}"/>
    <cellStyle name="Millares 124 2 6" xfId="40124" xr:uid="{00000000-0005-0000-0000-000079490000}"/>
    <cellStyle name="Millares 124 2 7" xfId="44967" xr:uid="{00000000-0005-0000-0000-00007A490000}"/>
    <cellStyle name="Millares 124 3" xfId="2096" xr:uid="{00000000-0005-0000-0000-00007B490000}"/>
    <cellStyle name="Millares 124 3 2" xfId="4405" xr:uid="{00000000-0005-0000-0000-00007C490000}"/>
    <cellStyle name="Millares 124 3 2 2" xfId="9552" xr:uid="{00000000-0005-0000-0000-00007D490000}"/>
    <cellStyle name="Millares 124 3 2 2 2" xfId="20335" xr:uid="{00000000-0005-0000-0000-00007E490000}"/>
    <cellStyle name="Millares 124 3 2 3" xfId="15203" xr:uid="{00000000-0005-0000-0000-00007F490000}"/>
    <cellStyle name="Millares 124 3 2 4" xfId="43262" xr:uid="{00000000-0005-0000-0000-000080490000}"/>
    <cellStyle name="Millares 124 3 2 5" xfId="48105" xr:uid="{00000000-0005-0000-0000-000081490000}"/>
    <cellStyle name="Millares 124 3 3" xfId="7271" xr:uid="{00000000-0005-0000-0000-000082490000}"/>
    <cellStyle name="Millares 124 3 3 2" xfId="18054" xr:uid="{00000000-0005-0000-0000-000083490000}"/>
    <cellStyle name="Millares 124 3 4" xfId="12916" xr:uid="{00000000-0005-0000-0000-000084490000}"/>
    <cellStyle name="Millares 124 3 5" xfId="40986" xr:uid="{00000000-0005-0000-0000-000085490000}"/>
    <cellStyle name="Millares 124 3 6" xfId="45829" xr:uid="{00000000-0005-0000-0000-000086490000}"/>
    <cellStyle name="Millares 124 4" xfId="3350" xr:uid="{00000000-0005-0000-0000-000087490000}"/>
    <cellStyle name="Millares 124 4 2" xfId="8497" xr:uid="{00000000-0005-0000-0000-000088490000}"/>
    <cellStyle name="Millares 124 4 2 2" xfId="19280" xr:uid="{00000000-0005-0000-0000-000089490000}"/>
    <cellStyle name="Millares 124 4 3" xfId="14148" xr:uid="{00000000-0005-0000-0000-00008A490000}"/>
    <cellStyle name="Millares 124 4 4" xfId="42207" xr:uid="{00000000-0005-0000-0000-00008B490000}"/>
    <cellStyle name="Millares 124 4 5" xfId="47050" xr:uid="{00000000-0005-0000-0000-00008C490000}"/>
    <cellStyle name="Millares 124 5" xfId="6214" xr:uid="{00000000-0005-0000-0000-00008D490000}"/>
    <cellStyle name="Millares 124 5 2" xfId="16997" xr:uid="{00000000-0005-0000-0000-00008E490000}"/>
    <cellStyle name="Millares 124 6" xfId="11841" xr:uid="{00000000-0005-0000-0000-00008F490000}"/>
    <cellStyle name="Millares 124 7" xfId="39937" xr:uid="{00000000-0005-0000-0000-000090490000}"/>
    <cellStyle name="Millares 124 8" xfId="44784" xr:uid="{00000000-0005-0000-0000-000091490000}"/>
    <cellStyle name="Millares 125" xfId="1045" xr:uid="{00000000-0005-0000-0000-000092490000}"/>
    <cellStyle name="Millares 125 2" xfId="2129" xr:uid="{00000000-0005-0000-0000-000093490000}"/>
    <cellStyle name="Millares 125 2 2" xfId="4437" xr:uid="{00000000-0005-0000-0000-000094490000}"/>
    <cellStyle name="Millares 125 2 2 2" xfId="9584" xr:uid="{00000000-0005-0000-0000-000095490000}"/>
    <cellStyle name="Millares 125 2 2 2 2" xfId="20367" xr:uid="{00000000-0005-0000-0000-000096490000}"/>
    <cellStyle name="Millares 125 2 2 3" xfId="15235" xr:uid="{00000000-0005-0000-0000-000097490000}"/>
    <cellStyle name="Millares 125 2 2 4" xfId="43294" xr:uid="{00000000-0005-0000-0000-000098490000}"/>
    <cellStyle name="Millares 125 2 2 5" xfId="48137" xr:uid="{00000000-0005-0000-0000-000099490000}"/>
    <cellStyle name="Millares 125 2 3" xfId="7303" xr:uid="{00000000-0005-0000-0000-00009A490000}"/>
    <cellStyle name="Millares 125 2 3 2" xfId="18086" xr:uid="{00000000-0005-0000-0000-00009B490000}"/>
    <cellStyle name="Millares 125 2 4" xfId="12949" xr:uid="{00000000-0005-0000-0000-00009C490000}"/>
    <cellStyle name="Millares 125 2 5" xfId="41018" xr:uid="{00000000-0005-0000-0000-00009D490000}"/>
    <cellStyle name="Millares 125 2 6" xfId="45861" xr:uid="{00000000-0005-0000-0000-00009E490000}"/>
    <cellStyle name="Millares 125 3" xfId="3382" xr:uid="{00000000-0005-0000-0000-00009F490000}"/>
    <cellStyle name="Millares 125 3 2" xfId="8529" xr:uid="{00000000-0005-0000-0000-0000A0490000}"/>
    <cellStyle name="Millares 125 3 2 2" xfId="19312" xr:uid="{00000000-0005-0000-0000-0000A1490000}"/>
    <cellStyle name="Millares 125 3 3" xfId="14180" xr:uid="{00000000-0005-0000-0000-0000A2490000}"/>
    <cellStyle name="Millares 125 3 4" xfId="42239" xr:uid="{00000000-0005-0000-0000-0000A3490000}"/>
    <cellStyle name="Millares 125 3 5" xfId="47082" xr:uid="{00000000-0005-0000-0000-0000A4490000}"/>
    <cellStyle name="Millares 125 4" xfId="6246" xr:uid="{00000000-0005-0000-0000-0000A5490000}"/>
    <cellStyle name="Millares 125 4 2" xfId="17029" xr:uid="{00000000-0005-0000-0000-0000A6490000}"/>
    <cellStyle name="Millares 125 5" xfId="11873" xr:uid="{00000000-0005-0000-0000-0000A7490000}"/>
    <cellStyle name="Millares 125 6" xfId="38905" xr:uid="{00000000-0005-0000-0000-0000A8490000}"/>
    <cellStyle name="Millares 125 6 2" xfId="38957" xr:uid="{00000000-0005-0000-0000-0000A9490000}"/>
    <cellStyle name="Millares 125 6 2 2" xfId="63" xr:uid="{00000000-0005-0000-0000-0000AA490000}"/>
    <cellStyle name="Millares 125 7" xfId="39970" xr:uid="{00000000-0005-0000-0000-0000AB490000}"/>
    <cellStyle name="Millares 125 8" xfId="44816" xr:uid="{00000000-0005-0000-0000-0000AC490000}"/>
    <cellStyle name="Millares 126" xfId="1048" xr:uid="{00000000-0005-0000-0000-0000AD490000}"/>
    <cellStyle name="Millares 126 2" xfId="2132" xr:uid="{00000000-0005-0000-0000-0000AE490000}"/>
    <cellStyle name="Millares 126 2 2" xfId="4440" xr:uid="{00000000-0005-0000-0000-0000AF490000}"/>
    <cellStyle name="Millares 126 2 2 2" xfId="9587" xr:uid="{00000000-0005-0000-0000-0000B0490000}"/>
    <cellStyle name="Millares 126 2 2 2 2" xfId="20370" xr:uid="{00000000-0005-0000-0000-0000B1490000}"/>
    <cellStyle name="Millares 126 2 2 3" xfId="15238" xr:uid="{00000000-0005-0000-0000-0000B2490000}"/>
    <cellStyle name="Millares 126 2 2 4" xfId="43297" xr:uid="{00000000-0005-0000-0000-0000B3490000}"/>
    <cellStyle name="Millares 126 2 2 5" xfId="48140" xr:uid="{00000000-0005-0000-0000-0000B4490000}"/>
    <cellStyle name="Millares 126 2 3" xfId="7306" xr:uid="{00000000-0005-0000-0000-0000B5490000}"/>
    <cellStyle name="Millares 126 2 3 2" xfId="18089" xr:uid="{00000000-0005-0000-0000-0000B6490000}"/>
    <cellStyle name="Millares 126 2 4" xfId="12952" xr:uid="{00000000-0005-0000-0000-0000B7490000}"/>
    <cellStyle name="Millares 126 2 5" xfId="41021" xr:uid="{00000000-0005-0000-0000-0000B8490000}"/>
    <cellStyle name="Millares 126 2 6" xfId="45864" xr:uid="{00000000-0005-0000-0000-0000B9490000}"/>
    <cellStyle name="Millares 126 3" xfId="3385" xr:uid="{00000000-0005-0000-0000-0000BA490000}"/>
    <cellStyle name="Millares 126 3 2" xfId="8532" xr:uid="{00000000-0005-0000-0000-0000BB490000}"/>
    <cellStyle name="Millares 126 3 2 2" xfId="19315" xr:uid="{00000000-0005-0000-0000-0000BC490000}"/>
    <cellStyle name="Millares 126 3 3" xfId="14183" xr:uid="{00000000-0005-0000-0000-0000BD490000}"/>
    <cellStyle name="Millares 126 3 4" xfId="42242" xr:uid="{00000000-0005-0000-0000-0000BE490000}"/>
    <cellStyle name="Millares 126 3 5" xfId="47085" xr:uid="{00000000-0005-0000-0000-0000BF490000}"/>
    <cellStyle name="Millares 126 4" xfId="6249" xr:uid="{00000000-0005-0000-0000-0000C0490000}"/>
    <cellStyle name="Millares 126 4 2" xfId="17032" xr:uid="{00000000-0005-0000-0000-0000C1490000}"/>
    <cellStyle name="Millares 126 5" xfId="11876" xr:uid="{00000000-0005-0000-0000-0000C2490000}"/>
    <cellStyle name="Millares 126 6" xfId="39973" xr:uid="{00000000-0005-0000-0000-0000C3490000}"/>
    <cellStyle name="Millares 126 7" xfId="44819" xr:uid="{00000000-0005-0000-0000-0000C4490000}"/>
    <cellStyle name="Millares 127" xfId="1044" xr:uid="{00000000-0005-0000-0000-0000C5490000}"/>
    <cellStyle name="Millares 127 2" xfId="2128" xr:uid="{00000000-0005-0000-0000-0000C6490000}"/>
    <cellStyle name="Millares 127 2 2" xfId="4436" xr:uid="{00000000-0005-0000-0000-0000C7490000}"/>
    <cellStyle name="Millares 127 2 2 2" xfId="9583" xr:uid="{00000000-0005-0000-0000-0000C8490000}"/>
    <cellStyle name="Millares 127 2 2 2 2" xfId="20366" xr:uid="{00000000-0005-0000-0000-0000C9490000}"/>
    <cellStyle name="Millares 127 2 2 3" xfId="15234" xr:uid="{00000000-0005-0000-0000-0000CA490000}"/>
    <cellStyle name="Millares 127 2 2 4" xfId="43293" xr:uid="{00000000-0005-0000-0000-0000CB490000}"/>
    <cellStyle name="Millares 127 2 2 5" xfId="48136" xr:uid="{00000000-0005-0000-0000-0000CC490000}"/>
    <cellStyle name="Millares 127 2 3" xfId="7302" xr:uid="{00000000-0005-0000-0000-0000CD490000}"/>
    <cellStyle name="Millares 127 2 3 2" xfId="18085" xr:uid="{00000000-0005-0000-0000-0000CE490000}"/>
    <cellStyle name="Millares 127 2 4" xfId="12948" xr:uid="{00000000-0005-0000-0000-0000CF490000}"/>
    <cellStyle name="Millares 127 2 5" xfId="41017" xr:uid="{00000000-0005-0000-0000-0000D0490000}"/>
    <cellStyle name="Millares 127 2 6" xfId="45860" xr:uid="{00000000-0005-0000-0000-0000D1490000}"/>
    <cellStyle name="Millares 127 3" xfId="3381" xr:uid="{00000000-0005-0000-0000-0000D2490000}"/>
    <cellStyle name="Millares 127 3 2" xfId="8528" xr:uid="{00000000-0005-0000-0000-0000D3490000}"/>
    <cellStyle name="Millares 127 3 2 2" xfId="19311" xr:uid="{00000000-0005-0000-0000-0000D4490000}"/>
    <cellStyle name="Millares 127 3 3" xfId="14179" xr:uid="{00000000-0005-0000-0000-0000D5490000}"/>
    <cellStyle name="Millares 127 3 4" xfId="42238" xr:uid="{00000000-0005-0000-0000-0000D6490000}"/>
    <cellStyle name="Millares 127 3 5" xfId="47081" xr:uid="{00000000-0005-0000-0000-0000D7490000}"/>
    <cellStyle name="Millares 127 4" xfId="5002" xr:uid="{00000000-0005-0000-0000-0000D8490000}"/>
    <cellStyle name="Millares 127 4 2" xfId="10150" xr:uid="{00000000-0005-0000-0000-0000D9490000}"/>
    <cellStyle name="Millares 127 4 2 2" xfId="20933" xr:uid="{00000000-0005-0000-0000-0000DA490000}"/>
    <cellStyle name="Millares 127 4 3" xfId="15800" xr:uid="{00000000-0005-0000-0000-0000DB490000}"/>
    <cellStyle name="Millares 127 4 4" xfId="38887" xr:uid="{00000000-0005-0000-0000-0000DC490000}"/>
    <cellStyle name="Millares 127 4 5" xfId="39012" xr:uid="{00000000-0005-0000-0000-0000DD490000}"/>
    <cellStyle name="Millares 127 4 6" xfId="43853" xr:uid="{00000000-0005-0000-0000-0000DE490000}"/>
    <cellStyle name="Millares 127 4 7" xfId="48696" xr:uid="{00000000-0005-0000-0000-0000DF490000}"/>
    <cellStyle name="Millares 127 5" xfId="6245" xr:uid="{00000000-0005-0000-0000-0000E0490000}"/>
    <cellStyle name="Millares 127 5 2" xfId="17028" xr:uid="{00000000-0005-0000-0000-0000E1490000}"/>
    <cellStyle name="Millares 127 6" xfId="11872" xr:uid="{00000000-0005-0000-0000-0000E2490000}"/>
    <cellStyle name="Millares 127 7" xfId="39969" xr:uid="{00000000-0005-0000-0000-0000E3490000}"/>
    <cellStyle name="Millares 127 8" xfId="44815" xr:uid="{00000000-0005-0000-0000-0000E4490000}"/>
    <cellStyle name="Millares 128" xfId="1060" xr:uid="{00000000-0005-0000-0000-0000E5490000}"/>
    <cellStyle name="Millares 128 2" xfId="2144" xr:uid="{00000000-0005-0000-0000-0000E6490000}"/>
    <cellStyle name="Millares 128 2 2" xfId="4452" xr:uid="{00000000-0005-0000-0000-0000E7490000}"/>
    <cellStyle name="Millares 128 2 2 2" xfId="9599" xr:uid="{00000000-0005-0000-0000-0000E8490000}"/>
    <cellStyle name="Millares 128 2 2 2 2" xfId="20382" xr:uid="{00000000-0005-0000-0000-0000E9490000}"/>
    <cellStyle name="Millares 128 2 2 3" xfId="15250" xr:uid="{00000000-0005-0000-0000-0000EA490000}"/>
    <cellStyle name="Millares 128 2 2 4" xfId="43309" xr:uid="{00000000-0005-0000-0000-0000EB490000}"/>
    <cellStyle name="Millares 128 2 2 5" xfId="48152" xr:uid="{00000000-0005-0000-0000-0000EC490000}"/>
    <cellStyle name="Millares 128 2 3" xfId="7318" xr:uid="{00000000-0005-0000-0000-0000ED490000}"/>
    <cellStyle name="Millares 128 2 3 2" xfId="18101" xr:uid="{00000000-0005-0000-0000-0000EE490000}"/>
    <cellStyle name="Millares 128 2 4" xfId="12964" xr:uid="{00000000-0005-0000-0000-0000EF490000}"/>
    <cellStyle name="Millares 128 2 5" xfId="41033" xr:uid="{00000000-0005-0000-0000-0000F0490000}"/>
    <cellStyle name="Millares 128 2 6" xfId="45876" xr:uid="{00000000-0005-0000-0000-0000F1490000}"/>
    <cellStyle name="Millares 128 3" xfId="3397" xr:uid="{00000000-0005-0000-0000-0000F2490000}"/>
    <cellStyle name="Millares 128 3 2" xfId="8544" xr:uid="{00000000-0005-0000-0000-0000F3490000}"/>
    <cellStyle name="Millares 128 3 2 2" xfId="19327" xr:uid="{00000000-0005-0000-0000-0000F4490000}"/>
    <cellStyle name="Millares 128 3 3" xfId="14195" xr:uid="{00000000-0005-0000-0000-0000F5490000}"/>
    <cellStyle name="Millares 128 3 4" xfId="42254" xr:uid="{00000000-0005-0000-0000-0000F6490000}"/>
    <cellStyle name="Millares 128 3 5" xfId="47097" xr:uid="{00000000-0005-0000-0000-0000F7490000}"/>
    <cellStyle name="Millares 128 4" xfId="6261" xr:uid="{00000000-0005-0000-0000-0000F8490000}"/>
    <cellStyle name="Millares 128 4 2" xfId="17044" xr:uid="{00000000-0005-0000-0000-0000F9490000}"/>
    <cellStyle name="Millares 128 5" xfId="11888" xr:uid="{00000000-0005-0000-0000-0000FA490000}"/>
    <cellStyle name="Millares 128 6" xfId="38898" xr:uid="{00000000-0005-0000-0000-0000FB490000}"/>
    <cellStyle name="Millares 128 6 2" xfId="38948" xr:uid="{00000000-0005-0000-0000-0000FC490000}"/>
    <cellStyle name="Millares 128 6 2 2" xfId="39109" xr:uid="{00000000-0005-0000-0000-0000FD490000}"/>
    <cellStyle name="Millares 128 6 2 2 2" xfId="53" xr:uid="{00000000-0005-0000-0000-0000FE490000}"/>
    <cellStyle name="Millares 128 7" xfId="39985" xr:uid="{00000000-0005-0000-0000-0000FF490000}"/>
    <cellStyle name="Millares 128 8" xfId="44831" xr:uid="{00000000-0005-0000-0000-0000004A0000}"/>
    <cellStyle name="Millares 129" xfId="1054" xr:uid="{00000000-0005-0000-0000-0000014A0000}"/>
    <cellStyle name="Millares 129 2" xfId="2138" xr:uid="{00000000-0005-0000-0000-0000024A0000}"/>
    <cellStyle name="Millares 129 2 2" xfId="4446" xr:uid="{00000000-0005-0000-0000-0000034A0000}"/>
    <cellStyle name="Millares 129 2 2 2" xfId="9593" xr:uid="{00000000-0005-0000-0000-0000044A0000}"/>
    <cellStyle name="Millares 129 2 2 2 2" xfId="20376" xr:uid="{00000000-0005-0000-0000-0000054A0000}"/>
    <cellStyle name="Millares 129 2 2 3" xfId="15244" xr:uid="{00000000-0005-0000-0000-0000064A0000}"/>
    <cellStyle name="Millares 129 2 2 4" xfId="43303" xr:uid="{00000000-0005-0000-0000-0000074A0000}"/>
    <cellStyle name="Millares 129 2 2 5" xfId="48146" xr:uid="{00000000-0005-0000-0000-0000084A0000}"/>
    <cellStyle name="Millares 129 2 3" xfId="7312" xr:uid="{00000000-0005-0000-0000-0000094A0000}"/>
    <cellStyle name="Millares 129 2 3 2" xfId="18095" xr:uid="{00000000-0005-0000-0000-00000A4A0000}"/>
    <cellStyle name="Millares 129 2 4" xfId="12958" xr:uid="{00000000-0005-0000-0000-00000B4A0000}"/>
    <cellStyle name="Millares 129 2 5" xfId="41027" xr:uid="{00000000-0005-0000-0000-00000C4A0000}"/>
    <cellStyle name="Millares 129 2 6" xfId="45870" xr:uid="{00000000-0005-0000-0000-00000D4A0000}"/>
    <cellStyle name="Millares 129 3" xfId="3391" xr:uid="{00000000-0005-0000-0000-00000E4A0000}"/>
    <cellStyle name="Millares 129 3 2" xfId="8538" xr:uid="{00000000-0005-0000-0000-00000F4A0000}"/>
    <cellStyle name="Millares 129 3 2 2" xfId="19321" xr:uid="{00000000-0005-0000-0000-0000104A0000}"/>
    <cellStyle name="Millares 129 3 3" xfId="14189" xr:uid="{00000000-0005-0000-0000-0000114A0000}"/>
    <cellStyle name="Millares 129 3 4" xfId="42248" xr:uid="{00000000-0005-0000-0000-0000124A0000}"/>
    <cellStyle name="Millares 129 3 5" xfId="47091" xr:uid="{00000000-0005-0000-0000-0000134A0000}"/>
    <cellStyle name="Millares 129 4" xfId="6255" xr:uid="{00000000-0005-0000-0000-0000144A0000}"/>
    <cellStyle name="Millares 129 4 2" xfId="17038" xr:uid="{00000000-0005-0000-0000-0000154A0000}"/>
    <cellStyle name="Millares 129 5" xfId="11882" xr:uid="{00000000-0005-0000-0000-0000164A0000}"/>
    <cellStyle name="Millares 129 6" xfId="39979" xr:uid="{00000000-0005-0000-0000-0000174A0000}"/>
    <cellStyle name="Millares 129 7" xfId="44825" xr:uid="{00000000-0005-0000-0000-0000184A0000}"/>
    <cellStyle name="Millares 13" xfId="243" xr:uid="{00000000-0005-0000-0000-0000194A0000}"/>
    <cellStyle name="Millares 13 2" xfId="1369" xr:uid="{00000000-0005-0000-0000-00001A4A0000}"/>
    <cellStyle name="Millares 13 2 2" xfId="3684" xr:uid="{00000000-0005-0000-0000-00001B4A0000}"/>
    <cellStyle name="Millares 13 2 2 2" xfId="8831" xr:uid="{00000000-0005-0000-0000-00001C4A0000}"/>
    <cellStyle name="Millares 13 2 2 2 2" xfId="19614" xr:uid="{00000000-0005-0000-0000-00001D4A0000}"/>
    <cellStyle name="Millares 13 2 2 3" xfId="14482" xr:uid="{00000000-0005-0000-0000-00001E4A0000}"/>
    <cellStyle name="Millares 13 2 2 4" xfId="42541" xr:uid="{00000000-0005-0000-0000-00001F4A0000}"/>
    <cellStyle name="Millares 13 2 2 5" xfId="47384" xr:uid="{00000000-0005-0000-0000-0000204A0000}"/>
    <cellStyle name="Millares 13 2 3" xfId="6551" xr:uid="{00000000-0005-0000-0000-0000214A0000}"/>
    <cellStyle name="Millares 13 2 3 2" xfId="17334" xr:uid="{00000000-0005-0000-0000-0000224A0000}"/>
    <cellStyle name="Millares 13 2 4" xfId="12191" xr:uid="{00000000-0005-0000-0000-0000234A0000}"/>
    <cellStyle name="Millares 13 2 5" xfId="40266" xr:uid="{00000000-0005-0000-0000-0000244A0000}"/>
    <cellStyle name="Millares 13 2 6" xfId="45109" xr:uid="{00000000-0005-0000-0000-0000254A0000}"/>
    <cellStyle name="Millares 13 3" xfId="2634" xr:uid="{00000000-0005-0000-0000-0000264A0000}"/>
    <cellStyle name="Millares 13 3 2" xfId="7792" xr:uid="{00000000-0005-0000-0000-0000274A0000}"/>
    <cellStyle name="Millares 13 3 2 2" xfId="18575" xr:uid="{00000000-0005-0000-0000-0000284A0000}"/>
    <cellStyle name="Millares 13 3 3" xfId="13442" xr:uid="{00000000-0005-0000-0000-0000294A0000}"/>
    <cellStyle name="Millares 13 3 4" xfId="41503" xr:uid="{00000000-0005-0000-0000-00002A4A0000}"/>
    <cellStyle name="Millares 13 3 5" xfId="46346" xr:uid="{00000000-0005-0000-0000-00002B4A0000}"/>
    <cellStyle name="Millares 13 4" xfId="5500" xr:uid="{00000000-0005-0000-0000-00002C4A0000}"/>
    <cellStyle name="Millares 13 4 2" xfId="16290" xr:uid="{00000000-0005-0000-0000-00002D4A0000}"/>
    <cellStyle name="Millares 13 5" xfId="11114" xr:uid="{00000000-0005-0000-0000-00002E4A0000}"/>
    <cellStyle name="Millares 13 6" xfId="39222" xr:uid="{00000000-0005-0000-0000-00002F4A0000}"/>
    <cellStyle name="Millares 13 7" xfId="44068" xr:uid="{00000000-0005-0000-0000-0000304A0000}"/>
    <cellStyle name="Millares 130" xfId="1059" xr:uid="{00000000-0005-0000-0000-0000314A0000}"/>
    <cellStyle name="Millares 130 2" xfId="2143" xr:uid="{00000000-0005-0000-0000-0000324A0000}"/>
    <cellStyle name="Millares 130 2 2" xfId="4451" xr:uid="{00000000-0005-0000-0000-0000334A0000}"/>
    <cellStyle name="Millares 130 2 2 2" xfId="9598" xr:uid="{00000000-0005-0000-0000-0000344A0000}"/>
    <cellStyle name="Millares 130 2 2 2 2" xfId="20381" xr:uid="{00000000-0005-0000-0000-0000354A0000}"/>
    <cellStyle name="Millares 130 2 2 3" xfId="15249" xr:uid="{00000000-0005-0000-0000-0000364A0000}"/>
    <cellStyle name="Millares 130 2 2 4" xfId="43308" xr:uid="{00000000-0005-0000-0000-0000374A0000}"/>
    <cellStyle name="Millares 130 2 2 5" xfId="48151" xr:uid="{00000000-0005-0000-0000-0000384A0000}"/>
    <cellStyle name="Millares 130 2 3" xfId="7317" xr:uid="{00000000-0005-0000-0000-0000394A0000}"/>
    <cellStyle name="Millares 130 2 3 2" xfId="18100" xr:uid="{00000000-0005-0000-0000-00003A4A0000}"/>
    <cellStyle name="Millares 130 2 4" xfId="12963" xr:uid="{00000000-0005-0000-0000-00003B4A0000}"/>
    <cellStyle name="Millares 130 2 5" xfId="41032" xr:uid="{00000000-0005-0000-0000-00003C4A0000}"/>
    <cellStyle name="Millares 130 2 6" xfId="45875" xr:uid="{00000000-0005-0000-0000-00003D4A0000}"/>
    <cellStyle name="Millares 130 3" xfId="3396" xr:uid="{00000000-0005-0000-0000-00003E4A0000}"/>
    <cellStyle name="Millares 130 3 2" xfId="8543" xr:uid="{00000000-0005-0000-0000-00003F4A0000}"/>
    <cellStyle name="Millares 130 3 2 2" xfId="19326" xr:uid="{00000000-0005-0000-0000-0000404A0000}"/>
    <cellStyle name="Millares 130 3 3" xfId="14194" xr:uid="{00000000-0005-0000-0000-0000414A0000}"/>
    <cellStyle name="Millares 130 3 4" xfId="42253" xr:uid="{00000000-0005-0000-0000-0000424A0000}"/>
    <cellStyle name="Millares 130 3 5" xfId="47096" xr:uid="{00000000-0005-0000-0000-0000434A0000}"/>
    <cellStyle name="Millares 130 4" xfId="6260" xr:uid="{00000000-0005-0000-0000-0000444A0000}"/>
    <cellStyle name="Millares 130 4 2" xfId="17043" xr:uid="{00000000-0005-0000-0000-0000454A0000}"/>
    <cellStyle name="Millares 130 5" xfId="11887" xr:uid="{00000000-0005-0000-0000-0000464A0000}"/>
    <cellStyle name="Millares 130 6" xfId="38900" xr:uid="{00000000-0005-0000-0000-0000474A0000}"/>
    <cellStyle name="Millares 130 6 2" xfId="38950" xr:uid="{00000000-0005-0000-0000-0000484A0000}"/>
    <cellStyle name="Millares 130 6 2 2" xfId="39113" xr:uid="{00000000-0005-0000-0000-0000494A0000}"/>
    <cellStyle name="Millares 130 6 2 2 2" xfId="58" xr:uid="{00000000-0005-0000-0000-00004A4A0000}"/>
    <cellStyle name="Millares 130 7" xfId="39984" xr:uid="{00000000-0005-0000-0000-00004B4A0000}"/>
    <cellStyle name="Millares 130 8" xfId="44830" xr:uid="{00000000-0005-0000-0000-00004C4A0000}"/>
    <cellStyle name="Millares 131" xfId="1053" xr:uid="{00000000-0005-0000-0000-00004D4A0000}"/>
    <cellStyle name="Millares 131 2" xfId="2137" xr:uid="{00000000-0005-0000-0000-00004E4A0000}"/>
    <cellStyle name="Millares 131 2 2" xfId="4445" xr:uid="{00000000-0005-0000-0000-00004F4A0000}"/>
    <cellStyle name="Millares 131 2 2 2" xfId="9592" xr:uid="{00000000-0005-0000-0000-0000504A0000}"/>
    <cellStyle name="Millares 131 2 2 2 2" xfId="20375" xr:uid="{00000000-0005-0000-0000-0000514A0000}"/>
    <cellStyle name="Millares 131 2 2 3" xfId="15243" xr:uid="{00000000-0005-0000-0000-0000524A0000}"/>
    <cellStyle name="Millares 131 2 2 4" xfId="43302" xr:uid="{00000000-0005-0000-0000-0000534A0000}"/>
    <cellStyle name="Millares 131 2 2 5" xfId="48145" xr:uid="{00000000-0005-0000-0000-0000544A0000}"/>
    <cellStyle name="Millares 131 2 3" xfId="7311" xr:uid="{00000000-0005-0000-0000-0000554A0000}"/>
    <cellStyle name="Millares 131 2 3 2" xfId="18094" xr:uid="{00000000-0005-0000-0000-0000564A0000}"/>
    <cellStyle name="Millares 131 2 4" xfId="12957" xr:uid="{00000000-0005-0000-0000-0000574A0000}"/>
    <cellStyle name="Millares 131 2 5" xfId="41026" xr:uid="{00000000-0005-0000-0000-0000584A0000}"/>
    <cellStyle name="Millares 131 2 6" xfId="45869" xr:uid="{00000000-0005-0000-0000-0000594A0000}"/>
    <cellStyle name="Millares 131 3" xfId="3390" xr:uid="{00000000-0005-0000-0000-00005A4A0000}"/>
    <cellStyle name="Millares 131 3 2" xfId="8537" xr:uid="{00000000-0005-0000-0000-00005B4A0000}"/>
    <cellStyle name="Millares 131 3 2 2" xfId="19320" xr:uid="{00000000-0005-0000-0000-00005C4A0000}"/>
    <cellStyle name="Millares 131 3 3" xfId="14188" xr:uid="{00000000-0005-0000-0000-00005D4A0000}"/>
    <cellStyle name="Millares 131 3 4" xfId="42247" xr:uid="{00000000-0005-0000-0000-00005E4A0000}"/>
    <cellStyle name="Millares 131 3 5" xfId="47090" xr:uid="{00000000-0005-0000-0000-00005F4A0000}"/>
    <cellStyle name="Millares 131 4" xfId="6254" xr:uid="{00000000-0005-0000-0000-0000604A0000}"/>
    <cellStyle name="Millares 131 4 2" xfId="17037" xr:uid="{00000000-0005-0000-0000-0000614A0000}"/>
    <cellStyle name="Millares 131 5" xfId="11881" xr:uid="{00000000-0005-0000-0000-0000624A0000}"/>
    <cellStyle name="Millares 131 6" xfId="38901" xr:uid="{00000000-0005-0000-0000-0000634A0000}"/>
    <cellStyle name="Millares 131 6 2" xfId="38951" xr:uid="{00000000-0005-0000-0000-0000644A0000}"/>
    <cellStyle name="Millares 131 6 2 2" xfId="39112" xr:uid="{00000000-0005-0000-0000-0000654A0000}"/>
    <cellStyle name="Millares 131 6 2 2 2" xfId="57" xr:uid="{00000000-0005-0000-0000-0000664A0000}"/>
    <cellStyle name="Millares 131 7" xfId="39978" xr:uid="{00000000-0005-0000-0000-0000674A0000}"/>
    <cellStyle name="Millares 131 8" xfId="44824" xr:uid="{00000000-0005-0000-0000-0000684A0000}"/>
    <cellStyle name="Millares 132" xfId="1061" xr:uid="{00000000-0005-0000-0000-0000694A0000}"/>
    <cellStyle name="Millares 132 2" xfId="2145" xr:uid="{00000000-0005-0000-0000-00006A4A0000}"/>
    <cellStyle name="Millares 132 2 2" xfId="4453" xr:uid="{00000000-0005-0000-0000-00006B4A0000}"/>
    <cellStyle name="Millares 132 2 2 2" xfId="9600" xr:uid="{00000000-0005-0000-0000-00006C4A0000}"/>
    <cellStyle name="Millares 132 2 2 2 2" xfId="20383" xr:uid="{00000000-0005-0000-0000-00006D4A0000}"/>
    <cellStyle name="Millares 132 2 2 3" xfId="15251" xr:uid="{00000000-0005-0000-0000-00006E4A0000}"/>
    <cellStyle name="Millares 132 2 2 4" xfId="43310" xr:uid="{00000000-0005-0000-0000-00006F4A0000}"/>
    <cellStyle name="Millares 132 2 2 5" xfId="48153" xr:uid="{00000000-0005-0000-0000-0000704A0000}"/>
    <cellStyle name="Millares 132 2 3" xfId="7319" xr:uid="{00000000-0005-0000-0000-0000714A0000}"/>
    <cellStyle name="Millares 132 2 3 2" xfId="18102" xr:uid="{00000000-0005-0000-0000-0000724A0000}"/>
    <cellStyle name="Millares 132 2 4" xfId="12965" xr:uid="{00000000-0005-0000-0000-0000734A0000}"/>
    <cellStyle name="Millares 132 2 5" xfId="41034" xr:uid="{00000000-0005-0000-0000-0000744A0000}"/>
    <cellStyle name="Millares 132 2 6" xfId="45877" xr:uid="{00000000-0005-0000-0000-0000754A0000}"/>
    <cellStyle name="Millares 132 3" xfId="3398" xr:uid="{00000000-0005-0000-0000-0000764A0000}"/>
    <cellStyle name="Millares 132 3 2" xfId="8545" xr:uid="{00000000-0005-0000-0000-0000774A0000}"/>
    <cellStyle name="Millares 132 3 2 2" xfId="19328" xr:uid="{00000000-0005-0000-0000-0000784A0000}"/>
    <cellStyle name="Millares 132 3 3" xfId="14196" xr:uid="{00000000-0005-0000-0000-0000794A0000}"/>
    <cellStyle name="Millares 132 3 4" xfId="42255" xr:uid="{00000000-0005-0000-0000-00007A4A0000}"/>
    <cellStyle name="Millares 132 3 5" xfId="47098" xr:uid="{00000000-0005-0000-0000-00007B4A0000}"/>
    <cellStyle name="Millares 132 4" xfId="6262" xr:uid="{00000000-0005-0000-0000-00007C4A0000}"/>
    <cellStyle name="Millares 132 4 2" xfId="17045" xr:uid="{00000000-0005-0000-0000-00007D4A0000}"/>
    <cellStyle name="Millares 132 5" xfId="11889" xr:uid="{00000000-0005-0000-0000-00007E4A0000}"/>
    <cellStyle name="Millares 132 6" xfId="39986" xr:uid="{00000000-0005-0000-0000-00007F4A0000}"/>
    <cellStyle name="Millares 132 7" xfId="44832" xr:uid="{00000000-0005-0000-0000-0000804A0000}"/>
    <cellStyle name="Millares 133" xfId="1052" xr:uid="{00000000-0005-0000-0000-0000814A0000}"/>
    <cellStyle name="Millares 133 2" xfId="2136" xr:uid="{00000000-0005-0000-0000-0000824A0000}"/>
    <cellStyle name="Millares 133 2 2" xfId="4444" xr:uid="{00000000-0005-0000-0000-0000834A0000}"/>
    <cellStyle name="Millares 133 2 2 2" xfId="9591" xr:uid="{00000000-0005-0000-0000-0000844A0000}"/>
    <cellStyle name="Millares 133 2 2 2 2" xfId="20374" xr:uid="{00000000-0005-0000-0000-0000854A0000}"/>
    <cellStyle name="Millares 133 2 2 3" xfId="15242" xr:uid="{00000000-0005-0000-0000-0000864A0000}"/>
    <cellStyle name="Millares 133 2 2 4" xfId="43301" xr:uid="{00000000-0005-0000-0000-0000874A0000}"/>
    <cellStyle name="Millares 133 2 2 5" xfId="48144" xr:uid="{00000000-0005-0000-0000-0000884A0000}"/>
    <cellStyle name="Millares 133 2 3" xfId="7310" xr:uid="{00000000-0005-0000-0000-0000894A0000}"/>
    <cellStyle name="Millares 133 2 3 2" xfId="18093" xr:uid="{00000000-0005-0000-0000-00008A4A0000}"/>
    <cellStyle name="Millares 133 2 4" xfId="12956" xr:uid="{00000000-0005-0000-0000-00008B4A0000}"/>
    <cellStyle name="Millares 133 2 5" xfId="41025" xr:uid="{00000000-0005-0000-0000-00008C4A0000}"/>
    <cellStyle name="Millares 133 2 6" xfId="45868" xr:uid="{00000000-0005-0000-0000-00008D4A0000}"/>
    <cellStyle name="Millares 133 3" xfId="3389" xr:uid="{00000000-0005-0000-0000-00008E4A0000}"/>
    <cellStyle name="Millares 133 3 2" xfId="8536" xr:uid="{00000000-0005-0000-0000-00008F4A0000}"/>
    <cellStyle name="Millares 133 3 2 2" xfId="19319" xr:uid="{00000000-0005-0000-0000-0000904A0000}"/>
    <cellStyle name="Millares 133 3 3" xfId="14187" xr:uid="{00000000-0005-0000-0000-0000914A0000}"/>
    <cellStyle name="Millares 133 3 4" xfId="42246" xr:uid="{00000000-0005-0000-0000-0000924A0000}"/>
    <cellStyle name="Millares 133 3 5" xfId="47089" xr:uid="{00000000-0005-0000-0000-0000934A0000}"/>
    <cellStyle name="Millares 133 4" xfId="6253" xr:uid="{00000000-0005-0000-0000-0000944A0000}"/>
    <cellStyle name="Millares 133 4 2" xfId="17036" xr:uid="{00000000-0005-0000-0000-0000954A0000}"/>
    <cellStyle name="Millares 133 5" xfId="11880" xr:uid="{00000000-0005-0000-0000-0000964A0000}"/>
    <cellStyle name="Millares 133 6" xfId="39977" xr:uid="{00000000-0005-0000-0000-0000974A0000}"/>
    <cellStyle name="Millares 133 7" xfId="44823" xr:uid="{00000000-0005-0000-0000-0000984A0000}"/>
    <cellStyle name="Millares 134" xfId="1062" xr:uid="{00000000-0005-0000-0000-0000994A0000}"/>
    <cellStyle name="Millares 134 2" xfId="2146" xr:uid="{00000000-0005-0000-0000-00009A4A0000}"/>
    <cellStyle name="Millares 134 2 2" xfId="4454" xr:uid="{00000000-0005-0000-0000-00009B4A0000}"/>
    <cellStyle name="Millares 134 2 2 2" xfId="9601" xr:uid="{00000000-0005-0000-0000-00009C4A0000}"/>
    <cellStyle name="Millares 134 2 2 2 2" xfId="20384" xr:uid="{00000000-0005-0000-0000-00009D4A0000}"/>
    <cellStyle name="Millares 134 2 2 3" xfId="15252" xr:uid="{00000000-0005-0000-0000-00009E4A0000}"/>
    <cellStyle name="Millares 134 2 2 4" xfId="43311" xr:uid="{00000000-0005-0000-0000-00009F4A0000}"/>
    <cellStyle name="Millares 134 2 2 5" xfId="48154" xr:uid="{00000000-0005-0000-0000-0000A04A0000}"/>
    <cellStyle name="Millares 134 2 3" xfId="7320" xr:uid="{00000000-0005-0000-0000-0000A14A0000}"/>
    <cellStyle name="Millares 134 2 3 2" xfId="18103" xr:uid="{00000000-0005-0000-0000-0000A24A0000}"/>
    <cellStyle name="Millares 134 2 4" xfId="12966" xr:uid="{00000000-0005-0000-0000-0000A34A0000}"/>
    <cellStyle name="Millares 134 2 5" xfId="41035" xr:uid="{00000000-0005-0000-0000-0000A44A0000}"/>
    <cellStyle name="Millares 134 2 6" xfId="45878" xr:uid="{00000000-0005-0000-0000-0000A54A0000}"/>
    <cellStyle name="Millares 134 3" xfId="3399" xr:uid="{00000000-0005-0000-0000-0000A64A0000}"/>
    <cellStyle name="Millares 134 3 2" xfId="8546" xr:uid="{00000000-0005-0000-0000-0000A74A0000}"/>
    <cellStyle name="Millares 134 3 2 2" xfId="19329" xr:uid="{00000000-0005-0000-0000-0000A84A0000}"/>
    <cellStyle name="Millares 134 3 3" xfId="14197" xr:uid="{00000000-0005-0000-0000-0000A94A0000}"/>
    <cellStyle name="Millares 134 3 4" xfId="42256" xr:uid="{00000000-0005-0000-0000-0000AA4A0000}"/>
    <cellStyle name="Millares 134 3 5" xfId="47099" xr:uid="{00000000-0005-0000-0000-0000AB4A0000}"/>
    <cellStyle name="Millares 134 4" xfId="6263" xr:uid="{00000000-0005-0000-0000-0000AC4A0000}"/>
    <cellStyle name="Millares 134 4 2" xfId="17046" xr:uid="{00000000-0005-0000-0000-0000AD4A0000}"/>
    <cellStyle name="Millares 134 5" xfId="11890" xr:uid="{00000000-0005-0000-0000-0000AE4A0000}"/>
    <cellStyle name="Millares 134 6" xfId="38902" xr:uid="{00000000-0005-0000-0000-0000AF4A0000}"/>
    <cellStyle name="Millares 134 6 2" xfId="38952" xr:uid="{00000000-0005-0000-0000-0000B04A0000}"/>
    <cellStyle name="Millares 134 7" xfId="39987" xr:uid="{00000000-0005-0000-0000-0000B14A0000}"/>
    <cellStyle name="Millares 134 8" xfId="44833" xr:uid="{00000000-0005-0000-0000-0000B24A0000}"/>
    <cellStyle name="Millares 135" xfId="1051" xr:uid="{00000000-0005-0000-0000-0000B34A0000}"/>
    <cellStyle name="Millares 135 2" xfId="2135" xr:uid="{00000000-0005-0000-0000-0000B44A0000}"/>
    <cellStyle name="Millares 135 2 2" xfId="4443" xr:uid="{00000000-0005-0000-0000-0000B54A0000}"/>
    <cellStyle name="Millares 135 2 2 2" xfId="9590" xr:uid="{00000000-0005-0000-0000-0000B64A0000}"/>
    <cellStyle name="Millares 135 2 2 2 2" xfId="20373" xr:uid="{00000000-0005-0000-0000-0000B74A0000}"/>
    <cellStyle name="Millares 135 2 2 3" xfId="15241" xr:uid="{00000000-0005-0000-0000-0000B84A0000}"/>
    <cellStyle name="Millares 135 2 2 4" xfId="43300" xr:uid="{00000000-0005-0000-0000-0000B94A0000}"/>
    <cellStyle name="Millares 135 2 2 5" xfId="48143" xr:uid="{00000000-0005-0000-0000-0000BA4A0000}"/>
    <cellStyle name="Millares 135 2 3" xfId="7309" xr:uid="{00000000-0005-0000-0000-0000BB4A0000}"/>
    <cellStyle name="Millares 135 2 3 2" xfId="18092" xr:uid="{00000000-0005-0000-0000-0000BC4A0000}"/>
    <cellStyle name="Millares 135 2 4" xfId="12955" xr:uid="{00000000-0005-0000-0000-0000BD4A0000}"/>
    <cellStyle name="Millares 135 2 5" xfId="41024" xr:uid="{00000000-0005-0000-0000-0000BE4A0000}"/>
    <cellStyle name="Millares 135 2 6" xfId="45867" xr:uid="{00000000-0005-0000-0000-0000BF4A0000}"/>
    <cellStyle name="Millares 135 3" xfId="3388" xr:uid="{00000000-0005-0000-0000-0000C04A0000}"/>
    <cellStyle name="Millares 135 3 2" xfId="8535" xr:uid="{00000000-0005-0000-0000-0000C14A0000}"/>
    <cellStyle name="Millares 135 3 2 2" xfId="19318" xr:uid="{00000000-0005-0000-0000-0000C24A0000}"/>
    <cellStyle name="Millares 135 3 3" xfId="14186" xr:uid="{00000000-0005-0000-0000-0000C34A0000}"/>
    <cellStyle name="Millares 135 3 4" xfId="42245" xr:uid="{00000000-0005-0000-0000-0000C44A0000}"/>
    <cellStyle name="Millares 135 3 5" xfId="47088" xr:uid="{00000000-0005-0000-0000-0000C54A0000}"/>
    <cellStyle name="Millares 135 4" xfId="6252" xr:uid="{00000000-0005-0000-0000-0000C64A0000}"/>
    <cellStyle name="Millares 135 4 2" xfId="17035" xr:uid="{00000000-0005-0000-0000-0000C74A0000}"/>
    <cellStyle name="Millares 135 5" xfId="11879" xr:uid="{00000000-0005-0000-0000-0000C84A0000}"/>
    <cellStyle name="Millares 135 6" xfId="39976" xr:uid="{00000000-0005-0000-0000-0000C94A0000}"/>
    <cellStyle name="Millares 135 7" xfId="44822" xr:uid="{00000000-0005-0000-0000-0000CA4A0000}"/>
    <cellStyle name="Millares 136" xfId="1071" xr:uid="{00000000-0005-0000-0000-0000CB4A0000}"/>
    <cellStyle name="Millares 136 2" xfId="2155" xr:uid="{00000000-0005-0000-0000-0000CC4A0000}"/>
    <cellStyle name="Millares 136 2 2" xfId="4463" xr:uid="{00000000-0005-0000-0000-0000CD4A0000}"/>
    <cellStyle name="Millares 136 2 2 2" xfId="9610" xr:uid="{00000000-0005-0000-0000-0000CE4A0000}"/>
    <cellStyle name="Millares 136 2 2 2 2" xfId="20393" xr:uid="{00000000-0005-0000-0000-0000CF4A0000}"/>
    <cellStyle name="Millares 136 2 2 3" xfId="15261" xr:uid="{00000000-0005-0000-0000-0000D04A0000}"/>
    <cellStyle name="Millares 136 2 2 4" xfId="43320" xr:uid="{00000000-0005-0000-0000-0000D14A0000}"/>
    <cellStyle name="Millares 136 2 2 5" xfId="48163" xr:uid="{00000000-0005-0000-0000-0000D24A0000}"/>
    <cellStyle name="Millares 136 2 3" xfId="7329" xr:uid="{00000000-0005-0000-0000-0000D34A0000}"/>
    <cellStyle name="Millares 136 2 3 2" xfId="18112" xr:uid="{00000000-0005-0000-0000-0000D44A0000}"/>
    <cellStyle name="Millares 136 2 4" xfId="12975" xr:uid="{00000000-0005-0000-0000-0000D54A0000}"/>
    <cellStyle name="Millares 136 2 5" xfId="41044" xr:uid="{00000000-0005-0000-0000-0000D64A0000}"/>
    <cellStyle name="Millares 136 2 6" xfId="45887" xr:uid="{00000000-0005-0000-0000-0000D74A0000}"/>
    <cellStyle name="Millares 136 3" xfId="3408" xr:uid="{00000000-0005-0000-0000-0000D84A0000}"/>
    <cellStyle name="Millares 136 3 2" xfId="8555" xr:uid="{00000000-0005-0000-0000-0000D94A0000}"/>
    <cellStyle name="Millares 136 3 2 2" xfId="19338" xr:uid="{00000000-0005-0000-0000-0000DA4A0000}"/>
    <cellStyle name="Millares 136 3 3" xfId="14206" xr:uid="{00000000-0005-0000-0000-0000DB4A0000}"/>
    <cellStyle name="Millares 136 3 4" xfId="42265" xr:uid="{00000000-0005-0000-0000-0000DC4A0000}"/>
    <cellStyle name="Millares 136 3 5" xfId="47108" xr:uid="{00000000-0005-0000-0000-0000DD4A0000}"/>
    <cellStyle name="Millares 136 4" xfId="6272" xr:uid="{00000000-0005-0000-0000-0000DE4A0000}"/>
    <cellStyle name="Millares 136 4 2" xfId="17055" xr:uid="{00000000-0005-0000-0000-0000DF4A0000}"/>
    <cellStyle name="Millares 136 5" xfId="11899" xr:uid="{00000000-0005-0000-0000-0000E04A0000}"/>
    <cellStyle name="Millares 136 6" xfId="39996" xr:uid="{00000000-0005-0000-0000-0000E14A0000}"/>
    <cellStyle name="Millares 136 7" xfId="44842" xr:uid="{00000000-0005-0000-0000-0000E24A0000}"/>
    <cellStyle name="Millares 137" xfId="1058" xr:uid="{00000000-0005-0000-0000-0000E34A0000}"/>
    <cellStyle name="Millares 137 2" xfId="2142" xr:uid="{00000000-0005-0000-0000-0000E44A0000}"/>
    <cellStyle name="Millares 137 2 2" xfId="4450" xr:uid="{00000000-0005-0000-0000-0000E54A0000}"/>
    <cellStyle name="Millares 137 2 2 2" xfId="9597" xr:uid="{00000000-0005-0000-0000-0000E64A0000}"/>
    <cellStyle name="Millares 137 2 2 2 2" xfId="20380" xr:uid="{00000000-0005-0000-0000-0000E74A0000}"/>
    <cellStyle name="Millares 137 2 2 3" xfId="15248" xr:uid="{00000000-0005-0000-0000-0000E84A0000}"/>
    <cellStyle name="Millares 137 2 2 4" xfId="43307" xr:uid="{00000000-0005-0000-0000-0000E94A0000}"/>
    <cellStyle name="Millares 137 2 2 5" xfId="48150" xr:uid="{00000000-0005-0000-0000-0000EA4A0000}"/>
    <cellStyle name="Millares 137 2 3" xfId="7316" xr:uid="{00000000-0005-0000-0000-0000EB4A0000}"/>
    <cellStyle name="Millares 137 2 3 2" xfId="18099" xr:uid="{00000000-0005-0000-0000-0000EC4A0000}"/>
    <cellStyle name="Millares 137 2 4" xfId="12962" xr:uid="{00000000-0005-0000-0000-0000ED4A0000}"/>
    <cellStyle name="Millares 137 2 5" xfId="41031" xr:uid="{00000000-0005-0000-0000-0000EE4A0000}"/>
    <cellStyle name="Millares 137 2 6" xfId="45874" xr:uid="{00000000-0005-0000-0000-0000EF4A0000}"/>
    <cellStyle name="Millares 137 3" xfId="3395" xr:uid="{00000000-0005-0000-0000-0000F04A0000}"/>
    <cellStyle name="Millares 137 3 2" xfId="8542" xr:uid="{00000000-0005-0000-0000-0000F14A0000}"/>
    <cellStyle name="Millares 137 3 2 2" xfId="19325" xr:uid="{00000000-0005-0000-0000-0000F24A0000}"/>
    <cellStyle name="Millares 137 3 3" xfId="14193" xr:uid="{00000000-0005-0000-0000-0000F34A0000}"/>
    <cellStyle name="Millares 137 3 4" xfId="42252" xr:uid="{00000000-0005-0000-0000-0000F44A0000}"/>
    <cellStyle name="Millares 137 3 5" xfId="47095" xr:uid="{00000000-0005-0000-0000-0000F54A0000}"/>
    <cellStyle name="Millares 137 4" xfId="6259" xr:uid="{00000000-0005-0000-0000-0000F64A0000}"/>
    <cellStyle name="Millares 137 4 2" xfId="17042" xr:uid="{00000000-0005-0000-0000-0000F74A0000}"/>
    <cellStyle name="Millares 137 5" xfId="11886" xr:uid="{00000000-0005-0000-0000-0000F84A0000}"/>
    <cellStyle name="Millares 137 6" xfId="39983" xr:uid="{00000000-0005-0000-0000-0000F94A0000}"/>
    <cellStyle name="Millares 137 7" xfId="44829" xr:uid="{00000000-0005-0000-0000-0000FA4A0000}"/>
    <cellStyle name="Millares 138" xfId="1072" xr:uid="{00000000-0005-0000-0000-0000FB4A0000}"/>
    <cellStyle name="Millares 138 2" xfId="2156" xr:uid="{00000000-0005-0000-0000-0000FC4A0000}"/>
    <cellStyle name="Millares 138 2 2" xfId="4464" xr:uid="{00000000-0005-0000-0000-0000FD4A0000}"/>
    <cellStyle name="Millares 138 2 2 2" xfId="9611" xr:uid="{00000000-0005-0000-0000-0000FE4A0000}"/>
    <cellStyle name="Millares 138 2 2 2 2" xfId="20394" xr:uid="{00000000-0005-0000-0000-0000FF4A0000}"/>
    <cellStyle name="Millares 138 2 2 3" xfId="15262" xr:uid="{00000000-0005-0000-0000-0000004B0000}"/>
    <cellStyle name="Millares 138 2 2 4" xfId="43321" xr:uid="{00000000-0005-0000-0000-0000014B0000}"/>
    <cellStyle name="Millares 138 2 2 5" xfId="48164" xr:uid="{00000000-0005-0000-0000-0000024B0000}"/>
    <cellStyle name="Millares 138 2 3" xfId="7330" xr:uid="{00000000-0005-0000-0000-0000034B0000}"/>
    <cellStyle name="Millares 138 2 3 2" xfId="18113" xr:uid="{00000000-0005-0000-0000-0000044B0000}"/>
    <cellStyle name="Millares 138 2 4" xfId="12976" xr:uid="{00000000-0005-0000-0000-0000054B0000}"/>
    <cellStyle name="Millares 138 2 5" xfId="41045" xr:uid="{00000000-0005-0000-0000-0000064B0000}"/>
    <cellStyle name="Millares 138 2 6" xfId="45888" xr:uid="{00000000-0005-0000-0000-0000074B0000}"/>
    <cellStyle name="Millares 138 3" xfId="3409" xr:uid="{00000000-0005-0000-0000-0000084B0000}"/>
    <cellStyle name="Millares 138 3 2" xfId="8556" xr:uid="{00000000-0005-0000-0000-0000094B0000}"/>
    <cellStyle name="Millares 138 3 2 2" xfId="19339" xr:uid="{00000000-0005-0000-0000-00000A4B0000}"/>
    <cellStyle name="Millares 138 3 3" xfId="14207" xr:uid="{00000000-0005-0000-0000-00000B4B0000}"/>
    <cellStyle name="Millares 138 3 4" xfId="42266" xr:uid="{00000000-0005-0000-0000-00000C4B0000}"/>
    <cellStyle name="Millares 138 3 5" xfId="47109" xr:uid="{00000000-0005-0000-0000-00000D4B0000}"/>
    <cellStyle name="Millares 138 4" xfId="6273" xr:uid="{00000000-0005-0000-0000-00000E4B0000}"/>
    <cellStyle name="Millares 138 4 2" xfId="17056" xr:uid="{00000000-0005-0000-0000-00000F4B0000}"/>
    <cellStyle name="Millares 138 5" xfId="11900" xr:uid="{00000000-0005-0000-0000-0000104B0000}"/>
    <cellStyle name="Millares 138 6" xfId="38906" xr:uid="{00000000-0005-0000-0000-0000114B0000}"/>
    <cellStyle name="Millares 138 6 2" xfId="38958" xr:uid="{00000000-0005-0000-0000-0000124B0000}"/>
    <cellStyle name="Millares 138 6 2 2" xfId="64" xr:uid="{00000000-0005-0000-0000-0000134B0000}"/>
    <cellStyle name="Millares 138 7" xfId="39997" xr:uid="{00000000-0005-0000-0000-0000144B0000}"/>
    <cellStyle name="Millares 138 8" xfId="44843" xr:uid="{00000000-0005-0000-0000-0000154B0000}"/>
    <cellStyle name="Millares 139" xfId="1057" xr:uid="{00000000-0005-0000-0000-0000164B0000}"/>
    <cellStyle name="Millares 139 2" xfId="2141" xr:uid="{00000000-0005-0000-0000-0000174B0000}"/>
    <cellStyle name="Millares 139 2 2" xfId="4449" xr:uid="{00000000-0005-0000-0000-0000184B0000}"/>
    <cellStyle name="Millares 139 2 2 2" xfId="9596" xr:uid="{00000000-0005-0000-0000-0000194B0000}"/>
    <cellStyle name="Millares 139 2 2 2 2" xfId="20379" xr:uid="{00000000-0005-0000-0000-00001A4B0000}"/>
    <cellStyle name="Millares 139 2 2 3" xfId="15247" xr:uid="{00000000-0005-0000-0000-00001B4B0000}"/>
    <cellStyle name="Millares 139 2 2 4" xfId="43306" xr:uid="{00000000-0005-0000-0000-00001C4B0000}"/>
    <cellStyle name="Millares 139 2 2 5" xfId="48149" xr:uid="{00000000-0005-0000-0000-00001D4B0000}"/>
    <cellStyle name="Millares 139 2 3" xfId="7315" xr:uid="{00000000-0005-0000-0000-00001E4B0000}"/>
    <cellStyle name="Millares 139 2 3 2" xfId="18098" xr:uid="{00000000-0005-0000-0000-00001F4B0000}"/>
    <cellStyle name="Millares 139 2 4" xfId="12961" xr:uid="{00000000-0005-0000-0000-0000204B0000}"/>
    <cellStyle name="Millares 139 2 5" xfId="41030" xr:uid="{00000000-0005-0000-0000-0000214B0000}"/>
    <cellStyle name="Millares 139 2 6" xfId="45873" xr:uid="{00000000-0005-0000-0000-0000224B0000}"/>
    <cellStyle name="Millares 139 3" xfId="3394" xr:uid="{00000000-0005-0000-0000-0000234B0000}"/>
    <cellStyle name="Millares 139 3 2" xfId="8541" xr:uid="{00000000-0005-0000-0000-0000244B0000}"/>
    <cellStyle name="Millares 139 3 2 2" xfId="19324" xr:uid="{00000000-0005-0000-0000-0000254B0000}"/>
    <cellStyle name="Millares 139 3 3" xfId="14192" xr:uid="{00000000-0005-0000-0000-0000264B0000}"/>
    <cellStyle name="Millares 139 3 4" xfId="42251" xr:uid="{00000000-0005-0000-0000-0000274B0000}"/>
    <cellStyle name="Millares 139 3 5" xfId="47094" xr:uid="{00000000-0005-0000-0000-0000284B0000}"/>
    <cellStyle name="Millares 139 4" xfId="6258" xr:uid="{00000000-0005-0000-0000-0000294B0000}"/>
    <cellStyle name="Millares 139 4 2" xfId="17041" xr:uid="{00000000-0005-0000-0000-00002A4B0000}"/>
    <cellStyle name="Millares 139 5" xfId="11885" xr:uid="{00000000-0005-0000-0000-00002B4B0000}"/>
    <cellStyle name="Millares 139 6" xfId="39982" xr:uid="{00000000-0005-0000-0000-00002C4B0000}"/>
    <cellStyle name="Millares 139 7" xfId="44828" xr:uid="{00000000-0005-0000-0000-00002D4B0000}"/>
    <cellStyle name="Millares 14" xfId="244" xr:uid="{00000000-0005-0000-0000-00002E4B0000}"/>
    <cellStyle name="Millares 14 2" xfId="1370" xr:uid="{00000000-0005-0000-0000-00002F4B0000}"/>
    <cellStyle name="Millares 14 2 2" xfId="3685" xr:uid="{00000000-0005-0000-0000-0000304B0000}"/>
    <cellStyle name="Millares 14 2 2 2" xfId="8832" xr:uid="{00000000-0005-0000-0000-0000314B0000}"/>
    <cellStyle name="Millares 14 2 2 2 2" xfId="19615" xr:uid="{00000000-0005-0000-0000-0000324B0000}"/>
    <cellStyle name="Millares 14 2 2 3" xfId="14483" xr:uid="{00000000-0005-0000-0000-0000334B0000}"/>
    <cellStyle name="Millares 14 2 2 4" xfId="42542" xr:uid="{00000000-0005-0000-0000-0000344B0000}"/>
    <cellStyle name="Millares 14 2 2 5" xfId="47385" xr:uid="{00000000-0005-0000-0000-0000354B0000}"/>
    <cellStyle name="Millares 14 2 3" xfId="6552" xr:uid="{00000000-0005-0000-0000-0000364B0000}"/>
    <cellStyle name="Millares 14 2 3 2" xfId="17335" xr:uid="{00000000-0005-0000-0000-0000374B0000}"/>
    <cellStyle name="Millares 14 2 4" xfId="12192" xr:uid="{00000000-0005-0000-0000-0000384B0000}"/>
    <cellStyle name="Millares 14 2 5" xfId="40267" xr:uid="{00000000-0005-0000-0000-0000394B0000}"/>
    <cellStyle name="Millares 14 2 6" xfId="45110" xr:uid="{00000000-0005-0000-0000-00003A4B0000}"/>
    <cellStyle name="Millares 14 3" xfId="2635" xr:uid="{00000000-0005-0000-0000-00003B4B0000}"/>
    <cellStyle name="Millares 14 3 2" xfId="7793" xr:uid="{00000000-0005-0000-0000-00003C4B0000}"/>
    <cellStyle name="Millares 14 3 2 2" xfId="18576" xr:uid="{00000000-0005-0000-0000-00003D4B0000}"/>
    <cellStyle name="Millares 14 3 3" xfId="13443" xr:uid="{00000000-0005-0000-0000-00003E4B0000}"/>
    <cellStyle name="Millares 14 3 4" xfId="41504" xr:uid="{00000000-0005-0000-0000-00003F4B0000}"/>
    <cellStyle name="Millares 14 3 5" xfId="46347" xr:uid="{00000000-0005-0000-0000-0000404B0000}"/>
    <cellStyle name="Millares 14 4" xfId="5501" xr:uid="{00000000-0005-0000-0000-0000414B0000}"/>
    <cellStyle name="Millares 14 4 2" xfId="16291" xr:uid="{00000000-0005-0000-0000-0000424B0000}"/>
    <cellStyle name="Millares 14 5" xfId="11115" xr:uid="{00000000-0005-0000-0000-0000434B0000}"/>
    <cellStyle name="Millares 14 6" xfId="39223" xr:uid="{00000000-0005-0000-0000-0000444B0000}"/>
    <cellStyle name="Millares 14 7" xfId="44069" xr:uid="{00000000-0005-0000-0000-0000454B0000}"/>
    <cellStyle name="Millares 140" xfId="1073" xr:uid="{00000000-0005-0000-0000-0000464B0000}"/>
    <cellStyle name="Millares 140 2" xfId="2157" xr:uid="{00000000-0005-0000-0000-0000474B0000}"/>
    <cellStyle name="Millares 140 2 2" xfId="4465" xr:uid="{00000000-0005-0000-0000-0000484B0000}"/>
    <cellStyle name="Millares 140 2 2 2" xfId="9612" xr:uid="{00000000-0005-0000-0000-0000494B0000}"/>
    <cellStyle name="Millares 140 2 2 2 2" xfId="20395" xr:uid="{00000000-0005-0000-0000-00004A4B0000}"/>
    <cellStyle name="Millares 140 2 2 3" xfId="15263" xr:uid="{00000000-0005-0000-0000-00004B4B0000}"/>
    <cellStyle name="Millares 140 2 2 4" xfId="43322" xr:uid="{00000000-0005-0000-0000-00004C4B0000}"/>
    <cellStyle name="Millares 140 2 2 5" xfId="48165" xr:uid="{00000000-0005-0000-0000-00004D4B0000}"/>
    <cellStyle name="Millares 140 2 3" xfId="7331" xr:uid="{00000000-0005-0000-0000-00004E4B0000}"/>
    <cellStyle name="Millares 140 2 3 2" xfId="18114" xr:uid="{00000000-0005-0000-0000-00004F4B0000}"/>
    <cellStyle name="Millares 140 2 4" xfId="12977" xr:uid="{00000000-0005-0000-0000-0000504B0000}"/>
    <cellStyle name="Millares 140 2 5" xfId="41046" xr:uid="{00000000-0005-0000-0000-0000514B0000}"/>
    <cellStyle name="Millares 140 2 6" xfId="45889" xr:uid="{00000000-0005-0000-0000-0000524B0000}"/>
    <cellStyle name="Millares 140 3" xfId="3410" xr:uid="{00000000-0005-0000-0000-0000534B0000}"/>
    <cellStyle name="Millares 140 3 2" xfId="8557" xr:uid="{00000000-0005-0000-0000-0000544B0000}"/>
    <cellStyle name="Millares 140 3 2 2" xfId="19340" xr:uid="{00000000-0005-0000-0000-0000554B0000}"/>
    <cellStyle name="Millares 140 3 3" xfId="14208" xr:uid="{00000000-0005-0000-0000-0000564B0000}"/>
    <cellStyle name="Millares 140 3 4" xfId="42267" xr:uid="{00000000-0005-0000-0000-0000574B0000}"/>
    <cellStyle name="Millares 140 3 5" xfId="47110" xr:uid="{00000000-0005-0000-0000-0000584B0000}"/>
    <cellStyle name="Millares 140 4" xfId="6274" xr:uid="{00000000-0005-0000-0000-0000594B0000}"/>
    <cellStyle name="Millares 140 4 2" xfId="17057" xr:uid="{00000000-0005-0000-0000-00005A4B0000}"/>
    <cellStyle name="Millares 140 5" xfId="11901" xr:uid="{00000000-0005-0000-0000-00005B4B0000}"/>
    <cellStyle name="Millares 140 6" xfId="39998" xr:uid="{00000000-0005-0000-0000-00005C4B0000}"/>
    <cellStyle name="Millares 140 7" xfId="44844" xr:uid="{00000000-0005-0000-0000-00005D4B0000}"/>
    <cellStyle name="Millares 141" xfId="1083" xr:uid="{00000000-0005-0000-0000-00005E4B0000}"/>
    <cellStyle name="Millares 141 2" xfId="2167" xr:uid="{00000000-0005-0000-0000-00005F4B0000}"/>
    <cellStyle name="Millares 141 2 2" xfId="4475" xr:uid="{00000000-0005-0000-0000-0000604B0000}"/>
    <cellStyle name="Millares 141 2 2 2" xfId="9622" xr:uid="{00000000-0005-0000-0000-0000614B0000}"/>
    <cellStyle name="Millares 141 2 2 2 2" xfId="20405" xr:uid="{00000000-0005-0000-0000-0000624B0000}"/>
    <cellStyle name="Millares 141 2 2 3" xfId="15273" xr:uid="{00000000-0005-0000-0000-0000634B0000}"/>
    <cellStyle name="Millares 141 2 2 4" xfId="43332" xr:uid="{00000000-0005-0000-0000-0000644B0000}"/>
    <cellStyle name="Millares 141 2 2 5" xfId="48175" xr:uid="{00000000-0005-0000-0000-0000654B0000}"/>
    <cellStyle name="Millares 141 2 3" xfId="7341" xr:uid="{00000000-0005-0000-0000-0000664B0000}"/>
    <cellStyle name="Millares 141 2 3 2" xfId="18124" xr:uid="{00000000-0005-0000-0000-0000674B0000}"/>
    <cellStyle name="Millares 141 2 4" xfId="12987" xr:uid="{00000000-0005-0000-0000-0000684B0000}"/>
    <cellStyle name="Millares 141 2 5" xfId="41056" xr:uid="{00000000-0005-0000-0000-0000694B0000}"/>
    <cellStyle name="Millares 141 2 6" xfId="45899" xr:uid="{00000000-0005-0000-0000-00006A4B0000}"/>
    <cellStyle name="Millares 141 3" xfId="3420" xr:uid="{00000000-0005-0000-0000-00006B4B0000}"/>
    <cellStyle name="Millares 141 3 2" xfId="8567" xr:uid="{00000000-0005-0000-0000-00006C4B0000}"/>
    <cellStyle name="Millares 141 3 2 2" xfId="19350" xr:uid="{00000000-0005-0000-0000-00006D4B0000}"/>
    <cellStyle name="Millares 141 3 3" xfId="14218" xr:uid="{00000000-0005-0000-0000-00006E4B0000}"/>
    <cellStyle name="Millares 141 3 4" xfId="42277" xr:uid="{00000000-0005-0000-0000-00006F4B0000}"/>
    <cellStyle name="Millares 141 3 5" xfId="47120" xr:uid="{00000000-0005-0000-0000-0000704B0000}"/>
    <cellStyle name="Millares 141 4" xfId="6284" xr:uid="{00000000-0005-0000-0000-0000714B0000}"/>
    <cellStyle name="Millares 141 4 2" xfId="17067" xr:uid="{00000000-0005-0000-0000-0000724B0000}"/>
    <cellStyle name="Millares 141 5" xfId="11911" xr:uid="{00000000-0005-0000-0000-0000734B0000}"/>
    <cellStyle name="Millares 141 6" xfId="40008" xr:uid="{00000000-0005-0000-0000-0000744B0000}"/>
    <cellStyle name="Millares 141 7" xfId="44854" xr:uid="{00000000-0005-0000-0000-0000754B0000}"/>
    <cellStyle name="Millares 142" xfId="1082" xr:uid="{00000000-0005-0000-0000-0000764B0000}"/>
    <cellStyle name="Millares 142 2" xfId="2166" xr:uid="{00000000-0005-0000-0000-0000774B0000}"/>
    <cellStyle name="Millares 142 2 2" xfId="4474" xr:uid="{00000000-0005-0000-0000-0000784B0000}"/>
    <cellStyle name="Millares 142 2 2 2" xfId="9621" xr:uid="{00000000-0005-0000-0000-0000794B0000}"/>
    <cellStyle name="Millares 142 2 2 2 2" xfId="20404" xr:uid="{00000000-0005-0000-0000-00007A4B0000}"/>
    <cellStyle name="Millares 142 2 2 3" xfId="15272" xr:uid="{00000000-0005-0000-0000-00007B4B0000}"/>
    <cellStyle name="Millares 142 2 2 4" xfId="43331" xr:uid="{00000000-0005-0000-0000-00007C4B0000}"/>
    <cellStyle name="Millares 142 2 2 5" xfId="48174" xr:uid="{00000000-0005-0000-0000-00007D4B0000}"/>
    <cellStyle name="Millares 142 2 3" xfId="7340" xr:uid="{00000000-0005-0000-0000-00007E4B0000}"/>
    <cellStyle name="Millares 142 2 3 2" xfId="18123" xr:uid="{00000000-0005-0000-0000-00007F4B0000}"/>
    <cellStyle name="Millares 142 2 4" xfId="12986" xr:uid="{00000000-0005-0000-0000-0000804B0000}"/>
    <cellStyle name="Millares 142 2 5" xfId="41055" xr:uid="{00000000-0005-0000-0000-0000814B0000}"/>
    <cellStyle name="Millares 142 2 6" xfId="45898" xr:uid="{00000000-0005-0000-0000-0000824B0000}"/>
    <cellStyle name="Millares 142 3" xfId="3419" xr:uid="{00000000-0005-0000-0000-0000834B0000}"/>
    <cellStyle name="Millares 142 3 2" xfId="8566" xr:uid="{00000000-0005-0000-0000-0000844B0000}"/>
    <cellStyle name="Millares 142 3 2 2" xfId="19349" xr:uid="{00000000-0005-0000-0000-0000854B0000}"/>
    <cellStyle name="Millares 142 3 3" xfId="14217" xr:uid="{00000000-0005-0000-0000-0000864B0000}"/>
    <cellStyle name="Millares 142 3 4" xfId="42276" xr:uid="{00000000-0005-0000-0000-0000874B0000}"/>
    <cellStyle name="Millares 142 3 5" xfId="47119" xr:uid="{00000000-0005-0000-0000-0000884B0000}"/>
    <cellStyle name="Millares 142 4" xfId="6283" xr:uid="{00000000-0005-0000-0000-0000894B0000}"/>
    <cellStyle name="Millares 142 4 2" xfId="17066" xr:uid="{00000000-0005-0000-0000-00008A4B0000}"/>
    <cellStyle name="Millares 142 5" xfId="11910" xr:uid="{00000000-0005-0000-0000-00008B4B0000}"/>
    <cellStyle name="Millares 142 6" xfId="40007" xr:uid="{00000000-0005-0000-0000-00008C4B0000}"/>
    <cellStyle name="Millares 142 7" xfId="44853" xr:uid="{00000000-0005-0000-0000-00008D4B0000}"/>
    <cellStyle name="Millares 143" xfId="1084" xr:uid="{00000000-0005-0000-0000-00008E4B0000}"/>
    <cellStyle name="Millares 143 2" xfId="2168" xr:uid="{00000000-0005-0000-0000-00008F4B0000}"/>
    <cellStyle name="Millares 143 2 2" xfId="4476" xr:uid="{00000000-0005-0000-0000-0000904B0000}"/>
    <cellStyle name="Millares 143 2 2 2" xfId="9623" xr:uid="{00000000-0005-0000-0000-0000914B0000}"/>
    <cellStyle name="Millares 143 2 2 2 2" xfId="20406" xr:uid="{00000000-0005-0000-0000-0000924B0000}"/>
    <cellStyle name="Millares 143 2 2 3" xfId="15274" xr:uid="{00000000-0005-0000-0000-0000934B0000}"/>
    <cellStyle name="Millares 143 2 2 4" xfId="43333" xr:uid="{00000000-0005-0000-0000-0000944B0000}"/>
    <cellStyle name="Millares 143 2 2 5" xfId="48176" xr:uid="{00000000-0005-0000-0000-0000954B0000}"/>
    <cellStyle name="Millares 143 2 3" xfId="7342" xr:uid="{00000000-0005-0000-0000-0000964B0000}"/>
    <cellStyle name="Millares 143 2 3 2" xfId="18125" xr:uid="{00000000-0005-0000-0000-0000974B0000}"/>
    <cellStyle name="Millares 143 2 4" xfId="12988" xr:uid="{00000000-0005-0000-0000-0000984B0000}"/>
    <cellStyle name="Millares 143 2 5" xfId="41057" xr:uid="{00000000-0005-0000-0000-0000994B0000}"/>
    <cellStyle name="Millares 143 2 6" xfId="45900" xr:uid="{00000000-0005-0000-0000-00009A4B0000}"/>
    <cellStyle name="Millares 143 3" xfId="3421" xr:uid="{00000000-0005-0000-0000-00009B4B0000}"/>
    <cellStyle name="Millares 143 3 2" xfId="8568" xr:uid="{00000000-0005-0000-0000-00009C4B0000}"/>
    <cellStyle name="Millares 143 3 2 2" xfId="19351" xr:uid="{00000000-0005-0000-0000-00009D4B0000}"/>
    <cellStyle name="Millares 143 3 3" xfId="14219" xr:uid="{00000000-0005-0000-0000-00009E4B0000}"/>
    <cellStyle name="Millares 143 3 4" xfId="42278" xr:uid="{00000000-0005-0000-0000-00009F4B0000}"/>
    <cellStyle name="Millares 143 3 5" xfId="47121" xr:uid="{00000000-0005-0000-0000-0000A04B0000}"/>
    <cellStyle name="Millares 143 4" xfId="6285" xr:uid="{00000000-0005-0000-0000-0000A14B0000}"/>
    <cellStyle name="Millares 143 4 2" xfId="17068" xr:uid="{00000000-0005-0000-0000-0000A24B0000}"/>
    <cellStyle name="Millares 143 5" xfId="11912" xr:uid="{00000000-0005-0000-0000-0000A34B0000}"/>
    <cellStyle name="Millares 143 6" xfId="40009" xr:uid="{00000000-0005-0000-0000-0000A44B0000}"/>
    <cellStyle name="Millares 143 7" xfId="44855" xr:uid="{00000000-0005-0000-0000-0000A54B0000}"/>
    <cellStyle name="Millares 144" xfId="1126" xr:uid="{00000000-0005-0000-0000-0000A64B0000}"/>
    <cellStyle name="Millares 144 2" xfId="2210" xr:uid="{00000000-0005-0000-0000-0000A74B0000}"/>
    <cellStyle name="Millares 144 2 2" xfId="4518" xr:uid="{00000000-0005-0000-0000-0000A84B0000}"/>
    <cellStyle name="Millares 144 2 2 2" xfId="9665" xr:uid="{00000000-0005-0000-0000-0000A94B0000}"/>
    <cellStyle name="Millares 144 2 2 2 2" xfId="20448" xr:uid="{00000000-0005-0000-0000-0000AA4B0000}"/>
    <cellStyle name="Millares 144 2 2 3" xfId="15316" xr:uid="{00000000-0005-0000-0000-0000AB4B0000}"/>
    <cellStyle name="Millares 144 2 2 4" xfId="43375" xr:uid="{00000000-0005-0000-0000-0000AC4B0000}"/>
    <cellStyle name="Millares 144 2 2 5" xfId="48218" xr:uid="{00000000-0005-0000-0000-0000AD4B0000}"/>
    <cellStyle name="Millares 144 2 3" xfId="7384" xr:uid="{00000000-0005-0000-0000-0000AE4B0000}"/>
    <cellStyle name="Millares 144 2 3 2" xfId="18167" xr:uid="{00000000-0005-0000-0000-0000AF4B0000}"/>
    <cellStyle name="Millares 144 2 4" xfId="13030" xr:uid="{00000000-0005-0000-0000-0000B04B0000}"/>
    <cellStyle name="Millares 144 2 5" xfId="41099" xr:uid="{00000000-0005-0000-0000-0000B14B0000}"/>
    <cellStyle name="Millares 144 2 6" xfId="45942" xr:uid="{00000000-0005-0000-0000-0000B24B0000}"/>
    <cellStyle name="Millares 144 3" xfId="3463" xr:uid="{00000000-0005-0000-0000-0000B34B0000}"/>
    <cellStyle name="Millares 144 3 2" xfId="8610" xr:uid="{00000000-0005-0000-0000-0000B44B0000}"/>
    <cellStyle name="Millares 144 3 2 2" xfId="19393" xr:uid="{00000000-0005-0000-0000-0000B54B0000}"/>
    <cellStyle name="Millares 144 3 3" xfId="14261" xr:uid="{00000000-0005-0000-0000-0000B64B0000}"/>
    <cellStyle name="Millares 144 3 4" xfId="42320" xr:uid="{00000000-0005-0000-0000-0000B74B0000}"/>
    <cellStyle name="Millares 144 3 5" xfId="47163" xr:uid="{00000000-0005-0000-0000-0000B84B0000}"/>
    <cellStyle name="Millares 144 4" xfId="6327" xr:uid="{00000000-0005-0000-0000-0000B94B0000}"/>
    <cellStyle name="Millares 144 4 2" xfId="17110" xr:uid="{00000000-0005-0000-0000-0000BA4B0000}"/>
    <cellStyle name="Millares 144 5" xfId="11954" xr:uid="{00000000-0005-0000-0000-0000BB4B0000}"/>
    <cellStyle name="Millares 144 6" xfId="40051" xr:uid="{00000000-0005-0000-0000-0000BC4B0000}"/>
    <cellStyle name="Millares 144 7" xfId="44897" xr:uid="{00000000-0005-0000-0000-0000BD4B0000}"/>
    <cellStyle name="Millares 145" xfId="1131" xr:uid="{00000000-0005-0000-0000-0000BE4B0000}"/>
    <cellStyle name="Millares 145 2" xfId="2215" xr:uid="{00000000-0005-0000-0000-0000BF4B0000}"/>
    <cellStyle name="Millares 145 2 2" xfId="4523" xr:uid="{00000000-0005-0000-0000-0000C04B0000}"/>
    <cellStyle name="Millares 145 2 2 2" xfId="9670" xr:uid="{00000000-0005-0000-0000-0000C14B0000}"/>
    <cellStyle name="Millares 145 2 2 2 2" xfId="20453" xr:uid="{00000000-0005-0000-0000-0000C24B0000}"/>
    <cellStyle name="Millares 145 2 2 3" xfId="15321" xr:uid="{00000000-0005-0000-0000-0000C34B0000}"/>
    <cellStyle name="Millares 145 2 2 4" xfId="43380" xr:uid="{00000000-0005-0000-0000-0000C44B0000}"/>
    <cellStyle name="Millares 145 2 2 5" xfId="48223" xr:uid="{00000000-0005-0000-0000-0000C54B0000}"/>
    <cellStyle name="Millares 145 2 3" xfId="7389" xr:uid="{00000000-0005-0000-0000-0000C64B0000}"/>
    <cellStyle name="Millares 145 2 3 2" xfId="18172" xr:uid="{00000000-0005-0000-0000-0000C74B0000}"/>
    <cellStyle name="Millares 145 2 4" xfId="13035" xr:uid="{00000000-0005-0000-0000-0000C84B0000}"/>
    <cellStyle name="Millares 145 2 5" xfId="41104" xr:uid="{00000000-0005-0000-0000-0000C94B0000}"/>
    <cellStyle name="Millares 145 2 6" xfId="45947" xr:uid="{00000000-0005-0000-0000-0000CA4B0000}"/>
    <cellStyle name="Millares 145 3" xfId="3468" xr:uid="{00000000-0005-0000-0000-0000CB4B0000}"/>
    <cellStyle name="Millares 145 3 2" xfId="8615" xr:uid="{00000000-0005-0000-0000-0000CC4B0000}"/>
    <cellStyle name="Millares 145 3 2 2" xfId="19398" xr:uid="{00000000-0005-0000-0000-0000CD4B0000}"/>
    <cellStyle name="Millares 145 3 3" xfId="14266" xr:uid="{00000000-0005-0000-0000-0000CE4B0000}"/>
    <cellStyle name="Millares 145 3 4" xfId="42325" xr:uid="{00000000-0005-0000-0000-0000CF4B0000}"/>
    <cellStyle name="Millares 145 3 5" xfId="47168" xr:uid="{00000000-0005-0000-0000-0000D04B0000}"/>
    <cellStyle name="Millares 145 4" xfId="6332" xr:uid="{00000000-0005-0000-0000-0000D14B0000}"/>
    <cellStyle name="Millares 145 4 2" xfId="17115" xr:uid="{00000000-0005-0000-0000-0000D24B0000}"/>
    <cellStyle name="Millares 145 5" xfId="11959" xr:uid="{00000000-0005-0000-0000-0000D34B0000}"/>
    <cellStyle name="Millares 145 6" xfId="40056" xr:uid="{00000000-0005-0000-0000-0000D44B0000}"/>
    <cellStyle name="Millares 145 7" xfId="44902" xr:uid="{00000000-0005-0000-0000-0000D54B0000}"/>
    <cellStyle name="Millares 146" xfId="1125" xr:uid="{00000000-0005-0000-0000-0000D64B0000}"/>
    <cellStyle name="Millares 146 2" xfId="2209" xr:uid="{00000000-0005-0000-0000-0000D74B0000}"/>
    <cellStyle name="Millares 146 2 2" xfId="4517" xr:uid="{00000000-0005-0000-0000-0000D84B0000}"/>
    <cellStyle name="Millares 146 2 2 2" xfId="9664" xr:uid="{00000000-0005-0000-0000-0000D94B0000}"/>
    <cellStyle name="Millares 146 2 2 2 2" xfId="20447" xr:uid="{00000000-0005-0000-0000-0000DA4B0000}"/>
    <cellStyle name="Millares 146 2 2 3" xfId="15315" xr:uid="{00000000-0005-0000-0000-0000DB4B0000}"/>
    <cellStyle name="Millares 146 2 2 4" xfId="43374" xr:uid="{00000000-0005-0000-0000-0000DC4B0000}"/>
    <cellStyle name="Millares 146 2 2 5" xfId="48217" xr:uid="{00000000-0005-0000-0000-0000DD4B0000}"/>
    <cellStyle name="Millares 146 2 3" xfId="7383" xr:uid="{00000000-0005-0000-0000-0000DE4B0000}"/>
    <cellStyle name="Millares 146 2 3 2" xfId="18166" xr:uid="{00000000-0005-0000-0000-0000DF4B0000}"/>
    <cellStyle name="Millares 146 2 4" xfId="13029" xr:uid="{00000000-0005-0000-0000-0000E04B0000}"/>
    <cellStyle name="Millares 146 2 5" xfId="41098" xr:uid="{00000000-0005-0000-0000-0000E14B0000}"/>
    <cellStyle name="Millares 146 2 6" xfId="45941" xr:uid="{00000000-0005-0000-0000-0000E24B0000}"/>
    <cellStyle name="Millares 146 3" xfId="3462" xr:uid="{00000000-0005-0000-0000-0000E34B0000}"/>
    <cellStyle name="Millares 146 3 2" xfId="8609" xr:uid="{00000000-0005-0000-0000-0000E44B0000}"/>
    <cellStyle name="Millares 146 3 2 2" xfId="19392" xr:uid="{00000000-0005-0000-0000-0000E54B0000}"/>
    <cellStyle name="Millares 146 3 3" xfId="14260" xr:uid="{00000000-0005-0000-0000-0000E64B0000}"/>
    <cellStyle name="Millares 146 3 4" xfId="42319" xr:uid="{00000000-0005-0000-0000-0000E74B0000}"/>
    <cellStyle name="Millares 146 3 5" xfId="47162" xr:uid="{00000000-0005-0000-0000-0000E84B0000}"/>
    <cellStyle name="Millares 146 4" xfId="6326" xr:uid="{00000000-0005-0000-0000-0000E94B0000}"/>
    <cellStyle name="Millares 146 4 2" xfId="17109" xr:uid="{00000000-0005-0000-0000-0000EA4B0000}"/>
    <cellStyle name="Millares 146 5" xfId="11953" xr:uid="{00000000-0005-0000-0000-0000EB4B0000}"/>
    <cellStyle name="Millares 146 6" xfId="40050" xr:uid="{00000000-0005-0000-0000-0000EC4B0000}"/>
    <cellStyle name="Millares 146 7" xfId="44896" xr:uid="{00000000-0005-0000-0000-0000ED4B0000}"/>
    <cellStyle name="Millares 147" xfId="1130" xr:uid="{00000000-0005-0000-0000-0000EE4B0000}"/>
    <cellStyle name="Millares 147 2" xfId="2214" xr:uid="{00000000-0005-0000-0000-0000EF4B0000}"/>
    <cellStyle name="Millares 147 2 2" xfId="4522" xr:uid="{00000000-0005-0000-0000-0000F04B0000}"/>
    <cellStyle name="Millares 147 2 2 2" xfId="9669" xr:uid="{00000000-0005-0000-0000-0000F14B0000}"/>
    <cellStyle name="Millares 147 2 2 2 2" xfId="20452" xr:uid="{00000000-0005-0000-0000-0000F24B0000}"/>
    <cellStyle name="Millares 147 2 2 3" xfId="15320" xr:uid="{00000000-0005-0000-0000-0000F34B0000}"/>
    <cellStyle name="Millares 147 2 2 4" xfId="43379" xr:uid="{00000000-0005-0000-0000-0000F44B0000}"/>
    <cellStyle name="Millares 147 2 2 5" xfId="48222" xr:uid="{00000000-0005-0000-0000-0000F54B0000}"/>
    <cellStyle name="Millares 147 2 3" xfId="7388" xr:uid="{00000000-0005-0000-0000-0000F64B0000}"/>
    <cellStyle name="Millares 147 2 3 2" xfId="18171" xr:uid="{00000000-0005-0000-0000-0000F74B0000}"/>
    <cellStyle name="Millares 147 2 4" xfId="13034" xr:uid="{00000000-0005-0000-0000-0000F84B0000}"/>
    <cellStyle name="Millares 147 2 5" xfId="41103" xr:uid="{00000000-0005-0000-0000-0000F94B0000}"/>
    <cellStyle name="Millares 147 2 6" xfId="45946" xr:uid="{00000000-0005-0000-0000-0000FA4B0000}"/>
    <cellStyle name="Millares 147 3" xfId="3467" xr:uid="{00000000-0005-0000-0000-0000FB4B0000}"/>
    <cellStyle name="Millares 147 3 2" xfId="8614" xr:uid="{00000000-0005-0000-0000-0000FC4B0000}"/>
    <cellStyle name="Millares 147 3 2 2" xfId="19397" xr:uid="{00000000-0005-0000-0000-0000FD4B0000}"/>
    <cellStyle name="Millares 147 3 3" xfId="14265" xr:uid="{00000000-0005-0000-0000-0000FE4B0000}"/>
    <cellStyle name="Millares 147 3 4" xfId="42324" xr:uid="{00000000-0005-0000-0000-0000FF4B0000}"/>
    <cellStyle name="Millares 147 3 5" xfId="47167" xr:uid="{00000000-0005-0000-0000-0000004C0000}"/>
    <cellStyle name="Millares 147 4" xfId="6331" xr:uid="{00000000-0005-0000-0000-0000014C0000}"/>
    <cellStyle name="Millares 147 4 2" xfId="17114" xr:uid="{00000000-0005-0000-0000-0000024C0000}"/>
    <cellStyle name="Millares 147 5" xfId="11958" xr:uid="{00000000-0005-0000-0000-0000034C0000}"/>
    <cellStyle name="Millares 147 6" xfId="40055" xr:uid="{00000000-0005-0000-0000-0000044C0000}"/>
    <cellStyle name="Millares 147 7" xfId="44901" xr:uid="{00000000-0005-0000-0000-0000054C0000}"/>
    <cellStyle name="Millares 148" xfId="1124" xr:uid="{00000000-0005-0000-0000-0000064C0000}"/>
    <cellStyle name="Millares 148 2" xfId="2208" xr:uid="{00000000-0005-0000-0000-0000074C0000}"/>
    <cellStyle name="Millares 148 2 2" xfId="4516" xr:uid="{00000000-0005-0000-0000-0000084C0000}"/>
    <cellStyle name="Millares 148 2 2 2" xfId="9663" xr:uid="{00000000-0005-0000-0000-0000094C0000}"/>
    <cellStyle name="Millares 148 2 2 2 2" xfId="20446" xr:uid="{00000000-0005-0000-0000-00000A4C0000}"/>
    <cellStyle name="Millares 148 2 2 3" xfId="15314" xr:uid="{00000000-0005-0000-0000-00000B4C0000}"/>
    <cellStyle name="Millares 148 2 2 4" xfId="43373" xr:uid="{00000000-0005-0000-0000-00000C4C0000}"/>
    <cellStyle name="Millares 148 2 2 5" xfId="48216" xr:uid="{00000000-0005-0000-0000-00000D4C0000}"/>
    <cellStyle name="Millares 148 2 3" xfId="7382" xr:uid="{00000000-0005-0000-0000-00000E4C0000}"/>
    <cellStyle name="Millares 148 2 3 2" xfId="18165" xr:uid="{00000000-0005-0000-0000-00000F4C0000}"/>
    <cellStyle name="Millares 148 2 4" xfId="13028" xr:uid="{00000000-0005-0000-0000-0000104C0000}"/>
    <cellStyle name="Millares 148 2 5" xfId="41097" xr:uid="{00000000-0005-0000-0000-0000114C0000}"/>
    <cellStyle name="Millares 148 2 6" xfId="45940" xr:uid="{00000000-0005-0000-0000-0000124C0000}"/>
    <cellStyle name="Millares 148 3" xfId="3461" xr:uid="{00000000-0005-0000-0000-0000134C0000}"/>
    <cellStyle name="Millares 148 3 2" xfId="8608" xr:uid="{00000000-0005-0000-0000-0000144C0000}"/>
    <cellStyle name="Millares 148 3 2 2" xfId="19391" xr:uid="{00000000-0005-0000-0000-0000154C0000}"/>
    <cellStyle name="Millares 148 3 3" xfId="14259" xr:uid="{00000000-0005-0000-0000-0000164C0000}"/>
    <cellStyle name="Millares 148 3 4" xfId="42318" xr:uid="{00000000-0005-0000-0000-0000174C0000}"/>
    <cellStyle name="Millares 148 3 5" xfId="47161" xr:uid="{00000000-0005-0000-0000-0000184C0000}"/>
    <cellStyle name="Millares 148 4" xfId="6325" xr:uid="{00000000-0005-0000-0000-0000194C0000}"/>
    <cellStyle name="Millares 148 4 2" xfId="17108" xr:uid="{00000000-0005-0000-0000-00001A4C0000}"/>
    <cellStyle name="Millares 148 5" xfId="11952" xr:uid="{00000000-0005-0000-0000-00001B4C0000}"/>
    <cellStyle name="Millares 148 6" xfId="40049" xr:uid="{00000000-0005-0000-0000-00001C4C0000}"/>
    <cellStyle name="Millares 148 7" xfId="44895" xr:uid="{00000000-0005-0000-0000-00001D4C0000}"/>
    <cellStyle name="Millares 149" xfId="1132" xr:uid="{00000000-0005-0000-0000-00001E4C0000}"/>
    <cellStyle name="Millares 149 2" xfId="2216" xr:uid="{00000000-0005-0000-0000-00001F4C0000}"/>
    <cellStyle name="Millares 149 2 2" xfId="4524" xr:uid="{00000000-0005-0000-0000-0000204C0000}"/>
    <cellStyle name="Millares 149 2 2 2" xfId="9671" xr:uid="{00000000-0005-0000-0000-0000214C0000}"/>
    <cellStyle name="Millares 149 2 2 2 2" xfId="20454" xr:uid="{00000000-0005-0000-0000-0000224C0000}"/>
    <cellStyle name="Millares 149 2 2 3" xfId="15322" xr:uid="{00000000-0005-0000-0000-0000234C0000}"/>
    <cellStyle name="Millares 149 2 2 4" xfId="43381" xr:uid="{00000000-0005-0000-0000-0000244C0000}"/>
    <cellStyle name="Millares 149 2 2 5" xfId="48224" xr:uid="{00000000-0005-0000-0000-0000254C0000}"/>
    <cellStyle name="Millares 149 2 3" xfId="7390" xr:uid="{00000000-0005-0000-0000-0000264C0000}"/>
    <cellStyle name="Millares 149 2 3 2" xfId="18173" xr:uid="{00000000-0005-0000-0000-0000274C0000}"/>
    <cellStyle name="Millares 149 2 4" xfId="13036" xr:uid="{00000000-0005-0000-0000-0000284C0000}"/>
    <cellStyle name="Millares 149 2 5" xfId="41105" xr:uid="{00000000-0005-0000-0000-0000294C0000}"/>
    <cellStyle name="Millares 149 2 6" xfId="45948" xr:uid="{00000000-0005-0000-0000-00002A4C0000}"/>
    <cellStyle name="Millares 149 3" xfId="3469" xr:uid="{00000000-0005-0000-0000-00002B4C0000}"/>
    <cellStyle name="Millares 149 3 2" xfId="8616" xr:uid="{00000000-0005-0000-0000-00002C4C0000}"/>
    <cellStyle name="Millares 149 3 2 2" xfId="19399" xr:uid="{00000000-0005-0000-0000-00002D4C0000}"/>
    <cellStyle name="Millares 149 3 3" xfId="14267" xr:uid="{00000000-0005-0000-0000-00002E4C0000}"/>
    <cellStyle name="Millares 149 3 4" xfId="42326" xr:uid="{00000000-0005-0000-0000-00002F4C0000}"/>
    <cellStyle name="Millares 149 3 5" xfId="47169" xr:uid="{00000000-0005-0000-0000-0000304C0000}"/>
    <cellStyle name="Millares 149 4" xfId="6333" xr:uid="{00000000-0005-0000-0000-0000314C0000}"/>
    <cellStyle name="Millares 149 4 2" xfId="17116" xr:uid="{00000000-0005-0000-0000-0000324C0000}"/>
    <cellStyle name="Millares 149 5" xfId="11960" xr:uid="{00000000-0005-0000-0000-0000334C0000}"/>
    <cellStyle name="Millares 149 6" xfId="40057" xr:uid="{00000000-0005-0000-0000-0000344C0000}"/>
    <cellStyle name="Millares 149 7" xfId="44903" xr:uid="{00000000-0005-0000-0000-0000354C0000}"/>
    <cellStyle name="Millares 15" xfId="245" xr:uid="{00000000-0005-0000-0000-0000364C0000}"/>
    <cellStyle name="Millares 15 2" xfId="1371" xr:uid="{00000000-0005-0000-0000-0000374C0000}"/>
    <cellStyle name="Millares 15 2 2" xfId="3686" xr:uid="{00000000-0005-0000-0000-0000384C0000}"/>
    <cellStyle name="Millares 15 2 2 2" xfId="8833" xr:uid="{00000000-0005-0000-0000-0000394C0000}"/>
    <cellStyle name="Millares 15 2 2 2 2" xfId="19616" xr:uid="{00000000-0005-0000-0000-00003A4C0000}"/>
    <cellStyle name="Millares 15 2 2 3" xfId="14484" xr:uid="{00000000-0005-0000-0000-00003B4C0000}"/>
    <cellStyle name="Millares 15 2 2 4" xfId="42543" xr:uid="{00000000-0005-0000-0000-00003C4C0000}"/>
    <cellStyle name="Millares 15 2 2 5" xfId="47386" xr:uid="{00000000-0005-0000-0000-00003D4C0000}"/>
    <cellStyle name="Millares 15 2 3" xfId="6553" xr:uid="{00000000-0005-0000-0000-00003E4C0000}"/>
    <cellStyle name="Millares 15 2 3 2" xfId="17336" xr:uid="{00000000-0005-0000-0000-00003F4C0000}"/>
    <cellStyle name="Millares 15 2 4" xfId="12193" xr:uid="{00000000-0005-0000-0000-0000404C0000}"/>
    <cellStyle name="Millares 15 2 5" xfId="40268" xr:uid="{00000000-0005-0000-0000-0000414C0000}"/>
    <cellStyle name="Millares 15 2 6" xfId="45111" xr:uid="{00000000-0005-0000-0000-0000424C0000}"/>
    <cellStyle name="Millares 15 3" xfId="2636" xr:uid="{00000000-0005-0000-0000-0000434C0000}"/>
    <cellStyle name="Millares 15 3 2" xfId="7794" xr:uid="{00000000-0005-0000-0000-0000444C0000}"/>
    <cellStyle name="Millares 15 3 2 2" xfId="18577" xr:uid="{00000000-0005-0000-0000-0000454C0000}"/>
    <cellStyle name="Millares 15 3 3" xfId="13444" xr:uid="{00000000-0005-0000-0000-0000464C0000}"/>
    <cellStyle name="Millares 15 3 4" xfId="41505" xr:uid="{00000000-0005-0000-0000-0000474C0000}"/>
    <cellStyle name="Millares 15 3 5" xfId="46348" xr:uid="{00000000-0005-0000-0000-0000484C0000}"/>
    <cellStyle name="Millares 15 4" xfId="5502" xr:uid="{00000000-0005-0000-0000-0000494C0000}"/>
    <cellStyle name="Millares 15 4 2" xfId="16292" xr:uid="{00000000-0005-0000-0000-00004A4C0000}"/>
    <cellStyle name="Millares 15 5" xfId="11116" xr:uid="{00000000-0005-0000-0000-00004B4C0000}"/>
    <cellStyle name="Millares 15 6" xfId="39224" xr:uid="{00000000-0005-0000-0000-00004C4C0000}"/>
    <cellStyle name="Millares 15 7" xfId="44070" xr:uid="{00000000-0005-0000-0000-00004D4C0000}"/>
    <cellStyle name="Millares 150" xfId="1118" xr:uid="{00000000-0005-0000-0000-00004E4C0000}"/>
    <cellStyle name="Millares 150 2" xfId="2202" xr:uid="{00000000-0005-0000-0000-00004F4C0000}"/>
    <cellStyle name="Millares 150 2 2" xfId="4510" xr:uid="{00000000-0005-0000-0000-0000504C0000}"/>
    <cellStyle name="Millares 150 2 2 2" xfId="9657" xr:uid="{00000000-0005-0000-0000-0000514C0000}"/>
    <cellStyle name="Millares 150 2 2 2 2" xfId="20440" xr:uid="{00000000-0005-0000-0000-0000524C0000}"/>
    <cellStyle name="Millares 150 2 2 3" xfId="15308" xr:uid="{00000000-0005-0000-0000-0000534C0000}"/>
    <cellStyle name="Millares 150 2 2 4" xfId="43367" xr:uid="{00000000-0005-0000-0000-0000544C0000}"/>
    <cellStyle name="Millares 150 2 2 5" xfId="48210" xr:uid="{00000000-0005-0000-0000-0000554C0000}"/>
    <cellStyle name="Millares 150 2 3" xfId="7376" xr:uid="{00000000-0005-0000-0000-0000564C0000}"/>
    <cellStyle name="Millares 150 2 3 2" xfId="18159" xr:uid="{00000000-0005-0000-0000-0000574C0000}"/>
    <cellStyle name="Millares 150 2 4" xfId="13022" xr:uid="{00000000-0005-0000-0000-0000584C0000}"/>
    <cellStyle name="Millares 150 2 5" xfId="41091" xr:uid="{00000000-0005-0000-0000-0000594C0000}"/>
    <cellStyle name="Millares 150 2 6" xfId="45934" xr:uid="{00000000-0005-0000-0000-00005A4C0000}"/>
    <cellStyle name="Millares 150 3" xfId="3455" xr:uid="{00000000-0005-0000-0000-00005B4C0000}"/>
    <cellStyle name="Millares 150 3 2" xfId="8602" xr:uid="{00000000-0005-0000-0000-00005C4C0000}"/>
    <cellStyle name="Millares 150 3 2 2" xfId="19385" xr:uid="{00000000-0005-0000-0000-00005D4C0000}"/>
    <cellStyle name="Millares 150 3 3" xfId="14253" xr:uid="{00000000-0005-0000-0000-00005E4C0000}"/>
    <cellStyle name="Millares 150 3 4" xfId="42312" xr:uid="{00000000-0005-0000-0000-00005F4C0000}"/>
    <cellStyle name="Millares 150 3 5" xfId="47155" xr:uid="{00000000-0005-0000-0000-0000604C0000}"/>
    <cellStyle name="Millares 150 4" xfId="6319" xr:uid="{00000000-0005-0000-0000-0000614C0000}"/>
    <cellStyle name="Millares 150 4 2" xfId="17102" xr:uid="{00000000-0005-0000-0000-0000624C0000}"/>
    <cellStyle name="Millares 150 5" xfId="11946" xr:uid="{00000000-0005-0000-0000-0000634C0000}"/>
    <cellStyle name="Millares 150 6" xfId="40043" xr:uid="{00000000-0005-0000-0000-0000644C0000}"/>
    <cellStyle name="Millares 150 7" xfId="44889" xr:uid="{00000000-0005-0000-0000-0000654C0000}"/>
    <cellStyle name="Millares 151" xfId="1133" xr:uid="{00000000-0005-0000-0000-0000664C0000}"/>
    <cellStyle name="Millares 151 2" xfId="2217" xr:uid="{00000000-0005-0000-0000-0000674C0000}"/>
    <cellStyle name="Millares 151 2 2" xfId="4525" xr:uid="{00000000-0005-0000-0000-0000684C0000}"/>
    <cellStyle name="Millares 151 2 2 2" xfId="9672" xr:uid="{00000000-0005-0000-0000-0000694C0000}"/>
    <cellStyle name="Millares 151 2 2 2 2" xfId="20455" xr:uid="{00000000-0005-0000-0000-00006A4C0000}"/>
    <cellStyle name="Millares 151 2 2 3" xfId="15323" xr:uid="{00000000-0005-0000-0000-00006B4C0000}"/>
    <cellStyle name="Millares 151 2 2 4" xfId="43382" xr:uid="{00000000-0005-0000-0000-00006C4C0000}"/>
    <cellStyle name="Millares 151 2 2 5" xfId="48225" xr:uid="{00000000-0005-0000-0000-00006D4C0000}"/>
    <cellStyle name="Millares 151 2 3" xfId="7391" xr:uid="{00000000-0005-0000-0000-00006E4C0000}"/>
    <cellStyle name="Millares 151 2 3 2" xfId="18174" xr:uid="{00000000-0005-0000-0000-00006F4C0000}"/>
    <cellStyle name="Millares 151 2 4" xfId="13037" xr:uid="{00000000-0005-0000-0000-0000704C0000}"/>
    <cellStyle name="Millares 151 2 5" xfId="41106" xr:uid="{00000000-0005-0000-0000-0000714C0000}"/>
    <cellStyle name="Millares 151 2 6" xfId="45949" xr:uid="{00000000-0005-0000-0000-0000724C0000}"/>
    <cellStyle name="Millares 151 3" xfId="3470" xr:uid="{00000000-0005-0000-0000-0000734C0000}"/>
    <cellStyle name="Millares 151 3 2" xfId="8617" xr:uid="{00000000-0005-0000-0000-0000744C0000}"/>
    <cellStyle name="Millares 151 3 2 2" xfId="19400" xr:uid="{00000000-0005-0000-0000-0000754C0000}"/>
    <cellStyle name="Millares 151 3 3" xfId="14268" xr:uid="{00000000-0005-0000-0000-0000764C0000}"/>
    <cellStyle name="Millares 151 3 4" xfId="42327" xr:uid="{00000000-0005-0000-0000-0000774C0000}"/>
    <cellStyle name="Millares 151 3 5" xfId="47170" xr:uid="{00000000-0005-0000-0000-0000784C0000}"/>
    <cellStyle name="Millares 151 4" xfId="6334" xr:uid="{00000000-0005-0000-0000-0000794C0000}"/>
    <cellStyle name="Millares 151 4 2" xfId="17117" xr:uid="{00000000-0005-0000-0000-00007A4C0000}"/>
    <cellStyle name="Millares 151 5" xfId="11961" xr:uid="{00000000-0005-0000-0000-00007B4C0000}"/>
    <cellStyle name="Millares 151 6" xfId="40058" xr:uid="{00000000-0005-0000-0000-00007C4C0000}"/>
    <cellStyle name="Millares 151 7" xfId="44904" xr:uid="{00000000-0005-0000-0000-00007D4C0000}"/>
    <cellStyle name="Millares 152" xfId="1140" xr:uid="{00000000-0005-0000-0000-00007E4C0000}"/>
    <cellStyle name="Millares 152 2" xfId="2224" xr:uid="{00000000-0005-0000-0000-00007F4C0000}"/>
    <cellStyle name="Millares 152 2 2" xfId="4532" xr:uid="{00000000-0005-0000-0000-0000804C0000}"/>
    <cellStyle name="Millares 152 2 2 2" xfId="9679" xr:uid="{00000000-0005-0000-0000-0000814C0000}"/>
    <cellStyle name="Millares 152 2 2 2 2" xfId="20462" xr:uid="{00000000-0005-0000-0000-0000824C0000}"/>
    <cellStyle name="Millares 152 2 2 3" xfId="15330" xr:uid="{00000000-0005-0000-0000-0000834C0000}"/>
    <cellStyle name="Millares 152 2 2 4" xfId="43389" xr:uid="{00000000-0005-0000-0000-0000844C0000}"/>
    <cellStyle name="Millares 152 2 2 5" xfId="48232" xr:uid="{00000000-0005-0000-0000-0000854C0000}"/>
    <cellStyle name="Millares 152 2 3" xfId="7398" xr:uid="{00000000-0005-0000-0000-0000864C0000}"/>
    <cellStyle name="Millares 152 2 3 2" xfId="18181" xr:uid="{00000000-0005-0000-0000-0000874C0000}"/>
    <cellStyle name="Millares 152 2 4" xfId="13044" xr:uid="{00000000-0005-0000-0000-0000884C0000}"/>
    <cellStyle name="Millares 152 2 5" xfId="41113" xr:uid="{00000000-0005-0000-0000-0000894C0000}"/>
    <cellStyle name="Millares 152 2 6" xfId="45956" xr:uid="{00000000-0005-0000-0000-00008A4C0000}"/>
    <cellStyle name="Millares 152 3" xfId="3477" xr:uid="{00000000-0005-0000-0000-00008B4C0000}"/>
    <cellStyle name="Millares 152 3 2" xfId="8624" xr:uid="{00000000-0005-0000-0000-00008C4C0000}"/>
    <cellStyle name="Millares 152 3 2 2" xfId="19407" xr:uid="{00000000-0005-0000-0000-00008D4C0000}"/>
    <cellStyle name="Millares 152 3 3" xfId="14275" xr:uid="{00000000-0005-0000-0000-00008E4C0000}"/>
    <cellStyle name="Millares 152 3 4" xfId="42334" xr:uid="{00000000-0005-0000-0000-00008F4C0000}"/>
    <cellStyle name="Millares 152 3 5" xfId="47177" xr:uid="{00000000-0005-0000-0000-0000904C0000}"/>
    <cellStyle name="Millares 152 4" xfId="6341" xr:uid="{00000000-0005-0000-0000-0000914C0000}"/>
    <cellStyle name="Millares 152 4 2" xfId="17124" xr:uid="{00000000-0005-0000-0000-0000924C0000}"/>
    <cellStyle name="Millares 152 5" xfId="11968" xr:uid="{00000000-0005-0000-0000-0000934C0000}"/>
    <cellStyle name="Millares 152 6" xfId="40065" xr:uid="{00000000-0005-0000-0000-0000944C0000}"/>
    <cellStyle name="Millares 152 7" xfId="44911" xr:uid="{00000000-0005-0000-0000-0000954C0000}"/>
    <cellStyle name="Millares 153" xfId="1134" xr:uid="{00000000-0005-0000-0000-0000964C0000}"/>
    <cellStyle name="Millares 153 2" xfId="2218" xr:uid="{00000000-0005-0000-0000-0000974C0000}"/>
    <cellStyle name="Millares 153 2 2" xfId="4526" xr:uid="{00000000-0005-0000-0000-0000984C0000}"/>
    <cellStyle name="Millares 153 2 2 2" xfId="9673" xr:uid="{00000000-0005-0000-0000-0000994C0000}"/>
    <cellStyle name="Millares 153 2 2 2 2" xfId="20456" xr:uid="{00000000-0005-0000-0000-00009A4C0000}"/>
    <cellStyle name="Millares 153 2 2 3" xfId="15324" xr:uid="{00000000-0005-0000-0000-00009B4C0000}"/>
    <cellStyle name="Millares 153 2 2 4" xfId="43383" xr:uid="{00000000-0005-0000-0000-00009C4C0000}"/>
    <cellStyle name="Millares 153 2 2 5" xfId="48226" xr:uid="{00000000-0005-0000-0000-00009D4C0000}"/>
    <cellStyle name="Millares 153 2 3" xfId="7392" xr:uid="{00000000-0005-0000-0000-00009E4C0000}"/>
    <cellStyle name="Millares 153 2 3 2" xfId="18175" xr:uid="{00000000-0005-0000-0000-00009F4C0000}"/>
    <cellStyle name="Millares 153 2 4" xfId="13038" xr:uid="{00000000-0005-0000-0000-0000A04C0000}"/>
    <cellStyle name="Millares 153 2 5" xfId="41107" xr:uid="{00000000-0005-0000-0000-0000A14C0000}"/>
    <cellStyle name="Millares 153 2 6" xfId="45950" xr:uid="{00000000-0005-0000-0000-0000A24C0000}"/>
    <cellStyle name="Millares 153 3" xfId="3471" xr:uid="{00000000-0005-0000-0000-0000A34C0000}"/>
    <cellStyle name="Millares 153 3 2" xfId="8618" xr:uid="{00000000-0005-0000-0000-0000A44C0000}"/>
    <cellStyle name="Millares 153 3 2 2" xfId="19401" xr:uid="{00000000-0005-0000-0000-0000A54C0000}"/>
    <cellStyle name="Millares 153 3 3" xfId="14269" xr:uid="{00000000-0005-0000-0000-0000A64C0000}"/>
    <cellStyle name="Millares 153 3 4" xfId="42328" xr:uid="{00000000-0005-0000-0000-0000A74C0000}"/>
    <cellStyle name="Millares 153 3 5" xfId="47171" xr:uid="{00000000-0005-0000-0000-0000A84C0000}"/>
    <cellStyle name="Millares 153 4" xfId="6335" xr:uid="{00000000-0005-0000-0000-0000A94C0000}"/>
    <cellStyle name="Millares 153 4 2" xfId="17118" xr:uid="{00000000-0005-0000-0000-0000AA4C0000}"/>
    <cellStyle name="Millares 153 5" xfId="11962" xr:uid="{00000000-0005-0000-0000-0000AB4C0000}"/>
    <cellStyle name="Millares 153 6" xfId="40059" xr:uid="{00000000-0005-0000-0000-0000AC4C0000}"/>
    <cellStyle name="Millares 153 7" xfId="44905" xr:uid="{00000000-0005-0000-0000-0000AD4C0000}"/>
    <cellStyle name="Millares 154" xfId="1144" xr:uid="{00000000-0005-0000-0000-0000AE4C0000}"/>
    <cellStyle name="Millares 154 2" xfId="2228" xr:uid="{00000000-0005-0000-0000-0000AF4C0000}"/>
    <cellStyle name="Millares 154 2 2" xfId="4536" xr:uid="{00000000-0005-0000-0000-0000B04C0000}"/>
    <cellStyle name="Millares 154 2 2 2" xfId="9683" xr:uid="{00000000-0005-0000-0000-0000B14C0000}"/>
    <cellStyle name="Millares 154 2 2 2 2" xfId="20466" xr:uid="{00000000-0005-0000-0000-0000B24C0000}"/>
    <cellStyle name="Millares 154 2 2 3" xfId="15334" xr:uid="{00000000-0005-0000-0000-0000B34C0000}"/>
    <cellStyle name="Millares 154 2 2 4" xfId="43393" xr:uid="{00000000-0005-0000-0000-0000B44C0000}"/>
    <cellStyle name="Millares 154 2 2 5" xfId="48236" xr:uid="{00000000-0005-0000-0000-0000B54C0000}"/>
    <cellStyle name="Millares 154 2 3" xfId="7402" xr:uid="{00000000-0005-0000-0000-0000B64C0000}"/>
    <cellStyle name="Millares 154 2 3 2" xfId="18185" xr:uid="{00000000-0005-0000-0000-0000B74C0000}"/>
    <cellStyle name="Millares 154 2 4" xfId="13048" xr:uid="{00000000-0005-0000-0000-0000B84C0000}"/>
    <cellStyle name="Millares 154 2 5" xfId="41117" xr:uid="{00000000-0005-0000-0000-0000B94C0000}"/>
    <cellStyle name="Millares 154 2 6" xfId="45960" xr:uid="{00000000-0005-0000-0000-0000BA4C0000}"/>
    <cellStyle name="Millares 154 3" xfId="3481" xr:uid="{00000000-0005-0000-0000-0000BB4C0000}"/>
    <cellStyle name="Millares 154 3 2" xfId="8628" xr:uid="{00000000-0005-0000-0000-0000BC4C0000}"/>
    <cellStyle name="Millares 154 3 2 2" xfId="19411" xr:uid="{00000000-0005-0000-0000-0000BD4C0000}"/>
    <cellStyle name="Millares 154 3 3" xfId="14279" xr:uid="{00000000-0005-0000-0000-0000BE4C0000}"/>
    <cellStyle name="Millares 154 3 4" xfId="42338" xr:uid="{00000000-0005-0000-0000-0000BF4C0000}"/>
    <cellStyle name="Millares 154 3 5" xfId="47181" xr:uid="{00000000-0005-0000-0000-0000C04C0000}"/>
    <cellStyle name="Millares 154 4" xfId="6345" xr:uid="{00000000-0005-0000-0000-0000C14C0000}"/>
    <cellStyle name="Millares 154 4 2" xfId="17128" xr:uid="{00000000-0005-0000-0000-0000C24C0000}"/>
    <cellStyle name="Millares 154 5" xfId="11972" xr:uid="{00000000-0005-0000-0000-0000C34C0000}"/>
    <cellStyle name="Millares 154 6" xfId="40069" xr:uid="{00000000-0005-0000-0000-0000C44C0000}"/>
    <cellStyle name="Millares 154 7" xfId="44915" xr:uid="{00000000-0005-0000-0000-0000C54C0000}"/>
    <cellStyle name="Millares 155" xfId="1129" xr:uid="{00000000-0005-0000-0000-0000C64C0000}"/>
    <cellStyle name="Millares 155 2" xfId="2213" xr:uid="{00000000-0005-0000-0000-0000C74C0000}"/>
    <cellStyle name="Millares 155 2 2" xfId="4521" xr:uid="{00000000-0005-0000-0000-0000C84C0000}"/>
    <cellStyle name="Millares 155 2 2 2" xfId="9668" xr:uid="{00000000-0005-0000-0000-0000C94C0000}"/>
    <cellStyle name="Millares 155 2 2 2 2" xfId="20451" xr:uid="{00000000-0005-0000-0000-0000CA4C0000}"/>
    <cellStyle name="Millares 155 2 2 3" xfId="15319" xr:uid="{00000000-0005-0000-0000-0000CB4C0000}"/>
    <cellStyle name="Millares 155 2 2 4" xfId="43378" xr:uid="{00000000-0005-0000-0000-0000CC4C0000}"/>
    <cellStyle name="Millares 155 2 2 5" xfId="48221" xr:uid="{00000000-0005-0000-0000-0000CD4C0000}"/>
    <cellStyle name="Millares 155 2 3" xfId="7387" xr:uid="{00000000-0005-0000-0000-0000CE4C0000}"/>
    <cellStyle name="Millares 155 2 3 2" xfId="18170" xr:uid="{00000000-0005-0000-0000-0000CF4C0000}"/>
    <cellStyle name="Millares 155 2 4" xfId="13033" xr:uid="{00000000-0005-0000-0000-0000D04C0000}"/>
    <cellStyle name="Millares 155 2 5" xfId="41102" xr:uid="{00000000-0005-0000-0000-0000D14C0000}"/>
    <cellStyle name="Millares 155 2 6" xfId="45945" xr:uid="{00000000-0005-0000-0000-0000D24C0000}"/>
    <cellStyle name="Millares 155 3" xfId="3466" xr:uid="{00000000-0005-0000-0000-0000D34C0000}"/>
    <cellStyle name="Millares 155 3 2" xfId="8613" xr:uid="{00000000-0005-0000-0000-0000D44C0000}"/>
    <cellStyle name="Millares 155 3 2 2" xfId="19396" xr:uid="{00000000-0005-0000-0000-0000D54C0000}"/>
    <cellStyle name="Millares 155 3 3" xfId="14264" xr:uid="{00000000-0005-0000-0000-0000D64C0000}"/>
    <cellStyle name="Millares 155 3 4" xfId="42323" xr:uid="{00000000-0005-0000-0000-0000D74C0000}"/>
    <cellStyle name="Millares 155 3 5" xfId="47166" xr:uid="{00000000-0005-0000-0000-0000D84C0000}"/>
    <cellStyle name="Millares 155 4" xfId="6330" xr:uid="{00000000-0005-0000-0000-0000D94C0000}"/>
    <cellStyle name="Millares 155 4 2" xfId="17113" xr:uid="{00000000-0005-0000-0000-0000DA4C0000}"/>
    <cellStyle name="Millares 155 5" xfId="11957" xr:uid="{00000000-0005-0000-0000-0000DB4C0000}"/>
    <cellStyle name="Millares 155 6" xfId="40054" xr:uid="{00000000-0005-0000-0000-0000DC4C0000}"/>
    <cellStyle name="Millares 155 7" xfId="44900" xr:uid="{00000000-0005-0000-0000-0000DD4C0000}"/>
    <cellStyle name="Millares 156" xfId="1190" xr:uid="{00000000-0005-0000-0000-0000DE4C0000}"/>
    <cellStyle name="Millares 156 2" xfId="1199" xr:uid="{00000000-0005-0000-0000-0000DF4C0000}"/>
    <cellStyle name="Millares 156 2 2" xfId="2283" xr:uid="{00000000-0005-0000-0000-0000E04C0000}"/>
    <cellStyle name="Millares 156 2 2 2" xfId="4591" xr:uid="{00000000-0005-0000-0000-0000E14C0000}"/>
    <cellStyle name="Millares 156 2 2 2 2" xfId="9738" xr:uid="{00000000-0005-0000-0000-0000E24C0000}"/>
    <cellStyle name="Millares 156 2 2 2 2 2" xfId="20521" xr:uid="{00000000-0005-0000-0000-0000E34C0000}"/>
    <cellStyle name="Millares 156 2 2 2 3" xfId="15389" xr:uid="{00000000-0005-0000-0000-0000E44C0000}"/>
    <cellStyle name="Millares 156 2 2 2 4" xfId="43448" xr:uid="{00000000-0005-0000-0000-0000E54C0000}"/>
    <cellStyle name="Millares 156 2 2 2 5" xfId="48291" xr:uid="{00000000-0005-0000-0000-0000E64C0000}"/>
    <cellStyle name="Millares 156 2 2 3" xfId="7457" xr:uid="{00000000-0005-0000-0000-0000E74C0000}"/>
    <cellStyle name="Millares 156 2 2 3 2" xfId="18240" xr:uid="{00000000-0005-0000-0000-0000E84C0000}"/>
    <cellStyle name="Millares 156 2 2 4" xfId="13103" xr:uid="{00000000-0005-0000-0000-0000E94C0000}"/>
    <cellStyle name="Millares 156 2 2 5" xfId="41172" xr:uid="{00000000-0005-0000-0000-0000EA4C0000}"/>
    <cellStyle name="Millares 156 2 2 6" xfId="46015" xr:uid="{00000000-0005-0000-0000-0000EB4C0000}"/>
    <cellStyle name="Millares 156 2 3" xfId="3534" xr:uid="{00000000-0005-0000-0000-0000EC4C0000}"/>
    <cellStyle name="Millares 156 2 3 2" xfId="8681" xr:uid="{00000000-0005-0000-0000-0000ED4C0000}"/>
    <cellStyle name="Millares 156 2 3 2 2" xfId="19464" xr:uid="{00000000-0005-0000-0000-0000EE4C0000}"/>
    <cellStyle name="Millares 156 2 3 3" xfId="14332" xr:uid="{00000000-0005-0000-0000-0000EF4C0000}"/>
    <cellStyle name="Millares 156 2 3 4" xfId="42391" xr:uid="{00000000-0005-0000-0000-0000F04C0000}"/>
    <cellStyle name="Millares 156 2 3 5" xfId="47234" xr:uid="{00000000-0005-0000-0000-0000F14C0000}"/>
    <cellStyle name="Millares 156 2 4" xfId="5001" xr:uid="{00000000-0005-0000-0000-0000F24C0000}"/>
    <cellStyle name="Millares 156 2 4 2" xfId="10149" xr:uid="{00000000-0005-0000-0000-0000F34C0000}"/>
    <cellStyle name="Millares 156 2 4 2 2" xfId="20932" xr:uid="{00000000-0005-0000-0000-0000F44C0000}"/>
    <cellStyle name="Millares 156 2 4 3" xfId="15799" xr:uid="{00000000-0005-0000-0000-0000F54C0000}"/>
    <cellStyle name="Millares 156 2 4 4" xfId="43852" xr:uid="{00000000-0005-0000-0000-0000F64C0000}"/>
    <cellStyle name="Millares 156 2 4 5" xfId="48695" xr:uid="{00000000-0005-0000-0000-0000F74C0000}"/>
    <cellStyle name="Millares 156 2 5" xfId="6400" xr:uid="{00000000-0005-0000-0000-0000F84C0000}"/>
    <cellStyle name="Millares 156 2 5 2" xfId="17183" xr:uid="{00000000-0005-0000-0000-0000F94C0000}"/>
    <cellStyle name="Millares 156 2 6" xfId="12027" xr:uid="{00000000-0005-0000-0000-0000FA4C0000}"/>
    <cellStyle name="Millares 156 2 7" xfId="40119" xr:uid="{00000000-0005-0000-0000-0000FB4C0000}"/>
    <cellStyle name="Millares 156 2 8" xfId="44962" xr:uid="{00000000-0005-0000-0000-0000FC4C0000}"/>
    <cellStyle name="Millares 156 3" xfId="2274" xr:uid="{00000000-0005-0000-0000-0000FD4C0000}"/>
    <cellStyle name="Millares 156 3 2" xfId="4582" xr:uid="{00000000-0005-0000-0000-0000FE4C0000}"/>
    <cellStyle name="Millares 156 3 2 2" xfId="9729" xr:uid="{00000000-0005-0000-0000-0000FF4C0000}"/>
    <cellStyle name="Millares 156 3 2 2 2" xfId="20512" xr:uid="{00000000-0005-0000-0000-0000004D0000}"/>
    <cellStyle name="Millares 156 3 2 3" xfId="15380" xr:uid="{00000000-0005-0000-0000-0000014D0000}"/>
    <cellStyle name="Millares 156 3 2 4" xfId="43439" xr:uid="{00000000-0005-0000-0000-0000024D0000}"/>
    <cellStyle name="Millares 156 3 2 5" xfId="48282" xr:uid="{00000000-0005-0000-0000-0000034D0000}"/>
    <cellStyle name="Millares 156 3 3" xfId="7448" xr:uid="{00000000-0005-0000-0000-0000044D0000}"/>
    <cellStyle name="Millares 156 3 3 2" xfId="18231" xr:uid="{00000000-0005-0000-0000-0000054D0000}"/>
    <cellStyle name="Millares 156 3 4" xfId="13094" xr:uid="{00000000-0005-0000-0000-0000064D0000}"/>
    <cellStyle name="Millares 156 3 5" xfId="41163" xr:uid="{00000000-0005-0000-0000-0000074D0000}"/>
    <cellStyle name="Millares 156 3 6" xfId="46006" xr:uid="{00000000-0005-0000-0000-0000084D0000}"/>
    <cellStyle name="Millares 156 4" xfId="3525" xr:uid="{00000000-0005-0000-0000-0000094D0000}"/>
    <cellStyle name="Millares 156 4 2" xfId="8672" xr:uid="{00000000-0005-0000-0000-00000A4D0000}"/>
    <cellStyle name="Millares 156 4 2 2" xfId="19455" xr:uid="{00000000-0005-0000-0000-00000B4D0000}"/>
    <cellStyle name="Millares 156 4 3" xfId="14323" xr:uid="{00000000-0005-0000-0000-00000C4D0000}"/>
    <cellStyle name="Millares 156 4 4" xfId="42382" xr:uid="{00000000-0005-0000-0000-00000D4D0000}"/>
    <cellStyle name="Millares 156 4 5" xfId="47225" xr:uid="{00000000-0005-0000-0000-00000E4D0000}"/>
    <cellStyle name="Millares 156 5" xfId="4999" xr:uid="{00000000-0005-0000-0000-00000F4D0000}"/>
    <cellStyle name="Millares 156 5 2" xfId="10147" xr:uid="{00000000-0005-0000-0000-0000104D0000}"/>
    <cellStyle name="Millares 156 5 2 2" xfId="20930" xr:uid="{00000000-0005-0000-0000-0000114D0000}"/>
    <cellStyle name="Millares 156 5 3" xfId="15797" xr:uid="{00000000-0005-0000-0000-0000124D0000}"/>
    <cellStyle name="Millares 156 5 4" xfId="43850" xr:uid="{00000000-0005-0000-0000-0000134D0000}"/>
    <cellStyle name="Millares 156 5 5" xfId="48693" xr:uid="{00000000-0005-0000-0000-0000144D0000}"/>
    <cellStyle name="Millares 156 6" xfId="6391" xr:uid="{00000000-0005-0000-0000-0000154D0000}"/>
    <cellStyle name="Millares 156 6 2" xfId="17174" xr:uid="{00000000-0005-0000-0000-0000164D0000}"/>
    <cellStyle name="Millares 156 6 3" xfId="40110" xr:uid="{00000000-0005-0000-0000-0000174D0000}"/>
    <cellStyle name="Millares 156 6 4" xfId="44953" xr:uid="{00000000-0005-0000-0000-0000184D0000}"/>
    <cellStyle name="Millares 156 7" xfId="12018" xr:uid="{00000000-0005-0000-0000-0000194D0000}"/>
    <cellStyle name="Millares 156 8" xfId="39218" xr:uid="{00000000-0005-0000-0000-00001A4D0000}"/>
    <cellStyle name="Millares 157" xfId="1189" xr:uid="{00000000-0005-0000-0000-00001B4D0000}"/>
    <cellStyle name="Millares 157 2" xfId="2273" xr:uid="{00000000-0005-0000-0000-00001C4D0000}"/>
    <cellStyle name="Millares 157 2 2" xfId="4581" xr:uid="{00000000-0005-0000-0000-00001D4D0000}"/>
    <cellStyle name="Millares 157 2 2 2" xfId="9728" xr:uid="{00000000-0005-0000-0000-00001E4D0000}"/>
    <cellStyle name="Millares 157 2 2 2 2" xfId="20511" xr:uid="{00000000-0005-0000-0000-00001F4D0000}"/>
    <cellStyle name="Millares 157 2 2 3" xfId="15379" xr:uid="{00000000-0005-0000-0000-0000204D0000}"/>
    <cellStyle name="Millares 157 2 2 4" xfId="43438" xr:uid="{00000000-0005-0000-0000-0000214D0000}"/>
    <cellStyle name="Millares 157 2 2 5" xfId="48281" xr:uid="{00000000-0005-0000-0000-0000224D0000}"/>
    <cellStyle name="Millares 157 2 3" xfId="7447" xr:uid="{00000000-0005-0000-0000-0000234D0000}"/>
    <cellStyle name="Millares 157 2 3 2" xfId="18230" xr:uid="{00000000-0005-0000-0000-0000244D0000}"/>
    <cellStyle name="Millares 157 2 4" xfId="13093" xr:uid="{00000000-0005-0000-0000-0000254D0000}"/>
    <cellStyle name="Millares 157 2 5" xfId="41162" xr:uid="{00000000-0005-0000-0000-0000264D0000}"/>
    <cellStyle name="Millares 157 2 6" xfId="46005" xr:uid="{00000000-0005-0000-0000-0000274D0000}"/>
    <cellStyle name="Millares 157 3" xfId="3524" xr:uid="{00000000-0005-0000-0000-0000284D0000}"/>
    <cellStyle name="Millares 157 3 2" xfId="8671" xr:uid="{00000000-0005-0000-0000-0000294D0000}"/>
    <cellStyle name="Millares 157 3 2 2" xfId="19454" xr:uid="{00000000-0005-0000-0000-00002A4D0000}"/>
    <cellStyle name="Millares 157 3 3" xfId="14322" xr:uid="{00000000-0005-0000-0000-00002B4D0000}"/>
    <cellStyle name="Millares 157 3 4" xfId="42381" xr:uid="{00000000-0005-0000-0000-00002C4D0000}"/>
    <cellStyle name="Millares 157 3 5" xfId="47224" xr:uid="{00000000-0005-0000-0000-00002D4D0000}"/>
    <cellStyle name="Millares 157 4" xfId="4994" xr:uid="{00000000-0005-0000-0000-00002E4D0000}"/>
    <cellStyle name="Millares 157 4 2" xfId="10142" xr:uid="{00000000-0005-0000-0000-00002F4D0000}"/>
    <cellStyle name="Millares 157 4 2 2" xfId="20925" xr:uid="{00000000-0005-0000-0000-0000304D0000}"/>
    <cellStyle name="Millares 157 4 3" xfId="15792" xr:uid="{00000000-0005-0000-0000-0000314D0000}"/>
    <cellStyle name="Millares 157 4 4" xfId="43845" xr:uid="{00000000-0005-0000-0000-0000324D0000}"/>
    <cellStyle name="Millares 157 4 5" xfId="48688" xr:uid="{00000000-0005-0000-0000-0000334D0000}"/>
    <cellStyle name="Millares 157 5" xfId="6390" xr:uid="{00000000-0005-0000-0000-0000344D0000}"/>
    <cellStyle name="Millares 157 5 2" xfId="17173" xr:uid="{00000000-0005-0000-0000-0000354D0000}"/>
    <cellStyle name="Millares 157 6" xfId="12017" xr:uid="{00000000-0005-0000-0000-0000364D0000}"/>
    <cellStyle name="Millares 157 7" xfId="40109" xr:uid="{00000000-0005-0000-0000-0000374D0000}"/>
    <cellStyle name="Millares 157 8" xfId="44952" xr:uid="{00000000-0005-0000-0000-0000384D0000}"/>
    <cellStyle name="Millares 158" xfId="1191" xr:uid="{00000000-0005-0000-0000-0000394D0000}"/>
    <cellStyle name="Millares 158 2" xfId="2275" xr:uid="{00000000-0005-0000-0000-00003A4D0000}"/>
    <cellStyle name="Millares 158 2 2" xfId="4583" xr:uid="{00000000-0005-0000-0000-00003B4D0000}"/>
    <cellStyle name="Millares 158 2 2 2" xfId="9730" xr:uid="{00000000-0005-0000-0000-00003C4D0000}"/>
    <cellStyle name="Millares 158 2 2 2 2" xfId="20513" xr:uid="{00000000-0005-0000-0000-00003D4D0000}"/>
    <cellStyle name="Millares 158 2 2 3" xfId="15381" xr:uid="{00000000-0005-0000-0000-00003E4D0000}"/>
    <cellStyle name="Millares 158 2 2 4" xfId="43440" xr:uid="{00000000-0005-0000-0000-00003F4D0000}"/>
    <cellStyle name="Millares 158 2 2 5" xfId="48283" xr:uid="{00000000-0005-0000-0000-0000404D0000}"/>
    <cellStyle name="Millares 158 2 3" xfId="7449" xr:uid="{00000000-0005-0000-0000-0000414D0000}"/>
    <cellStyle name="Millares 158 2 3 2" xfId="18232" xr:uid="{00000000-0005-0000-0000-0000424D0000}"/>
    <cellStyle name="Millares 158 2 4" xfId="13095" xr:uid="{00000000-0005-0000-0000-0000434D0000}"/>
    <cellStyle name="Millares 158 2 5" xfId="41164" xr:uid="{00000000-0005-0000-0000-0000444D0000}"/>
    <cellStyle name="Millares 158 2 6" xfId="46007" xr:uid="{00000000-0005-0000-0000-0000454D0000}"/>
    <cellStyle name="Millares 158 3" xfId="3526" xr:uid="{00000000-0005-0000-0000-0000464D0000}"/>
    <cellStyle name="Millares 158 3 2" xfId="8673" xr:uid="{00000000-0005-0000-0000-0000474D0000}"/>
    <cellStyle name="Millares 158 3 2 2" xfId="19456" xr:uid="{00000000-0005-0000-0000-0000484D0000}"/>
    <cellStyle name="Millares 158 3 3" xfId="14324" xr:uid="{00000000-0005-0000-0000-0000494D0000}"/>
    <cellStyle name="Millares 158 3 4" xfId="42383" xr:uid="{00000000-0005-0000-0000-00004A4D0000}"/>
    <cellStyle name="Millares 158 3 5" xfId="47226" xr:uid="{00000000-0005-0000-0000-00004B4D0000}"/>
    <cellStyle name="Millares 158 4" xfId="6392" xr:uid="{00000000-0005-0000-0000-00004C4D0000}"/>
    <cellStyle name="Millares 158 4 2" xfId="17175" xr:uid="{00000000-0005-0000-0000-00004D4D0000}"/>
    <cellStyle name="Millares 158 5" xfId="12019" xr:uid="{00000000-0005-0000-0000-00004E4D0000}"/>
    <cellStyle name="Millares 158 6" xfId="40111" xr:uid="{00000000-0005-0000-0000-00004F4D0000}"/>
    <cellStyle name="Millares 158 7" xfId="44954" xr:uid="{00000000-0005-0000-0000-0000504D0000}"/>
    <cellStyle name="Millares 159" xfId="1188" xr:uid="{00000000-0005-0000-0000-0000514D0000}"/>
    <cellStyle name="Millares 159 2" xfId="2272" xr:uid="{00000000-0005-0000-0000-0000524D0000}"/>
    <cellStyle name="Millares 159 2 2" xfId="4580" xr:uid="{00000000-0005-0000-0000-0000534D0000}"/>
    <cellStyle name="Millares 159 2 2 2" xfId="9727" xr:uid="{00000000-0005-0000-0000-0000544D0000}"/>
    <cellStyle name="Millares 159 2 2 2 2" xfId="20510" xr:uid="{00000000-0005-0000-0000-0000554D0000}"/>
    <cellStyle name="Millares 159 2 2 3" xfId="15378" xr:uid="{00000000-0005-0000-0000-0000564D0000}"/>
    <cellStyle name="Millares 159 2 2 4" xfId="43437" xr:uid="{00000000-0005-0000-0000-0000574D0000}"/>
    <cellStyle name="Millares 159 2 2 5" xfId="48280" xr:uid="{00000000-0005-0000-0000-0000584D0000}"/>
    <cellStyle name="Millares 159 2 3" xfId="7446" xr:uid="{00000000-0005-0000-0000-0000594D0000}"/>
    <cellStyle name="Millares 159 2 3 2" xfId="18229" xr:uid="{00000000-0005-0000-0000-00005A4D0000}"/>
    <cellStyle name="Millares 159 2 4" xfId="13092" xr:uid="{00000000-0005-0000-0000-00005B4D0000}"/>
    <cellStyle name="Millares 159 2 5" xfId="41161" xr:uid="{00000000-0005-0000-0000-00005C4D0000}"/>
    <cellStyle name="Millares 159 2 6" xfId="46004" xr:uid="{00000000-0005-0000-0000-00005D4D0000}"/>
    <cellStyle name="Millares 159 3" xfId="3523" xr:uid="{00000000-0005-0000-0000-00005E4D0000}"/>
    <cellStyle name="Millares 159 3 2" xfId="8670" xr:uid="{00000000-0005-0000-0000-00005F4D0000}"/>
    <cellStyle name="Millares 159 3 2 2" xfId="19453" xr:uid="{00000000-0005-0000-0000-0000604D0000}"/>
    <cellStyle name="Millares 159 3 3" xfId="14321" xr:uid="{00000000-0005-0000-0000-0000614D0000}"/>
    <cellStyle name="Millares 159 3 4" xfId="42380" xr:uid="{00000000-0005-0000-0000-0000624D0000}"/>
    <cellStyle name="Millares 159 3 5" xfId="47223" xr:uid="{00000000-0005-0000-0000-0000634D0000}"/>
    <cellStyle name="Millares 159 4" xfId="6389" xr:uid="{00000000-0005-0000-0000-0000644D0000}"/>
    <cellStyle name="Millares 159 4 2" xfId="17172" xr:uid="{00000000-0005-0000-0000-0000654D0000}"/>
    <cellStyle name="Millares 159 5" xfId="12016" xr:uid="{00000000-0005-0000-0000-0000664D0000}"/>
    <cellStyle name="Millares 159 6" xfId="40108" xr:uid="{00000000-0005-0000-0000-0000674D0000}"/>
    <cellStyle name="Millares 159 7" xfId="44951" xr:uid="{00000000-0005-0000-0000-0000684D0000}"/>
    <cellStyle name="Millares 16" xfId="246" xr:uid="{00000000-0005-0000-0000-0000694D0000}"/>
    <cellStyle name="Millares 16 2" xfId="1372" xr:uid="{00000000-0005-0000-0000-00006A4D0000}"/>
    <cellStyle name="Millares 16 2 2" xfId="3687" xr:uid="{00000000-0005-0000-0000-00006B4D0000}"/>
    <cellStyle name="Millares 16 2 2 2" xfId="8834" xr:uid="{00000000-0005-0000-0000-00006C4D0000}"/>
    <cellStyle name="Millares 16 2 2 2 2" xfId="19617" xr:uid="{00000000-0005-0000-0000-00006D4D0000}"/>
    <cellStyle name="Millares 16 2 2 3" xfId="14485" xr:uid="{00000000-0005-0000-0000-00006E4D0000}"/>
    <cellStyle name="Millares 16 2 2 4" xfId="42544" xr:uid="{00000000-0005-0000-0000-00006F4D0000}"/>
    <cellStyle name="Millares 16 2 2 5" xfId="47387" xr:uid="{00000000-0005-0000-0000-0000704D0000}"/>
    <cellStyle name="Millares 16 2 3" xfId="6554" xr:uid="{00000000-0005-0000-0000-0000714D0000}"/>
    <cellStyle name="Millares 16 2 3 2" xfId="17337" xr:uid="{00000000-0005-0000-0000-0000724D0000}"/>
    <cellStyle name="Millares 16 2 4" xfId="12194" xr:uid="{00000000-0005-0000-0000-0000734D0000}"/>
    <cellStyle name="Millares 16 2 5" xfId="40269" xr:uid="{00000000-0005-0000-0000-0000744D0000}"/>
    <cellStyle name="Millares 16 2 6" xfId="45112" xr:uid="{00000000-0005-0000-0000-0000754D0000}"/>
    <cellStyle name="Millares 16 3" xfId="2637" xr:uid="{00000000-0005-0000-0000-0000764D0000}"/>
    <cellStyle name="Millares 16 3 2" xfId="7795" xr:uid="{00000000-0005-0000-0000-0000774D0000}"/>
    <cellStyle name="Millares 16 3 2 2" xfId="18578" xr:uid="{00000000-0005-0000-0000-0000784D0000}"/>
    <cellStyle name="Millares 16 3 3" xfId="13445" xr:uid="{00000000-0005-0000-0000-0000794D0000}"/>
    <cellStyle name="Millares 16 3 4" xfId="41506" xr:uid="{00000000-0005-0000-0000-00007A4D0000}"/>
    <cellStyle name="Millares 16 3 5" xfId="46349" xr:uid="{00000000-0005-0000-0000-00007B4D0000}"/>
    <cellStyle name="Millares 16 4" xfId="5503" xr:uid="{00000000-0005-0000-0000-00007C4D0000}"/>
    <cellStyle name="Millares 16 4 2" xfId="16293" xr:uid="{00000000-0005-0000-0000-00007D4D0000}"/>
    <cellStyle name="Millares 16 5" xfId="11117" xr:uid="{00000000-0005-0000-0000-00007E4D0000}"/>
    <cellStyle name="Millares 16 6" xfId="39225" xr:uid="{00000000-0005-0000-0000-00007F4D0000}"/>
    <cellStyle name="Millares 16 7" xfId="44071" xr:uid="{00000000-0005-0000-0000-0000804D0000}"/>
    <cellStyle name="Millares 160" xfId="1192" xr:uid="{00000000-0005-0000-0000-0000814D0000}"/>
    <cellStyle name="Millares 160 2" xfId="2276" xr:uid="{00000000-0005-0000-0000-0000824D0000}"/>
    <cellStyle name="Millares 160 2 2" xfId="4584" xr:uid="{00000000-0005-0000-0000-0000834D0000}"/>
    <cellStyle name="Millares 160 2 2 2" xfId="9731" xr:uid="{00000000-0005-0000-0000-0000844D0000}"/>
    <cellStyle name="Millares 160 2 2 2 2" xfId="20514" xr:uid="{00000000-0005-0000-0000-0000854D0000}"/>
    <cellStyle name="Millares 160 2 2 3" xfId="15382" xr:uid="{00000000-0005-0000-0000-0000864D0000}"/>
    <cellStyle name="Millares 160 2 2 4" xfId="43441" xr:uid="{00000000-0005-0000-0000-0000874D0000}"/>
    <cellStyle name="Millares 160 2 2 5" xfId="48284" xr:uid="{00000000-0005-0000-0000-0000884D0000}"/>
    <cellStyle name="Millares 160 2 3" xfId="7450" xr:uid="{00000000-0005-0000-0000-0000894D0000}"/>
    <cellStyle name="Millares 160 2 3 2" xfId="18233" xr:uid="{00000000-0005-0000-0000-00008A4D0000}"/>
    <cellStyle name="Millares 160 2 4" xfId="13096" xr:uid="{00000000-0005-0000-0000-00008B4D0000}"/>
    <cellStyle name="Millares 160 2 5" xfId="41165" xr:uid="{00000000-0005-0000-0000-00008C4D0000}"/>
    <cellStyle name="Millares 160 2 6" xfId="46008" xr:uid="{00000000-0005-0000-0000-00008D4D0000}"/>
    <cellStyle name="Millares 160 3" xfId="3527" xr:uid="{00000000-0005-0000-0000-00008E4D0000}"/>
    <cellStyle name="Millares 160 3 2" xfId="8674" xr:uid="{00000000-0005-0000-0000-00008F4D0000}"/>
    <cellStyle name="Millares 160 3 2 2" xfId="19457" xr:uid="{00000000-0005-0000-0000-0000904D0000}"/>
    <cellStyle name="Millares 160 3 3" xfId="14325" xr:uid="{00000000-0005-0000-0000-0000914D0000}"/>
    <cellStyle name="Millares 160 3 4" xfId="42384" xr:uid="{00000000-0005-0000-0000-0000924D0000}"/>
    <cellStyle name="Millares 160 3 5" xfId="47227" xr:uid="{00000000-0005-0000-0000-0000934D0000}"/>
    <cellStyle name="Millares 160 4" xfId="6393" xr:uid="{00000000-0005-0000-0000-0000944D0000}"/>
    <cellStyle name="Millares 160 4 2" xfId="17176" xr:uid="{00000000-0005-0000-0000-0000954D0000}"/>
    <cellStyle name="Millares 160 5" xfId="12020" xr:uid="{00000000-0005-0000-0000-0000964D0000}"/>
    <cellStyle name="Millares 160 6" xfId="40112" xr:uid="{00000000-0005-0000-0000-0000974D0000}"/>
    <cellStyle name="Millares 160 7" xfId="44955" xr:uid="{00000000-0005-0000-0000-0000984D0000}"/>
    <cellStyle name="Millares 161" xfId="1187" xr:uid="{00000000-0005-0000-0000-0000994D0000}"/>
    <cellStyle name="Millares 161 2" xfId="2271" xr:uid="{00000000-0005-0000-0000-00009A4D0000}"/>
    <cellStyle name="Millares 161 2 2" xfId="4579" xr:uid="{00000000-0005-0000-0000-00009B4D0000}"/>
    <cellStyle name="Millares 161 2 2 2" xfId="9726" xr:uid="{00000000-0005-0000-0000-00009C4D0000}"/>
    <cellStyle name="Millares 161 2 2 2 2" xfId="20509" xr:uid="{00000000-0005-0000-0000-00009D4D0000}"/>
    <cellStyle name="Millares 161 2 2 3" xfId="15377" xr:uid="{00000000-0005-0000-0000-00009E4D0000}"/>
    <cellStyle name="Millares 161 2 2 4" xfId="43436" xr:uid="{00000000-0005-0000-0000-00009F4D0000}"/>
    <cellStyle name="Millares 161 2 2 5" xfId="48279" xr:uid="{00000000-0005-0000-0000-0000A04D0000}"/>
    <cellStyle name="Millares 161 2 3" xfId="7445" xr:uid="{00000000-0005-0000-0000-0000A14D0000}"/>
    <cellStyle name="Millares 161 2 3 2" xfId="18228" xr:uid="{00000000-0005-0000-0000-0000A24D0000}"/>
    <cellStyle name="Millares 161 2 4" xfId="13091" xr:uid="{00000000-0005-0000-0000-0000A34D0000}"/>
    <cellStyle name="Millares 161 2 5" xfId="41160" xr:uid="{00000000-0005-0000-0000-0000A44D0000}"/>
    <cellStyle name="Millares 161 2 6" xfId="46003" xr:uid="{00000000-0005-0000-0000-0000A54D0000}"/>
    <cellStyle name="Millares 161 3" xfId="3522" xr:uid="{00000000-0005-0000-0000-0000A64D0000}"/>
    <cellStyle name="Millares 161 3 2" xfId="8669" xr:uid="{00000000-0005-0000-0000-0000A74D0000}"/>
    <cellStyle name="Millares 161 3 2 2" xfId="19452" xr:uid="{00000000-0005-0000-0000-0000A84D0000}"/>
    <cellStyle name="Millares 161 3 3" xfId="14320" xr:uid="{00000000-0005-0000-0000-0000A94D0000}"/>
    <cellStyle name="Millares 161 3 4" xfId="42379" xr:uid="{00000000-0005-0000-0000-0000AA4D0000}"/>
    <cellStyle name="Millares 161 3 5" xfId="47222" xr:uid="{00000000-0005-0000-0000-0000AB4D0000}"/>
    <cellStyle name="Millares 161 4" xfId="6388" xr:uid="{00000000-0005-0000-0000-0000AC4D0000}"/>
    <cellStyle name="Millares 161 4 2" xfId="17171" xr:uid="{00000000-0005-0000-0000-0000AD4D0000}"/>
    <cellStyle name="Millares 161 5" xfId="12015" xr:uid="{00000000-0005-0000-0000-0000AE4D0000}"/>
    <cellStyle name="Millares 161 6" xfId="40107" xr:uid="{00000000-0005-0000-0000-0000AF4D0000}"/>
    <cellStyle name="Millares 161 7" xfId="44950" xr:uid="{00000000-0005-0000-0000-0000B04D0000}"/>
    <cellStyle name="Millares 162" xfId="1219" xr:uid="{00000000-0005-0000-0000-0000B14D0000}"/>
    <cellStyle name="Millares 162 2" xfId="2303" xr:uid="{00000000-0005-0000-0000-0000B24D0000}"/>
    <cellStyle name="Millares 162 2 2" xfId="4611" xr:uid="{00000000-0005-0000-0000-0000B34D0000}"/>
    <cellStyle name="Millares 162 2 2 2" xfId="9758" xr:uid="{00000000-0005-0000-0000-0000B44D0000}"/>
    <cellStyle name="Millares 162 2 2 2 2" xfId="20541" xr:uid="{00000000-0005-0000-0000-0000B54D0000}"/>
    <cellStyle name="Millares 162 2 2 3" xfId="15409" xr:uid="{00000000-0005-0000-0000-0000B64D0000}"/>
    <cellStyle name="Millares 162 2 2 4" xfId="43468" xr:uid="{00000000-0005-0000-0000-0000B74D0000}"/>
    <cellStyle name="Millares 162 2 2 5" xfId="48311" xr:uid="{00000000-0005-0000-0000-0000B84D0000}"/>
    <cellStyle name="Millares 162 2 3" xfId="7477" xr:uid="{00000000-0005-0000-0000-0000B94D0000}"/>
    <cellStyle name="Millares 162 2 3 2" xfId="18260" xr:uid="{00000000-0005-0000-0000-0000BA4D0000}"/>
    <cellStyle name="Millares 162 2 4" xfId="13123" xr:uid="{00000000-0005-0000-0000-0000BB4D0000}"/>
    <cellStyle name="Millares 162 2 5" xfId="41192" xr:uid="{00000000-0005-0000-0000-0000BC4D0000}"/>
    <cellStyle name="Millares 162 2 6" xfId="46035" xr:uid="{00000000-0005-0000-0000-0000BD4D0000}"/>
    <cellStyle name="Millares 162 3" xfId="3554" xr:uid="{00000000-0005-0000-0000-0000BE4D0000}"/>
    <cellStyle name="Millares 162 3 2" xfId="8701" xr:uid="{00000000-0005-0000-0000-0000BF4D0000}"/>
    <cellStyle name="Millares 162 3 2 2" xfId="19484" xr:uid="{00000000-0005-0000-0000-0000C04D0000}"/>
    <cellStyle name="Millares 162 3 3" xfId="14352" xr:uid="{00000000-0005-0000-0000-0000C14D0000}"/>
    <cellStyle name="Millares 162 3 4" xfId="42411" xr:uid="{00000000-0005-0000-0000-0000C24D0000}"/>
    <cellStyle name="Millares 162 3 5" xfId="47254" xr:uid="{00000000-0005-0000-0000-0000C34D0000}"/>
    <cellStyle name="Millares 162 4" xfId="6420" xr:uid="{00000000-0005-0000-0000-0000C44D0000}"/>
    <cellStyle name="Millares 162 4 2" xfId="17203" xr:uid="{00000000-0005-0000-0000-0000C54D0000}"/>
    <cellStyle name="Millares 162 5" xfId="12047" xr:uid="{00000000-0005-0000-0000-0000C64D0000}"/>
    <cellStyle name="Millares 162 6" xfId="40139" xr:uid="{00000000-0005-0000-0000-0000C74D0000}"/>
    <cellStyle name="Millares 162 7" xfId="44982" xr:uid="{00000000-0005-0000-0000-0000C84D0000}"/>
    <cellStyle name="Millares 163" xfId="1222" xr:uid="{00000000-0005-0000-0000-0000C94D0000}"/>
    <cellStyle name="Millares 163 2" xfId="2306" xr:uid="{00000000-0005-0000-0000-0000CA4D0000}"/>
    <cellStyle name="Millares 163 2 2" xfId="4614" xr:uid="{00000000-0005-0000-0000-0000CB4D0000}"/>
    <cellStyle name="Millares 163 2 2 2" xfId="9761" xr:uid="{00000000-0005-0000-0000-0000CC4D0000}"/>
    <cellStyle name="Millares 163 2 2 2 2" xfId="20544" xr:uid="{00000000-0005-0000-0000-0000CD4D0000}"/>
    <cellStyle name="Millares 163 2 2 3" xfId="15412" xr:uid="{00000000-0005-0000-0000-0000CE4D0000}"/>
    <cellStyle name="Millares 163 2 2 4" xfId="43471" xr:uid="{00000000-0005-0000-0000-0000CF4D0000}"/>
    <cellStyle name="Millares 163 2 2 5" xfId="48314" xr:uid="{00000000-0005-0000-0000-0000D04D0000}"/>
    <cellStyle name="Millares 163 2 3" xfId="7480" xr:uid="{00000000-0005-0000-0000-0000D14D0000}"/>
    <cellStyle name="Millares 163 2 3 2" xfId="18263" xr:uid="{00000000-0005-0000-0000-0000D24D0000}"/>
    <cellStyle name="Millares 163 2 4" xfId="13126" xr:uid="{00000000-0005-0000-0000-0000D34D0000}"/>
    <cellStyle name="Millares 163 2 5" xfId="41195" xr:uid="{00000000-0005-0000-0000-0000D44D0000}"/>
    <cellStyle name="Millares 163 2 6" xfId="46038" xr:uid="{00000000-0005-0000-0000-0000D54D0000}"/>
    <cellStyle name="Millares 163 3" xfId="3557" xr:uid="{00000000-0005-0000-0000-0000D64D0000}"/>
    <cellStyle name="Millares 163 3 2" xfId="8704" xr:uid="{00000000-0005-0000-0000-0000D74D0000}"/>
    <cellStyle name="Millares 163 3 2 2" xfId="19487" xr:uid="{00000000-0005-0000-0000-0000D84D0000}"/>
    <cellStyle name="Millares 163 3 3" xfId="14355" xr:uid="{00000000-0005-0000-0000-0000D94D0000}"/>
    <cellStyle name="Millares 163 3 4" xfId="42414" xr:uid="{00000000-0005-0000-0000-0000DA4D0000}"/>
    <cellStyle name="Millares 163 3 5" xfId="47257" xr:uid="{00000000-0005-0000-0000-0000DB4D0000}"/>
    <cellStyle name="Millares 163 4" xfId="6423" xr:uid="{00000000-0005-0000-0000-0000DC4D0000}"/>
    <cellStyle name="Millares 163 4 2" xfId="17206" xr:uid="{00000000-0005-0000-0000-0000DD4D0000}"/>
    <cellStyle name="Millares 163 5" xfId="12050" xr:uid="{00000000-0005-0000-0000-0000DE4D0000}"/>
    <cellStyle name="Millares 163 6" xfId="40142" xr:uid="{00000000-0005-0000-0000-0000DF4D0000}"/>
    <cellStyle name="Millares 163 7" xfId="44985" xr:uid="{00000000-0005-0000-0000-0000E04D0000}"/>
    <cellStyle name="Millares 164" xfId="1365" xr:uid="{00000000-0005-0000-0000-0000E14D0000}"/>
    <cellStyle name="Millares 165" xfId="2364" xr:uid="{00000000-0005-0000-0000-0000E24D0000}"/>
    <cellStyle name="Millares 166" xfId="2365" xr:uid="{00000000-0005-0000-0000-0000E34D0000}"/>
    <cellStyle name="Millares 167" xfId="1299" xr:uid="{00000000-0005-0000-0000-0000E44D0000}"/>
    <cellStyle name="Millares 167 2" xfId="3634" xr:uid="{00000000-0005-0000-0000-0000E54D0000}"/>
    <cellStyle name="Millares 167 2 2" xfId="8781" xr:uid="{00000000-0005-0000-0000-0000E64D0000}"/>
    <cellStyle name="Millares 167 2 2 2" xfId="19564" xr:uid="{00000000-0005-0000-0000-0000E74D0000}"/>
    <cellStyle name="Millares 167 2 3" xfId="14432" xr:uid="{00000000-0005-0000-0000-0000E84D0000}"/>
    <cellStyle name="Millares 167 2 4" xfId="42491" xr:uid="{00000000-0005-0000-0000-0000E94D0000}"/>
    <cellStyle name="Millares 167 2 5" xfId="47334" xr:uid="{00000000-0005-0000-0000-0000EA4D0000}"/>
    <cellStyle name="Millares 167 3" xfId="6500" xr:uid="{00000000-0005-0000-0000-0000EB4D0000}"/>
    <cellStyle name="Millares 167 3 2" xfId="17283" xr:uid="{00000000-0005-0000-0000-0000EC4D0000}"/>
    <cellStyle name="Millares 167 4" xfId="12127" xr:uid="{00000000-0005-0000-0000-0000ED4D0000}"/>
    <cellStyle name="Millares 167 5" xfId="40217" xr:uid="{00000000-0005-0000-0000-0000EE4D0000}"/>
    <cellStyle name="Millares 167 6" xfId="45060" xr:uid="{00000000-0005-0000-0000-0000EF4D0000}"/>
    <cellStyle name="Millares 168" xfId="1822" xr:uid="{00000000-0005-0000-0000-0000F04D0000}"/>
    <cellStyle name="Millares 168 2" xfId="4131" xr:uid="{00000000-0005-0000-0000-0000F14D0000}"/>
    <cellStyle name="Millares 168 2 2" xfId="9278" xr:uid="{00000000-0005-0000-0000-0000F24D0000}"/>
    <cellStyle name="Millares 168 2 2 2" xfId="20061" xr:uid="{00000000-0005-0000-0000-0000F34D0000}"/>
    <cellStyle name="Millares 168 2 3" xfId="14929" xr:uid="{00000000-0005-0000-0000-0000F44D0000}"/>
    <cellStyle name="Millares 168 2 4" xfId="42988" xr:uid="{00000000-0005-0000-0000-0000F54D0000}"/>
    <cellStyle name="Millares 168 2 5" xfId="47831" xr:uid="{00000000-0005-0000-0000-0000F64D0000}"/>
    <cellStyle name="Millares 168 3" xfId="6997" xr:uid="{00000000-0005-0000-0000-0000F74D0000}"/>
    <cellStyle name="Millares 168 3 2" xfId="17780" xr:uid="{00000000-0005-0000-0000-0000F84D0000}"/>
    <cellStyle name="Millares 168 4" xfId="12642" xr:uid="{00000000-0005-0000-0000-0000F94D0000}"/>
    <cellStyle name="Millares 168 5" xfId="40712" xr:uid="{00000000-0005-0000-0000-0000FA4D0000}"/>
    <cellStyle name="Millares 168 6" xfId="45555" xr:uid="{00000000-0005-0000-0000-0000FB4D0000}"/>
    <cellStyle name="Millares 169" xfId="2373" xr:uid="{00000000-0005-0000-0000-0000FC4D0000}"/>
    <cellStyle name="Millares 169 2" xfId="4677" xr:uid="{00000000-0005-0000-0000-0000FD4D0000}"/>
    <cellStyle name="Millares 169 2 2" xfId="9824" xr:uid="{00000000-0005-0000-0000-0000FE4D0000}"/>
    <cellStyle name="Millares 169 2 2 2" xfId="20607" xr:uid="{00000000-0005-0000-0000-0000FF4D0000}"/>
    <cellStyle name="Millares 169 2 3" xfId="15475" xr:uid="{00000000-0005-0000-0000-0000004E0000}"/>
    <cellStyle name="Millares 169 2 4" xfId="43534" xr:uid="{00000000-0005-0000-0000-0000014E0000}"/>
    <cellStyle name="Millares 169 2 5" xfId="48377" xr:uid="{00000000-0005-0000-0000-0000024E0000}"/>
    <cellStyle name="Millares 169 3" xfId="7543" xr:uid="{00000000-0005-0000-0000-0000034E0000}"/>
    <cellStyle name="Millares 169 3 2" xfId="18326" xr:uid="{00000000-0005-0000-0000-0000044E0000}"/>
    <cellStyle name="Millares 169 4" xfId="13189" xr:uid="{00000000-0005-0000-0000-0000054E0000}"/>
    <cellStyle name="Millares 169 5" xfId="41258" xr:uid="{00000000-0005-0000-0000-0000064E0000}"/>
    <cellStyle name="Millares 169 6" xfId="46101" xr:uid="{00000000-0005-0000-0000-0000074E0000}"/>
    <cellStyle name="Millares 17" xfId="166" xr:uid="{00000000-0005-0000-0000-0000084E0000}"/>
    <cellStyle name="Millares 17 10" xfId="247" xr:uid="{00000000-0005-0000-0000-0000094E0000}"/>
    <cellStyle name="Millares 17 2" xfId="1373" xr:uid="{00000000-0005-0000-0000-00000A4E0000}"/>
    <cellStyle name="Millares 17 2 2" xfId="3688" xr:uid="{00000000-0005-0000-0000-00000B4E0000}"/>
    <cellStyle name="Millares 17 2 2 2" xfId="8835" xr:uid="{00000000-0005-0000-0000-00000C4E0000}"/>
    <cellStyle name="Millares 17 2 2 2 2" xfId="19618" xr:uid="{00000000-0005-0000-0000-00000D4E0000}"/>
    <cellStyle name="Millares 17 2 2 3" xfId="14486" xr:uid="{00000000-0005-0000-0000-00000E4E0000}"/>
    <cellStyle name="Millares 17 2 2 4" xfId="42545" xr:uid="{00000000-0005-0000-0000-00000F4E0000}"/>
    <cellStyle name="Millares 17 2 2 5" xfId="47388" xr:uid="{00000000-0005-0000-0000-0000104E0000}"/>
    <cellStyle name="Millares 17 2 3" xfId="6555" xr:uid="{00000000-0005-0000-0000-0000114E0000}"/>
    <cellStyle name="Millares 17 2 3 2" xfId="17338" xr:uid="{00000000-0005-0000-0000-0000124E0000}"/>
    <cellStyle name="Millares 17 2 4" xfId="12195" xr:uid="{00000000-0005-0000-0000-0000134E0000}"/>
    <cellStyle name="Millares 17 2 5" xfId="40270" xr:uid="{00000000-0005-0000-0000-0000144E0000}"/>
    <cellStyle name="Millares 17 2 6" xfId="45113" xr:uid="{00000000-0005-0000-0000-0000154E0000}"/>
    <cellStyle name="Millares 17 3" xfId="133" xr:uid="{00000000-0005-0000-0000-0000164E0000}"/>
    <cellStyle name="Millares 17 3 2" xfId="13341" xr:uid="{00000000-0005-0000-0000-0000174E0000}"/>
    <cellStyle name="Millares 17 4" xfId="2638" xr:uid="{00000000-0005-0000-0000-0000184E0000}"/>
    <cellStyle name="Millares 17 4 2" xfId="7796" xr:uid="{00000000-0005-0000-0000-0000194E0000}"/>
    <cellStyle name="Millares 17 4 2 2" xfId="18579" xr:uid="{00000000-0005-0000-0000-00001A4E0000}"/>
    <cellStyle name="Millares 17 4 3" xfId="13446" xr:uid="{00000000-0005-0000-0000-00001B4E0000}"/>
    <cellStyle name="Millares 17 4 4" xfId="41507" xr:uid="{00000000-0005-0000-0000-00001C4E0000}"/>
    <cellStyle name="Millares 17 4 5" xfId="46350" xr:uid="{00000000-0005-0000-0000-00001D4E0000}"/>
    <cellStyle name="Millares 17 5" xfId="5504" xr:uid="{00000000-0005-0000-0000-00001E4E0000}"/>
    <cellStyle name="Millares 17 5 2" xfId="16294" xr:uid="{00000000-0005-0000-0000-00001F4E0000}"/>
    <cellStyle name="Millares 17 6" xfId="10878" xr:uid="{00000000-0005-0000-0000-0000204E0000}"/>
    <cellStyle name="Millares 17 6 2" xfId="21661" xr:uid="{00000000-0005-0000-0000-0000214E0000}"/>
    <cellStyle name="Millares 17 7" xfId="11118" xr:uid="{00000000-0005-0000-0000-0000224E0000}"/>
    <cellStyle name="Millares 17 8" xfId="39226" xr:uid="{00000000-0005-0000-0000-0000234E0000}"/>
    <cellStyle name="Millares 17 9" xfId="44072" xr:uid="{00000000-0005-0000-0000-0000244E0000}"/>
    <cellStyle name="Millares 170" xfId="2370" xr:uid="{00000000-0005-0000-0000-0000254E0000}"/>
    <cellStyle name="Millares 170 2" xfId="4674" xr:uid="{00000000-0005-0000-0000-0000264E0000}"/>
    <cellStyle name="Millares 170 2 2" xfId="9821" xr:uid="{00000000-0005-0000-0000-0000274E0000}"/>
    <cellStyle name="Millares 170 2 2 2" xfId="20604" xr:uid="{00000000-0005-0000-0000-0000284E0000}"/>
    <cellStyle name="Millares 170 2 3" xfId="15472" xr:uid="{00000000-0005-0000-0000-0000294E0000}"/>
    <cellStyle name="Millares 170 2 4" xfId="43531" xr:uid="{00000000-0005-0000-0000-00002A4E0000}"/>
    <cellStyle name="Millares 170 2 5" xfId="48374" xr:uid="{00000000-0005-0000-0000-00002B4E0000}"/>
    <cellStyle name="Millares 170 3" xfId="7540" xr:uid="{00000000-0005-0000-0000-00002C4E0000}"/>
    <cellStyle name="Millares 170 3 2" xfId="18323" xr:uid="{00000000-0005-0000-0000-00002D4E0000}"/>
    <cellStyle name="Millares 170 4" xfId="13186" xr:uid="{00000000-0005-0000-0000-00002E4E0000}"/>
    <cellStyle name="Millares 170 5" xfId="41255" xr:uid="{00000000-0005-0000-0000-00002F4E0000}"/>
    <cellStyle name="Millares 170 6" xfId="46098" xr:uid="{00000000-0005-0000-0000-0000304E0000}"/>
    <cellStyle name="Millares 171" xfId="2387" xr:uid="{00000000-0005-0000-0000-0000314E0000}"/>
    <cellStyle name="Millares 171 2" xfId="4691" xr:uid="{00000000-0005-0000-0000-0000324E0000}"/>
    <cellStyle name="Millares 171 2 2" xfId="9838" xr:uid="{00000000-0005-0000-0000-0000334E0000}"/>
    <cellStyle name="Millares 171 2 2 2" xfId="20621" xr:uid="{00000000-0005-0000-0000-0000344E0000}"/>
    <cellStyle name="Millares 171 2 3" xfId="15489" xr:uid="{00000000-0005-0000-0000-0000354E0000}"/>
    <cellStyle name="Millares 171 2 4" xfId="43548" xr:uid="{00000000-0005-0000-0000-0000364E0000}"/>
    <cellStyle name="Millares 171 2 5" xfId="48391" xr:uid="{00000000-0005-0000-0000-0000374E0000}"/>
    <cellStyle name="Millares 171 3" xfId="7557" xr:uid="{00000000-0005-0000-0000-0000384E0000}"/>
    <cellStyle name="Millares 171 3 2" xfId="18340" xr:uid="{00000000-0005-0000-0000-0000394E0000}"/>
    <cellStyle name="Millares 171 4" xfId="13203" xr:uid="{00000000-0005-0000-0000-00003A4E0000}"/>
    <cellStyle name="Millares 171 5" xfId="41272" xr:uid="{00000000-0005-0000-0000-00003B4E0000}"/>
    <cellStyle name="Millares 171 6" xfId="46115" xr:uid="{00000000-0005-0000-0000-00003C4E0000}"/>
    <cellStyle name="Millares 172" xfId="2381" xr:uid="{00000000-0005-0000-0000-00003D4E0000}"/>
    <cellStyle name="Millares 172 2" xfId="4685" xr:uid="{00000000-0005-0000-0000-00003E4E0000}"/>
    <cellStyle name="Millares 172 2 2" xfId="9832" xr:uid="{00000000-0005-0000-0000-00003F4E0000}"/>
    <cellStyle name="Millares 172 2 2 2" xfId="20615" xr:uid="{00000000-0005-0000-0000-0000404E0000}"/>
    <cellStyle name="Millares 172 2 3" xfId="15483" xr:uid="{00000000-0005-0000-0000-0000414E0000}"/>
    <cellStyle name="Millares 172 2 4" xfId="43542" xr:uid="{00000000-0005-0000-0000-0000424E0000}"/>
    <cellStyle name="Millares 172 2 5" xfId="48385" xr:uid="{00000000-0005-0000-0000-0000434E0000}"/>
    <cellStyle name="Millares 172 3" xfId="7551" xr:uid="{00000000-0005-0000-0000-0000444E0000}"/>
    <cellStyle name="Millares 172 3 2" xfId="18334" xr:uid="{00000000-0005-0000-0000-0000454E0000}"/>
    <cellStyle name="Millares 172 4" xfId="13197" xr:uid="{00000000-0005-0000-0000-0000464E0000}"/>
    <cellStyle name="Millares 172 5" xfId="41266" xr:uid="{00000000-0005-0000-0000-0000474E0000}"/>
    <cellStyle name="Millares 172 6" xfId="46109" xr:uid="{00000000-0005-0000-0000-0000484E0000}"/>
    <cellStyle name="Millares 173" xfId="2377" xr:uid="{00000000-0005-0000-0000-0000494E0000}"/>
    <cellStyle name="Millares 173 2" xfId="4681" xr:uid="{00000000-0005-0000-0000-00004A4E0000}"/>
    <cellStyle name="Millares 173 2 2" xfId="9828" xr:uid="{00000000-0005-0000-0000-00004B4E0000}"/>
    <cellStyle name="Millares 173 2 2 2" xfId="20611" xr:uid="{00000000-0005-0000-0000-00004C4E0000}"/>
    <cellStyle name="Millares 173 2 3" xfId="15479" xr:uid="{00000000-0005-0000-0000-00004D4E0000}"/>
    <cellStyle name="Millares 173 2 4" xfId="43538" xr:uid="{00000000-0005-0000-0000-00004E4E0000}"/>
    <cellStyle name="Millares 173 2 5" xfId="48381" xr:uid="{00000000-0005-0000-0000-00004F4E0000}"/>
    <cellStyle name="Millares 173 3" xfId="7547" xr:uid="{00000000-0005-0000-0000-0000504E0000}"/>
    <cellStyle name="Millares 173 3 2" xfId="18330" xr:uid="{00000000-0005-0000-0000-0000514E0000}"/>
    <cellStyle name="Millares 173 4" xfId="13193" xr:uid="{00000000-0005-0000-0000-0000524E0000}"/>
    <cellStyle name="Millares 173 5" xfId="41262" xr:uid="{00000000-0005-0000-0000-0000534E0000}"/>
    <cellStyle name="Millares 173 6" xfId="46105" xr:uid="{00000000-0005-0000-0000-0000544E0000}"/>
    <cellStyle name="Millares 174" xfId="2369" xr:uid="{00000000-0005-0000-0000-0000554E0000}"/>
    <cellStyle name="Millares 174 2" xfId="4673" xr:uid="{00000000-0005-0000-0000-0000564E0000}"/>
    <cellStyle name="Millares 174 2 2" xfId="9820" xr:uid="{00000000-0005-0000-0000-0000574E0000}"/>
    <cellStyle name="Millares 174 2 2 2" xfId="20603" xr:uid="{00000000-0005-0000-0000-0000584E0000}"/>
    <cellStyle name="Millares 174 2 3" xfId="15471" xr:uid="{00000000-0005-0000-0000-0000594E0000}"/>
    <cellStyle name="Millares 174 2 4" xfId="43530" xr:uid="{00000000-0005-0000-0000-00005A4E0000}"/>
    <cellStyle name="Millares 174 2 5" xfId="48373" xr:uid="{00000000-0005-0000-0000-00005B4E0000}"/>
    <cellStyle name="Millares 174 3" xfId="7539" xr:uid="{00000000-0005-0000-0000-00005C4E0000}"/>
    <cellStyle name="Millares 174 3 2" xfId="18322" xr:uid="{00000000-0005-0000-0000-00005D4E0000}"/>
    <cellStyle name="Millares 174 4" xfId="13185" xr:uid="{00000000-0005-0000-0000-00005E4E0000}"/>
    <cellStyle name="Millares 174 5" xfId="41254" xr:uid="{00000000-0005-0000-0000-00005F4E0000}"/>
    <cellStyle name="Millares 174 6" xfId="46097" xr:uid="{00000000-0005-0000-0000-0000604E0000}"/>
    <cellStyle name="Millares 175" xfId="2389" xr:uid="{00000000-0005-0000-0000-0000614E0000}"/>
    <cellStyle name="Millares 175 2" xfId="4693" xr:uid="{00000000-0005-0000-0000-0000624E0000}"/>
    <cellStyle name="Millares 175 2 2" xfId="9840" xr:uid="{00000000-0005-0000-0000-0000634E0000}"/>
    <cellStyle name="Millares 175 2 2 2" xfId="20623" xr:uid="{00000000-0005-0000-0000-0000644E0000}"/>
    <cellStyle name="Millares 175 2 3" xfId="15491" xr:uid="{00000000-0005-0000-0000-0000654E0000}"/>
    <cellStyle name="Millares 175 2 4" xfId="43550" xr:uid="{00000000-0005-0000-0000-0000664E0000}"/>
    <cellStyle name="Millares 175 2 5" xfId="48393" xr:uid="{00000000-0005-0000-0000-0000674E0000}"/>
    <cellStyle name="Millares 175 3" xfId="7559" xr:uid="{00000000-0005-0000-0000-0000684E0000}"/>
    <cellStyle name="Millares 175 3 2" xfId="18342" xr:uid="{00000000-0005-0000-0000-0000694E0000}"/>
    <cellStyle name="Millares 175 4" xfId="13205" xr:uid="{00000000-0005-0000-0000-00006A4E0000}"/>
    <cellStyle name="Millares 175 5" xfId="41274" xr:uid="{00000000-0005-0000-0000-00006B4E0000}"/>
    <cellStyle name="Millares 175 6" xfId="46117" xr:uid="{00000000-0005-0000-0000-00006C4E0000}"/>
    <cellStyle name="Millares 176" xfId="2390" xr:uid="{00000000-0005-0000-0000-00006D4E0000}"/>
    <cellStyle name="Millares 176 2" xfId="4694" xr:uid="{00000000-0005-0000-0000-00006E4E0000}"/>
    <cellStyle name="Millares 176 2 2" xfId="9841" xr:uid="{00000000-0005-0000-0000-00006F4E0000}"/>
    <cellStyle name="Millares 176 2 2 2" xfId="20624" xr:uid="{00000000-0005-0000-0000-0000704E0000}"/>
    <cellStyle name="Millares 176 2 3" xfId="15492" xr:uid="{00000000-0005-0000-0000-0000714E0000}"/>
    <cellStyle name="Millares 176 2 4" xfId="43551" xr:uid="{00000000-0005-0000-0000-0000724E0000}"/>
    <cellStyle name="Millares 176 2 5" xfId="48394" xr:uid="{00000000-0005-0000-0000-0000734E0000}"/>
    <cellStyle name="Millares 176 3" xfId="7560" xr:uid="{00000000-0005-0000-0000-0000744E0000}"/>
    <cellStyle name="Millares 176 3 2" xfId="18343" xr:uid="{00000000-0005-0000-0000-0000754E0000}"/>
    <cellStyle name="Millares 176 4" xfId="13206" xr:uid="{00000000-0005-0000-0000-0000764E0000}"/>
    <cellStyle name="Millares 176 5" xfId="41275" xr:uid="{00000000-0005-0000-0000-0000774E0000}"/>
    <cellStyle name="Millares 176 6" xfId="46118" xr:uid="{00000000-0005-0000-0000-0000784E0000}"/>
    <cellStyle name="Millares 177" xfId="2392" xr:uid="{00000000-0005-0000-0000-0000794E0000}"/>
    <cellStyle name="Millares 178" xfId="2379" xr:uid="{00000000-0005-0000-0000-00007A4E0000}"/>
    <cellStyle name="Millares 178 2" xfId="4683" xr:uid="{00000000-0005-0000-0000-00007B4E0000}"/>
    <cellStyle name="Millares 178 2 2" xfId="9830" xr:uid="{00000000-0005-0000-0000-00007C4E0000}"/>
    <cellStyle name="Millares 178 2 2 2" xfId="20613" xr:uid="{00000000-0005-0000-0000-00007D4E0000}"/>
    <cellStyle name="Millares 178 2 3" xfId="15481" xr:uid="{00000000-0005-0000-0000-00007E4E0000}"/>
    <cellStyle name="Millares 178 2 4" xfId="43540" xr:uid="{00000000-0005-0000-0000-00007F4E0000}"/>
    <cellStyle name="Millares 178 2 5" xfId="48383" xr:uid="{00000000-0005-0000-0000-0000804E0000}"/>
    <cellStyle name="Millares 178 3" xfId="7549" xr:uid="{00000000-0005-0000-0000-0000814E0000}"/>
    <cellStyle name="Millares 178 3 2" xfId="18332" xr:uid="{00000000-0005-0000-0000-0000824E0000}"/>
    <cellStyle name="Millares 178 4" xfId="13195" xr:uid="{00000000-0005-0000-0000-0000834E0000}"/>
    <cellStyle name="Millares 178 5" xfId="41264" xr:uid="{00000000-0005-0000-0000-0000844E0000}"/>
    <cellStyle name="Millares 178 6" xfId="46107" xr:uid="{00000000-0005-0000-0000-0000854E0000}"/>
    <cellStyle name="Millares 179" xfId="2367" xr:uid="{00000000-0005-0000-0000-0000864E0000}"/>
    <cellStyle name="Millares 179 2" xfId="4671" xr:uid="{00000000-0005-0000-0000-0000874E0000}"/>
    <cellStyle name="Millares 179 2 2" xfId="9818" xr:uid="{00000000-0005-0000-0000-0000884E0000}"/>
    <cellStyle name="Millares 179 2 2 2" xfId="20601" xr:uid="{00000000-0005-0000-0000-0000894E0000}"/>
    <cellStyle name="Millares 179 2 3" xfId="15469" xr:uid="{00000000-0005-0000-0000-00008A4E0000}"/>
    <cellStyle name="Millares 179 2 4" xfId="43528" xr:uid="{00000000-0005-0000-0000-00008B4E0000}"/>
    <cellStyle name="Millares 179 2 5" xfId="48371" xr:uid="{00000000-0005-0000-0000-00008C4E0000}"/>
    <cellStyle name="Millares 179 3" xfId="7537" xr:uid="{00000000-0005-0000-0000-00008D4E0000}"/>
    <cellStyle name="Millares 179 3 2" xfId="18320" xr:uid="{00000000-0005-0000-0000-00008E4E0000}"/>
    <cellStyle name="Millares 179 4" xfId="13183" xr:uid="{00000000-0005-0000-0000-00008F4E0000}"/>
    <cellStyle name="Millares 179 5" xfId="41252" xr:uid="{00000000-0005-0000-0000-0000904E0000}"/>
    <cellStyle name="Millares 179 6" xfId="46095" xr:uid="{00000000-0005-0000-0000-0000914E0000}"/>
    <cellStyle name="Millares 18" xfId="248" xr:uid="{00000000-0005-0000-0000-0000924E0000}"/>
    <cellStyle name="Millares 18 2" xfId="1374" xr:uid="{00000000-0005-0000-0000-0000934E0000}"/>
    <cellStyle name="Millares 18 2 2" xfId="3689" xr:uid="{00000000-0005-0000-0000-0000944E0000}"/>
    <cellStyle name="Millares 18 2 2 2" xfId="8836" xr:uid="{00000000-0005-0000-0000-0000954E0000}"/>
    <cellStyle name="Millares 18 2 2 2 2" xfId="19619" xr:uid="{00000000-0005-0000-0000-0000964E0000}"/>
    <cellStyle name="Millares 18 2 2 3" xfId="14487" xr:uid="{00000000-0005-0000-0000-0000974E0000}"/>
    <cellStyle name="Millares 18 2 2 4" xfId="42546" xr:uid="{00000000-0005-0000-0000-0000984E0000}"/>
    <cellStyle name="Millares 18 2 2 5" xfId="47389" xr:uid="{00000000-0005-0000-0000-0000994E0000}"/>
    <cellStyle name="Millares 18 2 3" xfId="6556" xr:uid="{00000000-0005-0000-0000-00009A4E0000}"/>
    <cellStyle name="Millares 18 2 3 2" xfId="17339" xr:uid="{00000000-0005-0000-0000-00009B4E0000}"/>
    <cellStyle name="Millares 18 2 4" xfId="12196" xr:uid="{00000000-0005-0000-0000-00009C4E0000}"/>
    <cellStyle name="Millares 18 2 5" xfId="40271" xr:uid="{00000000-0005-0000-0000-00009D4E0000}"/>
    <cellStyle name="Millares 18 2 6" xfId="45114" xr:uid="{00000000-0005-0000-0000-00009E4E0000}"/>
    <cellStyle name="Millares 18 3" xfId="2639" xr:uid="{00000000-0005-0000-0000-00009F4E0000}"/>
    <cellStyle name="Millares 18 3 2" xfId="7797" xr:uid="{00000000-0005-0000-0000-0000A04E0000}"/>
    <cellStyle name="Millares 18 3 2 2" xfId="18580" xr:uid="{00000000-0005-0000-0000-0000A14E0000}"/>
    <cellStyle name="Millares 18 3 3" xfId="13447" xr:uid="{00000000-0005-0000-0000-0000A24E0000}"/>
    <cellStyle name="Millares 18 3 4" xfId="41508" xr:uid="{00000000-0005-0000-0000-0000A34E0000}"/>
    <cellStyle name="Millares 18 3 5" xfId="46351" xr:uid="{00000000-0005-0000-0000-0000A44E0000}"/>
    <cellStyle name="Millares 18 4" xfId="5505" xr:uid="{00000000-0005-0000-0000-0000A54E0000}"/>
    <cellStyle name="Millares 18 4 2" xfId="16295" xr:uid="{00000000-0005-0000-0000-0000A64E0000}"/>
    <cellStyle name="Millares 18 5" xfId="11119" xr:uid="{00000000-0005-0000-0000-0000A74E0000}"/>
    <cellStyle name="Millares 18 6" xfId="39227" xr:uid="{00000000-0005-0000-0000-0000A84E0000}"/>
    <cellStyle name="Millares 18 7" xfId="44073" xr:uid="{00000000-0005-0000-0000-0000A94E0000}"/>
    <cellStyle name="Millares 180" xfId="2380" xr:uid="{00000000-0005-0000-0000-0000AA4E0000}"/>
    <cellStyle name="Millares 180 2" xfId="4684" xr:uid="{00000000-0005-0000-0000-0000AB4E0000}"/>
    <cellStyle name="Millares 180 2 2" xfId="9831" xr:uid="{00000000-0005-0000-0000-0000AC4E0000}"/>
    <cellStyle name="Millares 180 2 2 2" xfId="20614" xr:uid="{00000000-0005-0000-0000-0000AD4E0000}"/>
    <cellStyle name="Millares 180 2 3" xfId="15482" xr:uid="{00000000-0005-0000-0000-0000AE4E0000}"/>
    <cellStyle name="Millares 180 2 4" xfId="43541" xr:uid="{00000000-0005-0000-0000-0000AF4E0000}"/>
    <cellStyle name="Millares 180 2 5" xfId="48384" xr:uid="{00000000-0005-0000-0000-0000B04E0000}"/>
    <cellStyle name="Millares 180 3" xfId="7550" xr:uid="{00000000-0005-0000-0000-0000B14E0000}"/>
    <cellStyle name="Millares 180 3 2" xfId="18333" xr:uid="{00000000-0005-0000-0000-0000B24E0000}"/>
    <cellStyle name="Millares 180 4" xfId="13196" xr:uid="{00000000-0005-0000-0000-0000B34E0000}"/>
    <cellStyle name="Millares 180 5" xfId="41265" xr:uid="{00000000-0005-0000-0000-0000B44E0000}"/>
    <cellStyle name="Millares 180 6" xfId="46108" xr:uid="{00000000-0005-0000-0000-0000B54E0000}"/>
    <cellStyle name="Millares 181" xfId="1362" xr:uid="{00000000-0005-0000-0000-0000B64E0000}"/>
    <cellStyle name="Millares 181 2" xfId="3680" xr:uid="{00000000-0005-0000-0000-0000B74E0000}"/>
    <cellStyle name="Millares 181 2 2" xfId="8827" xr:uid="{00000000-0005-0000-0000-0000B84E0000}"/>
    <cellStyle name="Millares 181 2 2 2" xfId="19610" xr:uid="{00000000-0005-0000-0000-0000B94E0000}"/>
    <cellStyle name="Millares 181 2 3" xfId="14478" xr:uid="{00000000-0005-0000-0000-0000BA4E0000}"/>
    <cellStyle name="Millares 181 2 4" xfId="42537" xr:uid="{00000000-0005-0000-0000-0000BB4E0000}"/>
    <cellStyle name="Millares 181 2 5" xfId="47380" xr:uid="{00000000-0005-0000-0000-0000BC4E0000}"/>
    <cellStyle name="Millares 181 3" xfId="6547" xr:uid="{00000000-0005-0000-0000-0000BD4E0000}"/>
    <cellStyle name="Millares 181 3 2" xfId="17330" xr:uid="{00000000-0005-0000-0000-0000BE4E0000}"/>
    <cellStyle name="Millares 181 4" xfId="12184" xr:uid="{00000000-0005-0000-0000-0000BF4E0000}"/>
    <cellStyle name="Millares 181 5" xfId="40263" xr:uid="{00000000-0005-0000-0000-0000C04E0000}"/>
    <cellStyle name="Millares 181 6" xfId="45106" xr:uid="{00000000-0005-0000-0000-0000C14E0000}"/>
    <cellStyle name="Millares 182" xfId="2376" xr:uid="{00000000-0005-0000-0000-0000C24E0000}"/>
    <cellStyle name="Millares 182 2" xfId="4680" xr:uid="{00000000-0005-0000-0000-0000C34E0000}"/>
    <cellStyle name="Millares 182 2 2" xfId="9827" xr:uid="{00000000-0005-0000-0000-0000C44E0000}"/>
    <cellStyle name="Millares 182 2 2 2" xfId="20610" xr:uid="{00000000-0005-0000-0000-0000C54E0000}"/>
    <cellStyle name="Millares 182 2 3" xfId="15478" xr:uid="{00000000-0005-0000-0000-0000C64E0000}"/>
    <cellStyle name="Millares 182 2 4" xfId="43537" xr:uid="{00000000-0005-0000-0000-0000C74E0000}"/>
    <cellStyle name="Millares 182 2 5" xfId="48380" xr:uid="{00000000-0005-0000-0000-0000C84E0000}"/>
    <cellStyle name="Millares 182 3" xfId="7546" xr:uid="{00000000-0005-0000-0000-0000C94E0000}"/>
    <cellStyle name="Millares 182 3 2" xfId="18329" xr:uid="{00000000-0005-0000-0000-0000CA4E0000}"/>
    <cellStyle name="Millares 182 4" xfId="13192" xr:uid="{00000000-0005-0000-0000-0000CB4E0000}"/>
    <cellStyle name="Millares 182 5" xfId="41261" xr:uid="{00000000-0005-0000-0000-0000CC4E0000}"/>
    <cellStyle name="Millares 182 6" xfId="46104" xr:uid="{00000000-0005-0000-0000-0000CD4E0000}"/>
    <cellStyle name="Millares 183" xfId="2462" xr:uid="{00000000-0005-0000-0000-0000CE4E0000}"/>
    <cellStyle name="Millares 183 2" xfId="4764" xr:uid="{00000000-0005-0000-0000-0000CF4E0000}"/>
    <cellStyle name="Millares 183 2 2" xfId="9911" xr:uid="{00000000-0005-0000-0000-0000D04E0000}"/>
    <cellStyle name="Millares 183 2 2 2" xfId="20694" xr:uid="{00000000-0005-0000-0000-0000D14E0000}"/>
    <cellStyle name="Millares 183 2 3" xfId="15562" xr:uid="{00000000-0005-0000-0000-0000D24E0000}"/>
    <cellStyle name="Millares 183 2 4" xfId="43621" xr:uid="{00000000-0005-0000-0000-0000D34E0000}"/>
    <cellStyle name="Millares 183 2 5" xfId="48464" xr:uid="{00000000-0005-0000-0000-0000D44E0000}"/>
    <cellStyle name="Millares 183 3" xfId="4993" xr:uid="{00000000-0005-0000-0000-0000D54E0000}"/>
    <cellStyle name="Millares 183 3 2" xfId="10141" xr:uid="{00000000-0005-0000-0000-0000D64E0000}"/>
    <cellStyle name="Millares 183 3 2 2" xfId="20924" xr:uid="{00000000-0005-0000-0000-0000D74E0000}"/>
    <cellStyle name="Millares 183 3 3" xfId="15791" xr:uid="{00000000-0005-0000-0000-0000D84E0000}"/>
    <cellStyle name="Millares 183 3 4" xfId="43844" xr:uid="{00000000-0005-0000-0000-0000D94E0000}"/>
    <cellStyle name="Millares 183 3 5" xfId="48687" xr:uid="{00000000-0005-0000-0000-0000DA4E0000}"/>
    <cellStyle name="Millares 183 4" xfId="7630" xr:uid="{00000000-0005-0000-0000-0000DB4E0000}"/>
    <cellStyle name="Millares 183 4 2" xfId="18413" xr:uid="{00000000-0005-0000-0000-0000DC4E0000}"/>
    <cellStyle name="Millares 183 5" xfId="13276" xr:uid="{00000000-0005-0000-0000-0000DD4E0000}"/>
    <cellStyle name="Millares 183 6" xfId="41345" xr:uid="{00000000-0005-0000-0000-0000DE4E0000}"/>
    <cellStyle name="Millares 183 7" xfId="46188" xr:uid="{00000000-0005-0000-0000-0000DF4E0000}"/>
    <cellStyle name="Millares 184" xfId="2473" xr:uid="{00000000-0005-0000-0000-0000E04E0000}"/>
    <cellStyle name="Millares 184 2" xfId="4775" xr:uid="{00000000-0005-0000-0000-0000E14E0000}"/>
    <cellStyle name="Millares 184 2 2" xfId="9922" xr:uid="{00000000-0005-0000-0000-0000E24E0000}"/>
    <cellStyle name="Millares 184 2 2 2" xfId="20705" xr:uid="{00000000-0005-0000-0000-0000E34E0000}"/>
    <cellStyle name="Millares 184 2 3" xfId="15573" xr:uid="{00000000-0005-0000-0000-0000E44E0000}"/>
    <cellStyle name="Millares 184 2 4" xfId="43632" xr:uid="{00000000-0005-0000-0000-0000E54E0000}"/>
    <cellStyle name="Millares 184 2 5" xfId="48475" xr:uid="{00000000-0005-0000-0000-0000E64E0000}"/>
    <cellStyle name="Millares 184 3" xfId="7641" xr:uid="{00000000-0005-0000-0000-0000E74E0000}"/>
    <cellStyle name="Millares 184 3 2" xfId="18424" xr:uid="{00000000-0005-0000-0000-0000E84E0000}"/>
    <cellStyle name="Millares 184 4" xfId="13287" xr:uid="{00000000-0005-0000-0000-0000E94E0000}"/>
    <cellStyle name="Millares 184 5" xfId="41356" xr:uid="{00000000-0005-0000-0000-0000EA4E0000}"/>
    <cellStyle name="Millares 184 6" xfId="46199" xr:uid="{00000000-0005-0000-0000-0000EB4E0000}"/>
    <cellStyle name="Millares 185" xfId="2494" xr:uid="{00000000-0005-0000-0000-0000EC4E0000}"/>
    <cellStyle name="Millares 185 2" xfId="4796" xr:uid="{00000000-0005-0000-0000-0000ED4E0000}"/>
    <cellStyle name="Millares 185 2 2" xfId="9943" xr:uid="{00000000-0005-0000-0000-0000EE4E0000}"/>
    <cellStyle name="Millares 185 2 2 2" xfId="20726" xr:uid="{00000000-0005-0000-0000-0000EF4E0000}"/>
    <cellStyle name="Millares 185 2 3" xfId="15594" xr:uid="{00000000-0005-0000-0000-0000F04E0000}"/>
    <cellStyle name="Millares 185 2 4" xfId="43653" xr:uid="{00000000-0005-0000-0000-0000F14E0000}"/>
    <cellStyle name="Millares 185 2 5" xfId="48496" xr:uid="{00000000-0005-0000-0000-0000F24E0000}"/>
    <cellStyle name="Millares 185 3" xfId="7662" xr:uid="{00000000-0005-0000-0000-0000F34E0000}"/>
    <cellStyle name="Millares 185 3 2" xfId="18445" xr:uid="{00000000-0005-0000-0000-0000F44E0000}"/>
    <cellStyle name="Millares 185 4" xfId="13308" xr:uid="{00000000-0005-0000-0000-0000F54E0000}"/>
    <cellStyle name="Millares 185 5" xfId="41377" xr:uid="{00000000-0005-0000-0000-0000F64E0000}"/>
    <cellStyle name="Millares 185 6" xfId="46220" xr:uid="{00000000-0005-0000-0000-0000F74E0000}"/>
    <cellStyle name="Millares 186" xfId="2509" xr:uid="{00000000-0005-0000-0000-0000F84E0000}"/>
    <cellStyle name="Millares 186 2" xfId="4811" xr:uid="{00000000-0005-0000-0000-0000F94E0000}"/>
    <cellStyle name="Millares 186 2 2" xfId="9958" xr:uid="{00000000-0005-0000-0000-0000FA4E0000}"/>
    <cellStyle name="Millares 186 2 2 2" xfId="20741" xr:uid="{00000000-0005-0000-0000-0000FB4E0000}"/>
    <cellStyle name="Millares 186 2 3" xfId="15609" xr:uid="{00000000-0005-0000-0000-0000FC4E0000}"/>
    <cellStyle name="Millares 186 2 4" xfId="43668" xr:uid="{00000000-0005-0000-0000-0000FD4E0000}"/>
    <cellStyle name="Millares 186 2 5" xfId="48511" xr:uid="{00000000-0005-0000-0000-0000FE4E0000}"/>
    <cellStyle name="Millares 186 3" xfId="7677" xr:uid="{00000000-0005-0000-0000-0000FF4E0000}"/>
    <cellStyle name="Millares 186 3 2" xfId="18460" xr:uid="{00000000-0005-0000-0000-0000004F0000}"/>
    <cellStyle name="Millares 186 4" xfId="13323" xr:uid="{00000000-0005-0000-0000-0000014F0000}"/>
    <cellStyle name="Millares 186 5" xfId="38897" xr:uid="{00000000-0005-0000-0000-0000024F0000}"/>
    <cellStyle name="Millares 186 5 2" xfId="38947" xr:uid="{00000000-0005-0000-0000-0000034F0000}"/>
    <cellStyle name="Millares 186 5 2 2" xfId="39111" xr:uid="{00000000-0005-0000-0000-0000044F0000}"/>
    <cellStyle name="Millares 186 5 2 2 2" xfId="56" xr:uid="{00000000-0005-0000-0000-0000054F0000}"/>
    <cellStyle name="Millares 186 6" xfId="41392" xr:uid="{00000000-0005-0000-0000-0000064F0000}"/>
    <cellStyle name="Millares 186 7" xfId="46235" xr:uid="{00000000-0005-0000-0000-0000074F0000}"/>
    <cellStyle name="Millares 187" xfId="2630" xr:uid="{00000000-0005-0000-0000-0000084F0000}"/>
    <cellStyle name="Millares 188" xfId="2567" xr:uid="{00000000-0005-0000-0000-0000094F0000}"/>
    <cellStyle name="Millares 188 2" xfId="7735" xr:uid="{00000000-0005-0000-0000-00000A4F0000}"/>
    <cellStyle name="Millares 188 2 2" xfId="18518" xr:uid="{00000000-0005-0000-0000-00000B4F0000}"/>
    <cellStyle name="Millares 188 3" xfId="13382" xr:uid="{00000000-0005-0000-0000-00000C4F0000}"/>
    <cellStyle name="Millares 188 4" xfId="41447" xr:uid="{00000000-0005-0000-0000-00000D4F0000}"/>
    <cellStyle name="Millares 188 5" xfId="46290" xr:uid="{00000000-0005-0000-0000-00000E4F0000}"/>
    <cellStyle name="Millares 189" xfId="3076" xr:uid="{00000000-0005-0000-0000-00000F4F0000}"/>
    <cellStyle name="Millares 189 2" xfId="8224" xr:uid="{00000000-0005-0000-0000-0000104F0000}"/>
    <cellStyle name="Millares 189 2 2" xfId="19007" xr:uid="{00000000-0005-0000-0000-0000114F0000}"/>
    <cellStyle name="Millares 189 3" xfId="13875" xr:uid="{00000000-0005-0000-0000-0000124F0000}"/>
    <cellStyle name="Millares 189 4" xfId="41934" xr:uid="{00000000-0005-0000-0000-0000134F0000}"/>
    <cellStyle name="Millares 189 5" xfId="46777" xr:uid="{00000000-0005-0000-0000-0000144F0000}"/>
    <cellStyle name="Millares 19" xfId="249" xr:uid="{00000000-0005-0000-0000-0000154F0000}"/>
    <cellStyle name="Millares 19 2" xfId="1375" xr:uid="{00000000-0005-0000-0000-0000164F0000}"/>
    <cellStyle name="Millares 19 2 2" xfId="3690" xr:uid="{00000000-0005-0000-0000-0000174F0000}"/>
    <cellStyle name="Millares 19 2 2 2" xfId="8837" xr:uid="{00000000-0005-0000-0000-0000184F0000}"/>
    <cellStyle name="Millares 19 2 2 2 2" xfId="19620" xr:uid="{00000000-0005-0000-0000-0000194F0000}"/>
    <cellStyle name="Millares 19 2 2 3" xfId="14488" xr:uid="{00000000-0005-0000-0000-00001A4F0000}"/>
    <cellStyle name="Millares 19 2 2 4" xfId="42547" xr:uid="{00000000-0005-0000-0000-00001B4F0000}"/>
    <cellStyle name="Millares 19 2 2 5" xfId="47390" xr:uid="{00000000-0005-0000-0000-00001C4F0000}"/>
    <cellStyle name="Millares 19 2 3" xfId="6557" xr:uid="{00000000-0005-0000-0000-00001D4F0000}"/>
    <cellStyle name="Millares 19 2 3 2" xfId="17340" xr:uid="{00000000-0005-0000-0000-00001E4F0000}"/>
    <cellStyle name="Millares 19 2 4" xfId="12197" xr:uid="{00000000-0005-0000-0000-00001F4F0000}"/>
    <cellStyle name="Millares 19 2 5" xfId="40272" xr:uid="{00000000-0005-0000-0000-0000204F0000}"/>
    <cellStyle name="Millares 19 2 6" xfId="45115" xr:uid="{00000000-0005-0000-0000-0000214F0000}"/>
    <cellStyle name="Millares 19 3" xfId="2640" xr:uid="{00000000-0005-0000-0000-0000224F0000}"/>
    <cellStyle name="Millares 19 3 2" xfId="7798" xr:uid="{00000000-0005-0000-0000-0000234F0000}"/>
    <cellStyle name="Millares 19 3 2 2" xfId="18581" xr:uid="{00000000-0005-0000-0000-0000244F0000}"/>
    <cellStyle name="Millares 19 3 3" xfId="13448" xr:uid="{00000000-0005-0000-0000-0000254F0000}"/>
    <cellStyle name="Millares 19 3 4" xfId="41509" xr:uid="{00000000-0005-0000-0000-0000264F0000}"/>
    <cellStyle name="Millares 19 3 5" xfId="46352" xr:uid="{00000000-0005-0000-0000-0000274F0000}"/>
    <cellStyle name="Millares 19 4" xfId="5506" xr:uid="{00000000-0005-0000-0000-0000284F0000}"/>
    <cellStyle name="Millares 19 4 2" xfId="16296" xr:uid="{00000000-0005-0000-0000-0000294F0000}"/>
    <cellStyle name="Millares 19 5" xfId="11120" xr:uid="{00000000-0005-0000-0000-00002A4F0000}"/>
    <cellStyle name="Millares 19 6" xfId="39228" xr:uid="{00000000-0005-0000-0000-00002B4F0000}"/>
    <cellStyle name="Millares 19 7" xfId="44074" xr:uid="{00000000-0005-0000-0000-00002C4F0000}"/>
    <cellStyle name="Millares 190" xfId="4873" xr:uid="{00000000-0005-0000-0000-00002D4F0000}"/>
    <cellStyle name="Millares 190 2" xfId="10020" xr:uid="{00000000-0005-0000-0000-00002E4F0000}"/>
    <cellStyle name="Millares 190 2 2" xfId="20803" xr:uid="{00000000-0005-0000-0000-00002F4F0000}"/>
    <cellStyle name="Millares 190 3" xfId="15670" xr:uid="{00000000-0005-0000-0000-0000304F0000}"/>
    <cellStyle name="Millares 190 4" xfId="43727" xr:uid="{00000000-0005-0000-0000-0000314F0000}"/>
    <cellStyle name="Millares 190 5" xfId="48570" xr:uid="{00000000-0005-0000-0000-0000324F0000}"/>
    <cellStyle name="Millares 191" xfId="4875" xr:uid="{00000000-0005-0000-0000-0000334F0000}"/>
    <cellStyle name="Millares 191 2" xfId="10022" xr:uid="{00000000-0005-0000-0000-0000344F0000}"/>
    <cellStyle name="Millares 191 2 2" xfId="20805" xr:uid="{00000000-0005-0000-0000-0000354F0000}"/>
    <cellStyle name="Millares 191 3" xfId="15672" xr:uid="{00000000-0005-0000-0000-0000364F0000}"/>
    <cellStyle name="Millares 191 4" xfId="43729" xr:uid="{00000000-0005-0000-0000-0000374F0000}"/>
    <cellStyle name="Millares 191 5" xfId="48572" xr:uid="{00000000-0005-0000-0000-0000384F0000}"/>
    <cellStyle name="Millares 192" xfId="4877" xr:uid="{00000000-0005-0000-0000-0000394F0000}"/>
    <cellStyle name="Millares 192 2" xfId="10024" xr:uid="{00000000-0005-0000-0000-00003A4F0000}"/>
    <cellStyle name="Millares 192 2 2" xfId="20807" xr:uid="{00000000-0005-0000-0000-00003B4F0000}"/>
    <cellStyle name="Millares 192 3" xfId="15674" xr:uid="{00000000-0005-0000-0000-00003C4F0000}"/>
    <cellStyle name="Millares 192 4" xfId="43731" xr:uid="{00000000-0005-0000-0000-00003D4F0000}"/>
    <cellStyle name="Millares 192 5" xfId="48574" xr:uid="{00000000-0005-0000-0000-00003E4F0000}"/>
    <cellStyle name="Millares 193" xfId="4879" xr:uid="{00000000-0005-0000-0000-00003F4F0000}"/>
    <cellStyle name="Millares 193 2" xfId="10026" xr:uid="{00000000-0005-0000-0000-0000404F0000}"/>
    <cellStyle name="Millares 193 2 2" xfId="20809" xr:uid="{00000000-0005-0000-0000-0000414F0000}"/>
    <cellStyle name="Millares 193 3" xfId="15676" xr:uid="{00000000-0005-0000-0000-0000424F0000}"/>
    <cellStyle name="Millares 193 4" xfId="43733" xr:uid="{00000000-0005-0000-0000-0000434F0000}"/>
    <cellStyle name="Millares 193 5" xfId="48576" xr:uid="{00000000-0005-0000-0000-0000444F0000}"/>
    <cellStyle name="Millares 194" xfId="4881" xr:uid="{00000000-0005-0000-0000-0000454F0000}"/>
    <cellStyle name="Millares 194 2" xfId="10028" xr:uid="{00000000-0005-0000-0000-0000464F0000}"/>
    <cellStyle name="Millares 194 2 2" xfId="20811" xr:uid="{00000000-0005-0000-0000-0000474F0000}"/>
    <cellStyle name="Millares 194 3" xfId="15678" xr:uid="{00000000-0005-0000-0000-0000484F0000}"/>
    <cellStyle name="Millares 194 4" xfId="43735" xr:uid="{00000000-0005-0000-0000-0000494F0000}"/>
    <cellStyle name="Millares 194 5" xfId="48578" xr:uid="{00000000-0005-0000-0000-00004A4F0000}"/>
    <cellStyle name="Millares 195" xfId="4883" xr:uid="{00000000-0005-0000-0000-00004B4F0000}"/>
    <cellStyle name="Millares 195 2" xfId="10030" xr:uid="{00000000-0005-0000-0000-00004C4F0000}"/>
    <cellStyle name="Millares 195 2 2" xfId="20813" xr:uid="{00000000-0005-0000-0000-00004D4F0000}"/>
    <cellStyle name="Millares 195 3" xfId="15680" xr:uid="{00000000-0005-0000-0000-00004E4F0000}"/>
    <cellStyle name="Millares 195 4" xfId="43737" xr:uid="{00000000-0005-0000-0000-00004F4F0000}"/>
    <cellStyle name="Millares 195 5" xfId="48580" xr:uid="{00000000-0005-0000-0000-0000504F0000}"/>
    <cellStyle name="Millares 196" xfId="4885" xr:uid="{00000000-0005-0000-0000-0000514F0000}"/>
    <cellStyle name="Millares 196 2" xfId="10032" xr:uid="{00000000-0005-0000-0000-0000524F0000}"/>
    <cellStyle name="Millares 196 2 2" xfId="20815" xr:uid="{00000000-0005-0000-0000-0000534F0000}"/>
    <cellStyle name="Millares 196 3" xfId="15682" xr:uid="{00000000-0005-0000-0000-0000544F0000}"/>
    <cellStyle name="Millares 196 4" xfId="43739" xr:uid="{00000000-0005-0000-0000-0000554F0000}"/>
    <cellStyle name="Millares 196 5" xfId="48582" xr:uid="{00000000-0005-0000-0000-0000564F0000}"/>
    <cellStyle name="Millares 197" xfId="4887" xr:uid="{00000000-0005-0000-0000-0000574F0000}"/>
    <cellStyle name="Millares 197 2" xfId="10034" xr:uid="{00000000-0005-0000-0000-0000584F0000}"/>
    <cellStyle name="Millares 197 2 2" xfId="20817" xr:uid="{00000000-0005-0000-0000-0000594F0000}"/>
    <cellStyle name="Millares 197 3" xfId="15684" xr:uid="{00000000-0005-0000-0000-00005A4F0000}"/>
    <cellStyle name="Millares 197 4" xfId="43741" xr:uid="{00000000-0005-0000-0000-00005B4F0000}"/>
    <cellStyle name="Millares 197 5" xfId="48584" xr:uid="{00000000-0005-0000-0000-00005C4F0000}"/>
    <cellStyle name="Millares 198" xfId="4889" xr:uid="{00000000-0005-0000-0000-00005D4F0000}"/>
    <cellStyle name="Millares 198 2" xfId="10036" xr:uid="{00000000-0005-0000-0000-00005E4F0000}"/>
    <cellStyle name="Millares 198 2 2" xfId="20819" xr:uid="{00000000-0005-0000-0000-00005F4F0000}"/>
    <cellStyle name="Millares 198 3" xfId="15686" xr:uid="{00000000-0005-0000-0000-0000604F0000}"/>
    <cellStyle name="Millares 198 4" xfId="43743" xr:uid="{00000000-0005-0000-0000-0000614F0000}"/>
    <cellStyle name="Millares 198 5" xfId="48586" xr:uid="{00000000-0005-0000-0000-0000624F0000}"/>
    <cellStyle name="Millares 199" xfId="4891" xr:uid="{00000000-0005-0000-0000-0000634F0000}"/>
    <cellStyle name="Millares 199 2" xfId="10038" xr:uid="{00000000-0005-0000-0000-0000644F0000}"/>
    <cellStyle name="Millares 199 2 2" xfId="20821" xr:uid="{00000000-0005-0000-0000-0000654F0000}"/>
    <cellStyle name="Millares 199 3" xfId="15688" xr:uid="{00000000-0005-0000-0000-0000664F0000}"/>
    <cellStyle name="Millares 199 4" xfId="43745" xr:uid="{00000000-0005-0000-0000-0000674F0000}"/>
    <cellStyle name="Millares 199 5" xfId="48588" xr:uid="{00000000-0005-0000-0000-0000684F0000}"/>
    <cellStyle name="Millares 2" xfId="176" xr:uid="{00000000-0005-0000-0000-0000694F0000}"/>
    <cellStyle name="Millares 2 10" xfId="250" xr:uid="{00000000-0005-0000-0000-00006A4F0000}"/>
    <cellStyle name="Millares 2 12" xfId="50" xr:uid="{00000000-0005-0000-0000-00006B4F0000}"/>
    <cellStyle name="Millares 2 13" xfId="251" xr:uid="{00000000-0005-0000-0000-00006C4F0000}"/>
    <cellStyle name="Millares 2 2" xfId="252" xr:uid="{00000000-0005-0000-0000-00006D4F0000}"/>
    <cellStyle name="Millares 2 2 2" xfId="2642" xr:uid="{00000000-0005-0000-0000-00006E4F0000}"/>
    <cellStyle name="Millares 2 2 3" xfId="2597" xr:uid="{00000000-0005-0000-0000-00006F4F0000}"/>
    <cellStyle name="Millares 2 2 3 2" xfId="13406" xr:uid="{00000000-0005-0000-0000-0000704F0000}"/>
    <cellStyle name="Millares 2 20" xfId="19" xr:uid="{00000000-0005-0000-0000-0000714F0000}"/>
    <cellStyle name="Millares 2 20 2" xfId="11482" xr:uid="{00000000-0005-0000-0000-0000724F0000}"/>
    <cellStyle name="Millares 2 3" xfId="253" xr:uid="{00000000-0005-0000-0000-0000734F0000}"/>
    <cellStyle name="Millares 2 3 2" xfId="11121" xr:uid="{00000000-0005-0000-0000-0000744F0000}"/>
    <cellStyle name="Millares 2 4" xfId="254" xr:uid="{00000000-0005-0000-0000-0000754F0000}"/>
    <cellStyle name="Millares 2 5" xfId="525" xr:uid="{00000000-0005-0000-0000-0000764F0000}"/>
    <cellStyle name="Millares 2 5 2" xfId="11353" xr:uid="{00000000-0005-0000-0000-0000774F0000}"/>
    <cellStyle name="Millares 2 6" xfId="2641" xr:uid="{00000000-0005-0000-0000-0000784F0000}"/>
    <cellStyle name="Millares 2 7" xfId="2596" xr:uid="{00000000-0005-0000-0000-0000794F0000}"/>
    <cellStyle name="Millares 2 7 2" xfId="13405" xr:uid="{00000000-0005-0000-0000-00007A4F0000}"/>
    <cellStyle name="Millares 2 8" xfId="55" xr:uid="{00000000-0005-0000-0000-00007B4F0000}"/>
    <cellStyle name="Millares 2 9" xfId="43987" xr:uid="{00000000-0005-0000-0000-00007C4F0000}"/>
    <cellStyle name="Millares 20" xfId="472" xr:uid="{00000000-0005-0000-0000-00007D4F0000}"/>
    <cellStyle name="Millares 20 2" xfId="1563" xr:uid="{00000000-0005-0000-0000-00007E4F0000}"/>
    <cellStyle name="Millares 20 2 2" xfId="3872" xr:uid="{00000000-0005-0000-0000-00007F4F0000}"/>
    <cellStyle name="Millares 20 2 2 2" xfId="9019" xr:uid="{00000000-0005-0000-0000-0000804F0000}"/>
    <cellStyle name="Millares 20 2 2 2 2" xfId="19802" xr:uid="{00000000-0005-0000-0000-0000814F0000}"/>
    <cellStyle name="Millares 20 2 2 3" xfId="14670" xr:uid="{00000000-0005-0000-0000-0000824F0000}"/>
    <cellStyle name="Millares 20 2 2 4" xfId="42729" xr:uid="{00000000-0005-0000-0000-0000834F0000}"/>
    <cellStyle name="Millares 20 2 2 5" xfId="47572" xr:uid="{00000000-0005-0000-0000-0000844F0000}"/>
    <cellStyle name="Millares 20 2 3" xfId="6738" xr:uid="{00000000-0005-0000-0000-0000854F0000}"/>
    <cellStyle name="Millares 20 2 3 2" xfId="17521" xr:uid="{00000000-0005-0000-0000-0000864F0000}"/>
    <cellStyle name="Millares 20 2 4" xfId="12383" xr:uid="{00000000-0005-0000-0000-0000874F0000}"/>
    <cellStyle name="Millares 20 2 5" xfId="40453" xr:uid="{00000000-0005-0000-0000-0000884F0000}"/>
    <cellStyle name="Millares 20 2 6" xfId="45296" xr:uid="{00000000-0005-0000-0000-0000894F0000}"/>
    <cellStyle name="Millares 20 3" xfId="2812" xr:uid="{00000000-0005-0000-0000-00008A4F0000}"/>
    <cellStyle name="Millares 20 3 2" xfId="7966" xr:uid="{00000000-0005-0000-0000-00008B4F0000}"/>
    <cellStyle name="Millares 20 3 2 2" xfId="18749" xr:uid="{00000000-0005-0000-0000-00008C4F0000}"/>
    <cellStyle name="Millares 20 3 3" xfId="13617" xr:uid="{00000000-0005-0000-0000-00008D4F0000}"/>
    <cellStyle name="Millares 20 3 4" xfId="41676" xr:uid="{00000000-0005-0000-0000-00008E4F0000}"/>
    <cellStyle name="Millares 20 3 5" xfId="46519" xr:uid="{00000000-0005-0000-0000-00008F4F0000}"/>
    <cellStyle name="Millares 20 4" xfId="5677" xr:uid="{00000000-0005-0000-0000-0000904F0000}"/>
    <cellStyle name="Millares 20 4 2" xfId="16466" xr:uid="{00000000-0005-0000-0000-0000914F0000}"/>
    <cellStyle name="Millares 20 5" xfId="11300" xr:uid="{00000000-0005-0000-0000-0000924F0000}"/>
    <cellStyle name="Millares 20 6" xfId="39408" xr:uid="{00000000-0005-0000-0000-0000934F0000}"/>
    <cellStyle name="Millares 20 7" xfId="44254" xr:uid="{00000000-0005-0000-0000-0000944F0000}"/>
    <cellStyle name="Millares 200" xfId="4893" xr:uid="{00000000-0005-0000-0000-0000954F0000}"/>
    <cellStyle name="Millares 200 2" xfId="10040" xr:uid="{00000000-0005-0000-0000-0000964F0000}"/>
    <cellStyle name="Millares 200 2 2" xfId="20823" xr:uid="{00000000-0005-0000-0000-0000974F0000}"/>
    <cellStyle name="Millares 200 3" xfId="15690" xr:uid="{00000000-0005-0000-0000-0000984F0000}"/>
    <cellStyle name="Millares 200 4" xfId="43747" xr:uid="{00000000-0005-0000-0000-0000994F0000}"/>
    <cellStyle name="Millares 200 5" xfId="48590" xr:uid="{00000000-0005-0000-0000-00009A4F0000}"/>
    <cellStyle name="Millares 201" xfId="4895" xr:uid="{00000000-0005-0000-0000-00009B4F0000}"/>
    <cellStyle name="Millares 201 2" xfId="10042" xr:uid="{00000000-0005-0000-0000-00009C4F0000}"/>
    <cellStyle name="Millares 201 2 2" xfId="20825" xr:uid="{00000000-0005-0000-0000-00009D4F0000}"/>
    <cellStyle name="Millares 201 3" xfId="15692" xr:uid="{00000000-0005-0000-0000-00009E4F0000}"/>
    <cellStyle name="Millares 201 4" xfId="43749" xr:uid="{00000000-0005-0000-0000-00009F4F0000}"/>
    <cellStyle name="Millares 201 5" xfId="48592" xr:uid="{00000000-0005-0000-0000-0000A04F0000}"/>
    <cellStyle name="Millares 202" xfId="4897" xr:uid="{00000000-0005-0000-0000-0000A14F0000}"/>
    <cellStyle name="Millares 202 2" xfId="5007" xr:uid="{00000000-0005-0000-0000-0000A24F0000}"/>
    <cellStyle name="Millares 202 2 2" xfId="10155" xr:uid="{00000000-0005-0000-0000-0000A34F0000}"/>
    <cellStyle name="Millares 202 2 2 2" xfId="20938" xr:uid="{00000000-0005-0000-0000-0000A44F0000}"/>
    <cellStyle name="Millares 202 2 3" xfId="15805" xr:uid="{00000000-0005-0000-0000-0000A54F0000}"/>
    <cellStyle name="Millares 202 2 4" xfId="43858" xr:uid="{00000000-0005-0000-0000-0000A64F0000}"/>
    <cellStyle name="Millares 202 2 5" xfId="48701" xr:uid="{00000000-0005-0000-0000-0000A74F0000}"/>
    <cellStyle name="Millares 202 3" xfId="10044" xr:uid="{00000000-0005-0000-0000-0000A84F0000}"/>
    <cellStyle name="Millares 202 3 2" xfId="20827" xr:uid="{00000000-0005-0000-0000-0000A94F0000}"/>
    <cellStyle name="Millares 202 4" xfId="15694" xr:uid="{00000000-0005-0000-0000-0000AA4F0000}"/>
    <cellStyle name="Millares 202 5" xfId="43751" xr:uid="{00000000-0005-0000-0000-0000AB4F0000}"/>
    <cellStyle name="Millares 202 6" xfId="48594" xr:uid="{00000000-0005-0000-0000-0000AC4F0000}"/>
    <cellStyle name="Millares 203" xfId="4899" xr:uid="{00000000-0005-0000-0000-0000AD4F0000}"/>
    <cellStyle name="Millares 203 2" xfId="5008" xr:uid="{00000000-0005-0000-0000-0000AE4F0000}"/>
    <cellStyle name="Millares 203 2 2" xfId="10156" xr:uid="{00000000-0005-0000-0000-0000AF4F0000}"/>
    <cellStyle name="Millares 203 2 2 2" xfId="20939" xr:uid="{00000000-0005-0000-0000-0000B04F0000}"/>
    <cellStyle name="Millares 203 2 3" xfId="15806" xr:uid="{00000000-0005-0000-0000-0000B14F0000}"/>
    <cellStyle name="Millares 203 2 4" xfId="43859" xr:uid="{00000000-0005-0000-0000-0000B24F0000}"/>
    <cellStyle name="Millares 203 2 5" xfId="48702" xr:uid="{00000000-0005-0000-0000-0000B34F0000}"/>
    <cellStyle name="Millares 203 3" xfId="10046" xr:uid="{00000000-0005-0000-0000-0000B44F0000}"/>
    <cellStyle name="Millares 203 3 2" xfId="20829" xr:uid="{00000000-0005-0000-0000-0000B54F0000}"/>
    <cellStyle name="Millares 203 4" xfId="15696" xr:uid="{00000000-0005-0000-0000-0000B64F0000}"/>
    <cellStyle name="Millares 203 5" xfId="43753" xr:uid="{00000000-0005-0000-0000-0000B74F0000}"/>
    <cellStyle name="Millares 203 6" xfId="48596" xr:uid="{00000000-0005-0000-0000-0000B84F0000}"/>
    <cellStyle name="Millares 204" xfId="4901" xr:uid="{00000000-0005-0000-0000-0000B94F0000}"/>
    <cellStyle name="Millares 204 2" xfId="10048" xr:uid="{00000000-0005-0000-0000-0000BA4F0000}"/>
    <cellStyle name="Millares 204 2 2" xfId="20831" xr:uid="{00000000-0005-0000-0000-0000BB4F0000}"/>
    <cellStyle name="Millares 204 3" xfId="15698" xr:uid="{00000000-0005-0000-0000-0000BC4F0000}"/>
    <cellStyle name="Millares 204 4" xfId="43755" xr:uid="{00000000-0005-0000-0000-0000BD4F0000}"/>
    <cellStyle name="Millares 204 5" xfId="48598" xr:uid="{00000000-0005-0000-0000-0000BE4F0000}"/>
    <cellStyle name="Millares 205" xfId="4903" xr:uid="{00000000-0005-0000-0000-0000BF4F0000}"/>
    <cellStyle name="Millares 205 2" xfId="10050" xr:uid="{00000000-0005-0000-0000-0000C04F0000}"/>
    <cellStyle name="Millares 205 2 2" xfId="20833" xr:uid="{00000000-0005-0000-0000-0000C14F0000}"/>
    <cellStyle name="Millares 205 3" xfId="15700" xr:uid="{00000000-0005-0000-0000-0000C24F0000}"/>
    <cellStyle name="Millares 205 4" xfId="43757" xr:uid="{00000000-0005-0000-0000-0000C34F0000}"/>
    <cellStyle name="Millares 205 5" xfId="48600" xr:uid="{00000000-0005-0000-0000-0000C44F0000}"/>
    <cellStyle name="Millares 206" xfId="4918" xr:uid="{00000000-0005-0000-0000-0000C54F0000}"/>
    <cellStyle name="Millares 206 2" xfId="10065" xr:uid="{00000000-0005-0000-0000-0000C64F0000}"/>
    <cellStyle name="Millares 206 2 2" xfId="20848" xr:uid="{00000000-0005-0000-0000-0000C74F0000}"/>
    <cellStyle name="Millares 206 3" xfId="15715" xr:uid="{00000000-0005-0000-0000-0000C84F0000}"/>
    <cellStyle name="Millares 206 4" xfId="43772" xr:uid="{00000000-0005-0000-0000-0000C94F0000}"/>
    <cellStyle name="Millares 206 5" xfId="48615" xr:uid="{00000000-0005-0000-0000-0000CA4F0000}"/>
    <cellStyle name="Millares 207" xfId="4922" xr:uid="{00000000-0005-0000-0000-0000CB4F0000}"/>
    <cellStyle name="Millares 207 2" xfId="10069" xr:uid="{00000000-0005-0000-0000-0000CC4F0000}"/>
    <cellStyle name="Millares 207 2 2" xfId="20852" xr:uid="{00000000-0005-0000-0000-0000CD4F0000}"/>
    <cellStyle name="Millares 207 3" xfId="15719" xr:uid="{00000000-0005-0000-0000-0000CE4F0000}"/>
    <cellStyle name="Millares 207 4" xfId="43776" xr:uid="{00000000-0005-0000-0000-0000CF4F0000}"/>
    <cellStyle name="Millares 207 5" xfId="48619" xr:uid="{00000000-0005-0000-0000-0000D04F0000}"/>
    <cellStyle name="Millares 208" xfId="4917" xr:uid="{00000000-0005-0000-0000-0000D14F0000}"/>
    <cellStyle name="Millares 208 2" xfId="10064" xr:uid="{00000000-0005-0000-0000-0000D24F0000}"/>
    <cellStyle name="Millares 208 2 2" xfId="20847" xr:uid="{00000000-0005-0000-0000-0000D34F0000}"/>
    <cellStyle name="Millares 208 3" xfId="15714" xr:uid="{00000000-0005-0000-0000-0000D44F0000}"/>
    <cellStyle name="Millares 208 4" xfId="43771" xr:uid="{00000000-0005-0000-0000-0000D54F0000}"/>
    <cellStyle name="Millares 208 5" xfId="48614" xr:uid="{00000000-0005-0000-0000-0000D64F0000}"/>
    <cellStyle name="Millares 209" xfId="4923" xr:uid="{00000000-0005-0000-0000-0000D74F0000}"/>
    <cellStyle name="Millares 209 2" xfId="10070" xr:uid="{00000000-0005-0000-0000-0000D84F0000}"/>
    <cellStyle name="Millares 209 2 2" xfId="20853" xr:uid="{00000000-0005-0000-0000-0000D94F0000}"/>
    <cellStyle name="Millares 209 3" xfId="15720" xr:uid="{00000000-0005-0000-0000-0000DA4F0000}"/>
    <cellStyle name="Millares 209 4" xfId="43777" xr:uid="{00000000-0005-0000-0000-0000DB4F0000}"/>
    <cellStyle name="Millares 209 5" xfId="48620" xr:uid="{00000000-0005-0000-0000-0000DC4F0000}"/>
    <cellStyle name="Millares 21" xfId="558" xr:uid="{00000000-0005-0000-0000-0000DD4F0000}"/>
    <cellStyle name="Millares 21 2" xfId="1649" xr:uid="{00000000-0005-0000-0000-0000DE4F0000}"/>
    <cellStyle name="Millares 21 2 2" xfId="3958" xr:uid="{00000000-0005-0000-0000-0000DF4F0000}"/>
    <cellStyle name="Millares 21 2 2 2" xfId="9105" xr:uid="{00000000-0005-0000-0000-0000E04F0000}"/>
    <cellStyle name="Millares 21 2 2 2 2" xfId="19888" xr:uid="{00000000-0005-0000-0000-0000E14F0000}"/>
    <cellStyle name="Millares 21 2 2 3" xfId="14756" xr:uid="{00000000-0005-0000-0000-0000E24F0000}"/>
    <cellStyle name="Millares 21 2 2 4" xfId="42815" xr:uid="{00000000-0005-0000-0000-0000E34F0000}"/>
    <cellStyle name="Millares 21 2 2 5" xfId="47658" xr:uid="{00000000-0005-0000-0000-0000E44F0000}"/>
    <cellStyle name="Millares 21 2 3" xfId="6824" xr:uid="{00000000-0005-0000-0000-0000E54F0000}"/>
    <cellStyle name="Millares 21 2 3 2" xfId="17607" xr:uid="{00000000-0005-0000-0000-0000E64F0000}"/>
    <cellStyle name="Millares 21 2 4" xfId="12469" xr:uid="{00000000-0005-0000-0000-0000E74F0000}"/>
    <cellStyle name="Millares 21 2 5" xfId="40539" xr:uid="{00000000-0005-0000-0000-0000E84F0000}"/>
    <cellStyle name="Millares 21 2 6" xfId="45382" xr:uid="{00000000-0005-0000-0000-0000E94F0000}"/>
    <cellStyle name="Millares 21 3" xfId="2897" xr:uid="{00000000-0005-0000-0000-0000EA4F0000}"/>
    <cellStyle name="Millares 21 3 2" xfId="8051" xr:uid="{00000000-0005-0000-0000-0000EB4F0000}"/>
    <cellStyle name="Millares 21 3 2 2" xfId="18834" xr:uid="{00000000-0005-0000-0000-0000EC4F0000}"/>
    <cellStyle name="Millares 21 3 3" xfId="13702" xr:uid="{00000000-0005-0000-0000-0000ED4F0000}"/>
    <cellStyle name="Millares 21 3 4" xfId="41761" xr:uid="{00000000-0005-0000-0000-0000EE4F0000}"/>
    <cellStyle name="Millares 21 3 5" xfId="46604" xr:uid="{00000000-0005-0000-0000-0000EF4F0000}"/>
    <cellStyle name="Millares 21 4" xfId="5762" xr:uid="{00000000-0005-0000-0000-0000F04F0000}"/>
    <cellStyle name="Millares 21 4 2" xfId="16551" xr:uid="{00000000-0005-0000-0000-0000F14F0000}"/>
    <cellStyle name="Millares 21 5" xfId="11386" xr:uid="{00000000-0005-0000-0000-0000F24F0000}"/>
    <cellStyle name="Millares 21 6" xfId="39494" xr:uid="{00000000-0005-0000-0000-0000F34F0000}"/>
    <cellStyle name="Millares 21 7" xfId="44340" xr:uid="{00000000-0005-0000-0000-0000F44F0000}"/>
    <cellStyle name="Millares 210" xfId="4919" xr:uid="{00000000-0005-0000-0000-0000F54F0000}"/>
    <cellStyle name="Millares 210 2" xfId="10066" xr:uid="{00000000-0005-0000-0000-0000F64F0000}"/>
    <cellStyle name="Millares 210 2 2" xfId="20849" xr:uid="{00000000-0005-0000-0000-0000F74F0000}"/>
    <cellStyle name="Millares 210 3" xfId="15716" xr:uid="{00000000-0005-0000-0000-0000F84F0000}"/>
    <cellStyle name="Millares 210 4" xfId="43773" xr:uid="{00000000-0005-0000-0000-0000F94F0000}"/>
    <cellStyle name="Millares 210 5" xfId="48616" xr:uid="{00000000-0005-0000-0000-0000FA4F0000}"/>
    <cellStyle name="Millares 211" xfId="4924" xr:uid="{00000000-0005-0000-0000-0000FB4F0000}"/>
    <cellStyle name="Millares 211 2" xfId="10071" xr:uid="{00000000-0005-0000-0000-0000FC4F0000}"/>
    <cellStyle name="Millares 211 2 2" xfId="20854" xr:uid="{00000000-0005-0000-0000-0000FD4F0000}"/>
    <cellStyle name="Millares 211 3" xfId="15721" xr:uid="{00000000-0005-0000-0000-0000FE4F0000}"/>
    <cellStyle name="Millares 211 4" xfId="43778" xr:uid="{00000000-0005-0000-0000-0000FF4F0000}"/>
    <cellStyle name="Millares 211 5" xfId="48621" xr:uid="{00000000-0005-0000-0000-000000500000}"/>
    <cellStyle name="Millares 212" xfId="4955" xr:uid="{00000000-0005-0000-0000-000001500000}"/>
    <cellStyle name="Millares 212 2" xfId="4995" xr:uid="{00000000-0005-0000-0000-000002500000}"/>
    <cellStyle name="Millares 212 2 2" xfId="10143" xr:uid="{00000000-0005-0000-0000-000003500000}"/>
    <cellStyle name="Millares 212 2 2 2" xfId="20926" xr:uid="{00000000-0005-0000-0000-000004500000}"/>
    <cellStyle name="Millares 212 2 3" xfId="15793" xr:uid="{00000000-0005-0000-0000-000005500000}"/>
    <cellStyle name="Millares 212 2 4" xfId="43846" xr:uid="{00000000-0005-0000-0000-000006500000}"/>
    <cellStyle name="Millares 212 2 5" xfId="48689" xr:uid="{00000000-0005-0000-0000-000007500000}"/>
    <cellStyle name="Millares 212 3" xfId="10103" xr:uid="{00000000-0005-0000-0000-000008500000}"/>
    <cellStyle name="Millares 212 3 2" xfId="20886" xr:uid="{00000000-0005-0000-0000-000009500000}"/>
    <cellStyle name="Millares 212 4" xfId="15753" xr:uid="{00000000-0005-0000-0000-00000A500000}"/>
    <cellStyle name="Millares 212 5" xfId="38941" xr:uid="{00000000-0005-0000-0000-00000B500000}"/>
    <cellStyle name="Millares 212 5 2" xfId="39124" xr:uid="{00000000-0005-0000-0000-00000C500000}"/>
    <cellStyle name="Millares 212 5 2 2" xfId="43911" xr:uid="{00000000-0005-0000-0000-00000D500000}"/>
    <cellStyle name="Millares 212 5 2 3" xfId="43962" xr:uid="{00000000-0005-0000-0000-00000E500000}"/>
    <cellStyle name="Millares 212 6" xfId="43809" xr:uid="{00000000-0005-0000-0000-00000F500000}"/>
    <cellStyle name="Millares 212 7" xfId="48652" xr:uid="{00000000-0005-0000-0000-000010500000}"/>
    <cellStyle name="Millares 213" xfId="4957" xr:uid="{00000000-0005-0000-0000-000011500000}"/>
    <cellStyle name="Millares 213 2" xfId="10105" xr:uid="{00000000-0005-0000-0000-000012500000}"/>
    <cellStyle name="Millares 213 2 2" xfId="20888" xr:uid="{00000000-0005-0000-0000-000013500000}"/>
    <cellStyle name="Millares 213 3" xfId="15755" xr:uid="{00000000-0005-0000-0000-000014500000}"/>
    <cellStyle name="Millares 213 4" xfId="43811" xr:uid="{00000000-0005-0000-0000-000015500000}"/>
    <cellStyle name="Millares 213 5" xfId="48654" xr:uid="{00000000-0005-0000-0000-000016500000}"/>
    <cellStyle name="Millares 214" xfId="4959" xr:uid="{00000000-0005-0000-0000-000017500000}"/>
    <cellStyle name="Millares 214 2" xfId="10107" xr:uid="{00000000-0005-0000-0000-000018500000}"/>
    <cellStyle name="Millares 214 2 2" xfId="20890" xr:uid="{00000000-0005-0000-0000-000019500000}"/>
    <cellStyle name="Millares 214 3" xfId="15757" xr:uid="{00000000-0005-0000-0000-00001A500000}"/>
    <cellStyle name="Millares 214 4" xfId="43813" xr:uid="{00000000-0005-0000-0000-00001B500000}"/>
    <cellStyle name="Millares 214 5" xfId="48656" xr:uid="{00000000-0005-0000-0000-00001C500000}"/>
    <cellStyle name="Millares 215" xfId="4961" xr:uid="{00000000-0005-0000-0000-00001D500000}"/>
    <cellStyle name="Millares 215 2" xfId="10109" xr:uid="{00000000-0005-0000-0000-00001E500000}"/>
    <cellStyle name="Millares 215 2 2" xfId="20892" xr:uid="{00000000-0005-0000-0000-00001F500000}"/>
    <cellStyle name="Millares 215 3" xfId="15759" xr:uid="{00000000-0005-0000-0000-000020500000}"/>
    <cellStyle name="Millares 215 4" xfId="43815" xr:uid="{00000000-0005-0000-0000-000021500000}"/>
    <cellStyle name="Millares 215 5" xfId="48658" xr:uid="{00000000-0005-0000-0000-000022500000}"/>
    <cellStyle name="Millares 216" xfId="4963" xr:uid="{00000000-0005-0000-0000-000023500000}"/>
    <cellStyle name="Millares 216 2" xfId="10111" xr:uid="{00000000-0005-0000-0000-000024500000}"/>
    <cellStyle name="Millares 216 2 2" xfId="20894" xr:uid="{00000000-0005-0000-0000-000025500000}"/>
    <cellStyle name="Millares 216 3" xfId="15761" xr:uid="{00000000-0005-0000-0000-000026500000}"/>
    <cellStyle name="Millares 216 4" xfId="43817" xr:uid="{00000000-0005-0000-0000-000027500000}"/>
    <cellStyle name="Millares 216 5" xfId="48660" xr:uid="{00000000-0005-0000-0000-000028500000}"/>
    <cellStyle name="Millares 217" xfId="4980" xr:uid="{00000000-0005-0000-0000-000029500000}"/>
    <cellStyle name="Millares 217 2" xfId="10128" xr:uid="{00000000-0005-0000-0000-00002A500000}"/>
    <cellStyle name="Millares 217 2 2" xfId="20911" xr:uid="{00000000-0005-0000-0000-00002B500000}"/>
    <cellStyle name="Millares 217 3" xfId="15778" xr:uid="{00000000-0005-0000-0000-00002C500000}"/>
    <cellStyle name="Millares 217 4" xfId="43834" xr:uid="{00000000-0005-0000-0000-00002D500000}"/>
    <cellStyle name="Millares 217 5" xfId="48677" xr:uid="{00000000-0005-0000-0000-00002E500000}"/>
    <cellStyle name="Millares 218" xfId="4983" xr:uid="{00000000-0005-0000-0000-00002F500000}"/>
    <cellStyle name="Millares 218 2" xfId="10131" xr:uid="{00000000-0005-0000-0000-000030500000}"/>
    <cellStyle name="Millares 218 2 2" xfId="20914" xr:uid="{00000000-0005-0000-0000-000031500000}"/>
    <cellStyle name="Millares 218 3" xfId="15781" xr:uid="{00000000-0005-0000-0000-000032500000}"/>
    <cellStyle name="Millares 218 4" xfId="43837" xr:uid="{00000000-0005-0000-0000-000033500000}"/>
    <cellStyle name="Millares 218 5" xfId="48680" xr:uid="{00000000-0005-0000-0000-000034500000}"/>
    <cellStyle name="Millares 219" xfId="4984" xr:uid="{00000000-0005-0000-0000-000035500000}"/>
    <cellStyle name="Millares 219 2" xfId="10132" xr:uid="{00000000-0005-0000-0000-000036500000}"/>
    <cellStyle name="Millares 219 2 2" xfId="20915" xr:uid="{00000000-0005-0000-0000-000037500000}"/>
    <cellStyle name="Millares 219 3" xfId="15782" xr:uid="{00000000-0005-0000-0000-000038500000}"/>
    <cellStyle name="Millares 219 4" xfId="43838" xr:uid="{00000000-0005-0000-0000-000039500000}"/>
    <cellStyle name="Millares 219 5" xfId="48681" xr:uid="{00000000-0005-0000-0000-00003A500000}"/>
    <cellStyle name="Millares 22" xfId="592" xr:uid="{00000000-0005-0000-0000-00003B500000}"/>
    <cellStyle name="Millares 22 2" xfId="1683" xr:uid="{00000000-0005-0000-0000-00003C500000}"/>
    <cellStyle name="Millares 22 2 2" xfId="3992" xr:uid="{00000000-0005-0000-0000-00003D500000}"/>
    <cellStyle name="Millares 22 2 2 2" xfId="9139" xr:uid="{00000000-0005-0000-0000-00003E500000}"/>
    <cellStyle name="Millares 22 2 2 2 2" xfId="19922" xr:uid="{00000000-0005-0000-0000-00003F500000}"/>
    <cellStyle name="Millares 22 2 2 3" xfId="14790" xr:uid="{00000000-0005-0000-0000-000040500000}"/>
    <cellStyle name="Millares 22 2 2 4" xfId="42849" xr:uid="{00000000-0005-0000-0000-000041500000}"/>
    <cellStyle name="Millares 22 2 2 5" xfId="47692" xr:uid="{00000000-0005-0000-0000-000042500000}"/>
    <cellStyle name="Millares 22 2 3" xfId="6858" xr:uid="{00000000-0005-0000-0000-000043500000}"/>
    <cellStyle name="Millares 22 2 3 2" xfId="17641" xr:uid="{00000000-0005-0000-0000-000044500000}"/>
    <cellStyle name="Millares 22 2 4" xfId="12503" xr:uid="{00000000-0005-0000-0000-000045500000}"/>
    <cellStyle name="Millares 22 2 5" xfId="40573" xr:uid="{00000000-0005-0000-0000-000046500000}"/>
    <cellStyle name="Millares 22 2 6" xfId="45416" xr:uid="{00000000-0005-0000-0000-000047500000}"/>
    <cellStyle name="Millares 22 3" xfId="2931" xr:uid="{00000000-0005-0000-0000-000048500000}"/>
    <cellStyle name="Millares 22 3 2" xfId="8085" xr:uid="{00000000-0005-0000-0000-000049500000}"/>
    <cellStyle name="Millares 22 3 2 2" xfId="18868" xr:uid="{00000000-0005-0000-0000-00004A500000}"/>
    <cellStyle name="Millares 22 3 3" xfId="13736" xr:uid="{00000000-0005-0000-0000-00004B500000}"/>
    <cellStyle name="Millares 22 3 4" xfId="41795" xr:uid="{00000000-0005-0000-0000-00004C500000}"/>
    <cellStyle name="Millares 22 3 5" xfId="46638" xr:uid="{00000000-0005-0000-0000-00004D500000}"/>
    <cellStyle name="Millares 22 4" xfId="5796" xr:uid="{00000000-0005-0000-0000-00004E500000}"/>
    <cellStyle name="Millares 22 4 2" xfId="16585" xr:uid="{00000000-0005-0000-0000-00004F500000}"/>
    <cellStyle name="Millares 22 5" xfId="11420" xr:uid="{00000000-0005-0000-0000-000050500000}"/>
    <cellStyle name="Millares 22 6" xfId="39526" xr:uid="{00000000-0005-0000-0000-000051500000}"/>
    <cellStyle name="Millares 22 7" xfId="44372" xr:uid="{00000000-0005-0000-0000-000052500000}"/>
    <cellStyle name="Millares 220" xfId="4988" xr:uid="{00000000-0005-0000-0000-000053500000}"/>
    <cellStyle name="Millares 220 2" xfId="10136" xr:uid="{00000000-0005-0000-0000-000054500000}"/>
    <cellStyle name="Millares 220 2 2" xfId="20919" xr:uid="{00000000-0005-0000-0000-000055500000}"/>
    <cellStyle name="Millares 220 3" xfId="15786" xr:uid="{00000000-0005-0000-0000-000056500000}"/>
    <cellStyle name="Millares 220 4" xfId="43839" xr:uid="{00000000-0005-0000-0000-000057500000}"/>
    <cellStyle name="Millares 220 5" xfId="48682" xr:uid="{00000000-0005-0000-0000-000058500000}"/>
    <cellStyle name="Millares 221" xfId="5025" xr:uid="{00000000-0005-0000-0000-000059500000}"/>
    <cellStyle name="Millares 221 2" xfId="10173" xr:uid="{00000000-0005-0000-0000-00005A500000}"/>
    <cellStyle name="Millares 221 2 2" xfId="20956" xr:uid="{00000000-0005-0000-0000-00005B500000}"/>
    <cellStyle name="Millares 221 3" xfId="15822" xr:uid="{00000000-0005-0000-0000-00005C500000}"/>
    <cellStyle name="Millares 221 4" xfId="40104" xr:uid="{00000000-0005-0000-0000-00005D500000}"/>
    <cellStyle name="Millares 222" xfId="5038" xr:uid="{00000000-0005-0000-0000-00005E500000}"/>
    <cellStyle name="Millares 222 2" xfId="10186" xr:uid="{00000000-0005-0000-0000-00005F500000}"/>
    <cellStyle name="Millares 222 2 2" xfId="20969" xr:uid="{00000000-0005-0000-0000-000060500000}"/>
    <cellStyle name="Millares 222 3" xfId="15835" xr:uid="{00000000-0005-0000-0000-000061500000}"/>
    <cellStyle name="Millares 222 4" xfId="43874" xr:uid="{00000000-0005-0000-0000-000062500000}"/>
    <cellStyle name="Millares 222 5" xfId="122" xr:uid="{00000000-0005-0000-0000-000063500000}"/>
    <cellStyle name="Millares 223" xfId="5073" xr:uid="{00000000-0005-0000-0000-000064500000}"/>
    <cellStyle name="Millares 223 2" xfId="10221" xr:uid="{00000000-0005-0000-0000-000065500000}"/>
    <cellStyle name="Millares 223 2 2" xfId="21004" xr:uid="{00000000-0005-0000-0000-000066500000}"/>
    <cellStyle name="Millares 223 3" xfId="15870" xr:uid="{00000000-0005-0000-0000-000067500000}"/>
    <cellStyle name="Millares 223 4" xfId="39139" xr:uid="{00000000-0005-0000-0000-000068500000}"/>
    <cellStyle name="Millares 223 5" xfId="128" xr:uid="{00000000-0005-0000-0000-000069500000}"/>
    <cellStyle name="Millares 224" xfId="5088" xr:uid="{00000000-0005-0000-0000-00006A500000}"/>
    <cellStyle name="Millares 224 2" xfId="10232" xr:uid="{00000000-0005-0000-0000-00006B500000}"/>
    <cellStyle name="Millares 224 2 2" xfId="21015" xr:uid="{00000000-0005-0000-0000-00006C500000}"/>
    <cellStyle name="Millares 224 3" xfId="15883" xr:uid="{00000000-0005-0000-0000-00006D500000}"/>
    <cellStyle name="Millares 224 4" xfId="39140" xr:uid="{00000000-0005-0000-0000-00006E500000}"/>
    <cellStyle name="Millares 224 5" xfId="126" xr:uid="{00000000-0005-0000-0000-00006F500000}"/>
    <cellStyle name="Millares 225" xfId="5069" xr:uid="{00000000-0005-0000-0000-000070500000}"/>
    <cellStyle name="Millares 225 2" xfId="10217" xr:uid="{00000000-0005-0000-0000-000071500000}"/>
    <cellStyle name="Millares 225 2 2" xfId="21000" xr:uid="{00000000-0005-0000-0000-000072500000}"/>
    <cellStyle name="Millares 225 3" xfId="15866" xr:uid="{00000000-0005-0000-0000-000073500000}"/>
    <cellStyle name="Millares 225 4" xfId="43885" xr:uid="{00000000-0005-0000-0000-000074500000}"/>
    <cellStyle name="Millares 225 4 2" xfId="46" xr:uid="{00000000-0005-0000-0000-000075500000}"/>
    <cellStyle name="Millares 226" xfId="5100" xr:uid="{00000000-0005-0000-0000-000076500000}"/>
    <cellStyle name="Millares 226 2" xfId="10244" xr:uid="{00000000-0005-0000-0000-000077500000}"/>
    <cellStyle name="Millares 226 2 2" xfId="21027" xr:uid="{00000000-0005-0000-0000-000078500000}"/>
    <cellStyle name="Millares 226 3" xfId="15895" xr:uid="{00000000-0005-0000-0000-000079500000}"/>
    <cellStyle name="Millares 226 4" xfId="43884" xr:uid="{00000000-0005-0000-0000-00007A500000}"/>
    <cellStyle name="Millares 227" xfId="5065" xr:uid="{00000000-0005-0000-0000-00007B500000}"/>
    <cellStyle name="Millares 227 2" xfId="10213" xr:uid="{00000000-0005-0000-0000-00007C500000}"/>
    <cellStyle name="Millares 227 2 2" xfId="20996" xr:uid="{00000000-0005-0000-0000-00007D500000}"/>
    <cellStyle name="Millares 227 3" xfId="15862" xr:uid="{00000000-0005-0000-0000-00007E500000}"/>
    <cellStyle name="Millares 227 4" xfId="43887" xr:uid="{00000000-0005-0000-0000-00007F500000}"/>
    <cellStyle name="Millares 228" xfId="5112" xr:uid="{00000000-0005-0000-0000-000080500000}"/>
    <cellStyle name="Millares 228 2" xfId="10256" xr:uid="{00000000-0005-0000-0000-000081500000}"/>
    <cellStyle name="Millares 228 2 2" xfId="21039" xr:uid="{00000000-0005-0000-0000-000082500000}"/>
    <cellStyle name="Millares 228 3" xfId="15907" xr:uid="{00000000-0005-0000-0000-000083500000}"/>
    <cellStyle name="Millares 229" xfId="5061" xr:uid="{00000000-0005-0000-0000-000084500000}"/>
    <cellStyle name="Millares 229 2" xfId="10209" xr:uid="{00000000-0005-0000-0000-000085500000}"/>
    <cellStyle name="Millares 229 2 2" xfId="20992" xr:uid="{00000000-0005-0000-0000-000086500000}"/>
    <cellStyle name="Millares 229 3" xfId="15858" xr:uid="{00000000-0005-0000-0000-000087500000}"/>
    <cellStyle name="Millares 23" xfId="598" xr:uid="{00000000-0005-0000-0000-000088500000}"/>
    <cellStyle name="Millares 23 2" xfId="1689" xr:uid="{00000000-0005-0000-0000-000089500000}"/>
    <cellStyle name="Millares 23 2 2" xfId="3998" xr:uid="{00000000-0005-0000-0000-00008A500000}"/>
    <cellStyle name="Millares 23 2 2 2" xfId="9145" xr:uid="{00000000-0005-0000-0000-00008B500000}"/>
    <cellStyle name="Millares 23 2 2 2 2" xfId="19928" xr:uid="{00000000-0005-0000-0000-00008C500000}"/>
    <cellStyle name="Millares 23 2 2 3" xfId="14796" xr:uid="{00000000-0005-0000-0000-00008D500000}"/>
    <cellStyle name="Millares 23 2 2 4" xfId="42855" xr:uid="{00000000-0005-0000-0000-00008E500000}"/>
    <cellStyle name="Millares 23 2 2 5" xfId="47698" xr:uid="{00000000-0005-0000-0000-00008F500000}"/>
    <cellStyle name="Millares 23 2 3" xfId="6864" xr:uid="{00000000-0005-0000-0000-000090500000}"/>
    <cellStyle name="Millares 23 2 3 2" xfId="17647" xr:uid="{00000000-0005-0000-0000-000091500000}"/>
    <cellStyle name="Millares 23 2 4" xfId="12509" xr:uid="{00000000-0005-0000-0000-000092500000}"/>
    <cellStyle name="Millares 23 2 5" xfId="40579" xr:uid="{00000000-0005-0000-0000-000093500000}"/>
    <cellStyle name="Millares 23 2 6" xfId="45422" xr:uid="{00000000-0005-0000-0000-000094500000}"/>
    <cellStyle name="Millares 23 3" xfId="2937" xr:uid="{00000000-0005-0000-0000-000095500000}"/>
    <cellStyle name="Millares 23 3 2" xfId="8091" xr:uid="{00000000-0005-0000-0000-000096500000}"/>
    <cellStyle name="Millares 23 3 2 2" xfId="18874" xr:uid="{00000000-0005-0000-0000-000097500000}"/>
    <cellStyle name="Millares 23 3 3" xfId="13742" xr:uid="{00000000-0005-0000-0000-000098500000}"/>
    <cellStyle name="Millares 23 3 4" xfId="41801" xr:uid="{00000000-0005-0000-0000-000099500000}"/>
    <cellStyle name="Millares 23 3 5" xfId="46644" xr:uid="{00000000-0005-0000-0000-00009A500000}"/>
    <cellStyle name="Millares 23 4" xfId="5802" xr:uid="{00000000-0005-0000-0000-00009B500000}"/>
    <cellStyle name="Millares 23 4 2" xfId="16591" xr:uid="{00000000-0005-0000-0000-00009C500000}"/>
    <cellStyle name="Millares 23 5" xfId="11426" xr:uid="{00000000-0005-0000-0000-00009D500000}"/>
    <cellStyle name="Millares 23 6" xfId="39532" xr:uid="{00000000-0005-0000-0000-00009E500000}"/>
    <cellStyle name="Millares 23 7" xfId="44378" xr:uid="{00000000-0005-0000-0000-00009F500000}"/>
    <cellStyle name="Millares 230" xfId="5124" xr:uid="{00000000-0005-0000-0000-0000A0500000}"/>
    <cellStyle name="Millares 230 2" xfId="10268" xr:uid="{00000000-0005-0000-0000-0000A1500000}"/>
    <cellStyle name="Millares 230 2 2" xfId="21051" xr:uid="{00000000-0005-0000-0000-0000A2500000}"/>
    <cellStyle name="Millares 230 3" xfId="15919" xr:uid="{00000000-0005-0000-0000-0000A3500000}"/>
    <cellStyle name="Millares 231" xfId="5058" xr:uid="{00000000-0005-0000-0000-0000A4500000}"/>
    <cellStyle name="Millares 231 2" xfId="10206" xr:uid="{00000000-0005-0000-0000-0000A5500000}"/>
    <cellStyle name="Millares 231 2 2" xfId="20989" xr:uid="{00000000-0005-0000-0000-0000A6500000}"/>
    <cellStyle name="Millares 231 3" xfId="15855" xr:uid="{00000000-0005-0000-0000-0000A7500000}"/>
    <cellStyle name="Millares 232" xfId="5135" xr:uid="{00000000-0005-0000-0000-0000A8500000}"/>
    <cellStyle name="Millares 232 2" xfId="10279" xr:uid="{00000000-0005-0000-0000-0000A9500000}"/>
    <cellStyle name="Millares 232 2 2" xfId="21062" xr:uid="{00000000-0005-0000-0000-0000AA500000}"/>
    <cellStyle name="Millares 232 3" xfId="15930" xr:uid="{00000000-0005-0000-0000-0000AB500000}"/>
    <cellStyle name="Millares 233" xfId="5056" xr:uid="{00000000-0005-0000-0000-0000AC500000}"/>
    <cellStyle name="Millares 233 2" xfId="10204" xr:uid="{00000000-0005-0000-0000-0000AD500000}"/>
    <cellStyle name="Millares 233 2 2" xfId="20987" xr:uid="{00000000-0005-0000-0000-0000AE500000}"/>
    <cellStyle name="Millares 233 3" xfId="15853" xr:uid="{00000000-0005-0000-0000-0000AF500000}"/>
    <cellStyle name="Millares 234" xfId="5153" xr:uid="{00000000-0005-0000-0000-0000B0500000}"/>
    <cellStyle name="Millares 234 2" xfId="10291" xr:uid="{00000000-0005-0000-0000-0000B1500000}"/>
    <cellStyle name="Millares 234 2 2" xfId="21074" xr:uid="{00000000-0005-0000-0000-0000B2500000}"/>
    <cellStyle name="Millares 234 3" xfId="15946" xr:uid="{00000000-0005-0000-0000-0000B3500000}"/>
    <cellStyle name="Millares 235" xfId="5111" xr:uid="{00000000-0005-0000-0000-0000B4500000}"/>
    <cellStyle name="Millares 235 2" xfId="10255" xr:uid="{00000000-0005-0000-0000-0000B5500000}"/>
    <cellStyle name="Millares 235 2 2" xfId="21038" xr:uid="{00000000-0005-0000-0000-0000B6500000}"/>
    <cellStyle name="Millares 235 3" xfId="15906" xr:uid="{00000000-0005-0000-0000-0000B7500000}"/>
    <cellStyle name="Millares 236" xfId="5167" xr:uid="{00000000-0005-0000-0000-0000B8500000}"/>
    <cellStyle name="Millares 236 2" xfId="10305" xr:uid="{00000000-0005-0000-0000-0000B9500000}"/>
    <cellStyle name="Millares 236 2 2" xfId="21088" xr:uid="{00000000-0005-0000-0000-0000BA500000}"/>
    <cellStyle name="Millares 236 3" xfId="15960" xr:uid="{00000000-0005-0000-0000-0000BB500000}"/>
    <cellStyle name="Millares 237" xfId="5154" xr:uid="{00000000-0005-0000-0000-0000BC500000}"/>
    <cellStyle name="Millares 237 2" xfId="10292" xr:uid="{00000000-0005-0000-0000-0000BD500000}"/>
    <cellStyle name="Millares 237 2 2" xfId="21075" xr:uid="{00000000-0005-0000-0000-0000BE500000}"/>
    <cellStyle name="Millares 237 3" xfId="15947" xr:uid="{00000000-0005-0000-0000-0000BF500000}"/>
    <cellStyle name="Millares 238" xfId="5177" xr:uid="{00000000-0005-0000-0000-0000C0500000}"/>
    <cellStyle name="Millares 238 2" xfId="10315" xr:uid="{00000000-0005-0000-0000-0000C1500000}"/>
    <cellStyle name="Millares 238 2 2" xfId="21098" xr:uid="{00000000-0005-0000-0000-0000C2500000}"/>
    <cellStyle name="Millares 238 3" xfId="15970" xr:uid="{00000000-0005-0000-0000-0000C3500000}"/>
    <cellStyle name="Millares 239" xfId="5170" xr:uid="{00000000-0005-0000-0000-0000C4500000}"/>
    <cellStyle name="Millares 239 2" xfId="10308" xr:uid="{00000000-0005-0000-0000-0000C5500000}"/>
    <cellStyle name="Millares 239 2 2" xfId="21091" xr:uid="{00000000-0005-0000-0000-0000C6500000}"/>
    <cellStyle name="Millares 239 3" xfId="15963" xr:uid="{00000000-0005-0000-0000-0000C7500000}"/>
    <cellStyle name="Millares 24" xfId="624" xr:uid="{00000000-0005-0000-0000-0000C8500000}"/>
    <cellStyle name="Millares 24 2" xfId="1715" xr:uid="{00000000-0005-0000-0000-0000C9500000}"/>
    <cellStyle name="Millares 24 2 2" xfId="4024" xr:uid="{00000000-0005-0000-0000-0000CA500000}"/>
    <cellStyle name="Millares 24 2 2 2" xfId="9171" xr:uid="{00000000-0005-0000-0000-0000CB500000}"/>
    <cellStyle name="Millares 24 2 2 2 2" xfId="19954" xr:uid="{00000000-0005-0000-0000-0000CC500000}"/>
    <cellStyle name="Millares 24 2 2 3" xfId="14822" xr:uid="{00000000-0005-0000-0000-0000CD500000}"/>
    <cellStyle name="Millares 24 2 2 4" xfId="42881" xr:uid="{00000000-0005-0000-0000-0000CE500000}"/>
    <cellStyle name="Millares 24 2 2 5" xfId="47724" xr:uid="{00000000-0005-0000-0000-0000CF500000}"/>
    <cellStyle name="Millares 24 2 3" xfId="6890" xr:uid="{00000000-0005-0000-0000-0000D0500000}"/>
    <cellStyle name="Millares 24 2 3 2" xfId="17673" xr:uid="{00000000-0005-0000-0000-0000D1500000}"/>
    <cellStyle name="Millares 24 2 4" xfId="12535" xr:uid="{00000000-0005-0000-0000-0000D2500000}"/>
    <cellStyle name="Millares 24 2 5" xfId="40605" xr:uid="{00000000-0005-0000-0000-0000D3500000}"/>
    <cellStyle name="Millares 24 2 6" xfId="45448" xr:uid="{00000000-0005-0000-0000-0000D4500000}"/>
    <cellStyle name="Millares 24 3" xfId="2963" xr:uid="{00000000-0005-0000-0000-0000D5500000}"/>
    <cellStyle name="Millares 24 3 2" xfId="8117" xr:uid="{00000000-0005-0000-0000-0000D6500000}"/>
    <cellStyle name="Millares 24 3 2 2" xfId="18900" xr:uid="{00000000-0005-0000-0000-0000D7500000}"/>
    <cellStyle name="Millares 24 3 3" xfId="13768" xr:uid="{00000000-0005-0000-0000-0000D8500000}"/>
    <cellStyle name="Millares 24 3 4" xfId="41827" xr:uid="{00000000-0005-0000-0000-0000D9500000}"/>
    <cellStyle name="Millares 24 3 5" xfId="46670" xr:uid="{00000000-0005-0000-0000-0000DA500000}"/>
    <cellStyle name="Millares 24 4" xfId="5828" xr:uid="{00000000-0005-0000-0000-0000DB500000}"/>
    <cellStyle name="Millares 24 4 2" xfId="16617" xr:uid="{00000000-0005-0000-0000-0000DC500000}"/>
    <cellStyle name="Millares 24 5" xfId="11452" xr:uid="{00000000-0005-0000-0000-0000DD500000}"/>
    <cellStyle name="Millares 24 6" xfId="39558" xr:uid="{00000000-0005-0000-0000-0000DE500000}"/>
    <cellStyle name="Millares 24 7" xfId="44404" xr:uid="{00000000-0005-0000-0000-0000DF500000}"/>
    <cellStyle name="Millares 240" xfId="5189" xr:uid="{00000000-0005-0000-0000-0000E0500000}"/>
    <cellStyle name="Millares 240 2" xfId="10327" xr:uid="{00000000-0005-0000-0000-0000E1500000}"/>
    <cellStyle name="Millares 240 2 2" xfId="21110" xr:uid="{00000000-0005-0000-0000-0000E2500000}"/>
    <cellStyle name="Millares 240 3" xfId="15982" xr:uid="{00000000-0005-0000-0000-0000E3500000}"/>
    <cellStyle name="Millares 241" xfId="5344" xr:uid="{00000000-0005-0000-0000-0000E4500000}"/>
    <cellStyle name="Millares 241 2" xfId="10480" xr:uid="{00000000-0005-0000-0000-0000E5500000}"/>
    <cellStyle name="Millares 241 2 2" xfId="21263" xr:uid="{00000000-0005-0000-0000-0000E6500000}"/>
    <cellStyle name="Millares 241 3" xfId="16136" xr:uid="{00000000-0005-0000-0000-0000E7500000}"/>
    <cellStyle name="Millares 242" xfId="5394" xr:uid="{00000000-0005-0000-0000-0000E8500000}"/>
    <cellStyle name="Millares 242 2" xfId="10530" xr:uid="{00000000-0005-0000-0000-0000E9500000}"/>
    <cellStyle name="Millares 242 2 2" xfId="21313" xr:uid="{00000000-0005-0000-0000-0000EA500000}"/>
    <cellStyle name="Millares 242 3" xfId="16186" xr:uid="{00000000-0005-0000-0000-0000EB500000}"/>
    <cellStyle name="Millares 243" xfId="5496" xr:uid="{00000000-0005-0000-0000-0000EC500000}"/>
    <cellStyle name="Millares 244" xfId="10944" xr:uid="{00000000-0005-0000-0000-0000ED500000}"/>
    <cellStyle name="Millares 244 2" xfId="21727" xr:uid="{00000000-0005-0000-0000-0000EE500000}"/>
    <cellStyle name="Millares 244 3" xfId="66" xr:uid="{00000000-0005-0000-0000-0000EF500000}"/>
    <cellStyle name="Millares 245" xfId="10962" xr:uid="{00000000-0005-0000-0000-0000F0500000}"/>
    <cellStyle name="Millares 245 2" xfId="21745" xr:uid="{00000000-0005-0000-0000-0000F1500000}"/>
    <cellStyle name="Millares 246" xfId="11105" xr:uid="{00000000-0005-0000-0000-0000F2500000}"/>
    <cellStyle name="Millares 247" xfId="24504" xr:uid="{00000000-0005-0000-0000-0000F3500000}"/>
    <cellStyle name="Millares 248" xfId="22518" xr:uid="{00000000-0005-0000-0000-0000F4500000}"/>
    <cellStyle name="Millares 249" xfId="38838" xr:uid="{00000000-0005-0000-0000-0000F5500000}"/>
    <cellStyle name="Millares 249 2" xfId="38943" xr:uid="{00000000-0005-0000-0000-0000F6500000}"/>
    <cellStyle name="Millares 25" xfId="613" xr:uid="{00000000-0005-0000-0000-0000F7500000}"/>
    <cellStyle name="Millares 25 2" xfId="1704" xr:uid="{00000000-0005-0000-0000-0000F8500000}"/>
    <cellStyle name="Millares 25 2 2" xfId="4013" xr:uid="{00000000-0005-0000-0000-0000F9500000}"/>
    <cellStyle name="Millares 25 2 2 2" xfId="9160" xr:uid="{00000000-0005-0000-0000-0000FA500000}"/>
    <cellStyle name="Millares 25 2 2 2 2" xfId="19943" xr:uid="{00000000-0005-0000-0000-0000FB500000}"/>
    <cellStyle name="Millares 25 2 2 3" xfId="14811" xr:uid="{00000000-0005-0000-0000-0000FC500000}"/>
    <cellStyle name="Millares 25 2 2 4" xfId="42870" xr:uid="{00000000-0005-0000-0000-0000FD500000}"/>
    <cellStyle name="Millares 25 2 2 5" xfId="47713" xr:uid="{00000000-0005-0000-0000-0000FE500000}"/>
    <cellStyle name="Millares 25 2 3" xfId="6879" xr:uid="{00000000-0005-0000-0000-0000FF500000}"/>
    <cellStyle name="Millares 25 2 3 2" xfId="17662" xr:uid="{00000000-0005-0000-0000-000000510000}"/>
    <cellStyle name="Millares 25 2 4" xfId="12524" xr:uid="{00000000-0005-0000-0000-000001510000}"/>
    <cellStyle name="Millares 25 2 5" xfId="40594" xr:uid="{00000000-0005-0000-0000-000002510000}"/>
    <cellStyle name="Millares 25 2 6" xfId="45437" xr:uid="{00000000-0005-0000-0000-000003510000}"/>
    <cellStyle name="Millares 25 3" xfId="2952" xr:uid="{00000000-0005-0000-0000-000004510000}"/>
    <cellStyle name="Millares 25 3 2" xfId="8106" xr:uid="{00000000-0005-0000-0000-000005510000}"/>
    <cellStyle name="Millares 25 3 2 2" xfId="18889" xr:uid="{00000000-0005-0000-0000-000006510000}"/>
    <cellStyle name="Millares 25 3 3" xfId="13757" xr:uid="{00000000-0005-0000-0000-000007510000}"/>
    <cellStyle name="Millares 25 3 4" xfId="41816" xr:uid="{00000000-0005-0000-0000-000008510000}"/>
    <cellStyle name="Millares 25 3 5" xfId="46659" xr:uid="{00000000-0005-0000-0000-000009510000}"/>
    <cellStyle name="Millares 25 4" xfId="5817" xr:uid="{00000000-0005-0000-0000-00000A510000}"/>
    <cellStyle name="Millares 25 4 2" xfId="16606" xr:uid="{00000000-0005-0000-0000-00000B510000}"/>
    <cellStyle name="Millares 25 5" xfId="11441" xr:uid="{00000000-0005-0000-0000-00000C510000}"/>
    <cellStyle name="Millares 25 6" xfId="39547" xr:uid="{00000000-0005-0000-0000-00000D510000}"/>
    <cellStyle name="Millares 25 7" xfId="44393" xr:uid="{00000000-0005-0000-0000-00000E510000}"/>
    <cellStyle name="Millares 250" xfId="38956" xr:uid="{00000000-0005-0000-0000-00000F510000}"/>
    <cellStyle name="Millares 250 2" xfId="39115" xr:uid="{00000000-0005-0000-0000-000010510000}"/>
    <cellStyle name="Millares 250 2 2" xfId="61" xr:uid="{00000000-0005-0000-0000-000011510000}"/>
    <cellStyle name="Millares 251" xfId="39054" xr:uid="{00000000-0005-0000-0000-000012510000}"/>
    <cellStyle name="Millares 251 2" xfId="43916" xr:uid="{00000000-0005-0000-0000-000013510000}"/>
    <cellStyle name="Millares 251 2 2" xfId="43963" xr:uid="{00000000-0005-0000-0000-000014510000}"/>
    <cellStyle name="Millares 252" xfId="39093" xr:uid="{00000000-0005-0000-0000-000015510000}"/>
    <cellStyle name="Millares 253" xfId="39130" xr:uid="{00000000-0005-0000-0000-000016510000}"/>
    <cellStyle name="Millares 254" xfId="39132" xr:uid="{00000000-0005-0000-0000-000017510000}"/>
    <cellStyle name="Millares 255" xfId="39137" xr:uid="{00000000-0005-0000-0000-000018510000}"/>
    <cellStyle name="Millares 256" xfId="43918" xr:uid="{00000000-0005-0000-0000-000019510000}"/>
    <cellStyle name="Millares 256 2" xfId="97" xr:uid="{00000000-0005-0000-0000-00001A510000}"/>
    <cellStyle name="Millares 257" xfId="43958" xr:uid="{00000000-0005-0000-0000-00001B510000}"/>
    <cellStyle name="Millares 258" xfId="99" xr:uid="{00000000-0005-0000-0000-00001C510000}"/>
    <cellStyle name="Millares 259" xfId="43985" xr:uid="{00000000-0005-0000-0000-00001D510000}"/>
    <cellStyle name="Millares 26" xfId="625" xr:uid="{00000000-0005-0000-0000-00001E510000}"/>
    <cellStyle name="Millares 26 2" xfId="1716" xr:uid="{00000000-0005-0000-0000-00001F510000}"/>
    <cellStyle name="Millares 26 2 2" xfId="4025" xr:uid="{00000000-0005-0000-0000-000020510000}"/>
    <cellStyle name="Millares 26 2 2 2" xfId="9172" xr:uid="{00000000-0005-0000-0000-000021510000}"/>
    <cellStyle name="Millares 26 2 2 2 2" xfId="19955" xr:uid="{00000000-0005-0000-0000-000022510000}"/>
    <cellStyle name="Millares 26 2 2 3" xfId="14823" xr:uid="{00000000-0005-0000-0000-000023510000}"/>
    <cellStyle name="Millares 26 2 2 4" xfId="42882" xr:uid="{00000000-0005-0000-0000-000024510000}"/>
    <cellStyle name="Millares 26 2 2 5" xfId="47725" xr:uid="{00000000-0005-0000-0000-000025510000}"/>
    <cellStyle name="Millares 26 2 3" xfId="6891" xr:uid="{00000000-0005-0000-0000-000026510000}"/>
    <cellStyle name="Millares 26 2 3 2" xfId="17674" xr:uid="{00000000-0005-0000-0000-000027510000}"/>
    <cellStyle name="Millares 26 2 4" xfId="12536" xr:uid="{00000000-0005-0000-0000-000028510000}"/>
    <cellStyle name="Millares 26 2 5" xfId="40606" xr:uid="{00000000-0005-0000-0000-000029510000}"/>
    <cellStyle name="Millares 26 2 6" xfId="45449" xr:uid="{00000000-0005-0000-0000-00002A510000}"/>
    <cellStyle name="Millares 26 3" xfId="2964" xr:uid="{00000000-0005-0000-0000-00002B510000}"/>
    <cellStyle name="Millares 26 3 2" xfId="8118" xr:uid="{00000000-0005-0000-0000-00002C510000}"/>
    <cellStyle name="Millares 26 3 2 2" xfId="18901" xr:uid="{00000000-0005-0000-0000-00002D510000}"/>
    <cellStyle name="Millares 26 3 3" xfId="13769" xr:uid="{00000000-0005-0000-0000-00002E510000}"/>
    <cellStyle name="Millares 26 3 4" xfId="41828" xr:uid="{00000000-0005-0000-0000-00002F510000}"/>
    <cellStyle name="Millares 26 3 5" xfId="46671" xr:uid="{00000000-0005-0000-0000-000030510000}"/>
    <cellStyle name="Millares 26 4" xfId="5829" xr:uid="{00000000-0005-0000-0000-000031510000}"/>
    <cellStyle name="Millares 26 4 2" xfId="16618" xr:uid="{00000000-0005-0000-0000-000032510000}"/>
    <cellStyle name="Millares 26 5" xfId="11453" xr:uid="{00000000-0005-0000-0000-000033510000}"/>
    <cellStyle name="Millares 26 6" xfId="39559" xr:uid="{00000000-0005-0000-0000-000034510000}"/>
    <cellStyle name="Millares 26 7" xfId="44405" xr:uid="{00000000-0005-0000-0000-000035510000}"/>
    <cellStyle name="Millares 260" xfId="49" xr:uid="{00000000-0005-0000-0000-000036510000}"/>
    <cellStyle name="Millares 261" xfId="237" xr:uid="{00000000-0005-0000-0000-000037510000}"/>
    <cellStyle name="Millares 261 2" xfId="48731" xr:uid="{00000000-0005-0000-0000-000038510000}"/>
    <cellStyle name="Millares 262" xfId="48729" xr:uid="{00000000-0005-0000-0000-000039510000}"/>
    <cellStyle name="Millares 263" xfId="48730" xr:uid="{00000000-0005-0000-0000-00003A510000}"/>
    <cellStyle name="Millares 264" xfId="89" xr:uid="{00000000-0005-0000-0000-00003B510000}"/>
    <cellStyle name="Millares 27" xfId="628" xr:uid="{00000000-0005-0000-0000-00003C510000}"/>
    <cellStyle name="Millares 27 2" xfId="1719" xr:uid="{00000000-0005-0000-0000-00003D510000}"/>
    <cellStyle name="Millares 27 2 2" xfId="4028" xr:uid="{00000000-0005-0000-0000-00003E510000}"/>
    <cellStyle name="Millares 27 2 2 2" xfId="9175" xr:uid="{00000000-0005-0000-0000-00003F510000}"/>
    <cellStyle name="Millares 27 2 2 2 2" xfId="19958" xr:uid="{00000000-0005-0000-0000-000040510000}"/>
    <cellStyle name="Millares 27 2 2 3" xfId="14826" xr:uid="{00000000-0005-0000-0000-000041510000}"/>
    <cellStyle name="Millares 27 2 2 4" xfId="42885" xr:uid="{00000000-0005-0000-0000-000042510000}"/>
    <cellStyle name="Millares 27 2 2 5" xfId="47728" xr:uid="{00000000-0005-0000-0000-000043510000}"/>
    <cellStyle name="Millares 27 2 3" xfId="6894" xr:uid="{00000000-0005-0000-0000-000044510000}"/>
    <cellStyle name="Millares 27 2 3 2" xfId="17677" xr:uid="{00000000-0005-0000-0000-000045510000}"/>
    <cellStyle name="Millares 27 2 4" xfId="12539" xr:uid="{00000000-0005-0000-0000-000046510000}"/>
    <cellStyle name="Millares 27 2 5" xfId="40609" xr:uid="{00000000-0005-0000-0000-000047510000}"/>
    <cellStyle name="Millares 27 2 6" xfId="45452" xr:uid="{00000000-0005-0000-0000-000048510000}"/>
    <cellStyle name="Millares 27 3" xfId="2967" xr:uid="{00000000-0005-0000-0000-000049510000}"/>
    <cellStyle name="Millares 27 3 2" xfId="8121" xr:uid="{00000000-0005-0000-0000-00004A510000}"/>
    <cellStyle name="Millares 27 3 2 2" xfId="18904" xr:uid="{00000000-0005-0000-0000-00004B510000}"/>
    <cellStyle name="Millares 27 3 3" xfId="13772" xr:uid="{00000000-0005-0000-0000-00004C510000}"/>
    <cellStyle name="Millares 27 3 4" xfId="41831" xr:uid="{00000000-0005-0000-0000-00004D510000}"/>
    <cellStyle name="Millares 27 3 5" xfId="46674" xr:uid="{00000000-0005-0000-0000-00004E510000}"/>
    <cellStyle name="Millares 27 4" xfId="5832" xr:uid="{00000000-0005-0000-0000-00004F510000}"/>
    <cellStyle name="Millares 27 4 2" xfId="16621" xr:uid="{00000000-0005-0000-0000-000050510000}"/>
    <cellStyle name="Millares 27 5" xfId="11456" xr:uid="{00000000-0005-0000-0000-000051510000}"/>
    <cellStyle name="Millares 27 6" xfId="39562" xr:uid="{00000000-0005-0000-0000-000052510000}"/>
    <cellStyle name="Millares 27 7" xfId="44408" xr:uid="{00000000-0005-0000-0000-000053510000}"/>
    <cellStyle name="Millares 28" xfId="619" xr:uid="{00000000-0005-0000-0000-000054510000}"/>
    <cellStyle name="Millares 28 2" xfId="1710" xr:uid="{00000000-0005-0000-0000-000055510000}"/>
    <cellStyle name="Millares 28 2 2" xfId="4019" xr:uid="{00000000-0005-0000-0000-000056510000}"/>
    <cellStyle name="Millares 28 2 2 2" xfId="9166" xr:uid="{00000000-0005-0000-0000-000057510000}"/>
    <cellStyle name="Millares 28 2 2 2 2" xfId="19949" xr:uid="{00000000-0005-0000-0000-000058510000}"/>
    <cellStyle name="Millares 28 2 2 3" xfId="14817" xr:uid="{00000000-0005-0000-0000-000059510000}"/>
    <cellStyle name="Millares 28 2 2 4" xfId="42876" xr:uid="{00000000-0005-0000-0000-00005A510000}"/>
    <cellStyle name="Millares 28 2 2 5" xfId="47719" xr:uid="{00000000-0005-0000-0000-00005B510000}"/>
    <cellStyle name="Millares 28 2 3" xfId="6885" xr:uid="{00000000-0005-0000-0000-00005C510000}"/>
    <cellStyle name="Millares 28 2 3 2" xfId="17668" xr:uid="{00000000-0005-0000-0000-00005D510000}"/>
    <cellStyle name="Millares 28 2 4" xfId="12530" xr:uid="{00000000-0005-0000-0000-00005E510000}"/>
    <cellStyle name="Millares 28 2 5" xfId="40600" xr:uid="{00000000-0005-0000-0000-00005F510000}"/>
    <cellStyle name="Millares 28 2 6" xfId="45443" xr:uid="{00000000-0005-0000-0000-000060510000}"/>
    <cellStyle name="Millares 28 3" xfId="2958" xr:uid="{00000000-0005-0000-0000-000061510000}"/>
    <cellStyle name="Millares 28 3 2" xfId="8112" xr:uid="{00000000-0005-0000-0000-000062510000}"/>
    <cellStyle name="Millares 28 3 2 2" xfId="18895" xr:uid="{00000000-0005-0000-0000-000063510000}"/>
    <cellStyle name="Millares 28 3 3" xfId="13763" xr:uid="{00000000-0005-0000-0000-000064510000}"/>
    <cellStyle name="Millares 28 3 4" xfId="41822" xr:uid="{00000000-0005-0000-0000-000065510000}"/>
    <cellStyle name="Millares 28 3 5" xfId="46665" xr:uid="{00000000-0005-0000-0000-000066510000}"/>
    <cellStyle name="Millares 28 4" xfId="5823" xr:uid="{00000000-0005-0000-0000-000067510000}"/>
    <cellStyle name="Millares 28 4 2" xfId="16612" xr:uid="{00000000-0005-0000-0000-000068510000}"/>
    <cellStyle name="Millares 28 5" xfId="11447" xr:uid="{00000000-0005-0000-0000-000069510000}"/>
    <cellStyle name="Millares 28 6" xfId="39553" xr:uid="{00000000-0005-0000-0000-00006A510000}"/>
    <cellStyle name="Millares 28 7" xfId="44399" xr:uid="{00000000-0005-0000-0000-00006B510000}"/>
    <cellStyle name="Millares 29" xfId="629" xr:uid="{00000000-0005-0000-0000-00006C510000}"/>
    <cellStyle name="Millares 29 2" xfId="1720" xr:uid="{00000000-0005-0000-0000-00006D510000}"/>
    <cellStyle name="Millares 29 2 2" xfId="4029" xr:uid="{00000000-0005-0000-0000-00006E510000}"/>
    <cellStyle name="Millares 29 2 2 2" xfId="9176" xr:uid="{00000000-0005-0000-0000-00006F510000}"/>
    <cellStyle name="Millares 29 2 2 2 2" xfId="19959" xr:uid="{00000000-0005-0000-0000-000070510000}"/>
    <cellStyle name="Millares 29 2 2 3" xfId="14827" xr:uid="{00000000-0005-0000-0000-000071510000}"/>
    <cellStyle name="Millares 29 2 2 4" xfId="42886" xr:uid="{00000000-0005-0000-0000-000072510000}"/>
    <cellStyle name="Millares 29 2 2 5" xfId="47729" xr:uid="{00000000-0005-0000-0000-000073510000}"/>
    <cellStyle name="Millares 29 2 3" xfId="6895" xr:uid="{00000000-0005-0000-0000-000074510000}"/>
    <cellStyle name="Millares 29 2 3 2" xfId="17678" xr:uid="{00000000-0005-0000-0000-000075510000}"/>
    <cellStyle name="Millares 29 2 4" xfId="12540" xr:uid="{00000000-0005-0000-0000-000076510000}"/>
    <cellStyle name="Millares 29 2 5" xfId="40610" xr:uid="{00000000-0005-0000-0000-000077510000}"/>
    <cellStyle name="Millares 29 2 6" xfId="45453" xr:uid="{00000000-0005-0000-0000-000078510000}"/>
    <cellStyle name="Millares 29 3" xfId="2968" xr:uid="{00000000-0005-0000-0000-000079510000}"/>
    <cellStyle name="Millares 29 3 2" xfId="8122" xr:uid="{00000000-0005-0000-0000-00007A510000}"/>
    <cellStyle name="Millares 29 3 2 2" xfId="18905" xr:uid="{00000000-0005-0000-0000-00007B510000}"/>
    <cellStyle name="Millares 29 3 3" xfId="13773" xr:uid="{00000000-0005-0000-0000-00007C510000}"/>
    <cellStyle name="Millares 29 3 4" xfId="41832" xr:uid="{00000000-0005-0000-0000-00007D510000}"/>
    <cellStyle name="Millares 29 3 5" xfId="46675" xr:uid="{00000000-0005-0000-0000-00007E510000}"/>
    <cellStyle name="Millares 29 4" xfId="5833" xr:uid="{00000000-0005-0000-0000-00007F510000}"/>
    <cellStyle name="Millares 29 4 2" xfId="16622" xr:uid="{00000000-0005-0000-0000-000080510000}"/>
    <cellStyle name="Millares 29 5" xfId="11457" xr:uid="{00000000-0005-0000-0000-000081510000}"/>
    <cellStyle name="Millares 29 6" xfId="39563" xr:uid="{00000000-0005-0000-0000-000082510000}"/>
    <cellStyle name="Millares 29 7" xfId="44409" xr:uid="{00000000-0005-0000-0000-000083510000}"/>
    <cellStyle name="Millares 3" xfId="180" xr:uid="{00000000-0005-0000-0000-000084510000}"/>
    <cellStyle name="Millares 3 2" xfId="255" xr:uid="{00000000-0005-0000-0000-000085510000}"/>
    <cellStyle name="Millares 30" xfId="608" xr:uid="{00000000-0005-0000-0000-000086510000}"/>
    <cellStyle name="Millares 30 2" xfId="1699" xr:uid="{00000000-0005-0000-0000-000087510000}"/>
    <cellStyle name="Millares 30 2 2" xfId="4008" xr:uid="{00000000-0005-0000-0000-000088510000}"/>
    <cellStyle name="Millares 30 2 2 2" xfId="9155" xr:uid="{00000000-0005-0000-0000-000089510000}"/>
    <cellStyle name="Millares 30 2 2 2 2" xfId="19938" xr:uid="{00000000-0005-0000-0000-00008A510000}"/>
    <cellStyle name="Millares 30 2 2 3" xfId="14806" xr:uid="{00000000-0005-0000-0000-00008B510000}"/>
    <cellStyle name="Millares 30 2 2 4" xfId="42865" xr:uid="{00000000-0005-0000-0000-00008C510000}"/>
    <cellStyle name="Millares 30 2 2 5" xfId="47708" xr:uid="{00000000-0005-0000-0000-00008D510000}"/>
    <cellStyle name="Millares 30 2 3" xfId="6874" xr:uid="{00000000-0005-0000-0000-00008E510000}"/>
    <cellStyle name="Millares 30 2 3 2" xfId="17657" xr:uid="{00000000-0005-0000-0000-00008F510000}"/>
    <cellStyle name="Millares 30 2 4" xfId="12519" xr:uid="{00000000-0005-0000-0000-000090510000}"/>
    <cellStyle name="Millares 30 2 5" xfId="40589" xr:uid="{00000000-0005-0000-0000-000091510000}"/>
    <cellStyle name="Millares 30 2 6" xfId="45432" xr:uid="{00000000-0005-0000-0000-000092510000}"/>
    <cellStyle name="Millares 30 3" xfId="2947" xr:uid="{00000000-0005-0000-0000-000093510000}"/>
    <cellStyle name="Millares 30 3 2" xfId="8101" xr:uid="{00000000-0005-0000-0000-000094510000}"/>
    <cellStyle name="Millares 30 3 2 2" xfId="18884" xr:uid="{00000000-0005-0000-0000-000095510000}"/>
    <cellStyle name="Millares 30 3 3" xfId="13752" xr:uid="{00000000-0005-0000-0000-000096510000}"/>
    <cellStyle name="Millares 30 3 4" xfId="41811" xr:uid="{00000000-0005-0000-0000-000097510000}"/>
    <cellStyle name="Millares 30 3 5" xfId="46654" xr:uid="{00000000-0005-0000-0000-000098510000}"/>
    <cellStyle name="Millares 30 4" xfId="5812" xr:uid="{00000000-0005-0000-0000-000099510000}"/>
    <cellStyle name="Millares 30 4 2" xfId="16601" xr:uid="{00000000-0005-0000-0000-00009A510000}"/>
    <cellStyle name="Millares 30 5" xfId="11436" xr:uid="{00000000-0005-0000-0000-00009B510000}"/>
    <cellStyle name="Millares 30 6" xfId="39542" xr:uid="{00000000-0005-0000-0000-00009C510000}"/>
    <cellStyle name="Millares 30 7" xfId="44388" xr:uid="{00000000-0005-0000-0000-00009D510000}"/>
    <cellStyle name="Millares 31" xfId="630" xr:uid="{00000000-0005-0000-0000-00009E510000}"/>
    <cellStyle name="Millares 31 2" xfId="1721" xr:uid="{00000000-0005-0000-0000-00009F510000}"/>
    <cellStyle name="Millares 31 2 2" xfId="4030" xr:uid="{00000000-0005-0000-0000-0000A0510000}"/>
    <cellStyle name="Millares 31 2 2 2" xfId="9177" xr:uid="{00000000-0005-0000-0000-0000A1510000}"/>
    <cellStyle name="Millares 31 2 2 2 2" xfId="19960" xr:uid="{00000000-0005-0000-0000-0000A2510000}"/>
    <cellStyle name="Millares 31 2 2 3" xfId="14828" xr:uid="{00000000-0005-0000-0000-0000A3510000}"/>
    <cellStyle name="Millares 31 2 2 4" xfId="42887" xr:uid="{00000000-0005-0000-0000-0000A4510000}"/>
    <cellStyle name="Millares 31 2 2 5" xfId="47730" xr:uid="{00000000-0005-0000-0000-0000A5510000}"/>
    <cellStyle name="Millares 31 2 3" xfId="6896" xr:uid="{00000000-0005-0000-0000-0000A6510000}"/>
    <cellStyle name="Millares 31 2 3 2" xfId="17679" xr:uid="{00000000-0005-0000-0000-0000A7510000}"/>
    <cellStyle name="Millares 31 2 4" xfId="12541" xr:uid="{00000000-0005-0000-0000-0000A8510000}"/>
    <cellStyle name="Millares 31 2 5" xfId="40611" xr:uid="{00000000-0005-0000-0000-0000A9510000}"/>
    <cellStyle name="Millares 31 2 6" xfId="45454" xr:uid="{00000000-0005-0000-0000-0000AA510000}"/>
    <cellStyle name="Millares 31 3" xfId="2969" xr:uid="{00000000-0005-0000-0000-0000AB510000}"/>
    <cellStyle name="Millares 31 3 2" xfId="8123" xr:uid="{00000000-0005-0000-0000-0000AC510000}"/>
    <cellStyle name="Millares 31 3 2 2" xfId="18906" xr:uid="{00000000-0005-0000-0000-0000AD510000}"/>
    <cellStyle name="Millares 31 3 3" xfId="13774" xr:uid="{00000000-0005-0000-0000-0000AE510000}"/>
    <cellStyle name="Millares 31 3 4" xfId="41833" xr:uid="{00000000-0005-0000-0000-0000AF510000}"/>
    <cellStyle name="Millares 31 3 5" xfId="46676" xr:uid="{00000000-0005-0000-0000-0000B0510000}"/>
    <cellStyle name="Millares 31 4" xfId="5834" xr:uid="{00000000-0005-0000-0000-0000B1510000}"/>
    <cellStyle name="Millares 31 4 2" xfId="16623" xr:uid="{00000000-0005-0000-0000-0000B2510000}"/>
    <cellStyle name="Millares 31 5" xfId="11458" xr:uid="{00000000-0005-0000-0000-0000B3510000}"/>
    <cellStyle name="Millares 31 6" xfId="39564" xr:uid="{00000000-0005-0000-0000-0000B4510000}"/>
    <cellStyle name="Millares 31 7" xfId="44410" xr:uid="{00000000-0005-0000-0000-0000B5510000}"/>
    <cellStyle name="Millares 32" xfId="607" xr:uid="{00000000-0005-0000-0000-0000B6510000}"/>
    <cellStyle name="Millares 32 2" xfId="1698" xr:uid="{00000000-0005-0000-0000-0000B7510000}"/>
    <cellStyle name="Millares 32 2 2" xfId="4007" xr:uid="{00000000-0005-0000-0000-0000B8510000}"/>
    <cellStyle name="Millares 32 2 2 2" xfId="9154" xr:uid="{00000000-0005-0000-0000-0000B9510000}"/>
    <cellStyle name="Millares 32 2 2 2 2" xfId="19937" xr:uid="{00000000-0005-0000-0000-0000BA510000}"/>
    <cellStyle name="Millares 32 2 2 3" xfId="14805" xr:uid="{00000000-0005-0000-0000-0000BB510000}"/>
    <cellStyle name="Millares 32 2 2 4" xfId="42864" xr:uid="{00000000-0005-0000-0000-0000BC510000}"/>
    <cellStyle name="Millares 32 2 2 5" xfId="47707" xr:uid="{00000000-0005-0000-0000-0000BD510000}"/>
    <cellStyle name="Millares 32 2 3" xfId="6873" xr:uid="{00000000-0005-0000-0000-0000BE510000}"/>
    <cellStyle name="Millares 32 2 3 2" xfId="17656" xr:uid="{00000000-0005-0000-0000-0000BF510000}"/>
    <cellStyle name="Millares 32 2 4" xfId="12518" xr:uid="{00000000-0005-0000-0000-0000C0510000}"/>
    <cellStyle name="Millares 32 2 5" xfId="40588" xr:uid="{00000000-0005-0000-0000-0000C1510000}"/>
    <cellStyle name="Millares 32 2 6" xfId="45431" xr:uid="{00000000-0005-0000-0000-0000C2510000}"/>
    <cellStyle name="Millares 32 3" xfId="2946" xr:uid="{00000000-0005-0000-0000-0000C3510000}"/>
    <cellStyle name="Millares 32 3 2" xfId="8100" xr:uid="{00000000-0005-0000-0000-0000C4510000}"/>
    <cellStyle name="Millares 32 3 2 2" xfId="18883" xr:uid="{00000000-0005-0000-0000-0000C5510000}"/>
    <cellStyle name="Millares 32 3 3" xfId="13751" xr:uid="{00000000-0005-0000-0000-0000C6510000}"/>
    <cellStyle name="Millares 32 3 4" xfId="41810" xr:uid="{00000000-0005-0000-0000-0000C7510000}"/>
    <cellStyle name="Millares 32 3 5" xfId="46653" xr:uid="{00000000-0005-0000-0000-0000C8510000}"/>
    <cellStyle name="Millares 32 4" xfId="5811" xr:uid="{00000000-0005-0000-0000-0000C9510000}"/>
    <cellStyle name="Millares 32 4 2" xfId="16600" xr:uid="{00000000-0005-0000-0000-0000CA510000}"/>
    <cellStyle name="Millares 32 5" xfId="11435" xr:uid="{00000000-0005-0000-0000-0000CB510000}"/>
    <cellStyle name="Millares 32 6" xfId="39541" xr:uid="{00000000-0005-0000-0000-0000CC510000}"/>
    <cellStyle name="Millares 32 7" xfId="44387" xr:uid="{00000000-0005-0000-0000-0000CD510000}"/>
    <cellStyle name="Millares 33" xfId="632" xr:uid="{00000000-0005-0000-0000-0000CE510000}"/>
    <cellStyle name="Millares 33 2" xfId="1723" xr:uid="{00000000-0005-0000-0000-0000CF510000}"/>
    <cellStyle name="Millares 33 2 2" xfId="4032" xr:uid="{00000000-0005-0000-0000-0000D0510000}"/>
    <cellStyle name="Millares 33 2 2 2" xfId="9179" xr:uid="{00000000-0005-0000-0000-0000D1510000}"/>
    <cellStyle name="Millares 33 2 2 2 2" xfId="19962" xr:uid="{00000000-0005-0000-0000-0000D2510000}"/>
    <cellStyle name="Millares 33 2 2 3" xfId="14830" xr:uid="{00000000-0005-0000-0000-0000D3510000}"/>
    <cellStyle name="Millares 33 2 2 4" xfId="42889" xr:uid="{00000000-0005-0000-0000-0000D4510000}"/>
    <cellStyle name="Millares 33 2 2 5" xfId="47732" xr:uid="{00000000-0005-0000-0000-0000D5510000}"/>
    <cellStyle name="Millares 33 2 3" xfId="6898" xr:uid="{00000000-0005-0000-0000-0000D6510000}"/>
    <cellStyle name="Millares 33 2 3 2" xfId="17681" xr:uid="{00000000-0005-0000-0000-0000D7510000}"/>
    <cellStyle name="Millares 33 2 4" xfId="12543" xr:uid="{00000000-0005-0000-0000-0000D8510000}"/>
    <cellStyle name="Millares 33 2 5" xfId="40613" xr:uid="{00000000-0005-0000-0000-0000D9510000}"/>
    <cellStyle name="Millares 33 2 6" xfId="45456" xr:uid="{00000000-0005-0000-0000-0000DA510000}"/>
    <cellStyle name="Millares 33 3" xfId="2971" xr:uid="{00000000-0005-0000-0000-0000DB510000}"/>
    <cellStyle name="Millares 33 3 2" xfId="8125" xr:uid="{00000000-0005-0000-0000-0000DC510000}"/>
    <cellStyle name="Millares 33 3 2 2" xfId="18908" xr:uid="{00000000-0005-0000-0000-0000DD510000}"/>
    <cellStyle name="Millares 33 3 3" xfId="13776" xr:uid="{00000000-0005-0000-0000-0000DE510000}"/>
    <cellStyle name="Millares 33 3 4" xfId="41835" xr:uid="{00000000-0005-0000-0000-0000DF510000}"/>
    <cellStyle name="Millares 33 3 5" xfId="46678" xr:uid="{00000000-0005-0000-0000-0000E0510000}"/>
    <cellStyle name="Millares 33 4" xfId="5836" xr:uid="{00000000-0005-0000-0000-0000E1510000}"/>
    <cellStyle name="Millares 33 4 2" xfId="16625" xr:uid="{00000000-0005-0000-0000-0000E2510000}"/>
    <cellStyle name="Millares 33 5" xfId="11460" xr:uid="{00000000-0005-0000-0000-0000E3510000}"/>
    <cellStyle name="Millares 33 6" xfId="39566" xr:uid="{00000000-0005-0000-0000-0000E4510000}"/>
    <cellStyle name="Millares 33 7" xfId="44412" xr:uid="{00000000-0005-0000-0000-0000E5510000}"/>
    <cellStyle name="Millares 34" xfId="612" xr:uid="{00000000-0005-0000-0000-0000E6510000}"/>
    <cellStyle name="Millares 34 2" xfId="1703" xr:uid="{00000000-0005-0000-0000-0000E7510000}"/>
    <cellStyle name="Millares 34 2 2" xfId="4012" xr:uid="{00000000-0005-0000-0000-0000E8510000}"/>
    <cellStyle name="Millares 34 2 2 2" xfId="9159" xr:uid="{00000000-0005-0000-0000-0000E9510000}"/>
    <cellStyle name="Millares 34 2 2 2 2" xfId="19942" xr:uid="{00000000-0005-0000-0000-0000EA510000}"/>
    <cellStyle name="Millares 34 2 2 3" xfId="14810" xr:uid="{00000000-0005-0000-0000-0000EB510000}"/>
    <cellStyle name="Millares 34 2 2 4" xfId="42869" xr:uid="{00000000-0005-0000-0000-0000EC510000}"/>
    <cellStyle name="Millares 34 2 2 5" xfId="47712" xr:uid="{00000000-0005-0000-0000-0000ED510000}"/>
    <cellStyle name="Millares 34 2 3" xfId="6878" xr:uid="{00000000-0005-0000-0000-0000EE510000}"/>
    <cellStyle name="Millares 34 2 3 2" xfId="17661" xr:uid="{00000000-0005-0000-0000-0000EF510000}"/>
    <cellStyle name="Millares 34 2 4" xfId="12523" xr:uid="{00000000-0005-0000-0000-0000F0510000}"/>
    <cellStyle name="Millares 34 2 5" xfId="40593" xr:uid="{00000000-0005-0000-0000-0000F1510000}"/>
    <cellStyle name="Millares 34 2 6" xfId="45436" xr:uid="{00000000-0005-0000-0000-0000F2510000}"/>
    <cellStyle name="Millares 34 3" xfId="2951" xr:uid="{00000000-0005-0000-0000-0000F3510000}"/>
    <cellStyle name="Millares 34 3 2" xfId="8105" xr:uid="{00000000-0005-0000-0000-0000F4510000}"/>
    <cellStyle name="Millares 34 3 2 2" xfId="18888" xr:uid="{00000000-0005-0000-0000-0000F5510000}"/>
    <cellStyle name="Millares 34 3 3" xfId="13756" xr:uid="{00000000-0005-0000-0000-0000F6510000}"/>
    <cellStyle name="Millares 34 3 4" xfId="41815" xr:uid="{00000000-0005-0000-0000-0000F7510000}"/>
    <cellStyle name="Millares 34 3 5" xfId="46658" xr:uid="{00000000-0005-0000-0000-0000F8510000}"/>
    <cellStyle name="Millares 34 4" xfId="5816" xr:uid="{00000000-0005-0000-0000-0000F9510000}"/>
    <cellStyle name="Millares 34 4 2" xfId="16605" xr:uid="{00000000-0005-0000-0000-0000FA510000}"/>
    <cellStyle name="Millares 34 5" xfId="11440" xr:uid="{00000000-0005-0000-0000-0000FB510000}"/>
    <cellStyle name="Millares 34 6" xfId="39546" xr:uid="{00000000-0005-0000-0000-0000FC510000}"/>
    <cellStyle name="Millares 34 7" xfId="44392" xr:uid="{00000000-0005-0000-0000-0000FD510000}"/>
    <cellStyle name="Millares 35" xfId="633" xr:uid="{00000000-0005-0000-0000-0000FE510000}"/>
    <cellStyle name="Millares 35 2" xfId="1724" xr:uid="{00000000-0005-0000-0000-0000FF510000}"/>
    <cellStyle name="Millares 35 2 2" xfId="4033" xr:uid="{00000000-0005-0000-0000-000000520000}"/>
    <cellStyle name="Millares 35 2 2 2" xfId="9180" xr:uid="{00000000-0005-0000-0000-000001520000}"/>
    <cellStyle name="Millares 35 2 2 2 2" xfId="19963" xr:uid="{00000000-0005-0000-0000-000002520000}"/>
    <cellStyle name="Millares 35 2 2 3" xfId="14831" xr:uid="{00000000-0005-0000-0000-000003520000}"/>
    <cellStyle name="Millares 35 2 2 4" xfId="42890" xr:uid="{00000000-0005-0000-0000-000004520000}"/>
    <cellStyle name="Millares 35 2 2 5" xfId="47733" xr:uid="{00000000-0005-0000-0000-000005520000}"/>
    <cellStyle name="Millares 35 2 3" xfId="6899" xr:uid="{00000000-0005-0000-0000-000006520000}"/>
    <cellStyle name="Millares 35 2 3 2" xfId="17682" xr:uid="{00000000-0005-0000-0000-000007520000}"/>
    <cellStyle name="Millares 35 2 4" xfId="12544" xr:uid="{00000000-0005-0000-0000-000008520000}"/>
    <cellStyle name="Millares 35 2 5" xfId="40614" xr:uid="{00000000-0005-0000-0000-000009520000}"/>
    <cellStyle name="Millares 35 2 6" xfId="45457" xr:uid="{00000000-0005-0000-0000-00000A520000}"/>
    <cellStyle name="Millares 35 3" xfId="2972" xr:uid="{00000000-0005-0000-0000-00000B520000}"/>
    <cellStyle name="Millares 35 3 2" xfId="8126" xr:uid="{00000000-0005-0000-0000-00000C520000}"/>
    <cellStyle name="Millares 35 3 2 2" xfId="18909" xr:uid="{00000000-0005-0000-0000-00000D520000}"/>
    <cellStyle name="Millares 35 3 3" xfId="13777" xr:uid="{00000000-0005-0000-0000-00000E520000}"/>
    <cellStyle name="Millares 35 3 4" xfId="41836" xr:uid="{00000000-0005-0000-0000-00000F520000}"/>
    <cellStyle name="Millares 35 3 5" xfId="46679" xr:uid="{00000000-0005-0000-0000-000010520000}"/>
    <cellStyle name="Millares 35 4" xfId="5837" xr:uid="{00000000-0005-0000-0000-000011520000}"/>
    <cellStyle name="Millares 35 4 2" xfId="16626" xr:uid="{00000000-0005-0000-0000-000012520000}"/>
    <cellStyle name="Millares 35 5" xfId="11461" xr:uid="{00000000-0005-0000-0000-000013520000}"/>
    <cellStyle name="Millares 35 6" xfId="39567" xr:uid="{00000000-0005-0000-0000-000014520000}"/>
    <cellStyle name="Millares 35 7" xfId="44413" xr:uid="{00000000-0005-0000-0000-000015520000}"/>
    <cellStyle name="Millares 36" xfId="611" xr:uid="{00000000-0005-0000-0000-000016520000}"/>
    <cellStyle name="Millares 36 2" xfId="1702" xr:uid="{00000000-0005-0000-0000-000017520000}"/>
    <cellStyle name="Millares 36 2 2" xfId="4011" xr:uid="{00000000-0005-0000-0000-000018520000}"/>
    <cellStyle name="Millares 36 2 2 2" xfId="9158" xr:uid="{00000000-0005-0000-0000-000019520000}"/>
    <cellStyle name="Millares 36 2 2 2 2" xfId="19941" xr:uid="{00000000-0005-0000-0000-00001A520000}"/>
    <cellStyle name="Millares 36 2 2 3" xfId="14809" xr:uid="{00000000-0005-0000-0000-00001B520000}"/>
    <cellStyle name="Millares 36 2 2 4" xfId="42868" xr:uid="{00000000-0005-0000-0000-00001C520000}"/>
    <cellStyle name="Millares 36 2 2 5" xfId="47711" xr:uid="{00000000-0005-0000-0000-00001D520000}"/>
    <cellStyle name="Millares 36 2 3" xfId="6877" xr:uid="{00000000-0005-0000-0000-00001E520000}"/>
    <cellStyle name="Millares 36 2 3 2" xfId="17660" xr:uid="{00000000-0005-0000-0000-00001F520000}"/>
    <cellStyle name="Millares 36 2 4" xfId="12522" xr:uid="{00000000-0005-0000-0000-000020520000}"/>
    <cellStyle name="Millares 36 2 5" xfId="40592" xr:uid="{00000000-0005-0000-0000-000021520000}"/>
    <cellStyle name="Millares 36 2 6" xfId="45435" xr:uid="{00000000-0005-0000-0000-000022520000}"/>
    <cellStyle name="Millares 36 3" xfId="2950" xr:uid="{00000000-0005-0000-0000-000023520000}"/>
    <cellStyle name="Millares 36 3 2" xfId="8104" xr:uid="{00000000-0005-0000-0000-000024520000}"/>
    <cellStyle name="Millares 36 3 2 2" xfId="18887" xr:uid="{00000000-0005-0000-0000-000025520000}"/>
    <cellStyle name="Millares 36 3 3" xfId="13755" xr:uid="{00000000-0005-0000-0000-000026520000}"/>
    <cellStyle name="Millares 36 3 4" xfId="41814" xr:uid="{00000000-0005-0000-0000-000027520000}"/>
    <cellStyle name="Millares 36 3 5" xfId="46657" xr:uid="{00000000-0005-0000-0000-000028520000}"/>
    <cellStyle name="Millares 36 4" xfId="5815" xr:uid="{00000000-0005-0000-0000-000029520000}"/>
    <cellStyle name="Millares 36 4 2" xfId="16604" xr:uid="{00000000-0005-0000-0000-00002A520000}"/>
    <cellStyle name="Millares 36 5" xfId="11439" xr:uid="{00000000-0005-0000-0000-00002B520000}"/>
    <cellStyle name="Millares 36 6" xfId="39545" xr:uid="{00000000-0005-0000-0000-00002C520000}"/>
    <cellStyle name="Millares 36 7" xfId="44391" xr:uid="{00000000-0005-0000-0000-00002D520000}"/>
    <cellStyle name="Millares 37" xfId="634" xr:uid="{00000000-0005-0000-0000-00002E520000}"/>
    <cellStyle name="Millares 37 2" xfId="1725" xr:uid="{00000000-0005-0000-0000-00002F520000}"/>
    <cellStyle name="Millares 37 2 2" xfId="4034" xr:uid="{00000000-0005-0000-0000-000030520000}"/>
    <cellStyle name="Millares 37 2 2 2" xfId="9181" xr:uid="{00000000-0005-0000-0000-000031520000}"/>
    <cellStyle name="Millares 37 2 2 2 2" xfId="19964" xr:uid="{00000000-0005-0000-0000-000032520000}"/>
    <cellStyle name="Millares 37 2 2 3" xfId="14832" xr:uid="{00000000-0005-0000-0000-000033520000}"/>
    <cellStyle name="Millares 37 2 2 4" xfId="42891" xr:uid="{00000000-0005-0000-0000-000034520000}"/>
    <cellStyle name="Millares 37 2 2 5" xfId="47734" xr:uid="{00000000-0005-0000-0000-000035520000}"/>
    <cellStyle name="Millares 37 2 3" xfId="6900" xr:uid="{00000000-0005-0000-0000-000036520000}"/>
    <cellStyle name="Millares 37 2 3 2" xfId="17683" xr:uid="{00000000-0005-0000-0000-000037520000}"/>
    <cellStyle name="Millares 37 2 4" xfId="12545" xr:uid="{00000000-0005-0000-0000-000038520000}"/>
    <cellStyle name="Millares 37 2 5" xfId="40615" xr:uid="{00000000-0005-0000-0000-000039520000}"/>
    <cellStyle name="Millares 37 2 6" xfId="45458" xr:uid="{00000000-0005-0000-0000-00003A520000}"/>
    <cellStyle name="Millares 37 3" xfId="2973" xr:uid="{00000000-0005-0000-0000-00003B520000}"/>
    <cellStyle name="Millares 37 3 2" xfId="8127" xr:uid="{00000000-0005-0000-0000-00003C520000}"/>
    <cellStyle name="Millares 37 3 2 2" xfId="18910" xr:uid="{00000000-0005-0000-0000-00003D520000}"/>
    <cellStyle name="Millares 37 3 3" xfId="13778" xr:uid="{00000000-0005-0000-0000-00003E520000}"/>
    <cellStyle name="Millares 37 3 4" xfId="41837" xr:uid="{00000000-0005-0000-0000-00003F520000}"/>
    <cellStyle name="Millares 37 3 5" xfId="46680" xr:uid="{00000000-0005-0000-0000-000040520000}"/>
    <cellStyle name="Millares 37 4" xfId="5838" xr:uid="{00000000-0005-0000-0000-000041520000}"/>
    <cellStyle name="Millares 37 4 2" xfId="16627" xr:uid="{00000000-0005-0000-0000-000042520000}"/>
    <cellStyle name="Millares 37 5" xfId="11462" xr:uid="{00000000-0005-0000-0000-000043520000}"/>
    <cellStyle name="Millares 37 6" xfId="39568" xr:uid="{00000000-0005-0000-0000-000044520000}"/>
    <cellStyle name="Millares 37 7" xfId="44414" xr:uid="{00000000-0005-0000-0000-000045520000}"/>
    <cellStyle name="Millares 38" xfId="610" xr:uid="{00000000-0005-0000-0000-000046520000}"/>
    <cellStyle name="Millares 38 2" xfId="1701" xr:uid="{00000000-0005-0000-0000-000047520000}"/>
    <cellStyle name="Millares 38 2 2" xfId="4010" xr:uid="{00000000-0005-0000-0000-000048520000}"/>
    <cellStyle name="Millares 38 2 2 2" xfId="9157" xr:uid="{00000000-0005-0000-0000-000049520000}"/>
    <cellStyle name="Millares 38 2 2 2 2" xfId="19940" xr:uid="{00000000-0005-0000-0000-00004A520000}"/>
    <cellStyle name="Millares 38 2 2 3" xfId="14808" xr:uid="{00000000-0005-0000-0000-00004B520000}"/>
    <cellStyle name="Millares 38 2 2 4" xfId="42867" xr:uid="{00000000-0005-0000-0000-00004C520000}"/>
    <cellStyle name="Millares 38 2 2 5" xfId="47710" xr:uid="{00000000-0005-0000-0000-00004D520000}"/>
    <cellStyle name="Millares 38 2 3" xfId="6876" xr:uid="{00000000-0005-0000-0000-00004E520000}"/>
    <cellStyle name="Millares 38 2 3 2" xfId="17659" xr:uid="{00000000-0005-0000-0000-00004F520000}"/>
    <cellStyle name="Millares 38 2 4" xfId="12521" xr:uid="{00000000-0005-0000-0000-000050520000}"/>
    <cellStyle name="Millares 38 2 5" xfId="40591" xr:uid="{00000000-0005-0000-0000-000051520000}"/>
    <cellStyle name="Millares 38 2 6" xfId="45434" xr:uid="{00000000-0005-0000-0000-000052520000}"/>
    <cellStyle name="Millares 38 3" xfId="2949" xr:uid="{00000000-0005-0000-0000-000053520000}"/>
    <cellStyle name="Millares 38 3 2" xfId="8103" xr:uid="{00000000-0005-0000-0000-000054520000}"/>
    <cellStyle name="Millares 38 3 2 2" xfId="18886" xr:uid="{00000000-0005-0000-0000-000055520000}"/>
    <cellStyle name="Millares 38 3 3" xfId="13754" xr:uid="{00000000-0005-0000-0000-000056520000}"/>
    <cellStyle name="Millares 38 3 4" xfId="41813" xr:uid="{00000000-0005-0000-0000-000057520000}"/>
    <cellStyle name="Millares 38 3 5" xfId="46656" xr:uid="{00000000-0005-0000-0000-000058520000}"/>
    <cellStyle name="Millares 38 4" xfId="5814" xr:uid="{00000000-0005-0000-0000-000059520000}"/>
    <cellStyle name="Millares 38 4 2" xfId="16603" xr:uid="{00000000-0005-0000-0000-00005A520000}"/>
    <cellStyle name="Millares 38 5" xfId="11438" xr:uid="{00000000-0005-0000-0000-00005B520000}"/>
    <cellStyle name="Millares 38 6" xfId="39544" xr:uid="{00000000-0005-0000-0000-00005C520000}"/>
    <cellStyle name="Millares 38 7" xfId="44390" xr:uid="{00000000-0005-0000-0000-00005D520000}"/>
    <cellStyle name="Millares 39" xfId="635" xr:uid="{00000000-0005-0000-0000-00005E520000}"/>
    <cellStyle name="Millares 39 2" xfId="1726" xr:uid="{00000000-0005-0000-0000-00005F520000}"/>
    <cellStyle name="Millares 39 2 2" xfId="4035" xr:uid="{00000000-0005-0000-0000-000060520000}"/>
    <cellStyle name="Millares 39 2 2 2" xfId="9182" xr:uid="{00000000-0005-0000-0000-000061520000}"/>
    <cellStyle name="Millares 39 2 2 2 2" xfId="19965" xr:uid="{00000000-0005-0000-0000-000062520000}"/>
    <cellStyle name="Millares 39 2 2 3" xfId="14833" xr:uid="{00000000-0005-0000-0000-000063520000}"/>
    <cellStyle name="Millares 39 2 2 4" xfId="42892" xr:uid="{00000000-0005-0000-0000-000064520000}"/>
    <cellStyle name="Millares 39 2 2 5" xfId="47735" xr:uid="{00000000-0005-0000-0000-000065520000}"/>
    <cellStyle name="Millares 39 2 3" xfId="6901" xr:uid="{00000000-0005-0000-0000-000066520000}"/>
    <cellStyle name="Millares 39 2 3 2" xfId="17684" xr:uid="{00000000-0005-0000-0000-000067520000}"/>
    <cellStyle name="Millares 39 2 4" xfId="12546" xr:uid="{00000000-0005-0000-0000-000068520000}"/>
    <cellStyle name="Millares 39 2 5" xfId="40616" xr:uid="{00000000-0005-0000-0000-000069520000}"/>
    <cellStyle name="Millares 39 2 6" xfId="45459" xr:uid="{00000000-0005-0000-0000-00006A520000}"/>
    <cellStyle name="Millares 39 3" xfId="2974" xr:uid="{00000000-0005-0000-0000-00006B520000}"/>
    <cellStyle name="Millares 39 3 2" xfId="8128" xr:uid="{00000000-0005-0000-0000-00006C520000}"/>
    <cellStyle name="Millares 39 3 2 2" xfId="18911" xr:uid="{00000000-0005-0000-0000-00006D520000}"/>
    <cellStyle name="Millares 39 3 3" xfId="13779" xr:uid="{00000000-0005-0000-0000-00006E520000}"/>
    <cellStyle name="Millares 39 3 4" xfId="41838" xr:uid="{00000000-0005-0000-0000-00006F520000}"/>
    <cellStyle name="Millares 39 3 5" xfId="46681" xr:uid="{00000000-0005-0000-0000-000070520000}"/>
    <cellStyle name="Millares 39 4" xfId="5839" xr:uid="{00000000-0005-0000-0000-000071520000}"/>
    <cellStyle name="Millares 39 4 2" xfId="16628" xr:uid="{00000000-0005-0000-0000-000072520000}"/>
    <cellStyle name="Millares 39 5" xfId="11463" xr:uid="{00000000-0005-0000-0000-000073520000}"/>
    <cellStyle name="Millares 39 6" xfId="39569" xr:uid="{00000000-0005-0000-0000-000074520000}"/>
    <cellStyle name="Millares 39 7" xfId="44415" xr:uid="{00000000-0005-0000-0000-000075520000}"/>
    <cellStyle name="Millares 4" xfId="256" xr:uid="{00000000-0005-0000-0000-000076520000}"/>
    <cellStyle name="Millares 4 2" xfId="48746" xr:uid="{00000000-0005-0000-0000-000077520000}"/>
    <cellStyle name="Millares 40" xfId="609" xr:uid="{00000000-0005-0000-0000-000078520000}"/>
    <cellStyle name="Millares 40 2" xfId="1700" xr:uid="{00000000-0005-0000-0000-000079520000}"/>
    <cellStyle name="Millares 40 2 2" xfId="4009" xr:uid="{00000000-0005-0000-0000-00007A520000}"/>
    <cellStyle name="Millares 40 2 2 2" xfId="9156" xr:uid="{00000000-0005-0000-0000-00007B520000}"/>
    <cellStyle name="Millares 40 2 2 2 2" xfId="19939" xr:uid="{00000000-0005-0000-0000-00007C520000}"/>
    <cellStyle name="Millares 40 2 2 3" xfId="14807" xr:uid="{00000000-0005-0000-0000-00007D520000}"/>
    <cellStyle name="Millares 40 2 2 4" xfId="42866" xr:uid="{00000000-0005-0000-0000-00007E520000}"/>
    <cellStyle name="Millares 40 2 2 5" xfId="47709" xr:uid="{00000000-0005-0000-0000-00007F520000}"/>
    <cellStyle name="Millares 40 2 3" xfId="6875" xr:uid="{00000000-0005-0000-0000-000080520000}"/>
    <cellStyle name="Millares 40 2 3 2" xfId="17658" xr:uid="{00000000-0005-0000-0000-000081520000}"/>
    <cellStyle name="Millares 40 2 4" xfId="12520" xr:uid="{00000000-0005-0000-0000-000082520000}"/>
    <cellStyle name="Millares 40 2 5" xfId="40590" xr:uid="{00000000-0005-0000-0000-000083520000}"/>
    <cellStyle name="Millares 40 2 6" xfId="45433" xr:uid="{00000000-0005-0000-0000-000084520000}"/>
    <cellStyle name="Millares 40 3" xfId="2948" xr:uid="{00000000-0005-0000-0000-000085520000}"/>
    <cellStyle name="Millares 40 3 2" xfId="8102" xr:uid="{00000000-0005-0000-0000-000086520000}"/>
    <cellStyle name="Millares 40 3 2 2" xfId="18885" xr:uid="{00000000-0005-0000-0000-000087520000}"/>
    <cellStyle name="Millares 40 3 3" xfId="13753" xr:uid="{00000000-0005-0000-0000-000088520000}"/>
    <cellStyle name="Millares 40 3 4" xfId="41812" xr:uid="{00000000-0005-0000-0000-000089520000}"/>
    <cellStyle name="Millares 40 3 5" xfId="46655" xr:uid="{00000000-0005-0000-0000-00008A520000}"/>
    <cellStyle name="Millares 40 4" xfId="5813" xr:uid="{00000000-0005-0000-0000-00008B520000}"/>
    <cellStyle name="Millares 40 4 2" xfId="16602" xr:uid="{00000000-0005-0000-0000-00008C520000}"/>
    <cellStyle name="Millares 40 5" xfId="11437" xr:uid="{00000000-0005-0000-0000-00008D520000}"/>
    <cellStyle name="Millares 40 6" xfId="39543" xr:uid="{00000000-0005-0000-0000-00008E520000}"/>
    <cellStyle name="Millares 40 7" xfId="44389" xr:uid="{00000000-0005-0000-0000-00008F520000}"/>
    <cellStyle name="Millares 41" xfId="636" xr:uid="{00000000-0005-0000-0000-000090520000}"/>
    <cellStyle name="Millares 41 2" xfId="1727" xr:uid="{00000000-0005-0000-0000-000091520000}"/>
    <cellStyle name="Millares 41 2 2" xfId="4036" xr:uid="{00000000-0005-0000-0000-000092520000}"/>
    <cellStyle name="Millares 41 2 2 2" xfId="9183" xr:uid="{00000000-0005-0000-0000-000093520000}"/>
    <cellStyle name="Millares 41 2 2 2 2" xfId="19966" xr:uid="{00000000-0005-0000-0000-000094520000}"/>
    <cellStyle name="Millares 41 2 2 3" xfId="14834" xr:uid="{00000000-0005-0000-0000-000095520000}"/>
    <cellStyle name="Millares 41 2 2 4" xfId="42893" xr:uid="{00000000-0005-0000-0000-000096520000}"/>
    <cellStyle name="Millares 41 2 2 5" xfId="47736" xr:uid="{00000000-0005-0000-0000-000097520000}"/>
    <cellStyle name="Millares 41 2 3" xfId="6902" xr:uid="{00000000-0005-0000-0000-000098520000}"/>
    <cellStyle name="Millares 41 2 3 2" xfId="17685" xr:uid="{00000000-0005-0000-0000-000099520000}"/>
    <cellStyle name="Millares 41 2 4" xfId="12547" xr:uid="{00000000-0005-0000-0000-00009A520000}"/>
    <cellStyle name="Millares 41 2 5" xfId="40617" xr:uid="{00000000-0005-0000-0000-00009B520000}"/>
    <cellStyle name="Millares 41 2 6" xfId="45460" xr:uid="{00000000-0005-0000-0000-00009C520000}"/>
    <cellStyle name="Millares 41 3" xfId="2975" xr:uid="{00000000-0005-0000-0000-00009D520000}"/>
    <cellStyle name="Millares 41 3 2" xfId="8129" xr:uid="{00000000-0005-0000-0000-00009E520000}"/>
    <cellStyle name="Millares 41 3 2 2" xfId="18912" xr:uid="{00000000-0005-0000-0000-00009F520000}"/>
    <cellStyle name="Millares 41 3 3" xfId="13780" xr:uid="{00000000-0005-0000-0000-0000A0520000}"/>
    <cellStyle name="Millares 41 3 4" xfId="41839" xr:uid="{00000000-0005-0000-0000-0000A1520000}"/>
    <cellStyle name="Millares 41 3 5" xfId="46682" xr:uid="{00000000-0005-0000-0000-0000A2520000}"/>
    <cellStyle name="Millares 41 4" xfId="5840" xr:uid="{00000000-0005-0000-0000-0000A3520000}"/>
    <cellStyle name="Millares 41 4 2" xfId="16629" xr:uid="{00000000-0005-0000-0000-0000A4520000}"/>
    <cellStyle name="Millares 41 5" xfId="11464" xr:uid="{00000000-0005-0000-0000-0000A5520000}"/>
    <cellStyle name="Millares 41 6" xfId="39570" xr:uid="{00000000-0005-0000-0000-0000A6520000}"/>
    <cellStyle name="Millares 41 7" xfId="44416" xr:uid="{00000000-0005-0000-0000-0000A7520000}"/>
    <cellStyle name="Millares 42" xfId="606" xr:uid="{00000000-0005-0000-0000-0000A8520000}"/>
    <cellStyle name="Millares 42 2" xfId="1697" xr:uid="{00000000-0005-0000-0000-0000A9520000}"/>
    <cellStyle name="Millares 42 2 2" xfId="4006" xr:uid="{00000000-0005-0000-0000-0000AA520000}"/>
    <cellStyle name="Millares 42 2 2 2" xfId="9153" xr:uid="{00000000-0005-0000-0000-0000AB520000}"/>
    <cellStyle name="Millares 42 2 2 2 2" xfId="19936" xr:uid="{00000000-0005-0000-0000-0000AC520000}"/>
    <cellStyle name="Millares 42 2 2 3" xfId="14804" xr:uid="{00000000-0005-0000-0000-0000AD520000}"/>
    <cellStyle name="Millares 42 2 2 4" xfId="42863" xr:uid="{00000000-0005-0000-0000-0000AE520000}"/>
    <cellStyle name="Millares 42 2 2 5" xfId="47706" xr:uid="{00000000-0005-0000-0000-0000AF520000}"/>
    <cellStyle name="Millares 42 2 3" xfId="6872" xr:uid="{00000000-0005-0000-0000-0000B0520000}"/>
    <cellStyle name="Millares 42 2 3 2" xfId="17655" xr:uid="{00000000-0005-0000-0000-0000B1520000}"/>
    <cellStyle name="Millares 42 2 4" xfId="12517" xr:uid="{00000000-0005-0000-0000-0000B2520000}"/>
    <cellStyle name="Millares 42 2 5" xfId="40587" xr:uid="{00000000-0005-0000-0000-0000B3520000}"/>
    <cellStyle name="Millares 42 2 6" xfId="45430" xr:uid="{00000000-0005-0000-0000-0000B4520000}"/>
    <cellStyle name="Millares 42 3" xfId="2945" xr:uid="{00000000-0005-0000-0000-0000B5520000}"/>
    <cellStyle name="Millares 42 3 2" xfId="8099" xr:uid="{00000000-0005-0000-0000-0000B6520000}"/>
    <cellStyle name="Millares 42 3 2 2" xfId="18882" xr:uid="{00000000-0005-0000-0000-0000B7520000}"/>
    <cellStyle name="Millares 42 3 3" xfId="13750" xr:uid="{00000000-0005-0000-0000-0000B8520000}"/>
    <cellStyle name="Millares 42 3 4" xfId="41809" xr:uid="{00000000-0005-0000-0000-0000B9520000}"/>
    <cellStyle name="Millares 42 3 5" xfId="46652" xr:uid="{00000000-0005-0000-0000-0000BA520000}"/>
    <cellStyle name="Millares 42 4" xfId="5810" xr:uid="{00000000-0005-0000-0000-0000BB520000}"/>
    <cellStyle name="Millares 42 4 2" xfId="16599" xr:uid="{00000000-0005-0000-0000-0000BC520000}"/>
    <cellStyle name="Millares 42 5" xfId="11434" xr:uid="{00000000-0005-0000-0000-0000BD520000}"/>
    <cellStyle name="Millares 42 6" xfId="39540" xr:uid="{00000000-0005-0000-0000-0000BE520000}"/>
    <cellStyle name="Millares 42 7" xfId="44386" xr:uid="{00000000-0005-0000-0000-0000BF520000}"/>
    <cellStyle name="Millares 43" xfId="679" xr:uid="{00000000-0005-0000-0000-0000C0520000}"/>
    <cellStyle name="Millares 43 10" xfId="44459" xr:uid="{00000000-0005-0000-0000-0000C1520000}"/>
    <cellStyle name="Millares 43 2" xfId="1770" xr:uid="{00000000-0005-0000-0000-0000C2520000}"/>
    <cellStyle name="Millares 43 2 2" xfId="4079" xr:uid="{00000000-0005-0000-0000-0000C3520000}"/>
    <cellStyle name="Millares 43 2 2 2" xfId="9226" xr:uid="{00000000-0005-0000-0000-0000C4520000}"/>
    <cellStyle name="Millares 43 2 2 2 2" xfId="20009" xr:uid="{00000000-0005-0000-0000-0000C5520000}"/>
    <cellStyle name="Millares 43 2 2 3" xfId="14877" xr:uid="{00000000-0005-0000-0000-0000C6520000}"/>
    <cellStyle name="Millares 43 2 2 4" xfId="42936" xr:uid="{00000000-0005-0000-0000-0000C7520000}"/>
    <cellStyle name="Millares 43 2 2 5" xfId="47779" xr:uid="{00000000-0005-0000-0000-0000C8520000}"/>
    <cellStyle name="Millares 43 2 3" xfId="6945" xr:uid="{00000000-0005-0000-0000-0000C9520000}"/>
    <cellStyle name="Millares 43 2 3 2" xfId="17728" xr:uid="{00000000-0005-0000-0000-0000CA520000}"/>
    <cellStyle name="Millares 43 2 4" xfId="12590" xr:uid="{00000000-0005-0000-0000-0000CB520000}"/>
    <cellStyle name="Millares 43 2 5" xfId="40660" xr:uid="{00000000-0005-0000-0000-0000CC520000}"/>
    <cellStyle name="Millares 43 2 6" xfId="45503" xr:uid="{00000000-0005-0000-0000-0000CD520000}"/>
    <cellStyle name="Millares 43 3" xfId="3018" xr:uid="{00000000-0005-0000-0000-0000CE520000}"/>
    <cellStyle name="Millares 43 3 2" xfId="8172" xr:uid="{00000000-0005-0000-0000-0000CF520000}"/>
    <cellStyle name="Millares 43 3 2 2" xfId="18955" xr:uid="{00000000-0005-0000-0000-0000D0520000}"/>
    <cellStyle name="Millares 43 3 3" xfId="13823" xr:uid="{00000000-0005-0000-0000-0000D1520000}"/>
    <cellStyle name="Millares 43 3 4" xfId="41882" xr:uid="{00000000-0005-0000-0000-0000D2520000}"/>
    <cellStyle name="Millares 43 3 5" xfId="46725" xr:uid="{00000000-0005-0000-0000-0000D3520000}"/>
    <cellStyle name="Millares 43 4" xfId="4997" xr:uid="{00000000-0005-0000-0000-0000D4520000}"/>
    <cellStyle name="Millares 43 4 2" xfId="10145" xr:uid="{00000000-0005-0000-0000-0000D5520000}"/>
    <cellStyle name="Millares 43 4 2 2" xfId="20928" xr:uid="{00000000-0005-0000-0000-0000D6520000}"/>
    <cellStyle name="Millares 43 4 3" xfId="15795" xr:uid="{00000000-0005-0000-0000-0000D7520000}"/>
    <cellStyle name="Millares 43 4 4" xfId="43848" xr:uid="{00000000-0005-0000-0000-0000D8520000}"/>
    <cellStyle name="Millares 43 4 5" xfId="48691" xr:uid="{00000000-0005-0000-0000-0000D9520000}"/>
    <cellStyle name="Millares 43 5" xfId="5004" xr:uid="{00000000-0005-0000-0000-0000DA520000}"/>
    <cellStyle name="Millares 43 5 2" xfId="10152" xr:uid="{00000000-0005-0000-0000-0000DB520000}"/>
    <cellStyle name="Millares 43 5 2 2" xfId="20935" xr:uid="{00000000-0005-0000-0000-0000DC520000}"/>
    <cellStyle name="Millares 43 5 3" xfId="15802" xr:uid="{00000000-0005-0000-0000-0000DD520000}"/>
    <cellStyle name="Millares 43 5 4" xfId="38890" xr:uid="{00000000-0005-0000-0000-0000DE520000}"/>
    <cellStyle name="Millares 43 5 5" xfId="39015" xr:uid="{00000000-0005-0000-0000-0000DF520000}"/>
    <cellStyle name="Millares 43 5 6" xfId="43855" xr:uid="{00000000-0005-0000-0000-0000E0520000}"/>
    <cellStyle name="Millares 43 5 7" xfId="48698" xr:uid="{00000000-0005-0000-0000-0000E1520000}"/>
    <cellStyle name="Millares 43 5 7 2" xfId="48737" xr:uid="{00000000-0005-0000-0000-0000E2520000}"/>
    <cellStyle name="Millares 43 6" xfId="5006" xr:uid="{00000000-0005-0000-0000-0000E3520000}"/>
    <cellStyle name="Millares 43 6 2" xfId="10154" xr:uid="{00000000-0005-0000-0000-0000E4520000}"/>
    <cellStyle name="Millares 43 6 2 2" xfId="20937" xr:uid="{00000000-0005-0000-0000-0000E5520000}"/>
    <cellStyle name="Millares 43 6 3" xfId="15804" xr:uid="{00000000-0005-0000-0000-0000E6520000}"/>
    <cellStyle name="Millares 43 6 4" xfId="43857" xr:uid="{00000000-0005-0000-0000-0000E7520000}"/>
    <cellStyle name="Millares 43 6 5" xfId="48700" xr:uid="{00000000-0005-0000-0000-0000E8520000}"/>
    <cellStyle name="Millares 43 7" xfId="5883" xr:uid="{00000000-0005-0000-0000-0000E9520000}"/>
    <cellStyle name="Millares 43 7 2" xfId="16672" xr:uid="{00000000-0005-0000-0000-0000EA520000}"/>
    <cellStyle name="Millares 43 8" xfId="11508" xr:uid="{00000000-0005-0000-0000-0000EB520000}"/>
    <cellStyle name="Millares 43 9" xfId="39613" xr:uid="{00000000-0005-0000-0000-0000EC520000}"/>
    <cellStyle name="Millares 44" xfId="701" xr:uid="{00000000-0005-0000-0000-0000ED520000}"/>
    <cellStyle name="Millares 44 2" xfId="1785" xr:uid="{00000000-0005-0000-0000-0000EE520000}"/>
    <cellStyle name="Millares 44 2 2" xfId="4094" xr:uid="{00000000-0005-0000-0000-0000EF520000}"/>
    <cellStyle name="Millares 44 2 2 2" xfId="9241" xr:uid="{00000000-0005-0000-0000-0000F0520000}"/>
    <cellStyle name="Millares 44 2 2 2 2" xfId="20024" xr:uid="{00000000-0005-0000-0000-0000F1520000}"/>
    <cellStyle name="Millares 44 2 2 3" xfId="14892" xr:uid="{00000000-0005-0000-0000-0000F2520000}"/>
    <cellStyle name="Millares 44 2 2 4" xfId="42951" xr:uid="{00000000-0005-0000-0000-0000F3520000}"/>
    <cellStyle name="Millares 44 2 2 5" xfId="47794" xr:uid="{00000000-0005-0000-0000-0000F4520000}"/>
    <cellStyle name="Millares 44 2 3" xfId="6960" xr:uid="{00000000-0005-0000-0000-0000F5520000}"/>
    <cellStyle name="Millares 44 2 3 2" xfId="17743" xr:uid="{00000000-0005-0000-0000-0000F6520000}"/>
    <cellStyle name="Millares 44 2 4" xfId="12605" xr:uid="{00000000-0005-0000-0000-0000F7520000}"/>
    <cellStyle name="Millares 44 2 5" xfId="40675" xr:uid="{00000000-0005-0000-0000-0000F8520000}"/>
    <cellStyle name="Millares 44 2 6" xfId="45518" xr:uid="{00000000-0005-0000-0000-0000F9520000}"/>
    <cellStyle name="Millares 44 3" xfId="3039" xr:uid="{00000000-0005-0000-0000-0000FA520000}"/>
    <cellStyle name="Millares 44 3 2" xfId="8187" xr:uid="{00000000-0005-0000-0000-0000FB520000}"/>
    <cellStyle name="Millares 44 3 2 2" xfId="18970" xr:uid="{00000000-0005-0000-0000-0000FC520000}"/>
    <cellStyle name="Millares 44 3 3" xfId="13838" xr:uid="{00000000-0005-0000-0000-0000FD520000}"/>
    <cellStyle name="Millares 44 3 4" xfId="41897" xr:uid="{00000000-0005-0000-0000-0000FE520000}"/>
    <cellStyle name="Millares 44 3 5" xfId="46740" xr:uid="{00000000-0005-0000-0000-0000FF520000}"/>
    <cellStyle name="Millares 44 4" xfId="5904" xr:uid="{00000000-0005-0000-0000-000000530000}"/>
    <cellStyle name="Millares 44 4 2" xfId="16688" xr:uid="{00000000-0005-0000-0000-000001530000}"/>
    <cellStyle name="Millares 44 5" xfId="11530" xr:uid="{00000000-0005-0000-0000-000002530000}"/>
    <cellStyle name="Millares 44 6" xfId="39628" xr:uid="{00000000-0005-0000-0000-000003530000}"/>
    <cellStyle name="Millares 44 7" xfId="44474" xr:uid="{00000000-0005-0000-0000-000004530000}"/>
    <cellStyle name="Millares 45" xfId="678" xr:uid="{00000000-0005-0000-0000-000005530000}"/>
    <cellStyle name="Millares 45 2" xfId="1769" xr:uid="{00000000-0005-0000-0000-000006530000}"/>
    <cellStyle name="Millares 45 2 2" xfId="4078" xr:uid="{00000000-0005-0000-0000-000007530000}"/>
    <cellStyle name="Millares 45 2 2 2" xfId="9225" xr:uid="{00000000-0005-0000-0000-000008530000}"/>
    <cellStyle name="Millares 45 2 2 2 2" xfId="20008" xr:uid="{00000000-0005-0000-0000-000009530000}"/>
    <cellStyle name="Millares 45 2 2 3" xfId="14876" xr:uid="{00000000-0005-0000-0000-00000A530000}"/>
    <cellStyle name="Millares 45 2 2 4" xfId="42935" xr:uid="{00000000-0005-0000-0000-00000B530000}"/>
    <cellStyle name="Millares 45 2 2 5" xfId="47778" xr:uid="{00000000-0005-0000-0000-00000C530000}"/>
    <cellStyle name="Millares 45 2 3" xfId="6944" xr:uid="{00000000-0005-0000-0000-00000D530000}"/>
    <cellStyle name="Millares 45 2 3 2" xfId="17727" xr:uid="{00000000-0005-0000-0000-00000E530000}"/>
    <cellStyle name="Millares 45 2 4" xfId="12589" xr:uid="{00000000-0005-0000-0000-00000F530000}"/>
    <cellStyle name="Millares 45 2 5" xfId="40659" xr:uid="{00000000-0005-0000-0000-000010530000}"/>
    <cellStyle name="Millares 45 2 6" xfId="45502" xr:uid="{00000000-0005-0000-0000-000011530000}"/>
    <cellStyle name="Millares 45 3" xfId="3017" xr:uid="{00000000-0005-0000-0000-000012530000}"/>
    <cellStyle name="Millares 45 3 2" xfId="8171" xr:uid="{00000000-0005-0000-0000-000013530000}"/>
    <cellStyle name="Millares 45 3 2 2" xfId="18954" xr:uid="{00000000-0005-0000-0000-000014530000}"/>
    <cellStyle name="Millares 45 3 3" xfId="13822" xr:uid="{00000000-0005-0000-0000-000015530000}"/>
    <cellStyle name="Millares 45 3 4" xfId="41881" xr:uid="{00000000-0005-0000-0000-000016530000}"/>
    <cellStyle name="Millares 45 3 5" xfId="46724" xr:uid="{00000000-0005-0000-0000-000017530000}"/>
    <cellStyle name="Millares 45 4" xfId="5882" xr:uid="{00000000-0005-0000-0000-000018530000}"/>
    <cellStyle name="Millares 45 4 2" xfId="16671" xr:uid="{00000000-0005-0000-0000-000019530000}"/>
    <cellStyle name="Millares 45 5" xfId="11507" xr:uid="{00000000-0005-0000-0000-00001A530000}"/>
    <cellStyle name="Millares 45 6" xfId="39612" xr:uid="{00000000-0005-0000-0000-00001B530000}"/>
    <cellStyle name="Millares 45 7" xfId="44458" xr:uid="{00000000-0005-0000-0000-00001C530000}"/>
    <cellStyle name="Millares 46" xfId="702" xr:uid="{00000000-0005-0000-0000-00001D530000}"/>
    <cellStyle name="Millares 46 2" xfId="1786" xr:uid="{00000000-0005-0000-0000-00001E530000}"/>
    <cellStyle name="Millares 46 2 2" xfId="4095" xr:uid="{00000000-0005-0000-0000-00001F530000}"/>
    <cellStyle name="Millares 46 2 2 2" xfId="9242" xr:uid="{00000000-0005-0000-0000-000020530000}"/>
    <cellStyle name="Millares 46 2 2 2 2" xfId="20025" xr:uid="{00000000-0005-0000-0000-000021530000}"/>
    <cellStyle name="Millares 46 2 2 3" xfId="14893" xr:uid="{00000000-0005-0000-0000-000022530000}"/>
    <cellStyle name="Millares 46 2 2 4" xfId="42952" xr:uid="{00000000-0005-0000-0000-000023530000}"/>
    <cellStyle name="Millares 46 2 2 5" xfId="47795" xr:uid="{00000000-0005-0000-0000-000024530000}"/>
    <cellStyle name="Millares 46 2 3" xfId="6961" xr:uid="{00000000-0005-0000-0000-000025530000}"/>
    <cellStyle name="Millares 46 2 3 2" xfId="17744" xr:uid="{00000000-0005-0000-0000-000026530000}"/>
    <cellStyle name="Millares 46 2 4" xfId="12606" xr:uid="{00000000-0005-0000-0000-000027530000}"/>
    <cellStyle name="Millares 46 2 5" xfId="40676" xr:uid="{00000000-0005-0000-0000-000028530000}"/>
    <cellStyle name="Millares 46 2 6" xfId="45519" xr:uid="{00000000-0005-0000-0000-000029530000}"/>
    <cellStyle name="Millares 46 3" xfId="3040" xr:uid="{00000000-0005-0000-0000-00002A530000}"/>
    <cellStyle name="Millares 46 3 2" xfId="8188" xr:uid="{00000000-0005-0000-0000-00002B530000}"/>
    <cellStyle name="Millares 46 3 2 2" xfId="18971" xr:uid="{00000000-0005-0000-0000-00002C530000}"/>
    <cellStyle name="Millares 46 3 3" xfId="13839" xr:uid="{00000000-0005-0000-0000-00002D530000}"/>
    <cellStyle name="Millares 46 3 4" xfId="41898" xr:uid="{00000000-0005-0000-0000-00002E530000}"/>
    <cellStyle name="Millares 46 3 5" xfId="46741" xr:uid="{00000000-0005-0000-0000-00002F530000}"/>
    <cellStyle name="Millares 46 4" xfId="5905" xr:uid="{00000000-0005-0000-0000-000030530000}"/>
    <cellStyle name="Millares 46 4 2" xfId="16689" xr:uid="{00000000-0005-0000-0000-000031530000}"/>
    <cellStyle name="Millares 46 5" xfId="11531" xr:uid="{00000000-0005-0000-0000-000032530000}"/>
    <cellStyle name="Millares 46 6" xfId="39629" xr:uid="{00000000-0005-0000-0000-000033530000}"/>
    <cellStyle name="Millares 46 7" xfId="44475" xr:uid="{00000000-0005-0000-0000-000034530000}"/>
    <cellStyle name="Millares 47" xfId="677" xr:uid="{00000000-0005-0000-0000-000035530000}"/>
    <cellStyle name="Millares 47 2" xfId="1768" xr:uid="{00000000-0005-0000-0000-000036530000}"/>
    <cellStyle name="Millares 47 2 2" xfId="4077" xr:uid="{00000000-0005-0000-0000-000037530000}"/>
    <cellStyle name="Millares 47 2 2 2" xfId="9224" xr:uid="{00000000-0005-0000-0000-000038530000}"/>
    <cellStyle name="Millares 47 2 2 2 2" xfId="20007" xr:uid="{00000000-0005-0000-0000-000039530000}"/>
    <cellStyle name="Millares 47 2 2 3" xfId="14875" xr:uid="{00000000-0005-0000-0000-00003A530000}"/>
    <cellStyle name="Millares 47 2 2 4" xfId="42934" xr:uid="{00000000-0005-0000-0000-00003B530000}"/>
    <cellStyle name="Millares 47 2 2 5" xfId="47777" xr:uid="{00000000-0005-0000-0000-00003C530000}"/>
    <cellStyle name="Millares 47 2 3" xfId="6943" xr:uid="{00000000-0005-0000-0000-00003D530000}"/>
    <cellStyle name="Millares 47 2 3 2" xfId="17726" xr:uid="{00000000-0005-0000-0000-00003E530000}"/>
    <cellStyle name="Millares 47 2 4" xfId="12588" xr:uid="{00000000-0005-0000-0000-00003F530000}"/>
    <cellStyle name="Millares 47 2 5" xfId="40658" xr:uid="{00000000-0005-0000-0000-000040530000}"/>
    <cellStyle name="Millares 47 2 6" xfId="45501" xr:uid="{00000000-0005-0000-0000-000041530000}"/>
    <cellStyle name="Millares 47 3" xfId="3016" xr:uid="{00000000-0005-0000-0000-000042530000}"/>
    <cellStyle name="Millares 47 3 2" xfId="8170" xr:uid="{00000000-0005-0000-0000-000043530000}"/>
    <cellStyle name="Millares 47 3 2 2" xfId="18953" xr:uid="{00000000-0005-0000-0000-000044530000}"/>
    <cellStyle name="Millares 47 3 3" xfId="13821" xr:uid="{00000000-0005-0000-0000-000045530000}"/>
    <cellStyle name="Millares 47 3 4" xfId="41880" xr:uid="{00000000-0005-0000-0000-000046530000}"/>
    <cellStyle name="Millares 47 3 5" xfId="46723" xr:uid="{00000000-0005-0000-0000-000047530000}"/>
    <cellStyle name="Millares 47 4" xfId="5881" xr:uid="{00000000-0005-0000-0000-000048530000}"/>
    <cellStyle name="Millares 47 4 2" xfId="16670" xr:uid="{00000000-0005-0000-0000-000049530000}"/>
    <cellStyle name="Millares 47 5" xfId="11506" xr:uid="{00000000-0005-0000-0000-00004A530000}"/>
    <cellStyle name="Millares 47 6" xfId="39611" xr:uid="{00000000-0005-0000-0000-00004B530000}"/>
    <cellStyle name="Millares 47 7" xfId="44457" xr:uid="{00000000-0005-0000-0000-00004C530000}"/>
    <cellStyle name="Millares 48" xfId="703" xr:uid="{00000000-0005-0000-0000-00004D530000}"/>
    <cellStyle name="Millares 48 2" xfId="1787" xr:uid="{00000000-0005-0000-0000-00004E530000}"/>
    <cellStyle name="Millares 48 2 2" xfId="4096" xr:uid="{00000000-0005-0000-0000-00004F530000}"/>
    <cellStyle name="Millares 48 2 2 2" xfId="9243" xr:uid="{00000000-0005-0000-0000-000050530000}"/>
    <cellStyle name="Millares 48 2 2 2 2" xfId="20026" xr:uid="{00000000-0005-0000-0000-000051530000}"/>
    <cellStyle name="Millares 48 2 2 3" xfId="14894" xr:uid="{00000000-0005-0000-0000-000052530000}"/>
    <cellStyle name="Millares 48 2 2 4" xfId="42953" xr:uid="{00000000-0005-0000-0000-000053530000}"/>
    <cellStyle name="Millares 48 2 2 5" xfId="47796" xr:uid="{00000000-0005-0000-0000-000054530000}"/>
    <cellStyle name="Millares 48 2 3" xfId="6962" xr:uid="{00000000-0005-0000-0000-000055530000}"/>
    <cellStyle name="Millares 48 2 3 2" xfId="17745" xr:uid="{00000000-0005-0000-0000-000056530000}"/>
    <cellStyle name="Millares 48 2 4" xfId="12607" xr:uid="{00000000-0005-0000-0000-000057530000}"/>
    <cellStyle name="Millares 48 2 5" xfId="40677" xr:uid="{00000000-0005-0000-0000-000058530000}"/>
    <cellStyle name="Millares 48 2 6" xfId="45520" xr:uid="{00000000-0005-0000-0000-000059530000}"/>
    <cellStyle name="Millares 48 3" xfId="3041" xr:uid="{00000000-0005-0000-0000-00005A530000}"/>
    <cellStyle name="Millares 48 3 2" xfId="8189" xr:uid="{00000000-0005-0000-0000-00005B530000}"/>
    <cellStyle name="Millares 48 3 2 2" xfId="18972" xr:uid="{00000000-0005-0000-0000-00005C530000}"/>
    <cellStyle name="Millares 48 3 3" xfId="13840" xr:uid="{00000000-0005-0000-0000-00005D530000}"/>
    <cellStyle name="Millares 48 3 4" xfId="41899" xr:uid="{00000000-0005-0000-0000-00005E530000}"/>
    <cellStyle name="Millares 48 3 5" xfId="46742" xr:uid="{00000000-0005-0000-0000-00005F530000}"/>
    <cellStyle name="Millares 48 4" xfId="5906" xr:uid="{00000000-0005-0000-0000-000060530000}"/>
    <cellStyle name="Millares 48 4 2" xfId="16690" xr:uid="{00000000-0005-0000-0000-000061530000}"/>
    <cellStyle name="Millares 48 5" xfId="11532" xr:uid="{00000000-0005-0000-0000-000062530000}"/>
    <cellStyle name="Millares 48 6" xfId="39630" xr:uid="{00000000-0005-0000-0000-000063530000}"/>
    <cellStyle name="Millares 48 7" xfId="44476" xr:uid="{00000000-0005-0000-0000-000064530000}"/>
    <cellStyle name="Millares 49" xfId="676" xr:uid="{00000000-0005-0000-0000-000065530000}"/>
    <cellStyle name="Millares 49 2" xfId="1767" xr:uid="{00000000-0005-0000-0000-000066530000}"/>
    <cellStyle name="Millares 49 2 2" xfId="4076" xr:uid="{00000000-0005-0000-0000-000067530000}"/>
    <cellStyle name="Millares 49 2 2 2" xfId="9223" xr:uid="{00000000-0005-0000-0000-000068530000}"/>
    <cellStyle name="Millares 49 2 2 2 2" xfId="20006" xr:uid="{00000000-0005-0000-0000-000069530000}"/>
    <cellStyle name="Millares 49 2 2 3" xfId="14874" xr:uid="{00000000-0005-0000-0000-00006A530000}"/>
    <cellStyle name="Millares 49 2 2 4" xfId="42933" xr:uid="{00000000-0005-0000-0000-00006B530000}"/>
    <cellStyle name="Millares 49 2 2 5" xfId="47776" xr:uid="{00000000-0005-0000-0000-00006C530000}"/>
    <cellStyle name="Millares 49 2 3" xfId="6942" xr:uid="{00000000-0005-0000-0000-00006D530000}"/>
    <cellStyle name="Millares 49 2 3 2" xfId="17725" xr:uid="{00000000-0005-0000-0000-00006E530000}"/>
    <cellStyle name="Millares 49 2 4" xfId="12587" xr:uid="{00000000-0005-0000-0000-00006F530000}"/>
    <cellStyle name="Millares 49 2 5" xfId="40657" xr:uid="{00000000-0005-0000-0000-000070530000}"/>
    <cellStyle name="Millares 49 2 6" xfId="45500" xr:uid="{00000000-0005-0000-0000-000071530000}"/>
    <cellStyle name="Millares 49 3" xfId="3015" xr:uid="{00000000-0005-0000-0000-000072530000}"/>
    <cellStyle name="Millares 49 3 2" xfId="8169" xr:uid="{00000000-0005-0000-0000-000073530000}"/>
    <cellStyle name="Millares 49 3 2 2" xfId="18952" xr:uid="{00000000-0005-0000-0000-000074530000}"/>
    <cellStyle name="Millares 49 3 3" xfId="13820" xr:uid="{00000000-0005-0000-0000-000075530000}"/>
    <cellStyle name="Millares 49 3 4" xfId="41879" xr:uid="{00000000-0005-0000-0000-000076530000}"/>
    <cellStyle name="Millares 49 3 5" xfId="46722" xr:uid="{00000000-0005-0000-0000-000077530000}"/>
    <cellStyle name="Millares 49 4" xfId="5880" xr:uid="{00000000-0005-0000-0000-000078530000}"/>
    <cellStyle name="Millares 49 4 2" xfId="16669" xr:uid="{00000000-0005-0000-0000-000079530000}"/>
    <cellStyle name="Millares 49 5" xfId="11505" xr:uid="{00000000-0005-0000-0000-00007A530000}"/>
    <cellStyle name="Millares 49 6" xfId="39610" xr:uid="{00000000-0005-0000-0000-00007B530000}"/>
    <cellStyle name="Millares 49 7" xfId="44456" xr:uid="{00000000-0005-0000-0000-00007C530000}"/>
    <cellStyle name="Millares 5" xfId="257" xr:uid="{00000000-0005-0000-0000-00007D530000}"/>
    <cellStyle name="Millares 50" xfId="704" xr:uid="{00000000-0005-0000-0000-00007E530000}"/>
    <cellStyle name="Millares 50 2" xfId="1788" xr:uid="{00000000-0005-0000-0000-00007F530000}"/>
    <cellStyle name="Millares 50 2 2" xfId="4097" xr:uid="{00000000-0005-0000-0000-000080530000}"/>
    <cellStyle name="Millares 50 2 2 2" xfId="9244" xr:uid="{00000000-0005-0000-0000-000081530000}"/>
    <cellStyle name="Millares 50 2 2 2 2" xfId="20027" xr:uid="{00000000-0005-0000-0000-000082530000}"/>
    <cellStyle name="Millares 50 2 2 3" xfId="14895" xr:uid="{00000000-0005-0000-0000-000083530000}"/>
    <cellStyle name="Millares 50 2 2 4" xfId="42954" xr:uid="{00000000-0005-0000-0000-000084530000}"/>
    <cellStyle name="Millares 50 2 2 5" xfId="47797" xr:uid="{00000000-0005-0000-0000-000085530000}"/>
    <cellStyle name="Millares 50 2 3" xfId="6963" xr:uid="{00000000-0005-0000-0000-000086530000}"/>
    <cellStyle name="Millares 50 2 3 2" xfId="17746" xr:uid="{00000000-0005-0000-0000-000087530000}"/>
    <cellStyle name="Millares 50 2 4" xfId="12608" xr:uid="{00000000-0005-0000-0000-000088530000}"/>
    <cellStyle name="Millares 50 2 5" xfId="40678" xr:uid="{00000000-0005-0000-0000-000089530000}"/>
    <cellStyle name="Millares 50 2 6" xfId="45521" xr:uid="{00000000-0005-0000-0000-00008A530000}"/>
    <cellStyle name="Millares 50 3" xfId="3042" xr:uid="{00000000-0005-0000-0000-00008B530000}"/>
    <cellStyle name="Millares 50 3 2" xfId="8190" xr:uid="{00000000-0005-0000-0000-00008C530000}"/>
    <cellStyle name="Millares 50 3 2 2" xfId="18973" xr:uid="{00000000-0005-0000-0000-00008D530000}"/>
    <cellStyle name="Millares 50 3 3" xfId="13841" xr:uid="{00000000-0005-0000-0000-00008E530000}"/>
    <cellStyle name="Millares 50 3 4" xfId="41900" xr:uid="{00000000-0005-0000-0000-00008F530000}"/>
    <cellStyle name="Millares 50 3 5" xfId="46743" xr:uid="{00000000-0005-0000-0000-000090530000}"/>
    <cellStyle name="Millares 50 4" xfId="5907" xr:uid="{00000000-0005-0000-0000-000091530000}"/>
    <cellStyle name="Millares 50 4 2" xfId="16691" xr:uid="{00000000-0005-0000-0000-000092530000}"/>
    <cellStyle name="Millares 50 5" xfId="11533" xr:uid="{00000000-0005-0000-0000-000093530000}"/>
    <cellStyle name="Millares 50 6" xfId="39631" xr:uid="{00000000-0005-0000-0000-000094530000}"/>
    <cellStyle name="Millares 50 7" xfId="44477" xr:uid="{00000000-0005-0000-0000-000095530000}"/>
    <cellStyle name="Millares 51" xfId="675" xr:uid="{00000000-0005-0000-0000-000096530000}"/>
    <cellStyle name="Millares 51 2" xfId="1766" xr:uid="{00000000-0005-0000-0000-000097530000}"/>
    <cellStyle name="Millares 51 2 2" xfId="4075" xr:uid="{00000000-0005-0000-0000-000098530000}"/>
    <cellStyle name="Millares 51 2 2 2" xfId="9222" xr:uid="{00000000-0005-0000-0000-000099530000}"/>
    <cellStyle name="Millares 51 2 2 2 2" xfId="20005" xr:uid="{00000000-0005-0000-0000-00009A530000}"/>
    <cellStyle name="Millares 51 2 2 3" xfId="14873" xr:uid="{00000000-0005-0000-0000-00009B530000}"/>
    <cellStyle name="Millares 51 2 2 4" xfId="42932" xr:uid="{00000000-0005-0000-0000-00009C530000}"/>
    <cellStyle name="Millares 51 2 2 5" xfId="47775" xr:uid="{00000000-0005-0000-0000-00009D530000}"/>
    <cellStyle name="Millares 51 2 3" xfId="6941" xr:uid="{00000000-0005-0000-0000-00009E530000}"/>
    <cellStyle name="Millares 51 2 3 2" xfId="17724" xr:uid="{00000000-0005-0000-0000-00009F530000}"/>
    <cellStyle name="Millares 51 2 4" xfId="12586" xr:uid="{00000000-0005-0000-0000-0000A0530000}"/>
    <cellStyle name="Millares 51 2 5" xfId="40656" xr:uid="{00000000-0005-0000-0000-0000A1530000}"/>
    <cellStyle name="Millares 51 2 6" xfId="45499" xr:uid="{00000000-0005-0000-0000-0000A2530000}"/>
    <cellStyle name="Millares 51 3" xfId="3014" xr:uid="{00000000-0005-0000-0000-0000A3530000}"/>
    <cellStyle name="Millares 51 3 2" xfId="8168" xr:uid="{00000000-0005-0000-0000-0000A4530000}"/>
    <cellStyle name="Millares 51 3 2 2" xfId="18951" xr:uid="{00000000-0005-0000-0000-0000A5530000}"/>
    <cellStyle name="Millares 51 3 3" xfId="13819" xr:uid="{00000000-0005-0000-0000-0000A6530000}"/>
    <cellStyle name="Millares 51 3 4" xfId="41878" xr:uid="{00000000-0005-0000-0000-0000A7530000}"/>
    <cellStyle name="Millares 51 3 5" xfId="46721" xr:uid="{00000000-0005-0000-0000-0000A8530000}"/>
    <cellStyle name="Millares 51 4" xfId="5879" xr:uid="{00000000-0005-0000-0000-0000A9530000}"/>
    <cellStyle name="Millares 51 4 2" xfId="16668" xr:uid="{00000000-0005-0000-0000-0000AA530000}"/>
    <cellStyle name="Millares 51 5" xfId="11504" xr:uid="{00000000-0005-0000-0000-0000AB530000}"/>
    <cellStyle name="Millares 51 6" xfId="39609" xr:uid="{00000000-0005-0000-0000-0000AC530000}"/>
    <cellStyle name="Millares 51 7" xfId="44455" xr:uid="{00000000-0005-0000-0000-0000AD530000}"/>
    <cellStyle name="Millares 52" xfId="705" xr:uid="{00000000-0005-0000-0000-0000AE530000}"/>
    <cellStyle name="Millares 52 2" xfId="1789" xr:uid="{00000000-0005-0000-0000-0000AF530000}"/>
    <cellStyle name="Millares 52 2 2" xfId="4098" xr:uid="{00000000-0005-0000-0000-0000B0530000}"/>
    <cellStyle name="Millares 52 2 2 2" xfId="9245" xr:uid="{00000000-0005-0000-0000-0000B1530000}"/>
    <cellStyle name="Millares 52 2 2 2 2" xfId="20028" xr:uid="{00000000-0005-0000-0000-0000B2530000}"/>
    <cellStyle name="Millares 52 2 2 3" xfId="14896" xr:uid="{00000000-0005-0000-0000-0000B3530000}"/>
    <cellStyle name="Millares 52 2 2 4" xfId="42955" xr:uid="{00000000-0005-0000-0000-0000B4530000}"/>
    <cellStyle name="Millares 52 2 2 5" xfId="47798" xr:uid="{00000000-0005-0000-0000-0000B5530000}"/>
    <cellStyle name="Millares 52 2 3" xfId="6964" xr:uid="{00000000-0005-0000-0000-0000B6530000}"/>
    <cellStyle name="Millares 52 2 3 2" xfId="17747" xr:uid="{00000000-0005-0000-0000-0000B7530000}"/>
    <cellStyle name="Millares 52 2 4" xfId="12609" xr:uid="{00000000-0005-0000-0000-0000B8530000}"/>
    <cellStyle name="Millares 52 2 5" xfId="40679" xr:uid="{00000000-0005-0000-0000-0000B9530000}"/>
    <cellStyle name="Millares 52 2 6" xfId="45522" xr:uid="{00000000-0005-0000-0000-0000BA530000}"/>
    <cellStyle name="Millares 52 3" xfId="3043" xr:uid="{00000000-0005-0000-0000-0000BB530000}"/>
    <cellStyle name="Millares 52 3 2" xfId="8191" xr:uid="{00000000-0005-0000-0000-0000BC530000}"/>
    <cellStyle name="Millares 52 3 2 2" xfId="18974" xr:uid="{00000000-0005-0000-0000-0000BD530000}"/>
    <cellStyle name="Millares 52 3 3" xfId="13842" xr:uid="{00000000-0005-0000-0000-0000BE530000}"/>
    <cellStyle name="Millares 52 3 4" xfId="41901" xr:uid="{00000000-0005-0000-0000-0000BF530000}"/>
    <cellStyle name="Millares 52 3 5" xfId="46744" xr:uid="{00000000-0005-0000-0000-0000C0530000}"/>
    <cellStyle name="Millares 52 4" xfId="5908" xr:uid="{00000000-0005-0000-0000-0000C1530000}"/>
    <cellStyle name="Millares 52 4 2" xfId="16692" xr:uid="{00000000-0005-0000-0000-0000C2530000}"/>
    <cellStyle name="Millares 52 5" xfId="11534" xr:uid="{00000000-0005-0000-0000-0000C3530000}"/>
    <cellStyle name="Millares 52 6" xfId="39632" xr:uid="{00000000-0005-0000-0000-0000C4530000}"/>
    <cellStyle name="Millares 52 7" xfId="44478" xr:uid="{00000000-0005-0000-0000-0000C5530000}"/>
    <cellStyle name="Millares 53" xfId="674" xr:uid="{00000000-0005-0000-0000-0000C6530000}"/>
    <cellStyle name="Millares 53 2" xfId="1765" xr:uid="{00000000-0005-0000-0000-0000C7530000}"/>
    <cellStyle name="Millares 53 2 2" xfId="4074" xr:uid="{00000000-0005-0000-0000-0000C8530000}"/>
    <cellStyle name="Millares 53 2 2 2" xfId="9221" xr:uid="{00000000-0005-0000-0000-0000C9530000}"/>
    <cellStyle name="Millares 53 2 2 2 2" xfId="20004" xr:uid="{00000000-0005-0000-0000-0000CA530000}"/>
    <cellStyle name="Millares 53 2 2 3" xfId="14872" xr:uid="{00000000-0005-0000-0000-0000CB530000}"/>
    <cellStyle name="Millares 53 2 2 4" xfId="42931" xr:uid="{00000000-0005-0000-0000-0000CC530000}"/>
    <cellStyle name="Millares 53 2 2 5" xfId="47774" xr:uid="{00000000-0005-0000-0000-0000CD530000}"/>
    <cellStyle name="Millares 53 2 3" xfId="6940" xr:uid="{00000000-0005-0000-0000-0000CE530000}"/>
    <cellStyle name="Millares 53 2 3 2" xfId="17723" xr:uid="{00000000-0005-0000-0000-0000CF530000}"/>
    <cellStyle name="Millares 53 2 4" xfId="12585" xr:uid="{00000000-0005-0000-0000-0000D0530000}"/>
    <cellStyle name="Millares 53 2 5" xfId="40655" xr:uid="{00000000-0005-0000-0000-0000D1530000}"/>
    <cellStyle name="Millares 53 2 6" xfId="45498" xr:uid="{00000000-0005-0000-0000-0000D2530000}"/>
    <cellStyle name="Millares 53 3" xfId="3013" xr:uid="{00000000-0005-0000-0000-0000D3530000}"/>
    <cellStyle name="Millares 53 3 2" xfId="8167" xr:uid="{00000000-0005-0000-0000-0000D4530000}"/>
    <cellStyle name="Millares 53 3 2 2" xfId="18950" xr:uid="{00000000-0005-0000-0000-0000D5530000}"/>
    <cellStyle name="Millares 53 3 3" xfId="13818" xr:uid="{00000000-0005-0000-0000-0000D6530000}"/>
    <cellStyle name="Millares 53 3 4" xfId="41877" xr:uid="{00000000-0005-0000-0000-0000D7530000}"/>
    <cellStyle name="Millares 53 3 5" xfId="46720" xr:uid="{00000000-0005-0000-0000-0000D8530000}"/>
    <cellStyle name="Millares 53 4" xfId="5878" xr:uid="{00000000-0005-0000-0000-0000D9530000}"/>
    <cellStyle name="Millares 53 4 2" xfId="16667" xr:uid="{00000000-0005-0000-0000-0000DA530000}"/>
    <cellStyle name="Millares 53 5" xfId="11503" xr:uid="{00000000-0005-0000-0000-0000DB530000}"/>
    <cellStyle name="Millares 53 6" xfId="39608" xr:uid="{00000000-0005-0000-0000-0000DC530000}"/>
    <cellStyle name="Millares 53 7" xfId="44454" xr:uid="{00000000-0005-0000-0000-0000DD530000}"/>
    <cellStyle name="Millares 54" xfId="706" xr:uid="{00000000-0005-0000-0000-0000DE530000}"/>
    <cellStyle name="Millares 54 2" xfId="1790" xr:uid="{00000000-0005-0000-0000-0000DF530000}"/>
    <cellStyle name="Millares 54 2 2" xfId="4099" xr:uid="{00000000-0005-0000-0000-0000E0530000}"/>
    <cellStyle name="Millares 54 2 2 2" xfId="9246" xr:uid="{00000000-0005-0000-0000-0000E1530000}"/>
    <cellStyle name="Millares 54 2 2 2 2" xfId="20029" xr:uid="{00000000-0005-0000-0000-0000E2530000}"/>
    <cellStyle name="Millares 54 2 2 3" xfId="14897" xr:uid="{00000000-0005-0000-0000-0000E3530000}"/>
    <cellStyle name="Millares 54 2 2 4" xfId="42956" xr:uid="{00000000-0005-0000-0000-0000E4530000}"/>
    <cellStyle name="Millares 54 2 2 5" xfId="47799" xr:uid="{00000000-0005-0000-0000-0000E5530000}"/>
    <cellStyle name="Millares 54 2 3" xfId="6965" xr:uid="{00000000-0005-0000-0000-0000E6530000}"/>
    <cellStyle name="Millares 54 2 3 2" xfId="17748" xr:uid="{00000000-0005-0000-0000-0000E7530000}"/>
    <cellStyle name="Millares 54 2 4" xfId="12610" xr:uid="{00000000-0005-0000-0000-0000E8530000}"/>
    <cellStyle name="Millares 54 2 5" xfId="40680" xr:uid="{00000000-0005-0000-0000-0000E9530000}"/>
    <cellStyle name="Millares 54 2 6" xfId="45523" xr:uid="{00000000-0005-0000-0000-0000EA530000}"/>
    <cellStyle name="Millares 54 3" xfId="3044" xr:uid="{00000000-0005-0000-0000-0000EB530000}"/>
    <cellStyle name="Millares 54 3 2" xfId="8192" xr:uid="{00000000-0005-0000-0000-0000EC530000}"/>
    <cellStyle name="Millares 54 3 2 2" xfId="18975" xr:uid="{00000000-0005-0000-0000-0000ED530000}"/>
    <cellStyle name="Millares 54 3 3" xfId="13843" xr:uid="{00000000-0005-0000-0000-0000EE530000}"/>
    <cellStyle name="Millares 54 3 4" xfId="41902" xr:uid="{00000000-0005-0000-0000-0000EF530000}"/>
    <cellStyle name="Millares 54 3 5" xfId="46745" xr:uid="{00000000-0005-0000-0000-0000F0530000}"/>
    <cellStyle name="Millares 54 4" xfId="5909" xr:uid="{00000000-0005-0000-0000-0000F1530000}"/>
    <cellStyle name="Millares 54 4 2" xfId="16693" xr:uid="{00000000-0005-0000-0000-0000F2530000}"/>
    <cellStyle name="Millares 54 5" xfId="11535" xr:uid="{00000000-0005-0000-0000-0000F3530000}"/>
    <cellStyle name="Millares 54 6" xfId="39633" xr:uid="{00000000-0005-0000-0000-0000F4530000}"/>
    <cellStyle name="Millares 54 7" xfId="44479" xr:uid="{00000000-0005-0000-0000-0000F5530000}"/>
    <cellStyle name="Millares 55" xfId="673" xr:uid="{00000000-0005-0000-0000-0000F6530000}"/>
    <cellStyle name="Millares 55 2" xfId="1764" xr:uid="{00000000-0005-0000-0000-0000F7530000}"/>
    <cellStyle name="Millares 55 2 2" xfId="4073" xr:uid="{00000000-0005-0000-0000-0000F8530000}"/>
    <cellStyle name="Millares 55 2 2 2" xfId="9220" xr:uid="{00000000-0005-0000-0000-0000F9530000}"/>
    <cellStyle name="Millares 55 2 2 2 2" xfId="20003" xr:uid="{00000000-0005-0000-0000-0000FA530000}"/>
    <cellStyle name="Millares 55 2 2 3" xfId="14871" xr:uid="{00000000-0005-0000-0000-0000FB530000}"/>
    <cellStyle name="Millares 55 2 2 4" xfId="42930" xr:uid="{00000000-0005-0000-0000-0000FC530000}"/>
    <cellStyle name="Millares 55 2 2 5" xfId="47773" xr:uid="{00000000-0005-0000-0000-0000FD530000}"/>
    <cellStyle name="Millares 55 2 3" xfId="6939" xr:uid="{00000000-0005-0000-0000-0000FE530000}"/>
    <cellStyle name="Millares 55 2 3 2" xfId="17722" xr:uid="{00000000-0005-0000-0000-0000FF530000}"/>
    <cellStyle name="Millares 55 2 4" xfId="12584" xr:uid="{00000000-0005-0000-0000-000000540000}"/>
    <cellStyle name="Millares 55 2 5" xfId="40654" xr:uid="{00000000-0005-0000-0000-000001540000}"/>
    <cellStyle name="Millares 55 2 6" xfId="45497" xr:uid="{00000000-0005-0000-0000-000002540000}"/>
    <cellStyle name="Millares 55 3" xfId="3012" xr:uid="{00000000-0005-0000-0000-000003540000}"/>
    <cellStyle name="Millares 55 3 2" xfId="8166" xr:uid="{00000000-0005-0000-0000-000004540000}"/>
    <cellStyle name="Millares 55 3 2 2" xfId="18949" xr:uid="{00000000-0005-0000-0000-000005540000}"/>
    <cellStyle name="Millares 55 3 3" xfId="13817" xr:uid="{00000000-0005-0000-0000-000006540000}"/>
    <cellStyle name="Millares 55 3 4" xfId="41876" xr:uid="{00000000-0005-0000-0000-000007540000}"/>
    <cellStyle name="Millares 55 3 5" xfId="46719" xr:uid="{00000000-0005-0000-0000-000008540000}"/>
    <cellStyle name="Millares 55 4" xfId="5877" xr:uid="{00000000-0005-0000-0000-000009540000}"/>
    <cellStyle name="Millares 55 4 2" xfId="16666" xr:uid="{00000000-0005-0000-0000-00000A540000}"/>
    <cellStyle name="Millares 55 5" xfId="11502" xr:uid="{00000000-0005-0000-0000-00000B540000}"/>
    <cellStyle name="Millares 55 6" xfId="39607" xr:uid="{00000000-0005-0000-0000-00000C540000}"/>
    <cellStyle name="Millares 55 7" xfId="44453" xr:uid="{00000000-0005-0000-0000-00000D540000}"/>
    <cellStyle name="Millares 56" xfId="707" xr:uid="{00000000-0005-0000-0000-00000E540000}"/>
    <cellStyle name="Millares 56 2" xfId="1791" xr:uid="{00000000-0005-0000-0000-00000F540000}"/>
    <cellStyle name="Millares 56 2 2" xfId="4100" xr:uid="{00000000-0005-0000-0000-000010540000}"/>
    <cellStyle name="Millares 56 2 2 2" xfId="9247" xr:uid="{00000000-0005-0000-0000-000011540000}"/>
    <cellStyle name="Millares 56 2 2 2 2" xfId="20030" xr:uid="{00000000-0005-0000-0000-000012540000}"/>
    <cellStyle name="Millares 56 2 2 3" xfId="14898" xr:uid="{00000000-0005-0000-0000-000013540000}"/>
    <cellStyle name="Millares 56 2 2 4" xfId="42957" xr:uid="{00000000-0005-0000-0000-000014540000}"/>
    <cellStyle name="Millares 56 2 2 5" xfId="47800" xr:uid="{00000000-0005-0000-0000-000015540000}"/>
    <cellStyle name="Millares 56 2 3" xfId="6966" xr:uid="{00000000-0005-0000-0000-000016540000}"/>
    <cellStyle name="Millares 56 2 3 2" xfId="17749" xr:uid="{00000000-0005-0000-0000-000017540000}"/>
    <cellStyle name="Millares 56 2 4" xfId="12611" xr:uid="{00000000-0005-0000-0000-000018540000}"/>
    <cellStyle name="Millares 56 2 5" xfId="40681" xr:uid="{00000000-0005-0000-0000-000019540000}"/>
    <cellStyle name="Millares 56 2 6" xfId="45524" xr:uid="{00000000-0005-0000-0000-00001A540000}"/>
    <cellStyle name="Millares 56 3" xfId="3045" xr:uid="{00000000-0005-0000-0000-00001B540000}"/>
    <cellStyle name="Millares 56 3 2" xfId="8193" xr:uid="{00000000-0005-0000-0000-00001C540000}"/>
    <cellStyle name="Millares 56 3 2 2" xfId="18976" xr:uid="{00000000-0005-0000-0000-00001D540000}"/>
    <cellStyle name="Millares 56 3 3" xfId="13844" xr:uid="{00000000-0005-0000-0000-00001E540000}"/>
    <cellStyle name="Millares 56 3 4" xfId="41903" xr:uid="{00000000-0005-0000-0000-00001F540000}"/>
    <cellStyle name="Millares 56 3 5" xfId="46746" xr:uid="{00000000-0005-0000-0000-000020540000}"/>
    <cellStyle name="Millares 56 4" xfId="5910" xr:uid="{00000000-0005-0000-0000-000021540000}"/>
    <cellStyle name="Millares 56 4 2" xfId="16694" xr:uid="{00000000-0005-0000-0000-000022540000}"/>
    <cellStyle name="Millares 56 5" xfId="11536" xr:uid="{00000000-0005-0000-0000-000023540000}"/>
    <cellStyle name="Millares 56 6" xfId="39634" xr:uid="{00000000-0005-0000-0000-000024540000}"/>
    <cellStyle name="Millares 56 7" xfId="44480" xr:uid="{00000000-0005-0000-0000-000025540000}"/>
    <cellStyle name="Millares 57" xfId="672" xr:uid="{00000000-0005-0000-0000-000026540000}"/>
    <cellStyle name="Millares 57 2" xfId="1763" xr:uid="{00000000-0005-0000-0000-000027540000}"/>
    <cellStyle name="Millares 57 2 2" xfId="4072" xr:uid="{00000000-0005-0000-0000-000028540000}"/>
    <cellStyle name="Millares 57 2 2 2" xfId="9219" xr:uid="{00000000-0005-0000-0000-000029540000}"/>
    <cellStyle name="Millares 57 2 2 2 2" xfId="20002" xr:uid="{00000000-0005-0000-0000-00002A540000}"/>
    <cellStyle name="Millares 57 2 2 3" xfId="14870" xr:uid="{00000000-0005-0000-0000-00002B540000}"/>
    <cellStyle name="Millares 57 2 2 4" xfId="42929" xr:uid="{00000000-0005-0000-0000-00002C540000}"/>
    <cellStyle name="Millares 57 2 2 5" xfId="47772" xr:uid="{00000000-0005-0000-0000-00002D540000}"/>
    <cellStyle name="Millares 57 2 3" xfId="6938" xr:uid="{00000000-0005-0000-0000-00002E540000}"/>
    <cellStyle name="Millares 57 2 3 2" xfId="17721" xr:uid="{00000000-0005-0000-0000-00002F540000}"/>
    <cellStyle name="Millares 57 2 4" xfId="12583" xr:uid="{00000000-0005-0000-0000-000030540000}"/>
    <cellStyle name="Millares 57 2 5" xfId="40653" xr:uid="{00000000-0005-0000-0000-000031540000}"/>
    <cellStyle name="Millares 57 2 6" xfId="45496" xr:uid="{00000000-0005-0000-0000-000032540000}"/>
    <cellStyle name="Millares 57 3" xfId="3011" xr:uid="{00000000-0005-0000-0000-000033540000}"/>
    <cellStyle name="Millares 57 3 2" xfId="8165" xr:uid="{00000000-0005-0000-0000-000034540000}"/>
    <cellStyle name="Millares 57 3 2 2" xfId="18948" xr:uid="{00000000-0005-0000-0000-000035540000}"/>
    <cellStyle name="Millares 57 3 3" xfId="13816" xr:uid="{00000000-0005-0000-0000-000036540000}"/>
    <cellStyle name="Millares 57 3 4" xfId="41875" xr:uid="{00000000-0005-0000-0000-000037540000}"/>
    <cellStyle name="Millares 57 3 5" xfId="46718" xr:uid="{00000000-0005-0000-0000-000038540000}"/>
    <cellStyle name="Millares 57 4" xfId="5876" xr:uid="{00000000-0005-0000-0000-000039540000}"/>
    <cellStyle name="Millares 57 4 2" xfId="16665" xr:uid="{00000000-0005-0000-0000-00003A540000}"/>
    <cellStyle name="Millares 57 5" xfId="11501" xr:uid="{00000000-0005-0000-0000-00003B540000}"/>
    <cellStyle name="Millares 57 6" xfId="39606" xr:uid="{00000000-0005-0000-0000-00003C540000}"/>
    <cellStyle name="Millares 57 7" xfId="44452" xr:uid="{00000000-0005-0000-0000-00003D540000}"/>
    <cellStyle name="Millares 58" xfId="744" xr:uid="{00000000-0005-0000-0000-00003E540000}"/>
    <cellStyle name="Millares 58 2" xfId="1827" xr:uid="{00000000-0005-0000-0000-00003F540000}"/>
    <cellStyle name="Millares 58 2 2" xfId="4136" xr:uid="{00000000-0005-0000-0000-000040540000}"/>
    <cellStyle name="Millares 58 2 2 2" xfId="9283" xr:uid="{00000000-0005-0000-0000-000041540000}"/>
    <cellStyle name="Millares 58 2 2 2 2" xfId="20066" xr:uid="{00000000-0005-0000-0000-000042540000}"/>
    <cellStyle name="Millares 58 2 2 3" xfId="14934" xr:uid="{00000000-0005-0000-0000-000043540000}"/>
    <cellStyle name="Millares 58 2 2 4" xfId="42993" xr:uid="{00000000-0005-0000-0000-000044540000}"/>
    <cellStyle name="Millares 58 2 2 5" xfId="47836" xr:uid="{00000000-0005-0000-0000-000045540000}"/>
    <cellStyle name="Millares 58 2 3" xfId="7002" xr:uid="{00000000-0005-0000-0000-000046540000}"/>
    <cellStyle name="Millares 58 2 3 2" xfId="17785" xr:uid="{00000000-0005-0000-0000-000047540000}"/>
    <cellStyle name="Millares 58 2 4" xfId="12647" xr:uid="{00000000-0005-0000-0000-000048540000}"/>
    <cellStyle name="Millares 58 2 5" xfId="40717" xr:uid="{00000000-0005-0000-0000-000049540000}"/>
    <cellStyle name="Millares 58 2 6" xfId="45560" xr:uid="{00000000-0005-0000-0000-00004A540000}"/>
    <cellStyle name="Millares 58 3" xfId="3081" xr:uid="{00000000-0005-0000-0000-00004B540000}"/>
    <cellStyle name="Millares 58 3 2" xfId="8228" xr:uid="{00000000-0005-0000-0000-00004C540000}"/>
    <cellStyle name="Millares 58 3 2 2" xfId="19011" xr:uid="{00000000-0005-0000-0000-00004D540000}"/>
    <cellStyle name="Millares 58 3 3" xfId="13879" xr:uid="{00000000-0005-0000-0000-00004E540000}"/>
    <cellStyle name="Millares 58 3 4" xfId="41938" xr:uid="{00000000-0005-0000-0000-00004F540000}"/>
    <cellStyle name="Millares 58 3 5" xfId="46781" xr:uid="{00000000-0005-0000-0000-000050540000}"/>
    <cellStyle name="Millares 58 4" xfId="5945" xr:uid="{00000000-0005-0000-0000-000051540000}"/>
    <cellStyle name="Millares 58 4 2" xfId="16728" xr:uid="{00000000-0005-0000-0000-000052540000}"/>
    <cellStyle name="Millares 58 5" xfId="11572" xr:uid="{00000000-0005-0000-0000-000053540000}"/>
    <cellStyle name="Millares 58 6" xfId="39668" xr:uid="{00000000-0005-0000-0000-000054540000}"/>
    <cellStyle name="Millares 58 7" xfId="44515" xr:uid="{00000000-0005-0000-0000-000055540000}"/>
    <cellStyle name="Millares 59" xfId="745" xr:uid="{00000000-0005-0000-0000-000056540000}"/>
    <cellStyle name="Millares 59 2" xfId="1828" xr:uid="{00000000-0005-0000-0000-000057540000}"/>
    <cellStyle name="Millares 59 2 2" xfId="4137" xr:uid="{00000000-0005-0000-0000-000058540000}"/>
    <cellStyle name="Millares 59 2 2 2" xfId="9284" xr:uid="{00000000-0005-0000-0000-000059540000}"/>
    <cellStyle name="Millares 59 2 2 2 2" xfId="20067" xr:uid="{00000000-0005-0000-0000-00005A540000}"/>
    <cellStyle name="Millares 59 2 2 3" xfId="14935" xr:uid="{00000000-0005-0000-0000-00005B540000}"/>
    <cellStyle name="Millares 59 2 2 4" xfId="42994" xr:uid="{00000000-0005-0000-0000-00005C540000}"/>
    <cellStyle name="Millares 59 2 2 5" xfId="47837" xr:uid="{00000000-0005-0000-0000-00005D540000}"/>
    <cellStyle name="Millares 59 2 3" xfId="7003" xr:uid="{00000000-0005-0000-0000-00005E540000}"/>
    <cellStyle name="Millares 59 2 3 2" xfId="17786" xr:uid="{00000000-0005-0000-0000-00005F540000}"/>
    <cellStyle name="Millares 59 2 4" xfId="12648" xr:uid="{00000000-0005-0000-0000-000060540000}"/>
    <cellStyle name="Millares 59 2 5" xfId="40718" xr:uid="{00000000-0005-0000-0000-000061540000}"/>
    <cellStyle name="Millares 59 2 6" xfId="45561" xr:uid="{00000000-0005-0000-0000-000062540000}"/>
    <cellStyle name="Millares 59 3" xfId="3082" xr:uid="{00000000-0005-0000-0000-000063540000}"/>
    <cellStyle name="Millares 59 3 2" xfId="8229" xr:uid="{00000000-0005-0000-0000-000064540000}"/>
    <cellStyle name="Millares 59 3 2 2" xfId="19012" xr:uid="{00000000-0005-0000-0000-000065540000}"/>
    <cellStyle name="Millares 59 3 3" xfId="13880" xr:uid="{00000000-0005-0000-0000-000066540000}"/>
    <cellStyle name="Millares 59 3 4" xfId="41939" xr:uid="{00000000-0005-0000-0000-000067540000}"/>
    <cellStyle name="Millares 59 3 5" xfId="46782" xr:uid="{00000000-0005-0000-0000-000068540000}"/>
    <cellStyle name="Millares 59 4" xfId="5946" xr:uid="{00000000-0005-0000-0000-000069540000}"/>
    <cellStyle name="Millares 59 4 2" xfId="16729" xr:uid="{00000000-0005-0000-0000-00006A540000}"/>
    <cellStyle name="Millares 59 5" xfId="11573" xr:uid="{00000000-0005-0000-0000-00006B540000}"/>
    <cellStyle name="Millares 59 6" xfId="39669" xr:uid="{00000000-0005-0000-0000-00006C540000}"/>
    <cellStyle name="Millares 59 7" xfId="44516" xr:uid="{00000000-0005-0000-0000-00006D540000}"/>
    <cellStyle name="Millares 6" xfId="11" xr:uid="{00000000-0005-0000-0000-00006E540000}"/>
    <cellStyle name="Millares 6 2" xfId="5255" xr:uid="{00000000-0005-0000-0000-00006F540000}"/>
    <cellStyle name="Millares 6 2 2" xfId="16048" xr:uid="{00000000-0005-0000-0000-000070540000}"/>
    <cellStyle name="Millares 60" xfId="743" xr:uid="{00000000-0005-0000-0000-000071540000}"/>
    <cellStyle name="Millares 60 2" xfId="1826" xr:uid="{00000000-0005-0000-0000-000072540000}"/>
    <cellStyle name="Millares 60 2 2" xfId="4135" xr:uid="{00000000-0005-0000-0000-000073540000}"/>
    <cellStyle name="Millares 60 2 2 2" xfId="9282" xr:uid="{00000000-0005-0000-0000-000074540000}"/>
    <cellStyle name="Millares 60 2 2 2 2" xfId="20065" xr:uid="{00000000-0005-0000-0000-000075540000}"/>
    <cellStyle name="Millares 60 2 2 3" xfId="14933" xr:uid="{00000000-0005-0000-0000-000076540000}"/>
    <cellStyle name="Millares 60 2 2 4" xfId="42992" xr:uid="{00000000-0005-0000-0000-000077540000}"/>
    <cellStyle name="Millares 60 2 2 5" xfId="47835" xr:uid="{00000000-0005-0000-0000-000078540000}"/>
    <cellStyle name="Millares 60 2 3" xfId="7001" xr:uid="{00000000-0005-0000-0000-000079540000}"/>
    <cellStyle name="Millares 60 2 3 2" xfId="17784" xr:uid="{00000000-0005-0000-0000-00007A540000}"/>
    <cellStyle name="Millares 60 2 4" xfId="12646" xr:uid="{00000000-0005-0000-0000-00007B540000}"/>
    <cellStyle name="Millares 60 2 5" xfId="40716" xr:uid="{00000000-0005-0000-0000-00007C540000}"/>
    <cellStyle name="Millares 60 2 6" xfId="45559" xr:uid="{00000000-0005-0000-0000-00007D540000}"/>
    <cellStyle name="Millares 60 3" xfId="3080" xr:uid="{00000000-0005-0000-0000-00007E540000}"/>
    <cellStyle name="Millares 60 3 2" xfId="8227" xr:uid="{00000000-0005-0000-0000-00007F540000}"/>
    <cellStyle name="Millares 60 3 2 2" xfId="19010" xr:uid="{00000000-0005-0000-0000-000080540000}"/>
    <cellStyle name="Millares 60 3 3" xfId="13878" xr:uid="{00000000-0005-0000-0000-000081540000}"/>
    <cellStyle name="Millares 60 3 4" xfId="41937" xr:uid="{00000000-0005-0000-0000-000082540000}"/>
    <cellStyle name="Millares 60 3 5" xfId="46780" xr:uid="{00000000-0005-0000-0000-000083540000}"/>
    <cellStyle name="Millares 60 4" xfId="5944" xr:uid="{00000000-0005-0000-0000-000084540000}"/>
    <cellStyle name="Millares 60 4 2" xfId="16727" xr:uid="{00000000-0005-0000-0000-000085540000}"/>
    <cellStyle name="Millares 60 5" xfId="11571" xr:uid="{00000000-0005-0000-0000-000086540000}"/>
    <cellStyle name="Millares 60 6" xfId="39667" xr:uid="{00000000-0005-0000-0000-000087540000}"/>
    <cellStyle name="Millares 60 7" xfId="44514" xr:uid="{00000000-0005-0000-0000-000088540000}"/>
    <cellStyle name="Millares 61" xfId="734" xr:uid="{00000000-0005-0000-0000-000089540000}"/>
    <cellStyle name="Millares 61 2" xfId="1818" xr:uid="{00000000-0005-0000-0000-00008A540000}"/>
    <cellStyle name="Millares 61 2 2" xfId="4127" xr:uid="{00000000-0005-0000-0000-00008B540000}"/>
    <cellStyle name="Millares 61 2 2 2" xfId="9274" xr:uid="{00000000-0005-0000-0000-00008C540000}"/>
    <cellStyle name="Millares 61 2 2 2 2" xfId="20057" xr:uid="{00000000-0005-0000-0000-00008D540000}"/>
    <cellStyle name="Millares 61 2 2 3" xfId="14925" xr:uid="{00000000-0005-0000-0000-00008E540000}"/>
    <cellStyle name="Millares 61 2 2 4" xfId="42984" xr:uid="{00000000-0005-0000-0000-00008F540000}"/>
    <cellStyle name="Millares 61 2 2 5" xfId="47827" xr:uid="{00000000-0005-0000-0000-000090540000}"/>
    <cellStyle name="Millares 61 2 3" xfId="6993" xr:uid="{00000000-0005-0000-0000-000091540000}"/>
    <cellStyle name="Millares 61 2 3 2" xfId="17776" xr:uid="{00000000-0005-0000-0000-000092540000}"/>
    <cellStyle name="Millares 61 2 4" xfId="12638" xr:uid="{00000000-0005-0000-0000-000093540000}"/>
    <cellStyle name="Millares 61 2 5" xfId="40708" xr:uid="{00000000-0005-0000-0000-000094540000}"/>
    <cellStyle name="Millares 61 2 6" xfId="45551" xr:uid="{00000000-0005-0000-0000-000095540000}"/>
    <cellStyle name="Millares 61 3" xfId="3072" xr:uid="{00000000-0005-0000-0000-000096540000}"/>
    <cellStyle name="Millares 61 3 2" xfId="8220" xr:uid="{00000000-0005-0000-0000-000097540000}"/>
    <cellStyle name="Millares 61 3 2 2" xfId="19003" xr:uid="{00000000-0005-0000-0000-000098540000}"/>
    <cellStyle name="Millares 61 3 3" xfId="13871" xr:uid="{00000000-0005-0000-0000-000099540000}"/>
    <cellStyle name="Millares 61 3 4" xfId="41930" xr:uid="{00000000-0005-0000-0000-00009A540000}"/>
    <cellStyle name="Millares 61 3 5" xfId="46773" xr:uid="{00000000-0005-0000-0000-00009B540000}"/>
    <cellStyle name="Millares 61 4" xfId="5937" xr:uid="{00000000-0005-0000-0000-00009C540000}"/>
    <cellStyle name="Millares 61 4 2" xfId="16721" xr:uid="{00000000-0005-0000-0000-00009D540000}"/>
    <cellStyle name="Millares 61 5" xfId="11563" xr:uid="{00000000-0005-0000-0000-00009E540000}"/>
    <cellStyle name="Millares 61 6" xfId="39661" xr:uid="{00000000-0005-0000-0000-00009F540000}"/>
    <cellStyle name="Millares 61 7" xfId="44507" xr:uid="{00000000-0005-0000-0000-0000A0540000}"/>
    <cellStyle name="Millares 62" xfId="742" xr:uid="{00000000-0005-0000-0000-0000A1540000}"/>
    <cellStyle name="Millares 62 2" xfId="1825" xr:uid="{00000000-0005-0000-0000-0000A2540000}"/>
    <cellStyle name="Millares 62 2 2" xfId="4134" xr:uid="{00000000-0005-0000-0000-0000A3540000}"/>
    <cellStyle name="Millares 62 2 2 2" xfId="9281" xr:uid="{00000000-0005-0000-0000-0000A4540000}"/>
    <cellStyle name="Millares 62 2 2 2 2" xfId="20064" xr:uid="{00000000-0005-0000-0000-0000A5540000}"/>
    <cellStyle name="Millares 62 2 2 3" xfId="14932" xr:uid="{00000000-0005-0000-0000-0000A6540000}"/>
    <cellStyle name="Millares 62 2 2 4" xfId="42991" xr:uid="{00000000-0005-0000-0000-0000A7540000}"/>
    <cellStyle name="Millares 62 2 2 5" xfId="47834" xr:uid="{00000000-0005-0000-0000-0000A8540000}"/>
    <cellStyle name="Millares 62 2 3" xfId="7000" xr:uid="{00000000-0005-0000-0000-0000A9540000}"/>
    <cellStyle name="Millares 62 2 3 2" xfId="17783" xr:uid="{00000000-0005-0000-0000-0000AA540000}"/>
    <cellStyle name="Millares 62 2 4" xfId="12645" xr:uid="{00000000-0005-0000-0000-0000AB540000}"/>
    <cellStyle name="Millares 62 2 5" xfId="40715" xr:uid="{00000000-0005-0000-0000-0000AC540000}"/>
    <cellStyle name="Millares 62 2 6" xfId="45558" xr:uid="{00000000-0005-0000-0000-0000AD540000}"/>
    <cellStyle name="Millares 62 3" xfId="3079" xr:uid="{00000000-0005-0000-0000-0000AE540000}"/>
    <cellStyle name="Millares 62 3 2" xfId="8226" xr:uid="{00000000-0005-0000-0000-0000AF540000}"/>
    <cellStyle name="Millares 62 3 2 2" xfId="19009" xr:uid="{00000000-0005-0000-0000-0000B0540000}"/>
    <cellStyle name="Millares 62 3 3" xfId="13877" xr:uid="{00000000-0005-0000-0000-0000B1540000}"/>
    <cellStyle name="Millares 62 3 4" xfId="41936" xr:uid="{00000000-0005-0000-0000-0000B2540000}"/>
    <cellStyle name="Millares 62 3 5" xfId="46779" xr:uid="{00000000-0005-0000-0000-0000B3540000}"/>
    <cellStyle name="Millares 62 4" xfId="5943" xr:uid="{00000000-0005-0000-0000-0000B4540000}"/>
    <cellStyle name="Millares 62 4 2" xfId="16726" xr:uid="{00000000-0005-0000-0000-0000B5540000}"/>
    <cellStyle name="Millares 62 5" xfId="11570" xr:uid="{00000000-0005-0000-0000-0000B6540000}"/>
    <cellStyle name="Millares 62 6" xfId="39666" xr:uid="{00000000-0005-0000-0000-0000B7540000}"/>
    <cellStyle name="Millares 62 7" xfId="44513" xr:uid="{00000000-0005-0000-0000-0000B8540000}"/>
    <cellStyle name="Millares 63" xfId="746" xr:uid="{00000000-0005-0000-0000-0000B9540000}"/>
    <cellStyle name="Millares 63 2" xfId="1829" xr:uid="{00000000-0005-0000-0000-0000BA540000}"/>
    <cellStyle name="Millares 63 2 2" xfId="4138" xr:uid="{00000000-0005-0000-0000-0000BB540000}"/>
    <cellStyle name="Millares 63 2 2 2" xfId="9285" xr:uid="{00000000-0005-0000-0000-0000BC540000}"/>
    <cellStyle name="Millares 63 2 2 2 2" xfId="20068" xr:uid="{00000000-0005-0000-0000-0000BD540000}"/>
    <cellStyle name="Millares 63 2 2 3" xfId="14936" xr:uid="{00000000-0005-0000-0000-0000BE540000}"/>
    <cellStyle name="Millares 63 2 2 4" xfId="42995" xr:uid="{00000000-0005-0000-0000-0000BF540000}"/>
    <cellStyle name="Millares 63 2 2 5" xfId="47838" xr:uid="{00000000-0005-0000-0000-0000C0540000}"/>
    <cellStyle name="Millares 63 2 3" xfId="7004" xr:uid="{00000000-0005-0000-0000-0000C1540000}"/>
    <cellStyle name="Millares 63 2 3 2" xfId="17787" xr:uid="{00000000-0005-0000-0000-0000C2540000}"/>
    <cellStyle name="Millares 63 2 4" xfId="12649" xr:uid="{00000000-0005-0000-0000-0000C3540000}"/>
    <cellStyle name="Millares 63 2 5" xfId="40719" xr:uid="{00000000-0005-0000-0000-0000C4540000}"/>
    <cellStyle name="Millares 63 2 6" xfId="45562" xr:uid="{00000000-0005-0000-0000-0000C5540000}"/>
    <cellStyle name="Millares 63 3" xfId="3083" xr:uid="{00000000-0005-0000-0000-0000C6540000}"/>
    <cellStyle name="Millares 63 3 2" xfId="8230" xr:uid="{00000000-0005-0000-0000-0000C7540000}"/>
    <cellStyle name="Millares 63 3 2 2" xfId="19013" xr:uid="{00000000-0005-0000-0000-0000C8540000}"/>
    <cellStyle name="Millares 63 3 3" xfId="13881" xr:uid="{00000000-0005-0000-0000-0000C9540000}"/>
    <cellStyle name="Millares 63 3 4" xfId="41940" xr:uid="{00000000-0005-0000-0000-0000CA540000}"/>
    <cellStyle name="Millares 63 3 5" xfId="46783" xr:uid="{00000000-0005-0000-0000-0000CB540000}"/>
    <cellStyle name="Millares 63 4" xfId="5947" xr:uid="{00000000-0005-0000-0000-0000CC540000}"/>
    <cellStyle name="Millares 63 4 2" xfId="16730" xr:uid="{00000000-0005-0000-0000-0000CD540000}"/>
    <cellStyle name="Millares 63 5" xfId="11574" xr:uid="{00000000-0005-0000-0000-0000CE540000}"/>
    <cellStyle name="Millares 63 6" xfId="39670" xr:uid="{00000000-0005-0000-0000-0000CF540000}"/>
    <cellStyle name="Millares 63 7" xfId="44517" xr:uid="{00000000-0005-0000-0000-0000D0540000}"/>
    <cellStyle name="Millares 64" xfId="741" xr:uid="{00000000-0005-0000-0000-0000D1540000}"/>
    <cellStyle name="Millares 64 2" xfId="1824" xr:uid="{00000000-0005-0000-0000-0000D2540000}"/>
    <cellStyle name="Millares 64 2 2" xfId="4133" xr:uid="{00000000-0005-0000-0000-0000D3540000}"/>
    <cellStyle name="Millares 64 2 2 2" xfId="9280" xr:uid="{00000000-0005-0000-0000-0000D4540000}"/>
    <cellStyle name="Millares 64 2 2 2 2" xfId="20063" xr:uid="{00000000-0005-0000-0000-0000D5540000}"/>
    <cellStyle name="Millares 64 2 2 3" xfId="14931" xr:uid="{00000000-0005-0000-0000-0000D6540000}"/>
    <cellStyle name="Millares 64 2 2 4" xfId="42990" xr:uid="{00000000-0005-0000-0000-0000D7540000}"/>
    <cellStyle name="Millares 64 2 2 5" xfId="47833" xr:uid="{00000000-0005-0000-0000-0000D8540000}"/>
    <cellStyle name="Millares 64 2 3" xfId="6999" xr:uid="{00000000-0005-0000-0000-0000D9540000}"/>
    <cellStyle name="Millares 64 2 3 2" xfId="17782" xr:uid="{00000000-0005-0000-0000-0000DA540000}"/>
    <cellStyle name="Millares 64 2 4" xfId="12644" xr:uid="{00000000-0005-0000-0000-0000DB540000}"/>
    <cellStyle name="Millares 64 2 5" xfId="40714" xr:uid="{00000000-0005-0000-0000-0000DC540000}"/>
    <cellStyle name="Millares 64 2 6" xfId="45557" xr:uid="{00000000-0005-0000-0000-0000DD540000}"/>
    <cellStyle name="Millares 64 3" xfId="3078" xr:uid="{00000000-0005-0000-0000-0000DE540000}"/>
    <cellStyle name="Millares 64 3 2" xfId="8225" xr:uid="{00000000-0005-0000-0000-0000DF540000}"/>
    <cellStyle name="Millares 64 3 2 2" xfId="19008" xr:uid="{00000000-0005-0000-0000-0000E0540000}"/>
    <cellStyle name="Millares 64 3 3" xfId="13876" xr:uid="{00000000-0005-0000-0000-0000E1540000}"/>
    <cellStyle name="Millares 64 3 4" xfId="41935" xr:uid="{00000000-0005-0000-0000-0000E2540000}"/>
    <cellStyle name="Millares 64 3 5" xfId="46778" xr:uid="{00000000-0005-0000-0000-0000E3540000}"/>
    <cellStyle name="Millares 64 4" xfId="5942" xr:uid="{00000000-0005-0000-0000-0000E4540000}"/>
    <cellStyle name="Millares 64 4 2" xfId="16725" xr:uid="{00000000-0005-0000-0000-0000E5540000}"/>
    <cellStyle name="Millares 64 5" xfId="11569" xr:uid="{00000000-0005-0000-0000-0000E6540000}"/>
    <cellStyle name="Millares 64 6" xfId="39665" xr:uid="{00000000-0005-0000-0000-0000E7540000}"/>
    <cellStyle name="Millares 64 7" xfId="44512" xr:uid="{00000000-0005-0000-0000-0000E8540000}"/>
    <cellStyle name="Millares 65" xfId="735" xr:uid="{00000000-0005-0000-0000-0000E9540000}"/>
    <cellStyle name="Millares 65 2" xfId="1819" xr:uid="{00000000-0005-0000-0000-0000EA540000}"/>
    <cellStyle name="Millares 65 2 2" xfId="4128" xr:uid="{00000000-0005-0000-0000-0000EB540000}"/>
    <cellStyle name="Millares 65 2 2 2" xfId="9275" xr:uid="{00000000-0005-0000-0000-0000EC540000}"/>
    <cellStyle name="Millares 65 2 2 2 2" xfId="20058" xr:uid="{00000000-0005-0000-0000-0000ED540000}"/>
    <cellStyle name="Millares 65 2 2 3" xfId="14926" xr:uid="{00000000-0005-0000-0000-0000EE540000}"/>
    <cellStyle name="Millares 65 2 2 4" xfId="42985" xr:uid="{00000000-0005-0000-0000-0000EF540000}"/>
    <cellStyle name="Millares 65 2 2 5" xfId="47828" xr:uid="{00000000-0005-0000-0000-0000F0540000}"/>
    <cellStyle name="Millares 65 2 3" xfId="6994" xr:uid="{00000000-0005-0000-0000-0000F1540000}"/>
    <cellStyle name="Millares 65 2 3 2" xfId="17777" xr:uid="{00000000-0005-0000-0000-0000F2540000}"/>
    <cellStyle name="Millares 65 2 4" xfId="12639" xr:uid="{00000000-0005-0000-0000-0000F3540000}"/>
    <cellStyle name="Millares 65 2 5" xfId="40709" xr:uid="{00000000-0005-0000-0000-0000F4540000}"/>
    <cellStyle name="Millares 65 2 6" xfId="45552" xr:uid="{00000000-0005-0000-0000-0000F5540000}"/>
    <cellStyle name="Millares 65 3" xfId="3073" xr:uid="{00000000-0005-0000-0000-0000F6540000}"/>
    <cellStyle name="Millares 65 3 2" xfId="8221" xr:uid="{00000000-0005-0000-0000-0000F7540000}"/>
    <cellStyle name="Millares 65 3 2 2" xfId="19004" xr:uid="{00000000-0005-0000-0000-0000F8540000}"/>
    <cellStyle name="Millares 65 3 3" xfId="13872" xr:uid="{00000000-0005-0000-0000-0000F9540000}"/>
    <cellStyle name="Millares 65 3 4" xfId="41931" xr:uid="{00000000-0005-0000-0000-0000FA540000}"/>
    <cellStyle name="Millares 65 3 5" xfId="46774" xr:uid="{00000000-0005-0000-0000-0000FB540000}"/>
    <cellStyle name="Millares 65 4" xfId="5938" xr:uid="{00000000-0005-0000-0000-0000FC540000}"/>
    <cellStyle name="Millares 65 4 2" xfId="16722" xr:uid="{00000000-0005-0000-0000-0000FD540000}"/>
    <cellStyle name="Millares 65 5" xfId="11564" xr:uid="{00000000-0005-0000-0000-0000FE540000}"/>
    <cellStyle name="Millares 65 6" xfId="39662" xr:uid="{00000000-0005-0000-0000-0000FF540000}"/>
    <cellStyle name="Millares 65 7" xfId="44508" xr:uid="{00000000-0005-0000-0000-000000550000}"/>
    <cellStyle name="Millares 66" xfId="775" xr:uid="{00000000-0005-0000-0000-000001550000}"/>
    <cellStyle name="Millares 66 2" xfId="1858" xr:uid="{00000000-0005-0000-0000-000002550000}"/>
    <cellStyle name="Millares 66 2 2" xfId="4167" xr:uid="{00000000-0005-0000-0000-000003550000}"/>
    <cellStyle name="Millares 66 2 2 2" xfId="9314" xr:uid="{00000000-0005-0000-0000-000004550000}"/>
    <cellStyle name="Millares 66 2 2 2 2" xfId="20097" xr:uid="{00000000-0005-0000-0000-000005550000}"/>
    <cellStyle name="Millares 66 2 2 3" xfId="14965" xr:uid="{00000000-0005-0000-0000-000006550000}"/>
    <cellStyle name="Millares 66 2 2 4" xfId="43024" xr:uid="{00000000-0005-0000-0000-000007550000}"/>
    <cellStyle name="Millares 66 2 2 5" xfId="47867" xr:uid="{00000000-0005-0000-0000-000008550000}"/>
    <cellStyle name="Millares 66 2 3" xfId="7033" xr:uid="{00000000-0005-0000-0000-000009550000}"/>
    <cellStyle name="Millares 66 2 3 2" xfId="17816" xr:uid="{00000000-0005-0000-0000-00000A550000}"/>
    <cellStyle name="Millares 66 2 4" xfId="12678" xr:uid="{00000000-0005-0000-0000-00000B550000}"/>
    <cellStyle name="Millares 66 2 5" xfId="40748" xr:uid="{00000000-0005-0000-0000-00000C550000}"/>
    <cellStyle name="Millares 66 2 6" xfId="45591" xr:uid="{00000000-0005-0000-0000-00000D550000}"/>
    <cellStyle name="Millares 66 3" xfId="3112" xr:uid="{00000000-0005-0000-0000-00000E550000}"/>
    <cellStyle name="Millares 66 3 2" xfId="8259" xr:uid="{00000000-0005-0000-0000-00000F550000}"/>
    <cellStyle name="Millares 66 3 2 2" xfId="19042" xr:uid="{00000000-0005-0000-0000-000010550000}"/>
    <cellStyle name="Millares 66 3 3" xfId="13910" xr:uid="{00000000-0005-0000-0000-000011550000}"/>
    <cellStyle name="Millares 66 3 4" xfId="41969" xr:uid="{00000000-0005-0000-0000-000012550000}"/>
    <cellStyle name="Millares 66 3 5" xfId="46812" xr:uid="{00000000-0005-0000-0000-000013550000}"/>
    <cellStyle name="Millares 66 4" xfId="5976" xr:uid="{00000000-0005-0000-0000-000014550000}"/>
    <cellStyle name="Millares 66 4 2" xfId="16759" xr:uid="{00000000-0005-0000-0000-000015550000}"/>
    <cellStyle name="Millares 66 5" xfId="11603" xr:uid="{00000000-0005-0000-0000-000016550000}"/>
    <cellStyle name="Millares 66 6" xfId="39699" xr:uid="{00000000-0005-0000-0000-000017550000}"/>
    <cellStyle name="Millares 66 7" xfId="44546" xr:uid="{00000000-0005-0000-0000-000018550000}"/>
    <cellStyle name="Millares 67" xfId="776" xr:uid="{00000000-0005-0000-0000-000019550000}"/>
    <cellStyle name="Millares 67 2" xfId="1859" xr:uid="{00000000-0005-0000-0000-00001A550000}"/>
    <cellStyle name="Millares 67 2 2" xfId="4168" xr:uid="{00000000-0005-0000-0000-00001B550000}"/>
    <cellStyle name="Millares 67 2 2 2" xfId="9315" xr:uid="{00000000-0005-0000-0000-00001C550000}"/>
    <cellStyle name="Millares 67 2 2 2 2" xfId="20098" xr:uid="{00000000-0005-0000-0000-00001D550000}"/>
    <cellStyle name="Millares 67 2 2 3" xfId="14966" xr:uid="{00000000-0005-0000-0000-00001E550000}"/>
    <cellStyle name="Millares 67 2 2 4" xfId="43025" xr:uid="{00000000-0005-0000-0000-00001F550000}"/>
    <cellStyle name="Millares 67 2 2 5" xfId="47868" xr:uid="{00000000-0005-0000-0000-000020550000}"/>
    <cellStyle name="Millares 67 2 3" xfId="7034" xr:uid="{00000000-0005-0000-0000-000021550000}"/>
    <cellStyle name="Millares 67 2 3 2" xfId="17817" xr:uid="{00000000-0005-0000-0000-000022550000}"/>
    <cellStyle name="Millares 67 2 4" xfId="12679" xr:uid="{00000000-0005-0000-0000-000023550000}"/>
    <cellStyle name="Millares 67 2 5" xfId="40749" xr:uid="{00000000-0005-0000-0000-000024550000}"/>
    <cellStyle name="Millares 67 2 6" xfId="45592" xr:uid="{00000000-0005-0000-0000-000025550000}"/>
    <cellStyle name="Millares 67 3" xfId="3113" xr:uid="{00000000-0005-0000-0000-000026550000}"/>
    <cellStyle name="Millares 67 3 2" xfId="8260" xr:uid="{00000000-0005-0000-0000-000027550000}"/>
    <cellStyle name="Millares 67 3 2 2" xfId="19043" xr:uid="{00000000-0005-0000-0000-000028550000}"/>
    <cellStyle name="Millares 67 3 3" xfId="13911" xr:uid="{00000000-0005-0000-0000-000029550000}"/>
    <cellStyle name="Millares 67 3 4" xfId="41970" xr:uid="{00000000-0005-0000-0000-00002A550000}"/>
    <cellStyle name="Millares 67 3 5" xfId="46813" xr:uid="{00000000-0005-0000-0000-00002B550000}"/>
    <cellStyle name="Millares 67 4" xfId="5977" xr:uid="{00000000-0005-0000-0000-00002C550000}"/>
    <cellStyle name="Millares 67 4 2" xfId="16760" xr:uid="{00000000-0005-0000-0000-00002D550000}"/>
    <cellStyle name="Millares 67 5" xfId="11604" xr:uid="{00000000-0005-0000-0000-00002E550000}"/>
    <cellStyle name="Millares 67 6" xfId="39700" xr:uid="{00000000-0005-0000-0000-00002F550000}"/>
    <cellStyle name="Millares 67 7" xfId="44547" xr:uid="{00000000-0005-0000-0000-000030550000}"/>
    <cellStyle name="Millares 68" xfId="781" xr:uid="{00000000-0005-0000-0000-000031550000}"/>
    <cellStyle name="Millares 68 2" xfId="1864" xr:uid="{00000000-0005-0000-0000-000032550000}"/>
    <cellStyle name="Millares 68 2 2" xfId="4173" xr:uid="{00000000-0005-0000-0000-000033550000}"/>
    <cellStyle name="Millares 68 2 2 2" xfId="9320" xr:uid="{00000000-0005-0000-0000-000034550000}"/>
    <cellStyle name="Millares 68 2 2 2 2" xfId="20103" xr:uid="{00000000-0005-0000-0000-000035550000}"/>
    <cellStyle name="Millares 68 2 2 3" xfId="14971" xr:uid="{00000000-0005-0000-0000-000036550000}"/>
    <cellStyle name="Millares 68 2 2 4" xfId="43030" xr:uid="{00000000-0005-0000-0000-000037550000}"/>
    <cellStyle name="Millares 68 2 2 5" xfId="47873" xr:uid="{00000000-0005-0000-0000-000038550000}"/>
    <cellStyle name="Millares 68 2 3" xfId="7039" xr:uid="{00000000-0005-0000-0000-000039550000}"/>
    <cellStyle name="Millares 68 2 3 2" xfId="17822" xr:uid="{00000000-0005-0000-0000-00003A550000}"/>
    <cellStyle name="Millares 68 2 4" xfId="12684" xr:uid="{00000000-0005-0000-0000-00003B550000}"/>
    <cellStyle name="Millares 68 2 5" xfId="40754" xr:uid="{00000000-0005-0000-0000-00003C550000}"/>
    <cellStyle name="Millares 68 2 6" xfId="45597" xr:uid="{00000000-0005-0000-0000-00003D550000}"/>
    <cellStyle name="Millares 68 3" xfId="3118" xr:uid="{00000000-0005-0000-0000-00003E550000}"/>
    <cellStyle name="Millares 68 3 2" xfId="8265" xr:uid="{00000000-0005-0000-0000-00003F550000}"/>
    <cellStyle name="Millares 68 3 2 2" xfId="19048" xr:uid="{00000000-0005-0000-0000-000040550000}"/>
    <cellStyle name="Millares 68 3 3" xfId="13916" xr:uid="{00000000-0005-0000-0000-000041550000}"/>
    <cellStyle name="Millares 68 3 4" xfId="41975" xr:uid="{00000000-0005-0000-0000-000042550000}"/>
    <cellStyle name="Millares 68 3 5" xfId="46818" xr:uid="{00000000-0005-0000-0000-000043550000}"/>
    <cellStyle name="Millares 68 4" xfId="5982" xr:uid="{00000000-0005-0000-0000-000044550000}"/>
    <cellStyle name="Millares 68 4 2" xfId="16765" xr:uid="{00000000-0005-0000-0000-000045550000}"/>
    <cellStyle name="Millares 68 5" xfId="11609" xr:uid="{00000000-0005-0000-0000-000046550000}"/>
    <cellStyle name="Millares 68 6" xfId="38903" xr:uid="{00000000-0005-0000-0000-000047550000}"/>
    <cellStyle name="Millares 68 6 2" xfId="38953" xr:uid="{00000000-0005-0000-0000-000048550000}"/>
    <cellStyle name="Millares 68 7" xfId="39705" xr:uid="{00000000-0005-0000-0000-000049550000}"/>
    <cellStyle name="Millares 68 8" xfId="44552" xr:uid="{00000000-0005-0000-0000-00004A550000}"/>
    <cellStyle name="Millares 69" xfId="769" xr:uid="{00000000-0005-0000-0000-00004B550000}"/>
    <cellStyle name="Millares 69 2" xfId="1852" xr:uid="{00000000-0005-0000-0000-00004C550000}"/>
    <cellStyle name="Millares 69 2 2" xfId="4161" xr:uid="{00000000-0005-0000-0000-00004D550000}"/>
    <cellStyle name="Millares 69 2 2 2" xfId="9308" xr:uid="{00000000-0005-0000-0000-00004E550000}"/>
    <cellStyle name="Millares 69 2 2 2 2" xfId="20091" xr:uid="{00000000-0005-0000-0000-00004F550000}"/>
    <cellStyle name="Millares 69 2 2 3" xfId="14959" xr:uid="{00000000-0005-0000-0000-000050550000}"/>
    <cellStyle name="Millares 69 2 2 4" xfId="43018" xr:uid="{00000000-0005-0000-0000-000051550000}"/>
    <cellStyle name="Millares 69 2 2 5" xfId="47861" xr:uid="{00000000-0005-0000-0000-000052550000}"/>
    <cellStyle name="Millares 69 2 3" xfId="7027" xr:uid="{00000000-0005-0000-0000-000053550000}"/>
    <cellStyle name="Millares 69 2 3 2" xfId="17810" xr:uid="{00000000-0005-0000-0000-000054550000}"/>
    <cellStyle name="Millares 69 2 4" xfId="12672" xr:uid="{00000000-0005-0000-0000-000055550000}"/>
    <cellStyle name="Millares 69 2 5" xfId="40742" xr:uid="{00000000-0005-0000-0000-000056550000}"/>
    <cellStyle name="Millares 69 2 6" xfId="45585" xr:uid="{00000000-0005-0000-0000-000057550000}"/>
    <cellStyle name="Millares 69 3" xfId="3106" xr:uid="{00000000-0005-0000-0000-000058550000}"/>
    <cellStyle name="Millares 69 3 2" xfId="8253" xr:uid="{00000000-0005-0000-0000-000059550000}"/>
    <cellStyle name="Millares 69 3 2 2" xfId="19036" xr:uid="{00000000-0005-0000-0000-00005A550000}"/>
    <cellStyle name="Millares 69 3 3" xfId="13904" xr:uid="{00000000-0005-0000-0000-00005B550000}"/>
    <cellStyle name="Millares 69 3 4" xfId="41963" xr:uid="{00000000-0005-0000-0000-00005C550000}"/>
    <cellStyle name="Millares 69 3 5" xfId="46806" xr:uid="{00000000-0005-0000-0000-00005D550000}"/>
    <cellStyle name="Millares 69 4" xfId="5970" xr:uid="{00000000-0005-0000-0000-00005E550000}"/>
    <cellStyle name="Millares 69 4 2" xfId="16753" xr:uid="{00000000-0005-0000-0000-00005F550000}"/>
    <cellStyle name="Millares 69 5" xfId="11597" xr:uid="{00000000-0005-0000-0000-000060550000}"/>
    <cellStyle name="Millares 69 6" xfId="39693" xr:uid="{00000000-0005-0000-0000-000061550000}"/>
    <cellStyle name="Millares 69 7" xfId="44540" xr:uid="{00000000-0005-0000-0000-000062550000}"/>
    <cellStyle name="Millares 7" xfId="258" xr:uid="{00000000-0005-0000-0000-000063550000}"/>
    <cellStyle name="Millares 7 2" xfId="259" xr:uid="{00000000-0005-0000-0000-000064550000}"/>
    <cellStyle name="Millares 7 2 2" xfId="11123" xr:uid="{00000000-0005-0000-0000-000065550000}"/>
    <cellStyle name="Millares 7 2 3" xfId="120" xr:uid="{00000000-0005-0000-0000-000066550000}"/>
    <cellStyle name="Millares 7 3" xfId="114" xr:uid="{00000000-0005-0000-0000-000067550000}"/>
    <cellStyle name="Millares 7 3 2" xfId="113" xr:uid="{00000000-0005-0000-0000-000068550000}"/>
    <cellStyle name="Millares 7 4" xfId="260" xr:uid="{00000000-0005-0000-0000-000069550000}"/>
    <cellStyle name="Millares 7 4 2" xfId="11124" xr:uid="{00000000-0005-0000-0000-00006A550000}"/>
    <cellStyle name="Millares 7 5" xfId="2643" xr:uid="{00000000-0005-0000-0000-00006B550000}"/>
    <cellStyle name="Millares 7 5 2" xfId="13449" xr:uid="{00000000-0005-0000-0000-00006C550000}"/>
    <cellStyle name="Millares 7 6" xfId="11122" xr:uid="{00000000-0005-0000-0000-00006D550000}"/>
    <cellStyle name="Millares 70" xfId="780" xr:uid="{00000000-0005-0000-0000-00006E550000}"/>
    <cellStyle name="Millares 70 2" xfId="1863" xr:uid="{00000000-0005-0000-0000-00006F550000}"/>
    <cellStyle name="Millares 70 2 2" xfId="4172" xr:uid="{00000000-0005-0000-0000-000070550000}"/>
    <cellStyle name="Millares 70 2 2 2" xfId="9319" xr:uid="{00000000-0005-0000-0000-000071550000}"/>
    <cellStyle name="Millares 70 2 2 2 2" xfId="20102" xr:uid="{00000000-0005-0000-0000-000072550000}"/>
    <cellStyle name="Millares 70 2 2 3" xfId="14970" xr:uid="{00000000-0005-0000-0000-000073550000}"/>
    <cellStyle name="Millares 70 2 2 4" xfId="43029" xr:uid="{00000000-0005-0000-0000-000074550000}"/>
    <cellStyle name="Millares 70 2 2 5" xfId="47872" xr:uid="{00000000-0005-0000-0000-000075550000}"/>
    <cellStyle name="Millares 70 2 3" xfId="7038" xr:uid="{00000000-0005-0000-0000-000076550000}"/>
    <cellStyle name="Millares 70 2 3 2" xfId="17821" xr:uid="{00000000-0005-0000-0000-000077550000}"/>
    <cellStyle name="Millares 70 2 4" xfId="12683" xr:uid="{00000000-0005-0000-0000-000078550000}"/>
    <cellStyle name="Millares 70 2 5" xfId="40753" xr:uid="{00000000-0005-0000-0000-000079550000}"/>
    <cellStyle name="Millares 70 2 6" xfId="45596" xr:uid="{00000000-0005-0000-0000-00007A550000}"/>
    <cellStyle name="Millares 70 3" xfId="3117" xr:uid="{00000000-0005-0000-0000-00007B550000}"/>
    <cellStyle name="Millares 70 3 2" xfId="8264" xr:uid="{00000000-0005-0000-0000-00007C550000}"/>
    <cellStyle name="Millares 70 3 2 2" xfId="19047" xr:uid="{00000000-0005-0000-0000-00007D550000}"/>
    <cellStyle name="Millares 70 3 3" xfId="13915" xr:uid="{00000000-0005-0000-0000-00007E550000}"/>
    <cellStyle name="Millares 70 3 4" xfId="41974" xr:uid="{00000000-0005-0000-0000-00007F550000}"/>
    <cellStyle name="Millares 70 3 5" xfId="46817" xr:uid="{00000000-0005-0000-0000-000080550000}"/>
    <cellStyle name="Millares 70 4" xfId="5981" xr:uid="{00000000-0005-0000-0000-000081550000}"/>
    <cellStyle name="Millares 70 4 2" xfId="16764" xr:uid="{00000000-0005-0000-0000-000082550000}"/>
    <cellStyle name="Millares 70 5" xfId="11608" xr:uid="{00000000-0005-0000-0000-000083550000}"/>
    <cellStyle name="Millares 70 6" xfId="39704" xr:uid="{00000000-0005-0000-0000-000084550000}"/>
    <cellStyle name="Millares 70 7" xfId="44551" xr:uid="{00000000-0005-0000-0000-000085550000}"/>
    <cellStyle name="Millares 71" xfId="770" xr:uid="{00000000-0005-0000-0000-000086550000}"/>
    <cellStyle name="Millares 71 2" xfId="1853" xr:uid="{00000000-0005-0000-0000-000087550000}"/>
    <cellStyle name="Millares 71 2 2" xfId="4162" xr:uid="{00000000-0005-0000-0000-000088550000}"/>
    <cellStyle name="Millares 71 2 2 2" xfId="9309" xr:uid="{00000000-0005-0000-0000-000089550000}"/>
    <cellStyle name="Millares 71 2 2 2 2" xfId="20092" xr:uid="{00000000-0005-0000-0000-00008A550000}"/>
    <cellStyle name="Millares 71 2 2 3" xfId="14960" xr:uid="{00000000-0005-0000-0000-00008B550000}"/>
    <cellStyle name="Millares 71 2 2 4" xfId="43019" xr:uid="{00000000-0005-0000-0000-00008C550000}"/>
    <cellStyle name="Millares 71 2 2 5" xfId="47862" xr:uid="{00000000-0005-0000-0000-00008D550000}"/>
    <cellStyle name="Millares 71 2 3" xfId="7028" xr:uid="{00000000-0005-0000-0000-00008E550000}"/>
    <cellStyle name="Millares 71 2 3 2" xfId="17811" xr:uid="{00000000-0005-0000-0000-00008F550000}"/>
    <cellStyle name="Millares 71 2 4" xfId="12673" xr:uid="{00000000-0005-0000-0000-000090550000}"/>
    <cellStyle name="Millares 71 2 5" xfId="40743" xr:uid="{00000000-0005-0000-0000-000091550000}"/>
    <cellStyle name="Millares 71 2 6" xfId="45586" xr:uid="{00000000-0005-0000-0000-000092550000}"/>
    <cellStyle name="Millares 71 3" xfId="3107" xr:uid="{00000000-0005-0000-0000-000093550000}"/>
    <cellStyle name="Millares 71 3 2" xfId="8254" xr:uid="{00000000-0005-0000-0000-000094550000}"/>
    <cellStyle name="Millares 71 3 2 2" xfId="19037" xr:uid="{00000000-0005-0000-0000-000095550000}"/>
    <cellStyle name="Millares 71 3 3" xfId="13905" xr:uid="{00000000-0005-0000-0000-000096550000}"/>
    <cellStyle name="Millares 71 3 4" xfId="41964" xr:uid="{00000000-0005-0000-0000-000097550000}"/>
    <cellStyle name="Millares 71 3 5" xfId="46807" xr:uid="{00000000-0005-0000-0000-000098550000}"/>
    <cellStyle name="Millares 71 4" xfId="5971" xr:uid="{00000000-0005-0000-0000-000099550000}"/>
    <cellStyle name="Millares 71 4 2" xfId="16754" xr:uid="{00000000-0005-0000-0000-00009A550000}"/>
    <cellStyle name="Millares 71 5" xfId="11598" xr:uid="{00000000-0005-0000-0000-00009B550000}"/>
    <cellStyle name="Millares 71 6" xfId="39694" xr:uid="{00000000-0005-0000-0000-00009C550000}"/>
    <cellStyle name="Millares 71 7" xfId="44541" xr:uid="{00000000-0005-0000-0000-00009D550000}"/>
    <cellStyle name="Millares 72" xfId="782" xr:uid="{00000000-0005-0000-0000-00009E550000}"/>
    <cellStyle name="Millares 72 2" xfId="1865" xr:uid="{00000000-0005-0000-0000-00009F550000}"/>
    <cellStyle name="Millares 72 2 2" xfId="4174" xr:uid="{00000000-0005-0000-0000-0000A0550000}"/>
    <cellStyle name="Millares 72 2 2 2" xfId="9321" xr:uid="{00000000-0005-0000-0000-0000A1550000}"/>
    <cellStyle name="Millares 72 2 2 2 2" xfId="20104" xr:uid="{00000000-0005-0000-0000-0000A2550000}"/>
    <cellStyle name="Millares 72 2 2 3" xfId="14972" xr:uid="{00000000-0005-0000-0000-0000A3550000}"/>
    <cellStyle name="Millares 72 2 2 4" xfId="43031" xr:uid="{00000000-0005-0000-0000-0000A4550000}"/>
    <cellStyle name="Millares 72 2 2 5" xfId="47874" xr:uid="{00000000-0005-0000-0000-0000A5550000}"/>
    <cellStyle name="Millares 72 2 3" xfId="7040" xr:uid="{00000000-0005-0000-0000-0000A6550000}"/>
    <cellStyle name="Millares 72 2 3 2" xfId="17823" xr:uid="{00000000-0005-0000-0000-0000A7550000}"/>
    <cellStyle name="Millares 72 2 4" xfId="12685" xr:uid="{00000000-0005-0000-0000-0000A8550000}"/>
    <cellStyle name="Millares 72 2 5" xfId="40755" xr:uid="{00000000-0005-0000-0000-0000A9550000}"/>
    <cellStyle name="Millares 72 2 6" xfId="45598" xr:uid="{00000000-0005-0000-0000-0000AA550000}"/>
    <cellStyle name="Millares 72 3" xfId="3119" xr:uid="{00000000-0005-0000-0000-0000AB550000}"/>
    <cellStyle name="Millares 72 3 2" xfId="8266" xr:uid="{00000000-0005-0000-0000-0000AC550000}"/>
    <cellStyle name="Millares 72 3 2 2" xfId="19049" xr:uid="{00000000-0005-0000-0000-0000AD550000}"/>
    <cellStyle name="Millares 72 3 3" xfId="13917" xr:uid="{00000000-0005-0000-0000-0000AE550000}"/>
    <cellStyle name="Millares 72 3 4" xfId="41976" xr:uid="{00000000-0005-0000-0000-0000AF550000}"/>
    <cellStyle name="Millares 72 3 5" xfId="46819" xr:uid="{00000000-0005-0000-0000-0000B0550000}"/>
    <cellStyle name="Millares 72 4" xfId="5983" xr:uid="{00000000-0005-0000-0000-0000B1550000}"/>
    <cellStyle name="Millares 72 4 2" xfId="16766" xr:uid="{00000000-0005-0000-0000-0000B2550000}"/>
    <cellStyle name="Millares 72 5" xfId="11610" xr:uid="{00000000-0005-0000-0000-0000B3550000}"/>
    <cellStyle name="Millares 72 6" xfId="39706" xr:uid="{00000000-0005-0000-0000-0000B4550000}"/>
    <cellStyle name="Millares 72 7" xfId="44553" xr:uid="{00000000-0005-0000-0000-0000B5550000}"/>
    <cellStyle name="Millares 73" xfId="771" xr:uid="{00000000-0005-0000-0000-0000B6550000}"/>
    <cellStyle name="Millares 73 2" xfId="1854" xr:uid="{00000000-0005-0000-0000-0000B7550000}"/>
    <cellStyle name="Millares 73 2 2" xfId="4163" xr:uid="{00000000-0005-0000-0000-0000B8550000}"/>
    <cellStyle name="Millares 73 2 2 2" xfId="9310" xr:uid="{00000000-0005-0000-0000-0000B9550000}"/>
    <cellStyle name="Millares 73 2 2 2 2" xfId="20093" xr:uid="{00000000-0005-0000-0000-0000BA550000}"/>
    <cellStyle name="Millares 73 2 2 3" xfId="14961" xr:uid="{00000000-0005-0000-0000-0000BB550000}"/>
    <cellStyle name="Millares 73 2 2 4" xfId="43020" xr:uid="{00000000-0005-0000-0000-0000BC550000}"/>
    <cellStyle name="Millares 73 2 2 5" xfId="47863" xr:uid="{00000000-0005-0000-0000-0000BD550000}"/>
    <cellStyle name="Millares 73 2 3" xfId="7029" xr:uid="{00000000-0005-0000-0000-0000BE550000}"/>
    <cellStyle name="Millares 73 2 3 2" xfId="17812" xr:uid="{00000000-0005-0000-0000-0000BF550000}"/>
    <cellStyle name="Millares 73 2 4" xfId="12674" xr:uid="{00000000-0005-0000-0000-0000C0550000}"/>
    <cellStyle name="Millares 73 2 5" xfId="40744" xr:uid="{00000000-0005-0000-0000-0000C1550000}"/>
    <cellStyle name="Millares 73 2 6" xfId="45587" xr:uid="{00000000-0005-0000-0000-0000C2550000}"/>
    <cellStyle name="Millares 73 3" xfId="3108" xr:uid="{00000000-0005-0000-0000-0000C3550000}"/>
    <cellStyle name="Millares 73 3 2" xfId="8255" xr:uid="{00000000-0005-0000-0000-0000C4550000}"/>
    <cellStyle name="Millares 73 3 2 2" xfId="19038" xr:uid="{00000000-0005-0000-0000-0000C5550000}"/>
    <cellStyle name="Millares 73 3 3" xfId="13906" xr:uid="{00000000-0005-0000-0000-0000C6550000}"/>
    <cellStyle name="Millares 73 3 4" xfId="41965" xr:uid="{00000000-0005-0000-0000-0000C7550000}"/>
    <cellStyle name="Millares 73 3 5" xfId="46808" xr:uid="{00000000-0005-0000-0000-0000C8550000}"/>
    <cellStyle name="Millares 73 4" xfId="5972" xr:uid="{00000000-0005-0000-0000-0000C9550000}"/>
    <cellStyle name="Millares 73 4 2" xfId="16755" xr:uid="{00000000-0005-0000-0000-0000CA550000}"/>
    <cellStyle name="Millares 73 5" xfId="11599" xr:uid="{00000000-0005-0000-0000-0000CB550000}"/>
    <cellStyle name="Millares 73 6" xfId="39695" xr:uid="{00000000-0005-0000-0000-0000CC550000}"/>
    <cellStyle name="Millares 73 7" xfId="44542" xr:uid="{00000000-0005-0000-0000-0000CD550000}"/>
    <cellStyle name="Millares 74" xfId="768" xr:uid="{00000000-0005-0000-0000-0000CE550000}"/>
    <cellStyle name="Millares 74 2" xfId="1851" xr:uid="{00000000-0005-0000-0000-0000CF550000}"/>
    <cellStyle name="Millares 74 2 2" xfId="4160" xr:uid="{00000000-0005-0000-0000-0000D0550000}"/>
    <cellStyle name="Millares 74 2 2 2" xfId="9307" xr:uid="{00000000-0005-0000-0000-0000D1550000}"/>
    <cellStyle name="Millares 74 2 2 2 2" xfId="20090" xr:uid="{00000000-0005-0000-0000-0000D2550000}"/>
    <cellStyle name="Millares 74 2 2 3" xfId="14958" xr:uid="{00000000-0005-0000-0000-0000D3550000}"/>
    <cellStyle name="Millares 74 2 2 4" xfId="43017" xr:uid="{00000000-0005-0000-0000-0000D4550000}"/>
    <cellStyle name="Millares 74 2 2 5" xfId="47860" xr:uid="{00000000-0005-0000-0000-0000D5550000}"/>
    <cellStyle name="Millares 74 2 3" xfId="7026" xr:uid="{00000000-0005-0000-0000-0000D6550000}"/>
    <cellStyle name="Millares 74 2 3 2" xfId="17809" xr:uid="{00000000-0005-0000-0000-0000D7550000}"/>
    <cellStyle name="Millares 74 2 4" xfId="12671" xr:uid="{00000000-0005-0000-0000-0000D8550000}"/>
    <cellStyle name="Millares 74 2 5" xfId="40741" xr:uid="{00000000-0005-0000-0000-0000D9550000}"/>
    <cellStyle name="Millares 74 2 6" xfId="45584" xr:uid="{00000000-0005-0000-0000-0000DA550000}"/>
    <cellStyle name="Millares 74 3" xfId="3105" xr:uid="{00000000-0005-0000-0000-0000DB550000}"/>
    <cellStyle name="Millares 74 3 2" xfId="8252" xr:uid="{00000000-0005-0000-0000-0000DC550000}"/>
    <cellStyle name="Millares 74 3 2 2" xfId="19035" xr:uid="{00000000-0005-0000-0000-0000DD550000}"/>
    <cellStyle name="Millares 74 3 3" xfId="13903" xr:uid="{00000000-0005-0000-0000-0000DE550000}"/>
    <cellStyle name="Millares 74 3 4" xfId="41962" xr:uid="{00000000-0005-0000-0000-0000DF550000}"/>
    <cellStyle name="Millares 74 3 5" xfId="46805" xr:uid="{00000000-0005-0000-0000-0000E0550000}"/>
    <cellStyle name="Millares 74 4" xfId="5969" xr:uid="{00000000-0005-0000-0000-0000E1550000}"/>
    <cellStyle name="Millares 74 4 2" xfId="16752" xr:uid="{00000000-0005-0000-0000-0000E2550000}"/>
    <cellStyle name="Millares 74 5" xfId="11596" xr:uid="{00000000-0005-0000-0000-0000E3550000}"/>
    <cellStyle name="Millares 74 6" xfId="39692" xr:uid="{00000000-0005-0000-0000-0000E4550000}"/>
    <cellStyle name="Millares 74 7" xfId="44539" xr:uid="{00000000-0005-0000-0000-0000E5550000}"/>
    <cellStyle name="Millares 75" xfId="779" xr:uid="{00000000-0005-0000-0000-0000E6550000}"/>
    <cellStyle name="Millares 75 2" xfId="1862" xr:uid="{00000000-0005-0000-0000-0000E7550000}"/>
    <cellStyle name="Millares 75 2 2" xfId="4171" xr:uid="{00000000-0005-0000-0000-0000E8550000}"/>
    <cellStyle name="Millares 75 2 2 2" xfId="9318" xr:uid="{00000000-0005-0000-0000-0000E9550000}"/>
    <cellStyle name="Millares 75 2 2 2 2" xfId="20101" xr:uid="{00000000-0005-0000-0000-0000EA550000}"/>
    <cellStyle name="Millares 75 2 2 3" xfId="14969" xr:uid="{00000000-0005-0000-0000-0000EB550000}"/>
    <cellStyle name="Millares 75 2 2 4" xfId="43028" xr:uid="{00000000-0005-0000-0000-0000EC550000}"/>
    <cellStyle name="Millares 75 2 2 5" xfId="47871" xr:uid="{00000000-0005-0000-0000-0000ED550000}"/>
    <cellStyle name="Millares 75 2 3" xfId="7037" xr:uid="{00000000-0005-0000-0000-0000EE550000}"/>
    <cellStyle name="Millares 75 2 3 2" xfId="17820" xr:uid="{00000000-0005-0000-0000-0000EF550000}"/>
    <cellStyle name="Millares 75 2 4" xfId="12682" xr:uid="{00000000-0005-0000-0000-0000F0550000}"/>
    <cellStyle name="Millares 75 2 5" xfId="40752" xr:uid="{00000000-0005-0000-0000-0000F1550000}"/>
    <cellStyle name="Millares 75 2 6" xfId="45595" xr:uid="{00000000-0005-0000-0000-0000F2550000}"/>
    <cellStyle name="Millares 75 3" xfId="3116" xr:uid="{00000000-0005-0000-0000-0000F3550000}"/>
    <cellStyle name="Millares 75 3 2" xfId="8263" xr:uid="{00000000-0005-0000-0000-0000F4550000}"/>
    <cellStyle name="Millares 75 3 2 2" xfId="19046" xr:uid="{00000000-0005-0000-0000-0000F5550000}"/>
    <cellStyle name="Millares 75 3 3" xfId="13914" xr:uid="{00000000-0005-0000-0000-0000F6550000}"/>
    <cellStyle name="Millares 75 3 4" xfId="41973" xr:uid="{00000000-0005-0000-0000-0000F7550000}"/>
    <cellStyle name="Millares 75 3 5" xfId="46816" xr:uid="{00000000-0005-0000-0000-0000F8550000}"/>
    <cellStyle name="Millares 75 4" xfId="5980" xr:uid="{00000000-0005-0000-0000-0000F9550000}"/>
    <cellStyle name="Millares 75 4 2" xfId="16763" xr:uid="{00000000-0005-0000-0000-0000FA550000}"/>
    <cellStyle name="Millares 75 5" xfId="11607" xr:uid="{00000000-0005-0000-0000-0000FB550000}"/>
    <cellStyle name="Millares 75 6" xfId="39703" xr:uid="{00000000-0005-0000-0000-0000FC550000}"/>
    <cellStyle name="Millares 75 7" xfId="44550" xr:uid="{00000000-0005-0000-0000-0000FD550000}"/>
    <cellStyle name="Millares 76" xfId="792" xr:uid="{00000000-0005-0000-0000-0000FE550000}"/>
    <cellStyle name="Millares 76 2" xfId="1875" xr:uid="{00000000-0005-0000-0000-0000FF550000}"/>
    <cellStyle name="Millares 76 2 2" xfId="4184" xr:uid="{00000000-0005-0000-0000-000000560000}"/>
    <cellStyle name="Millares 76 2 2 2" xfId="9331" xr:uid="{00000000-0005-0000-0000-000001560000}"/>
    <cellStyle name="Millares 76 2 2 2 2" xfId="20114" xr:uid="{00000000-0005-0000-0000-000002560000}"/>
    <cellStyle name="Millares 76 2 2 3" xfId="14982" xr:uid="{00000000-0005-0000-0000-000003560000}"/>
    <cellStyle name="Millares 76 2 2 4" xfId="43041" xr:uid="{00000000-0005-0000-0000-000004560000}"/>
    <cellStyle name="Millares 76 2 2 5" xfId="47884" xr:uid="{00000000-0005-0000-0000-000005560000}"/>
    <cellStyle name="Millares 76 2 3" xfId="7050" xr:uid="{00000000-0005-0000-0000-000006560000}"/>
    <cellStyle name="Millares 76 2 3 2" xfId="17833" xr:uid="{00000000-0005-0000-0000-000007560000}"/>
    <cellStyle name="Millares 76 2 4" xfId="12695" xr:uid="{00000000-0005-0000-0000-000008560000}"/>
    <cellStyle name="Millares 76 2 5" xfId="40765" xr:uid="{00000000-0005-0000-0000-000009560000}"/>
    <cellStyle name="Millares 76 2 6" xfId="45608" xr:uid="{00000000-0005-0000-0000-00000A560000}"/>
    <cellStyle name="Millares 76 3" xfId="3129" xr:uid="{00000000-0005-0000-0000-00000B560000}"/>
    <cellStyle name="Millares 76 3 2" xfId="8276" xr:uid="{00000000-0005-0000-0000-00000C560000}"/>
    <cellStyle name="Millares 76 3 2 2" xfId="19059" xr:uid="{00000000-0005-0000-0000-00000D560000}"/>
    <cellStyle name="Millares 76 3 3" xfId="13927" xr:uid="{00000000-0005-0000-0000-00000E560000}"/>
    <cellStyle name="Millares 76 3 4" xfId="41986" xr:uid="{00000000-0005-0000-0000-00000F560000}"/>
    <cellStyle name="Millares 76 3 5" xfId="46829" xr:uid="{00000000-0005-0000-0000-000010560000}"/>
    <cellStyle name="Millares 76 4" xfId="5993" xr:uid="{00000000-0005-0000-0000-000011560000}"/>
    <cellStyle name="Millares 76 4 2" xfId="16776" xr:uid="{00000000-0005-0000-0000-000012560000}"/>
    <cellStyle name="Millares 76 5" xfId="11620" xr:uid="{00000000-0005-0000-0000-000013560000}"/>
    <cellStyle name="Millares 76 6" xfId="39716" xr:uid="{00000000-0005-0000-0000-000014560000}"/>
    <cellStyle name="Millares 76 7" xfId="44563" xr:uid="{00000000-0005-0000-0000-000015560000}"/>
    <cellStyle name="Millares 77" xfId="794" xr:uid="{00000000-0005-0000-0000-000016560000}"/>
    <cellStyle name="Millares 77 2" xfId="1877" xr:uid="{00000000-0005-0000-0000-000017560000}"/>
    <cellStyle name="Millares 77 2 2" xfId="4186" xr:uid="{00000000-0005-0000-0000-000018560000}"/>
    <cellStyle name="Millares 77 2 2 2" xfId="9333" xr:uid="{00000000-0005-0000-0000-000019560000}"/>
    <cellStyle name="Millares 77 2 2 2 2" xfId="20116" xr:uid="{00000000-0005-0000-0000-00001A560000}"/>
    <cellStyle name="Millares 77 2 2 3" xfId="14984" xr:uid="{00000000-0005-0000-0000-00001B560000}"/>
    <cellStyle name="Millares 77 2 2 4" xfId="43043" xr:uid="{00000000-0005-0000-0000-00001C560000}"/>
    <cellStyle name="Millares 77 2 2 5" xfId="47886" xr:uid="{00000000-0005-0000-0000-00001D560000}"/>
    <cellStyle name="Millares 77 2 3" xfId="7052" xr:uid="{00000000-0005-0000-0000-00001E560000}"/>
    <cellStyle name="Millares 77 2 3 2" xfId="17835" xr:uid="{00000000-0005-0000-0000-00001F560000}"/>
    <cellStyle name="Millares 77 2 4" xfId="12697" xr:uid="{00000000-0005-0000-0000-000020560000}"/>
    <cellStyle name="Millares 77 2 5" xfId="40767" xr:uid="{00000000-0005-0000-0000-000021560000}"/>
    <cellStyle name="Millares 77 2 6" xfId="45610" xr:uid="{00000000-0005-0000-0000-000022560000}"/>
    <cellStyle name="Millares 77 3" xfId="3131" xr:uid="{00000000-0005-0000-0000-000023560000}"/>
    <cellStyle name="Millares 77 3 2" xfId="8278" xr:uid="{00000000-0005-0000-0000-000024560000}"/>
    <cellStyle name="Millares 77 3 2 2" xfId="19061" xr:uid="{00000000-0005-0000-0000-000025560000}"/>
    <cellStyle name="Millares 77 3 3" xfId="13929" xr:uid="{00000000-0005-0000-0000-000026560000}"/>
    <cellStyle name="Millares 77 3 4" xfId="41988" xr:uid="{00000000-0005-0000-0000-000027560000}"/>
    <cellStyle name="Millares 77 3 5" xfId="46831" xr:uid="{00000000-0005-0000-0000-000028560000}"/>
    <cellStyle name="Millares 77 4" xfId="5995" xr:uid="{00000000-0005-0000-0000-000029560000}"/>
    <cellStyle name="Millares 77 4 2" xfId="16778" xr:uid="{00000000-0005-0000-0000-00002A560000}"/>
    <cellStyle name="Millares 77 5" xfId="11622" xr:uid="{00000000-0005-0000-0000-00002B560000}"/>
    <cellStyle name="Millares 77 6" xfId="39718" xr:uid="{00000000-0005-0000-0000-00002C560000}"/>
    <cellStyle name="Millares 77 7" xfId="44565" xr:uid="{00000000-0005-0000-0000-00002D560000}"/>
    <cellStyle name="Millares 78" xfId="796" xr:uid="{00000000-0005-0000-0000-00002E560000}"/>
    <cellStyle name="Millares 78 2" xfId="1879" xr:uid="{00000000-0005-0000-0000-00002F560000}"/>
    <cellStyle name="Millares 78 2 2" xfId="4188" xr:uid="{00000000-0005-0000-0000-000030560000}"/>
    <cellStyle name="Millares 78 2 2 2" xfId="9335" xr:uid="{00000000-0005-0000-0000-000031560000}"/>
    <cellStyle name="Millares 78 2 2 2 2" xfId="20118" xr:uid="{00000000-0005-0000-0000-000032560000}"/>
    <cellStyle name="Millares 78 2 2 3" xfId="14986" xr:uid="{00000000-0005-0000-0000-000033560000}"/>
    <cellStyle name="Millares 78 2 2 4" xfId="43045" xr:uid="{00000000-0005-0000-0000-000034560000}"/>
    <cellStyle name="Millares 78 2 2 5" xfId="47888" xr:uid="{00000000-0005-0000-0000-000035560000}"/>
    <cellStyle name="Millares 78 2 3" xfId="7054" xr:uid="{00000000-0005-0000-0000-000036560000}"/>
    <cellStyle name="Millares 78 2 3 2" xfId="17837" xr:uid="{00000000-0005-0000-0000-000037560000}"/>
    <cellStyle name="Millares 78 2 4" xfId="12699" xr:uid="{00000000-0005-0000-0000-000038560000}"/>
    <cellStyle name="Millares 78 2 5" xfId="40769" xr:uid="{00000000-0005-0000-0000-000039560000}"/>
    <cellStyle name="Millares 78 2 6" xfId="45612" xr:uid="{00000000-0005-0000-0000-00003A560000}"/>
    <cellStyle name="Millares 78 3" xfId="3133" xr:uid="{00000000-0005-0000-0000-00003B560000}"/>
    <cellStyle name="Millares 78 3 2" xfId="8280" xr:uid="{00000000-0005-0000-0000-00003C560000}"/>
    <cellStyle name="Millares 78 3 2 2" xfId="19063" xr:uid="{00000000-0005-0000-0000-00003D560000}"/>
    <cellStyle name="Millares 78 3 3" xfId="13931" xr:uid="{00000000-0005-0000-0000-00003E560000}"/>
    <cellStyle name="Millares 78 3 4" xfId="41990" xr:uid="{00000000-0005-0000-0000-00003F560000}"/>
    <cellStyle name="Millares 78 3 5" xfId="46833" xr:uid="{00000000-0005-0000-0000-000040560000}"/>
    <cellStyle name="Millares 78 4" xfId="5997" xr:uid="{00000000-0005-0000-0000-000041560000}"/>
    <cellStyle name="Millares 78 4 2" xfId="16780" xr:uid="{00000000-0005-0000-0000-000042560000}"/>
    <cellStyle name="Millares 78 5" xfId="11624" xr:uid="{00000000-0005-0000-0000-000043560000}"/>
    <cellStyle name="Millares 78 6" xfId="39720" xr:uid="{00000000-0005-0000-0000-000044560000}"/>
    <cellStyle name="Millares 78 7" xfId="44567" xr:uid="{00000000-0005-0000-0000-000045560000}"/>
    <cellStyle name="Millares 79" xfId="798" xr:uid="{00000000-0005-0000-0000-000046560000}"/>
    <cellStyle name="Millares 79 2" xfId="1881" xr:uid="{00000000-0005-0000-0000-000047560000}"/>
    <cellStyle name="Millares 79 2 2" xfId="4190" xr:uid="{00000000-0005-0000-0000-000048560000}"/>
    <cellStyle name="Millares 79 2 2 2" xfId="9337" xr:uid="{00000000-0005-0000-0000-000049560000}"/>
    <cellStyle name="Millares 79 2 2 2 2" xfId="20120" xr:uid="{00000000-0005-0000-0000-00004A560000}"/>
    <cellStyle name="Millares 79 2 2 3" xfId="14988" xr:uid="{00000000-0005-0000-0000-00004B560000}"/>
    <cellStyle name="Millares 79 2 2 4" xfId="43047" xr:uid="{00000000-0005-0000-0000-00004C560000}"/>
    <cellStyle name="Millares 79 2 2 5" xfId="47890" xr:uid="{00000000-0005-0000-0000-00004D560000}"/>
    <cellStyle name="Millares 79 2 3" xfId="7056" xr:uid="{00000000-0005-0000-0000-00004E560000}"/>
    <cellStyle name="Millares 79 2 3 2" xfId="17839" xr:uid="{00000000-0005-0000-0000-00004F560000}"/>
    <cellStyle name="Millares 79 2 4" xfId="12701" xr:uid="{00000000-0005-0000-0000-000050560000}"/>
    <cellStyle name="Millares 79 2 5" xfId="40771" xr:uid="{00000000-0005-0000-0000-000051560000}"/>
    <cellStyle name="Millares 79 2 6" xfId="45614" xr:uid="{00000000-0005-0000-0000-000052560000}"/>
    <cellStyle name="Millares 79 3" xfId="3135" xr:uid="{00000000-0005-0000-0000-000053560000}"/>
    <cellStyle name="Millares 79 3 2" xfId="8282" xr:uid="{00000000-0005-0000-0000-000054560000}"/>
    <cellStyle name="Millares 79 3 2 2" xfId="19065" xr:uid="{00000000-0005-0000-0000-000055560000}"/>
    <cellStyle name="Millares 79 3 3" xfId="13933" xr:uid="{00000000-0005-0000-0000-000056560000}"/>
    <cellStyle name="Millares 79 3 4" xfId="41992" xr:uid="{00000000-0005-0000-0000-000057560000}"/>
    <cellStyle name="Millares 79 3 5" xfId="46835" xr:uid="{00000000-0005-0000-0000-000058560000}"/>
    <cellStyle name="Millares 79 4" xfId="5999" xr:uid="{00000000-0005-0000-0000-000059560000}"/>
    <cellStyle name="Millares 79 4 2" xfId="16782" xr:uid="{00000000-0005-0000-0000-00005A560000}"/>
    <cellStyle name="Millares 79 5" xfId="11626" xr:uid="{00000000-0005-0000-0000-00005B560000}"/>
    <cellStyle name="Millares 79 6" xfId="39722" xr:uid="{00000000-0005-0000-0000-00005C560000}"/>
    <cellStyle name="Millares 79 7" xfId="44569" xr:uid="{00000000-0005-0000-0000-00005D560000}"/>
    <cellStyle name="Millares 8" xfId="261" xr:uid="{00000000-0005-0000-0000-00005E560000}"/>
    <cellStyle name="Millares 8 10" xfId="44075" xr:uid="{00000000-0005-0000-0000-00005F560000}"/>
    <cellStyle name="Millares 8 2" xfId="262" xr:uid="{00000000-0005-0000-0000-000060560000}"/>
    <cellStyle name="Millares 8 3" xfId="1376" xr:uid="{00000000-0005-0000-0000-000061560000}"/>
    <cellStyle name="Millares 8 3 2" xfId="3691" xr:uid="{00000000-0005-0000-0000-000062560000}"/>
    <cellStyle name="Millares 8 3 2 2" xfId="8838" xr:uid="{00000000-0005-0000-0000-000063560000}"/>
    <cellStyle name="Millares 8 3 2 2 2" xfId="19621" xr:uid="{00000000-0005-0000-0000-000064560000}"/>
    <cellStyle name="Millares 8 3 2 3" xfId="14489" xr:uid="{00000000-0005-0000-0000-000065560000}"/>
    <cellStyle name="Millares 8 3 2 4" xfId="42548" xr:uid="{00000000-0005-0000-0000-000066560000}"/>
    <cellStyle name="Millares 8 3 2 5" xfId="47391" xr:uid="{00000000-0005-0000-0000-000067560000}"/>
    <cellStyle name="Millares 8 3 3" xfId="6558" xr:uid="{00000000-0005-0000-0000-000068560000}"/>
    <cellStyle name="Millares 8 3 3 2" xfId="17341" xr:uid="{00000000-0005-0000-0000-000069560000}"/>
    <cellStyle name="Millares 8 3 4" xfId="12198" xr:uid="{00000000-0005-0000-0000-00006A560000}"/>
    <cellStyle name="Millares 8 3 5" xfId="40273" xr:uid="{00000000-0005-0000-0000-00006B560000}"/>
    <cellStyle name="Millares 8 3 6" xfId="45116" xr:uid="{00000000-0005-0000-0000-00006C560000}"/>
    <cellStyle name="Millares 8 4" xfId="2644" xr:uid="{00000000-0005-0000-0000-00006D560000}"/>
    <cellStyle name="Millares 8 4 2" xfId="7799" xr:uid="{00000000-0005-0000-0000-00006E560000}"/>
    <cellStyle name="Millares 8 4 2 2" xfId="18582" xr:uid="{00000000-0005-0000-0000-00006F560000}"/>
    <cellStyle name="Millares 8 4 3" xfId="13450" xr:uid="{00000000-0005-0000-0000-000070560000}"/>
    <cellStyle name="Millares 8 4 4" xfId="41510" xr:uid="{00000000-0005-0000-0000-000071560000}"/>
    <cellStyle name="Millares 8 4 5" xfId="46353" xr:uid="{00000000-0005-0000-0000-000072560000}"/>
    <cellStyle name="Millares 8 5" xfId="5005" xr:uid="{00000000-0005-0000-0000-000073560000}"/>
    <cellStyle name="Millares 8 5 2" xfId="10153" xr:uid="{00000000-0005-0000-0000-000074560000}"/>
    <cellStyle name="Millares 8 5 2 2" xfId="20936" xr:uid="{00000000-0005-0000-0000-000075560000}"/>
    <cellStyle name="Millares 8 5 3" xfId="15803" xr:uid="{00000000-0005-0000-0000-000076560000}"/>
    <cellStyle name="Millares 8 5 4" xfId="38891" xr:uid="{00000000-0005-0000-0000-000077560000}"/>
    <cellStyle name="Millares 8 5 4 2" xfId="39120" xr:uid="{00000000-0005-0000-0000-000078560000}"/>
    <cellStyle name="Millares 8 5 4 2 2" xfId="115" xr:uid="{00000000-0005-0000-0000-000079560000}"/>
    <cellStyle name="Millares 8 5 5" xfId="39017" xr:uid="{00000000-0005-0000-0000-00007A560000}"/>
    <cellStyle name="Millares 8 5 6" xfId="43856" xr:uid="{00000000-0005-0000-0000-00007B560000}"/>
    <cellStyle name="Millares 8 5 7" xfId="48699" xr:uid="{00000000-0005-0000-0000-00007C560000}"/>
    <cellStyle name="Millares 8 5 7 2" xfId="48738" xr:uid="{00000000-0005-0000-0000-00007D560000}"/>
    <cellStyle name="Millares 8 6" xfId="5507" xr:uid="{00000000-0005-0000-0000-00007E560000}"/>
    <cellStyle name="Millares 8 6 2" xfId="16297" xr:uid="{00000000-0005-0000-0000-00007F560000}"/>
    <cellStyle name="Millares 8 7" xfId="11125" xr:uid="{00000000-0005-0000-0000-000080560000}"/>
    <cellStyle name="Millares 8 8" xfId="39119" xr:uid="{00000000-0005-0000-0000-000081560000}"/>
    <cellStyle name="Millares 8 8 2" xfId="43961" xr:uid="{00000000-0005-0000-0000-000082560000}"/>
    <cellStyle name="Millares 8 9" xfId="39229" xr:uid="{00000000-0005-0000-0000-000083560000}"/>
    <cellStyle name="Millares 80" xfId="813" xr:uid="{00000000-0005-0000-0000-000084560000}"/>
    <cellStyle name="Millares 80 2" xfId="1896" xr:uid="{00000000-0005-0000-0000-000085560000}"/>
    <cellStyle name="Millares 80 2 2" xfId="4205" xr:uid="{00000000-0005-0000-0000-000086560000}"/>
    <cellStyle name="Millares 80 2 2 2" xfId="9352" xr:uid="{00000000-0005-0000-0000-000087560000}"/>
    <cellStyle name="Millares 80 2 2 2 2" xfId="20135" xr:uid="{00000000-0005-0000-0000-000088560000}"/>
    <cellStyle name="Millares 80 2 2 3" xfId="15003" xr:uid="{00000000-0005-0000-0000-000089560000}"/>
    <cellStyle name="Millares 80 2 2 4" xfId="43062" xr:uid="{00000000-0005-0000-0000-00008A560000}"/>
    <cellStyle name="Millares 80 2 2 5" xfId="47905" xr:uid="{00000000-0005-0000-0000-00008B560000}"/>
    <cellStyle name="Millares 80 2 3" xfId="7071" xr:uid="{00000000-0005-0000-0000-00008C560000}"/>
    <cellStyle name="Millares 80 2 3 2" xfId="17854" xr:uid="{00000000-0005-0000-0000-00008D560000}"/>
    <cellStyle name="Millares 80 2 4" xfId="12716" xr:uid="{00000000-0005-0000-0000-00008E560000}"/>
    <cellStyle name="Millares 80 2 5" xfId="40786" xr:uid="{00000000-0005-0000-0000-00008F560000}"/>
    <cellStyle name="Millares 80 2 6" xfId="45629" xr:uid="{00000000-0005-0000-0000-000090560000}"/>
    <cellStyle name="Millares 80 3" xfId="3150" xr:uid="{00000000-0005-0000-0000-000091560000}"/>
    <cellStyle name="Millares 80 3 2" xfId="8297" xr:uid="{00000000-0005-0000-0000-000092560000}"/>
    <cellStyle name="Millares 80 3 2 2" xfId="19080" xr:uid="{00000000-0005-0000-0000-000093560000}"/>
    <cellStyle name="Millares 80 3 3" xfId="13948" xr:uid="{00000000-0005-0000-0000-000094560000}"/>
    <cellStyle name="Millares 80 3 4" xfId="42007" xr:uid="{00000000-0005-0000-0000-000095560000}"/>
    <cellStyle name="Millares 80 3 5" xfId="46850" xr:uid="{00000000-0005-0000-0000-000096560000}"/>
    <cellStyle name="Millares 80 4" xfId="6014" xr:uid="{00000000-0005-0000-0000-000097560000}"/>
    <cellStyle name="Millares 80 4 2" xfId="16797" xr:uid="{00000000-0005-0000-0000-000098560000}"/>
    <cellStyle name="Millares 80 5" xfId="11641" xr:uid="{00000000-0005-0000-0000-000099560000}"/>
    <cellStyle name="Millares 80 6" xfId="39737" xr:uid="{00000000-0005-0000-0000-00009A560000}"/>
    <cellStyle name="Millares 80 7" xfId="44584" xr:uid="{00000000-0005-0000-0000-00009B560000}"/>
    <cellStyle name="Millares 81" xfId="817" xr:uid="{00000000-0005-0000-0000-00009C560000}"/>
    <cellStyle name="Millares 81 2" xfId="1900" xr:uid="{00000000-0005-0000-0000-00009D560000}"/>
    <cellStyle name="Millares 81 2 2" xfId="4209" xr:uid="{00000000-0005-0000-0000-00009E560000}"/>
    <cellStyle name="Millares 81 2 2 2" xfId="9356" xr:uid="{00000000-0005-0000-0000-00009F560000}"/>
    <cellStyle name="Millares 81 2 2 2 2" xfId="20139" xr:uid="{00000000-0005-0000-0000-0000A0560000}"/>
    <cellStyle name="Millares 81 2 2 3" xfId="15007" xr:uid="{00000000-0005-0000-0000-0000A1560000}"/>
    <cellStyle name="Millares 81 2 2 4" xfId="43066" xr:uid="{00000000-0005-0000-0000-0000A2560000}"/>
    <cellStyle name="Millares 81 2 2 5" xfId="47909" xr:uid="{00000000-0005-0000-0000-0000A3560000}"/>
    <cellStyle name="Millares 81 2 3" xfId="7075" xr:uid="{00000000-0005-0000-0000-0000A4560000}"/>
    <cellStyle name="Millares 81 2 3 2" xfId="17858" xr:uid="{00000000-0005-0000-0000-0000A5560000}"/>
    <cellStyle name="Millares 81 2 4" xfId="12720" xr:uid="{00000000-0005-0000-0000-0000A6560000}"/>
    <cellStyle name="Millares 81 2 5" xfId="40790" xr:uid="{00000000-0005-0000-0000-0000A7560000}"/>
    <cellStyle name="Millares 81 2 6" xfId="45633" xr:uid="{00000000-0005-0000-0000-0000A8560000}"/>
    <cellStyle name="Millares 81 3" xfId="3154" xr:uid="{00000000-0005-0000-0000-0000A9560000}"/>
    <cellStyle name="Millares 81 3 2" xfId="8301" xr:uid="{00000000-0005-0000-0000-0000AA560000}"/>
    <cellStyle name="Millares 81 3 2 2" xfId="19084" xr:uid="{00000000-0005-0000-0000-0000AB560000}"/>
    <cellStyle name="Millares 81 3 3" xfId="13952" xr:uid="{00000000-0005-0000-0000-0000AC560000}"/>
    <cellStyle name="Millares 81 3 4" xfId="42011" xr:uid="{00000000-0005-0000-0000-0000AD560000}"/>
    <cellStyle name="Millares 81 3 5" xfId="46854" xr:uid="{00000000-0005-0000-0000-0000AE560000}"/>
    <cellStyle name="Millares 81 4" xfId="6018" xr:uid="{00000000-0005-0000-0000-0000AF560000}"/>
    <cellStyle name="Millares 81 4 2" xfId="16801" xr:uid="{00000000-0005-0000-0000-0000B0560000}"/>
    <cellStyle name="Millares 81 5" xfId="11645" xr:uid="{00000000-0005-0000-0000-0000B1560000}"/>
    <cellStyle name="Millares 81 6" xfId="39741" xr:uid="{00000000-0005-0000-0000-0000B2560000}"/>
    <cellStyle name="Millares 81 7" xfId="44588" xr:uid="{00000000-0005-0000-0000-0000B3560000}"/>
    <cellStyle name="Millares 82" xfId="812" xr:uid="{00000000-0005-0000-0000-0000B4560000}"/>
    <cellStyle name="Millares 82 2" xfId="1895" xr:uid="{00000000-0005-0000-0000-0000B5560000}"/>
    <cellStyle name="Millares 82 2 2" xfId="4204" xr:uid="{00000000-0005-0000-0000-0000B6560000}"/>
    <cellStyle name="Millares 82 2 2 2" xfId="9351" xr:uid="{00000000-0005-0000-0000-0000B7560000}"/>
    <cellStyle name="Millares 82 2 2 2 2" xfId="20134" xr:uid="{00000000-0005-0000-0000-0000B8560000}"/>
    <cellStyle name="Millares 82 2 2 3" xfId="15002" xr:uid="{00000000-0005-0000-0000-0000B9560000}"/>
    <cellStyle name="Millares 82 2 2 4" xfId="43061" xr:uid="{00000000-0005-0000-0000-0000BA560000}"/>
    <cellStyle name="Millares 82 2 2 5" xfId="47904" xr:uid="{00000000-0005-0000-0000-0000BB560000}"/>
    <cellStyle name="Millares 82 2 3" xfId="7070" xr:uid="{00000000-0005-0000-0000-0000BC560000}"/>
    <cellStyle name="Millares 82 2 3 2" xfId="17853" xr:uid="{00000000-0005-0000-0000-0000BD560000}"/>
    <cellStyle name="Millares 82 2 4" xfId="12715" xr:uid="{00000000-0005-0000-0000-0000BE560000}"/>
    <cellStyle name="Millares 82 2 5" xfId="40785" xr:uid="{00000000-0005-0000-0000-0000BF560000}"/>
    <cellStyle name="Millares 82 2 6" xfId="45628" xr:uid="{00000000-0005-0000-0000-0000C0560000}"/>
    <cellStyle name="Millares 82 3" xfId="3149" xr:uid="{00000000-0005-0000-0000-0000C1560000}"/>
    <cellStyle name="Millares 82 3 2" xfId="8296" xr:uid="{00000000-0005-0000-0000-0000C2560000}"/>
    <cellStyle name="Millares 82 3 2 2" xfId="19079" xr:uid="{00000000-0005-0000-0000-0000C3560000}"/>
    <cellStyle name="Millares 82 3 3" xfId="13947" xr:uid="{00000000-0005-0000-0000-0000C4560000}"/>
    <cellStyle name="Millares 82 3 4" xfId="42006" xr:uid="{00000000-0005-0000-0000-0000C5560000}"/>
    <cellStyle name="Millares 82 3 5" xfId="46849" xr:uid="{00000000-0005-0000-0000-0000C6560000}"/>
    <cellStyle name="Millares 82 4" xfId="6013" xr:uid="{00000000-0005-0000-0000-0000C7560000}"/>
    <cellStyle name="Millares 82 4 2" xfId="16796" xr:uid="{00000000-0005-0000-0000-0000C8560000}"/>
    <cellStyle name="Millares 82 5" xfId="11640" xr:uid="{00000000-0005-0000-0000-0000C9560000}"/>
    <cellStyle name="Millares 82 6" xfId="39736" xr:uid="{00000000-0005-0000-0000-0000CA560000}"/>
    <cellStyle name="Millares 82 7" xfId="44583" xr:uid="{00000000-0005-0000-0000-0000CB560000}"/>
    <cellStyle name="Millares 83" xfId="818" xr:uid="{00000000-0005-0000-0000-0000CC560000}"/>
    <cellStyle name="Millares 83 2" xfId="1901" xr:uid="{00000000-0005-0000-0000-0000CD560000}"/>
    <cellStyle name="Millares 83 2 2" xfId="4210" xr:uid="{00000000-0005-0000-0000-0000CE560000}"/>
    <cellStyle name="Millares 83 2 2 2" xfId="9357" xr:uid="{00000000-0005-0000-0000-0000CF560000}"/>
    <cellStyle name="Millares 83 2 2 2 2" xfId="20140" xr:uid="{00000000-0005-0000-0000-0000D0560000}"/>
    <cellStyle name="Millares 83 2 2 3" xfId="15008" xr:uid="{00000000-0005-0000-0000-0000D1560000}"/>
    <cellStyle name="Millares 83 2 2 4" xfId="43067" xr:uid="{00000000-0005-0000-0000-0000D2560000}"/>
    <cellStyle name="Millares 83 2 2 5" xfId="47910" xr:uid="{00000000-0005-0000-0000-0000D3560000}"/>
    <cellStyle name="Millares 83 2 3" xfId="7076" xr:uid="{00000000-0005-0000-0000-0000D4560000}"/>
    <cellStyle name="Millares 83 2 3 2" xfId="17859" xr:uid="{00000000-0005-0000-0000-0000D5560000}"/>
    <cellStyle name="Millares 83 2 4" xfId="12721" xr:uid="{00000000-0005-0000-0000-0000D6560000}"/>
    <cellStyle name="Millares 83 2 5" xfId="40791" xr:uid="{00000000-0005-0000-0000-0000D7560000}"/>
    <cellStyle name="Millares 83 2 6" xfId="45634" xr:uid="{00000000-0005-0000-0000-0000D8560000}"/>
    <cellStyle name="Millares 83 3" xfId="3155" xr:uid="{00000000-0005-0000-0000-0000D9560000}"/>
    <cellStyle name="Millares 83 3 2" xfId="8302" xr:uid="{00000000-0005-0000-0000-0000DA560000}"/>
    <cellStyle name="Millares 83 3 2 2" xfId="19085" xr:uid="{00000000-0005-0000-0000-0000DB560000}"/>
    <cellStyle name="Millares 83 3 3" xfId="13953" xr:uid="{00000000-0005-0000-0000-0000DC560000}"/>
    <cellStyle name="Millares 83 3 4" xfId="42012" xr:uid="{00000000-0005-0000-0000-0000DD560000}"/>
    <cellStyle name="Millares 83 3 5" xfId="46855" xr:uid="{00000000-0005-0000-0000-0000DE560000}"/>
    <cellStyle name="Millares 83 4" xfId="6019" xr:uid="{00000000-0005-0000-0000-0000DF560000}"/>
    <cellStyle name="Millares 83 4 2" xfId="16802" xr:uid="{00000000-0005-0000-0000-0000E0560000}"/>
    <cellStyle name="Millares 83 5" xfId="11646" xr:uid="{00000000-0005-0000-0000-0000E1560000}"/>
    <cellStyle name="Millares 83 6" xfId="38907" xr:uid="{00000000-0005-0000-0000-0000E2560000}"/>
    <cellStyle name="Millares 83 6 2" xfId="38959" xr:uid="{00000000-0005-0000-0000-0000E3560000}"/>
    <cellStyle name="Millares 83 6 2 2" xfId="65" xr:uid="{00000000-0005-0000-0000-0000E4560000}"/>
    <cellStyle name="Millares 83 7" xfId="39742" xr:uid="{00000000-0005-0000-0000-0000E5560000}"/>
    <cellStyle name="Millares 83 8" xfId="44589" xr:uid="{00000000-0005-0000-0000-0000E6560000}"/>
    <cellStyle name="Millares 84" xfId="836" xr:uid="{00000000-0005-0000-0000-0000E7560000}"/>
    <cellStyle name="Millares 84 2" xfId="1919" xr:uid="{00000000-0005-0000-0000-0000E8560000}"/>
    <cellStyle name="Millares 84 2 2" xfId="4228" xr:uid="{00000000-0005-0000-0000-0000E9560000}"/>
    <cellStyle name="Millares 84 2 2 2" xfId="9375" xr:uid="{00000000-0005-0000-0000-0000EA560000}"/>
    <cellStyle name="Millares 84 2 2 2 2" xfId="20158" xr:uid="{00000000-0005-0000-0000-0000EB560000}"/>
    <cellStyle name="Millares 84 2 2 3" xfId="15026" xr:uid="{00000000-0005-0000-0000-0000EC560000}"/>
    <cellStyle name="Millares 84 2 2 4" xfId="43085" xr:uid="{00000000-0005-0000-0000-0000ED560000}"/>
    <cellStyle name="Millares 84 2 2 5" xfId="47928" xr:uid="{00000000-0005-0000-0000-0000EE560000}"/>
    <cellStyle name="Millares 84 2 3" xfId="7094" xr:uid="{00000000-0005-0000-0000-0000EF560000}"/>
    <cellStyle name="Millares 84 2 3 2" xfId="17877" xr:uid="{00000000-0005-0000-0000-0000F0560000}"/>
    <cellStyle name="Millares 84 2 4" xfId="12739" xr:uid="{00000000-0005-0000-0000-0000F1560000}"/>
    <cellStyle name="Millares 84 2 5" xfId="40809" xr:uid="{00000000-0005-0000-0000-0000F2560000}"/>
    <cellStyle name="Millares 84 2 6" xfId="45652" xr:uid="{00000000-0005-0000-0000-0000F3560000}"/>
    <cellStyle name="Millares 84 3" xfId="3173" xr:uid="{00000000-0005-0000-0000-0000F4560000}"/>
    <cellStyle name="Millares 84 3 2" xfId="8320" xr:uid="{00000000-0005-0000-0000-0000F5560000}"/>
    <cellStyle name="Millares 84 3 2 2" xfId="19103" xr:uid="{00000000-0005-0000-0000-0000F6560000}"/>
    <cellStyle name="Millares 84 3 3" xfId="13971" xr:uid="{00000000-0005-0000-0000-0000F7560000}"/>
    <cellStyle name="Millares 84 3 4" xfId="42030" xr:uid="{00000000-0005-0000-0000-0000F8560000}"/>
    <cellStyle name="Millares 84 3 5" xfId="46873" xr:uid="{00000000-0005-0000-0000-0000F9560000}"/>
    <cellStyle name="Millares 84 4" xfId="6037" xr:uid="{00000000-0005-0000-0000-0000FA560000}"/>
    <cellStyle name="Millares 84 4 2" xfId="16820" xr:uid="{00000000-0005-0000-0000-0000FB560000}"/>
    <cellStyle name="Millares 84 5" xfId="11664" xr:uid="{00000000-0005-0000-0000-0000FC560000}"/>
    <cellStyle name="Millares 84 6" xfId="39760" xr:uid="{00000000-0005-0000-0000-0000FD560000}"/>
    <cellStyle name="Millares 84 7" xfId="44607" xr:uid="{00000000-0005-0000-0000-0000FE560000}"/>
    <cellStyle name="Millares 85" xfId="826" xr:uid="{00000000-0005-0000-0000-0000FF560000}"/>
    <cellStyle name="Millares 85 2" xfId="1909" xr:uid="{00000000-0005-0000-0000-000000570000}"/>
    <cellStyle name="Millares 85 2 2" xfId="4218" xr:uid="{00000000-0005-0000-0000-000001570000}"/>
    <cellStyle name="Millares 85 2 2 2" xfId="9365" xr:uid="{00000000-0005-0000-0000-000002570000}"/>
    <cellStyle name="Millares 85 2 2 2 2" xfId="20148" xr:uid="{00000000-0005-0000-0000-000003570000}"/>
    <cellStyle name="Millares 85 2 2 3" xfId="15016" xr:uid="{00000000-0005-0000-0000-000004570000}"/>
    <cellStyle name="Millares 85 2 2 4" xfId="43075" xr:uid="{00000000-0005-0000-0000-000005570000}"/>
    <cellStyle name="Millares 85 2 2 5" xfId="47918" xr:uid="{00000000-0005-0000-0000-000006570000}"/>
    <cellStyle name="Millares 85 2 3" xfId="7084" xr:uid="{00000000-0005-0000-0000-000007570000}"/>
    <cellStyle name="Millares 85 2 3 2" xfId="17867" xr:uid="{00000000-0005-0000-0000-000008570000}"/>
    <cellStyle name="Millares 85 2 4" xfId="12729" xr:uid="{00000000-0005-0000-0000-000009570000}"/>
    <cellStyle name="Millares 85 2 5" xfId="40799" xr:uid="{00000000-0005-0000-0000-00000A570000}"/>
    <cellStyle name="Millares 85 2 6" xfId="45642" xr:uid="{00000000-0005-0000-0000-00000B570000}"/>
    <cellStyle name="Millares 85 3" xfId="3163" xr:uid="{00000000-0005-0000-0000-00000C570000}"/>
    <cellStyle name="Millares 85 3 2" xfId="8310" xr:uid="{00000000-0005-0000-0000-00000D570000}"/>
    <cellStyle name="Millares 85 3 2 2" xfId="19093" xr:uid="{00000000-0005-0000-0000-00000E570000}"/>
    <cellStyle name="Millares 85 3 3" xfId="13961" xr:uid="{00000000-0005-0000-0000-00000F570000}"/>
    <cellStyle name="Millares 85 3 4" xfId="42020" xr:uid="{00000000-0005-0000-0000-000010570000}"/>
    <cellStyle name="Millares 85 3 5" xfId="46863" xr:uid="{00000000-0005-0000-0000-000011570000}"/>
    <cellStyle name="Millares 85 4" xfId="6027" xr:uid="{00000000-0005-0000-0000-000012570000}"/>
    <cellStyle name="Millares 85 4 2" xfId="16810" xr:uid="{00000000-0005-0000-0000-000013570000}"/>
    <cellStyle name="Millares 85 5" xfId="11654" xr:uid="{00000000-0005-0000-0000-000014570000}"/>
    <cellStyle name="Millares 85 6" xfId="39750" xr:uid="{00000000-0005-0000-0000-000015570000}"/>
    <cellStyle name="Millares 85 7" xfId="44597" xr:uid="{00000000-0005-0000-0000-000016570000}"/>
    <cellStyle name="Millares 86" xfId="889" xr:uid="{00000000-0005-0000-0000-000017570000}"/>
    <cellStyle name="Millares 86 2" xfId="1972" xr:uid="{00000000-0005-0000-0000-000018570000}"/>
    <cellStyle name="Millares 86 2 2" xfId="4281" xr:uid="{00000000-0005-0000-0000-000019570000}"/>
    <cellStyle name="Millares 86 2 2 2" xfId="9428" xr:uid="{00000000-0005-0000-0000-00001A570000}"/>
    <cellStyle name="Millares 86 2 2 2 2" xfId="20211" xr:uid="{00000000-0005-0000-0000-00001B570000}"/>
    <cellStyle name="Millares 86 2 2 3" xfId="15079" xr:uid="{00000000-0005-0000-0000-00001C570000}"/>
    <cellStyle name="Millares 86 2 2 4" xfId="43138" xr:uid="{00000000-0005-0000-0000-00001D570000}"/>
    <cellStyle name="Millares 86 2 2 5" xfId="47981" xr:uid="{00000000-0005-0000-0000-00001E570000}"/>
    <cellStyle name="Millares 86 2 3" xfId="7147" xr:uid="{00000000-0005-0000-0000-00001F570000}"/>
    <cellStyle name="Millares 86 2 3 2" xfId="17930" xr:uid="{00000000-0005-0000-0000-000020570000}"/>
    <cellStyle name="Millares 86 2 4" xfId="12792" xr:uid="{00000000-0005-0000-0000-000021570000}"/>
    <cellStyle name="Millares 86 2 5" xfId="40862" xr:uid="{00000000-0005-0000-0000-000022570000}"/>
    <cellStyle name="Millares 86 2 6" xfId="45705" xr:uid="{00000000-0005-0000-0000-000023570000}"/>
    <cellStyle name="Millares 86 3" xfId="3226" xr:uid="{00000000-0005-0000-0000-000024570000}"/>
    <cellStyle name="Millares 86 3 2" xfId="8373" xr:uid="{00000000-0005-0000-0000-000025570000}"/>
    <cellStyle name="Millares 86 3 2 2" xfId="19156" xr:uid="{00000000-0005-0000-0000-000026570000}"/>
    <cellStyle name="Millares 86 3 3" xfId="14024" xr:uid="{00000000-0005-0000-0000-000027570000}"/>
    <cellStyle name="Millares 86 3 4" xfId="42083" xr:uid="{00000000-0005-0000-0000-000028570000}"/>
    <cellStyle name="Millares 86 3 5" xfId="46926" xr:uid="{00000000-0005-0000-0000-000029570000}"/>
    <cellStyle name="Millares 86 4" xfId="6090" xr:uid="{00000000-0005-0000-0000-00002A570000}"/>
    <cellStyle name="Millares 86 4 2" xfId="16873" xr:uid="{00000000-0005-0000-0000-00002B570000}"/>
    <cellStyle name="Millares 86 5" xfId="11717" xr:uid="{00000000-0005-0000-0000-00002C570000}"/>
    <cellStyle name="Millares 86 6" xfId="39813" xr:uid="{00000000-0005-0000-0000-00002D570000}"/>
    <cellStyle name="Millares 86 7" xfId="44660" xr:uid="{00000000-0005-0000-0000-00002E570000}"/>
    <cellStyle name="Millares 87" xfId="829" xr:uid="{00000000-0005-0000-0000-00002F570000}"/>
    <cellStyle name="Millares 87 2" xfId="1912" xr:uid="{00000000-0005-0000-0000-000030570000}"/>
    <cellStyle name="Millares 87 2 2" xfId="4221" xr:uid="{00000000-0005-0000-0000-000031570000}"/>
    <cellStyle name="Millares 87 2 2 2" xfId="9368" xr:uid="{00000000-0005-0000-0000-000032570000}"/>
    <cellStyle name="Millares 87 2 2 2 2" xfId="20151" xr:uid="{00000000-0005-0000-0000-000033570000}"/>
    <cellStyle name="Millares 87 2 2 3" xfId="15019" xr:uid="{00000000-0005-0000-0000-000034570000}"/>
    <cellStyle name="Millares 87 2 2 4" xfId="43078" xr:uid="{00000000-0005-0000-0000-000035570000}"/>
    <cellStyle name="Millares 87 2 2 5" xfId="47921" xr:uid="{00000000-0005-0000-0000-000036570000}"/>
    <cellStyle name="Millares 87 2 3" xfId="7087" xr:uid="{00000000-0005-0000-0000-000037570000}"/>
    <cellStyle name="Millares 87 2 3 2" xfId="17870" xr:uid="{00000000-0005-0000-0000-000038570000}"/>
    <cellStyle name="Millares 87 2 4" xfId="12732" xr:uid="{00000000-0005-0000-0000-000039570000}"/>
    <cellStyle name="Millares 87 2 5" xfId="40802" xr:uid="{00000000-0005-0000-0000-00003A570000}"/>
    <cellStyle name="Millares 87 2 6" xfId="45645" xr:uid="{00000000-0005-0000-0000-00003B570000}"/>
    <cellStyle name="Millares 87 3" xfId="3166" xr:uid="{00000000-0005-0000-0000-00003C570000}"/>
    <cellStyle name="Millares 87 3 2" xfId="8313" xr:uid="{00000000-0005-0000-0000-00003D570000}"/>
    <cellStyle name="Millares 87 3 2 2" xfId="19096" xr:uid="{00000000-0005-0000-0000-00003E570000}"/>
    <cellStyle name="Millares 87 3 3" xfId="13964" xr:uid="{00000000-0005-0000-0000-00003F570000}"/>
    <cellStyle name="Millares 87 3 4" xfId="42023" xr:uid="{00000000-0005-0000-0000-000040570000}"/>
    <cellStyle name="Millares 87 3 5" xfId="46866" xr:uid="{00000000-0005-0000-0000-000041570000}"/>
    <cellStyle name="Millares 87 4" xfId="6030" xr:uid="{00000000-0005-0000-0000-000042570000}"/>
    <cellStyle name="Millares 87 4 2" xfId="16813" xr:uid="{00000000-0005-0000-0000-000043570000}"/>
    <cellStyle name="Millares 87 5" xfId="11657" xr:uid="{00000000-0005-0000-0000-000044570000}"/>
    <cellStyle name="Millares 87 6" xfId="39753" xr:uid="{00000000-0005-0000-0000-000045570000}"/>
    <cellStyle name="Millares 87 7" xfId="44600" xr:uid="{00000000-0005-0000-0000-000046570000}"/>
    <cellStyle name="Millares 88" xfId="891" xr:uid="{00000000-0005-0000-0000-000047570000}"/>
    <cellStyle name="Millares 88 2" xfId="1974" xr:uid="{00000000-0005-0000-0000-000048570000}"/>
    <cellStyle name="Millares 88 2 2" xfId="4283" xr:uid="{00000000-0005-0000-0000-000049570000}"/>
    <cellStyle name="Millares 88 2 2 2" xfId="9430" xr:uid="{00000000-0005-0000-0000-00004A570000}"/>
    <cellStyle name="Millares 88 2 2 2 2" xfId="20213" xr:uid="{00000000-0005-0000-0000-00004B570000}"/>
    <cellStyle name="Millares 88 2 2 3" xfId="15081" xr:uid="{00000000-0005-0000-0000-00004C570000}"/>
    <cellStyle name="Millares 88 2 2 4" xfId="43140" xr:uid="{00000000-0005-0000-0000-00004D570000}"/>
    <cellStyle name="Millares 88 2 2 5" xfId="47983" xr:uid="{00000000-0005-0000-0000-00004E570000}"/>
    <cellStyle name="Millares 88 2 3" xfId="7149" xr:uid="{00000000-0005-0000-0000-00004F570000}"/>
    <cellStyle name="Millares 88 2 3 2" xfId="17932" xr:uid="{00000000-0005-0000-0000-000050570000}"/>
    <cellStyle name="Millares 88 2 4" xfId="12794" xr:uid="{00000000-0005-0000-0000-000051570000}"/>
    <cellStyle name="Millares 88 2 5" xfId="40864" xr:uid="{00000000-0005-0000-0000-000052570000}"/>
    <cellStyle name="Millares 88 2 6" xfId="45707" xr:uid="{00000000-0005-0000-0000-000053570000}"/>
    <cellStyle name="Millares 88 3" xfId="3228" xr:uid="{00000000-0005-0000-0000-000054570000}"/>
    <cellStyle name="Millares 88 3 2" xfId="8375" xr:uid="{00000000-0005-0000-0000-000055570000}"/>
    <cellStyle name="Millares 88 3 2 2" xfId="19158" xr:uid="{00000000-0005-0000-0000-000056570000}"/>
    <cellStyle name="Millares 88 3 3" xfId="14026" xr:uid="{00000000-0005-0000-0000-000057570000}"/>
    <cellStyle name="Millares 88 3 4" xfId="42085" xr:uid="{00000000-0005-0000-0000-000058570000}"/>
    <cellStyle name="Millares 88 3 5" xfId="46928" xr:uid="{00000000-0005-0000-0000-000059570000}"/>
    <cellStyle name="Millares 88 4" xfId="6092" xr:uid="{00000000-0005-0000-0000-00005A570000}"/>
    <cellStyle name="Millares 88 4 2" xfId="16875" xr:uid="{00000000-0005-0000-0000-00005B570000}"/>
    <cellStyle name="Millares 88 5" xfId="11719" xr:uid="{00000000-0005-0000-0000-00005C570000}"/>
    <cellStyle name="Millares 88 6" xfId="39815" xr:uid="{00000000-0005-0000-0000-00005D570000}"/>
    <cellStyle name="Millares 88 7" xfId="44662" xr:uid="{00000000-0005-0000-0000-00005E570000}"/>
    <cellStyle name="Millares 89" xfId="830" xr:uid="{00000000-0005-0000-0000-00005F570000}"/>
    <cellStyle name="Millares 89 2" xfId="1913" xr:uid="{00000000-0005-0000-0000-000060570000}"/>
    <cellStyle name="Millares 89 2 2" xfId="4222" xr:uid="{00000000-0005-0000-0000-000061570000}"/>
    <cellStyle name="Millares 89 2 2 2" xfId="9369" xr:uid="{00000000-0005-0000-0000-000062570000}"/>
    <cellStyle name="Millares 89 2 2 2 2" xfId="20152" xr:uid="{00000000-0005-0000-0000-000063570000}"/>
    <cellStyle name="Millares 89 2 2 3" xfId="15020" xr:uid="{00000000-0005-0000-0000-000064570000}"/>
    <cellStyle name="Millares 89 2 2 4" xfId="43079" xr:uid="{00000000-0005-0000-0000-000065570000}"/>
    <cellStyle name="Millares 89 2 2 5" xfId="47922" xr:uid="{00000000-0005-0000-0000-000066570000}"/>
    <cellStyle name="Millares 89 2 3" xfId="7088" xr:uid="{00000000-0005-0000-0000-000067570000}"/>
    <cellStyle name="Millares 89 2 3 2" xfId="17871" xr:uid="{00000000-0005-0000-0000-000068570000}"/>
    <cellStyle name="Millares 89 2 4" xfId="12733" xr:uid="{00000000-0005-0000-0000-000069570000}"/>
    <cellStyle name="Millares 89 2 5" xfId="40803" xr:uid="{00000000-0005-0000-0000-00006A570000}"/>
    <cellStyle name="Millares 89 2 6" xfId="45646" xr:uid="{00000000-0005-0000-0000-00006B570000}"/>
    <cellStyle name="Millares 89 3" xfId="3167" xr:uid="{00000000-0005-0000-0000-00006C570000}"/>
    <cellStyle name="Millares 89 3 2" xfId="8314" xr:uid="{00000000-0005-0000-0000-00006D570000}"/>
    <cellStyle name="Millares 89 3 2 2" xfId="19097" xr:uid="{00000000-0005-0000-0000-00006E570000}"/>
    <cellStyle name="Millares 89 3 3" xfId="13965" xr:uid="{00000000-0005-0000-0000-00006F570000}"/>
    <cellStyle name="Millares 89 3 4" xfId="42024" xr:uid="{00000000-0005-0000-0000-000070570000}"/>
    <cellStyle name="Millares 89 3 5" xfId="46867" xr:uid="{00000000-0005-0000-0000-000071570000}"/>
    <cellStyle name="Millares 89 4" xfId="6031" xr:uid="{00000000-0005-0000-0000-000072570000}"/>
    <cellStyle name="Millares 89 4 2" xfId="16814" xr:uid="{00000000-0005-0000-0000-000073570000}"/>
    <cellStyle name="Millares 89 5" xfId="11658" xr:uid="{00000000-0005-0000-0000-000074570000}"/>
    <cellStyle name="Millares 89 6" xfId="39754" xr:uid="{00000000-0005-0000-0000-000075570000}"/>
    <cellStyle name="Millares 89 7" xfId="44601" xr:uid="{00000000-0005-0000-0000-000076570000}"/>
    <cellStyle name="Millares 9" xfId="263" xr:uid="{00000000-0005-0000-0000-000077570000}"/>
    <cellStyle name="Millares 90" xfId="888" xr:uid="{00000000-0005-0000-0000-000078570000}"/>
    <cellStyle name="Millares 90 2" xfId="1971" xr:uid="{00000000-0005-0000-0000-000079570000}"/>
    <cellStyle name="Millares 90 2 2" xfId="4280" xr:uid="{00000000-0005-0000-0000-00007A570000}"/>
    <cellStyle name="Millares 90 2 2 2" xfId="9427" xr:uid="{00000000-0005-0000-0000-00007B570000}"/>
    <cellStyle name="Millares 90 2 2 2 2" xfId="20210" xr:uid="{00000000-0005-0000-0000-00007C570000}"/>
    <cellStyle name="Millares 90 2 2 3" xfId="15078" xr:uid="{00000000-0005-0000-0000-00007D570000}"/>
    <cellStyle name="Millares 90 2 2 4" xfId="43137" xr:uid="{00000000-0005-0000-0000-00007E570000}"/>
    <cellStyle name="Millares 90 2 2 5" xfId="47980" xr:uid="{00000000-0005-0000-0000-00007F570000}"/>
    <cellStyle name="Millares 90 2 3" xfId="7146" xr:uid="{00000000-0005-0000-0000-000080570000}"/>
    <cellStyle name="Millares 90 2 3 2" xfId="17929" xr:uid="{00000000-0005-0000-0000-000081570000}"/>
    <cellStyle name="Millares 90 2 4" xfId="12791" xr:uid="{00000000-0005-0000-0000-000082570000}"/>
    <cellStyle name="Millares 90 2 5" xfId="40861" xr:uid="{00000000-0005-0000-0000-000083570000}"/>
    <cellStyle name="Millares 90 2 6" xfId="45704" xr:uid="{00000000-0005-0000-0000-000084570000}"/>
    <cellStyle name="Millares 90 3" xfId="3225" xr:uid="{00000000-0005-0000-0000-000085570000}"/>
    <cellStyle name="Millares 90 3 2" xfId="8372" xr:uid="{00000000-0005-0000-0000-000086570000}"/>
    <cellStyle name="Millares 90 3 2 2" xfId="19155" xr:uid="{00000000-0005-0000-0000-000087570000}"/>
    <cellStyle name="Millares 90 3 3" xfId="14023" xr:uid="{00000000-0005-0000-0000-000088570000}"/>
    <cellStyle name="Millares 90 3 4" xfId="42082" xr:uid="{00000000-0005-0000-0000-000089570000}"/>
    <cellStyle name="Millares 90 3 5" xfId="46925" xr:uid="{00000000-0005-0000-0000-00008A570000}"/>
    <cellStyle name="Millares 90 4" xfId="6089" xr:uid="{00000000-0005-0000-0000-00008B570000}"/>
    <cellStyle name="Millares 90 4 2" xfId="16872" xr:uid="{00000000-0005-0000-0000-00008C570000}"/>
    <cellStyle name="Millares 90 5" xfId="11716" xr:uid="{00000000-0005-0000-0000-00008D570000}"/>
    <cellStyle name="Millares 90 6" xfId="39812" xr:uid="{00000000-0005-0000-0000-00008E570000}"/>
    <cellStyle name="Millares 90 7" xfId="44659" xr:uid="{00000000-0005-0000-0000-00008F570000}"/>
    <cellStyle name="Millares 91" xfId="831" xr:uid="{00000000-0005-0000-0000-000090570000}"/>
    <cellStyle name="Millares 91 2" xfId="1914" xr:uid="{00000000-0005-0000-0000-000091570000}"/>
    <cellStyle name="Millares 91 2 2" xfId="4223" xr:uid="{00000000-0005-0000-0000-000092570000}"/>
    <cellStyle name="Millares 91 2 2 2" xfId="9370" xr:uid="{00000000-0005-0000-0000-000093570000}"/>
    <cellStyle name="Millares 91 2 2 2 2" xfId="20153" xr:uid="{00000000-0005-0000-0000-000094570000}"/>
    <cellStyle name="Millares 91 2 2 3" xfId="15021" xr:uid="{00000000-0005-0000-0000-000095570000}"/>
    <cellStyle name="Millares 91 2 2 4" xfId="43080" xr:uid="{00000000-0005-0000-0000-000096570000}"/>
    <cellStyle name="Millares 91 2 2 5" xfId="47923" xr:uid="{00000000-0005-0000-0000-000097570000}"/>
    <cellStyle name="Millares 91 2 3" xfId="7089" xr:uid="{00000000-0005-0000-0000-000098570000}"/>
    <cellStyle name="Millares 91 2 3 2" xfId="17872" xr:uid="{00000000-0005-0000-0000-000099570000}"/>
    <cellStyle name="Millares 91 2 4" xfId="12734" xr:uid="{00000000-0005-0000-0000-00009A570000}"/>
    <cellStyle name="Millares 91 2 5" xfId="40804" xr:uid="{00000000-0005-0000-0000-00009B570000}"/>
    <cellStyle name="Millares 91 2 6" xfId="45647" xr:uid="{00000000-0005-0000-0000-00009C570000}"/>
    <cellStyle name="Millares 91 3" xfId="3168" xr:uid="{00000000-0005-0000-0000-00009D570000}"/>
    <cellStyle name="Millares 91 3 2" xfId="8315" xr:uid="{00000000-0005-0000-0000-00009E570000}"/>
    <cellStyle name="Millares 91 3 2 2" xfId="19098" xr:uid="{00000000-0005-0000-0000-00009F570000}"/>
    <cellStyle name="Millares 91 3 3" xfId="13966" xr:uid="{00000000-0005-0000-0000-0000A0570000}"/>
    <cellStyle name="Millares 91 3 4" xfId="42025" xr:uid="{00000000-0005-0000-0000-0000A1570000}"/>
    <cellStyle name="Millares 91 3 5" xfId="46868" xr:uid="{00000000-0005-0000-0000-0000A2570000}"/>
    <cellStyle name="Millares 91 4" xfId="6032" xr:uid="{00000000-0005-0000-0000-0000A3570000}"/>
    <cellStyle name="Millares 91 4 2" xfId="16815" xr:uid="{00000000-0005-0000-0000-0000A4570000}"/>
    <cellStyle name="Millares 91 5" xfId="11659" xr:uid="{00000000-0005-0000-0000-0000A5570000}"/>
    <cellStyle name="Millares 91 6" xfId="39755" xr:uid="{00000000-0005-0000-0000-0000A6570000}"/>
    <cellStyle name="Millares 91 7" xfId="44602" xr:uid="{00000000-0005-0000-0000-0000A7570000}"/>
    <cellStyle name="Millares 92" xfId="890" xr:uid="{00000000-0005-0000-0000-0000A8570000}"/>
    <cellStyle name="Millares 92 2" xfId="1973" xr:uid="{00000000-0005-0000-0000-0000A9570000}"/>
    <cellStyle name="Millares 92 2 2" xfId="4282" xr:uid="{00000000-0005-0000-0000-0000AA570000}"/>
    <cellStyle name="Millares 92 2 2 2" xfId="9429" xr:uid="{00000000-0005-0000-0000-0000AB570000}"/>
    <cellStyle name="Millares 92 2 2 2 2" xfId="20212" xr:uid="{00000000-0005-0000-0000-0000AC570000}"/>
    <cellStyle name="Millares 92 2 2 3" xfId="15080" xr:uid="{00000000-0005-0000-0000-0000AD570000}"/>
    <cellStyle name="Millares 92 2 2 4" xfId="43139" xr:uid="{00000000-0005-0000-0000-0000AE570000}"/>
    <cellStyle name="Millares 92 2 2 5" xfId="47982" xr:uid="{00000000-0005-0000-0000-0000AF570000}"/>
    <cellStyle name="Millares 92 2 3" xfId="7148" xr:uid="{00000000-0005-0000-0000-0000B0570000}"/>
    <cellStyle name="Millares 92 2 3 2" xfId="17931" xr:uid="{00000000-0005-0000-0000-0000B1570000}"/>
    <cellStyle name="Millares 92 2 4" xfId="12793" xr:uid="{00000000-0005-0000-0000-0000B2570000}"/>
    <cellStyle name="Millares 92 2 5" xfId="40863" xr:uid="{00000000-0005-0000-0000-0000B3570000}"/>
    <cellStyle name="Millares 92 2 6" xfId="45706" xr:uid="{00000000-0005-0000-0000-0000B4570000}"/>
    <cellStyle name="Millares 92 3" xfId="3227" xr:uid="{00000000-0005-0000-0000-0000B5570000}"/>
    <cellStyle name="Millares 92 3 2" xfId="8374" xr:uid="{00000000-0005-0000-0000-0000B6570000}"/>
    <cellStyle name="Millares 92 3 2 2" xfId="19157" xr:uid="{00000000-0005-0000-0000-0000B7570000}"/>
    <cellStyle name="Millares 92 3 3" xfId="14025" xr:uid="{00000000-0005-0000-0000-0000B8570000}"/>
    <cellStyle name="Millares 92 3 4" xfId="42084" xr:uid="{00000000-0005-0000-0000-0000B9570000}"/>
    <cellStyle name="Millares 92 3 5" xfId="46927" xr:uid="{00000000-0005-0000-0000-0000BA570000}"/>
    <cellStyle name="Millares 92 4" xfId="6091" xr:uid="{00000000-0005-0000-0000-0000BB570000}"/>
    <cellStyle name="Millares 92 4 2" xfId="16874" xr:uid="{00000000-0005-0000-0000-0000BC570000}"/>
    <cellStyle name="Millares 92 5" xfId="11718" xr:uid="{00000000-0005-0000-0000-0000BD570000}"/>
    <cellStyle name="Millares 92 6" xfId="39814" xr:uid="{00000000-0005-0000-0000-0000BE570000}"/>
    <cellStyle name="Millares 92 7" xfId="44661" xr:uid="{00000000-0005-0000-0000-0000BF570000}"/>
    <cellStyle name="Millares 93" xfId="832" xr:uid="{00000000-0005-0000-0000-0000C0570000}"/>
    <cellStyle name="Millares 93 2" xfId="1915" xr:uid="{00000000-0005-0000-0000-0000C1570000}"/>
    <cellStyle name="Millares 93 2 2" xfId="4224" xr:uid="{00000000-0005-0000-0000-0000C2570000}"/>
    <cellStyle name="Millares 93 2 2 2" xfId="9371" xr:uid="{00000000-0005-0000-0000-0000C3570000}"/>
    <cellStyle name="Millares 93 2 2 2 2" xfId="20154" xr:uid="{00000000-0005-0000-0000-0000C4570000}"/>
    <cellStyle name="Millares 93 2 2 3" xfId="15022" xr:uid="{00000000-0005-0000-0000-0000C5570000}"/>
    <cellStyle name="Millares 93 2 2 4" xfId="43081" xr:uid="{00000000-0005-0000-0000-0000C6570000}"/>
    <cellStyle name="Millares 93 2 2 5" xfId="47924" xr:uid="{00000000-0005-0000-0000-0000C7570000}"/>
    <cellStyle name="Millares 93 2 3" xfId="7090" xr:uid="{00000000-0005-0000-0000-0000C8570000}"/>
    <cellStyle name="Millares 93 2 3 2" xfId="17873" xr:uid="{00000000-0005-0000-0000-0000C9570000}"/>
    <cellStyle name="Millares 93 2 4" xfId="12735" xr:uid="{00000000-0005-0000-0000-0000CA570000}"/>
    <cellStyle name="Millares 93 2 5" xfId="40805" xr:uid="{00000000-0005-0000-0000-0000CB570000}"/>
    <cellStyle name="Millares 93 2 6" xfId="45648" xr:uid="{00000000-0005-0000-0000-0000CC570000}"/>
    <cellStyle name="Millares 93 3" xfId="3169" xr:uid="{00000000-0005-0000-0000-0000CD570000}"/>
    <cellStyle name="Millares 93 3 2" xfId="8316" xr:uid="{00000000-0005-0000-0000-0000CE570000}"/>
    <cellStyle name="Millares 93 3 2 2" xfId="19099" xr:uid="{00000000-0005-0000-0000-0000CF570000}"/>
    <cellStyle name="Millares 93 3 3" xfId="13967" xr:uid="{00000000-0005-0000-0000-0000D0570000}"/>
    <cellStyle name="Millares 93 3 4" xfId="42026" xr:uid="{00000000-0005-0000-0000-0000D1570000}"/>
    <cellStyle name="Millares 93 3 5" xfId="46869" xr:uid="{00000000-0005-0000-0000-0000D2570000}"/>
    <cellStyle name="Millares 93 4" xfId="6033" xr:uid="{00000000-0005-0000-0000-0000D3570000}"/>
    <cellStyle name="Millares 93 4 2" xfId="16816" xr:uid="{00000000-0005-0000-0000-0000D4570000}"/>
    <cellStyle name="Millares 93 5" xfId="11660" xr:uid="{00000000-0005-0000-0000-0000D5570000}"/>
    <cellStyle name="Millares 93 6" xfId="39756" xr:uid="{00000000-0005-0000-0000-0000D6570000}"/>
    <cellStyle name="Millares 93 7" xfId="44603" xr:uid="{00000000-0005-0000-0000-0000D7570000}"/>
    <cellStyle name="Millares 94" xfId="882" xr:uid="{00000000-0005-0000-0000-0000D8570000}"/>
    <cellStyle name="Millares 94 2" xfId="1965" xr:uid="{00000000-0005-0000-0000-0000D9570000}"/>
    <cellStyle name="Millares 94 2 2" xfId="4274" xr:uid="{00000000-0005-0000-0000-0000DA570000}"/>
    <cellStyle name="Millares 94 2 2 2" xfId="9421" xr:uid="{00000000-0005-0000-0000-0000DB570000}"/>
    <cellStyle name="Millares 94 2 2 2 2" xfId="20204" xr:uid="{00000000-0005-0000-0000-0000DC570000}"/>
    <cellStyle name="Millares 94 2 2 3" xfId="15072" xr:uid="{00000000-0005-0000-0000-0000DD570000}"/>
    <cellStyle name="Millares 94 2 2 4" xfId="43131" xr:uid="{00000000-0005-0000-0000-0000DE570000}"/>
    <cellStyle name="Millares 94 2 2 5" xfId="47974" xr:uid="{00000000-0005-0000-0000-0000DF570000}"/>
    <cellStyle name="Millares 94 2 3" xfId="7140" xr:uid="{00000000-0005-0000-0000-0000E0570000}"/>
    <cellStyle name="Millares 94 2 3 2" xfId="17923" xr:uid="{00000000-0005-0000-0000-0000E1570000}"/>
    <cellStyle name="Millares 94 2 4" xfId="12785" xr:uid="{00000000-0005-0000-0000-0000E2570000}"/>
    <cellStyle name="Millares 94 2 5" xfId="40855" xr:uid="{00000000-0005-0000-0000-0000E3570000}"/>
    <cellStyle name="Millares 94 2 6" xfId="45698" xr:uid="{00000000-0005-0000-0000-0000E4570000}"/>
    <cellStyle name="Millares 94 3" xfId="3219" xr:uid="{00000000-0005-0000-0000-0000E5570000}"/>
    <cellStyle name="Millares 94 3 2" xfId="8366" xr:uid="{00000000-0005-0000-0000-0000E6570000}"/>
    <cellStyle name="Millares 94 3 2 2" xfId="19149" xr:uid="{00000000-0005-0000-0000-0000E7570000}"/>
    <cellStyle name="Millares 94 3 3" xfId="14017" xr:uid="{00000000-0005-0000-0000-0000E8570000}"/>
    <cellStyle name="Millares 94 3 4" xfId="42076" xr:uid="{00000000-0005-0000-0000-0000E9570000}"/>
    <cellStyle name="Millares 94 3 5" xfId="46919" xr:uid="{00000000-0005-0000-0000-0000EA570000}"/>
    <cellStyle name="Millares 94 4" xfId="6083" xr:uid="{00000000-0005-0000-0000-0000EB570000}"/>
    <cellStyle name="Millares 94 4 2" xfId="16866" xr:uid="{00000000-0005-0000-0000-0000EC570000}"/>
    <cellStyle name="Millares 94 5" xfId="11710" xr:uid="{00000000-0005-0000-0000-0000ED570000}"/>
    <cellStyle name="Millares 94 6" xfId="39806" xr:uid="{00000000-0005-0000-0000-0000EE570000}"/>
    <cellStyle name="Millares 94 7" xfId="44653" xr:uid="{00000000-0005-0000-0000-0000EF570000}"/>
    <cellStyle name="Millares 95" xfId="928" xr:uid="{00000000-0005-0000-0000-0000F0570000}"/>
    <cellStyle name="Millares 95 2" xfId="2011" xr:uid="{00000000-0005-0000-0000-0000F1570000}"/>
    <cellStyle name="Millares 95 2 2" xfId="4320" xr:uid="{00000000-0005-0000-0000-0000F2570000}"/>
    <cellStyle name="Millares 95 2 2 2" xfId="9467" xr:uid="{00000000-0005-0000-0000-0000F3570000}"/>
    <cellStyle name="Millares 95 2 2 2 2" xfId="20250" xr:uid="{00000000-0005-0000-0000-0000F4570000}"/>
    <cellStyle name="Millares 95 2 2 3" xfId="15118" xr:uid="{00000000-0005-0000-0000-0000F5570000}"/>
    <cellStyle name="Millares 95 2 2 4" xfId="43177" xr:uid="{00000000-0005-0000-0000-0000F6570000}"/>
    <cellStyle name="Millares 95 2 2 5" xfId="48020" xr:uid="{00000000-0005-0000-0000-0000F7570000}"/>
    <cellStyle name="Millares 95 2 3" xfId="7186" xr:uid="{00000000-0005-0000-0000-0000F8570000}"/>
    <cellStyle name="Millares 95 2 3 2" xfId="17969" xr:uid="{00000000-0005-0000-0000-0000F9570000}"/>
    <cellStyle name="Millares 95 2 4" xfId="12831" xr:uid="{00000000-0005-0000-0000-0000FA570000}"/>
    <cellStyle name="Millares 95 2 5" xfId="40901" xr:uid="{00000000-0005-0000-0000-0000FB570000}"/>
    <cellStyle name="Millares 95 2 6" xfId="45744" xr:uid="{00000000-0005-0000-0000-0000FC570000}"/>
    <cellStyle name="Millares 95 3" xfId="3265" xr:uid="{00000000-0005-0000-0000-0000FD570000}"/>
    <cellStyle name="Millares 95 3 2" xfId="8412" xr:uid="{00000000-0005-0000-0000-0000FE570000}"/>
    <cellStyle name="Millares 95 3 2 2" xfId="19195" xr:uid="{00000000-0005-0000-0000-0000FF570000}"/>
    <cellStyle name="Millares 95 3 3" xfId="14063" xr:uid="{00000000-0005-0000-0000-000000580000}"/>
    <cellStyle name="Millares 95 3 4" xfId="42122" xr:uid="{00000000-0005-0000-0000-000001580000}"/>
    <cellStyle name="Millares 95 3 5" xfId="46965" xr:uid="{00000000-0005-0000-0000-000002580000}"/>
    <cellStyle name="Millares 95 4" xfId="6129" xr:uid="{00000000-0005-0000-0000-000003580000}"/>
    <cellStyle name="Millares 95 4 2" xfId="16912" xr:uid="{00000000-0005-0000-0000-000004580000}"/>
    <cellStyle name="Millares 95 5" xfId="11756" xr:uid="{00000000-0005-0000-0000-000005580000}"/>
    <cellStyle name="Millares 95 6" xfId="39852" xr:uid="{00000000-0005-0000-0000-000006580000}"/>
    <cellStyle name="Millares 95 7" xfId="44699" xr:uid="{00000000-0005-0000-0000-000007580000}"/>
    <cellStyle name="Millares 96" xfId="936" xr:uid="{00000000-0005-0000-0000-000008580000}"/>
    <cellStyle name="Millares 96 2" xfId="2019" xr:uid="{00000000-0005-0000-0000-000009580000}"/>
    <cellStyle name="Millares 96 2 2" xfId="4328" xr:uid="{00000000-0005-0000-0000-00000A580000}"/>
    <cellStyle name="Millares 96 2 2 2" xfId="9475" xr:uid="{00000000-0005-0000-0000-00000B580000}"/>
    <cellStyle name="Millares 96 2 2 2 2" xfId="20258" xr:uid="{00000000-0005-0000-0000-00000C580000}"/>
    <cellStyle name="Millares 96 2 2 3" xfId="15126" xr:uid="{00000000-0005-0000-0000-00000D580000}"/>
    <cellStyle name="Millares 96 2 2 4" xfId="43185" xr:uid="{00000000-0005-0000-0000-00000E580000}"/>
    <cellStyle name="Millares 96 2 2 5" xfId="48028" xr:uid="{00000000-0005-0000-0000-00000F580000}"/>
    <cellStyle name="Millares 96 2 3" xfId="7194" xr:uid="{00000000-0005-0000-0000-000010580000}"/>
    <cellStyle name="Millares 96 2 3 2" xfId="17977" xr:uid="{00000000-0005-0000-0000-000011580000}"/>
    <cellStyle name="Millares 96 2 4" xfId="12839" xr:uid="{00000000-0005-0000-0000-000012580000}"/>
    <cellStyle name="Millares 96 2 5" xfId="40909" xr:uid="{00000000-0005-0000-0000-000013580000}"/>
    <cellStyle name="Millares 96 2 6" xfId="45752" xr:uid="{00000000-0005-0000-0000-000014580000}"/>
    <cellStyle name="Millares 96 3" xfId="3273" xr:uid="{00000000-0005-0000-0000-000015580000}"/>
    <cellStyle name="Millares 96 3 2" xfId="8420" xr:uid="{00000000-0005-0000-0000-000016580000}"/>
    <cellStyle name="Millares 96 3 2 2" xfId="19203" xr:uid="{00000000-0005-0000-0000-000017580000}"/>
    <cellStyle name="Millares 96 3 3" xfId="14071" xr:uid="{00000000-0005-0000-0000-000018580000}"/>
    <cellStyle name="Millares 96 3 4" xfId="42130" xr:uid="{00000000-0005-0000-0000-000019580000}"/>
    <cellStyle name="Millares 96 3 5" xfId="46973" xr:uid="{00000000-0005-0000-0000-00001A580000}"/>
    <cellStyle name="Millares 96 4" xfId="6137" xr:uid="{00000000-0005-0000-0000-00001B580000}"/>
    <cellStyle name="Millares 96 4 2" xfId="16920" xr:uid="{00000000-0005-0000-0000-00001C580000}"/>
    <cellStyle name="Millares 96 5" xfId="11764" xr:uid="{00000000-0005-0000-0000-00001D580000}"/>
    <cellStyle name="Millares 96 6" xfId="39860" xr:uid="{00000000-0005-0000-0000-00001E580000}"/>
    <cellStyle name="Millares 96 7" xfId="44707" xr:uid="{00000000-0005-0000-0000-00001F580000}"/>
    <cellStyle name="Millares 97" xfId="945" xr:uid="{00000000-0005-0000-0000-000020580000}"/>
    <cellStyle name="Millares 97 2" xfId="2028" xr:uid="{00000000-0005-0000-0000-000021580000}"/>
    <cellStyle name="Millares 97 2 2" xfId="4337" xr:uid="{00000000-0005-0000-0000-000022580000}"/>
    <cellStyle name="Millares 97 2 2 2" xfId="9484" xr:uid="{00000000-0005-0000-0000-000023580000}"/>
    <cellStyle name="Millares 97 2 2 2 2" xfId="20267" xr:uid="{00000000-0005-0000-0000-000024580000}"/>
    <cellStyle name="Millares 97 2 2 3" xfId="15135" xr:uid="{00000000-0005-0000-0000-000025580000}"/>
    <cellStyle name="Millares 97 2 2 4" xfId="43194" xr:uid="{00000000-0005-0000-0000-000026580000}"/>
    <cellStyle name="Millares 97 2 2 5" xfId="48037" xr:uid="{00000000-0005-0000-0000-000027580000}"/>
    <cellStyle name="Millares 97 2 3" xfId="7203" xr:uid="{00000000-0005-0000-0000-000028580000}"/>
    <cellStyle name="Millares 97 2 3 2" xfId="17986" xr:uid="{00000000-0005-0000-0000-000029580000}"/>
    <cellStyle name="Millares 97 2 4" xfId="12848" xr:uid="{00000000-0005-0000-0000-00002A580000}"/>
    <cellStyle name="Millares 97 2 5" xfId="40918" xr:uid="{00000000-0005-0000-0000-00002B580000}"/>
    <cellStyle name="Millares 97 2 6" xfId="45761" xr:uid="{00000000-0005-0000-0000-00002C580000}"/>
    <cellStyle name="Millares 97 3" xfId="3282" xr:uid="{00000000-0005-0000-0000-00002D580000}"/>
    <cellStyle name="Millares 97 3 2" xfId="8429" xr:uid="{00000000-0005-0000-0000-00002E580000}"/>
    <cellStyle name="Millares 97 3 2 2" xfId="19212" xr:uid="{00000000-0005-0000-0000-00002F580000}"/>
    <cellStyle name="Millares 97 3 3" xfId="14080" xr:uid="{00000000-0005-0000-0000-000030580000}"/>
    <cellStyle name="Millares 97 3 4" xfId="42139" xr:uid="{00000000-0005-0000-0000-000031580000}"/>
    <cellStyle name="Millares 97 3 5" xfId="46982" xr:uid="{00000000-0005-0000-0000-000032580000}"/>
    <cellStyle name="Millares 97 4" xfId="6146" xr:uid="{00000000-0005-0000-0000-000033580000}"/>
    <cellStyle name="Millares 97 4 2" xfId="16929" xr:uid="{00000000-0005-0000-0000-000034580000}"/>
    <cellStyle name="Millares 97 5" xfId="11773" xr:uid="{00000000-0005-0000-0000-000035580000}"/>
    <cellStyle name="Millares 97 6" xfId="39869" xr:uid="{00000000-0005-0000-0000-000036580000}"/>
    <cellStyle name="Millares 97 7" xfId="44716" xr:uid="{00000000-0005-0000-0000-000037580000}"/>
    <cellStyle name="Millares 98" xfId="935" xr:uid="{00000000-0005-0000-0000-000038580000}"/>
    <cellStyle name="Millares 98 2" xfId="2018" xr:uid="{00000000-0005-0000-0000-000039580000}"/>
    <cellStyle name="Millares 98 2 2" xfId="4327" xr:uid="{00000000-0005-0000-0000-00003A580000}"/>
    <cellStyle name="Millares 98 2 2 2" xfId="9474" xr:uid="{00000000-0005-0000-0000-00003B580000}"/>
    <cellStyle name="Millares 98 2 2 2 2" xfId="20257" xr:uid="{00000000-0005-0000-0000-00003C580000}"/>
    <cellStyle name="Millares 98 2 2 3" xfId="15125" xr:uid="{00000000-0005-0000-0000-00003D580000}"/>
    <cellStyle name="Millares 98 2 2 4" xfId="43184" xr:uid="{00000000-0005-0000-0000-00003E580000}"/>
    <cellStyle name="Millares 98 2 2 5" xfId="48027" xr:uid="{00000000-0005-0000-0000-00003F580000}"/>
    <cellStyle name="Millares 98 2 3" xfId="7193" xr:uid="{00000000-0005-0000-0000-000040580000}"/>
    <cellStyle name="Millares 98 2 3 2" xfId="17976" xr:uid="{00000000-0005-0000-0000-000041580000}"/>
    <cellStyle name="Millares 98 2 4" xfId="12838" xr:uid="{00000000-0005-0000-0000-000042580000}"/>
    <cellStyle name="Millares 98 2 5" xfId="40908" xr:uid="{00000000-0005-0000-0000-000043580000}"/>
    <cellStyle name="Millares 98 2 6" xfId="45751" xr:uid="{00000000-0005-0000-0000-000044580000}"/>
    <cellStyle name="Millares 98 3" xfId="3272" xr:uid="{00000000-0005-0000-0000-000045580000}"/>
    <cellStyle name="Millares 98 3 2" xfId="8419" xr:uid="{00000000-0005-0000-0000-000046580000}"/>
    <cellStyle name="Millares 98 3 2 2" xfId="19202" xr:uid="{00000000-0005-0000-0000-000047580000}"/>
    <cellStyle name="Millares 98 3 3" xfId="14070" xr:uid="{00000000-0005-0000-0000-000048580000}"/>
    <cellStyle name="Millares 98 3 4" xfId="42129" xr:uid="{00000000-0005-0000-0000-000049580000}"/>
    <cellStyle name="Millares 98 3 5" xfId="46972" xr:uid="{00000000-0005-0000-0000-00004A580000}"/>
    <cellStyle name="Millares 98 4" xfId="6136" xr:uid="{00000000-0005-0000-0000-00004B580000}"/>
    <cellStyle name="Millares 98 4 2" xfId="16919" xr:uid="{00000000-0005-0000-0000-00004C580000}"/>
    <cellStyle name="Millares 98 5" xfId="11763" xr:uid="{00000000-0005-0000-0000-00004D580000}"/>
    <cellStyle name="Millares 98 6" xfId="39859" xr:uid="{00000000-0005-0000-0000-00004E580000}"/>
    <cellStyle name="Millares 98 7" xfId="44706" xr:uid="{00000000-0005-0000-0000-00004F580000}"/>
    <cellStyle name="Millares 99" xfId="944" xr:uid="{00000000-0005-0000-0000-000050580000}"/>
    <cellStyle name="Millares 99 2" xfId="2027" xr:uid="{00000000-0005-0000-0000-000051580000}"/>
    <cellStyle name="Millares 99 2 2" xfId="4336" xr:uid="{00000000-0005-0000-0000-000052580000}"/>
    <cellStyle name="Millares 99 2 2 2" xfId="9483" xr:uid="{00000000-0005-0000-0000-000053580000}"/>
    <cellStyle name="Millares 99 2 2 2 2" xfId="20266" xr:uid="{00000000-0005-0000-0000-000054580000}"/>
    <cellStyle name="Millares 99 2 2 3" xfId="15134" xr:uid="{00000000-0005-0000-0000-000055580000}"/>
    <cellStyle name="Millares 99 2 2 4" xfId="43193" xr:uid="{00000000-0005-0000-0000-000056580000}"/>
    <cellStyle name="Millares 99 2 2 5" xfId="48036" xr:uid="{00000000-0005-0000-0000-000057580000}"/>
    <cellStyle name="Millares 99 2 3" xfId="7202" xr:uid="{00000000-0005-0000-0000-000058580000}"/>
    <cellStyle name="Millares 99 2 3 2" xfId="17985" xr:uid="{00000000-0005-0000-0000-000059580000}"/>
    <cellStyle name="Millares 99 2 4" xfId="12847" xr:uid="{00000000-0005-0000-0000-00005A580000}"/>
    <cellStyle name="Millares 99 2 5" xfId="40917" xr:uid="{00000000-0005-0000-0000-00005B580000}"/>
    <cellStyle name="Millares 99 2 6" xfId="45760" xr:uid="{00000000-0005-0000-0000-00005C580000}"/>
    <cellStyle name="Millares 99 3" xfId="3281" xr:uid="{00000000-0005-0000-0000-00005D580000}"/>
    <cellStyle name="Millares 99 3 2" xfId="8428" xr:uid="{00000000-0005-0000-0000-00005E580000}"/>
    <cellStyle name="Millares 99 3 2 2" xfId="19211" xr:uid="{00000000-0005-0000-0000-00005F580000}"/>
    <cellStyle name="Millares 99 3 3" xfId="14079" xr:uid="{00000000-0005-0000-0000-000060580000}"/>
    <cellStyle name="Millares 99 3 4" xfId="42138" xr:uid="{00000000-0005-0000-0000-000061580000}"/>
    <cellStyle name="Millares 99 3 5" xfId="46981" xr:uid="{00000000-0005-0000-0000-000062580000}"/>
    <cellStyle name="Millares 99 4" xfId="6145" xr:uid="{00000000-0005-0000-0000-000063580000}"/>
    <cellStyle name="Millares 99 4 2" xfId="16928" xr:uid="{00000000-0005-0000-0000-000064580000}"/>
    <cellStyle name="Millares 99 5" xfId="11772" xr:uid="{00000000-0005-0000-0000-000065580000}"/>
    <cellStyle name="Millares 99 6" xfId="39868" xr:uid="{00000000-0005-0000-0000-000066580000}"/>
    <cellStyle name="Millares 99 7" xfId="44715" xr:uid="{00000000-0005-0000-0000-000067580000}"/>
    <cellStyle name="Neutral" xfId="174" builtinId="28" customBuiltin="1"/>
    <cellStyle name="Normal" xfId="0" builtinId="0"/>
    <cellStyle name="Normal - Style1" xfId="264" xr:uid="{00000000-0005-0000-0000-00006A580000}"/>
    <cellStyle name="Normal 10" xfId="265" xr:uid="{00000000-0005-0000-0000-00006B580000}"/>
    <cellStyle name="Normal 10 10" xfId="43990" xr:uid="{00000000-0005-0000-0000-00006C580000}"/>
    <cellStyle name="Normal 10 2" xfId="1258" xr:uid="{00000000-0005-0000-0000-00006D580000}"/>
    <cellStyle name="Normal 10 2 2" xfId="2342" xr:uid="{00000000-0005-0000-0000-00006E580000}"/>
    <cellStyle name="Normal 10 2 2 2" xfId="4650" xr:uid="{00000000-0005-0000-0000-00006F580000}"/>
    <cellStyle name="Normal 10 2 2 2 2" xfId="9797" xr:uid="{00000000-0005-0000-0000-000070580000}"/>
    <cellStyle name="Normal 10 2 2 2 2 2" xfId="20580" xr:uid="{00000000-0005-0000-0000-000071580000}"/>
    <cellStyle name="Normal 10 2 2 2 2 3" xfId="39143" xr:uid="{00000000-0005-0000-0000-000072580000}"/>
    <cellStyle name="Normal 10 2 2 2 2 4" xfId="43991" xr:uid="{00000000-0005-0000-0000-000073580000}"/>
    <cellStyle name="Normal 10 2 2 2 3" xfId="15448" xr:uid="{00000000-0005-0000-0000-000074580000}"/>
    <cellStyle name="Normal 10 2 2 2 4" xfId="43507" xr:uid="{00000000-0005-0000-0000-000075580000}"/>
    <cellStyle name="Normal 10 2 2 2 5" xfId="48350" xr:uid="{00000000-0005-0000-0000-000076580000}"/>
    <cellStyle name="Normal 10 2 2 3" xfId="7516" xr:uid="{00000000-0005-0000-0000-000077580000}"/>
    <cellStyle name="Normal 10 2 2 3 2" xfId="18299" xr:uid="{00000000-0005-0000-0000-000078580000}"/>
    <cellStyle name="Normal 10 2 2 4" xfId="13162" xr:uid="{00000000-0005-0000-0000-000079580000}"/>
    <cellStyle name="Normal 10 2 2 5" xfId="41231" xr:uid="{00000000-0005-0000-0000-00007A580000}"/>
    <cellStyle name="Normal 10 2 2 6" xfId="46074" xr:uid="{00000000-0005-0000-0000-00007B580000}"/>
    <cellStyle name="Normal 10 2 3" xfId="3593" xr:uid="{00000000-0005-0000-0000-00007C580000}"/>
    <cellStyle name="Normal 10 2 3 2" xfId="8740" xr:uid="{00000000-0005-0000-0000-00007D580000}"/>
    <cellStyle name="Normal 10 2 3 2 2" xfId="19523" xr:uid="{00000000-0005-0000-0000-00007E580000}"/>
    <cellStyle name="Normal 10 2 3 3" xfId="14391" xr:uid="{00000000-0005-0000-0000-00007F580000}"/>
    <cellStyle name="Normal 10 2 3 4" xfId="42450" xr:uid="{00000000-0005-0000-0000-000080580000}"/>
    <cellStyle name="Normal 10 2 3 5" xfId="47293" xr:uid="{00000000-0005-0000-0000-000081580000}"/>
    <cellStyle name="Normal 10 2 4" xfId="6459" xr:uid="{00000000-0005-0000-0000-000082580000}"/>
    <cellStyle name="Normal 10 2 4 2" xfId="17242" xr:uid="{00000000-0005-0000-0000-000083580000}"/>
    <cellStyle name="Normal 10 2 5" xfId="12086" xr:uid="{00000000-0005-0000-0000-000084580000}"/>
    <cellStyle name="Normal 10 2 6" xfId="40176" xr:uid="{00000000-0005-0000-0000-000085580000}"/>
    <cellStyle name="Normal 10 2 7" xfId="45019" xr:uid="{00000000-0005-0000-0000-000086580000}"/>
    <cellStyle name="Normal 10 3" xfId="1377" xr:uid="{00000000-0005-0000-0000-000087580000}"/>
    <cellStyle name="Normal 10 3 2" xfId="3692" xr:uid="{00000000-0005-0000-0000-000088580000}"/>
    <cellStyle name="Normal 10 3 2 2" xfId="8839" xr:uid="{00000000-0005-0000-0000-000089580000}"/>
    <cellStyle name="Normal 10 3 2 2 2" xfId="19622" xr:uid="{00000000-0005-0000-0000-00008A580000}"/>
    <cellStyle name="Normal 10 3 2 3" xfId="14490" xr:uid="{00000000-0005-0000-0000-00008B580000}"/>
    <cellStyle name="Normal 10 3 2 4" xfId="42549" xr:uid="{00000000-0005-0000-0000-00008C580000}"/>
    <cellStyle name="Normal 10 3 2 5" xfId="47392" xr:uid="{00000000-0005-0000-0000-00008D580000}"/>
    <cellStyle name="Normal 10 3 3" xfId="6559" xr:uid="{00000000-0005-0000-0000-00008E580000}"/>
    <cellStyle name="Normal 10 3 3 2" xfId="17342" xr:uid="{00000000-0005-0000-0000-00008F580000}"/>
    <cellStyle name="Normal 10 3 4" xfId="12199" xr:uid="{00000000-0005-0000-0000-000090580000}"/>
    <cellStyle name="Normal 10 3 5" xfId="40274" xr:uid="{00000000-0005-0000-0000-000091580000}"/>
    <cellStyle name="Normal 10 3 6" xfId="45117" xr:uid="{00000000-0005-0000-0000-000092580000}"/>
    <cellStyle name="Normal 10 4" xfId="2645" xr:uid="{00000000-0005-0000-0000-000093580000}"/>
    <cellStyle name="Normal 10 4 2" xfId="7800" xr:uid="{00000000-0005-0000-0000-000094580000}"/>
    <cellStyle name="Normal 10 4 2 2" xfId="18583" xr:uid="{00000000-0005-0000-0000-000095580000}"/>
    <cellStyle name="Normal 10 4 3" xfId="13451" xr:uid="{00000000-0005-0000-0000-000096580000}"/>
    <cellStyle name="Normal 10 4 4" xfId="41511" xr:uid="{00000000-0005-0000-0000-000097580000}"/>
    <cellStyle name="Normal 10 4 5" xfId="46354" xr:uid="{00000000-0005-0000-0000-000098580000}"/>
    <cellStyle name="Normal 10 5" xfId="4986" xr:uid="{00000000-0005-0000-0000-000099580000}"/>
    <cellStyle name="Normal 10 5 2" xfId="10134" xr:uid="{00000000-0005-0000-0000-00009A580000}"/>
    <cellStyle name="Normal 10 5 2 2" xfId="20917" xr:uid="{00000000-0005-0000-0000-00009B580000}"/>
    <cellStyle name="Normal 10 5 3" xfId="15784" xr:uid="{00000000-0005-0000-0000-00009C580000}"/>
    <cellStyle name="Normal 10 5 4" xfId="38926" xr:uid="{00000000-0005-0000-0000-00009D580000}"/>
    <cellStyle name="Normal 10 5 4 2" xfId="39073" xr:uid="{00000000-0005-0000-0000-00009E580000}"/>
    <cellStyle name="Normal 10 5 4 2 2" xfId="71" xr:uid="{00000000-0005-0000-0000-00009F580000}"/>
    <cellStyle name="Normal 10 5 4 2 3" xfId="30" xr:uid="{00000000-0005-0000-0000-0000A0580000}"/>
    <cellStyle name="Normal 10 5 4 3" xfId="39117" xr:uid="{00000000-0005-0000-0000-0000A1580000}"/>
    <cellStyle name="Normal 10 5 4 3 2" xfId="25" xr:uid="{00000000-0005-0000-0000-0000A2580000}"/>
    <cellStyle name="Normal 10 5 4 4" xfId="40097" xr:uid="{00000000-0005-0000-0000-0000A3580000}"/>
    <cellStyle name="Normal 10 5 4 4 2" xfId="47" xr:uid="{00000000-0005-0000-0000-0000A4580000}"/>
    <cellStyle name="Normal 10 5 4 5" xfId="38" xr:uid="{00000000-0005-0000-0000-0000A5580000}"/>
    <cellStyle name="Normal 10 5 4 6" xfId="44942" xr:uid="{00000000-0005-0000-0000-0000A6580000}"/>
    <cellStyle name="Normal 10 5 5" xfId="39159" xr:uid="{00000000-0005-0000-0000-0000A7580000}"/>
    <cellStyle name="Normal 10 5 5 2" xfId="48719" xr:uid="{00000000-0005-0000-0000-0000A8580000}"/>
    <cellStyle name="Normal 10 5 6" xfId="44007" xr:uid="{00000000-0005-0000-0000-0000A9580000}"/>
    <cellStyle name="Normal 10 6" xfId="5508" xr:uid="{00000000-0005-0000-0000-0000AA580000}"/>
    <cellStyle name="Normal 10 6 2" xfId="16298" xr:uid="{00000000-0005-0000-0000-0000AB580000}"/>
    <cellStyle name="Normal 10 7" xfId="11127" xr:uid="{00000000-0005-0000-0000-0000AC580000}"/>
    <cellStyle name="Normal 10 8" xfId="38910" xr:uid="{00000000-0005-0000-0000-0000AD580000}"/>
    <cellStyle name="Normal 10 8 2" xfId="24" xr:uid="{00000000-0005-0000-0000-0000AE580000}"/>
    <cellStyle name="Normal 10 9" xfId="39142" xr:uid="{00000000-0005-0000-0000-0000AF580000}"/>
    <cellStyle name="Normal 100" xfId="266" xr:uid="{00000000-0005-0000-0000-0000B0580000}"/>
    <cellStyle name="Normal 100 2" xfId="1378" xr:uid="{00000000-0005-0000-0000-0000B1580000}"/>
    <cellStyle name="Normal 100 2 2" xfId="3693" xr:uid="{00000000-0005-0000-0000-0000B2580000}"/>
    <cellStyle name="Normal 100 2 2 2" xfId="8840" xr:uid="{00000000-0005-0000-0000-0000B3580000}"/>
    <cellStyle name="Normal 100 2 2 2 2" xfId="19623" xr:uid="{00000000-0005-0000-0000-0000B4580000}"/>
    <cellStyle name="Normal 100 2 2 3" xfId="14491" xr:uid="{00000000-0005-0000-0000-0000B5580000}"/>
    <cellStyle name="Normal 100 2 2 4" xfId="42550" xr:uid="{00000000-0005-0000-0000-0000B6580000}"/>
    <cellStyle name="Normal 100 2 2 5" xfId="47393" xr:uid="{00000000-0005-0000-0000-0000B7580000}"/>
    <cellStyle name="Normal 100 2 3" xfId="6560" xr:uid="{00000000-0005-0000-0000-0000B8580000}"/>
    <cellStyle name="Normal 100 2 3 2" xfId="17343" xr:uid="{00000000-0005-0000-0000-0000B9580000}"/>
    <cellStyle name="Normal 100 2 4" xfId="12200" xr:uid="{00000000-0005-0000-0000-0000BA580000}"/>
    <cellStyle name="Normal 100 2 5" xfId="40275" xr:uid="{00000000-0005-0000-0000-0000BB580000}"/>
    <cellStyle name="Normal 100 2 6" xfId="45118" xr:uid="{00000000-0005-0000-0000-0000BC580000}"/>
    <cellStyle name="Normal 100 3" xfId="2646" xr:uid="{00000000-0005-0000-0000-0000BD580000}"/>
    <cellStyle name="Normal 100 3 2" xfId="7801" xr:uid="{00000000-0005-0000-0000-0000BE580000}"/>
    <cellStyle name="Normal 100 3 2 2" xfId="18584" xr:uid="{00000000-0005-0000-0000-0000BF580000}"/>
    <cellStyle name="Normal 100 3 3" xfId="13452" xr:uid="{00000000-0005-0000-0000-0000C0580000}"/>
    <cellStyle name="Normal 100 3 4" xfId="41512" xr:uid="{00000000-0005-0000-0000-0000C1580000}"/>
    <cellStyle name="Normal 100 3 5" xfId="46355" xr:uid="{00000000-0005-0000-0000-0000C2580000}"/>
    <cellStyle name="Normal 100 4" xfId="5509" xr:uid="{00000000-0005-0000-0000-0000C3580000}"/>
    <cellStyle name="Normal 100 4 2" xfId="16299" xr:uid="{00000000-0005-0000-0000-0000C4580000}"/>
    <cellStyle name="Normal 100 5" xfId="11128" xr:uid="{00000000-0005-0000-0000-0000C5580000}"/>
    <cellStyle name="Normal 100 6" xfId="39230" xr:uid="{00000000-0005-0000-0000-0000C6580000}"/>
    <cellStyle name="Normal 100 7" xfId="44076" xr:uid="{00000000-0005-0000-0000-0000C7580000}"/>
    <cellStyle name="Normal 101" xfId="267" xr:uid="{00000000-0005-0000-0000-0000C8580000}"/>
    <cellStyle name="Normal 101 2" xfId="1379" xr:uid="{00000000-0005-0000-0000-0000C9580000}"/>
    <cellStyle name="Normal 101 2 2" xfId="3694" xr:uid="{00000000-0005-0000-0000-0000CA580000}"/>
    <cellStyle name="Normal 101 2 2 2" xfId="8841" xr:uid="{00000000-0005-0000-0000-0000CB580000}"/>
    <cellStyle name="Normal 101 2 2 2 2" xfId="19624" xr:uid="{00000000-0005-0000-0000-0000CC580000}"/>
    <cellStyle name="Normal 101 2 2 3" xfId="14492" xr:uid="{00000000-0005-0000-0000-0000CD580000}"/>
    <cellStyle name="Normal 101 2 2 4" xfId="42551" xr:uid="{00000000-0005-0000-0000-0000CE580000}"/>
    <cellStyle name="Normal 101 2 2 5" xfId="47394" xr:uid="{00000000-0005-0000-0000-0000CF580000}"/>
    <cellStyle name="Normal 101 2 3" xfId="6561" xr:uid="{00000000-0005-0000-0000-0000D0580000}"/>
    <cellStyle name="Normal 101 2 3 2" xfId="17344" xr:uid="{00000000-0005-0000-0000-0000D1580000}"/>
    <cellStyle name="Normal 101 2 4" xfId="12201" xr:uid="{00000000-0005-0000-0000-0000D2580000}"/>
    <cellStyle name="Normal 101 2 5" xfId="40276" xr:uid="{00000000-0005-0000-0000-0000D3580000}"/>
    <cellStyle name="Normal 101 2 6" xfId="45119" xr:uid="{00000000-0005-0000-0000-0000D4580000}"/>
    <cellStyle name="Normal 101 3" xfId="2647" xr:uid="{00000000-0005-0000-0000-0000D5580000}"/>
    <cellStyle name="Normal 101 3 2" xfId="7802" xr:uid="{00000000-0005-0000-0000-0000D6580000}"/>
    <cellStyle name="Normal 101 3 2 2" xfId="18585" xr:uid="{00000000-0005-0000-0000-0000D7580000}"/>
    <cellStyle name="Normal 101 3 3" xfId="13453" xr:uid="{00000000-0005-0000-0000-0000D8580000}"/>
    <cellStyle name="Normal 101 3 4" xfId="41513" xr:uid="{00000000-0005-0000-0000-0000D9580000}"/>
    <cellStyle name="Normal 101 3 5" xfId="46356" xr:uid="{00000000-0005-0000-0000-0000DA580000}"/>
    <cellStyle name="Normal 101 4" xfId="5510" xr:uid="{00000000-0005-0000-0000-0000DB580000}"/>
    <cellStyle name="Normal 101 4 2" xfId="16300" xr:uid="{00000000-0005-0000-0000-0000DC580000}"/>
    <cellStyle name="Normal 101 5" xfId="11129" xr:uid="{00000000-0005-0000-0000-0000DD580000}"/>
    <cellStyle name="Normal 101 6" xfId="39231" xr:uid="{00000000-0005-0000-0000-0000DE580000}"/>
    <cellStyle name="Normal 101 7" xfId="44077" xr:uid="{00000000-0005-0000-0000-0000DF580000}"/>
    <cellStyle name="Normal 102" xfId="268" xr:uid="{00000000-0005-0000-0000-0000E0580000}"/>
    <cellStyle name="Normal 102 2" xfId="1380" xr:uid="{00000000-0005-0000-0000-0000E1580000}"/>
    <cellStyle name="Normal 102 2 2" xfId="3695" xr:uid="{00000000-0005-0000-0000-0000E2580000}"/>
    <cellStyle name="Normal 102 2 2 2" xfId="8842" xr:uid="{00000000-0005-0000-0000-0000E3580000}"/>
    <cellStyle name="Normal 102 2 2 2 2" xfId="19625" xr:uid="{00000000-0005-0000-0000-0000E4580000}"/>
    <cellStyle name="Normal 102 2 2 3" xfId="14493" xr:uid="{00000000-0005-0000-0000-0000E5580000}"/>
    <cellStyle name="Normal 102 2 2 4" xfId="42552" xr:uid="{00000000-0005-0000-0000-0000E6580000}"/>
    <cellStyle name="Normal 102 2 2 5" xfId="47395" xr:uid="{00000000-0005-0000-0000-0000E7580000}"/>
    <cellStyle name="Normal 102 2 3" xfId="6562" xr:uid="{00000000-0005-0000-0000-0000E8580000}"/>
    <cellStyle name="Normal 102 2 3 2" xfId="17345" xr:uid="{00000000-0005-0000-0000-0000E9580000}"/>
    <cellStyle name="Normal 102 2 4" xfId="12202" xr:uid="{00000000-0005-0000-0000-0000EA580000}"/>
    <cellStyle name="Normal 102 2 5" xfId="40277" xr:uid="{00000000-0005-0000-0000-0000EB580000}"/>
    <cellStyle name="Normal 102 2 6" xfId="45120" xr:uid="{00000000-0005-0000-0000-0000EC580000}"/>
    <cellStyle name="Normal 102 3" xfId="2648" xr:uid="{00000000-0005-0000-0000-0000ED580000}"/>
    <cellStyle name="Normal 102 3 2" xfId="7803" xr:uid="{00000000-0005-0000-0000-0000EE580000}"/>
    <cellStyle name="Normal 102 3 2 2" xfId="18586" xr:uid="{00000000-0005-0000-0000-0000EF580000}"/>
    <cellStyle name="Normal 102 3 3" xfId="13454" xr:uid="{00000000-0005-0000-0000-0000F0580000}"/>
    <cellStyle name="Normal 102 3 4" xfId="41514" xr:uid="{00000000-0005-0000-0000-0000F1580000}"/>
    <cellStyle name="Normal 102 3 5" xfId="46357" xr:uid="{00000000-0005-0000-0000-0000F2580000}"/>
    <cellStyle name="Normal 102 4" xfId="5511" xr:uid="{00000000-0005-0000-0000-0000F3580000}"/>
    <cellStyle name="Normal 102 4 2" xfId="16301" xr:uid="{00000000-0005-0000-0000-0000F4580000}"/>
    <cellStyle name="Normal 102 5" xfId="11130" xr:uid="{00000000-0005-0000-0000-0000F5580000}"/>
    <cellStyle name="Normal 102 6" xfId="39232" xr:uid="{00000000-0005-0000-0000-0000F6580000}"/>
    <cellStyle name="Normal 102 7" xfId="44078" xr:uid="{00000000-0005-0000-0000-0000F7580000}"/>
    <cellStyle name="Normal 103" xfId="269" xr:uid="{00000000-0005-0000-0000-0000F8580000}"/>
    <cellStyle name="Normal 103 2" xfId="1381" xr:uid="{00000000-0005-0000-0000-0000F9580000}"/>
    <cellStyle name="Normal 103 2 2" xfId="3696" xr:uid="{00000000-0005-0000-0000-0000FA580000}"/>
    <cellStyle name="Normal 103 2 2 2" xfId="8843" xr:uid="{00000000-0005-0000-0000-0000FB580000}"/>
    <cellStyle name="Normal 103 2 2 2 2" xfId="19626" xr:uid="{00000000-0005-0000-0000-0000FC580000}"/>
    <cellStyle name="Normal 103 2 2 3" xfId="14494" xr:uid="{00000000-0005-0000-0000-0000FD580000}"/>
    <cellStyle name="Normal 103 2 2 4" xfId="42553" xr:uid="{00000000-0005-0000-0000-0000FE580000}"/>
    <cellStyle name="Normal 103 2 2 5" xfId="47396" xr:uid="{00000000-0005-0000-0000-0000FF580000}"/>
    <cellStyle name="Normal 103 2 3" xfId="6563" xr:uid="{00000000-0005-0000-0000-000000590000}"/>
    <cellStyle name="Normal 103 2 3 2" xfId="17346" xr:uid="{00000000-0005-0000-0000-000001590000}"/>
    <cellStyle name="Normal 103 2 4" xfId="12203" xr:uid="{00000000-0005-0000-0000-000002590000}"/>
    <cellStyle name="Normal 103 2 5" xfId="40278" xr:uid="{00000000-0005-0000-0000-000003590000}"/>
    <cellStyle name="Normal 103 2 6" xfId="45121" xr:uid="{00000000-0005-0000-0000-000004590000}"/>
    <cellStyle name="Normal 103 3" xfId="2649" xr:uid="{00000000-0005-0000-0000-000005590000}"/>
    <cellStyle name="Normal 103 3 2" xfId="7804" xr:uid="{00000000-0005-0000-0000-000006590000}"/>
    <cellStyle name="Normal 103 3 2 2" xfId="18587" xr:uid="{00000000-0005-0000-0000-000007590000}"/>
    <cellStyle name="Normal 103 3 3" xfId="13455" xr:uid="{00000000-0005-0000-0000-000008590000}"/>
    <cellStyle name="Normal 103 3 4" xfId="41515" xr:uid="{00000000-0005-0000-0000-000009590000}"/>
    <cellStyle name="Normal 103 3 5" xfId="46358" xr:uid="{00000000-0005-0000-0000-00000A590000}"/>
    <cellStyle name="Normal 103 4" xfId="5512" xr:uid="{00000000-0005-0000-0000-00000B590000}"/>
    <cellStyle name="Normal 103 4 2" xfId="16302" xr:uid="{00000000-0005-0000-0000-00000C590000}"/>
    <cellStyle name="Normal 103 5" xfId="11131" xr:uid="{00000000-0005-0000-0000-00000D590000}"/>
    <cellStyle name="Normal 103 6" xfId="39233" xr:uid="{00000000-0005-0000-0000-00000E590000}"/>
    <cellStyle name="Normal 103 7" xfId="44079" xr:uid="{00000000-0005-0000-0000-00000F590000}"/>
    <cellStyle name="Normal 104" xfId="270" xr:uid="{00000000-0005-0000-0000-000010590000}"/>
    <cellStyle name="Normal 104 2" xfId="1382" xr:uid="{00000000-0005-0000-0000-000011590000}"/>
    <cellStyle name="Normal 104 2 2" xfId="3697" xr:uid="{00000000-0005-0000-0000-000012590000}"/>
    <cellStyle name="Normal 104 2 2 2" xfId="8844" xr:uid="{00000000-0005-0000-0000-000013590000}"/>
    <cellStyle name="Normal 104 2 2 2 2" xfId="19627" xr:uid="{00000000-0005-0000-0000-000014590000}"/>
    <cellStyle name="Normal 104 2 2 3" xfId="14495" xr:uid="{00000000-0005-0000-0000-000015590000}"/>
    <cellStyle name="Normal 104 2 2 4" xfId="42554" xr:uid="{00000000-0005-0000-0000-000016590000}"/>
    <cellStyle name="Normal 104 2 2 5" xfId="47397" xr:uid="{00000000-0005-0000-0000-000017590000}"/>
    <cellStyle name="Normal 104 2 3" xfId="6564" xr:uid="{00000000-0005-0000-0000-000018590000}"/>
    <cellStyle name="Normal 104 2 3 2" xfId="17347" xr:uid="{00000000-0005-0000-0000-000019590000}"/>
    <cellStyle name="Normal 104 2 4" xfId="12204" xr:uid="{00000000-0005-0000-0000-00001A590000}"/>
    <cellStyle name="Normal 104 2 5" xfId="40279" xr:uid="{00000000-0005-0000-0000-00001B590000}"/>
    <cellStyle name="Normal 104 2 6" xfId="45122" xr:uid="{00000000-0005-0000-0000-00001C590000}"/>
    <cellStyle name="Normal 104 3" xfId="2650" xr:uid="{00000000-0005-0000-0000-00001D590000}"/>
    <cellStyle name="Normal 104 3 2" xfId="7805" xr:uid="{00000000-0005-0000-0000-00001E590000}"/>
    <cellStyle name="Normal 104 3 2 2" xfId="18588" xr:uid="{00000000-0005-0000-0000-00001F590000}"/>
    <cellStyle name="Normal 104 3 3" xfId="13456" xr:uid="{00000000-0005-0000-0000-000020590000}"/>
    <cellStyle name="Normal 104 3 4" xfId="41516" xr:uid="{00000000-0005-0000-0000-000021590000}"/>
    <cellStyle name="Normal 104 3 5" xfId="46359" xr:uid="{00000000-0005-0000-0000-000022590000}"/>
    <cellStyle name="Normal 104 4" xfId="5513" xr:uid="{00000000-0005-0000-0000-000023590000}"/>
    <cellStyle name="Normal 104 4 2" xfId="16303" xr:uid="{00000000-0005-0000-0000-000024590000}"/>
    <cellStyle name="Normal 104 5" xfId="11132" xr:uid="{00000000-0005-0000-0000-000025590000}"/>
    <cellStyle name="Normal 104 6" xfId="39234" xr:uid="{00000000-0005-0000-0000-000026590000}"/>
    <cellStyle name="Normal 104 7" xfId="44080" xr:uid="{00000000-0005-0000-0000-000027590000}"/>
    <cellStyle name="Normal 105" xfId="271" xr:uid="{00000000-0005-0000-0000-000028590000}"/>
    <cellStyle name="Normal 105 2" xfId="1383" xr:uid="{00000000-0005-0000-0000-000029590000}"/>
    <cellStyle name="Normal 105 2 2" xfId="3698" xr:uid="{00000000-0005-0000-0000-00002A590000}"/>
    <cellStyle name="Normal 105 2 2 2" xfId="8845" xr:uid="{00000000-0005-0000-0000-00002B590000}"/>
    <cellStyle name="Normal 105 2 2 2 2" xfId="19628" xr:uid="{00000000-0005-0000-0000-00002C590000}"/>
    <cellStyle name="Normal 105 2 2 3" xfId="14496" xr:uid="{00000000-0005-0000-0000-00002D590000}"/>
    <cellStyle name="Normal 105 2 2 4" xfId="42555" xr:uid="{00000000-0005-0000-0000-00002E590000}"/>
    <cellStyle name="Normal 105 2 2 5" xfId="47398" xr:uid="{00000000-0005-0000-0000-00002F590000}"/>
    <cellStyle name="Normal 105 2 3" xfId="6565" xr:uid="{00000000-0005-0000-0000-000030590000}"/>
    <cellStyle name="Normal 105 2 3 2" xfId="17348" xr:uid="{00000000-0005-0000-0000-000031590000}"/>
    <cellStyle name="Normal 105 2 4" xfId="12205" xr:uid="{00000000-0005-0000-0000-000032590000}"/>
    <cellStyle name="Normal 105 2 5" xfId="40280" xr:uid="{00000000-0005-0000-0000-000033590000}"/>
    <cellStyle name="Normal 105 2 6" xfId="45123" xr:uid="{00000000-0005-0000-0000-000034590000}"/>
    <cellStyle name="Normal 105 3" xfId="2651" xr:uid="{00000000-0005-0000-0000-000035590000}"/>
    <cellStyle name="Normal 105 3 2" xfId="7806" xr:uid="{00000000-0005-0000-0000-000036590000}"/>
    <cellStyle name="Normal 105 3 2 2" xfId="18589" xr:uid="{00000000-0005-0000-0000-000037590000}"/>
    <cellStyle name="Normal 105 3 3" xfId="13457" xr:uid="{00000000-0005-0000-0000-000038590000}"/>
    <cellStyle name="Normal 105 3 4" xfId="41517" xr:uid="{00000000-0005-0000-0000-000039590000}"/>
    <cellStyle name="Normal 105 3 5" xfId="46360" xr:uid="{00000000-0005-0000-0000-00003A590000}"/>
    <cellStyle name="Normal 105 4" xfId="5514" xr:uid="{00000000-0005-0000-0000-00003B590000}"/>
    <cellStyle name="Normal 105 4 2" xfId="16304" xr:uid="{00000000-0005-0000-0000-00003C590000}"/>
    <cellStyle name="Normal 105 5" xfId="11133" xr:uid="{00000000-0005-0000-0000-00003D590000}"/>
    <cellStyle name="Normal 105 6" xfId="39235" xr:uid="{00000000-0005-0000-0000-00003E590000}"/>
    <cellStyle name="Normal 105 7" xfId="44081" xr:uid="{00000000-0005-0000-0000-00003F590000}"/>
    <cellStyle name="Normal 106" xfId="272" xr:uid="{00000000-0005-0000-0000-000040590000}"/>
    <cellStyle name="Normal 106 2" xfId="1384" xr:uid="{00000000-0005-0000-0000-000041590000}"/>
    <cellStyle name="Normal 106 2 2" xfId="3699" xr:uid="{00000000-0005-0000-0000-000042590000}"/>
    <cellStyle name="Normal 106 2 2 2" xfId="8846" xr:uid="{00000000-0005-0000-0000-000043590000}"/>
    <cellStyle name="Normal 106 2 2 2 2" xfId="19629" xr:uid="{00000000-0005-0000-0000-000044590000}"/>
    <cellStyle name="Normal 106 2 2 3" xfId="14497" xr:uid="{00000000-0005-0000-0000-000045590000}"/>
    <cellStyle name="Normal 106 2 2 4" xfId="42556" xr:uid="{00000000-0005-0000-0000-000046590000}"/>
    <cellStyle name="Normal 106 2 2 5" xfId="47399" xr:uid="{00000000-0005-0000-0000-000047590000}"/>
    <cellStyle name="Normal 106 2 3" xfId="6566" xr:uid="{00000000-0005-0000-0000-000048590000}"/>
    <cellStyle name="Normal 106 2 3 2" xfId="17349" xr:uid="{00000000-0005-0000-0000-000049590000}"/>
    <cellStyle name="Normal 106 2 4" xfId="12206" xr:uid="{00000000-0005-0000-0000-00004A590000}"/>
    <cellStyle name="Normal 106 2 5" xfId="40281" xr:uid="{00000000-0005-0000-0000-00004B590000}"/>
    <cellStyle name="Normal 106 2 6" xfId="45124" xr:uid="{00000000-0005-0000-0000-00004C590000}"/>
    <cellStyle name="Normal 106 3" xfId="2652" xr:uid="{00000000-0005-0000-0000-00004D590000}"/>
    <cellStyle name="Normal 106 3 2" xfId="7807" xr:uid="{00000000-0005-0000-0000-00004E590000}"/>
    <cellStyle name="Normal 106 3 2 2" xfId="18590" xr:uid="{00000000-0005-0000-0000-00004F590000}"/>
    <cellStyle name="Normal 106 3 3" xfId="13458" xr:uid="{00000000-0005-0000-0000-000050590000}"/>
    <cellStyle name="Normal 106 3 4" xfId="41518" xr:uid="{00000000-0005-0000-0000-000051590000}"/>
    <cellStyle name="Normal 106 3 5" xfId="46361" xr:uid="{00000000-0005-0000-0000-000052590000}"/>
    <cellStyle name="Normal 106 4" xfId="5515" xr:uid="{00000000-0005-0000-0000-000053590000}"/>
    <cellStyle name="Normal 106 4 2" xfId="16305" xr:uid="{00000000-0005-0000-0000-000054590000}"/>
    <cellStyle name="Normal 106 5" xfId="11134" xr:uid="{00000000-0005-0000-0000-000055590000}"/>
    <cellStyle name="Normal 106 6" xfId="39236" xr:uid="{00000000-0005-0000-0000-000056590000}"/>
    <cellStyle name="Normal 106 7" xfId="44082" xr:uid="{00000000-0005-0000-0000-000057590000}"/>
    <cellStyle name="Normal 107" xfId="273" xr:uid="{00000000-0005-0000-0000-000058590000}"/>
    <cellStyle name="Normal 107 2" xfId="1385" xr:uid="{00000000-0005-0000-0000-000059590000}"/>
    <cellStyle name="Normal 107 2 2" xfId="3700" xr:uid="{00000000-0005-0000-0000-00005A590000}"/>
    <cellStyle name="Normal 107 2 2 2" xfId="8847" xr:uid="{00000000-0005-0000-0000-00005B590000}"/>
    <cellStyle name="Normal 107 2 2 2 2" xfId="19630" xr:uid="{00000000-0005-0000-0000-00005C590000}"/>
    <cellStyle name="Normal 107 2 2 3" xfId="14498" xr:uid="{00000000-0005-0000-0000-00005D590000}"/>
    <cellStyle name="Normal 107 2 2 4" xfId="42557" xr:uid="{00000000-0005-0000-0000-00005E590000}"/>
    <cellStyle name="Normal 107 2 2 5" xfId="47400" xr:uid="{00000000-0005-0000-0000-00005F590000}"/>
    <cellStyle name="Normal 107 2 3" xfId="6567" xr:uid="{00000000-0005-0000-0000-000060590000}"/>
    <cellStyle name="Normal 107 2 3 2" xfId="17350" xr:uid="{00000000-0005-0000-0000-000061590000}"/>
    <cellStyle name="Normal 107 2 4" xfId="12207" xr:uid="{00000000-0005-0000-0000-000062590000}"/>
    <cellStyle name="Normal 107 2 5" xfId="40282" xr:uid="{00000000-0005-0000-0000-000063590000}"/>
    <cellStyle name="Normal 107 2 6" xfId="45125" xr:uid="{00000000-0005-0000-0000-000064590000}"/>
    <cellStyle name="Normal 107 3" xfId="2653" xr:uid="{00000000-0005-0000-0000-000065590000}"/>
    <cellStyle name="Normal 107 3 2" xfId="7808" xr:uid="{00000000-0005-0000-0000-000066590000}"/>
    <cellStyle name="Normal 107 3 2 2" xfId="18591" xr:uid="{00000000-0005-0000-0000-000067590000}"/>
    <cellStyle name="Normal 107 3 3" xfId="13459" xr:uid="{00000000-0005-0000-0000-000068590000}"/>
    <cellStyle name="Normal 107 3 4" xfId="41519" xr:uid="{00000000-0005-0000-0000-000069590000}"/>
    <cellStyle name="Normal 107 3 5" xfId="46362" xr:uid="{00000000-0005-0000-0000-00006A590000}"/>
    <cellStyle name="Normal 107 4" xfId="5516" xr:uid="{00000000-0005-0000-0000-00006B590000}"/>
    <cellStyle name="Normal 107 4 2" xfId="16306" xr:uid="{00000000-0005-0000-0000-00006C590000}"/>
    <cellStyle name="Normal 107 5" xfId="11135" xr:uid="{00000000-0005-0000-0000-00006D590000}"/>
    <cellStyle name="Normal 107 6" xfId="39237" xr:uid="{00000000-0005-0000-0000-00006E590000}"/>
    <cellStyle name="Normal 107 7" xfId="44083" xr:uid="{00000000-0005-0000-0000-00006F590000}"/>
    <cellStyle name="Normal 108" xfId="274" xr:uid="{00000000-0005-0000-0000-000070590000}"/>
    <cellStyle name="Normal 108 2" xfId="1386" xr:uid="{00000000-0005-0000-0000-000071590000}"/>
    <cellStyle name="Normal 108 2 2" xfId="3701" xr:uid="{00000000-0005-0000-0000-000072590000}"/>
    <cellStyle name="Normal 108 2 2 2" xfId="8848" xr:uid="{00000000-0005-0000-0000-000073590000}"/>
    <cellStyle name="Normal 108 2 2 2 2" xfId="19631" xr:uid="{00000000-0005-0000-0000-000074590000}"/>
    <cellStyle name="Normal 108 2 2 3" xfId="14499" xr:uid="{00000000-0005-0000-0000-000075590000}"/>
    <cellStyle name="Normal 108 2 2 4" xfId="42558" xr:uid="{00000000-0005-0000-0000-000076590000}"/>
    <cellStyle name="Normal 108 2 2 5" xfId="47401" xr:uid="{00000000-0005-0000-0000-000077590000}"/>
    <cellStyle name="Normal 108 2 3" xfId="6568" xr:uid="{00000000-0005-0000-0000-000078590000}"/>
    <cellStyle name="Normal 108 2 3 2" xfId="17351" xr:uid="{00000000-0005-0000-0000-000079590000}"/>
    <cellStyle name="Normal 108 2 4" xfId="12208" xr:uid="{00000000-0005-0000-0000-00007A590000}"/>
    <cellStyle name="Normal 108 2 5" xfId="40283" xr:uid="{00000000-0005-0000-0000-00007B590000}"/>
    <cellStyle name="Normal 108 2 6" xfId="45126" xr:uid="{00000000-0005-0000-0000-00007C590000}"/>
    <cellStyle name="Normal 108 3" xfId="2654" xr:uid="{00000000-0005-0000-0000-00007D590000}"/>
    <cellStyle name="Normal 108 3 2" xfId="7809" xr:uid="{00000000-0005-0000-0000-00007E590000}"/>
    <cellStyle name="Normal 108 3 2 2" xfId="18592" xr:uid="{00000000-0005-0000-0000-00007F590000}"/>
    <cellStyle name="Normal 108 3 3" xfId="13460" xr:uid="{00000000-0005-0000-0000-000080590000}"/>
    <cellStyle name="Normal 108 3 4" xfId="41520" xr:uid="{00000000-0005-0000-0000-000081590000}"/>
    <cellStyle name="Normal 108 3 5" xfId="46363" xr:uid="{00000000-0005-0000-0000-000082590000}"/>
    <cellStyle name="Normal 108 4" xfId="5517" xr:uid="{00000000-0005-0000-0000-000083590000}"/>
    <cellStyle name="Normal 108 4 2" xfId="16307" xr:uid="{00000000-0005-0000-0000-000084590000}"/>
    <cellStyle name="Normal 108 5" xfId="11136" xr:uid="{00000000-0005-0000-0000-000085590000}"/>
    <cellStyle name="Normal 108 6" xfId="39238" xr:uid="{00000000-0005-0000-0000-000086590000}"/>
    <cellStyle name="Normal 108 7" xfId="44084" xr:uid="{00000000-0005-0000-0000-000087590000}"/>
    <cellStyle name="Normal 109" xfId="275" xr:uid="{00000000-0005-0000-0000-000088590000}"/>
    <cellStyle name="Normal 109 2" xfId="1387" xr:uid="{00000000-0005-0000-0000-000089590000}"/>
    <cellStyle name="Normal 109 2 2" xfId="3702" xr:uid="{00000000-0005-0000-0000-00008A590000}"/>
    <cellStyle name="Normal 109 2 2 2" xfId="8849" xr:uid="{00000000-0005-0000-0000-00008B590000}"/>
    <cellStyle name="Normal 109 2 2 2 2" xfId="19632" xr:uid="{00000000-0005-0000-0000-00008C590000}"/>
    <cellStyle name="Normal 109 2 2 3" xfId="14500" xr:uid="{00000000-0005-0000-0000-00008D590000}"/>
    <cellStyle name="Normal 109 2 2 4" xfId="42559" xr:uid="{00000000-0005-0000-0000-00008E590000}"/>
    <cellStyle name="Normal 109 2 2 5" xfId="47402" xr:uid="{00000000-0005-0000-0000-00008F590000}"/>
    <cellStyle name="Normal 109 2 3" xfId="6569" xr:uid="{00000000-0005-0000-0000-000090590000}"/>
    <cellStyle name="Normal 109 2 3 2" xfId="17352" xr:uid="{00000000-0005-0000-0000-000091590000}"/>
    <cellStyle name="Normal 109 2 4" xfId="12209" xr:uid="{00000000-0005-0000-0000-000092590000}"/>
    <cellStyle name="Normal 109 2 5" xfId="40284" xr:uid="{00000000-0005-0000-0000-000093590000}"/>
    <cellStyle name="Normal 109 2 6" xfId="45127" xr:uid="{00000000-0005-0000-0000-000094590000}"/>
    <cellStyle name="Normal 109 3" xfId="2655" xr:uid="{00000000-0005-0000-0000-000095590000}"/>
    <cellStyle name="Normal 109 3 2" xfId="7810" xr:uid="{00000000-0005-0000-0000-000096590000}"/>
    <cellStyle name="Normal 109 3 2 2" xfId="18593" xr:uid="{00000000-0005-0000-0000-000097590000}"/>
    <cellStyle name="Normal 109 3 3" xfId="13461" xr:uid="{00000000-0005-0000-0000-000098590000}"/>
    <cellStyle name="Normal 109 3 4" xfId="41521" xr:uid="{00000000-0005-0000-0000-000099590000}"/>
    <cellStyle name="Normal 109 3 5" xfId="46364" xr:uid="{00000000-0005-0000-0000-00009A590000}"/>
    <cellStyle name="Normal 109 4" xfId="5518" xr:uid="{00000000-0005-0000-0000-00009B590000}"/>
    <cellStyle name="Normal 109 4 2" xfId="16308" xr:uid="{00000000-0005-0000-0000-00009C590000}"/>
    <cellStyle name="Normal 109 5" xfId="11137" xr:uid="{00000000-0005-0000-0000-00009D590000}"/>
    <cellStyle name="Normal 109 6" xfId="39239" xr:uid="{00000000-0005-0000-0000-00009E590000}"/>
    <cellStyle name="Normal 109 7" xfId="44085" xr:uid="{00000000-0005-0000-0000-00009F590000}"/>
    <cellStyle name="Normal 11" xfId="276" xr:uid="{00000000-0005-0000-0000-0000A0590000}"/>
    <cellStyle name="Normal 11 2" xfId="1388" xr:uid="{00000000-0005-0000-0000-0000A1590000}"/>
    <cellStyle name="Normal 11 2 2" xfId="3703" xr:uid="{00000000-0005-0000-0000-0000A2590000}"/>
    <cellStyle name="Normal 11 2 2 2" xfId="8850" xr:uid="{00000000-0005-0000-0000-0000A3590000}"/>
    <cellStyle name="Normal 11 2 2 2 2" xfId="19633" xr:uid="{00000000-0005-0000-0000-0000A4590000}"/>
    <cellStyle name="Normal 11 2 2 3" xfId="14501" xr:uid="{00000000-0005-0000-0000-0000A5590000}"/>
    <cellStyle name="Normal 11 2 2 4" xfId="42560" xr:uid="{00000000-0005-0000-0000-0000A6590000}"/>
    <cellStyle name="Normal 11 2 2 5" xfId="47403" xr:uid="{00000000-0005-0000-0000-0000A7590000}"/>
    <cellStyle name="Normal 11 2 3" xfId="6570" xr:uid="{00000000-0005-0000-0000-0000A8590000}"/>
    <cellStyle name="Normal 11 2 3 2" xfId="17353" xr:uid="{00000000-0005-0000-0000-0000A9590000}"/>
    <cellStyle name="Normal 11 2 4" xfId="12210" xr:uid="{00000000-0005-0000-0000-0000AA590000}"/>
    <cellStyle name="Normal 11 2 5" xfId="40285" xr:uid="{00000000-0005-0000-0000-0000AB590000}"/>
    <cellStyle name="Normal 11 2 6" xfId="45128" xr:uid="{00000000-0005-0000-0000-0000AC590000}"/>
    <cellStyle name="Normal 11 3" xfId="2656" xr:uid="{00000000-0005-0000-0000-0000AD590000}"/>
    <cellStyle name="Normal 11 3 2" xfId="7811" xr:uid="{00000000-0005-0000-0000-0000AE590000}"/>
    <cellStyle name="Normal 11 3 2 2" xfId="18594" xr:uid="{00000000-0005-0000-0000-0000AF590000}"/>
    <cellStyle name="Normal 11 3 3" xfId="13462" xr:uid="{00000000-0005-0000-0000-0000B0590000}"/>
    <cellStyle name="Normal 11 3 4" xfId="41522" xr:uid="{00000000-0005-0000-0000-0000B1590000}"/>
    <cellStyle name="Normal 11 3 5" xfId="46365" xr:uid="{00000000-0005-0000-0000-0000B2590000}"/>
    <cellStyle name="Normal 11 4" xfId="5519" xr:uid="{00000000-0005-0000-0000-0000B3590000}"/>
    <cellStyle name="Normal 11 4 2" xfId="16309" xr:uid="{00000000-0005-0000-0000-0000B4590000}"/>
    <cellStyle name="Normal 11 5" xfId="11138" xr:uid="{00000000-0005-0000-0000-0000B5590000}"/>
    <cellStyle name="Normal 11 6" xfId="39240" xr:uid="{00000000-0005-0000-0000-0000B6590000}"/>
    <cellStyle name="Normal 11 7" xfId="44086" xr:uid="{00000000-0005-0000-0000-0000B7590000}"/>
    <cellStyle name="Normal 110" xfId="277" xr:uid="{00000000-0005-0000-0000-0000B8590000}"/>
    <cellStyle name="Normal 110 2" xfId="1389" xr:uid="{00000000-0005-0000-0000-0000B9590000}"/>
    <cellStyle name="Normal 110 2 2" xfId="3704" xr:uid="{00000000-0005-0000-0000-0000BA590000}"/>
    <cellStyle name="Normal 110 2 2 2" xfId="8851" xr:uid="{00000000-0005-0000-0000-0000BB590000}"/>
    <cellStyle name="Normal 110 2 2 2 2" xfId="19634" xr:uid="{00000000-0005-0000-0000-0000BC590000}"/>
    <cellStyle name="Normal 110 2 2 3" xfId="14502" xr:uid="{00000000-0005-0000-0000-0000BD590000}"/>
    <cellStyle name="Normal 110 2 2 4" xfId="42561" xr:uid="{00000000-0005-0000-0000-0000BE590000}"/>
    <cellStyle name="Normal 110 2 2 5" xfId="47404" xr:uid="{00000000-0005-0000-0000-0000BF590000}"/>
    <cellStyle name="Normal 110 2 3" xfId="6571" xr:uid="{00000000-0005-0000-0000-0000C0590000}"/>
    <cellStyle name="Normal 110 2 3 2" xfId="17354" xr:uid="{00000000-0005-0000-0000-0000C1590000}"/>
    <cellStyle name="Normal 110 2 4" xfId="12211" xr:uid="{00000000-0005-0000-0000-0000C2590000}"/>
    <cellStyle name="Normal 110 2 5" xfId="40286" xr:uid="{00000000-0005-0000-0000-0000C3590000}"/>
    <cellStyle name="Normal 110 2 6" xfId="45129" xr:uid="{00000000-0005-0000-0000-0000C4590000}"/>
    <cellStyle name="Normal 110 3" xfId="2657" xr:uid="{00000000-0005-0000-0000-0000C5590000}"/>
    <cellStyle name="Normal 110 3 2" xfId="7812" xr:uid="{00000000-0005-0000-0000-0000C6590000}"/>
    <cellStyle name="Normal 110 3 2 2" xfId="18595" xr:uid="{00000000-0005-0000-0000-0000C7590000}"/>
    <cellStyle name="Normal 110 3 3" xfId="13463" xr:uid="{00000000-0005-0000-0000-0000C8590000}"/>
    <cellStyle name="Normal 110 3 4" xfId="41523" xr:uid="{00000000-0005-0000-0000-0000C9590000}"/>
    <cellStyle name="Normal 110 3 5" xfId="46366" xr:uid="{00000000-0005-0000-0000-0000CA590000}"/>
    <cellStyle name="Normal 110 4" xfId="5520" xr:uid="{00000000-0005-0000-0000-0000CB590000}"/>
    <cellStyle name="Normal 110 4 2" xfId="16310" xr:uid="{00000000-0005-0000-0000-0000CC590000}"/>
    <cellStyle name="Normal 110 5" xfId="11139" xr:uid="{00000000-0005-0000-0000-0000CD590000}"/>
    <cellStyle name="Normal 110 6" xfId="39241" xr:uid="{00000000-0005-0000-0000-0000CE590000}"/>
    <cellStyle name="Normal 110 7" xfId="44087" xr:uid="{00000000-0005-0000-0000-0000CF590000}"/>
    <cellStyle name="Normal 111" xfId="278" xr:uid="{00000000-0005-0000-0000-0000D0590000}"/>
    <cellStyle name="Normal 111 2" xfId="1390" xr:uid="{00000000-0005-0000-0000-0000D1590000}"/>
    <cellStyle name="Normal 111 2 2" xfId="3705" xr:uid="{00000000-0005-0000-0000-0000D2590000}"/>
    <cellStyle name="Normal 111 2 2 2" xfId="8852" xr:uid="{00000000-0005-0000-0000-0000D3590000}"/>
    <cellStyle name="Normal 111 2 2 2 2" xfId="19635" xr:uid="{00000000-0005-0000-0000-0000D4590000}"/>
    <cellStyle name="Normal 111 2 2 3" xfId="14503" xr:uid="{00000000-0005-0000-0000-0000D5590000}"/>
    <cellStyle name="Normal 111 2 2 4" xfId="42562" xr:uid="{00000000-0005-0000-0000-0000D6590000}"/>
    <cellStyle name="Normal 111 2 2 5" xfId="47405" xr:uid="{00000000-0005-0000-0000-0000D7590000}"/>
    <cellStyle name="Normal 111 2 3" xfId="6572" xr:uid="{00000000-0005-0000-0000-0000D8590000}"/>
    <cellStyle name="Normal 111 2 3 2" xfId="17355" xr:uid="{00000000-0005-0000-0000-0000D9590000}"/>
    <cellStyle name="Normal 111 2 4" xfId="12212" xr:uid="{00000000-0005-0000-0000-0000DA590000}"/>
    <cellStyle name="Normal 111 2 5" xfId="40287" xr:uid="{00000000-0005-0000-0000-0000DB590000}"/>
    <cellStyle name="Normal 111 2 6" xfId="45130" xr:uid="{00000000-0005-0000-0000-0000DC590000}"/>
    <cellStyle name="Normal 111 3" xfId="2658" xr:uid="{00000000-0005-0000-0000-0000DD590000}"/>
    <cellStyle name="Normal 111 3 2" xfId="7813" xr:uid="{00000000-0005-0000-0000-0000DE590000}"/>
    <cellStyle name="Normal 111 3 2 2" xfId="18596" xr:uid="{00000000-0005-0000-0000-0000DF590000}"/>
    <cellStyle name="Normal 111 3 3" xfId="13464" xr:uid="{00000000-0005-0000-0000-0000E0590000}"/>
    <cellStyle name="Normal 111 3 4" xfId="41524" xr:uid="{00000000-0005-0000-0000-0000E1590000}"/>
    <cellStyle name="Normal 111 3 5" xfId="46367" xr:uid="{00000000-0005-0000-0000-0000E2590000}"/>
    <cellStyle name="Normal 111 4" xfId="5521" xr:uid="{00000000-0005-0000-0000-0000E3590000}"/>
    <cellStyle name="Normal 111 4 2" xfId="16311" xr:uid="{00000000-0005-0000-0000-0000E4590000}"/>
    <cellStyle name="Normal 111 5" xfId="11140" xr:uid="{00000000-0005-0000-0000-0000E5590000}"/>
    <cellStyle name="Normal 111 6" xfId="39242" xr:uid="{00000000-0005-0000-0000-0000E6590000}"/>
    <cellStyle name="Normal 111 7" xfId="44088" xr:uid="{00000000-0005-0000-0000-0000E7590000}"/>
    <cellStyle name="Normal 112" xfId="279" xr:uid="{00000000-0005-0000-0000-0000E8590000}"/>
    <cellStyle name="Normal 112 2" xfId="1391" xr:uid="{00000000-0005-0000-0000-0000E9590000}"/>
    <cellStyle name="Normal 112 2 2" xfId="3706" xr:uid="{00000000-0005-0000-0000-0000EA590000}"/>
    <cellStyle name="Normal 112 2 2 2" xfId="8853" xr:uid="{00000000-0005-0000-0000-0000EB590000}"/>
    <cellStyle name="Normal 112 2 2 2 2" xfId="19636" xr:uid="{00000000-0005-0000-0000-0000EC590000}"/>
    <cellStyle name="Normal 112 2 2 3" xfId="14504" xr:uid="{00000000-0005-0000-0000-0000ED590000}"/>
    <cellStyle name="Normal 112 2 2 4" xfId="42563" xr:uid="{00000000-0005-0000-0000-0000EE590000}"/>
    <cellStyle name="Normal 112 2 2 5" xfId="47406" xr:uid="{00000000-0005-0000-0000-0000EF590000}"/>
    <cellStyle name="Normal 112 2 3" xfId="6573" xr:uid="{00000000-0005-0000-0000-0000F0590000}"/>
    <cellStyle name="Normal 112 2 3 2" xfId="17356" xr:uid="{00000000-0005-0000-0000-0000F1590000}"/>
    <cellStyle name="Normal 112 2 4" xfId="12213" xr:uid="{00000000-0005-0000-0000-0000F2590000}"/>
    <cellStyle name="Normal 112 2 5" xfId="40288" xr:uid="{00000000-0005-0000-0000-0000F3590000}"/>
    <cellStyle name="Normal 112 2 6" xfId="45131" xr:uid="{00000000-0005-0000-0000-0000F4590000}"/>
    <cellStyle name="Normal 112 3" xfId="2659" xr:uid="{00000000-0005-0000-0000-0000F5590000}"/>
    <cellStyle name="Normal 112 3 2" xfId="7814" xr:uid="{00000000-0005-0000-0000-0000F6590000}"/>
    <cellStyle name="Normal 112 3 2 2" xfId="18597" xr:uid="{00000000-0005-0000-0000-0000F7590000}"/>
    <cellStyle name="Normal 112 3 3" xfId="13465" xr:uid="{00000000-0005-0000-0000-0000F8590000}"/>
    <cellStyle name="Normal 112 3 4" xfId="41525" xr:uid="{00000000-0005-0000-0000-0000F9590000}"/>
    <cellStyle name="Normal 112 3 5" xfId="46368" xr:uid="{00000000-0005-0000-0000-0000FA590000}"/>
    <cellStyle name="Normal 112 4" xfId="5522" xr:uid="{00000000-0005-0000-0000-0000FB590000}"/>
    <cellStyle name="Normal 112 4 2" xfId="16312" xr:uid="{00000000-0005-0000-0000-0000FC590000}"/>
    <cellStyle name="Normal 112 5" xfId="11141" xr:uid="{00000000-0005-0000-0000-0000FD590000}"/>
    <cellStyle name="Normal 112 6" xfId="39243" xr:uid="{00000000-0005-0000-0000-0000FE590000}"/>
    <cellStyle name="Normal 112 7" xfId="44089" xr:uid="{00000000-0005-0000-0000-0000FF590000}"/>
    <cellStyle name="Normal 113" xfId="280" xr:uid="{00000000-0005-0000-0000-0000005A0000}"/>
    <cellStyle name="Normal 113 2" xfId="1392" xr:uid="{00000000-0005-0000-0000-0000015A0000}"/>
    <cellStyle name="Normal 113 2 2" xfId="3707" xr:uid="{00000000-0005-0000-0000-0000025A0000}"/>
    <cellStyle name="Normal 113 2 2 2" xfId="8854" xr:uid="{00000000-0005-0000-0000-0000035A0000}"/>
    <cellStyle name="Normal 113 2 2 2 2" xfId="19637" xr:uid="{00000000-0005-0000-0000-0000045A0000}"/>
    <cellStyle name="Normal 113 2 2 3" xfId="14505" xr:uid="{00000000-0005-0000-0000-0000055A0000}"/>
    <cellStyle name="Normal 113 2 2 4" xfId="42564" xr:uid="{00000000-0005-0000-0000-0000065A0000}"/>
    <cellStyle name="Normal 113 2 2 5" xfId="47407" xr:uid="{00000000-0005-0000-0000-0000075A0000}"/>
    <cellStyle name="Normal 113 2 3" xfId="6574" xr:uid="{00000000-0005-0000-0000-0000085A0000}"/>
    <cellStyle name="Normal 113 2 3 2" xfId="17357" xr:uid="{00000000-0005-0000-0000-0000095A0000}"/>
    <cellStyle name="Normal 113 2 4" xfId="12214" xr:uid="{00000000-0005-0000-0000-00000A5A0000}"/>
    <cellStyle name="Normal 113 2 5" xfId="40289" xr:uid="{00000000-0005-0000-0000-00000B5A0000}"/>
    <cellStyle name="Normal 113 2 6" xfId="45132" xr:uid="{00000000-0005-0000-0000-00000C5A0000}"/>
    <cellStyle name="Normal 113 3" xfId="2660" xr:uid="{00000000-0005-0000-0000-00000D5A0000}"/>
    <cellStyle name="Normal 113 3 2" xfId="7815" xr:uid="{00000000-0005-0000-0000-00000E5A0000}"/>
    <cellStyle name="Normal 113 3 2 2" xfId="18598" xr:uid="{00000000-0005-0000-0000-00000F5A0000}"/>
    <cellStyle name="Normal 113 3 3" xfId="13466" xr:uid="{00000000-0005-0000-0000-0000105A0000}"/>
    <cellStyle name="Normal 113 3 4" xfId="41526" xr:uid="{00000000-0005-0000-0000-0000115A0000}"/>
    <cellStyle name="Normal 113 3 5" xfId="46369" xr:uid="{00000000-0005-0000-0000-0000125A0000}"/>
    <cellStyle name="Normal 113 4" xfId="5523" xr:uid="{00000000-0005-0000-0000-0000135A0000}"/>
    <cellStyle name="Normal 113 4 2" xfId="16313" xr:uid="{00000000-0005-0000-0000-0000145A0000}"/>
    <cellStyle name="Normal 113 5" xfId="11142" xr:uid="{00000000-0005-0000-0000-0000155A0000}"/>
    <cellStyle name="Normal 113 6" xfId="39244" xr:uid="{00000000-0005-0000-0000-0000165A0000}"/>
    <cellStyle name="Normal 113 7" xfId="44090" xr:uid="{00000000-0005-0000-0000-0000175A0000}"/>
    <cellStyle name="Normal 114" xfId="281" xr:uid="{00000000-0005-0000-0000-0000185A0000}"/>
    <cellStyle name="Normal 114 2" xfId="1393" xr:uid="{00000000-0005-0000-0000-0000195A0000}"/>
    <cellStyle name="Normal 114 2 2" xfId="3708" xr:uid="{00000000-0005-0000-0000-00001A5A0000}"/>
    <cellStyle name="Normal 114 2 2 2" xfId="8855" xr:uid="{00000000-0005-0000-0000-00001B5A0000}"/>
    <cellStyle name="Normal 114 2 2 2 2" xfId="19638" xr:uid="{00000000-0005-0000-0000-00001C5A0000}"/>
    <cellStyle name="Normal 114 2 2 3" xfId="14506" xr:uid="{00000000-0005-0000-0000-00001D5A0000}"/>
    <cellStyle name="Normal 114 2 2 4" xfId="42565" xr:uid="{00000000-0005-0000-0000-00001E5A0000}"/>
    <cellStyle name="Normal 114 2 2 5" xfId="47408" xr:uid="{00000000-0005-0000-0000-00001F5A0000}"/>
    <cellStyle name="Normal 114 2 3" xfId="6575" xr:uid="{00000000-0005-0000-0000-0000205A0000}"/>
    <cellStyle name="Normal 114 2 3 2" xfId="17358" xr:uid="{00000000-0005-0000-0000-0000215A0000}"/>
    <cellStyle name="Normal 114 2 4" xfId="12215" xr:uid="{00000000-0005-0000-0000-0000225A0000}"/>
    <cellStyle name="Normal 114 2 5" xfId="40290" xr:uid="{00000000-0005-0000-0000-0000235A0000}"/>
    <cellStyle name="Normal 114 2 6" xfId="45133" xr:uid="{00000000-0005-0000-0000-0000245A0000}"/>
    <cellStyle name="Normal 114 3" xfId="2661" xr:uid="{00000000-0005-0000-0000-0000255A0000}"/>
    <cellStyle name="Normal 114 3 2" xfId="7816" xr:uid="{00000000-0005-0000-0000-0000265A0000}"/>
    <cellStyle name="Normal 114 3 2 2" xfId="18599" xr:uid="{00000000-0005-0000-0000-0000275A0000}"/>
    <cellStyle name="Normal 114 3 3" xfId="13467" xr:uid="{00000000-0005-0000-0000-0000285A0000}"/>
    <cellStyle name="Normal 114 3 4" xfId="41527" xr:uid="{00000000-0005-0000-0000-0000295A0000}"/>
    <cellStyle name="Normal 114 3 5" xfId="46370" xr:uid="{00000000-0005-0000-0000-00002A5A0000}"/>
    <cellStyle name="Normal 114 4" xfId="5524" xr:uid="{00000000-0005-0000-0000-00002B5A0000}"/>
    <cellStyle name="Normal 114 4 2" xfId="16314" xr:uid="{00000000-0005-0000-0000-00002C5A0000}"/>
    <cellStyle name="Normal 114 5" xfId="11143" xr:uid="{00000000-0005-0000-0000-00002D5A0000}"/>
    <cellStyle name="Normal 114 6" xfId="39245" xr:uid="{00000000-0005-0000-0000-00002E5A0000}"/>
    <cellStyle name="Normal 114 7" xfId="44091" xr:uid="{00000000-0005-0000-0000-00002F5A0000}"/>
    <cellStyle name="Normal 115" xfId="282" xr:uid="{00000000-0005-0000-0000-0000305A0000}"/>
    <cellStyle name="Normal 115 2" xfId="1394" xr:uid="{00000000-0005-0000-0000-0000315A0000}"/>
    <cellStyle name="Normal 115 2 2" xfId="3709" xr:uid="{00000000-0005-0000-0000-0000325A0000}"/>
    <cellStyle name="Normal 115 2 2 2" xfId="8856" xr:uid="{00000000-0005-0000-0000-0000335A0000}"/>
    <cellStyle name="Normal 115 2 2 2 2" xfId="19639" xr:uid="{00000000-0005-0000-0000-0000345A0000}"/>
    <cellStyle name="Normal 115 2 2 3" xfId="14507" xr:uid="{00000000-0005-0000-0000-0000355A0000}"/>
    <cellStyle name="Normal 115 2 2 4" xfId="42566" xr:uid="{00000000-0005-0000-0000-0000365A0000}"/>
    <cellStyle name="Normal 115 2 2 5" xfId="47409" xr:uid="{00000000-0005-0000-0000-0000375A0000}"/>
    <cellStyle name="Normal 115 2 3" xfId="6576" xr:uid="{00000000-0005-0000-0000-0000385A0000}"/>
    <cellStyle name="Normal 115 2 3 2" xfId="17359" xr:uid="{00000000-0005-0000-0000-0000395A0000}"/>
    <cellStyle name="Normal 115 2 4" xfId="12216" xr:uid="{00000000-0005-0000-0000-00003A5A0000}"/>
    <cellStyle name="Normal 115 2 5" xfId="40291" xr:uid="{00000000-0005-0000-0000-00003B5A0000}"/>
    <cellStyle name="Normal 115 2 6" xfId="45134" xr:uid="{00000000-0005-0000-0000-00003C5A0000}"/>
    <cellStyle name="Normal 115 3" xfId="2662" xr:uid="{00000000-0005-0000-0000-00003D5A0000}"/>
    <cellStyle name="Normal 115 3 2" xfId="7817" xr:uid="{00000000-0005-0000-0000-00003E5A0000}"/>
    <cellStyle name="Normal 115 3 2 2" xfId="18600" xr:uid="{00000000-0005-0000-0000-00003F5A0000}"/>
    <cellStyle name="Normal 115 3 3" xfId="13468" xr:uid="{00000000-0005-0000-0000-0000405A0000}"/>
    <cellStyle name="Normal 115 3 4" xfId="41528" xr:uid="{00000000-0005-0000-0000-0000415A0000}"/>
    <cellStyle name="Normal 115 3 5" xfId="46371" xr:uid="{00000000-0005-0000-0000-0000425A0000}"/>
    <cellStyle name="Normal 115 4" xfId="5525" xr:uid="{00000000-0005-0000-0000-0000435A0000}"/>
    <cellStyle name="Normal 115 4 2" xfId="16315" xr:uid="{00000000-0005-0000-0000-0000445A0000}"/>
    <cellStyle name="Normal 115 5" xfId="11144" xr:uid="{00000000-0005-0000-0000-0000455A0000}"/>
    <cellStyle name="Normal 115 6" xfId="39246" xr:uid="{00000000-0005-0000-0000-0000465A0000}"/>
    <cellStyle name="Normal 115 7" xfId="44092" xr:uid="{00000000-0005-0000-0000-0000475A0000}"/>
    <cellStyle name="Normal 116" xfId="283" xr:uid="{00000000-0005-0000-0000-0000485A0000}"/>
    <cellStyle name="Normal 116 2" xfId="1395" xr:uid="{00000000-0005-0000-0000-0000495A0000}"/>
    <cellStyle name="Normal 116 2 2" xfId="3710" xr:uid="{00000000-0005-0000-0000-00004A5A0000}"/>
    <cellStyle name="Normal 116 2 2 2" xfId="8857" xr:uid="{00000000-0005-0000-0000-00004B5A0000}"/>
    <cellStyle name="Normal 116 2 2 2 2" xfId="19640" xr:uid="{00000000-0005-0000-0000-00004C5A0000}"/>
    <cellStyle name="Normal 116 2 2 3" xfId="14508" xr:uid="{00000000-0005-0000-0000-00004D5A0000}"/>
    <cellStyle name="Normal 116 2 2 4" xfId="42567" xr:uid="{00000000-0005-0000-0000-00004E5A0000}"/>
    <cellStyle name="Normal 116 2 2 5" xfId="47410" xr:uid="{00000000-0005-0000-0000-00004F5A0000}"/>
    <cellStyle name="Normal 116 2 3" xfId="6577" xr:uid="{00000000-0005-0000-0000-0000505A0000}"/>
    <cellStyle name="Normal 116 2 3 2" xfId="17360" xr:uid="{00000000-0005-0000-0000-0000515A0000}"/>
    <cellStyle name="Normal 116 2 4" xfId="12217" xr:uid="{00000000-0005-0000-0000-0000525A0000}"/>
    <cellStyle name="Normal 116 2 5" xfId="40292" xr:uid="{00000000-0005-0000-0000-0000535A0000}"/>
    <cellStyle name="Normal 116 2 6" xfId="45135" xr:uid="{00000000-0005-0000-0000-0000545A0000}"/>
    <cellStyle name="Normal 116 3" xfId="2663" xr:uid="{00000000-0005-0000-0000-0000555A0000}"/>
    <cellStyle name="Normal 116 3 2" xfId="7818" xr:uid="{00000000-0005-0000-0000-0000565A0000}"/>
    <cellStyle name="Normal 116 3 2 2" xfId="18601" xr:uid="{00000000-0005-0000-0000-0000575A0000}"/>
    <cellStyle name="Normal 116 3 3" xfId="13469" xr:uid="{00000000-0005-0000-0000-0000585A0000}"/>
    <cellStyle name="Normal 116 3 4" xfId="41529" xr:uid="{00000000-0005-0000-0000-0000595A0000}"/>
    <cellStyle name="Normal 116 3 5" xfId="46372" xr:uid="{00000000-0005-0000-0000-00005A5A0000}"/>
    <cellStyle name="Normal 116 4" xfId="5526" xr:uid="{00000000-0005-0000-0000-00005B5A0000}"/>
    <cellStyle name="Normal 116 4 2" xfId="16316" xr:uid="{00000000-0005-0000-0000-00005C5A0000}"/>
    <cellStyle name="Normal 116 5" xfId="11145" xr:uid="{00000000-0005-0000-0000-00005D5A0000}"/>
    <cellStyle name="Normal 116 6" xfId="39247" xr:uid="{00000000-0005-0000-0000-00005E5A0000}"/>
    <cellStyle name="Normal 116 7" xfId="44093" xr:uid="{00000000-0005-0000-0000-00005F5A0000}"/>
    <cellStyle name="Normal 117" xfId="284" xr:uid="{00000000-0005-0000-0000-0000605A0000}"/>
    <cellStyle name="Normal 117 2" xfId="1396" xr:uid="{00000000-0005-0000-0000-0000615A0000}"/>
    <cellStyle name="Normal 117 2 2" xfId="3711" xr:uid="{00000000-0005-0000-0000-0000625A0000}"/>
    <cellStyle name="Normal 117 2 2 2" xfId="8858" xr:uid="{00000000-0005-0000-0000-0000635A0000}"/>
    <cellStyle name="Normal 117 2 2 2 2" xfId="19641" xr:uid="{00000000-0005-0000-0000-0000645A0000}"/>
    <cellStyle name="Normal 117 2 2 3" xfId="14509" xr:uid="{00000000-0005-0000-0000-0000655A0000}"/>
    <cellStyle name="Normal 117 2 2 4" xfId="42568" xr:uid="{00000000-0005-0000-0000-0000665A0000}"/>
    <cellStyle name="Normal 117 2 2 5" xfId="47411" xr:uid="{00000000-0005-0000-0000-0000675A0000}"/>
    <cellStyle name="Normal 117 2 3" xfId="6578" xr:uid="{00000000-0005-0000-0000-0000685A0000}"/>
    <cellStyle name="Normal 117 2 3 2" xfId="17361" xr:uid="{00000000-0005-0000-0000-0000695A0000}"/>
    <cellStyle name="Normal 117 2 4" xfId="12218" xr:uid="{00000000-0005-0000-0000-00006A5A0000}"/>
    <cellStyle name="Normal 117 2 5" xfId="40293" xr:uid="{00000000-0005-0000-0000-00006B5A0000}"/>
    <cellStyle name="Normal 117 2 6" xfId="45136" xr:uid="{00000000-0005-0000-0000-00006C5A0000}"/>
    <cellStyle name="Normal 117 3" xfId="2664" xr:uid="{00000000-0005-0000-0000-00006D5A0000}"/>
    <cellStyle name="Normal 117 3 2" xfId="7819" xr:uid="{00000000-0005-0000-0000-00006E5A0000}"/>
    <cellStyle name="Normal 117 3 2 2" xfId="18602" xr:uid="{00000000-0005-0000-0000-00006F5A0000}"/>
    <cellStyle name="Normal 117 3 3" xfId="13470" xr:uid="{00000000-0005-0000-0000-0000705A0000}"/>
    <cellStyle name="Normal 117 3 4" xfId="41530" xr:uid="{00000000-0005-0000-0000-0000715A0000}"/>
    <cellStyle name="Normal 117 3 5" xfId="46373" xr:uid="{00000000-0005-0000-0000-0000725A0000}"/>
    <cellStyle name="Normal 117 4" xfId="5527" xr:uid="{00000000-0005-0000-0000-0000735A0000}"/>
    <cellStyle name="Normal 117 4 2" xfId="16317" xr:uid="{00000000-0005-0000-0000-0000745A0000}"/>
    <cellStyle name="Normal 117 5" xfId="11146" xr:uid="{00000000-0005-0000-0000-0000755A0000}"/>
    <cellStyle name="Normal 117 6" xfId="39248" xr:uid="{00000000-0005-0000-0000-0000765A0000}"/>
    <cellStyle name="Normal 117 7" xfId="44094" xr:uid="{00000000-0005-0000-0000-0000775A0000}"/>
    <cellStyle name="Normal 118" xfId="285" xr:uid="{00000000-0005-0000-0000-0000785A0000}"/>
    <cellStyle name="Normal 118 2" xfId="1397" xr:uid="{00000000-0005-0000-0000-0000795A0000}"/>
    <cellStyle name="Normal 118 2 2" xfId="3712" xr:uid="{00000000-0005-0000-0000-00007A5A0000}"/>
    <cellStyle name="Normal 118 2 2 2" xfId="8859" xr:uid="{00000000-0005-0000-0000-00007B5A0000}"/>
    <cellStyle name="Normal 118 2 2 2 2" xfId="19642" xr:uid="{00000000-0005-0000-0000-00007C5A0000}"/>
    <cellStyle name="Normal 118 2 2 3" xfId="14510" xr:uid="{00000000-0005-0000-0000-00007D5A0000}"/>
    <cellStyle name="Normal 118 2 2 4" xfId="42569" xr:uid="{00000000-0005-0000-0000-00007E5A0000}"/>
    <cellStyle name="Normal 118 2 2 5" xfId="47412" xr:uid="{00000000-0005-0000-0000-00007F5A0000}"/>
    <cellStyle name="Normal 118 2 3" xfId="6579" xr:uid="{00000000-0005-0000-0000-0000805A0000}"/>
    <cellStyle name="Normal 118 2 3 2" xfId="17362" xr:uid="{00000000-0005-0000-0000-0000815A0000}"/>
    <cellStyle name="Normal 118 2 4" xfId="12219" xr:uid="{00000000-0005-0000-0000-0000825A0000}"/>
    <cellStyle name="Normal 118 2 5" xfId="40294" xr:uid="{00000000-0005-0000-0000-0000835A0000}"/>
    <cellStyle name="Normal 118 2 6" xfId="45137" xr:uid="{00000000-0005-0000-0000-0000845A0000}"/>
    <cellStyle name="Normal 118 3" xfId="2665" xr:uid="{00000000-0005-0000-0000-0000855A0000}"/>
    <cellStyle name="Normal 118 3 2" xfId="7820" xr:uid="{00000000-0005-0000-0000-0000865A0000}"/>
    <cellStyle name="Normal 118 3 2 2" xfId="18603" xr:uid="{00000000-0005-0000-0000-0000875A0000}"/>
    <cellStyle name="Normal 118 3 3" xfId="13471" xr:uid="{00000000-0005-0000-0000-0000885A0000}"/>
    <cellStyle name="Normal 118 3 4" xfId="41531" xr:uid="{00000000-0005-0000-0000-0000895A0000}"/>
    <cellStyle name="Normal 118 3 5" xfId="46374" xr:uid="{00000000-0005-0000-0000-00008A5A0000}"/>
    <cellStyle name="Normal 118 4" xfId="5528" xr:uid="{00000000-0005-0000-0000-00008B5A0000}"/>
    <cellStyle name="Normal 118 4 2" xfId="16318" xr:uid="{00000000-0005-0000-0000-00008C5A0000}"/>
    <cellStyle name="Normal 118 5" xfId="11147" xr:uid="{00000000-0005-0000-0000-00008D5A0000}"/>
    <cellStyle name="Normal 118 6" xfId="39249" xr:uid="{00000000-0005-0000-0000-00008E5A0000}"/>
    <cellStyle name="Normal 118 7" xfId="44095" xr:uid="{00000000-0005-0000-0000-00008F5A0000}"/>
    <cellStyle name="Normal 119" xfId="286" xr:uid="{00000000-0005-0000-0000-0000905A0000}"/>
    <cellStyle name="Normal 119 2" xfId="1398" xr:uid="{00000000-0005-0000-0000-0000915A0000}"/>
    <cellStyle name="Normal 119 2 2" xfId="3713" xr:uid="{00000000-0005-0000-0000-0000925A0000}"/>
    <cellStyle name="Normal 119 2 2 2" xfId="8860" xr:uid="{00000000-0005-0000-0000-0000935A0000}"/>
    <cellStyle name="Normal 119 2 2 2 2" xfId="19643" xr:uid="{00000000-0005-0000-0000-0000945A0000}"/>
    <cellStyle name="Normal 119 2 2 3" xfId="14511" xr:uid="{00000000-0005-0000-0000-0000955A0000}"/>
    <cellStyle name="Normal 119 2 2 4" xfId="42570" xr:uid="{00000000-0005-0000-0000-0000965A0000}"/>
    <cellStyle name="Normal 119 2 2 5" xfId="47413" xr:uid="{00000000-0005-0000-0000-0000975A0000}"/>
    <cellStyle name="Normal 119 2 3" xfId="6580" xr:uid="{00000000-0005-0000-0000-0000985A0000}"/>
    <cellStyle name="Normal 119 2 3 2" xfId="17363" xr:uid="{00000000-0005-0000-0000-0000995A0000}"/>
    <cellStyle name="Normal 119 2 4" xfId="12220" xr:uid="{00000000-0005-0000-0000-00009A5A0000}"/>
    <cellStyle name="Normal 119 2 5" xfId="40295" xr:uid="{00000000-0005-0000-0000-00009B5A0000}"/>
    <cellStyle name="Normal 119 2 6" xfId="45138" xr:uid="{00000000-0005-0000-0000-00009C5A0000}"/>
    <cellStyle name="Normal 119 3" xfId="2666" xr:uid="{00000000-0005-0000-0000-00009D5A0000}"/>
    <cellStyle name="Normal 119 3 2" xfId="7821" xr:uid="{00000000-0005-0000-0000-00009E5A0000}"/>
    <cellStyle name="Normal 119 3 2 2" xfId="18604" xr:uid="{00000000-0005-0000-0000-00009F5A0000}"/>
    <cellStyle name="Normal 119 3 3" xfId="13472" xr:uid="{00000000-0005-0000-0000-0000A05A0000}"/>
    <cellStyle name="Normal 119 3 4" xfId="41532" xr:uid="{00000000-0005-0000-0000-0000A15A0000}"/>
    <cellStyle name="Normal 119 3 5" xfId="46375" xr:uid="{00000000-0005-0000-0000-0000A25A0000}"/>
    <cellStyle name="Normal 119 4" xfId="5529" xr:uid="{00000000-0005-0000-0000-0000A35A0000}"/>
    <cellStyle name="Normal 119 4 2" xfId="16319" xr:uid="{00000000-0005-0000-0000-0000A45A0000}"/>
    <cellStyle name="Normal 119 5" xfId="11148" xr:uid="{00000000-0005-0000-0000-0000A55A0000}"/>
    <cellStyle name="Normal 119 6" xfId="39250" xr:uid="{00000000-0005-0000-0000-0000A65A0000}"/>
    <cellStyle name="Normal 119 7" xfId="44096" xr:uid="{00000000-0005-0000-0000-0000A75A0000}"/>
    <cellStyle name="Normal 12" xfId="287" xr:uid="{00000000-0005-0000-0000-0000A85A0000}"/>
    <cellStyle name="Normal 120" xfId="288" xr:uid="{00000000-0005-0000-0000-0000A95A0000}"/>
    <cellStyle name="Normal 120 2" xfId="1399" xr:uid="{00000000-0005-0000-0000-0000AA5A0000}"/>
    <cellStyle name="Normal 120 2 2" xfId="3714" xr:uid="{00000000-0005-0000-0000-0000AB5A0000}"/>
    <cellStyle name="Normal 120 2 2 2" xfId="8861" xr:uid="{00000000-0005-0000-0000-0000AC5A0000}"/>
    <cellStyle name="Normal 120 2 2 2 2" xfId="19644" xr:uid="{00000000-0005-0000-0000-0000AD5A0000}"/>
    <cellStyle name="Normal 120 2 2 3" xfId="14512" xr:uid="{00000000-0005-0000-0000-0000AE5A0000}"/>
    <cellStyle name="Normal 120 2 2 4" xfId="42571" xr:uid="{00000000-0005-0000-0000-0000AF5A0000}"/>
    <cellStyle name="Normal 120 2 2 5" xfId="47414" xr:uid="{00000000-0005-0000-0000-0000B05A0000}"/>
    <cellStyle name="Normal 120 2 3" xfId="6581" xr:uid="{00000000-0005-0000-0000-0000B15A0000}"/>
    <cellStyle name="Normal 120 2 3 2" xfId="17364" xr:uid="{00000000-0005-0000-0000-0000B25A0000}"/>
    <cellStyle name="Normal 120 2 4" xfId="12221" xr:uid="{00000000-0005-0000-0000-0000B35A0000}"/>
    <cellStyle name="Normal 120 2 5" xfId="40296" xr:uid="{00000000-0005-0000-0000-0000B45A0000}"/>
    <cellStyle name="Normal 120 2 6" xfId="45139" xr:uid="{00000000-0005-0000-0000-0000B55A0000}"/>
    <cellStyle name="Normal 120 3" xfId="2667" xr:uid="{00000000-0005-0000-0000-0000B65A0000}"/>
    <cellStyle name="Normal 120 3 2" xfId="7822" xr:uid="{00000000-0005-0000-0000-0000B75A0000}"/>
    <cellStyle name="Normal 120 3 2 2" xfId="18605" xr:uid="{00000000-0005-0000-0000-0000B85A0000}"/>
    <cellStyle name="Normal 120 3 3" xfId="13473" xr:uid="{00000000-0005-0000-0000-0000B95A0000}"/>
    <cellStyle name="Normal 120 3 4" xfId="41533" xr:uid="{00000000-0005-0000-0000-0000BA5A0000}"/>
    <cellStyle name="Normal 120 3 5" xfId="46376" xr:uid="{00000000-0005-0000-0000-0000BB5A0000}"/>
    <cellStyle name="Normal 120 4" xfId="5530" xr:uid="{00000000-0005-0000-0000-0000BC5A0000}"/>
    <cellStyle name="Normal 120 4 2" xfId="16320" xr:uid="{00000000-0005-0000-0000-0000BD5A0000}"/>
    <cellStyle name="Normal 120 5" xfId="11149" xr:uid="{00000000-0005-0000-0000-0000BE5A0000}"/>
    <cellStyle name="Normal 120 6" xfId="39251" xr:uid="{00000000-0005-0000-0000-0000BF5A0000}"/>
    <cellStyle name="Normal 120 7" xfId="44097" xr:uid="{00000000-0005-0000-0000-0000C05A0000}"/>
    <cellStyle name="Normal 121" xfId="289" xr:uid="{00000000-0005-0000-0000-0000C15A0000}"/>
    <cellStyle name="Normal 121 2" xfId="1400" xr:uid="{00000000-0005-0000-0000-0000C25A0000}"/>
    <cellStyle name="Normal 121 2 2" xfId="3715" xr:uid="{00000000-0005-0000-0000-0000C35A0000}"/>
    <cellStyle name="Normal 121 2 2 2" xfId="8862" xr:uid="{00000000-0005-0000-0000-0000C45A0000}"/>
    <cellStyle name="Normal 121 2 2 2 2" xfId="19645" xr:uid="{00000000-0005-0000-0000-0000C55A0000}"/>
    <cellStyle name="Normal 121 2 2 3" xfId="14513" xr:uid="{00000000-0005-0000-0000-0000C65A0000}"/>
    <cellStyle name="Normal 121 2 2 4" xfId="42572" xr:uid="{00000000-0005-0000-0000-0000C75A0000}"/>
    <cellStyle name="Normal 121 2 2 5" xfId="47415" xr:uid="{00000000-0005-0000-0000-0000C85A0000}"/>
    <cellStyle name="Normal 121 2 3" xfId="6582" xr:uid="{00000000-0005-0000-0000-0000C95A0000}"/>
    <cellStyle name="Normal 121 2 3 2" xfId="17365" xr:uid="{00000000-0005-0000-0000-0000CA5A0000}"/>
    <cellStyle name="Normal 121 2 4" xfId="12222" xr:uid="{00000000-0005-0000-0000-0000CB5A0000}"/>
    <cellStyle name="Normal 121 2 5" xfId="40297" xr:uid="{00000000-0005-0000-0000-0000CC5A0000}"/>
    <cellStyle name="Normal 121 2 6" xfId="45140" xr:uid="{00000000-0005-0000-0000-0000CD5A0000}"/>
    <cellStyle name="Normal 121 3" xfId="2668" xr:uid="{00000000-0005-0000-0000-0000CE5A0000}"/>
    <cellStyle name="Normal 121 3 2" xfId="7823" xr:uid="{00000000-0005-0000-0000-0000CF5A0000}"/>
    <cellStyle name="Normal 121 3 2 2" xfId="18606" xr:uid="{00000000-0005-0000-0000-0000D05A0000}"/>
    <cellStyle name="Normal 121 3 3" xfId="13474" xr:uid="{00000000-0005-0000-0000-0000D15A0000}"/>
    <cellStyle name="Normal 121 3 4" xfId="41534" xr:uid="{00000000-0005-0000-0000-0000D25A0000}"/>
    <cellStyle name="Normal 121 3 5" xfId="46377" xr:uid="{00000000-0005-0000-0000-0000D35A0000}"/>
    <cellStyle name="Normal 121 4" xfId="5531" xr:uid="{00000000-0005-0000-0000-0000D45A0000}"/>
    <cellStyle name="Normal 121 4 2" xfId="16321" xr:uid="{00000000-0005-0000-0000-0000D55A0000}"/>
    <cellStyle name="Normal 121 5" xfId="11150" xr:uid="{00000000-0005-0000-0000-0000D65A0000}"/>
    <cellStyle name="Normal 121 6" xfId="39252" xr:uid="{00000000-0005-0000-0000-0000D75A0000}"/>
    <cellStyle name="Normal 121 7" xfId="44098" xr:uid="{00000000-0005-0000-0000-0000D85A0000}"/>
    <cellStyle name="Normal 122" xfId="290" xr:uid="{00000000-0005-0000-0000-0000D95A0000}"/>
    <cellStyle name="Normal 122 2" xfId="1401" xr:uid="{00000000-0005-0000-0000-0000DA5A0000}"/>
    <cellStyle name="Normal 122 2 2" xfId="3716" xr:uid="{00000000-0005-0000-0000-0000DB5A0000}"/>
    <cellStyle name="Normal 122 2 2 2" xfId="8863" xr:uid="{00000000-0005-0000-0000-0000DC5A0000}"/>
    <cellStyle name="Normal 122 2 2 2 2" xfId="19646" xr:uid="{00000000-0005-0000-0000-0000DD5A0000}"/>
    <cellStyle name="Normal 122 2 2 3" xfId="14514" xr:uid="{00000000-0005-0000-0000-0000DE5A0000}"/>
    <cellStyle name="Normal 122 2 2 4" xfId="42573" xr:uid="{00000000-0005-0000-0000-0000DF5A0000}"/>
    <cellStyle name="Normal 122 2 2 5" xfId="47416" xr:uid="{00000000-0005-0000-0000-0000E05A0000}"/>
    <cellStyle name="Normal 122 2 3" xfId="6583" xr:uid="{00000000-0005-0000-0000-0000E15A0000}"/>
    <cellStyle name="Normal 122 2 3 2" xfId="17366" xr:uid="{00000000-0005-0000-0000-0000E25A0000}"/>
    <cellStyle name="Normal 122 2 4" xfId="12223" xr:uid="{00000000-0005-0000-0000-0000E35A0000}"/>
    <cellStyle name="Normal 122 2 5" xfId="40298" xr:uid="{00000000-0005-0000-0000-0000E45A0000}"/>
    <cellStyle name="Normal 122 2 6" xfId="45141" xr:uid="{00000000-0005-0000-0000-0000E55A0000}"/>
    <cellStyle name="Normal 122 3" xfId="2669" xr:uid="{00000000-0005-0000-0000-0000E65A0000}"/>
    <cellStyle name="Normal 122 3 2" xfId="7824" xr:uid="{00000000-0005-0000-0000-0000E75A0000}"/>
    <cellStyle name="Normal 122 3 2 2" xfId="18607" xr:uid="{00000000-0005-0000-0000-0000E85A0000}"/>
    <cellStyle name="Normal 122 3 3" xfId="13475" xr:uid="{00000000-0005-0000-0000-0000E95A0000}"/>
    <cellStyle name="Normal 122 3 4" xfId="41535" xr:uid="{00000000-0005-0000-0000-0000EA5A0000}"/>
    <cellStyle name="Normal 122 3 5" xfId="46378" xr:uid="{00000000-0005-0000-0000-0000EB5A0000}"/>
    <cellStyle name="Normal 122 4" xfId="5532" xr:uid="{00000000-0005-0000-0000-0000EC5A0000}"/>
    <cellStyle name="Normal 122 4 2" xfId="16322" xr:uid="{00000000-0005-0000-0000-0000ED5A0000}"/>
    <cellStyle name="Normal 122 5" xfId="11151" xr:uid="{00000000-0005-0000-0000-0000EE5A0000}"/>
    <cellStyle name="Normal 122 6" xfId="39253" xr:uid="{00000000-0005-0000-0000-0000EF5A0000}"/>
    <cellStyle name="Normal 122 7" xfId="44099" xr:uid="{00000000-0005-0000-0000-0000F05A0000}"/>
    <cellStyle name="Normal 123" xfId="291" xr:uid="{00000000-0005-0000-0000-0000F15A0000}"/>
    <cellStyle name="Normal 123 2" xfId="1402" xr:uid="{00000000-0005-0000-0000-0000F25A0000}"/>
    <cellStyle name="Normal 123 2 2" xfId="3717" xr:uid="{00000000-0005-0000-0000-0000F35A0000}"/>
    <cellStyle name="Normal 123 2 2 2" xfId="8864" xr:uid="{00000000-0005-0000-0000-0000F45A0000}"/>
    <cellStyle name="Normal 123 2 2 2 2" xfId="19647" xr:uid="{00000000-0005-0000-0000-0000F55A0000}"/>
    <cellStyle name="Normal 123 2 2 3" xfId="14515" xr:uid="{00000000-0005-0000-0000-0000F65A0000}"/>
    <cellStyle name="Normal 123 2 2 4" xfId="42574" xr:uid="{00000000-0005-0000-0000-0000F75A0000}"/>
    <cellStyle name="Normal 123 2 2 5" xfId="47417" xr:uid="{00000000-0005-0000-0000-0000F85A0000}"/>
    <cellStyle name="Normal 123 2 3" xfId="6584" xr:uid="{00000000-0005-0000-0000-0000F95A0000}"/>
    <cellStyle name="Normal 123 2 3 2" xfId="17367" xr:uid="{00000000-0005-0000-0000-0000FA5A0000}"/>
    <cellStyle name="Normal 123 2 4" xfId="12224" xr:uid="{00000000-0005-0000-0000-0000FB5A0000}"/>
    <cellStyle name="Normal 123 2 5" xfId="40299" xr:uid="{00000000-0005-0000-0000-0000FC5A0000}"/>
    <cellStyle name="Normal 123 2 6" xfId="45142" xr:uid="{00000000-0005-0000-0000-0000FD5A0000}"/>
    <cellStyle name="Normal 123 3" xfId="2670" xr:uid="{00000000-0005-0000-0000-0000FE5A0000}"/>
    <cellStyle name="Normal 123 3 2" xfId="7825" xr:uid="{00000000-0005-0000-0000-0000FF5A0000}"/>
    <cellStyle name="Normal 123 3 2 2" xfId="18608" xr:uid="{00000000-0005-0000-0000-0000005B0000}"/>
    <cellStyle name="Normal 123 3 3" xfId="13476" xr:uid="{00000000-0005-0000-0000-0000015B0000}"/>
    <cellStyle name="Normal 123 3 4" xfId="41536" xr:uid="{00000000-0005-0000-0000-0000025B0000}"/>
    <cellStyle name="Normal 123 3 5" xfId="46379" xr:uid="{00000000-0005-0000-0000-0000035B0000}"/>
    <cellStyle name="Normal 123 4" xfId="5533" xr:uid="{00000000-0005-0000-0000-0000045B0000}"/>
    <cellStyle name="Normal 123 4 2" xfId="16323" xr:uid="{00000000-0005-0000-0000-0000055B0000}"/>
    <cellStyle name="Normal 123 5" xfId="11152" xr:uid="{00000000-0005-0000-0000-0000065B0000}"/>
    <cellStyle name="Normal 123 6" xfId="39254" xr:uid="{00000000-0005-0000-0000-0000075B0000}"/>
    <cellStyle name="Normal 123 7" xfId="44100" xr:uid="{00000000-0005-0000-0000-0000085B0000}"/>
    <cellStyle name="Normal 124" xfId="292" xr:uid="{00000000-0005-0000-0000-0000095B0000}"/>
    <cellStyle name="Normal 124 2" xfId="1403" xr:uid="{00000000-0005-0000-0000-00000A5B0000}"/>
    <cellStyle name="Normal 124 2 2" xfId="3718" xr:uid="{00000000-0005-0000-0000-00000B5B0000}"/>
    <cellStyle name="Normal 124 2 2 2" xfId="8865" xr:uid="{00000000-0005-0000-0000-00000C5B0000}"/>
    <cellStyle name="Normal 124 2 2 2 2" xfId="19648" xr:uid="{00000000-0005-0000-0000-00000D5B0000}"/>
    <cellStyle name="Normal 124 2 2 3" xfId="14516" xr:uid="{00000000-0005-0000-0000-00000E5B0000}"/>
    <cellStyle name="Normal 124 2 2 4" xfId="42575" xr:uid="{00000000-0005-0000-0000-00000F5B0000}"/>
    <cellStyle name="Normal 124 2 2 5" xfId="47418" xr:uid="{00000000-0005-0000-0000-0000105B0000}"/>
    <cellStyle name="Normal 124 2 3" xfId="6585" xr:uid="{00000000-0005-0000-0000-0000115B0000}"/>
    <cellStyle name="Normal 124 2 3 2" xfId="17368" xr:uid="{00000000-0005-0000-0000-0000125B0000}"/>
    <cellStyle name="Normal 124 2 4" xfId="12225" xr:uid="{00000000-0005-0000-0000-0000135B0000}"/>
    <cellStyle name="Normal 124 2 5" xfId="40300" xr:uid="{00000000-0005-0000-0000-0000145B0000}"/>
    <cellStyle name="Normal 124 2 6" xfId="45143" xr:uid="{00000000-0005-0000-0000-0000155B0000}"/>
    <cellStyle name="Normal 124 3" xfId="2671" xr:uid="{00000000-0005-0000-0000-0000165B0000}"/>
    <cellStyle name="Normal 124 3 2" xfId="7826" xr:uid="{00000000-0005-0000-0000-0000175B0000}"/>
    <cellStyle name="Normal 124 3 2 2" xfId="18609" xr:uid="{00000000-0005-0000-0000-0000185B0000}"/>
    <cellStyle name="Normal 124 3 3" xfId="13477" xr:uid="{00000000-0005-0000-0000-0000195B0000}"/>
    <cellStyle name="Normal 124 3 4" xfId="41537" xr:uid="{00000000-0005-0000-0000-00001A5B0000}"/>
    <cellStyle name="Normal 124 3 5" xfId="46380" xr:uid="{00000000-0005-0000-0000-00001B5B0000}"/>
    <cellStyle name="Normal 124 4" xfId="5534" xr:uid="{00000000-0005-0000-0000-00001C5B0000}"/>
    <cellStyle name="Normal 124 4 2" xfId="16324" xr:uid="{00000000-0005-0000-0000-00001D5B0000}"/>
    <cellStyle name="Normal 124 5" xfId="11153" xr:uid="{00000000-0005-0000-0000-00001E5B0000}"/>
    <cellStyle name="Normal 124 6" xfId="39255" xr:uid="{00000000-0005-0000-0000-00001F5B0000}"/>
    <cellStyle name="Normal 124 7" xfId="44101" xr:uid="{00000000-0005-0000-0000-0000205B0000}"/>
    <cellStyle name="Normal 125" xfId="293" xr:uid="{00000000-0005-0000-0000-0000215B0000}"/>
    <cellStyle name="Normal 125 2" xfId="1404" xr:uid="{00000000-0005-0000-0000-0000225B0000}"/>
    <cellStyle name="Normal 125 2 2" xfId="3719" xr:uid="{00000000-0005-0000-0000-0000235B0000}"/>
    <cellStyle name="Normal 125 2 2 2" xfId="8866" xr:uid="{00000000-0005-0000-0000-0000245B0000}"/>
    <cellStyle name="Normal 125 2 2 2 2" xfId="19649" xr:uid="{00000000-0005-0000-0000-0000255B0000}"/>
    <cellStyle name="Normal 125 2 2 3" xfId="14517" xr:uid="{00000000-0005-0000-0000-0000265B0000}"/>
    <cellStyle name="Normal 125 2 2 4" xfId="42576" xr:uid="{00000000-0005-0000-0000-0000275B0000}"/>
    <cellStyle name="Normal 125 2 2 5" xfId="47419" xr:uid="{00000000-0005-0000-0000-0000285B0000}"/>
    <cellStyle name="Normal 125 2 3" xfId="6586" xr:uid="{00000000-0005-0000-0000-0000295B0000}"/>
    <cellStyle name="Normal 125 2 3 2" xfId="17369" xr:uid="{00000000-0005-0000-0000-00002A5B0000}"/>
    <cellStyle name="Normal 125 2 4" xfId="12226" xr:uid="{00000000-0005-0000-0000-00002B5B0000}"/>
    <cellStyle name="Normal 125 2 5" xfId="40301" xr:uid="{00000000-0005-0000-0000-00002C5B0000}"/>
    <cellStyle name="Normal 125 2 6" xfId="45144" xr:uid="{00000000-0005-0000-0000-00002D5B0000}"/>
    <cellStyle name="Normal 125 3" xfId="2672" xr:uid="{00000000-0005-0000-0000-00002E5B0000}"/>
    <cellStyle name="Normal 125 3 2" xfId="7827" xr:uid="{00000000-0005-0000-0000-00002F5B0000}"/>
    <cellStyle name="Normal 125 3 2 2" xfId="18610" xr:uid="{00000000-0005-0000-0000-0000305B0000}"/>
    <cellStyle name="Normal 125 3 3" xfId="13478" xr:uid="{00000000-0005-0000-0000-0000315B0000}"/>
    <cellStyle name="Normal 125 3 4" xfId="41538" xr:uid="{00000000-0005-0000-0000-0000325B0000}"/>
    <cellStyle name="Normal 125 3 5" xfId="46381" xr:uid="{00000000-0005-0000-0000-0000335B0000}"/>
    <cellStyle name="Normal 125 4" xfId="5535" xr:uid="{00000000-0005-0000-0000-0000345B0000}"/>
    <cellStyle name="Normal 125 4 2" xfId="16325" xr:uid="{00000000-0005-0000-0000-0000355B0000}"/>
    <cellStyle name="Normal 125 5" xfId="11154" xr:uid="{00000000-0005-0000-0000-0000365B0000}"/>
    <cellStyle name="Normal 125 6" xfId="39256" xr:uid="{00000000-0005-0000-0000-0000375B0000}"/>
    <cellStyle name="Normal 125 7" xfId="44102" xr:uid="{00000000-0005-0000-0000-0000385B0000}"/>
    <cellStyle name="Normal 126" xfId="294" xr:uid="{00000000-0005-0000-0000-0000395B0000}"/>
    <cellStyle name="Normal 126 2" xfId="1405" xr:uid="{00000000-0005-0000-0000-00003A5B0000}"/>
    <cellStyle name="Normal 126 2 2" xfId="3720" xr:uid="{00000000-0005-0000-0000-00003B5B0000}"/>
    <cellStyle name="Normal 126 2 2 2" xfId="8867" xr:uid="{00000000-0005-0000-0000-00003C5B0000}"/>
    <cellStyle name="Normal 126 2 2 2 2" xfId="19650" xr:uid="{00000000-0005-0000-0000-00003D5B0000}"/>
    <cellStyle name="Normal 126 2 2 3" xfId="14518" xr:uid="{00000000-0005-0000-0000-00003E5B0000}"/>
    <cellStyle name="Normal 126 2 2 4" xfId="42577" xr:uid="{00000000-0005-0000-0000-00003F5B0000}"/>
    <cellStyle name="Normal 126 2 2 5" xfId="47420" xr:uid="{00000000-0005-0000-0000-0000405B0000}"/>
    <cellStyle name="Normal 126 2 3" xfId="6587" xr:uid="{00000000-0005-0000-0000-0000415B0000}"/>
    <cellStyle name="Normal 126 2 3 2" xfId="17370" xr:uid="{00000000-0005-0000-0000-0000425B0000}"/>
    <cellStyle name="Normal 126 2 4" xfId="12227" xr:uid="{00000000-0005-0000-0000-0000435B0000}"/>
    <cellStyle name="Normal 126 2 5" xfId="40302" xr:uid="{00000000-0005-0000-0000-0000445B0000}"/>
    <cellStyle name="Normal 126 2 6" xfId="45145" xr:uid="{00000000-0005-0000-0000-0000455B0000}"/>
    <cellStyle name="Normal 126 3" xfId="2673" xr:uid="{00000000-0005-0000-0000-0000465B0000}"/>
    <cellStyle name="Normal 126 3 2" xfId="7828" xr:uid="{00000000-0005-0000-0000-0000475B0000}"/>
    <cellStyle name="Normal 126 3 2 2" xfId="18611" xr:uid="{00000000-0005-0000-0000-0000485B0000}"/>
    <cellStyle name="Normal 126 3 3" xfId="13479" xr:uid="{00000000-0005-0000-0000-0000495B0000}"/>
    <cellStyle name="Normal 126 3 4" xfId="41539" xr:uid="{00000000-0005-0000-0000-00004A5B0000}"/>
    <cellStyle name="Normal 126 3 5" xfId="46382" xr:uid="{00000000-0005-0000-0000-00004B5B0000}"/>
    <cellStyle name="Normal 126 4" xfId="5536" xr:uid="{00000000-0005-0000-0000-00004C5B0000}"/>
    <cellStyle name="Normal 126 4 2" xfId="16326" xr:uid="{00000000-0005-0000-0000-00004D5B0000}"/>
    <cellStyle name="Normal 126 5" xfId="11155" xr:uid="{00000000-0005-0000-0000-00004E5B0000}"/>
    <cellStyle name="Normal 126 6" xfId="39257" xr:uid="{00000000-0005-0000-0000-00004F5B0000}"/>
    <cellStyle name="Normal 126 7" xfId="44103" xr:uid="{00000000-0005-0000-0000-0000505B0000}"/>
    <cellStyle name="Normal 127" xfId="295" xr:uid="{00000000-0005-0000-0000-0000515B0000}"/>
    <cellStyle name="Normal 127 2" xfId="1406" xr:uid="{00000000-0005-0000-0000-0000525B0000}"/>
    <cellStyle name="Normal 127 2 2" xfId="3721" xr:uid="{00000000-0005-0000-0000-0000535B0000}"/>
    <cellStyle name="Normal 127 2 2 2" xfId="8868" xr:uid="{00000000-0005-0000-0000-0000545B0000}"/>
    <cellStyle name="Normal 127 2 2 2 2" xfId="19651" xr:uid="{00000000-0005-0000-0000-0000555B0000}"/>
    <cellStyle name="Normal 127 2 2 3" xfId="14519" xr:uid="{00000000-0005-0000-0000-0000565B0000}"/>
    <cellStyle name="Normal 127 2 2 4" xfId="42578" xr:uid="{00000000-0005-0000-0000-0000575B0000}"/>
    <cellStyle name="Normal 127 2 2 5" xfId="47421" xr:uid="{00000000-0005-0000-0000-0000585B0000}"/>
    <cellStyle name="Normal 127 2 3" xfId="6588" xr:uid="{00000000-0005-0000-0000-0000595B0000}"/>
    <cellStyle name="Normal 127 2 3 2" xfId="17371" xr:uid="{00000000-0005-0000-0000-00005A5B0000}"/>
    <cellStyle name="Normal 127 2 4" xfId="12228" xr:uid="{00000000-0005-0000-0000-00005B5B0000}"/>
    <cellStyle name="Normal 127 2 5" xfId="40303" xr:uid="{00000000-0005-0000-0000-00005C5B0000}"/>
    <cellStyle name="Normal 127 2 6" xfId="45146" xr:uid="{00000000-0005-0000-0000-00005D5B0000}"/>
    <cellStyle name="Normal 127 3" xfId="2674" xr:uid="{00000000-0005-0000-0000-00005E5B0000}"/>
    <cellStyle name="Normal 127 3 2" xfId="7829" xr:uid="{00000000-0005-0000-0000-00005F5B0000}"/>
    <cellStyle name="Normal 127 3 2 2" xfId="18612" xr:uid="{00000000-0005-0000-0000-0000605B0000}"/>
    <cellStyle name="Normal 127 3 3" xfId="13480" xr:uid="{00000000-0005-0000-0000-0000615B0000}"/>
    <cellStyle name="Normal 127 3 4" xfId="41540" xr:uid="{00000000-0005-0000-0000-0000625B0000}"/>
    <cellStyle name="Normal 127 3 5" xfId="46383" xr:uid="{00000000-0005-0000-0000-0000635B0000}"/>
    <cellStyle name="Normal 127 4" xfId="5537" xr:uid="{00000000-0005-0000-0000-0000645B0000}"/>
    <cellStyle name="Normal 127 4 2" xfId="16327" xr:uid="{00000000-0005-0000-0000-0000655B0000}"/>
    <cellStyle name="Normal 127 5" xfId="11156" xr:uid="{00000000-0005-0000-0000-0000665B0000}"/>
    <cellStyle name="Normal 127 6" xfId="39258" xr:uid="{00000000-0005-0000-0000-0000675B0000}"/>
    <cellStyle name="Normal 127 7" xfId="44104" xr:uid="{00000000-0005-0000-0000-0000685B0000}"/>
    <cellStyle name="Normal 128" xfId="296" xr:uid="{00000000-0005-0000-0000-0000695B0000}"/>
    <cellStyle name="Normal 128 2" xfId="1407" xr:uid="{00000000-0005-0000-0000-00006A5B0000}"/>
    <cellStyle name="Normal 128 2 2" xfId="3722" xr:uid="{00000000-0005-0000-0000-00006B5B0000}"/>
    <cellStyle name="Normal 128 2 2 2" xfId="8869" xr:uid="{00000000-0005-0000-0000-00006C5B0000}"/>
    <cellStyle name="Normal 128 2 2 2 2" xfId="19652" xr:uid="{00000000-0005-0000-0000-00006D5B0000}"/>
    <cellStyle name="Normal 128 2 2 3" xfId="14520" xr:uid="{00000000-0005-0000-0000-00006E5B0000}"/>
    <cellStyle name="Normal 128 2 2 4" xfId="42579" xr:uid="{00000000-0005-0000-0000-00006F5B0000}"/>
    <cellStyle name="Normal 128 2 2 5" xfId="47422" xr:uid="{00000000-0005-0000-0000-0000705B0000}"/>
    <cellStyle name="Normal 128 2 3" xfId="6589" xr:uid="{00000000-0005-0000-0000-0000715B0000}"/>
    <cellStyle name="Normal 128 2 3 2" xfId="17372" xr:uid="{00000000-0005-0000-0000-0000725B0000}"/>
    <cellStyle name="Normal 128 2 4" xfId="12229" xr:uid="{00000000-0005-0000-0000-0000735B0000}"/>
    <cellStyle name="Normal 128 2 5" xfId="40304" xr:uid="{00000000-0005-0000-0000-0000745B0000}"/>
    <cellStyle name="Normal 128 2 6" xfId="45147" xr:uid="{00000000-0005-0000-0000-0000755B0000}"/>
    <cellStyle name="Normal 128 3" xfId="2675" xr:uid="{00000000-0005-0000-0000-0000765B0000}"/>
    <cellStyle name="Normal 128 3 2" xfId="7830" xr:uid="{00000000-0005-0000-0000-0000775B0000}"/>
    <cellStyle name="Normal 128 3 2 2" xfId="18613" xr:uid="{00000000-0005-0000-0000-0000785B0000}"/>
    <cellStyle name="Normal 128 3 3" xfId="13481" xr:uid="{00000000-0005-0000-0000-0000795B0000}"/>
    <cellStyle name="Normal 128 3 4" xfId="41541" xr:uid="{00000000-0005-0000-0000-00007A5B0000}"/>
    <cellStyle name="Normal 128 3 5" xfId="46384" xr:uid="{00000000-0005-0000-0000-00007B5B0000}"/>
    <cellStyle name="Normal 128 4" xfId="5538" xr:uid="{00000000-0005-0000-0000-00007C5B0000}"/>
    <cellStyle name="Normal 128 4 2" xfId="16328" xr:uid="{00000000-0005-0000-0000-00007D5B0000}"/>
    <cellStyle name="Normal 128 5" xfId="11157" xr:uid="{00000000-0005-0000-0000-00007E5B0000}"/>
    <cellStyle name="Normal 128 6" xfId="39259" xr:uid="{00000000-0005-0000-0000-00007F5B0000}"/>
    <cellStyle name="Normal 128 7" xfId="44105" xr:uid="{00000000-0005-0000-0000-0000805B0000}"/>
    <cellStyle name="Normal 129" xfId="297" xr:uid="{00000000-0005-0000-0000-0000815B0000}"/>
    <cellStyle name="Normal 129 2" xfId="1408" xr:uid="{00000000-0005-0000-0000-0000825B0000}"/>
    <cellStyle name="Normal 129 2 2" xfId="3723" xr:uid="{00000000-0005-0000-0000-0000835B0000}"/>
    <cellStyle name="Normal 129 2 2 2" xfId="8870" xr:uid="{00000000-0005-0000-0000-0000845B0000}"/>
    <cellStyle name="Normal 129 2 2 2 2" xfId="19653" xr:uid="{00000000-0005-0000-0000-0000855B0000}"/>
    <cellStyle name="Normal 129 2 2 3" xfId="14521" xr:uid="{00000000-0005-0000-0000-0000865B0000}"/>
    <cellStyle name="Normal 129 2 2 4" xfId="42580" xr:uid="{00000000-0005-0000-0000-0000875B0000}"/>
    <cellStyle name="Normal 129 2 2 5" xfId="47423" xr:uid="{00000000-0005-0000-0000-0000885B0000}"/>
    <cellStyle name="Normal 129 2 3" xfId="6590" xr:uid="{00000000-0005-0000-0000-0000895B0000}"/>
    <cellStyle name="Normal 129 2 3 2" xfId="17373" xr:uid="{00000000-0005-0000-0000-00008A5B0000}"/>
    <cellStyle name="Normal 129 2 4" xfId="12230" xr:uid="{00000000-0005-0000-0000-00008B5B0000}"/>
    <cellStyle name="Normal 129 2 5" xfId="40305" xr:uid="{00000000-0005-0000-0000-00008C5B0000}"/>
    <cellStyle name="Normal 129 2 6" xfId="45148" xr:uid="{00000000-0005-0000-0000-00008D5B0000}"/>
    <cellStyle name="Normal 129 3" xfId="2676" xr:uid="{00000000-0005-0000-0000-00008E5B0000}"/>
    <cellStyle name="Normal 129 3 2" xfId="7831" xr:uid="{00000000-0005-0000-0000-00008F5B0000}"/>
    <cellStyle name="Normal 129 3 2 2" xfId="18614" xr:uid="{00000000-0005-0000-0000-0000905B0000}"/>
    <cellStyle name="Normal 129 3 3" xfId="13482" xr:uid="{00000000-0005-0000-0000-0000915B0000}"/>
    <cellStyle name="Normal 129 3 4" xfId="41542" xr:uid="{00000000-0005-0000-0000-0000925B0000}"/>
    <cellStyle name="Normal 129 3 5" xfId="46385" xr:uid="{00000000-0005-0000-0000-0000935B0000}"/>
    <cellStyle name="Normal 129 4" xfId="5539" xr:uid="{00000000-0005-0000-0000-0000945B0000}"/>
    <cellStyle name="Normal 129 4 2" xfId="16329" xr:uid="{00000000-0005-0000-0000-0000955B0000}"/>
    <cellStyle name="Normal 129 5" xfId="11158" xr:uid="{00000000-0005-0000-0000-0000965B0000}"/>
    <cellStyle name="Normal 129 6" xfId="39260" xr:uid="{00000000-0005-0000-0000-0000975B0000}"/>
    <cellStyle name="Normal 129 7" xfId="44106" xr:uid="{00000000-0005-0000-0000-0000985B0000}"/>
    <cellStyle name="Normal 13" xfId="298" xr:uid="{00000000-0005-0000-0000-0000995B0000}"/>
    <cellStyle name="Normal 13 2" xfId="1409" xr:uid="{00000000-0005-0000-0000-00009A5B0000}"/>
    <cellStyle name="Normal 13 2 2" xfId="3724" xr:uid="{00000000-0005-0000-0000-00009B5B0000}"/>
    <cellStyle name="Normal 13 2 2 2" xfId="8871" xr:uid="{00000000-0005-0000-0000-00009C5B0000}"/>
    <cellStyle name="Normal 13 2 2 2 2" xfId="19654" xr:uid="{00000000-0005-0000-0000-00009D5B0000}"/>
    <cellStyle name="Normal 13 2 2 3" xfId="14522" xr:uid="{00000000-0005-0000-0000-00009E5B0000}"/>
    <cellStyle name="Normal 13 2 2 4" xfId="42581" xr:uid="{00000000-0005-0000-0000-00009F5B0000}"/>
    <cellStyle name="Normal 13 2 2 5" xfId="47424" xr:uid="{00000000-0005-0000-0000-0000A05B0000}"/>
    <cellStyle name="Normal 13 2 3" xfId="6591" xr:uid="{00000000-0005-0000-0000-0000A15B0000}"/>
    <cellStyle name="Normal 13 2 3 2" xfId="17374" xr:uid="{00000000-0005-0000-0000-0000A25B0000}"/>
    <cellStyle name="Normal 13 2 4" xfId="12231" xr:uid="{00000000-0005-0000-0000-0000A35B0000}"/>
    <cellStyle name="Normal 13 2 5" xfId="40306" xr:uid="{00000000-0005-0000-0000-0000A45B0000}"/>
    <cellStyle name="Normal 13 2 6" xfId="45149" xr:uid="{00000000-0005-0000-0000-0000A55B0000}"/>
    <cellStyle name="Normal 13 3" xfId="2677" xr:uid="{00000000-0005-0000-0000-0000A65B0000}"/>
    <cellStyle name="Normal 13 3 2" xfId="7832" xr:uid="{00000000-0005-0000-0000-0000A75B0000}"/>
    <cellStyle name="Normal 13 3 2 2" xfId="18615" xr:uid="{00000000-0005-0000-0000-0000A85B0000}"/>
    <cellStyle name="Normal 13 3 3" xfId="13483" xr:uid="{00000000-0005-0000-0000-0000A95B0000}"/>
    <cellStyle name="Normal 13 3 4" xfId="41543" xr:uid="{00000000-0005-0000-0000-0000AA5B0000}"/>
    <cellStyle name="Normal 13 3 5" xfId="46386" xr:uid="{00000000-0005-0000-0000-0000AB5B0000}"/>
    <cellStyle name="Normal 13 4" xfId="5540" xr:uid="{00000000-0005-0000-0000-0000AC5B0000}"/>
    <cellStyle name="Normal 13 4 2" xfId="16330" xr:uid="{00000000-0005-0000-0000-0000AD5B0000}"/>
    <cellStyle name="Normal 13 5" xfId="11159" xr:uid="{00000000-0005-0000-0000-0000AE5B0000}"/>
    <cellStyle name="Normal 13 6" xfId="39261" xr:uid="{00000000-0005-0000-0000-0000AF5B0000}"/>
    <cellStyle name="Normal 13 7" xfId="44107" xr:uid="{00000000-0005-0000-0000-0000B05B0000}"/>
    <cellStyle name="Normal 130" xfId="299" xr:uid="{00000000-0005-0000-0000-0000B15B0000}"/>
    <cellStyle name="Normal 130 2" xfId="1410" xr:uid="{00000000-0005-0000-0000-0000B25B0000}"/>
    <cellStyle name="Normal 130 2 2" xfId="3725" xr:uid="{00000000-0005-0000-0000-0000B35B0000}"/>
    <cellStyle name="Normal 130 2 2 2" xfId="8872" xr:uid="{00000000-0005-0000-0000-0000B45B0000}"/>
    <cellStyle name="Normal 130 2 2 2 2" xfId="19655" xr:uid="{00000000-0005-0000-0000-0000B55B0000}"/>
    <cellStyle name="Normal 130 2 2 3" xfId="14523" xr:uid="{00000000-0005-0000-0000-0000B65B0000}"/>
    <cellStyle name="Normal 130 2 2 4" xfId="42582" xr:uid="{00000000-0005-0000-0000-0000B75B0000}"/>
    <cellStyle name="Normal 130 2 2 5" xfId="47425" xr:uid="{00000000-0005-0000-0000-0000B85B0000}"/>
    <cellStyle name="Normal 130 2 3" xfId="6592" xr:uid="{00000000-0005-0000-0000-0000B95B0000}"/>
    <cellStyle name="Normal 130 2 3 2" xfId="17375" xr:uid="{00000000-0005-0000-0000-0000BA5B0000}"/>
    <cellStyle name="Normal 130 2 4" xfId="12232" xr:uid="{00000000-0005-0000-0000-0000BB5B0000}"/>
    <cellStyle name="Normal 130 2 5" xfId="40307" xr:uid="{00000000-0005-0000-0000-0000BC5B0000}"/>
    <cellStyle name="Normal 130 2 6" xfId="45150" xr:uid="{00000000-0005-0000-0000-0000BD5B0000}"/>
    <cellStyle name="Normal 130 3" xfId="2678" xr:uid="{00000000-0005-0000-0000-0000BE5B0000}"/>
    <cellStyle name="Normal 130 3 2" xfId="7833" xr:uid="{00000000-0005-0000-0000-0000BF5B0000}"/>
    <cellStyle name="Normal 130 3 2 2" xfId="18616" xr:uid="{00000000-0005-0000-0000-0000C05B0000}"/>
    <cellStyle name="Normal 130 3 3" xfId="13484" xr:uid="{00000000-0005-0000-0000-0000C15B0000}"/>
    <cellStyle name="Normal 130 3 4" xfId="41544" xr:uid="{00000000-0005-0000-0000-0000C25B0000}"/>
    <cellStyle name="Normal 130 3 5" xfId="46387" xr:uid="{00000000-0005-0000-0000-0000C35B0000}"/>
    <cellStyle name="Normal 130 4" xfId="5541" xr:uid="{00000000-0005-0000-0000-0000C45B0000}"/>
    <cellStyle name="Normal 130 4 2" xfId="16331" xr:uid="{00000000-0005-0000-0000-0000C55B0000}"/>
    <cellStyle name="Normal 130 5" xfId="11160" xr:uid="{00000000-0005-0000-0000-0000C65B0000}"/>
    <cellStyle name="Normal 130 6" xfId="39262" xr:uid="{00000000-0005-0000-0000-0000C75B0000}"/>
    <cellStyle name="Normal 130 7" xfId="44108" xr:uid="{00000000-0005-0000-0000-0000C85B0000}"/>
    <cellStyle name="Normal 131" xfId="300" xr:uid="{00000000-0005-0000-0000-0000C95B0000}"/>
    <cellStyle name="Normal 131 2" xfId="1411" xr:uid="{00000000-0005-0000-0000-0000CA5B0000}"/>
    <cellStyle name="Normal 131 2 2" xfId="3726" xr:uid="{00000000-0005-0000-0000-0000CB5B0000}"/>
    <cellStyle name="Normal 131 2 2 2" xfId="8873" xr:uid="{00000000-0005-0000-0000-0000CC5B0000}"/>
    <cellStyle name="Normal 131 2 2 2 2" xfId="19656" xr:uid="{00000000-0005-0000-0000-0000CD5B0000}"/>
    <cellStyle name="Normal 131 2 2 3" xfId="14524" xr:uid="{00000000-0005-0000-0000-0000CE5B0000}"/>
    <cellStyle name="Normal 131 2 2 4" xfId="42583" xr:uid="{00000000-0005-0000-0000-0000CF5B0000}"/>
    <cellStyle name="Normal 131 2 2 5" xfId="47426" xr:uid="{00000000-0005-0000-0000-0000D05B0000}"/>
    <cellStyle name="Normal 131 2 3" xfId="6593" xr:uid="{00000000-0005-0000-0000-0000D15B0000}"/>
    <cellStyle name="Normal 131 2 3 2" xfId="17376" xr:uid="{00000000-0005-0000-0000-0000D25B0000}"/>
    <cellStyle name="Normal 131 2 4" xfId="12233" xr:uid="{00000000-0005-0000-0000-0000D35B0000}"/>
    <cellStyle name="Normal 131 2 5" xfId="40308" xr:uid="{00000000-0005-0000-0000-0000D45B0000}"/>
    <cellStyle name="Normal 131 2 6" xfId="45151" xr:uid="{00000000-0005-0000-0000-0000D55B0000}"/>
    <cellStyle name="Normal 131 3" xfId="2679" xr:uid="{00000000-0005-0000-0000-0000D65B0000}"/>
    <cellStyle name="Normal 131 3 2" xfId="7834" xr:uid="{00000000-0005-0000-0000-0000D75B0000}"/>
    <cellStyle name="Normal 131 3 2 2" xfId="18617" xr:uid="{00000000-0005-0000-0000-0000D85B0000}"/>
    <cellStyle name="Normal 131 3 3" xfId="13485" xr:uid="{00000000-0005-0000-0000-0000D95B0000}"/>
    <cellStyle name="Normal 131 3 4" xfId="41545" xr:uid="{00000000-0005-0000-0000-0000DA5B0000}"/>
    <cellStyle name="Normal 131 3 5" xfId="46388" xr:uid="{00000000-0005-0000-0000-0000DB5B0000}"/>
    <cellStyle name="Normal 131 4" xfId="5542" xr:uid="{00000000-0005-0000-0000-0000DC5B0000}"/>
    <cellStyle name="Normal 131 4 2" xfId="16332" xr:uid="{00000000-0005-0000-0000-0000DD5B0000}"/>
    <cellStyle name="Normal 131 5" xfId="11161" xr:uid="{00000000-0005-0000-0000-0000DE5B0000}"/>
    <cellStyle name="Normal 131 6" xfId="39263" xr:uid="{00000000-0005-0000-0000-0000DF5B0000}"/>
    <cellStyle name="Normal 131 7" xfId="44109" xr:uid="{00000000-0005-0000-0000-0000E05B0000}"/>
    <cellStyle name="Normal 132" xfId="301" xr:uid="{00000000-0005-0000-0000-0000E15B0000}"/>
    <cellStyle name="Normal 132 2" xfId="1412" xr:uid="{00000000-0005-0000-0000-0000E25B0000}"/>
    <cellStyle name="Normal 132 2 2" xfId="3727" xr:uid="{00000000-0005-0000-0000-0000E35B0000}"/>
    <cellStyle name="Normal 132 2 2 2" xfId="8874" xr:uid="{00000000-0005-0000-0000-0000E45B0000}"/>
    <cellStyle name="Normal 132 2 2 2 2" xfId="19657" xr:uid="{00000000-0005-0000-0000-0000E55B0000}"/>
    <cellStyle name="Normal 132 2 2 3" xfId="14525" xr:uid="{00000000-0005-0000-0000-0000E65B0000}"/>
    <cellStyle name="Normal 132 2 2 4" xfId="42584" xr:uid="{00000000-0005-0000-0000-0000E75B0000}"/>
    <cellStyle name="Normal 132 2 2 5" xfId="47427" xr:uid="{00000000-0005-0000-0000-0000E85B0000}"/>
    <cellStyle name="Normal 132 2 3" xfId="6594" xr:uid="{00000000-0005-0000-0000-0000E95B0000}"/>
    <cellStyle name="Normal 132 2 3 2" xfId="17377" xr:uid="{00000000-0005-0000-0000-0000EA5B0000}"/>
    <cellStyle name="Normal 132 2 4" xfId="12234" xr:uid="{00000000-0005-0000-0000-0000EB5B0000}"/>
    <cellStyle name="Normal 132 2 5" xfId="40309" xr:uid="{00000000-0005-0000-0000-0000EC5B0000}"/>
    <cellStyle name="Normal 132 2 6" xfId="45152" xr:uid="{00000000-0005-0000-0000-0000ED5B0000}"/>
    <cellStyle name="Normal 132 3" xfId="2680" xr:uid="{00000000-0005-0000-0000-0000EE5B0000}"/>
    <cellStyle name="Normal 132 3 2" xfId="7835" xr:uid="{00000000-0005-0000-0000-0000EF5B0000}"/>
    <cellStyle name="Normal 132 3 2 2" xfId="18618" xr:uid="{00000000-0005-0000-0000-0000F05B0000}"/>
    <cellStyle name="Normal 132 3 3" xfId="13486" xr:uid="{00000000-0005-0000-0000-0000F15B0000}"/>
    <cellStyle name="Normal 132 3 4" xfId="41546" xr:uid="{00000000-0005-0000-0000-0000F25B0000}"/>
    <cellStyle name="Normal 132 3 5" xfId="46389" xr:uid="{00000000-0005-0000-0000-0000F35B0000}"/>
    <cellStyle name="Normal 132 4" xfId="5543" xr:uid="{00000000-0005-0000-0000-0000F45B0000}"/>
    <cellStyle name="Normal 132 4 2" xfId="16333" xr:uid="{00000000-0005-0000-0000-0000F55B0000}"/>
    <cellStyle name="Normal 132 5" xfId="11162" xr:uid="{00000000-0005-0000-0000-0000F65B0000}"/>
    <cellStyle name="Normal 132 6" xfId="39264" xr:uid="{00000000-0005-0000-0000-0000F75B0000}"/>
    <cellStyle name="Normal 132 7" xfId="44110" xr:uid="{00000000-0005-0000-0000-0000F85B0000}"/>
    <cellStyle name="Normal 133" xfId="302" xr:uid="{00000000-0005-0000-0000-0000F95B0000}"/>
    <cellStyle name="Normal 133 2" xfId="1413" xr:uid="{00000000-0005-0000-0000-0000FA5B0000}"/>
    <cellStyle name="Normal 133 2 2" xfId="3728" xr:uid="{00000000-0005-0000-0000-0000FB5B0000}"/>
    <cellStyle name="Normal 133 2 2 2" xfId="8875" xr:uid="{00000000-0005-0000-0000-0000FC5B0000}"/>
    <cellStyle name="Normal 133 2 2 2 2" xfId="19658" xr:uid="{00000000-0005-0000-0000-0000FD5B0000}"/>
    <cellStyle name="Normal 133 2 2 3" xfId="14526" xr:uid="{00000000-0005-0000-0000-0000FE5B0000}"/>
    <cellStyle name="Normal 133 2 2 4" xfId="42585" xr:uid="{00000000-0005-0000-0000-0000FF5B0000}"/>
    <cellStyle name="Normal 133 2 2 5" xfId="47428" xr:uid="{00000000-0005-0000-0000-0000005C0000}"/>
    <cellStyle name="Normal 133 2 3" xfId="6595" xr:uid="{00000000-0005-0000-0000-0000015C0000}"/>
    <cellStyle name="Normal 133 2 3 2" xfId="17378" xr:uid="{00000000-0005-0000-0000-0000025C0000}"/>
    <cellStyle name="Normal 133 2 4" xfId="12235" xr:uid="{00000000-0005-0000-0000-0000035C0000}"/>
    <cellStyle name="Normal 133 2 5" xfId="40310" xr:uid="{00000000-0005-0000-0000-0000045C0000}"/>
    <cellStyle name="Normal 133 2 6" xfId="45153" xr:uid="{00000000-0005-0000-0000-0000055C0000}"/>
    <cellStyle name="Normal 133 3" xfId="2681" xr:uid="{00000000-0005-0000-0000-0000065C0000}"/>
    <cellStyle name="Normal 133 3 2" xfId="7836" xr:uid="{00000000-0005-0000-0000-0000075C0000}"/>
    <cellStyle name="Normal 133 3 2 2" xfId="18619" xr:uid="{00000000-0005-0000-0000-0000085C0000}"/>
    <cellStyle name="Normal 133 3 3" xfId="13487" xr:uid="{00000000-0005-0000-0000-0000095C0000}"/>
    <cellStyle name="Normal 133 3 4" xfId="41547" xr:uid="{00000000-0005-0000-0000-00000A5C0000}"/>
    <cellStyle name="Normal 133 3 5" xfId="46390" xr:uid="{00000000-0005-0000-0000-00000B5C0000}"/>
    <cellStyle name="Normal 133 4" xfId="5544" xr:uid="{00000000-0005-0000-0000-00000C5C0000}"/>
    <cellStyle name="Normal 133 4 2" xfId="16334" xr:uid="{00000000-0005-0000-0000-00000D5C0000}"/>
    <cellStyle name="Normal 133 5" xfId="11163" xr:uid="{00000000-0005-0000-0000-00000E5C0000}"/>
    <cellStyle name="Normal 133 6" xfId="39265" xr:uid="{00000000-0005-0000-0000-00000F5C0000}"/>
    <cellStyle name="Normal 133 7" xfId="44111" xr:uid="{00000000-0005-0000-0000-0000105C0000}"/>
    <cellStyle name="Normal 134" xfId="303" xr:uid="{00000000-0005-0000-0000-0000115C0000}"/>
    <cellStyle name="Normal 134 2" xfId="1414" xr:uid="{00000000-0005-0000-0000-0000125C0000}"/>
    <cellStyle name="Normal 134 2 2" xfId="3729" xr:uid="{00000000-0005-0000-0000-0000135C0000}"/>
    <cellStyle name="Normal 134 2 2 2" xfId="8876" xr:uid="{00000000-0005-0000-0000-0000145C0000}"/>
    <cellStyle name="Normal 134 2 2 2 2" xfId="19659" xr:uid="{00000000-0005-0000-0000-0000155C0000}"/>
    <cellStyle name="Normal 134 2 2 3" xfId="14527" xr:uid="{00000000-0005-0000-0000-0000165C0000}"/>
    <cellStyle name="Normal 134 2 2 4" xfId="42586" xr:uid="{00000000-0005-0000-0000-0000175C0000}"/>
    <cellStyle name="Normal 134 2 2 5" xfId="47429" xr:uid="{00000000-0005-0000-0000-0000185C0000}"/>
    <cellStyle name="Normal 134 2 3" xfId="6596" xr:uid="{00000000-0005-0000-0000-0000195C0000}"/>
    <cellStyle name="Normal 134 2 3 2" xfId="17379" xr:uid="{00000000-0005-0000-0000-00001A5C0000}"/>
    <cellStyle name="Normal 134 2 4" xfId="12236" xr:uid="{00000000-0005-0000-0000-00001B5C0000}"/>
    <cellStyle name="Normal 134 2 5" xfId="40311" xr:uid="{00000000-0005-0000-0000-00001C5C0000}"/>
    <cellStyle name="Normal 134 2 6" xfId="45154" xr:uid="{00000000-0005-0000-0000-00001D5C0000}"/>
    <cellStyle name="Normal 134 3" xfId="2682" xr:uid="{00000000-0005-0000-0000-00001E5C0000}"/>
    <cellStyle name="Normal 134 3 2" xfId="7837" xr:uid="{00000000-0005-0000-0000-00001F5C0000}"/>
    <cellStyle name="Normal 134 3 2 2" xfId="18620" xr:uid="{00000000-0005-0000-0000-0000205C0000}"/>
    <cellStyle name="Normal 134 3 3" xfId="13488" xr:uid="{00000000-0005-0000-0000-0000215C0000}"/>
    <cellStyle name="Normal 134 3 4" xfId="41548" xr:uid="{00000000-0005-0000-0000-0000225C0000}"/>
    <cellStyle name="Normal 134 3 5" xfId="46391" xr:uid="{00000000-0005-0000-0000-0000235C0000}"/>
    <cellStyle name="Normal 134 4" xfId="5545" xr:uid="{00000000-0005-0000-0000-0000245C0000}"/>
    <cellStyle name="Normal 134 4 2" xfId="16335" xr:uid="{00000000-0005-0000-0000-0000255C0000}"/>
    <cellStyle name="Normal 134 5" xfId="11164" xr:uid="{00000000-0005-0000-0000-0000265C0000}"/>
    <cellStyle name="Normal 134 6" xfId="39266" xr:uid="{00000000-0005-0000-0000-0000275C0000}"/>
    <cellStyle name="Normal 134 7" xfId="44112" xr:uid="{00000000-0005-0000-0000-0000285C0000}"/>
    <cellStyle name="Normal 135" xfId="304" xr:uid="{00000000-0005-0000-0000-0000295C0000}"/>
    <cellStyle name="Normal 135 2" xfId="1415" xr:uid="{00000000-0005-0000-0000-00002A5C0000}"/>
    <cellStyle name="Normal 135 2 2" xfId="3730" xr:uid="{00000000-0005-0000-0000-00002B5C0000}"/>
    <cellStyle name="Normal 135 2 2 2" xfId="8877" xr:uid="{00000000-0005-0000-0000-00002C5C0000}"/>
    <cellStyle name="Normal 135 2 2 2 2" xfId="19660" xr:uid="{00000000-0005-0000-0000-00002D5C0000}"/>
    <cellStyle name="Normal 135 2 2 3" xfId="14528" xr:uid="{00000000-0005-0000-0000-00002E5C0000}"/>
    <cellStyle name="Normal 135 2 2 4" xfId="42587" xr:uid="{00000000-0005-0000-0000-00002F5C0000}"/>
    <cellStyle name="Normal 135 2 2 5" xfId="47430" xr:uid="{00000000-0005-0000-0000-0000305C0000}"/>
    <cellStyle name="Normal 135 2 3" xfId="6597" xr:uid="{00000000-0005-0000-0000-0000315C0000}"/>
    <cellStyle name="Normal 135 2 3 2" xfId="17380" xr:uid="{00000000-0005-0000-0000-0000325C0000}"/>
    <cellStyle name="Normal 135 2 4" xfId="12237" xr:uid="{00000000-0005-0000-0000-0000335C0000}"/>
    <cellStyle name="Normal 135 2 5" xfId="40312" xr:uid="{00000000-0005-0000-0000-0000345C0000}"/>
    <cellStyle name="Normal 135 2 6" xfId="45155" xr:uid="{00000000-0005-0000-0000-0000355C0000}"/>
    <cellStyle name="Normal 135 3" xfId="2683" xr:uid="{00000000-0005-0000-0000-0000365C0000}"/>
    <cellStyle name="Normal 135 3 2" xfId="7838" xr:uid="{00000000-0005-0000-0000-0000375C0000}"/>
    <cellStyle name="Normal 135 3 2 2" xfId="18621" xr:uid="{00000000-0005-0000-0000-0000385C0000}"/>
    <cellStyle name="Normal 135 3 3" xfId="13489" xr:uid="{00000000-0005-0000-0000-0000395C0000}"/>
    <cellStyle name="Normal 135 3 4" xfId="41549" xr:uid="{00000000-0005-0000-0000-00003A5C0000}"/>
    <cellStyle name="Normal 135 3 5" xfId="46392" xr:uid="{00000000-0005-0000-0000-00003B5C0000}"/>
    <cellStyle name="Normal 135 4" xfId="5546" xr:uid="{00000000-0005-0000-0000-00003C5C0000}"/>
    <cellStyle name="Normal 135 4 2" xfId="16336" xr:uid="{00000000-0005-0000-0000-00003D5C0000}"/>
    <cellStyle name="Normal 135 5" xfId="11165" xr:uid="{00000000-0005-0000-0000-00003E5C0000}"/>
    <cellStyle name="Normal 135 6" xfId="39267" xr:uid="{00000000-0005-0000-0000-00003F5C0000}"/>
    <cellStyle name="Normal 135 7" xfId="44113" xr:uid="{00000000-0005-0000-0000-0000405C0000}"/>
    <cellStyle name="Normal 136" xfId="305" xr:uid="{00000000-0005-0000-0000-0000415C0000}"/>
    <cellStyle name="Normal 136 2" xfId="1416" xr:uid="{00000000-0005-0000-0000-0000425C0000}"/>
    <cellStyle name="Normal 136 2 2" xfId="3731" xr:uid="{00000000-0005-0000-0000-0000435C0000}"/>
    <cellStyle name="Normal 136 2 2 2" xfId="8878" xr:uid="{00000000-0005-0000-0000-0000445C0000}"/>
    <cellStyle name="Normal 136 2 2 2 2" xfId="19661" xr:uid="{00000000-0005-0000-0000-0000455C0000}"/>
    <cellStyle name="Normal 136 2 2 3" xfId="14529" xr:uid="{00000000-0005-0000-0000-0000465C0000}"/>
    <cellStyle name="Normal 136 2 2 4" xfId="42588" xr:uid="{00000000-0005-0000-0000-0000475C0000}"/>
    <cellStyle name="Normal 136 2 2 5" xfId="47431" xr:uid="{00000000-0005-0000-0000-0000485C0000}"/>
    <cellStyle name="Normal 136 2 3" xfId="6598" xr:uid="{00000000-0005-0000-0000-0000495C0000}"/>
    <cellStyle name="Normal 136 2 3 2" xfId="17381" xr:uid="{00000000-0005-0000-0000-00004A5C0000}"/>
    <cellStyle name="Normal 136 2 4" xfId="12238" xr:uid="{00000000-0005-0000-0000-00004B5C0000}"/>
    <cellStyle name="Normal 136 2 5" xfId="40313" xr:uid="{00000000-0005-0000-0000-00004C5C0000}"/>
    <cellStyle name="Normal 136 2 6" xfId="45156" xr:uid="{00000000-0005-0000-0000-00004D5C0000}"/>
    <cellStyle name="Normal 136 3" xfId="2684" xr:uid="{00000000-0005-0000-0000-00004E5C0000}"/>
    <cellStyle name="Normal 136 3 2" xfId="7839" xr:uid="{00000000-0005-0000-0000-00004F5C0000}"/>
    <cellStyle name="Normal 136 3 2 2" xfId="18622" xr:uid="{00000000-0005-0000-0000-0000505C0000}"/>
    <cellStyle name="Normal 136 3 3" xfId="13490" xr:uid="{00000000-0005-0000-0000-0000515C0000}"/>
    <cellStyle name="Normal 136 3 4" xfId="41550" xr:uid="{00000000-0005-0000-0000-0000525C0000}"/>
    <cellStyle name="Normal 136 3 5" xfId="46393" xr:uid="{00000000-0005-0000-0000-0000535C0000}"/>
    <cellStyle name="Normal 136 4" xfId="5547" xr:uid="{00000000-0005-0000-0000-0000545C0000}"/>
    <cellStyle name="Normal 136 4 2" xfId="16337" xr:uid="{00000000-0005-0000-0000-0000555C0000}"/>
    <cellStyle name="Normal 136 5" xfId="11166" xr:uid="{00000000-0005-0000-0000-0000565C0000}"/>
    <cellStyle name="Normal 136 6" xfId="39268" xr:uid="{00000000-0005-0000-0000-0000575C0000}"/>
    <cellStyle name="Normal 136 7" xfId="44114" xr:uid="{00000000-0005-0000-0000-0000585C0000}"/>
    <cellStyle name="Normal 137" xfId="306" xr:uid="{00000000-0005-0000-0000-0000595C0000}"/>
    <cellStyle name="Normal 137 2" xfId="1417" xr:uid="{00000000-0005-0000-0000-00005A5C0000}"/>
    <cellStyle name="Normal 137 2 2" xfId="3732" xr:uid="{00000000-0005-0000-0000-00005B5C0000}"/>
    <cellStyle name="Normal 137 2 2 2" xfId="8879" xr:uid="{00000000-0005-0000-0000-00005C5C0000}"/>
    <cellStyle name="Normal 137 2 2 2 2" xfId="19662" xr:uid="{00000000-0005-0000-0000-00005D5C0000}"/>
    <cellStyle name="Normal 137 2 2 3" xfId="14530" xr:uid="{00000000-0005-0000-0000-00005E5C0000}"/>
    <cellStyle name="Normal 137 2 2 4" xfId="42589" xr:uid="{00000000-0005-0000-0000-00005F5C0000}"/>
    <cellStyle name="Normal 137 2 2 5" xfId="47432" xr:uid="{00000000-0005-0000-0000-0000605C0000}"/>
    <cellStyle name="Normal 137 2 3" xfId="6599" xr:uid="{00000000-0005-0000-0000-0000615C0000}"/>
    <cellStyle name="Normal 137 2 3 2" xfId="17382" xr:uid="{00000000-0005-0000-0000-0000625C0000}"/>
    <cellStyle name="Normal 137 2 4" xfId="12239" xr:uid="{00000000-0005-0000-0000-0000635C0000}"/>
    <cellStyle name="Normal 137 2 5" xfId="40314" xr:uid="{00000000-0005-0000-0000-0000645C0000}"/>
    <cellStyle name="Normal 137 2 6" xfId="45157" xr:uid="{00000000-0005-0000-0000-0000655C0000}"/>
    <cellStyle name="Normal 137 3" xfId="2685" xr:uid="{00000000-0005-0000-0000-0000665C0000}"/>
    <cellStyle name="Normal 137 3 2" xfId="7840" xr:uid="{00000000-0005-0000-0000-0000675C0000}"/>
    <cellStyle name="Normal 137 3 2 2" xfId="18623" xr:uid="{00000000-0005-0000-0000-0000685C0000}"/>
    <cellStyle name="Normal 137 3 3" xfId="13491" xr:uid="{00000000-0005-0000-0000-0000695C0000}"/>
    <cellStyle name="Normal 137 3 4" xfId="41551" xr:uid="{00000000-0005-0000-0000-00006A5C0000}"/>
    <cellStyle name="Normal 137 3 5" xfId="46394" xr:uid="{00000000-0005-0000-0000-00006B5C0000}"/>
    <cellStyle name="Normal 137 4" xfId="5548" xr:uid="{00000000-0005-0000-0000-00006C5C0000}"/>
    <cellStyle name="Normal 137 4 2" xfId="16338" xr:uid="{00000000-0005-0000-0000-00006D5C0000}"/>
    <cellStyle name="Normal 137 5" xfId="11167" xr:uid="{00000000-0005-0000-0000-00006E5C0000}"/>
    <cellStyle name="Normal 137 6" xfId="39269" xr:uid="{00000000-0005-0000-0000-00006F5C0000}"/>
    <cellStyle name="Normal 137 7" xfId="44115" xr:uid="{00000000-0005-0000-0000-0000705C0000}"/>
    <cellStyle name="Normal 138" xfId="307" xr:uid="{00000000-0005-0000-0000-0000715C0000}"/>
    <cellStyle name="Normal 138 2" xfId="1418" xr:uid="{00000000-0005-0000-0000-0000725C0000}"/>
    <cellStyle name="Normal 138 2 2" xfId="3733" xr:uid="{00000000-0005-0000-0000-0000735C0000}"/>
    <cellStyle name="Normal 138 2 2 2" xfId="8880" xr:uid="{00000000-0005-0000-0000-0000745C0000}"/>
    <cellStyle name="Normal 138 2 2 2 2" xfId="19663" xr:uid="{00000000-0005-0000-0000-0000755C0000}"/>
    <cellStyle name="Normal 138 2 2 3" xfId="14531" xr:uid="{00000000-0005-0000-0000-0000765C0000}"/>
    <cellStyle name="Normal 138 2 2 4" xfId="42590" xr:uid="{00000000-0005-0000-0000-0000775C0000}"/>
    <cellStyle name="Normal 138 2 2 5" xfId="47433" xr:uid="{00000000-0005-0000-0000-0000785C0000}"/>
    <cellStyle name="Normal 138 2 3" xfId="6600" xr:uid="{00000000-0005-0000-0000-0000795C0000}"/>
    <cellStyle name="Normal 138 2 3 2" xfId="17383" xr:uid="{00000000-0005-0000-0000-00007A5C0000}"/>
    <cellStyle name="Normal 138 2 4" xfId="12240" xr:uid="{00000000-0005-0000-0000-00007B5C0000}"/>
    <cellStyle name="Normal 138 2 5" xfId="40315" xr:uid="{00000000-0005-0000-0000-00007C5C0000}"/>
    <cellStyle name="Normal 138 2 6" xfId="45158" xr:uid="{00000000-0005-0000-0000-00007D5C0000}"/>
    <cellStyle name="Normal 138 3" xfId="2686" xr:uid="{00000000-0005-0000-0000-00007E5C0000}"/>
    <cellStyle name="Normal 138 3 2" xfId="7841" xr:uid="{00000000-0005-0000-0000-00007F5C0000}"/>
    <cellStyle name="Normal 138 3 2 2" xfId="18624" xr:uid="{00000000-0005-0000-0000-0000805C0000}"/>
    <cellStyle name="Normal 138 3 3" xfId="13492" xr:uid="{00000000-0005-0000-0000-0000815C0000}"/>
    <cellStyle name="Normal 138 3 4" xfId="41552" xr:uid="{00000000-0005-0000-0000-0000825C0000}"/>
    <cellStyle name="Normal 138 3 5" xfId="46395" xr:uid="{00000000-0005-0000-0000-0000835C0000}"/>
    <cellStyle name="Normal 138 4" xfId="5549" xr:uid="{00000000-0005-0000-0000-0000845C0000}"/>
    <cellStyle name="Normal 138 4 2" xfId="16339" xr:uid="{00000000-0005-0000-0000-0000855C0000}"/>
    <cellStyle name="Normal 138 5" xfId="11168" xr:uid="{00000000-0005-0000-0000-0000865C0000}"/>
    <cellStyle name="Normal 138 6" xfId="39270" xr:uid="{00000000-0005-0000-0000-0000875C0000}"/>
    <cellStyle name="Normal 138 7" xfId="44116" xr:uid="{00000000-0005-0000-0000-0000885C0000}"/>
    <cellStyle name="Normal 139" xfId="308" xr:uid="{00000000-0005-0000-0000-0000895C0000}"/>
    <cellStyle name="Normal 139 2" xfId="1419" xr:uid="{00000000-0005-0000-0000-00008A5C0000}"/>
    <cellStyle name="Normal 139 2 2" xfId="3734" xr:uid="{00000000-0005-0000-0000-00008B5C0000}"/>
    <cellStyle name="Normal 139 2 2 2" xfId="8881" xr:uid="{00000000-0005-0000-0000-00008C5C0000}"/>
    <cellStyle name="Normal 139 2 2 2 2" xfId="19664" xr:uid="{00000000-0005-0000-0000-00008D5C0000}"/>
    <cellStyle name="Normal 139 2 2 3" xfId="14532" xr:uid="{00000000-0005-0000-0000-00008E5C0000}"/>
    <cellStyle name="Normal 139 2 2 4" xfId="42591" xr:uid="{00000000-0005-0000-0000-00008F5C0000}"/>
    <cellStyle name="Normal 139 2 2 5" xfId="47434" xr:uid="{00000000-0005-0000-0000-0000905C0000}"/>
    <cellStyle name="Normal 139 2 3" xfId="6601" xr:uid="{00000000-0005-0000-0000-0000915C0000}"/>
    <cellStyle name="Normal 139 2 3 2" xfId="17384" xr:uid="{00000000-0005-0000-0000-0000925C0000}"/>
    <cellStyle name="Normal 139 2 4" xfId="12241" xr:uid="{00000000-0005-0000-0000-0000935C0000}"/>
    <cellStyle name="Normal 139 2 5" xfId="40316" xr:uid="{00000000-0005-0000-0000-0000945C0000}"/>
    <cellStyle name="Normal 139 2 6" xfId="45159" xr:uid="{00000000-0005-0000-0000-0000955C0000}"/>
    <cellStyle name="Normal 139 3" xfId="2687" xr:uid="{00000000-0005-0000-0000-0000965C0000}"/>
    <cellStyle name="Normal 139 3 2" xfId="7842" xr:uid="{00000000-0005-0000-0000-0000975C0000}"/>
    <cellStyle name="Normal 139 3 2 2" xfId="18625" xr:uid="{00000000-0005-0000-0000-0000985C0000}"/>
    <cellStyle name="Normal 139 3 3" xfId="13493" xr:uid="{00000000-0005-0000-0000-0000995C0000}"/>
    <cellStyle name="Normal 139 3 4" xfId="41553" xr:uid="{00000000-0005-0000-0000-00009A5C0000}"/>
    <cellStyle name="Normal 139 3 5" xfId="46396" xr:uid="{00000000-0005-0000-0000-00009B5C0000}"/>
    <cellStyle name="Normal 139 4" xfId="5550" xr:uid="{00000000-0005-0000-0000-00009C5C0000}"/>
    <cellStyle name="Normal 139 4 2" xfId="16340" xr:uid="{00000000-0005-0000-0000-00009D5C0000}"/>
    <cellStyle name="Normal 139 5" xfId="11169" xr:uid="{00000000-0005-0000-0000-00009E5C0000}"/>
    <cellStyle name="Normal 139 6" xfId="39271" xr:uid="{00000000-0005-0000-0000-00009F5C0000}"/>
    <cellStyle name="Normal 139 7" xfId="44117" xr:uid="{00000000-0005-0000-0000-0000A05C0000}"/>
    <cellStyle name="Normal 14" xfId="309" xr:uid="{00000000-0005-0000-0000-0000A15C0000}"/>
    <cellStyle name="Normal 14 2" xfId="1420" xr:uid="{00000000-0005-0000-0000-0000A25C0000}"/>
    <cellStyle name="Normal 14 2 2" xfId="3735" xr:uid="{00000000-0005-0000-0000-0000A35C0000}"/>
    <cellStyle name="Normal 14 2 2 2" xfId="8882" xr:uid="{00000000-0005-0000-0000-0000A45C0000}"/>
    <cellStyle name="Normal 14 2 2 2 2" xfId="19665" xr:uid="{00000000-0005-0000-0000-0000A55C0000}"/>
    <cellStyle name="Normal 14 2 2 3" xfId="14533" xr:uid="{00000000-0005-0000-0000-0000A65C0000}"/>
    <cellStyle name="Normal 14 2 2 4" xfId="42592" xr:uid="{00000000-0005-0000-0000-0000A75C0000}"/>
    <cellStyle name="Normal 14 2 2 5" xfId="47435" xr:uid="{00000000-0005-0000-0000-0000A85C0000}"/>
    <cellStyle name="Normal 14 2 3" xfId="6602" xr:uid="{00000000-0005-0000-0000-0000A95C0000}"/>
    <cellStyle name="Normal 14 2 3 2" xfId="17385" xr:uid="{00000000-0005-0000-0000-0000AA5C0000}"/>
    <cellStyle name="Normal 14 2 4" xfId="12242" xr:uid="{00000000-0005-0000-0000-0000AB5C0000}"/>
    <cellStyle name="Normal 14 2 5" xfId="40317" xr:uid="{00000000-0005-0000-0000-0000AC5C0000}"/>
    <cellStyle name="Normal 14 2 6" xfId="45160" xr:uid="{00000000-0005-0000-0000-0000AD5C0000}"/>
    <cellStyle name="Normal 14 3" xfId="2688" xr:uid="{00000000-0005-0000-0000-0000AE5C0000}"/>
    <cellStyle name="Normal 14 3 2" xfId="7843" xr:uid="{00000000-0005-0000-0000-0000AF5C0000}"/>
    <cellStyle name="Normal 14 3 2 2" xfId="18626" xr:uid="{00000000-0005-0000-0000-0000B05C0000}"/>
    <cellStyle name="Normal 14 3 3" xfId="13494" xr:uid="{00000000-0005-0000-0000-0000B15C0000}"/>
    <cellStyle name="Normal 14 3 4" xfId="41554" xr:uid="{00000000-0005-0000-0000-0000B25C0000}"/>
    <cellStyle name="Normal 14 3 5" xfId="46397" xr:uid="{00000000-0005-0000-0000-0000B35C0000}"/>
    <cellStyle name="Normal 14 4" xfId="5551" xr:uid="{00000000-0005-0000-0000-0000B45C0000}"/>
    <cellStyle name="Normal 14 4 2" xfId="16341" xr:uid="{00000000-0005-0000-0000-0000B55C0000}"/>
    <cellStyle name="Normal 14 5" xfId="11170" xr:uid="{00000000-0005-0000-0000-0000B65C0000}"/>
    <cellStyle name="Normal 14 6" xfId="39272" xr:uid="{00000000-0005-0000-0000-0000B75C0000}"/>
    <cellStyle name="Normal 14 7" xfId="44118" xr:uid="{00000000-0005-0000-0000-0000B85C0000}"/>
    <cellStyle name="Normal 140" xfId="310" xr:uid="{00000000-0005-0000-0000-0000B95C0000}"/>
    <cellStyle name="Normal 140 2" xfId="1421" xr:uid="{00000000-0005-0000-0000-0000BA5C0000}"/>
    <cellStyle name="Normal 140 2 2" xfId="3736" xr:uid="{00000000-0005-0000-0000-0000BB5C0000}"/>
    <cellStyle name="Normal 140 2 2 2" xfId="8883" xr:uid="{00000000-0005-0000-0000-0000BC5C0000}"/>
    <cellStyle name="Normal 140 2 2 2 2" xfId="19666" xr:uid="{00000000-0005-0000-0000-0000BD5C0000}"/>
    <cellStyle name="Normal 140 2 2 3" xfId="14534" xr:uid="{00000000-0005-0000-0000-0000BE5C0000}"/>
    <cellStyle name="Normal 140 2 2 4" xfId="42593" xr:uid="{00000000-0005-0000-0000-0000BF5C0000}"/>
    <cellStyle name="Normal 140 2 2 5" xfId="47436" xr:uid="{00000000-0005-0000-0000-0000C05C0000}"/>
    <cellStyle name="Normal 140 2 3" xfId="6603" xr:uid="{00000000-0005-0000-0000-0000C15C0000}"/>
    <cellStyle name="Normal 140 2 3 2" xfId="17386" xr:uid="{00000000-0005-0000-0000-0000C25C0000}"/>
    <cellStyle name="Normal 140 2 4" xfId="12243" xr:uid="{00000000-0005-0000-0000-0000C35C0000}"/>
    <cellStyle name="Normal 140 2 5" xfId="40318" xr:uid="{00000000-0005-0000-0000-0000C45C0000}"/>
    <cellStyle name="Normal 140 2 6" xfId="45161" xr:uid="{00000000-0005-0000-0000-0000C55C0000}"/>
    <cellStyle name="Normal 140 3" xfId="2689" xr:uid="{00000000-0005-0000-0000-0000C65C0000}"/>
    <cellStyle name="Normal 140 3 2" xfId="7844" xr:uid="{00000000-0005-0000-0000-0000C75C0000}"/>
    <cellStyle name="Normal 140 3 2 2" xfId="18627" xr:uid="{00000000-0005-0000-0000-0000C85C0000}"/>
    <cellStyle name="Normal 140 3 3" xfId="13495" xr:uid="{00000000-0005-0000-0000-0000C95C0000}"/>
    <cellStyle name="Normal 140 3 4" xfId="41555" xr:uid="{00000000-0005-0000-0000-0000CA5C0000}"/>
    <cellStyle name="Normal 140 3 5" xfId="46398" xr:uid="{00000000-0005-0000-0000-0000CB5C0000}"/>
    <cellStyle name="Normal 140 4" xfId="5552" xr:uid="{00000000-0005-0000-0000-0000CC5C0000}"/>
    <cellStyle name="Normal 140 4 2" xfId="16342" xr:uid="{00000000-0005-0000-0000-0000CD5C0000}"/>
    <cellStyle name="Normal 140 5" xfId="11171" xr:uid="{00000000-0005-0000-0000-0000CE5C0000}"/>
    <cellStyle name="Normal 140 6" xfId="39273" xr:uid="{00000000-0005-0000-0000-0000CF5C0000}"/>
    <cellStyle name="Normal 140 7" xfId="44119" xr:uid="{00000000-0005-0000-0000-0000D05C0000}"/>
    <cellStyle name="Normal 141" xfId="311" xr:uid="{00000000-0005-0000-0000-0000D15C0000}"/>
    <cellStyle name="Normal 141 2" xfId="1422" xr:uid="{00000000-0005-0000-0000-0000D25C0000}"/>
    <cellStyle name="Normal 141 2 2" xfId="3737" xr:uid="{00000000-0005-0000-0000-0000D35C0000}"/>
    <cellStyle name="Normal 141 2 2 2" xfId="8884" xr:uid="{00000000-0005-0000-0000-0000D45C0000}"/>
    <cellStyle name="Normal 141 2 2 2 2" xfId="19667" xr:uid="{00000000-0005-0000-0000-0000D55C0000}"/>
    <cellStyle name="Normal 141 2 2 3" xfId="14535" xr:uid="{00000000-0005-0000-0000-0000D65C0000}"/>
    <cellStyle name="Normal 141 2 2 4" xfId="42594" xr:uid="{00000000-0005-0000-0000-0000D75C0000}"/>
    <cellStyle name="Normal 141 2 2 5" xfId="47437" xr:uid="{00000000-0005-0000-0000-0000D85C0000}"/>
    <cellStyle name="Normal 141 2 3" xfId="6604" xr:uid="{00000000-0005-0000-0000-0000D95C0000}"/>
    <cellStyle name="Normal 141 2 3 2" xfId="17387" xr:uid="{00000000-0005-0000-0000-0000DA5C0000}"/>
    <cellStyle name="Normal 141 2 4" xfId="12244" xr:uid="{00000000-0005-0000-0000-0000DB5C0000}"/>
    <cellStyle name="Normal 141 2 5" xfId="40319" xr:uid="{00000000-0005-0000-0000-0000DC5C0000}"/>
    <cellStyle name="Normal 141 2 6" xfId="45162" xr:uid="{00000000-0005-0000-0000-0000DD5C0000}"/>
    <cellStyle name="Normal 141 3" xfId="2690" xr:uid="{00000000-0005-0000-0000-0000DE5C0000}"/>
    <cellStyle name="Normal 141 3 2" xfId="7845" xr:uid="{00000000-0005-0000-0000-0000DF5C0000}"/>
    <cellStyle name="Normal 141 3 2 2" xfId="18628" xr:uid="{00000000-0005-0000-0000-0000E05C0000}"/>
    <cellStyle name="Normal 141 3 3" xfId="13496" xr:uid="{00000000-0005-0000-0000-0000E15C0000}"/>
    <cellStyle name="Normal 141 3 4" xfId="41556" xr:uid="{00000000-0005-0000-0000-0000E25C0000}"/>
    <cellStyle name="Normal 141 3 5" xfId="46399" xr:uid="{00000000-0005-0000-0000-0000E35C0000}"/>
    <cellStyle name="Normal 141 4" xfId="5553" xr:uid="{00000000-0005-0000-0000-0000E45C0000}"/>
    <cellStyle name="Normal 141 4 2" xfId="16343" xr:uid="{00000000-0005-0000-0000-0000E55C0000}"/>
    <cellStyle name="Normal 141 5" xfId="11172" xr:uid="{00000000-0005-0000-0000-0000E65C0000}"/>
    <cellStyle name="Normal 141 6" xfId="39274" xr:uid="{00000000-0005-0000-0000-0000E75C0000}"/>
    <cellStyle name="Normal 141 7" xfId="44120" xr:uid="{00000000-0005-0000-0000-0000E85C0000}"/>
    <cellStyle name="Normal 142" xfId="312" xr:uid="{00000000-0005-0000-0000-0000E95C0000}"/>
    <cellStyle name="Normal 142 2" xfId="1423" xr:uid="{00000000-0005-0000-0000-0000EA5C0000}"/>
    <cellStyle name="Normal 142 2 2" xfId="3738" xr:uid="{00000000-0005-0000-0000-0000EB5C0000}"/>
    <cellStyle name="Normal 142 2 2 2" xfId="8885" xr:uid="{00000000-0005-0000-0000-0000EC5C0000}"/>
    <cellStyle name="Normal 142 2 2 2 2" xfId="19668" xr:uid="{00000000-0005-0000-0000-0000ED5C0000}"/>
    <cellStyle name="Normal 142 2 2 3" xfId="14536" xr:uid="{00000000-0005-0000-0000-0000EE5C0000}"/>
    <cellStyle name="Normal 142 2 2 4" xfId="42595" xr:uid="{00000000-0005-0000-0000-0000EF5C0000}"/>
    <cellStyle name="Normal 142 2 2 5" xfId="47438" xr:uid="{00000000-0005-0000-0000-0000F05C0000}"/>
    <cellStyle name="Normal 142 2 3" xfId="6605" xr:uid="{00000000-0005-0000-0000-0000F15C0000}"/>
    <cellStyle name="Normal 142 2 3 2" xfId="17388" xr:uid="{00000000-0005-0000-0000-0000F25C0000}"/>
    <cellStyle name="Normal 142 2 4" xfId="12245" xr:uid="{00000000-0005-0000-0000-0000F35C0000}"/>
    <cellStyle name="Normal 142 2 5" xfId="40320" xr:uid="{00000000-0005-0000-0000-0000F45C0000}"/>
    <cellStyle name="Normal 142 2 6" xfId="45163" xr:uid="{00000000-0005-0000-0000-0000F55C0000}"/>
    <cellStyle name="Normal 142 3" xfId="2691" xr:uid="{00000000-0005-0000-0000-0000F65C0000}"/>
    <cellStyle name="Normal 142 3 2" xfId="7846" xr:uid="{00000000-0005-0000-0000-0000F75C0000}"/>
    <cellStyle name="Normal 142 3 2 2" xfId="18629" xr:uid="{00000000-0005-0000-0000-0000F85C0000}"/>
    <cellStyle name="Normal 142 3 3" xfId="13497" xr:uid="{00000000-0005-0000-0000-0000F95C0000}"/>
    <cellStyle name="Normal 142 3 4" xfId="41557" xr:uid="{00000000-0005-0000-0000-0000FA5C0000}"/>
    <cellStyle name="Normal 142 3 5" xfId="46400" xr:uid="{00000000-0005-0000-0000-0000FB5C0000}"/>
    <cellStyle name="Normal 142 4" xfId="5554" xr:uid="{00000000-0005-0000-0000-0000FC5C0000}"/>
    <cellStyle name="Normal 142 4 2" xfId="16344" xr:uid="{00000000-0005-0000-0000-0000FD5C0000}"/>
    <cellStyle name="Normal 142 5" xfId="11173" xr:uid="{00000000-0005-0000-0000-0000FE5C0000}"/>
    <cellStyle name="Normal 142 6" xfId="39275" xr:uid="{00000000-0005-0000-0000-0000FF5C0000}"/>
    <cellStyle name="Normal 142 7" xfId="44121" xr:uid="{00000000-0005-0000-0000-0000005D0000}"/>
    <cellStyle name="Normal 143" xfId="313" xr:uid="{00000000-0005-0000-0000-0000015D0000}"/>
    <cellStyle name="Normal 143 2" xfId="1424" xr:uid="{00000000-0005-0000-0000-0000025D0000}"/>
    <cellStyle name="Normal 143 2 2" xfId="3739" xr:uid="{00000000-0005-0000-0000-0000035D0000}"/>
    <cellStyle name="Normal 143 2 2 2" xfId="8886" xr:uid="{00000000-0005-0000-0000-0000045D0000}"/>
    <cellStyle name="Normal 143 2 2 2 2" xfId="19669" xr:uid="{00000000-0005-0000-0000-0000055D0000}"/>
    <cellStyle name="Normal 143 2 2 3" xfId="14537" xr:uid="{00000000-0005-0000-0000-0000065D0000}"/>
    <cellStyle name="Normal 143 2 2 4" xfId="42596" xr:uid="{00000000-0005-0000-0000-0000075D0000}"/>
    <cellStyle name="Normal 143 2 2 5" xfId="47439" xr:uid="{00000000-0005-0000-0000-0000085D0000}"/>
    <cellStyle name="Normal 143 2 3" xfId="6606" xr:uid="{00000000-0005-0000-0000-0000095D0000}"/>
    <cellStyle name="Normal 143 2 3 2" xfId="17389" xr:uid="{00000000-0005-0000-0000-00000A5D0000}"/>
    <cellStyle name="Normal 143 2 4" xfId="12246" xr:uid="{00000000-0005-0000-0000-00000B5D0000}"/>
    <cellStyle name="Normal 143 2 5" xfId="40321" xr:uid="{00000000-0005-0000-0000-00000C5D0000}"/>
    <cellStyle name="Normal 143 2 6" xfId="45164" xr:uid="{00000000-0005-0000-0000-00000D5D0000}"/>
    <cellStyle name="Normal 143 3" xfId="2692" xr:uid="{00000000-0005-0000-0000-00000E5D0000}"/>
    <cellStyle name="Normal 143 3 2" xfId="7847" xr:uid="{00000000-0005-0000-0000-00000F5D0000}"/>
    <cellStyle name="Normal 143 3 2 2" xfId="18630" xr:uid="{00000000-0005-0000-0000-0000105D0000}"/>
    <cellStyle name="Normal 143 3 3" xfId="13498" xr:uid="{00000000-0005-0000-0000-0000115D0000}"/>
    <cellStyle name="Normal 143 3 4" xfId="41558" xr:uid="{00000000-0005-0000-0000-0000125D0000}"/>
    <cellStyle name="Normal 143 3 5" xfId="46401" xr:uid="{00000000-0005-0000-0000-0000135D0000}"/>
    <cellStyle name="Normal 143 4" xfId="5555" xr:uid="{00000000-0005-0000-0000-0000145D0000}"/>
    <cellStyle name="Normal 143 4 2" xfId="16345" xr:uid="{00000000-0005-0000-0000-0000155D0000}"/>
    <cellStyle name="Normal 143 5" xfId="11174" xr:uid="{00000000-0005-0000-0000-0000165D0000}"/>
    <cellStyle name="Normal 143 6" xfId="39276" xr:uid="{00000000-0005-0000-0000-0000175D0000}"/>
    <cellStyle name="Normal 143 7" xfId="44122" xr:uid="{00000000-0005-0000-0000-0000185D0000}"/>
    <cellStyle name="Normal 144" xfId="314" xr:uid="{00000000-0005-0000-0000-0000195D0000}"/>
    <cellStyle name="Normal 144 2" xfId="1425" xr:uid="{00000000-0005-0000-0000-00001A5D0000}"/>
    <cellStyle name="Normal 144 2 2" xfId="3740" xr:uid="{00000000-0005-0000-0000-00001B5D0000}"/>
    <cellStyle name="Normal 144 2 2 2" xfId="8887" xr:uid="{00000000-0005-0000-0000-00001C5D0000}"/>
    <cellStyle name="Normal 144 2 2 2 2" xfId="19670" xr:uid="{00000000-0005-0000-0000-00001D5D0000}"/>
    <cellStyle name="Normal 144 2 2 3" xfId="14538" xr:uid="{00000000-0005-0000-0000-00001E5D0000}"/>
    <cellStyle name="Normal 144 2 2 4" xfId="42597" xr:uid="{00000000-0005-0000-0000-00001F5D0000}"/>
    <cellStyle name="Normal 144 2 2 5" xfId="47440" xr:uid="{00000000-0005-0000-0000-0000205D0000}"/>
    <cellStyle name="Normal 144 2 3" xfId="6607" xr:uid="{00000000-0005-0000-0000-0000215D0000}"/>
    <cellStyle name="Normal 144 2 3 2" xfId="17390" xr:uid="{00000000-0005-0000-0000-0000225D0000}"/>
    <cellStyle name="Normal 144 2 4" xfId="12247" xr:uid="{00000000-0005-0000-0000-0000235D0000}"/>
    <cellStyle name="Normal 144 2 5" xfId="40322" xr:uid="{00000000-0005-0000-0000-0000245D0000}"/>
    <cellStyle name="Normal 144 2 6" xfId="45165" xr:uid="{00000000-0005-0000-0000-0000255D0000}"/>
    <cellStyle name="Normal 144 3" xfId="2693" xr:uid="{00000000-0005-0000-0000-0000265D0000}"/>
    <cellStyle name="Normal 144 3 2" xfId="7848" xr:uid="{00000000-0005-0000-0000-0000275D0000}"/>
    <cellStyle name="Normal 144 3 2 2" xfId="18631" xr:uid="{00000000-0005-0000-0000-0000285D0000}"/>
    <cellStyle name="Normal 144 3 3" xfId="13499" xr:uid="{00000000-0005-0000-0000-0000295D0000}"/>
    <cellStyle name="Normal 144 3 4" xfId="41559" xr:uid="{00000000-0005-0000-0000-00002A5D0000}"/>
    <cellStyle name="Normal 144 3 5" xfId="46402" xr:uid="{00000000-0005-0000-0000-00002B5D0000}"/>
    <cellStyle name="Normal 144 4" xfId="5556" xr:uid="{00000000-0005-0000-0000-00002C5D0000}"/>
    <cellStyle name="Normal 144 4 2" xfId="16346" xr:uid="{00000000-0005-0000-0000-00002D5D0000}"/>
    <cellStyle name="Normal 144 5" xfId="11175" xr:uid="{00000000-0005-0000-0000-00002E5D0000}"/>
    <cellStyle name="Normal 144 6" xfId="39277" xr:uid="{00000000-0005-0000-0000-00002F5D0000}"/>
    <cellStyle name="Normal 144 7" xfId="44123" xr:uid="{00000000-0005-0000-0000-0000305D0000}"/>
    <cellStyle name="Normal 145" xfId="315" xr:uid="{00000000-0005-0000-0000-0000315D0000}"/>
    <cellStyle name="Normal 145 2" xfId="1426" xr:uid="{00000000-0005-0000-0000-0000325D0000}"/>
    <cellStyle name="Normal 145 2 2" xfId="3741" xr:uid="{00000000-0005-0000-0000-0000335D0000}"/>
    <cellStyle name="Normal 145 2 2 2" xfId="8888" xr:uid="{00000000-0005-0000-0000-0000345D0000}"/>
    <cellStyle name="Normal 145 2 2 2 2" xfId="19671" xr:uid="{00000000-0005-0000-0000-0000355D0000}"/>
    <cellStyle name="Normal 145 2 2 3" xfId="14539" xr:uid="{00000000-0005-0000-0000-0000365D0000}"/>
    <cellStyle name="Normal 145 2 2 4" xfId="42598" xr:uid="{00000000-0005-0000-0000-0000375D0000}"/>
    <cellStyle name="Normal 145 2 2 5" xfId="47441" xr:uid="{00000000-0005-0000-0000-0000385D0000}"/>
    <cellStyle name="Normal 145 2 3" xfId="6608" xr:uid="{00000000-0005-0000-0000-0000395D0000}"/>
    <cellStyle name="Normal 145 2 3 2" xfId="17391" xr:uid="{00000000-0005-0000-0000-00003A5D0000}"/>
    <cellStyle name="Normal 145 2 4" xfId="12248" xr:uid="{00000000-0005-0000-0000-00003B5D0000}"/>
    <cellStyle name="Normal 145 2 5" xfId="40323" xr:uid="{00000000-0005-0000-0000-00003C5D0000}"/>
    <cellStyle name="Normal 145 2 6" xfId="45166" xr:uid="{00000000-0005-0000-0000-00003D5D0000}"/>
    <cellStyle name="Normal 145 3" xfId="2694" xr:uid="{00000000-0005-0000-0000-00003E5D0000}"/>
    <cellStyle name="Normal 145 3 2" xfId="7849" xr:uid="{00000000-0005-0000-0000-00003F5D0000}"/>
    <cellStyle name="Normal 145 3 2 2" xfId="18632" xr:uid="{00000000-0005-0000-0000-0000405D0000}"/>
    <cellStyle name="Normal 145 3 3" xfId="13500" xr:uid="{00000000-0005-0000-0000-0000415D0000}"/>
    <cellStyle name="Normal 145 3 4" xfId="41560" xr:uid="{00000000-0005-0000-0000-0000425D0000}"/>
    <cellStyle name="Normal 145 3 5" xfId="46403" xr:uid="{00000000-0005-0000-0000-0000435D0000}"/>
    <cellStyle name="Normal 145 4" xfId="5557" xr:uid="{00000000-0005-0000-0000-0000445D0000}"/>
    <cellStyle name="Normal 145 4 2" xfId="16347" xr:uid="{00000000-0005-0000-0000-0000455D0000}"/>
    <cellStyle name="Normal 145 5" xfId="11176" xr:uid="{00000000-0005-0000-0000-0000465D0000}"/>
    <cellStyle name="Normal 145 6" xfId="39278" xr:uid="{00000000-0005-0000-0000-0000475D0000}"/>
    <cellStyle name="Normal 145 7" xfId="44124" xr:uid="{00000000-0005-0000-0000-0000485D0000}"/>
    <cellStyle name="Normal 146" xfId="316" xr:uid="{00000000-0005-0000-0000-0000495D0000}"/>
    <cellStyle name="Normal 146 2" xfId="1427" xr:uid="{00000000-0005-0000-0000-00004A5D0000}"/>
    <cellStyle name="Normal 146 2 2" xfId="3742" xr:uid="{00000000-0005-0000-0000-00004B5D0000}"/>
    <cellStyle name="Normal 146 2 2 2" xfId="8889" xr:uid="{00000000-0005-0000-0000-00004C5D0000}"/>
    <cellStyle name="Normal 146 2 2 2 2" xfId="19672" xr:uid="{00000000-0005-0000-0000-00004D5D0000}"/>
    <cellStyle name="Normal 146 2 2 3" xfId="14540" xr:uid="{00000000-0005-0000-0000-00004E5D0000}"/>
    <cellStyle name="Normal 146 2 2 4" xfId="42599" xr:uid="{00000000-0005-0000-0000-00004F5D0000}"/>
    <cellStyle name="Normal 146 2 2 5" xfId="47442" xr:uid="{00000000-0005-0000-0000-0000505D0000}"/>
    <cellStyle name="Normal 146 2 3" xfId="6609" xr:uid="{00000000-0005-0000-0000-0000515D0000}"/>
    <cellStyle name="Normal 146 2 3 2" xfId="17392" xr:uid="{00000000-0005-0000-0000-0000525D0000}"/>
    <cellStyle name="Normal 146 2 4" xfId="12249" xr:uid="{00000000-0005-0000-0000-0000535D0000}"/>
    <cellStyle name="Normal 146 2 5" xfId="40324" xr:uid="{00000000-0005-0000-0000-0000545D0000}"/>
    <cellStyle name="Normal 146 2 6" xfId="45167" xr:uid="{00000000-0005-0000-0000-0000555D0000}"/>
    <cellStyle name="Normal 146 3" xfId="2695" xr:uid="{00000000-0005-0000-0000-0000565D0000}"/>
    <cellStyle name="Normal 146 3 2" xfId="7850" xr:uid="{00000000-0005-0000-0000-0000575D0000}"/>
    <cellStyle name="Normal 146 3 2 2" xfId="18633" xr:uid="{00000000-0005-0000-0000-0000585D0000}"/>
    <cellStyle name="Normal 146 3 3" xfId="13501" xr:uid="{00000000-0005-0000-0000-0000595D0000}"/>
    <cellStyle name="Normal 146 3 4" xfId="41561" xr:uid="{00000000-0005-0000-0000-00005A5D0000}"/>
    <cellStyle name="Normal 146 3 5" xfId="46404" xr:uid="{00000000-0005-0000-0000-00005B5D0000}"/>
    <cellStyle name="Normal 146 4" xfId="5558" xr:uid="{00000000-0005-0000-0000-00005C5D0000}"/>
    <cellStyle name="Normal 146 4 2" xfId="16348" xr:uid="{00000000-0005-0000-0000-00005D5D0000}"/>
    <cellStyle name="Normal 146 5" xfId="11177" xr:uid="{00000000-0005-0000-0000-00005E5D0000}"/>
    <cellStyle name="Normal 146 6" xfId="39279" xr:uid="{00000000-0005-0000-0000-00005F5D0000}"/>
    <cellStyle name="Normal 146 7" xfId="44125" xr:uid="{00000000-0005-0000-0000-0000605D0000}"/>
    <cellStyle name="Normal 147" xfId="317" xr:uid="{00000000-0005-0000-0000-0000615D0000}"/>
    <cellStyle name="Normal 147 2" xfId="1428" xr:uid="{00000000-0005-0000-0000-0000625D0000}"/>
    <cellStyle name="Normal 147 2 2" xfId="3743" xr:uid="{00000000-0005-0000-0000-0000635D0000}"/>
    <cellStyle name="Normal 147 2 2 2" xfId="8890" xr:uid="{00000000-0005-0000-0000-0000645D0000}"/>
    <cellStyle name="Normal 147 2 2 2 2" xfId="19673" xr:uid="{00000000-0005-0000-0000-0000655D0000}"/>
    <cellStyle name="Normal 147 2 2 3" xfId="14541" xr:uid="{00000000-0005-0000-0000-0000665D0000}"/>
    <cellStyle name="Normal 147 2 2 4" xfId="42600" xr:uid="{00000000-0005-0000-0000-0000675D0000}"/>
    <cellStyle name="Normal 147 2 2 5" xfId="47443" xr:uid="{00000000-0005-0000-0000-0000685D0000}"/>
    <cellStyle name="Normal 147 2 3" xfId="6610" xr:uid="{00000000-0005-0000-0000-0000695D0000}"/>
    <cellStyle name="Normal 147 2 3 2" xfId="17393" xr:uid="{00000000-0005-0000-0000-00006A5D0000}"/>
    <cellStyle name="Normal 147 2 4" xfId="12250" xr:uid="{00000000-0005-0000-0000-00006B5D0000}"/>
    <cellStyle name="Normal 147 2 5" xfId="40325" xr:uid="{00000000-0005-0000-0000-00006C5D0000}"/>
    <cellStyle name="Normal 147 2 6" xfId="45168" xr:uid="{00000000-0005-0000-0000-00006D5D0000}"/>
    <cellStyle name="Normal 147 3" xfId="2696" xr:uid="{00000000-0005-0000-0000-00006E5D0000}"/>
    <cellStyle name="Normal 147 3 2" xfId="7851" xr:uid="{00000000-0005-0000-0000-00006F5D0000}"/>
    <cellStyle name="Normal 147 3 2 2" xfId="18634" xr:uid="{00000000-0005-0000-0000-0000705D0000}"/>
    <cellStyle name="Normal 147 3 3" xfId="13502" xr:uid="{00000000-0005-0000-0000-0000715D0000}"/>
    <cellStyle name="Normal 147 3 4" xfId="41562" xr:uid="{00000000-0005-0000-0000-0000725D0000}"/>
    <cellStyle name="Normal 147 3 5" xfId="46405" xr:uid="{00000000-0005-0000-0000-0000735D0000}"/>
    <cellStyle name="Normal 147 4" xfId="5559" xr:uid="{00000000-0005-0000-0000-0000745D0000}"/>
    <cellStyle name="Normal 147 4 2" xfId="16349" xr:uid="{00000000-0005-0000-0000-0000755D0000}"/>
    <cellStyle name="Normal 147 5" xfId="11178" xr:uid="{00000000-0005-0000-0000-0000765D0000}"/>
    <cellStyle name="Normal 147 6" xfId="39280" xr:uid="{00000000-0005-0000-0000-0000775D0000}"/>
    <cellStyle name="Normal 147 7" xfId="44126" xr:uid="{00000000-0005-0000-0000-0000785D0000}"/>
    <cellStyle name="Normal 148" xfId="318" xr:uid="{00000000-0005-0000-0000-0000795D0000}"/>
    <cellStyle name="Normal 148 2" xfId="1429" xr:uid="{00000000-0005-0000-0000-00007A5D0000}"/>
    <cellStyle name="Normal 148 2 2" xfId="3744" xr:uid="{00000000-0005-0000-0000-00007B5D0000}"/>
    <cellStyle name="Normal 148 2 2 2" xfId="8891" xr:uid="{00000000-0005-0000-0000-00007C5D0000}"/>
    <cellStyle name="Normal 148 2 2 2 2" xfId="19674" xr:uid="{00000000-0005-0000-0000-00007D5D0000}"/>
    <cellStyle name="Normal 148 2 2 3" xfId="14542" xr:uid="{00000000-0005-0000-0000-00007E5D0000}"/>
    <cellStyle name="Normal 148 2 2 4" xfId="42601" xr:uid="{00000000-0005-0000-0000-00007F5D0000}"/>
    <cellStyle name="Normal 148 2 2 5" xfId="47444" xr:uid="{00000000-0005-0000-0000-0000805D0000}"/>
    <cellStyle name="Normal 148 2 3" xfId="6611" xr:uid="{00000000-0005-0000-0000-0000815D0000}"/>
    <cellStyle name="Normal 148 2 3 2" xfId="17394" xr:uid="{00000000-0005-0000-0000-0000825D0000}"/>
    <cellStyle name="Normal 148 2 4" xfId="12251" xr:uid="{00000000-0005-0000-0000-0000835D0000}"/>
    <cellStyle name="Normal 148 2 5" xfId="40326" xr:uid="{00000000-0005-0000-0000-0000845D0000}"/>
    <cellStyle name="Normal 148 2 6" xfId="45169" xr:uid="{00000000-0005-0000-0000-0000855D0000}"/>
    <cellStyle name="Normal 148 3" xfId="2697" xr:uid="{00000000-0005-0000-0000-0000865D0000}"/>
    <cellStyle name="Normal 148 3 2" xfId="7852" xr:uid="{00000000-0005-0000-0000-0000875D0000}"/>
    <cellStyle name="Normal 148 3 2 2" xfId="18635" xr:uid="{00000000-0005-0000-0000-0000885D0000}"/>
    <cellStyle name="Normal 148 3 3" xfId="13503" xr:uid="{00000000-0005-0000-0000-0000895D0000}"/>
    <cellStyle name="Normal 148 3 4" xfId="41563" xr:uid="{00000000-0005-0000-0000-00008A5D0000}"/>
    <cellStyle name="Normal 148 3 5" xfId="46406" xr:uid="{00000000-0005-0000-0000-00008B5D0000}"/>
    <cellStyle name="Normal 148 4" xfId="5560" xr:uid="{00000000-0005-0000-0000-00008C5D0000}"/>
    <cellStyle name="Normal 148 4 2" xfId="16350" xr:uid="{00000000-0005-0000-0000-00008D5D0000}"/>
    <cellStyle name="Normal 148 5" xfId="11179" xr:uid="{00000000-0005-0000-0000-00008E5D0000}"/>
    <cellStyle name="Normal 148 6" xfId="39281" xr:uid="{00000000-0005-0000-0000-00008F5D0000}"/>
    <cellStyle name="Normal 148 7" xfId="44127" xr:uid="{00000000-0005-0000-0000-0000905D0000}"/>
    <cellStyle name="Normal 149" xfId="319" xr:uid="{00000000-0005-0000-0000-0000915D0000}"/>
    <cellStyle name="Normal 149 2" xfId="1430" xr:uid="{00000000-0005-0000-0000-0000925D0000}"/>
    <cellStyle name="Normal 149 2 2" xfId="3745" xr:uid="{00000000-0005-0000-0000-0000935D0000}"/>
    <cellStyle name="Normal 149 2 2 2" xfId="8892" xr:uid="{00000000-0005-0000-0000-0000945D0000}"/>
    <cellStyle name="Normal 149 2 2 2 2" xfId="19675" xr:uid="{00000000-0005-0000-0000-0000955D0000}"/>
    <cellStyle name="Normal 149 2 2 3" xfId="14543" xr:uid="{00000000-0005-0000-0000-0000965D0000}"/>
    <cellStyle name="Normal 149 2 2 4" xfId="42602" xr:uid="{00000000-0005-0000-0000-0000975D0000}"/>
    <cellStyle name="Normal 149 2 2 5" xfId="47445" xr:uid="{00000000-0005-0000-0000-0000985D0000}"/>
    <cellStyle name="Normal 149 2 3" xfId="6612" xr:uid="{00000000-0005-0000-0000-0000995D0000}"/>
    <cellStyle name="Normal 149 2 3 2" xfId="17395" xr:uid="{00000000-0005-0000-0000-00009A5D0000}"/>
    <cellStyle name="Normal 149 2 4" xfId="12252" xr:uid="{00000000-0005-0000-0000-00009B5D0000}"/>
    <cellStyle name="Normal 149 2 5" xfId="40327" xr:uid="{00000000-0005-0000-0000-00009C5D0000}"/>
    <cellStyle name="Normal 149 2 6" xfId="45170" xr:uid="{00000000-0005-0000-0000-00009D5D0000}"/>
    <cellStyle name="Normal 149 3" xfId="2698" xr:uid="{00000000-0005-0000-0000-00009E5D0000}"/>
    <cellStyle name="Normal 149 3 2" xfId="7853" xr:uid="{00000000-0005-0000-0000-00009F5D0000}"/>
    <cellStyle name="Normal 149 3 2 2" xfId="18636" xr:uid="{00000000-0005-0000-0000-0000A05D0000}"/>
    <cellStyle name="Normal 149 3 3" xfId="13504" xr:uid="{00000000-0005-0000-0000-0000A15D0000}"/>
    <cellStyle name="Normal 149 3 4" xfId="41564" xr:uid="{00000000-0005-0000-0000-0000A25D0000}"/>
    <cellStyle name="Normal 149 3 5" xfId="46407" xr:uid="{00000000-0005-0000-0000-0000A35D0000}"/>
    <cellStyle name="Normal 149 4" xfId="5561" xr:uid="{00000000-0005-0000-0000-0000A45D0000}"/>
    <cellStyle name="Normal 149 4 2" xfId="16351" xr:uid="{00000000-0005-0000-0000-0000A55D0000}"/>
    <cellStyle name="Normal 149 5" xfId="11180" xr:uid="{00000000-0005-0000-0000-0000A65D0000}"/>
    <cellStyle name="Normal 149 6" xfId="39282" xr:uid="{00000000-0005-0000-0000-0000A75D0000}"/>
    <cellStyle name="Normal 149 7" xfId="44128" xr:uid="{00000000-0005-0000-0000-0000A85D0000}"/>
    <cellStyle name="Normal 15" xfId="320" xr:uid="{00000000-0005-0000-0000-0000A95D0000}"/>
    <cellStyle name="Normal 15 2" xfId="1431" xr:uid="{00000000-0005-0000-0000-0000AA5D0000}"/>
    <cellStyle name="Normal 15 2 2" xfId="3746" xr:uid="{00000000-0005-0000-0000-0000AB5D0000}"/>
    <cellStyle name="Normal 15 2 2 2" xfId="8893" xr:uid="{00000000-0005-0000-0000-0000AC5D0000}"/>
    <cellStyle name="Normal 15 2 2 2 2" xfId="19676" xr:uid="{00000000-0005-0000-0000-0000AD5D0000}"/>
    <cellStyle name="Normal 15 2 2 3" xfId="14544" xr:uid="{00000000-0005-0000-0000-0000AE5D0000}"/>
    <cellStyle name="Normal 15 2 2 4" xfId="42603" xr:uid="{00000000-0005-0000-0000-0000AF5D0000}"/>
    <cellStyle name="Normal 15 2 2 5" xfId="47446" xr:uid="{00000000-0005-0000-0000-0000B05D0000}"/>
    <cellStyle name="Normal 15 2 3" xfId="6613" xr:uid="{00000000-0005-0000-0000-0000B15D0000}"/>
    <cellStyle name="Normal 15 2 3 2" xfId="17396" xr:uid="{00000000-0005-0000-0000-0000B25D0000}"/>
    <cellStyle name="Normal 15 2 4" xfId="12253" xr:uid="{00000000-0005-0000-0000-0000B35D0000}"/>
    <cellStyle name="Normal 15 2 5" xfId="40328" xr:uid="{00000000-0005-0000-0000-0000B45D0000}"/>
    <cellStyle name="Normal 15 2 6" xfId="45171" xr:uid="{00000000-0005-0000-0000-0000B55D0000}"/>
    <cellStyle name="Normal 15 3" xfId="2699" xr:uid="{00000000-0005-0000-0000-0000B65D0000}"/>
    <cellStyle name="Normal 15 3 2" xfId="7854" xr:uid="{00000000-0005-0000-0000-0000B75D0000}"/>
    <cellStyle name="Normal 15 3 2 2" xfId="18637" xr:uid="{00000000-0005-0000-0000-0000B85D0000}"/>
    <cellStyle name="Normal 15 3 3" xfId="13505" xr:uid="{00000000-0005-0000-0000-0000B95D0000}"/>
    <cellStyle name="Normal 15 3 4" xfId="41565" xr:uid="{00000000-0005-0000-0000-0000BA5D0000}"/>
    <cellStyle name="Normal 15 3 5" xfId="46408" xr:uid="{00000000-0005-0000-0000-0000BB5D0000}"/>
    <cellStyle name="Normal 15 4" xfId="5562" xr:uid="{00000000-0005-0000-0000-0000BC5D0000}"/>
    <cellStyle name="Normal 15 4 2" xfId="16352" xr:uid="{00000000-0005-0000-0000-0000BD5D0000}"/>
    <cellStyle name="Normal 15 5" xfId="11181" xr:uid="{00000000-0005-0000-0000-0000BE5D0000}"/>
    <cellStyle name="Normal 15 6" xfId="39283" xr:uid="{00000000-0005-0000-0000-0000BF5D0000}"/>
    <cellStyle name="Normal 15 7" xfId="44129" xr:uid="{00000000-0005-0000-0000-0000C05D0000}"/>
    <cellStyle name="Normal 150" xfId="321" xr:uid="{00000000-0005-0000-0000-0000C15D0000}"/>
    <cellStyle name="Normal 150 2" xfId="1432" xr:uid="{00000000-0005-0000-0000-0000C25D0000}"/>
    <cellStyle name="Normal 150 2 2" xfId="3747" xr:uid="{00000000-0005-0000-0000-0000C35D0000}"/>
    <cellStyle name="Normal 150 2 2 2" xfId="8894" xr:uid="{00000000-0005-0000-0000-0000C45D0000}"/>
    <cellStyle name="Normal 150 2 2 2 2" xfId="19677" xr:uid="{00000000-0005-0000-0000-0000C55D0000}"/>
    <cellStyle name="Normal 150 2 2 3" xfId="14545" xr:uid="{00000000-0005-0000-0000-0000C65D0000}"/>
    <cellStyle name="Normal 150 2 2 4" xfId="42604" xr:uid="{00000000-0005-0000-0000-0000C75D0000}"/>
    <cellStyle name="Normal 150 2 2 5" xfId="47447" xr:uid="{00000000-0005-0000-0000-0000C85D0000}"/>
    <cellStyle name="Normal 150 2 3" xfId="6614" xr:uid="{00000000-0005-0000-0000-0000C95D0000}"/>
    <cellStyle name="Normal 150 2 3 2" xfId="17397" xr:uid="{00000000-0005-0000-0000-0000CA5D0000}"/>
    <cellStyle name="Normal 150 2 4" xfId="12254" xr:uid="{00000000-0005-0000-0000-0000CB5D0000}"/>
    <cellStyle name="Normal 150 2 5" xfId="40329" xr:uid="{00000000-0005-0000-0000-0000CC5D0000}"/>
    <cellStyle name="Normal 150 2 6" xfId="45172" xr:uid="{00000000-0005-0000-0000-0000CD5D0000}"/>
    <cellStyle name="Normal 150 3" xfId="2700" xr:uid="{00000000-0005-0000-0000-0000CE5D0000}"/>
    <cellStyle name="Normal 150 3 2" xfId="7855" xr:uid="{00000000-0005-0000-0000-0000CF5D0000}"/>
    <cellStyle name="Normal 150 3 2 2" xfId="18638" xr:uid="{00000000-0005-0000-0000-0000D05D0000}"/>
    <cellStyle name="Normal 150 3 3" xfId="13506" xr:uid="{00000000-0005-0000-0000-0000D15D0000}"/>
    <cellStyle name="Normal 150 3 4" xfId="41566" xr:uid="{00000000-0005-0000-0000-0000D25D0000}"/>
    <cellStyle name="Normal 150 3 5" xfId="46409" xr:uid="{00000000-0005-0000-0000-0000D35D0000}"/>
    <cellStyle name="Normal 150 4" xfId="5563" xr:uid="{00000000-0005-0000-0000-0000D45D0000}"/>
    <cellStyle name="Normal 150 4 2" xfId="16353" xr:uid="{00000000-0005-0000-0000-0000D55D0000}"/>
    <cellStyle name="Normal 150 5" xfId="11182" xr:uid="{00000000-0005-0000-0000-0000D65D0000}"/>
    <cellStyle name="Normal 150 6" xfId="39284" xr:uid="{00000000-0005-0000-0000-0000D75D0000}"/>
    <cellStyle name="Normal 150 7" xfId="44130" xr:uid="{00000000-0005-0000-0000-0000D85D0000}"/>
    <cellStyle name="Normal 151" xfId="322" xr:uid="{00000000-0005-0000-0000-0000D95D0000}"/>
    <cellStyle name="Normal 151 2" xfId="1433" xr:uid="{00000000-0005-0000-0000-0000DA5D0000}"/>
    <cellStyle name="Normal 151 2 2" xfId="3748" xr:uid="{00000000-0005-0000-0000-0000DB5D0000}"/>
    <cellStyle name="Normal 151 2 2 2" xfId="8895" xr:uid="{00000000-0005-0000-0000-0000DC5D0000}"/>
    <cellStyle name="Normal 151 2 2 2 2" xfId="19678" xr:uid="{00000000-0005-0000-0000-0000DD5D0000}"/>
    <cellStyle name="Normal 151 2 2 3" xfId="14546" xr:uid="{00000000-0005-0000-0000-0000DE5D0000}"/>
    <cellStyle name="Normal 151 2 2 4" xfId="42605" xr:uid="{00000000-0005-0000-0000-0000DF5D0000}"/>
    <cellStyle name="Normal 151 2 2 5" xfId="47448" xr:uid="{00000000-0005-0000-0000-0000E05D0000}"/>
    <cellStyle name="Normal 151 2 3" xfId="6615" xr:uid="{00000000-0005-0000-0000-0000E15D0000}"/>
    <cellStyle name="Normal 151 2 3 2" xfId="17398" xr:uid="{00000000-0005-0000-0000-0000E25D0000}"/>
    <cellStyle name="Normal 151 2 4" xfId="12255" xr:uid="{00000000-0005-0000-0000-0000E35D0000}"/>
    <cellStyle name="Normal 151 2 5" xfId="40330" xr:uid="{00000000-0005-0000-0000-0000E45D0000}"/>
    <cellStyle name="Normal 151 2 6" xfId="45173" xr:uid="{00000000-0005-0000-0000-0000E55D0000}"/>
    <cellStyle name="Normal 151 3" xfId="2701" xr:uid="{00000000-0005-0000-0000-0000E65D0000}"/>
    <cellStyle name="Normal 151 3 2" xfId="7856" xr:uid="{00000000-0005-0000-0000-0000E75D0000}"/>
    <cellStyle name="Normal 151 3 2 2" xfId="18639" xr:uid="{00000000-0005-0000-0000-0000E85D0000}"/>
    <cellStyle name="Normal 151 3 3" xfId="13507" xr:uid="{00000000-0005-0000-0000-0000E95D0000}"/>
    <cellStyle name="Normal 151 3 4" xfId="41567" xr:uid="{00000000-0005-0000-0000-0000EA5D0000}"/>
    <cellStyle name="Normal 151 3 5" xfId="46410" xr:uid="{00000000-0005-0000-0000-0000EB5D0000}"/>
    <cellStyle name="Normal 151 4" xfId="5564" xr:uid="{00000000-0005-0000-0000-0000EC5D0000}"/>
    <cellStyle name="Normal 151 4 2" xfId="16354" xr:uid="{00000000-0005-0000-0000-0000ED5D0000}"/>
    <cellStyle name="Normal 151 5" xfId="11183" xr:uid="{00000000-0005-0000-0000-0000EE5D0000}"/>
    <cellStyle name="Normal 151 6" xfId="39285" xr:uid="{00000000-0005-0000-0000-0000EF5D0000}"/>
    <cellStyle name="Normal 151 7" xfId="44131" xr:uid="{00000000-0005-0000-0000-0000F05D0000}"/>
    <cellStyle name="Normal 152" xfId="323" xr:uid="{00000000-0005-0000-0000-0000F15D0000}"/>
    <cellStyle name="Normal 152 2" xfId="1434" xr:uid="{00000000-0005-0000-0000-0000F25D0000}"/>
    <cellStyle name="Normal 152 2 2" xfId="3749" xr:uid="{00000000-0005-0000-0000-0000F35D0000}"/>
    <cellStyle name="Normal 152 2 2 2" xfId="8896" xr:uid="{00000000-0005-0000-0000-0000F45D0000}"/>
    <cellStyle name="Normal 152 2 2 2 2" xfId="19679" xr:uid="{00000000-0005-0000-0000-0000F55D0000}"/>
    <cellStyle name="Normal 152 2 2 3" xfId="14547" xr:uid="{00000000-0005-0000-0000-0000F65D0000}"/>
    <cellStyle name="Normal 152 2 2 4" xfId="42606" xr:uid="{00000000-0005-0000-0000-0000F75D0000}"/>
    <cellStyle name="Normal 152 2 2 5" xfId="47449" xr:uid="{00000000-0005-0000-0000-0000F85D0000}"/>
    <cellStyle name="Normal 152 2 3" xfId="6616" xr:uid="{00000000-0005-0000-0000-0000F95D0000}"/>
    <cellStyle name="Normal 152 2 3 2" xfId="17399" xr:uid="{00000000-0005-0000-0000-0000FA5D0000}"/>
    <cellStyle name="Normal 152 2 4" xfId="12256" xr:uid="{00000000-0005-0000-0000-0000FB5D0000}"/>
    <cellStyle name="Normal 152 2 5" xfId="40331" xr:uid="{00000000-0005-0000-0000-0000FC5D0000}"/>
    <cellStyle name="Normal 152 2 6" xfId="45174" xr:uid="{00000000-0005-0000-0000-0000FD5D0000}"/>
    <cellStyle name="Normal 152 3" xfId="2702" xr:uid="{00000000-0005-0000-0000-0000FE5D0000}"/>
    <cellStyle name="Normal 152 3 2" xfId="7857" xr:uid="{00000000-0005-0000-0000-0000FF5D0000}"/>
    <cellStyle name="Normal 152 3 2 2" xfId="18640" xr:uid="{00000000-0005-0000-0000-0000005E0000}"/>
    <cellStyle name="Normal 152 3 3" xfId="13508" xr:uid="{00000000-0005-0000-0000-0000015E0000}"/>
    <cellStyle name="Normal 152 3 4" xfId="41568" xr:uid="{00000000-0005-0000-0000-0000025E0000}"/>
    <cellStyle name="Normal 152 3 5" xfId="46411" xr:uid="{00000000-0005-0000-0000-0000035E0000}"/>
    <cellStyle name="Normal 152 4" xfId="5565" xr:uid="{00000000-0005-0000-0000-0000045E0000}"/>
    <cellStyle name="Normal 152 4 2" xfId="16355" xr:uid="{00000000-0005-0000-0000-0000055E0000}"/>
    <cellStyle name="Normal 152 5" xfId="11184" xr:uid="{00000000-0005-0000-0000-0000065E0000}"/>
    <cellStyle name="Normal 152 6" xfId="39286" xr:uid="{00000000-0005-0000-0000-0000075E0000}"/>
    <cellStyle name="Normal 152 7" xfId="44132" xr:uid="{00000000-0005-0000-0000-0000085E0000}"/>
    <cellStyle name="Normal 153" xfId="324" xr:uid="{00000000-0005-0000-0000-0000095E0000}"/>
    <cellStyle name="Normal 153 2" xfId="1435" xr:uid="{00000000-0005-0000-0000-00000A5E0000}"/>
    <cellStyle name="Normal 153 2 2" xfId="3750" xr:uid="{00000000-0005-0000-0000-00000B5E0000}"/>
    <cellStyle name="Normal 153 2 2 2" xfId="8897" xr:uid="{00000000-0005-0000-0000-00000C5E0000}"/>
    <cellStyle name="Normal 153 2 2 2 2" xfId="19680" xr:uid="{00000000-0005-0000-0000-00000D5E0000}"/>
    <cellStyle name="Normal 153 2 2 3" xfId="14548" xr:uid="{00000000-0005-0000-0000-00000E5E0000}"/>
    <cellStyle name="Normal 153 2 2 4" xfId="42607" xr:uid="{00000000-0005-0000-0000-00000F5E0000}"/>
    <cellStyle name="Normal 153 2 2 5" xfId="47450" xr:uid="{00000000-0005-0000-0000-0000105E0000}"/>
    <cellStyle name="Normal 153 2 3" xfId="6617" xr:uid="{00000000-0005-0000-0000-0000115E0000}"/>
    <cellStyle name="Normal 153 2 3 2" xfId="17400" xr:uid="{00000000-0005-0000-0000-0000125E0000}"/>
    <cellStyle name="Normal 153 2 4" xfId="12257" xr:uid="{00000000-0005-0000-0000-0000135E0000}"/>
    <cellStyle name="Normal 153 2 5" xfId="40332" xr:uid="{00000000-0005-0000-0000-0000145E0000}"/>
    <cellStyle name="Normal 153 2 6" xfId="45175" xr:uid="{00000000-0005-0000-0000-0000155E0000}"/>
    <cellStyle name="Normal 153 3" xfId="2703" xr:uid="{00000000-0005-0000-0000-0000165E0000}"/>
    <cellStyle name="Normal 153 3 2" xfId="7858" xr:uid="{00000000-0005-0000-0000-0000175E0000}"/>
    <cellStyle name="Normal 153 3 2 2" xfId="18641" xr:uid="{00000000-0005-0000-0000-0000185E0000}"/>
    <cellStyle name="Normal 153 3 3" xfId="13509" xr:uid="{00000000-0005-0000-0000-0000195E0000}"/>
    <cellStyle name="Normal 153 3 4" xfId="41569" xr:uid="{00000000-0005-0000-0000-00001A5E0000}"/>
    <cellStyle name="Normal 153 3 5" xfId="46412" xr:uid="{00000000-0005-0000-0000-00001B5E0000}"/>
    <cellStyle name="Normal 153 4" xfId="5566" xr:uid="{00000000-0005-0000-0000-00001C5E0000}"/>
    <cellStyle name="Normal 153 4 2" xfId="16356" xr:uid="{00000000-0005-0000-0000-00001D5E0000}"/>
    <cellStyle name="Normal 153 5" xfId="11185" xr:uid="{00000000-0005-0000-0000-00001E5E0000}"/>
    <cellStyle name="Normal 153 6" xfId="39287" xr:uid="{00000000-0005-0000-0000-00001F5E0000}"/>
    <cellStyle name="Normal 153 7" xfId="44133" xr:uid="{00000000-0005-0000-0000-0000205E0000}"/>
    <cellStyle name="Normal 154" xfId="325" xr:uid="{00000000-0005-0000-0000-0000215E0000}"/>
    <cellStyle name="Normal 154 2" xfId="1436" xr:uid="{00000000-0005-0000-0000-0000225E0000}"/>
    <cellStyle name="Normal 154 2 2" xfId="3751" xr:uid="{00000000-0005-0000-0000-0000235E0000}"/>
    <cellStyle name="Normal 154 2 2 2" xfId="8898" xr:uid="{00000000-0005-0000-0000-0000245E0000}"/>
    <cellStyle name="Normal 154 2 2 2 2" xfId="19681" xr:uid="{00000000-0005-0000-0000-0000255E0000}"/>
    <cellStyle name="Normal 154 2 2 3" xfId="14549" xr:uid="{00000000-0005-0000-0000-0000265E0000}"/>
    <cellStyle name="Normal 154 2 2 4" xfId="42608" xr:uid="{00000000-0005-0000-0000-0000275E0000}"/>
    <cellStyle name="Normal 154 2 2 5" xfId="47451" xr:uid="{00000000-0005-0000-0000-0000285E0000}"/>
    <cellStyle name="Normal 154 2 3" xfId="6618" xr:uid="{00000000-0005-0000-0000-0000295E0000}"/>
    <cellStyle name="Normal 154 2 3 2" xfId="17401" xr:uid="{00000000-0005-0000-0000-00002A5E0000}"/>
    <cellStyle name="Normal 154 2 4" xfId="12258" xr:uid="{00000000-0005-0000-0000-00002B5E0000}"/>
    <cellStyle name="Normal 154 2 5" xfId="40333" xr:uid="{00000000-0005-0000-0000-00002C5E0000}"/>
    <cellStyle name="Normal 154 2 6" xfId="45176" xr:uid="{00000000-0005-0000-0000-00002D5E0000}"/>
    <cellStyle name="Normal 154 3" xfId="2704" xr:uid="{00000000-0005-0000-0000-00002E5E0000}"/>
    <cellStyle name="Normal 154 3 2" xfId="7859" xr:uid="{00000000-0005-0000-0000-00002F5E0000}"/>
    <cellStyle name="Normal 154 3 2 2" xfId="18642" xr:uid="{00000000-0005-0000-0000-0000305E0000}"/>
    <cellStyle name="Normal 154 3 3" xfId="13510" xr:uid="{00000000-0005-0000-0000-0000315E0000}"/>
    <cellStyle name="Normal 154 3 4" xfId="41570" xr:uid="{00000000-0005-0000-0000-0000325E0000}"/>
    <cellStyle name="Normal 154 3 5" xfId="46413" xr:uid="{00000000-0005-0000-0000-0000335E0000}"/>
    <cellStyle name="Normal 154 4" xfId="5567" xr:uid="{00000000-0005-0000-0000-0000345E0000}"/>
    <cellStyle name="Normal 154 4 2" xfId="16357" xr:uid="{00000000-0005-0000-0000-0000355E0000}"/>
    <cellStyle name="Normal 154 5" xfId="11186" xr:uid="{00000000-0005-0000-0000-0000365E0000}"/>
    <cellStyle name="Normal 154 6" xfId="39288" xr:uid="{00000000-0005-0000-0000-0000375E0000}"/>
    <cellStyle name="Normal 154 7" xfId="44134" xr:uid="{00000000-0005-0000-0000-0000385E0000}"/>
    <cellStyle name="Normal 155" xfId="326" xr:uid="{00000000-0005-0000-0000-0000395E0000}"/>
    <cellStyle name="Normal 155 2" xfId="1437" xr:uid="{00000000-0005-0000-0000-00003A5E0000}"/>
    <cellStyle name="Normal 155 2 2" xfId="3752" xr:uid="{00000000-0005-0000-0000-00003B5E0000}"/>
    <cellStyle name="Normal 155 2 2 2" xfId="8899" xr:uid="{00000000-0005-0000-0000-00003C5E0000}"/>
    <cellStyle name="Normal 155 2 2 2 2" xfId="19682" xr:uid="{00000000-0005-0000-0000-00003D5E0000}"/>
    <cellStyle name="Normal 155 2 2 3" xfId="14550" xr:uid="{00000000-0005-0000-0000-00003E5E0000}"/>
    <cellStyle name="Normal 155 2 2 4" xfId="42609" xr:uid="{00000000-0005-0000-0000-00003F5E0000}"/>
    <cellStyle name="Normal 155 2 2 5" xfId="47452" xr:uid="{00000000-0005-0000-0000-0000405E0000}"/>
    <cellStyle name="Normal 155 2 3" xfId="6619" xr:uid="{00000000-0005-0000-0000-0000415E0000}"/>
    <cellStyle name="Normal 155 2 3 2" xfId="17402" xr:uid="{00000000-0005-0000-0000-0000425E0000}"/>
    <cellStyle name="Normal 155 2 4" xfId="12259" xr:uid="{00000000-0005-0000-0000-0000435E0000}"/>
    <cellStyle name="Normal 155 2 5" xfId="40334" xr:uid="{00000000-0005-0000-0000-0000445E0000}"/>
    <cellStyle name="Normal 155 2 6" xfId="45177" xr:uid="{00000000-0005-0000-0000-0000455E0000}"/>
    <cellStyle name="Normal 155 3" xfId="2705" xr:uid="{00000000-0005-0000-0000-0000465E0000}"/>
    <cellStyle name="Normal 155 3 2" xfId="7860" xr:uid="{00000000-0005-0000-0000-0000475E0000}"/>
    <cellStyle name="Normal 155 3 2 2" xfId="18643" xr:uid="{00000000-0005-0000-0000-0000485E0000}"/>
    <cellStyle name="Normal 155 3 3" xfId="13511" xr:uid="{00000000-0005-0000-0000-0000495E0000}"/>
    <cellStyle name="Normal 155 3 4" xfId="41571" xr:uid="{00000000-0005-0000-0000-00004A5E0000}"/>
    <cellStyle name="Normal 155 3 5" xfId="46414" xr:uid="{00000000-0005-0000-0000-00004B5E0000}"/>
    <cellStyle name="Normal 155 4" xfId="5568" xr:uid="{00000000-0005-0000-0000-00004C5E0000}"/>
    <cellStyle name="Normal 155 4 2" xfId="16358" xr:uid="{00000000-0005-0000-0000-00004D5E0000}"/>
    <cellStyle name="Normal 155 5" xfId="11187" xr:uid="{00000000-0005-0000-0000-00004E5E0000}"/>
    <cellStyle name="Normal 155 6" xfId="39289" xr:uid="{00000000-0005-0000-0000-00004F5E0000}"/>
    <cellStyle name="Normal 155 7" xfId="44135" xr:uid="{00000000-0005-0000-0000-0000505E0000}"/>
    <cellStyle name="Normal 156" xfId="327" xr:uid="{00000000-0005-0000-0000-0000515E0000}"/>
    <cellStyle name="Normal 156 2" xfId="1438" xr:uid="{00000000-0005-0000-0000-0000525E0000}"/>
    <cellStyle name="Normal 156 2 2" xfId="3753" xr:uid="{00000000-0005-0000-0000-0000535E0000}"/>
    <cellStyle name="Normal 156 2 2 2" xfId="8900" xr:uid="{00000000-0005-0000-0000-0000545E0000}"/>
    <cellStyle name="Normal 156 2 2 2 2" xfId="19683" xr:uid="{00000000-0005-0000-0000-0000555E0000}"/>
    <cellStyle name="Normal 156 2 2 3" xfId="14551" xr:uid="{00000000-0005-0000-0000-0000565E0000}"/>
    <cellStyle name="Normal 156 2 2 4" xfId="42610" xr:uid="{00000000-0005-0000-0000-0000575E0000}"/>
    <cellStyle name="Normal 156 2 2 5" xfId="47453" xr:uid="{00000000-0005-0000-0000-0000585E0000}"/>
    <cellStyle name="Normal 156 2 3" xfId="6620" xr:uid="{00000000-0005-0000-0000-0000595E0000}"/>
    <cellStyle name="Normal 156 2 3 2" xfId="17403" xr:uid="{00000000-0005-0000-0000-00005A5E0000}"/>
    <cellStyle name="Normal 156 2 4" xfId="12260" xr:uid="{00000000-0005-0000-0000-00005B5E0000}"/>
    <cellStyle name="Normal 156 2 5" xfId="40335" xr:uid="{00000000-0005-0000-0000-00005C5E0000}"/>
    <cellStyle name="Normal 156 2 6" xfId="45178" xr:uid="{00000000-0005-0000-0000-00005D5E0000}"/>
    <cellStyle name="Normal 156 3" xfId="2706" xr:uid="{00000000-0005-0000-0000-00005E5E0000}"/>
    <cellStyle name="Normal 156 3 2" xfId="7861" xr:uid="{00000000-0005-0000-0000-00005F5E0000}"/>
    <cellStyle name="Normal 156 3 2 2" xfId="18644" xr:uid="{00000000-0005-0000-0000-0000605E0000}"/>
    <cellStyle name="Normal 156 3 3" xfId="13512" xr:uid="{00000000-0005-0000-0000-0000615E0000}"/>
    <cellStyle name="Normal 156 3 4" xfId="41572" xr:uid="{00000000-0005-0000-0000-0000625E0000}"/>
    <cellStyle name="Normal 156 3 5" xfId="46415" xr:uid="{00000000-0005-0000-0000-0000635E0000}"/>
    <cellStyle name="Normal 156 4" xfId="5569" xr:uid="{00000000-0005-0000-0000-0000645E0000}"/>
    <cellStyle name="Normal 156 4 2" xfId="16359" xr:uid="{00000000-0005-0000-0000-0000655E0000}"/>
    <cellStyle name="Normal 156 5" xfId="11188" xr:uid="{00000000-0005-0000-0000-0000665E0000}"/>
    <cellStyle name="Normal 156 6" xfId="39290" xr:uid="{00000000-0005-0000-0000-0000675E0000}"/>
    <cellStyle name="Normal 156 7" xfId="44136" xr:uid="{00000000-0005-0000-0000-0000685E0000}"/>
    <cellStyle name="Normal 157" xfId="328" xr:uid="{00000000-0005-0000-0000-0000695E0000}"/>
    <cellStyle name="Normal 157 2" xfId="1439" xr:uid="{00000000-0005-0000-0000-00006A5E0000}"/>
    <cellStyle name="Normal 157 2 2" xfId="3754" xr:uid="{00000000-0005-0000-0000-00006B5E0000}"/>
    <cellStyle name="Normal 157 2 2 2" xfId="8901" xr:uid="{00000000-0005-0000-0000-00006C5E0000}"/>
    <cellStyle name="Normal 157 2 2 2 2" xfId="19684" xr:uid="{00000000-0005-0000-0000-00006D5E0000}"/>
    <cellStyle name="Normal 157 2 2 3" xfId="14552" xr:uid="{00000000-0005-0000-0000-00006E5E0000}"/>
    <cellStyle name="Normal 157 2 2 4" xfId="42611" xr:uid="{00000000-0005-0000-0000-00006F5E0000}"/>
    <cellStyle name="Normal 157 2 2 5" xfId="47454" xr:uid="{00000000-0005-0000-0000-0000705E0000}"/>
    <cellStyle name="Normal 157 2 3" xfId="6621" xr:uid="{00000000-0005-0000-0000-0000715E0000}"/>
    <cellStyle name="Normal 157 2 3 2" xfId="17404" xr:uid="{00000000-0005-0000-0000-0000725E0000}"/>
    <cellStyle name="Normal 157 2 4" xfId="12261" xr:uid="{00000000-0005-0000-0000-0000735E0000}"/>
    <cellStyle name="Normal 157 2 5" xfId="40336" xr:uid="{00000000-0005-0000-0000-0000745E0000}"/>
    <cellStyle name="Normal 157 2 6" xfId="45179" xr:uid="{00000000-0005-0000-0000-0000755E0000}"/>
    <cellStyle name="Normal 157 3" xfId="2707" xr:uid="{00000000-0005-0000-0000-0000765E0000}"/>
    <cellStyle name="Normal 157 3 2" xfId="7862" xr:uid="{00000000-0005-0000-0000-0000775E0000}"/>
    <cellStyle name="Normal 157 3 2 2" xfId="18645" xr:uid="{00000000-0005-0000-0000-0000785E0000}"/>
    <cellStyle name="Normal 157 3 3" xfId="13513" xr:uid="{00000000-0005-0000-0000-0000795E0000}"/>
    <cellStyle name="Normal 157 3 4" xfId="41573" xr:uid="{00000000-0005-0000-0000-00007A5E0000}"/>
    <cellStyle name="Normal 157 3 5" xfId="46416" xr:uid="{00000000-0005-0000-0000-00007B5E0000}"/>
    <cellStyle name="Normal 157 4" xfId="5570" xr:uid="{00000000-0005-0000-0000-00007C5E0000}"/>
    <cellStyle name="Normal 157 4 2" xfId="16360" xr:uid="{00000000-0005-0000-0000-00007D5E0000}"/>
    <cellStyle name="Normal 157 5" xfId="11189" xr:uid="{00000000-0005-0000-0000-00007E5E0000}"/>
    <cellStyle name="Normal 157 6" xfId="39291" xr:uid="{00000000-0005-0000-0000-00007F5E0000}"/>
    <cellStyle name="Normal 157 7" xfId="44137" xr:uid="{00000000-0005-0000-0000-0000805E0000}"/>
    <cellStyle name="Normal 158" xfId="329" xr:uid="{00000000-0005-0000-0000-0000815E0000}"/>
    <cellStyle name="Normal 158 2" xfId="1440" xr:uid="{00000000-0005-0000-0000-0000825E0000}"/>
    <cellStyle name="Normal 158 2 2" xfId="3755" xr:uid="{00000000-0005-0000-0000-0000835E0000}"/>
    <cellStyle name="Normal 158 2 2 2" xfId="8902" xr:uid="{00000000-0005-0000-0000-0000845E0000}"/>
    <cellStyle name="Normal 158 2 2 2 2" xfId="19685" xr:uid="{00000000-0005-0000-0000-0000855E0000}"/>
    <cellStyle name="Normal 158 2 2 3" xfId="14553" xr:uid="{00000000-0005-0000-0000-0000865E0000}"/>
    <cellStyle name="Normal 158 2 2 4" xfId="42612" xr:uid="{00000000-0005-0000-0000-0000875E0000}"/>
    <cellStyle name="Normal 158 2 2 5" xfId="47455" xr:uid="{00000000-0005-0000-0000-0000885E0000}"/>
    <cellStyle name="Normal 158 2 3" xfId="6622" xr:uid="{00000000-0005-0000-0000-0000895E0000}"/>
    <cellStyle name="Normal 158 2 3 2" xfId="17405" xr:uid="{00000000-0005-0000-0000-00008A5E0000}"/>
    <cellStyle name="Normal 158 2 4" xfId="12262" xr:uid="{00000000-0005-0000-0000-00008B5E0000}"/>
    <cellStyle name="Normal 158 2 5" xfId="40337" xr:uid="{00000000-0005-0000-0000-00008C5E0000}"/>
    <cellStyle name="Normal 158 2 6" xfId="45180" xr:uid="{00000000-0005-0000-0000-00008D5E0000}"/>
    <cellStyle name="Normal 158 3" xfId="2708" xr:uid="{00000000-0005-0000-0000-00008E5E0000}"/>
    <cellStyle name="Normal 158 3 2" xfId="7863" xr:uid="{00000000-0005-0000-0000-00008F5E0000}"/>
    <cellStyle name="Normal 158 3 2 2" xfId="18646" xr:uid="{00000000-0005-0000-0000-0000905E0000}"/>
    <cellStyle name="Normal 158 3 3" xfId="13514" xr:uid="{00000000-0005-0000-0000-0000915E0000}"/>
    <cellStyle name="Normal 158 3 4" xfId="41574" xr:uid="{00000000-0005-0000-0000-0000925E0000}"/>
    <cellStyle name="Normal 158 3 5" xfId="46417" xr:uid="{00000000-0005-0000-0000-0000935E0000}"/>
    <cellStyle name="Normal 158 4" xfId="5571" xr:uid="{00000000-0005-0000-0000-0000945E0000}"/>
    <cellStyle name="Normal 158 4 2" xfId="16361" xr:uid="{00000000-0005-0000-0000-0000955E0000}"/>
    <cellStyle name="Normal 158 5" xfId="11190" xr:uid="{00000000-0005-0000-0000-0000965E0000}"/>
    <cellStyle name="Normal 158 6" xfId="39292" xr:uid="{00000000-0005-0000-0000-0000975E0000}"/>
    <cellStyle name="Normal 158 7" xfId="44138" xr:uid="{00000000-0005-0000-0000-0000985E0000}"/>
    <cellStyle name="Normal 159" xfId="330" xr:uid="{00000000-0005-0000-0000-0000995E0000}"/>
    <cellStyle name="Normal 159 2" xfId="1441" xr:uid="{00000000-0005-0000-0000-00009A5E0000}"/>
    <cellStyle name="Normal 159 2 2" xfId="3756" xr:uid="{00000000-0005-0000-0000-00009B5E0000}"/>
    <cellStyle name="Normal 159 2 2 2" xfId="8903" xr:uid="{00000000-0005-0000-0000-00009C5E0000}"/>
    <cellStyle name="Normal 159 2 2 2 2" xfId="19686" xr:uid="{00000000-0005-0000-0000-00009D5E0000}"/>
    <cellStyle name="Normal 159 2 2 3" xfId="14554" xr:uid="{00000000-0005-0000-0000-00009E5E0000}"/>
    <cellStyle name="Normal 159 2 2 4" xfId="42613" xr:uid="{00000000-0005-0000-0000-00009F5E0000}"/>
    <cellStyle name="Normal 159 2 2 5" xfId="47456" xr:uid="{00000000-0005-0000-0000-0000A05E0000}"/>
    <cellStyle name="Normal 159 2 3" xfId="6623" xr:uid="{00000000-0005-0000-0000-0000A15E0000}"/>
    <cellStyle name="Normal 159 2 3 2" xfId="17406" xr:uid="{00000000-0005-0000-0000-0000A25E0000}"/>
    <cellStyle name="Normal 159 2 4" xfId="12263" xr:uid="{00000000-0005-0000-0000-0000A35E0000}"/>
    <cellStyle name="Normal 159 2 5" xfId="40338" xr:uid="{00000000-0005-0000-0000-0000A45E0000}"/>
    <cellStyle name="Normal 159 2 6" xfId="45181" xr:uid="{00000000-0005-0000-0000-0000A55E0000}"/>
    <cellStyle name="Normal 159 3" xfId="2709" xr:uid="{00000000-0005-0000-0000-0000A65E0000}"/>
    <cellStyle name="Normal 159 3 2" xfId="7864" xr:uid="{00000000-0005-0000-0000-0000A75E0000}"/>
    <cellStyle name="Normal 159 3 2 2" xfId="18647" xr:uid="{00000000-0005-0000-0000-0000A85E0000}"/>
    <cellStyle name="Normal 159 3 3" xfId="13515" xr:uid="{00000000-0005-0000-0000-0000A95E0000}"/>
    <cellStyle name="Normal 159 3 4" xfId="41575" xr:uid="{00000000-0005-0000-0000-0000AA5E0000}"/>
    <cellStyle name="Normal 159 3 5" xfId="46418" xr:uid="{00000000-0005-0000-0000-0000AB5E0000}"/>
    <cellStyle name="Normal 159 4" xfId="5572" xr:uid="{00000000-0005-0000-0000-0000AC5E0000}"/>
    <cellStyle name="Normal 159 4 2" xfId="16362" xr:uid="{00000000-0005-0000-0000-0000AD5E0000}"/>
    <cellStyle name="Normal 159 5" xfId="11191" xr:uid="{00000000-0005-0000-0000-0000AE5E0000}"/>
    <cellStyle name="Normal 159 6" xfId="39293" xr:uid="{00000000-0005-0000-0000-0000AF5E0000}"/>
    <cellStyle name="Normal 159 7" xfId="44139" xr:uid="{00000000-0005-0000-0000-0000B05E0000}"/>
    <cellStyle name="Normal 16" xfId="331" xr:uid="{00000000-0005-0000-0000-0000B15E0000}"/>
    <cellStyle name="Normal 16 2" xfId="1442" xr:uid="{00000000-0005-0000-0000-0000B25E0000}"/>
    <cellStyle name="Normal 16 2 2" xfId="3757" xr:uid="{00000000-0005-0000-0000-0000B35E0000}"/>
    <cellStyle name="Normal 16 2 2 2" xfId="8904" xr:uid="{00000000-0005-0000-0000-0000B45E0000}"/>
    <cellStyle name="Normal 16 2 2 2 2" xfId="19687" xr:uid="{00000000-0005-0000-0000-0000B55E0000}"/>
    <cellStyle name="Normal 16 2 2 3" xfId="14555" xr:uid="{00000000-0005-0000-0000-0000B65E0000}"/>
    <cellStyle name="Normal 16 2 2 4" xfId="42614" xr:uid="{00000000-0005-0000-0000-0000B75E0000}"/>
    <cellStyle name="Normal 16 2 2 5" xfId="47457" xr:uid="{00000000-0005-0000-0000-0000B85E0000}"/>
    <cellStyle name="Normal 16 2 3" xfId="6624" xr:uid="{00000000-0005-0000-0000-0000B95E0000}"/>
    <cellStyle name="Normal 16 2 3 2" xfId="17407" xr:uid="{00000000-0005-0000-0000-0000BA5E0000}"/>
    <cellStyle name="Normal 16 2 4" xfId="12264" xr:uid="{00000000-0005-0000-0000-0000BB5E0000}"/>
    <cellStyle name="Normal 16 2 5" xfId="40339" xr:uid="{00000000-0005-0000-0000-0000BC5E0000}"/>
    <cellStyle name="Normal 16 2 6" xfId="45182" xr:uid="{00000000-0005-0000-0000-0000BD5E0000}"/>
    <cellStyle name="Normal 16 3" xfId="2710" xr:uid="{00000000-0005-0000-0000-0000BE5E0000}"/>
    <cellStyle name="Normal 16 3 2" xfId="7865" xr:uid="{00000000-0005-0000-0000-0000BF5E0000}"/>
    <cellStyle name="Normal 16 3 2 2" xfId="18648" xr:uid="{00000000-0005-0000-0000-0000C05E0000}"/>
    <cellStyle name="Normal 16 3 3" xfId="13516" xr:uid="{00000000-0005-0000-0000-0000C15E0000}"/>
    <cellStyle name="Normal 16 3 4" xfId="41576" xr:uid="{00000000-0005-0000-0000-0000C25E0000}"/>
    <cellStyle name="Normal 16 3 5" xfId="46419" xr:uid="{00000000-0005-0000-0000-0000C35E0000}"/>
    <cellStyle name="Normal 16 4" xfId="5573" xr:uid="{00000000-0005-0000-0000-0000C45E0000}"/>
    <cellStyle name="Normal 16 4 2" xfId="16363" xr:uid="{00000000-0005-0000-0000-0000C55E0000}"/>
    <cellStyle name="Normal 16 5" xfId="11192" xr:uid="{00000000-0005-0000-0000-0000C65E0000}"/>
    <cellStyle name="Normal 16 6" xfId="39294" xr:uid="{00000000-0005-0000-0000-0000C75E0000}"/>
    <cellStyle name="Normal 16 7" xfId="44140" xr:uid="{00000000-0005-0000-0000-0000C85E0000}"/>
    <cellStyle name="Normal 160" xfId="332" xr:uid="{00000000-0005-0000-0000-0000C95E0000}"/>
    <cellStyle name="Normal 160 2" xfId="1443" xr:uid="{00000000-0005-0000-0000-0000CA5E0000}"/>
    <cellStyle name="Normal 160 2 2" xfId="3758" xr:uid="{00000000-0005-0000-0000-0000CB5E0000}"/>
    <cellStyle name="Normal 160 2 2 2" xfId="8905" xr:uid="{00000000-0005-0000-0000-0000CC5E0000}"/>
    <cellStyle name="Normal 160 2 2 2 2" xfId="19688" xr:uid="{00000000-0005-0000-0000-0000CD5E0000}"/>
    <cellStyle name="Normal 160 2 2 3" xfId="14556" xr:uid="{00000000-0005-0000-0000-0000CE5E0000}"/>
    <cellStyle name="Normal 160 2 2 4" xfId="42615" xr:uid="{00000000-0005-0000-0000-0000CF5E0000}"/>
    <cellStyle name="Normal 160 2 2 5" xfId="47458" xr:uid="{00000000-0005-0000-0000-0000D05E0000}"/>
    <cellStyle name="Normal 160 2 3" xfId="6625" xr:uid="{00000000-0005-0000-0000-0000D15E0000}"/>
    <cellStyle name="Normal 160 2 3 2" xfId="17408" xr:uid="{00000000-0005-0000-0000-0000D25E0000}"/>
    <cellStyle name="Normal 160 2 4" xfId="12265" xr:uid="{00000000-0005-0000-0000-0000D35E0000}"/>
    <cellStyle name="Normal 160 2 5" xfId="40340" xr:uid="{00000000-0005-0000-0000-0000D45E0000}"/>
    <cellStyle name="Normal 160 2 6" xfId="45183" xr:uid="{00000000-0005-0000-0000-0000D55E0000}"/>
    <cellStyle name="Normal 160 3" xfId="2711" xr:uid="{00000000-0005-0000-0000-0000D65E0000}"/>
    <cellStyle name="Normal 160 3 2" xfId="7866" xr:uid="{00000000-0005-0000-0000-0000D75E0000}"/>
    <cellStyle name="Normal 160 3 2 2" xfId="18649" xr:uid="{00000000-0005-0000-0000-0000D85E0000}"/>
    <cellStyle name="Normal 160 3 3" xfId="13517" xr:uid="{00000000-0005-0000-0000-0000D95E0000}"/>
    <cellStyle name="Normal 160 3 4" xfId="41577" xr:uid="{00000000-0005-0000-0000-0000DA5E0000}"/>
    <cellStyle name="Normal 160 3 5" xfId="46420" xr:uid="{00000000-0005-0000-0000-0000DB5E0000}"/>
    <cellStyle name="Normal 160 4" xfId="5574" xr:uid="{00000000-0005-0000-0000-0000DC5E0000}"/>
    <cellStyle name="Normal 160 4 2" xfId="16364" xr:uid="{00000000-0005-0000-0000-0000DD5E0000}"/>
    <cellStyle name="Normal 160 5" xfId="11193" xr:uid="{00000000-0005-0000-0000-0000DE5E0000}"/>
    <cellStyle name="Normal 160 6" xfId="39295" xr:uid="{00000000-0005-0000-0000-0000DF5E0000}"/>
    <cellStyle name="Normal 160 7" xfId="44141" xr:uid="{00000000-0005-0000-0000-0000E05E0000}"/>
    <cellStyle name="Normal 161" xfId="333" xr:uid="{00000000-0005-0000-0000-0000E15E0000}"/>
    <cellStyle name="Normal 161 2" xfId="1444" xr:uid="{00000000-0005-0000-0000-0000E25E0000}"/>
    <cellStyle name="Normal 161 2 2" xfId="3759" xr:uid="{00000000-0005-0000-0000-0000E35E0000}"/>
    <cellStyle name="Normal 161 2 2 2" xfId="8906" xr:uid="{00000000-0005-0000-0000-0000E45E0000}"/>
    <cellStyle name="Normal 161 2 2 2 2" xfId="19689" xr:uid="{00000000-0005-0000-0000-0000E55E0000}"/>
    <cellStyle name="Normal 161 2 2 3" xfId="14557" xr:uid="{00000000-0005-0000-0000-0000E65E0000}"/>
    <cellStyle name="Normal 161 2 2 4" xfId="42616" xr:uid="{00000000-0005-0000-0000-0000E75E0000}"/>
    <cellStyle name="Normal 161 2 2 5" xfId="47459" xr:uid="{00000000-0005-0000-0000-0000E85E0000}"/>
    <cellStyle name="Normal 161 2 3" xfId="6626" xr:uid="{00000000-0005-0000-0000-0000E95E0000}"/>
    <cellStyle name="Normal 161 2 3 2" xfId="17409" xr:uid="{00000000-0005-0000-0000-0000EA5E0000}"/>
    <cellStyle name="Normal 161 2 4" xfId="12266" xr:uid="{00000000-0005-0000-0000-0000EB5E0000}"/>
    <cellStyle name="Normal 161 2 5" xfId="40341" xr:uid="{00000000-0005-0000-0000-0000EC5E0000}"/>
    <cellStyle name="Normal 161 2 6" xfId="45184" xr:uid="{00000000-0005-0000-0000-0000ED5E0000}"/>
    <cellStyle name="Normal 161 3" xfId="2712" xr:uid="{00000000-0005-0000-0000-0000EE5E0000}"/>
    <cellStyle name="Normal 161 3 2" xfId="7867" xr:uid="{00000000-0005-0000-0000-0000EF5E0000}"/>
    <cellStyle name="Normal 161 3 2 2" xfId="18650" xr:uid="{00000000-0005-0000-0000-0000F05E0000}"/>
    <cellStyle name="Normal 161 3 3" xfId="13518" xr:uid="{00000000-0005-0000-0000-0000F15E0000}"/>
    <cellStyle name="Normal 161 3 4" xfId="41578" xr:uid="{00000000-0005-0000-0000-0000F25E0000}"/>
    <cellStyle name="Normal 161 3 5" xfId="46421" xr:uid="{00000000-0005-0000-0000-0000F35E0000}"/>
    <cellStyle name="Normal 161 4" xfId="5575" xr:uid="{00000000-0005-0000-0000-0000F45E0000}"/>
    <cellStyle name="Normal 161 4 2" xfId="16365" xr:uid="{00000000-0005-0000-0000-0000F55E0000}"/>
    <cellStyle name="Normal 161 5" xfId="11194" xr:uid="{00000000-0005-0000-0000-0000F65E0000}"/>
    <cellStyle name="Normal 161 6" xfId="39296" xr:uid="{00000000-0005-0000-0000-0000F75E0000}"/>
    <cellStyle name="Normal 161 7" xfId="44142" xr:uid="{00000000-0005-0000-0000-0000F85E0000}"/>
    <cellStyle name="Normal 162" xfId="334" xr:uid="{00000000-0005-0000-0000-0000F95E0000}"/>
    <cellStyle name="Normal 162 2" xfId="1445" xr:uid="{00000000-0005-0000-0000-0000FA5E0000}"/>
    <cellStyle name="Normal 162 2 2" xfId="3760" xr:uid="{00000000-0005-0000-0000-0000FB5E0000}"/>
    <cellStyle name="Normal 162 2 2 2" xfId="8907" xr:uid="{00000000-0005-0000-0000-0000FC5E0000}"/>
    <cellStyle name="Normal 162 2 2 2 2" xfId="19690" xr:uid="{00000000-0005-0000-0000-0000FD5E0000}"/>
    <cellStyle name="Normal 162 2 2 3" xfId="14558" xr:uid="{00000000-0005-0000-0000-0000FE5E0000}"/>
    <cellStyle name="Normal 162 2 2 4" xfId="42617" xr:uid="{00000000-0005-0000-0000-0000FF5E0000}"/>
    <cellStyle name="Normal 162 2 2 5" xfId="47460" xr:uid="{00000000-0005-0000-0000-0000005F0000}"/>
    <cellStyle name="Normal 162 2 3" xfId="6627" xr:uid="{00000000-0005-0000-0000-0000015F0000}"/>
    <cellStyle name="Normal 162 2 3 2" xfId="17410" xr:uid="{00000000-0005-0000-0000-0000025F0000}"/>
    <cellStyle name="Normal 162 2 4" xfId="12267" xr:uid="{00000000-0005-0000-0000-0000035F0000}"/>
    <cellStyle name="Normal 162 2 5" xfId="40342" xr:uid="{00000000-0005-0000-0000-0000045F0000}"/>
    <cellStyle name="Normal 162 2 6" xfId="45185" xr:uid="{00000000-0005-0000-0000-0000055F0000}"/>
    <cellStyle name="Normal 162 3" xfId="2713" xr:uid="{00000000-0005-0000-0000-0000065F0000}"/>
    <cellStyle name="Normal 162 3 2" xfId="7868" xr:uid="{00000000-0005-0000-0000-0000075F0000}"/>
    <cellStyle name="Normal 162 3 2 2" xfId="18651" xr:uid="{00000000-0005-0000-0000-0000085F0000}"/>
    <cellStyle name="Normal 162 3 3" xfId="13519" xr:uid="{00000000-0005-0000-0000-0000095F0000}"/>
    <cellStyle name="Normal 162 3 4" xfId="41579" xr:uid="{00000000-0005-0000-0000-00000A5F0000}"/>
    <cellStyle name="Normal 162 3 5" xfId="46422" xr:uid="{00000000-0005-0000-0000-00000B5F0000}"/>
    <cellStyle name="Normal 162 4" xfId="5576" xr:uid="{00000000-0005-0000-0000-00000C5F0000}"/>
    <cellStyle name="Normal 162 4 2" xfId="16366" xr:uid="{00000000-0005-0000-0000-00000D5F0000}"/>
    <cellStyle name="Normal 162 5" xfId="11195" xr:uid="{00000000-0005-0000-0000-00000E5F0000}"/>
    <cellStyle name="Normal 162 6" xfId="39297" xr:uid="{00000000-0005-0000-0000-00000F5F0000}"/>
    <cellStyle name="Normal 162 7" xfId="44143" xr:uid="{00000000-0005-0000-0000-0000105F0000}"/>
    <cellStyle name="Normal 163" xfId="335" xr:uid="{00000000-0005-0000-0000-0000115F0000}"/>
    <cellStyle name="Normal 163 2" xfId="1446" xr:uid="{00000000-0005-0000-0000-0000125F0000}"/>
    <cellStyle name="Normal 163 2 2" xfId="3761" xr:uid="{00000000-0005-0000-0000-0000135F0000}"/>
    <cellStyle name="Normal 163 2 2 2" xfId="8908" xr:uid="{00000000-0005-0000-0000-0000145F0000}"/>
    <cellStyle name="Normal 163 2 2 2 2" xfId="19691" xr:uid="{00000000-0005-0000-0000-0000155F0000}"/>
    <cellStyle name="Normal 163 2 2 3" xfId="14559" xr:uid="{00000000-0005-0000-0000-0000165F0000}"/>
    <cellStyle name="Normal 163 2 2 4" xfId="42618" xr:uid="{00000000-0005-0000-0000-0000175F0000}"/>
    <cellStyle name="Normal 163 2 2 5" xfId="47461" xr:uid="{00000000-0005-0000-0000-0000185F0000}"/>
    <cellStyle name="Normal 163 2 3" xfId="6628" xr:uid="{00000000-0005-0000-0000-0000195F0000}"/>
    <cellStyle name="Normal 163 2 3 2" xfId="17411" xr:uid="{00000000-0005-0000-0000-00001A5F0000}"/>
    <cellStyle name="Normal 163 2 4" xfId="12268" xr:uid="{00000000-0005-0000-0000-00001B5F0000}"/>
    <cellStyle name="Normal 163 2 5" xfId="40343" xr:uid="{00000000-0005-0000-0000-00001C5F0000}"/>
    <cellStyle name="Normal 163 2 6" xfId="45186" xr:uid="{00000000-0005-0000-0000-00001D5F0000}"/>
    <cellStyle name="Normal 163 3" xfId="2714" xr:uid="{00000000-0005-0000-0000-00001E5F0000}"/>
    <cellStyle name="Normal 163 3 2" xfId="7869" xr:uid="{00000000-0005-0000-0000-00001F5F0000}"/>
    <cellStyle name="Normal 163 3 2 2" xfId="18652" xr:uid="{00000000-0005-0000-0000-0000205F0000}"/>
    <cellStyle name="Normal 163 3 3" xfId="13520" xr:uid="{00000000-0005-0000-0000-0000215F0000}"/>
    <cellStyle name="Normal 163 3 4" xfId="41580" xr:uid="{00000000-0005-0000-0000-0000225F0000}"/>
    <cellStyle name="Normal 163 3 5" xfId="46423" xr:uid="{00000000-0005-0000-0000-0000235F0000}"/>
    <cellStyle name="Normal 163 4" xfId="5577" xr:uid="{00000000-0005-0000-0000-0000245F0000}"/>
    <cellStyle name="Normal 163 4 2" xfId="16367" xr:uid="{00000000-0005-0000-0000-0000255F0000}"/>
    <cellStyle name="Normal 163 5" xfId="11196" xr:uid="{00000000-0005-0000-0000-0000265F0000}"/>
    <cellStyle name="Normal 163 6" xfId="39298" xr:uid="{00000000-0005-0000-0000-0000275F0000}"/>
    <cellStyle name="Normal 163 7" xfId="44144" xr:uid="{00000000-0005-0000-0000-0000285F0000}"/>
    <cellStyle name="Normal 164" xfId="336" xr:uid="{00000000-0005-0000-0000-0000295F0000}"/>
    <cellStyle name="Normal 164 2" xfId="1447" xr:uid="{00000000-0005-0000-0000-00002A5F0000}"/>
    <cellStyle name="Normal 164 2 2" xfId="3762" xr:uid="{00000000-0005-0000-0000-00002B5F0000}"/>
    <cellStyle name="Normal 164 2 2 2" xfId="8909" xr:uid="{00000000-0005-0000-0000-00002C5F0000}"/>
    <cellStyle name="Normal 164 2 2 2 2" xfId="19692" xr:uid="{00000000-0005-0000-0000-00002D5F0000}"/>
    <cellStyle name="Normal 164 2 2 3" xfId="14560" xr:uid="{00000000-0005-0000-0000-00002E5F0000}"/>
    <cellStyle name="Normal 164 2 2 4" xfId="42619" xr:uid="{00000000-0005-0000-0000-00002F5F0000}"/>
    <cellStyle name="Normal 164 2 2 5" xfId="47462" xr:uid="{00000000-0005-0000-0000-0000305F0000}"/>
    <cellStyle name="Normal 164 2 3" xfId="6629" xr:uid="{00000000-0005-0000-0000-0000315F0000}"/>
    <cellStyle name="Normal 164 2 3 2" xfId="17412" xr:uid="{00000000-0005-0000-0000-0000325F0000}"/>
    <cellStyle name="Normal 164 2 4" xfId="12269" xr:uid="{00000000-0005-0000-0000-0000335F0000}"/>
    <cellStyle name="Normal 164 2 5" xfId="40344" xr:uid="{00000000-0005-0000-0000-0000345F0000}"/>
    <cellStyle name="Normal 164 2 6" xfId="45187" xr:uid="{00000000-0005-0000-0000-0000355F0000}"/>
    <cellStyle name="Normal 164 3" xfId="2715" xr:uid="{00000000-0005-0000-0000-0000365F0000}"/>
    <cellStyle name="Normal 164 3 2" xfId="7870" xr:uid="{00000000-0005-0000-0000-0000375F0000}"/>
    <cellStyle name="Normal 164 3 2 2" xfId="18653" xr:uid="{00000000-0005-0000-0000-0000385F0000}"/>
    <cellStyle name="Normal 164 3 3" xfId="13521" xr:uid="{00000000-0005-0000-0000-0000395F0000}"/>
    <cellStyle name="Normal 164 3 4" xfId="41581" xr:uid="{00000000-0005-0000-0000-00003A5F0000}"/>
    <cellStyle name="Normal 164 3 5" xfId="46424" xr:uid="{00000000-0005-0000-0000-00003B5F0000}"/>
    <cellStyle name="Normal 164 4" xfId="5010" xr:uid="{00000000-0005-0000-0000-00003C5F0000}"/>
    <cellStyle name="Normal 164 4 2" xfId="10158" xr:uid="{00000000-0005-0000-0000-00003D5F0000}"/>
    <cellStyle name="Normal 164 4 2 2" xfId="20941" xr:uid="{00000000-0005-0000-0000-00003E5F0000}"/>
    <cellStyle name="Normal 164 4 3" xfId="15808" xr:uid="{00000000-0005-0000-0000-00003F5F0000}"/>
    <cellStyle name="Normal 164 4 4" xfId="43861" xr:uid="{00000000-0005-0000-0000-0000405F0000}"/>
    <cellStyle name="Normal 164 4 5" xfId="48704" xr:uid="{00000000-0005-0000-0000-0000415F0000}"/>
    <cellStyle name="Normal 164 5" xfId="5026" xr:uid="{00000000-0005-0000-0000-0000425F0000}"/>
    <cellStyle name="Normal 164 5 2" xfId="10174" xr:uid="{00000000-0005-0000-0000-0000435F0000}"/>
    <cellStyle name="Normal 164 5 2 2" xfId="20957" xr:uid="{00000000-0005-0000-0000-0000445F0000}"/>
    <cellStyle name="Normal 164 5 3" xfId="15823" xr:uid="{00000000-0005-0000-0000-0000455F0000}"/>
    <cellStyle name="Normal 164 6" xfId="5578" xr:uid="{00000000-0005-0000-0000-0000465F0000}"/>
    <cellStyle name="Normal 164 6 2" xfId="16368" xr:uid="{00000000-0005-0000-0000-0000475F0000}"/>
    <cellStyle name="Normal 164 7" xfId="11197" xr:uid="{00000000-0005-0000-0000-0000485F0000}"/>
    <cellStyle name="Normal 164 8" xfId="39299" xr:uid="{00000000-0005-0000-0000-0000495F0000}"/>
    <cellStyle name="Normal 164 9" xfId="44145" xr:uid="{00000000-0005-0000-0000-00004A5F0000}"/>
    <cellStyle name="Normal 165" xfId="337" xr:uid="{00000000-0005-0000-0000-00004B5F0000}"/>
    <cellStyle name="Normal 165 2" xfId="1448" xr:uid="{00000000-0005-0000-0000-00004C5F0000}"/>
    <cellStyle name="Normal 165 2 2" xfId="3763" xr:uid="{00000000-0005-0000-0000-00004D5F0000}"/>
    <cellStyle name="Normal 165 2 2 2" xfId="8910" xr:uid="{00000000-0005-0000-0000-00004E5F0000}"/>
    <cellStyle name="Normal 165 2 2 2 2" xfId="19693" xr:uid="{00000000-0005-0000-0000-00004F5F0000}"/>
    <cellStyle name="Normal 165 2 2 3" xfId="14561" xr:uid="{00000000-0005-0000-0000-0000505F0000}"/>
    <cellStyle name="Normal 165 2 2 4" xfId="42620" xr:uid="{00000000-0005-0000-0000-0000515F0000}"/>
    <cellStyle name="Normal 165 2 2 5" xfId="47463" xr:uid="{00000000-0005-0000-0000-0000525F0000}"/>
    <cellStyle name="Normal 165 2 3" xfId="6630" xr:uid="{00000000-0005-0000-0000-0000535F0000}"/>
    <cellStyle name="Normal 165 2 3 2" xfId="17413" xr:uid="{00000000-0005-0000-0000-0000545F0000}"/>
    <cellStyle name="Normal 165 2 4" xfId="12270" xr:uid="{00000000-0005-0000-0000-0000555F0000}"/>
    <cellStyle name="Normal 165 2 5" xfId="40345" xr:uid="{00000000-0005-0000-0000-0000565F0000}"/>
    <cellStyle name="Normal 165 2 6" xfId="45188" xr:uid="{00000000-0005-0000-0000-0000575F0000}"/>
    <cellStyle name="Normal 165 3" xfId="2716" xr:uid="{00000000-0005-0000-0000-0000585F0000}"/>
    <cellStyle name="Normal 165 3 2" xfId="7871" xr:uid="{00000000-0005-0000-0000-0000595F0000}"/>
    <cellStyle name="Normal 165 3 2 2" xfId="18654" xr:uid="{00000000-0005-0000-0000-00005A5F0000}"/>
    <cellStyle name="Normal 165 3 3" xfId="13522" xr:uid="{00000000-0005-0000-0000-00005B5F0000}"/>
    <cellStyle name="Normal 165 3 4" xfId="41582" xr:uid="{00000000-0005-0000-0000-00005C5F0000}"/>
    <cellStyle name="Normal 165 3 5" xfId="46425" xr:uid="{00000000-0005-0000-0000-00005D5F0000}"/>
    <cellStyle name="Normal 165 4" xfId="5579" xr:uid="{00000000-0005-0000-0000-00005E5F0000}"/>
    <cellStyle name="Normal 165 4 2" xfId="16369" xr:uid="{00000000-0005-0000-0000-00005F5F0000}"/>
    <cellStyle name="Normal 165 5" xfId="11198" xr:uid="{00000000-0005-0000-0000-0000605F0000}"/>
    <cellStyle name="Normal 165 6" xfId="39300" xr:uid="{00000000-0005-0000-0000-0000615F0000}"/>
    <cellStyle name="Normal 165 7" xfId="44146" xr:uid="{00000000-0005-0000-0000-0000625F0000}"/>
    <cellStyle name="Normal 166" xfId="466" xr:uid="{00000000-0005-0000-0000-0000635F0000}"/>
    <cellStyle name="Normal 166 2" xfId="1545" xr:uid="{00000000-0005-0000-0000-0000645F0000}"/>
    <cellStyle name="Normal 166 2 2" xfId="3854" xr:uid="{00000000-0005-0000-0000-0000655F0000}"/>
    <cellStyle name="Normal 166 2 2 2" xfId="9001" xr:uid="{00000000-0005-0000-0000-0000665F0000}"/>
    <cellStyle name="Normal 166 2 2 2 2" xfId="19784" xr:uid="{00000000-0005-0000-0000-0000675F0000}"/>
    <cellStyle name="Normal 166 2 2 3" xfId="14652" xr:uid="{00000000-0005-0000-0000-0000685F0000}"/>
    <cellStyle name="Normal 166 2 2 4" xfId="42711" xr:uid="{00000000-0005-0000-0000-0000695F0000}"/>
    <cellStyle name="Normal 166 2 2 5" xfId="47554" xr:uid="{00000000-0005-0000-0000-00006A5F0000}"/>
    <cellStyle name="Normal 166 2 3" xfId="6720" xr:uid="{00000000-0005-0000-0000-00006B5F0000}"/>
    <cellStyle name="Normal 166 2 3 2" xfId="17503" xr:uid="{00000000-0005-0000-0000-00006C5F0000}"/>
    <cellStyle name="Normal 166 2 4" xfId="12365" xr:uid="{00000000-0005-0000-0000-00006D5F0000}"/>
    <cellStyle name="Normal 166 2 5" xfId="40435" xr:uid="{00000000-0005-0000-0000-00006E5F0000}"/>
    <cellStyle name="Normal 166 2 6" xfId="45278" xr:uid="{00000000-0005-0000-0000-00006F5F0000}"/>
    <cellStyle name="Normal 166 3" xfId="2806" xr:uid="{00000000-0005-0000-0000-0000705F0000}"/>
    <cellStyle name="Normal 166 3 2" xfId="7960" xr:uid="{00000000-0005-0000-0000-0000715F0000}"/>
    <cellStyle name="Normal 166 3 2 2" xfId="18743" xr:uid="{00000000-0005-0000-0000-0000725F0000}"/>
    <cellStyle name="Normal 166 3 3" xfId="13611" xr:uid="{00000000-0005-0000-0000-0000735F0000}"/>
    <cellStyle name="Normal 166 3 4" xfId="41670" xr:uid="{00000000-0005-0000-0000-0000745F0000}"/>
    <cellStyle name="Normal 166 3 5" xfId="46513" xr:uid="{00000000-0005-0000-0000-0000755F0000}"/>
    <cellStyle name="Normal 166 4" xfId="5671" xr:uid="{00000000-0005-0000-0000-0000765F0000}"/>
    <cellStyle name="Normal 166 4 2" xfId="16460" xr:uid="{00000000-0005-0000-0000-0000775F0000}"/>
    <cellStyle name="Normal 166 5" xfId="11294" xr:uid="{00000000-0005-0000-0000-0000785F0000}"/>
    <cellStyle name="Normal 166 6" xfId="39390" xr:uid="{00000000-0005-0000-0000-0000795F0000}"/>
    <cellStyle name="Normal 166 7" xfId="44236" xr:uid="{00000000-0005-0000-0000-00007A5F0000}"/>
    <cellStyle name="Normal 167" xfId="467" xr:uid="{00000000-0005-0000-0000-00007B5F0000}"/>
    <cellStyle name="Normal 167 2" xfId="1546" xr:uid="{00000000-0005-0000-0000-00007C5F0000}"/>
    <cellStyle name="Normal 167 2 2" xfId="3855" xr:uid="{00000000-0005-0000-0000-00007D5F0000}"/>
    <cellStyle name="Normal 167 2 2 2" xfId="9002" xr:uid="{00000000-0005-0000-0000-00007E5F0000}"/>
    <cellStyle name="Normal 167 2 2 2 2" xfId="19785" xr:uid="{00000000-0005-0000-0000-00007F5F0000}"/>
    <cellStyle name="Normal 167 2 2 3" xfId="14653" xr:uid="{00000000-0005-0000-0000-0000805F0000}"/>
    <cellStyle name="Normal 167 2 2 4" xfId="42712" xr:uid="{00000000-0005-0000-0000-0000815F0000}"/>
    <cellStyle name="Normal 167 2 2 5" xfId="47555" xr:uid="{00000000-0005-0000-0000-0000825F0000}"/>
    <cellStyle name="Normal 167 2 3" xfId="6721" xr:uid="{00000000-0005-0000-0000-0000835F0000}"/>
    <cellStyle name="Normal 167 2 3 2" xfId="17504" xr:uid="{00000000-0005-0000-0000-0000845F0000}"/>
    <cellStyle name="Normal 167 2 4" xfId="12366" xr:uid="{00000000-0005-0000-0000-0000855F0000}"/>
    <cellStyle name="Normal 167 2 5" xfId="40436" xr:uid="{00000000-0005-0000-0000-0000865F0000}"/>
    <cellStyle name="Normal 167 2 6" xfId="45279" xr:uid="{00000000-0005-0000-0000-0000875F0000}"/>
    <cellStyle name="Normal 167 3" xfId="2807" xr:uid="{00000000-0005-0000-0000-0000885F0000}"/>
    <cellStyle name="Normal 167 3 2" xfId="7961" xr:uid="{00000000-0005-0000-0000-0000895F0000}"/>
    <cellStyle name="Normal 167 3 2 2" xfId="18744" xr:uid="{00000000-0005-0000-0000-00008A5F0000}"/>
    <cellStyle name="Normal 167 3 3" xfId="13612" xr:uid="{00000000-0005-0000-0000-00008B5F0000}"/>
    <cellStyle name="Normal 167 3 4" xfId="41671" xr:uid="{00000000-0005-0000-0000-00008C5F0000}"/>
    <cellStyle name="Normal 167 3 5" xfId="46514" xr:uid="{00000000-0005-0000-0000-00008D5F0000}"/>
    <cellStyle name="Normal 167 4" xfId="5672" xr:uid="{00000000-0005-0000-0000-00008E5F0000}"/>
    <cellStyle name="Normal 167 4 2" xfId="16461" xr:uid="{00000000-0005-0000-0000-00008F5F0000}"/>
    <cellStyle name="Normal 167 5" xfId="11295" xr:uid="{00000000-0005-0000-0000-0000905F0000}"/>
    <cellStyle name="Normal 167 6" xfId="39391" xr:uid="{00000000-0005-0000-0000-0000915F0000}"/>
    <cellStyle name="Normal 167 7" xfId="44237" xr:uid="{00000000-0005-0000-0000-0000925F0000}"/>
    <cellStyle name="Normal 168" xfId="468" xr:uid="{00000000-0005-0000-0000-0000935F0000}"/>
    <cellStyle name="Normal 168 2" xfId="1547" xr:uid="{00000000-0005-0000-0000-0000945F0000}"/>
    <cellStyle name="Normal 168 2 2" xfId="3856" xr:uid="{00000000-0005-0000-0000-0000955F0000}"/>
    <cellStyle name="Normal 168 2 2 2" xfId="9003" xr:uid="{00000000-0005-0000-0000-0000965F0000}"/>
    <cellStyle name="Normal 168 2 2 2 2" xfId="19786" xr:uid="{00000000-0005-0000-0000-0000975F0000}"/>
    <cellStyle name="Normal 168 2 2 3" xfId="14654" xr:uid="{00000000-0005-0000-0000-0000985F0000}"/>
    <cellStyle name="Normal 168 2 2 4" xfId="42713" xr:uid="{00000000-0005-0000-0000-0000995F0000}"/>
    <cellStyle name="Normal 168 2 2 5" xfId="47556" xr:uid="{00000000-0005-0000-0000-00009A5F0000}"/>
    <cellStyle name="Normal 168 2 3" xfId="6722" xr:uid="{00000000-0005-0000-0000-00009B5F0000}"/>
    <cellStyle name="Normal 168 2 3 2" xfId="17505" xr:uid="{00000000-0005-0000-0000-00009C5F0000}"/>
    <cellStyle name="Normal 168 2 4" xfId="12367" xr:uid="{00000000-0005-0000-0000-00009D5F0000}"/>
    <cellStyle name="Normal 168 2 5" xfId="40437" xr:uid="{00000000-0005-0000-0000-00009E5F0000}"/>
    <cellStyle name="Normal 168 2 6" xfId="45280" xr:uid="{00000000-0005-0000-0000-00009F5F0000}"/>
    <cellStyle name="Normal 168 3" xfId="2808" xr:uid="{00000000-0005-0000-0000-0000A05F0000}"/>
    <cellStyle name="Normal 168 3 2" xfId="7962" xr:uid="{00000000-0005-0000-0000-0000A15F0000}"/>
    <cellStyle name="Normal 168 3 2 2" xfId="18745" xr:uid="{00000000-0005-0000-0000-0000A25F0000}"/>
    <cellStyle name="Normal 168 3 3" xfId="13613" xr:uid="{00000000-0005-0000-0000-0000A35F0000}"/>
    <cellStyle name="Normal 168 3 4" xfId="41672" xr:uid="{00000000-0005-0000-0000-0000A45F0000}"/>
    <cellStyle name="Normal 168 3 5" xfId="46515" xr:uid="{00000000-0005-0000-0000-0000A55F0000}"/>
    <cellStyle name="Normal 168 4" xfId="5673" xr:uid="{00000000-0005-0000-0000-0000A65F0000}"/>
    <cellStyle name="Normal 168 4 2" xfId="16462" xr:uid="{00000000-0005-0000-0000-0000A75F0000}"/>
    <cellStyle name="Normal 168 5" xfId="11296" xr:uid="{00000000-0005-0000-0000-0000A85F0000}"/>
    <cellStyle name="Normal 168 6" xfId="39392" xr:uid="{00000000-0005-0000-0000-0000A95F0000}"/>
    <cellStyle name="Normal 168 7" xfId="44238" xr:uid="{00000000-0005-0000-0000-0000AA5F0000}"/>
    <cellStyle name="Normal 169" xfId="479" xr:uid="{00000000-0005-0000-0000-0000AB5F0000}"/>
    <cellStyle name="Normal 169 2" xfId="1571" xr:uid="{00000000-0005-0000-0000-0000AC5F0000}"/>
    <cellStyle name="Normal 169 2 2" xfId="3880" xr:uid="{00000000-0005-0000-0000-0000AD5F0000}"/>
    <cellStyle name="Normal 169 2 2 2" xfId="9027" xr:uid="{00000000-0005-0000-0000-0000AE5F0000}"/>
    <cellStyle name="Normal 169 2 2 2 2" xfId="19810" xr:uid="{00000000-0005-0000-0000-0000AF5F0000}"/>
    <cellStyle name="Normal 169 2 2 3" xfId="14678" xr:uid="{00000000-0005-0000-0000-0000B05F0000}"/>
    <cellStyle name="Normal 169 2 2 4" xfId="42737" xr:uid="{00000000-0005-0000-0000-0000B15F0000}"/>
    <cellStyle name="Normal 169 2 2 5" xfId="47580" xr:uid="{00000000-0005-0000-0000-0000B25F0000}"/>
    <cellStyle name="Normal 169 2 3" xfId="6746" xr:uid="{00000000-0005-0000-0000-0000B35F0000}"/>
    <cellStyle name="Normal 169 2 3 2" xfId="17529" xr:uid="{00000000-0005-0000-0000-0000B45F0000}"/>
    <cellStyle name="Normal 169 2 4" xfId="12391" xr:uid="{00000000-0005-0000-0000-0000B55F0000}"/>
    <cellStyle name="Normal 169 2 5" xfId="40461" xr:uid="{00000000-0005-0000-0000-0000B65F0000}"/>
    <cellStyle name="Normal 169 2 6" xfId="45304" xr:uid="{00000000-0005-0000-0000-0000B75F0000}"/>
    <cellStyle name="Normal 169 3" xfId="2819" xr:uid="{00000000-0005-0000-0000-0000B85F0000}"/>
    <cellStyle name="Normal 169 3 2" xfId="7973" xr:uid="{00000000-0005-0000-0000-0000B95F0000}"/>
    <cellStyle name="Normal 169 3 2 2" xfId="18756" xr:uid="{00000000-0005-0000-0000-0000BA5F0000}"/>
    <cellStyle name="Normal 169 3 3" xfId="13624" xr:uid="{00000000-0005-0000-0000-0000BB5F0000}"/>
    <cellStyle name="Normal 169 3 4" xfId="41683" xr:uid="{00000000-0005-0000-0000-0000BC5F0000}"/>
    <cellStyle name="Normal 169 3 5" xfId="46526" xr:uid="{00000000-0005-0000-0000-0000BD5F0000}"/>
    <cellStyle name="Normal 169 4" xfId="5684" xr:uid="{00000000-0005-0000-0000-0000BE5F0000}"/>
    <cellStyle name="Normal 169 4 2" xfId="16473" xr:uid="{00000000-0005-0000-0000-0000BF5F0000}"/>
    <cellStyle name="Normal 169 5" xfId="11307" xr:uid="{00000000-0005-0000-0000-0000C05F0000}"/>
    <cellStyle name="Normal 169 6" xfId="39416" xr:uid="{00000000-0005-0000-0000-0000C15F0000}"/>
    <cellStyle name="Normal 169 7" xfId="44262" xr:uid="{00000000-0005-0000-0000-0000C25F0000}"/>
    <cellStyle name="Normal 17" xfId="338" xr:uid="{00000000-0005-0000-0000-0000C35F0000}"/>
    <cellStyle name="Normal 17 2" xfId="1449" xr:uid="{00000000-0005-0000-0000-0000C45F0000}"/>
    <cellStyle name="Normal 17 2 2" xfId="3764" xr:uid="{00000000-0005-0000-0000-0000C55F0000}"/>
    <cellStyle name="Normal 17 2 2 2" xfId="8911" xr:uid="{00000000-0005-0000-0000-0000C65F0000}"/>
    <cellStyle name="Normal 17 2 2 2 2" xfId="19694" xr:uid="{00000000-0005-0000-0000-0000C75F0000}"/>
    <cellStyle name="Normal 17 2 2 3" xfId="14562" xr:uid="{00000000-0005-0000-0000-0000C85F0000}"/>
    <cellStyle name="Normal 17 2 2 4" xfId="42621" xr:uid="{00000000-0005-0000-0000-0000C95F0000}"/>
    <cellStyle name="Normal 17 2 2 5" xfId="47464" xr:uid="{00000000-0005-0000-0000-0000CA5F0000}"/>
    <cellStyle name="Normal 17 2 3" xfId="6631" xr:uid="{00000000-0005-0000-0000-0000CB5F0000}"/>
    <cellStyle name="Normal 17 2 3 2" xfId="17414" xr:uid="{00000000-0005-0000-0000-0000CC5F0000}"/>
    <cellStyle name="Normal 17 2 4" xfId="12271" xr:uid="{00000000-0005-0000-0000-0000CD5F0000}"/>
    <cellStyle name="Normal 17 2 5" xfId="40346" xr:uid="{00000000-0005-0000-0000-0000CE5F0000}"/>
    <cellStyle name="Normal 17 2 6" xfId="45189" xr:uid="{00000000-0005-0000-0000-0000CF5F0000}"/>
    <cellStyle name="Normal 17 3" xfId="2717" xr:uid="{00000000-0005-0000-0000-0000D05F0000}"/>
    <cellStyle name="Normal 17 3 2" xfId="7872" xr:uid="{00000000-0005-0000-0000-0000D15F0000}"/>
    <cellStyle name="Normal 17 3 2 2" xfId="18655" xr:uid="{00000000-0005-0000-0000-0000D25F0000}"/>
    <cellStyle name="Normal 17 3 3" xfId="13523" xr:uid="{00000000-0005-0000-0000-0000D35F0000}"/>
    <cellStyle name="Normal 17 3 4" xfId="41583" xr:uid="{00000000-0005-0000-0000-0000D45F0000}"/>
    <cellStyle name="Normal 17 3 5" xfId="46426" xr:uid="{00000000-0005-0000-0000-0000D55F0000}"/>
    <cellStyle name="Normal 17 4" xfId="5580" xr:uid="{00000000-0005-0000-0000-0000D65F0000}"/>
    <cellStyle name="Normal 17 4 2" xfId="16370" xr:uid="{00000000-0005-0000-0000-0000D75F0000}"/>
    <cellStyle name="Normal 17 5" xfId="11199" xr:uid="{00000000-0005-0000-0000-0000D85F0000}"/>
    <cellStyle name="Normal 17 6" xfId="39301" xr:uid="{00000000-0005-0000-0000-0000D95F0000}"/>
    <cellStyle name="Normal 17 7" xfId="44147" xr:uid="{00000000-0005-0000-0000-0000DA5F0000}"/>
    <cellStyle name="Normal 170" xfId="474" xr:uid="{00000000-0005-0000-0000-0000DB5F0000}"/>
    <cellStyle name="Normal 170 2" xfId="1566" xr:uid="{00000000-0005-0000-0000-0000DC5F0000}"/>
    <cellStyle name="Normal 170 2 2" xfId="3875" xr:uid="{00000000-0005-0000-0000-0000DD5F0000}"/>
    <cellStyle name="Normal 170 2 2 2" xfId="9022" xr:uid="{00000000-0005-0000-0000-0000DE5F0000}"/>
    <cellStyle name="Normal 170 2 2 2 2" xfId="19805" xr:uid="{00000000-0005-0000-0000-0000DF5F0000}"/>
    <cellStyle name="Normal 170 2 2 3" xfId="14673" xr:uid="{00000000-0005-0000-0000-0000E05F0000}"/>
    <cellStyle name="Normal 170 2 2 4" xfId="42732" xr:uid="{00000000-0005-0000-0000-0000E15F0000}"/>
    <cellStyle name="Normal 170 2 2 5" xfId="47575" xr:uid="{00000000-0005-0000-0000-0000E25F0000}"/>
    <cellStyle name="Normal 170 2 3" xfId="6741" xr:uid="{00000000-0005-0000-0000-0000E35F0000}"/>
    <cellStyle name="Normal 170 2 3 2" xfId="17524" xr:uid="{00000000-0005-0000-0000-0000E45F0000}"/>
    <cellStyle name="Normal 170 2 4" xfId="12386" xr:uid="{00000000-0005-0000-0000-0000E55F0000}"/>
    <cellStyle name="Normal 170 2 5" xfId="40456" xr:uid="{00000000-0005-0000-0000-0000E65F0000}"/>
    <cellStyle name="Normal 170 2 6" xfId="45299" xr:uid="{00000000-0005-0000-0000-0000E75F0000}"/>
    <cellStyle name="Normal 170 3" xfId="2814" xr:uid="{00000000-0005-0000-0000-0000E85F0000}"/>
    <cellStyle name="Normal 170 3 2" xfId="7968" xr:uid="{00000000-0005-0000-0000-0000E95F0000}"/>
    <cellStyle name="Normal 170 3 2 2" xfId="18751" xr:uid="{00000000-0005-0000-0000-0000EA5F0000}"/>
    <cellStyle name="Normal 170 3 3" xfId="13619" xr:uid="{00000000-0005-0000-0000-0000EB5F0000}"/>
    <cellStyle name="Normal 170 3 4" xfId="41678" xr:uid="{00000000-0005-0000-0000-0000EC5F0000}"/>
    <cellStyle name="Normal 170 3 5" xfId="46521" xr:uid="{00000000-0005-0000-0000-0000ED5F0000}"/>
    <cellStyle name="Normal 170 4" xfId="5679" xr:uid="{00000000-0005-0000-0000-0000EE5F0000}"/>
    <cellStyle name="Normal 170 4 2" xfId="16468" xr:uid="{00000000-0005-0000-0000-0000EF5F0000}"/>
    <cellStyle name="Normal 170 5" xfId="11302" xr:uid="{00000000-0005-0000-0000-0000F05F0000}"/>
    <cellStyle name="Normal 170 6" xfId="39411" xr:uid="{00000000-0005-0000-0000-0000F15F0000}"/>
    <cellStyle name="Normal 170 7" xfId="44257" xr:uid="{00000000-0005-0000-0000-0000F25F0000}"/>
    <cellStyle name="Normal 171" xfId="482" xr:uid="{00000000-0005-0000-0000-0000F35F0000}"/>
    <cellStyle name="Normal 171 2" xfId="1574" xr:uid="{00000000-0005-0000-0000-0000F45F0000}"/>
    <cellStyle name="Normal 171 2 2" xfId="3883" xr:uid="{00000000-0005-0000-0000-0000F55F0000}"/>
    <cellStyle name="Normal 171 2 2 2" xfId="9030" xr:uid="{00000000-0005-0000-0000-0000F65F0000}"/>
    <cellStyle name="Normal 171 2 2 2 2" xfId="19813" xr:uid="{00000000-0005-0000-0000-0000F75F0000}"/>
    <cellStyle name="Normal 171 2 2 3" xfId="14681" xr:uid="{00000000-0005-0000-0000-0000F85F0000}"/>
    <cellStyle name="Normal 171 2 2 4" xfId="42740" xr:uid="{00000000-0005-0000-0000-0000F95F0000}"/>
    <cellStyle name="Normal 171 2 2 5" xfId="47583" xr:uid="{00000000-0005-0000-0000-0000FA5F0000}"/>
    <cellStyle name="Normal 171 2 3" xfId="6749" xr:uid="{00000000-0005-0000-0000-0000FB5F0000}"/>
    <cellStyle name="Normal 171 2 3 2" xfId="17532" xr:uid="{00000000-0005-0000-0000-0000FC5F0000}"/>
    <cellStyle name="Normal 171 2 4" xfId="12394" xr:uid="{00000000-0005-0000-0000-0000FD5F0000}"/>
    <cellStyle name="Normal 171 2 5" xfId="40464" xr:uid="{00000000-0005-0000-0000-0000FE5F0000}"/>
    <cellStyle name="Normal 171 2 6" xfId="45307" xr:uid="{00000000-0005-0000-0000-0000FF5F0000}"/>
    <cellStyle name="Normal 171 3" xfId="2822" xr:uid="{00000000-0005-0000-0000-000000600000}"/>
    <cellStyle name="Normal 171 3 2" xfId="7976" xr:uid="{00000000-0005-0000-0000-000001600000}"/>
    <cellStyle name="Normal 171 3 2 2" xfId="18759" xr:uid="{00000000-0005-0000-0000-000002600000}"/>
    <cellStyle name="Normal 171 3 3" xfId="13627" xr:uid="{00000000-0005-0000-0000-000003600000}"/>
    <cellStyle name="Normal 171 3 4" xfId="41686" xr:uid="{00000000-0005-0000-0000-000004600000}"/>
    <cellStyle name="Normal 171 3 5" xfId="46529" xr:uid="{00000000-0005-0000-0000-000005600000}"/>
    <cellStyle name="Normal 171 4" xfId="5687" xr:uid="{00000000-0005-0000-0000-000006600000}"/>
    <cellStyle name="Normal 171 4 2" xfId="16476" xr:uid="{00000000-0005-0000-0000-000007600000}"/>
    <cellStyle name="Normal 171 5" xfId="11310" xr:uid="{00000000-0005-0000-0000-000008600000}"/>
    <cellStyle name="Normal 171 6" xfId="39419" xr:uid="{00000000-0005-0000-0000-000009600000}"/>
    <cellStyle name="Normal 171 7" xfId="44265" xr:uid="{00000000-0005-0000-0000-00000A600000}"/>
    <cellStyle name="Normal 172" xfId="483" xr:uid="{00000000-0005-0000-0000-00000B600000}"/>
    <cellStyle name="Normal 172 2" xfId="1575" xr:uid="{00000000-0005-0000-0000-00000C600000}"/>
    <cellStyle name="Normal 172 2 2" xfId="3884" xr:uid="{00000000-0005-0000-0000-00000D600000}"/>
    <cellStyle name="Normal 172 2 2 2" xfId="9031" xr:uid="{00000000-0005-0000-0000-00000E600000}"/>
    <cellStyle name="Normal 172 2 2 2 2" xfId="19814" xr:uid="{00000000-0005-0000-0000-00000F600000}"/>
    <cellStyle name="Normal 172 2 2 3" xfId="14682" xr:uid="{00000000-0005-0000-0000-000010600000}"/>
    <cellStyle name="Normal 172 2 2 4" xfId="42741" xr:uid="{00000000-0005-0000-0000-000011600000}"/>
    <cellStyle name="Normal 172 2 2 5" xfId="47584" xr:uid="{00000000-0005-0000-0000-000012600000}"/>
    <cellStyle name="Normal 172 2 3" xfId="6750" xr:uid="{00000000-0005-0000-0000-000013600000}"/>
    <cellStyle name="Normal 172 2 3 2" xfId="17533" xr:uid="{00000000-0005-0000-0000-000014600000}"/>
    <cellStyle name="Normal 172 2 4" xfId="12395" xr:uid="{00000000-0005-0000-0000-000015600000}"/>
    <cellStyle name="Normal 172 2 5" xfId="40465" xr:uid="{00000000-0005-0000-0000-000016600000}"/>
    <cellStyle name="Normal 172 2 6" xfId="45308" xr:uid="{00000000-0005-0000-0000-000017600000}"/>
    <cellStyle name="Normal 172 3" xfId="2823" xr:uid="{00000000-0005-0000-0000-000018600000}"/>
    <cellStyle name="Normal 172 3 2" xfId="7977" xr:uid="{00000000-0005-0000-0000-000019600000}"/>
    <cellStyle name="Normal 172 3 2 2" xfId="18760" xr:uid="{00000000-0005-0000-0000-00001A600000}"/>
    <cellStyle name="Normal 172 3 3" xfId="13628" xr:uid="{00000000-0005-0000-0000-00001B600000}"/>
    <cellStyle name="Normal 172 3 4" xfId="41687" xr:uid="{00000000-0005-0000-0000-00001C600000}"/>
    <cellStyle name="Normal 172 3 5" xfId="46530" xr:uid="{00000000-0005-0000-0000-00001D600000}"/>
    <cellStyle name="Normal 172 4" xfId="5688" xr:uid="{00000000-0005-0000-0000-00001E600000}"/>
    <cellStyle name="Normal 172 4 2" xfId="16477" xr:uid="{00000000-0005-0000-0000-00001F600000}"/>
    <cellStyle name="Normal 172 5" xfId="11311" xr:uid="{00000000-0005-0000-0000-000020600000}"/>
    <cellStyle name="Normal 172 6" xfId="39420" xr:uid="{00000000-0005-0000-0000-000021600000}"/>
    <cellStyle name="Normal 172 7" xfId="44266" xr:uid="{00000000-0005-0000-0000-000022600000}"/>
    <cellStyle name="Normal 173" xfId="484" xr:uid="{00000000-0005-0000-0000-000023600000}"/>
    <cellStyle name="Normal 173 2" xfId="1576" xr:uid="{00000000-0005-0000-0000-000024600000}"/>
    <cellStyle name="Normal 173 2 2" xfId="3885" xr:uid="{00000000-0005-0000-0000-000025600000}"/>
    <cellStyle name="Normal 173 2 2 2" xfId="9032" xr:uid="{00000000-0005-0000-0000-000026600000}"/>
    <cellStyle name="Normal 173 2 2 2 2" xfId="19815" xr:uid="{00000000-0005-0000-0000-000027600000}"/>
    <cellStyle name="Normal 173 2 2 3" xfId="14683" xr:uid="{00000000-0005-0000-0000-000028600000}"/>
    <cellStyle name="Normal 173 2 2 4" xfId="42742" xr:uid="{00000000-0005-0000-0000-000029600000}"/>
    <cellStyle name="Normal 173 2 2 5" xfId="47585" xr:uid="{00000000-0005-0000-0000-00002A600000}"/>
    <cellStyle name="Normal 173 2 3" xfId="6751" xr:uid="{00000000-0005-0000-0000-00002B600000}"/>
    <cellStyle name="Normal 173 2 3 2" xfId="17534" xr:uid="{00000000-0005-0000-0000-00002C600000}"/>
    <cellStyle name="Normal 173 2 4" xfId="12396" xr:uid="{00000000-0005-0000-0000-00002D600000}"/>
    <cellStyle name="Normal 173 2 5" xfId="40466" xr:uid="{00000000-0005-0000-0000-00002E600000}"/>
    <cellStyle name="Normal 173 2 6" xfId="45309" xr:uid="{00000000-0005-0000-0000-00002F600000}"/>
    <cellStyle name="Normal 173 3" xfId="2824" xr:uid="{00000000-0005-0000-0000-000030600000}"/>
    <cellStyle name="Normal 173 3 2" xfId="7978" xr:uid="{00000000-0005-0000-0000-000031600000}"/>
    <cellStyle name="Normal 173 3 2 2" xfId="18761" xr:uid="{00000000-0005-0000-0000-000032600000}"/>
    <cellStyle name="Normal 173 3 3" xfId="13629" xr:uid="{00000000-0005-0000-0000-000033600000}"/>
    <cellStyle name="Normal 173 3 4" xfId="41688" xr:uid="{00000000-0005-0000-0000-000034600000}"/>
    <cellStyle name="Normal 173 3 5" xfId="46531" xr:uid="{00000000-0005-0000-0000-000035600000}"/>
    <cellStyle name="Normal 173 4" xfId="5689" xr:uid="{00000000-0005-0000-0000-000036600000}"/>
    <cellStyle name="Normal 173 4 2" xfId="16478" xr:uid="{00000000-0005-0000-0000-000037600000}"/>
    <cellStyle name="Normal 173 5" xfId="11312" xr:uid="{00000000-0005-0000-0000-000038600000}"/>
    <cellStyle name="Normal 173 6" xfId="39421" xr:uid="{00000000-0005-0000-0000-000039600000}"/>
    <cellStyle name="Normal 173 7" xfId="44267" xr:uid="{00000000-0005-0000-0000-00003A600000}"/>
    <cellStyle name="Normal 174" xfId="485" xr:uid="{00000000-0005-0000-0000-00003B600000}"/>
    <cellStyle name="Normal 174 2" xfId="1577" xr:uid="{00000000-0005-0000-0000-00003C600000}"/>
    <cellStyle name="Normal 174 2 2" xfId="3886" xr:uid="{00000000-0005-0000-0000-00003D600000}"/>
    <cellStyle name="Normal 174 2 2 2" xfId="9033" xr:uid="{00000000-0005-0000-0000-00003E600000}"/>
    <cellStyle name="Normal 174 2 2 2 2" xfId="19816" xr:uid="{00000000-0005-0000-0000-00003F600000}"/>
    <cellStyle name="Normal 174 2 2 3" xfId="14684" xr:uid="{00000000-0005-0000-0000-000040600000}"/>
    <cellStyle name="Normal 174 2 2 4" xfId="42743" xr:uid="{00000000-0005-0000-0000-000041600000}"/>
    <cellStyle name="Normal 174 2 2 5" xfId="47586" xr:uid="{00000000-0005-0000-0000-000042600000}"/>
    <cellStyle name="Normal 174 2 3" xfId="6752" xr:uid="{00000000-0005-0000-0000-000043600000}"/>
    <cellStyle name="Normal 174 2 3 2" xfId="17535" xr:uid="{00000000-0005-0000-0000-000044600000}"/>
    <cellStyle name="Normal 174 2 4" xfId="12397" xr:uid="{00000000-0005-0000-0000-000045600000}"/>
    <cellStyle name="Normal 174 2 5" xfId="40467" xr:uid="{00000000-0005-0000-0000-000046600000}"/>
    <cellStyle name="Normal 174 2 6" xfId="45310" xr:uid="{00000000-0005-0000-0000-000047600000}"/>
    <cellStyle name="Normal 174 3" xfId="2825" xr:uid="{00000000-0005-0000-0000-000048600000}"/>
    <cellStyle name="Normal 174 3 2" xfId="7979" xr:uid="{00000000-0005-0000-0000-000049600000}"/>
    <cellStyle name="Normal 174 3 2 2" xfId="18762" xr:uid="{00000000-0005-0000-0000-00004A600000}"/>
    <cellStyle name="Normal 174 3 3" xfId="13630" xr:uid="{00000000-0005-0000-0000-00004B600000}"/>
    <cellStyle name="Normal 174 3 4" xfId="41689" xr:uid="{00000000-0005-0000-0000-00004C600000}"/>
    <cellStyle name="Normal 174 3 5" xfId="46532" xr:uid="{00000000-0005-0000-0000-00004D600000}"/>
    <cellStyle name="Normal 174 4" xfId="5690" xr:uid="{00000000-0005-0000-0000-00004E600000}"/>
    <cellStyle name="Normal 174 4 2" xfId="16479" xr:uid="{00000000-0005-0000-0000-00004F600000}"/>
    <cellStyle name="Normal 174 5" xfId="11313" xr:uid="{00000000-0005-0000-0000-000050600000}"/>
    <cellStyle name="Normal 174 6" xfId="39422" xr:uid="{00000000-0005-0000-0000-000051600000}"/>
    <cellStyle name="Normal 174 7" xfId="44268" xr:uid="{00000000-0005-0000-0000-000052600000}"/>
    <cellStyle name="Normal 175" xfId="486" xr:uid="{00000000-0005-0000-0000-000053600000}"/>
    <cellStyle name="Normal 175 2" xfId="1578" xr:uid="{00000000-0005-0000-0000-000054600000}"/>
    <cellStyle name="Normal 175 2 2" xfId="3887" xr:uid="{00000000-0005-0000-0000-000055600000}"/>
    <cellStyle name="Normal 175 2 2 2" xfId="9034" xr:uid="{00000000-0005-0000-0000-000056600000}"/>
    <cellStyle name="Normal 175 2 2 2 2" xfId="19817" xr:uid="{00000000-0005-0000-0000-000057600000}"/>
    <cellStyle name="Normal 175 2 2 3" xfId="14685" xr:uid="{00000000-0005-0000-0000-000058600000}"/>
    <cellStyle name="Normal 175 2 2 4" xfId="42744" xr:uid="{00000000-0005-0000-0000-000059600000}"/>
    <cellStyle name="Normal 175 2 2 5" xfId="47587" xr:uid="{00000000-0005-0000-0000-00005A600000}"/>
    <cellStyle name="Normal 175 2 3" xfId="6753" xr:uid="{00000000-0005-0000-0000-00005B600000}"/>
    <cellStyle name="Normal 175 2 3 2" xfId="17536" xr:uid="{00000000-0005-0000-0000-00005C600000}"/>
    <cellStyle name="Normal 175 2 4" xfId="12398" xr:uid="{00000000-0005-0000-0000-00005D600000}"/>
    <cellStyle name="Normal 175 2 5" xfId="40468" xr:uid="{00000000-0005-0000-0000-00005E600000}"/>
    <cellStyle name="Normal 175 2 6" xfId="45311" xr:uid="{00000000-0005-0000-0000-00005F600000}"/>
    <cellStyle name="Normal 175 3" xfId="2826" xr:uid="{00000000-0005-0000-0000-000060600000}"/>
    <cellStyle name="Normal 175 3 2" xfId="7980" xr:uid="{00000000-0005-0000-0000-000061600000}"/>
    <cellStyle name="Normal 175 3 2 2" xfId="18763" xr:uid="{00000000-0005-0000-0000-000062600000}"/>
    <cellStyle name="Normal 175 3 3" xfId="13631" xr:uid="{00000000-0005-0000-0000-000063600000}"/>
    <cellStyle name="Normal 175 3 4" xfId="41690" xr:uid="{00000000-0005-0000-0000-000064600000}"/>
    <cellStyle name="Normal 175 3 5" xfId="46533" xr:uid="{00000000-0005-0000-0000-000065600000}"/>
    <cellStyle name="Normal 175 4" xfId="5691" xr:uid="{00000000-0005-0000-0000-000066600000}"/>
    <cellStyle name="Normal 175 4 2" xfId="16480" xr:uid="{00000000-0005-0000-0000-000067600000}"/>
    <cellStyle name="Normal 175 5" xfId="11314" xr:uid="{00000000-0005-0000-0000-000068600000}"/>
    <cellStyle name="Normal 175 6" xfId="39423" xr:uid="{00000000-0005-0000-0000-000069600000}"/>
    <cellStyle name="Normal 175 7" xfId="44269" xr:uid="{00000000-0005-0000-0000-00006A600000}"/>
    <cellStyle name="Normal 176" xfId="487" xr:uid="{00000000-0005-0000-0000-00006B600000}"/>
    <cellStyle name="Normal 176 2" xfId="1579" xr:uid="{00000000-0005-0000-0000-00006C600000}"/>
    <cellStyle name="Normal 176 2 2" xfId="3888" xr:uid="{00000000-0005-0000-0000-00006D600000}"/>
    <cellStyle name="Normal 176 2 2 2" xfId="9035" xr:uid="{00000000-0005-0000-0000-00006E600000}"/>
    <cellStyle name="Normal 176 2 2 2 2" xfId="19818" xr:uid="{00000000-0005-0000-0000-00006F600000}"/>
    <cellStyle name="Normal 176 2 2 3" xfId="14686" xr:uid="{00000000-0005-0000-0000-000070600000}"/>
    <cellStyle name="Normal 176 2 2 4" xfId="42745" xr:uid="{00000000-0005-0000-0000-000071600000}"/>
    <cellStyle name="Normal 176 2 2 5" xfId="47588" xr:uid="{00000000-0005-0000-0000-000072600000}"/>
    <cellStyle name="Normal 176 2 3" xfId="6754" xr:uid="{00000000-0005-0000-0000-000073600000}"/>
    <cellStyle name="Normal 176 2 3 2" xfId="17537" xr:uid="{00000000-0005-0000-0000-000074600000}"/>
    <cellStyle name="Normal 176 2 4" xfId="12399" xr:uid="{00000000-0005-0000-0000-000075600000}"/>
    <cellStyle name="Normal 176 2 5" xfId="40469" xr:uid="{00000000-0005-0000-0000-000076600000}"/>
    <cellStyle name="Normal 176 2 6" xfId="45312" xr:uid="{00000000-0005-0000-0000-000077600000}"/>
    <cellStyle name="Normal 176 3" xfId="2827" xr:uid="{00000000-0005-0000-0000-000078600000}"/>
    <cellStyle name="Normal 176 3 2" xfId="7981" xr:uid="{00000000-0005-0000-0000-000079600000}"/>
    <cellStyle name="Normal 176 3 2 2" xfId="18764" xr:uid="{00000000-0005-0000-0000-00007A600000}"/>
    <cellStyle name="Normal 176 3 3" xfId="13632" xr:uid="{00000000-0005-0000-0000-00007B600000}"/>
    <cellStyle name="Normal 176 3 4" xfId="41691" xr:uid="{00000000-0005-0000-0000-00007C600000}"/>
    <cellStyle name="Normal 176 3 5" xfId="46534" xr:uid="{00000000-0005-0000-0000-00007D600000}"/>
    <cellStyle name="Normal 176 4" xfId="5692" xr:uid="{00000000-0005-0000-0000-00007E600000}"/>
    <cellStyle name="Normal 176 4 2" xfId="16481" xr:uid="{00000000-0005-0000-0000-00007F600000}"/>
    <cellStyle name="Normal 176 5" xfId="11315" xr:uid="{00000000-0005-0000-0000-000080600000}"/>
    <cellStyle name="Normal 176 6" xfId="39424" xr:uid="{00000000-0005-0000-0000-000081600000}"/>
    <cellStyle name="Normal 176 7" xfId="44270" xr:uid="{00000000-0005-0000-0000-000082600000}"/>
    <cellStyle name="Normal 177" xfId="488" xr:uid="{00000000-0005-0000-0000-000083600000}"/>
    <cellStyle name="Normal 177 2" xfId="1580" xr:uid="{00000000-0005-0000-0000-000084600000}"/>
    <cellStyle name="Normal 177 2 2" xfId="3889" xr:uid="{00000000-0005-0000-0000-000085600000}"/>
    <cellStyle name="Normal 177 2 2 2" xfId="9036" xr:uid="{00000000-0005-0000-0000-000086600000}"/>
    <cellStyle name="Normal 177 2 2 2 2" xfId="19819" xr:uid="{00000000-0005-0000-0000-000087600000}"/>
    <cellStyle name="Normal 177 2 2 3" xfId="14687" xr:uid="{00000000-0005-0000-0000-000088600000}"/>
    <cellStyle name="Normal 177 2 2 4" xfId="42746" xr:uid="{00000000-0005-0000-0000-000089600000}"/>
    <cellStyle name="Normal 177 2 2 5" xfId="47589" xr:uid="{00000000-0005-0000-0000-00008A600000}"/>
    <cellStyle name="Normal 177 2 3" xfId="6755" xr:uid="{00000000-0005-0000-0000-00008B600000}"/>
    <cellStyle name="Normal 177 2 3 2" xfId="17538" xr:uid="{00000000-0005-0000-0000-00008C600000}"/>
    <cellStyle name="Normal 177 2 4" xfId="12400" xr:uid="{00000000-0005-0000-0000-00008D600000}"/>
    <cellStyle name="Normal 177 2 5" xfId="40470" xr:uid="{00000000-0005-0000-0000-00008E600000}"/>
    <cellStyle name="Normal 177 2 6" xfId="45313" xr:uid="{00000000-0005-0000-0000-00008F600000}"/>
    <cellStyle name="Normal 177 3" xfId="2828" xr:uid="{00000000-0005-0000-0000-000090600000}"/>
    <cellStyle name="Normal 177 3 2" xfId="7982" xr:uid="{00000000-0005-0000-0000-000091600000}"/>
    <cellStyle name="Normal 177 3 2 2" xfId="18765" xr:uid="{00000000-0005-0000-0000-000092600000}"/>
    <cellStyle name="Normal 177 3 3" xfId="13633" xr:uid="{00000000-0005-0000-0000-000093600000}"/>
    <cellStyle name="Normal 177 3 4" xfId="41692" xr:uid="{00000000-0005-0000-0000-000094600000}"/>
    <cellStyle name="Normal 177 3 5" xfId="46535" xr:uid="{00000000-0005-0000-0000-000095600000}"/>
    <cellStyle name="Normal 177 4" xfId="5693" xr:uid="{00000000-0005-0000-0000-000096600000}"/>
    <cellStyle name="Normal 177 4 2" xfId="16482" xr:uid="{00000000-0005-0000-0000-000097600000}"/>
    <cellStyle name="Normal 177 5" xfId="11316" xr:uid="{00000000-0005-0000-0000-000098600000}"/>
    <cellStyle name="Normal 177 6" xfId="39425" xr:uid="{00000000-0005-0000-0000-000099600000}"/>
    <cellStyle name="Normal 177 7" xfId="44271" xr:uid="{00000000-0005-0000-0000-00009A600000}"/>
    <cellStyle name="Normal 178" xfId="480" xr:uid="{00000000-0005-0000-0000-00009B600000}"/>
    <cellStyle name="Normal 178 2" xfId="1572" xr:uid="{00000000-0005-0000-0000-00009C600000}"/>
    <cellStyle name="Normal 178 2 2" xfId="3881" xr:uid="{00000000-0005-0000-0000-00009D600000}"/>
    <cellStyle name="Normal 178 2 2 2" xfId="9028" xr:uid="{00000000-0005-0000-0000-00009E600000}"/>
    <cellStyle name="Normal 178 2 2 2 2" xfId="19811" xr:uid="{00000000-0005-0000-0000-00009F600000}"/>
    <cellStyle name="Normal 178 2 2 3" xfId="14679" xr:uid="{00000000-0005-0000-0000-0000A0600000}"/>
    <cellStyle name="Normal 178 2 2 4" xfId="42738" xr:uid="{00000000-0005-0000-0000-0000A1600000}"/>
    <cellStyle name="Normal 178 2 2 5" xfId="47581" xr:uid="{00000000-0005-0000-0000-0000A2600000}"/>
    <cellStyle name="Normal 178 2 3" xfId="6747" xr:uid="{00000000-0005-0000-0000-0000A3600000}"/>
    <cellStyle name="Normal 178 2 3 2" xfId="17530" xr:uid="{00000000-0005-0000-0000-0000A4600000}"/>
    <cellStyle name="Normal 178 2 4" xfId="12392" xr:uid="{00000000-0005-0000-0000-0000A5600000}"/>
    <cellStyle name="Normal 178 2 5" xfId="40462" xr:uid="{00000000-0005-0000-0000-0000A6600000}"/>
    <cellStyle name="Normal 178 2 6" xfId="45305" xr:uid="{00000000-0005-0000-0000-0000A7600000}"/>
    <cellStyle name="Normal 178 3" xfId="2820" xr:uid="{00000000-0005-0000-0000-0000A8600000}"/>
    <cellStyle name="Normal 178 3 2" xfId="7974" xr:uid="{00000000-0005-0000-0000-0000A9600000}"/>
    <cellStyle name="Normal 178 3 2 2" xfId="18757" xr:uid="{00000000-0005-0000-0000-0000AA600000}"/>
    <cellStyle name="Normal 178 3 3" xfId="13625" xr:uid="{00000000-0005-0000-0000-0000AB600000}"/>
    <cellStyle name="Normal 178 3 4" xfId="41684" xr:uid="{00000000-0005-0000-0000-0000AC600000}"/>
    <cellStyle name="Normal 178 3 5" xfId="46527" xr:uid="{00000000-0005-0000-0000-0000AD600000}"/>
    <cellStyle name="Normal 178 4" xfId="5685" xr:uid="{00000000-0005-0000-0000-0000AE600000}"/>
    <cellStyle name="Normal 178 4 2" xfId="16474" xr:uid="{00000000-0005-0000-0000-0000AF600000}"/>
    <cellStyle name="Normal 178 5" xfId="11308" xr:uid="{00000000-0005-0000-0000-0000B0600000}"/>
    <cellStyle name="Normal 178 6" xfId="39417" xr:uid="{00000000-0005-0000-0000-0000B1600000}"/>
    <cellStyle name="Normal 178 7" xfId="44263" xr:uid="{00000000-0005-0000-0000-0000B2600000}"/>
    <cellStyle name="Normal 179" xfId="489" xr:uid="{00000000-0005-0000-0000-0000B3600000}"/>
    <cellStyle name="Normal 179 2" xfId="1581" xr:uid="{00000000-0005-0000-0000-0000B4600000}"/>
    <cellStyle name="Normal 179 2 2" xfId="3890" xr:uid="{00000000-0005-0000-0000-0000B5600000}"/>
    <cellStyle name="Normal 179 2 2 2" xfId="9037" xr:uid="{00000000-0005-0000-0000-0000B6600000}"/>
    <cellStyle name="Normal 179 2 2 2 2" xfId="19820" xr:uid="{00000000-0005-0000-0000-0000B7600000}"/>
    <cellStyle name="Normal 179 2 2 3" xfId="14688" xr:uid="{00000000-0005-0000-0000-0000B8600000}"/>
    <cellStyle name="Normal 179 2 2 4" xfId="42747" xr:uid="{00000000-0005-0000-0000-0000B9600000}"/>
    <cellStyle name="Normal 179 2 2 5" xfId="47590" xr:uid="{00000000-0005-0000-0000-0000BA600000}"/>
    <cellStyle name="Normal 179 2 3" xfId="6756" xr:uid="{00000000-0005-0000-0000-0000BB600000}"/>
    <cellStyle name="Normal 179 2 3 2" xfId="17539" xr:uid="{00000000-0005-0000-0000-0000BC600000}"/>
    <cellStyle name="Normal 179 2 4" xfId="12401" xr:uid="{00000000-0005-0000-0000-0000BD600000}"/>
    <cellStyle name="Normal 179 2 5" xfId="40471" xr:uid="{00000000-0005-0000-0000-0000BE600000}"/>
    <cellStyle name="Normal 179 2 6" xfId="45314" xr:uid="{00000000-0005-0000-0000-0000BF600000}"/>
    <cellStyle name="Normal 179 3" xfId="2829" xr:uid="{00000000-0005-0000-0000-0000C0600000}"/>
    <cellStyle name="Normal 179 3 2" xfId="7983" xr:uid="{00000000-0005-0000-0000-0000C1600000}"/>
    <cellStyle name="Normal 179 3 2 2" xfId="18766" xr:uid="{00000000-0005-0000-0000-0000C2600000}"/>
    <cellStyle name="Normal 179 3 3" xfId="13634" xr:uid="{00000000-0005-0000-0000-0000C3600000}"/>
    <cellStyle name="Normal 179 3 4" xfId="41693" xr:uid="{00000000-0005-0000-0000-0000C4600000}"/>
    <cellStyle name="Normal 179 3 5" xfId="46536" xr:uid="{00000000-0005-0000-0000-0000C5600000}"/>
    <cellStyle name="Normal 179 4" xfId="5694" xr:uid="{00000000-0005-0000-0000-0000C6600000}"/>
    <cellStyle name="Normal 179 4 2" xfId="16483" xr:uid="{00000000-0005-0000-0000-0000C7600000}"/>
    <cellStyle name="Normal 179 5" xfId="11317" xr:uid="{00000000-0005-0000-0000-0000C8600000}"/>
    <cellStyle name="Normal 179 6" xfId="39426" xr:uid="{00000000-0005-0000-0000-0000C9600000}"/>
    <cellStyle name="Normal 179 7" xfId="44272" xr:uid="{00000000-0005-0000-0000-0000CA600000}"/>
    <cellStyle name="Normal 18" xfId="339" xr:uid="{00000000-0005-0000-0000-0000CB600000}"/>
    <cellStyle name="Normal 18 2" xfId="1450" xr:uid="{00000000-0005-0000-0000-0000CC600000}"/>
    <cellStyle name="Normal 18 2 2" xfId="3765" xr:uid="{00000000-0005-0000-0000-0000CD600000}"/>
    <cellStyle name="Normal 18 2 2 2" xfId="8912" xr:uid="{00000000-0005-0000-0000-0000CE600000}"/>
    <cellStyle name="Normal 18 2 2 2 2" xfId="19695" xr:uid="{00000000-0005-0000-0000-0000CF600000}"/>
    <cellStyle name="Normal 18 2 2 3" xfId="14563" xr:uid="{00000000-0005-0000-0000-0000D0600000}"/>
    <cellStyle name="Normal 18 2 2 4" xfId="42622" xr:uid="{00000000-0005-0000-0000-0000D1600000}"/>
    <cellStyle name="Normal 18 2 2 5" xfId="47465" xr:uid="{00000000-0005-0000-0000-0000D2600000}"/>
    <cellStyle name="Normal 18 2 3" xfId="6632" xr:uid="{00000000-0005-0000-0000-0000D3600000}"/>
    <cellStyle name="Normal 18 2 3 2" xfId="17415" xr:uid="{00000000-0005-0000-0000-0000D4600000}"/>
    <cellStyle name="Normal 18 2 4" xfId="12272" xr:uid="{00000000-0005-0000-0000-0000D5600000}"/>
    <cellStyle name="Normal 18 2 5" xfId="40347" xr:uid="{00000000-0005-0000-0000-0000D6600000}"/>
    <cellStyle name="Normal 18 2 6" xfId="45190" xr:uid="{00000000-0005-0000-0000-0000D7600000}"/>
    <cellStyle name="Normal 18 3" xfId="2718" xr:uid="{00000000-0005-0000-0000-0000D8600000}"/>
    <cellStyle name="Normal 18 3 2" xfId="7873" xr:uid="{00000000-0005-0000-0000-0000D9600000}"/>
    <cellStyle name="Normal 18 3 2 2" xfId="18656" xr:uid="{00000000-0005-0000-0000-0000DA600000}"/>
    <cellStyle name="Normal 18 3 3" xfId="13524" xr:uid="{00000000-0005-0000-0000-0000DB600000}"/>
    <cellStyle name="Normal 18 3 4" xfId="41584" xr:uid="{00000000-0005-0000-0000-0000DC600000}"/>
    <cellStyle name="Normal 18 3 5" xfId="46427" xr:uid="{00000000-0005-0000-0000-0000DD600000}"/>
    <cellStyle name="Normal 18 4" xfId="5581" xr:uid="{00000000-0005-0000-0000-0000DE600000}"/>
    <cellStyle name="Normal 18 4 2" xfId="16371" xr:uid="{00000000-0005-0000-0000-0000DF600000}"/>
    <cellStyle name="Normal 18 5" xfId="11200" xr:uid="{00000000-0005-0000-0000-0000E0600000}"/>
    <cellStyle name="Normal 18 6" xfId="39302" xr:uid="{00000000-0005-0000-0000-0000E1600000}"/>
    <cellStyle name="Normal 18 7" xfId="44148" xr:uid="{00000000-0005-0000-0000-0000E2600000}"/>
    <cellStyle name="Normal 180" xfId="490" xr:uid="{00000000-0005-0000-0000-0000E3600000}"/>
    <cellStyle name="Normal 180 2" xfId="1582" xr:uid="{00000000-0005-0000-0000-0000E4600000}"/>
    <cellStyle name="Normal 180 2 2" xfId="3891" xr:uid="{00000000-0005-0000-0000-0000E5600000}"/>
    <cellStyle name="Normal 180 2 2 2" xfId="9038" xr:uid="{00000000-0005-0000-0000-0000E6600000}"/>
    <cellStyle name="Normal 180 2 2 2 2" xfId="19821" xr:uid="{00000000-0005-0000-0000-0000E7600000}"/>
    <cellStyle name="Normal 180 2 2 3" xfId="14689" xr:uid="{00000000-0005-0000-0000-0000E8600000}"/>
    <cellStyle name="Normal 180 2 2 4" xfId="42748" xr:uid="{00000000-0005-0000-0000-0000E9600000}"/>
    <cellStyle name="Normal 180 2 2 5" xfId="47591" xr:uid="{00000000-0005-0000-0000-0000EA600000}"/>
    <cellStyle name="Normal 180 2 3" xfId="6757" xr:uid="{00000000-0005-0000-0000-0000EB600000}"/>
    <cellStyle name="Normal 180 2 3 2" xfId="17540" xr:uid="{00000000-0005-0000-0000-0000EC600000}"/>
    <cellStyle name="Normal 180 2 4" xfId="12402" xr:uid="{00000000-0005-0000-0000-0000ED600000}"/>
    <cellStyle name="Normal 180 2 5" xfId="40472" xr:uid="{00000000-0005-0000-0000-0000EE600000}"/>
    <cellStyle name="Normal 180 2 6" xfId="45315" xr:uid="{00000000-0005-0000-0000-0000EF600000}"/>
    <cellStyle name="Normal 180 3" xfId="2830" xr:uid="{00000000-0005-0000-0000-0000F0600000}"/>
    <cellStyle name="Normal 180 3 2" xfId="7984" xr:uid="{00000000-0005-0000-0000-0000F1600000}"/>
    <cellStyle name="Normal 180 3 2 2" xfId="18767" xr:uid="{00000000-0005-0000-0000-0000F2600000}"/>
    <cellStyle name="Normal 180 3 3" xfId="13635" xr:uid="{00000000-0005-0000-0000-0000F3600000}"/>
    <cellStyle name="Normal 180 3 4" xfId="41694" xr:uid="{00000000-0005-0000-0000-0000F4600000}"/>
    <cellStyle name="Normal 180 3 5" xfId="46537" xr:uid="{00000000-0005-0000-0000-0000F5600000}"/>
    <cellStyle name="Normal 180 4" xfId="5695" xr:uid="{00000000-0005-0000-0000-0000F6600000}"/>
    <cellStyle name="Normal 180 4 2" xfId="16484" xr:uid="{00000000-0005-0000-0000-0000F7600000}"/>
    <cellStyle name="Normal 180 5" xfId="11318" xr:uid="{00000000-0005-0000-0000-0000F8600000}"/>
    <cellStyle name="Normal 180 6" xfId="39427" xr:uid="{00000000-0005-0000-0000-0000F9600000}"/>
    <cellStyle name="Normal 180 7" xfId="44273" xr:uid="{00000000-0005-0000-0000-0000FA600000}"/>
    <cellStyle name="Normal 181" xfId="481" xr:uid="{00000000-0005-0000-0000-0000FB600000}"/>
    <cellStyle name="Normal 181 2" xfId="1573" xr:uid="{00000000-0005-0000-0000-0000FC600000}"/>
    <cellStyle name="Normal 181 2 2" xfId="3882" xr:uid="{00000000-0005-0000-0000-0000FD600000}"/>
    <cellStyle name="Normal 181 2 2 2" xfId="9029" xr:uid="{00000000-0005-0000-0000-0000FE600000}"/>
    <cellStyle name="Normal 181 2 2 2 2" xfId="19812" xr:uid="{00000000-0005-0000-0000-0000FF600000}"/>
    <cellStyle name="Normal 181 2 2 3" xfId="14680" xr:uid="{00000000-0005-0000-0000-000000610000}"/>
    <cellStyle name="Normal 181 2 2 4" xfId="42739" xr:uid="{00000000-0005-0000-0000-000001610000}"/>
    <cellStyle name="Normal 181 2 2 5" xfId="47582" xr:uid="{00000000-0005-0000-0000-000002610000}"/>
    <cellStyle name="Normal 181 2 3" xfId="6748" xr:uid="{00000000-0005-0000-0000-000003610000}"/>
    <cellStyle name="Normal 181 2 3 2" xfId="17531" xr:uid="{00000000-0005-0000-0000-000004610000}"/>
    <cellStyle name="Normal 181 2 4" xfId="12393" xr:uid="{00000000-0005-0000-0000-000005610000}"/>
    <cellStyle name="Normal 181 2 5" xfId="40463" xr:uid="{00000000-0005-0000-0000-000006610000}"/>
    <cellStyle name="Normal 181 2 6" xfId="45306" xr:uid="{00000000-0005-0000-0000-000007610000}"/>
    <cellStyle name="Normal 181 3" xfId="2821" xr:uid="{00000000-0005-0000-0000-000008610000}"/>
    <cellStyle name="Normal 181 3 2" xfId="7975" xr:uid="{00000000-0005-0000-0000-000009610000}"/>
    <cellStyle name="Normal 181 3 2 2" xfId="18758" xr:uid="{00000000-0005-0000-0000-00000A610000}"/>
    <cellStyle name="Normal 181 3 3" xfId="13626" xr:uid="{00000000-0005-0000-0000-00000B610000}"/>
    <cellStyle name="Normal 181 3 4" xfId="41685" xr:uid="{00000000-0005-0000-0000-00000C610000}"/>
    <cellStyle name="Normal 181 3 5" xfId="46528" xr:uid="{00000000-0005-0000-0000-00000D610000}"/>
    <cellStyle name="Normal 181 4" xfId="5686" xr:uid="{00000000-0005-0000-0000-00000E610000}"/>
    <cellStyle name="Normal 181 4 2" xfId="16475" xr:uid="{00000000-0005-0000-0000-00000F610000}"/>
    <cellStyle name="Normal 181 5" xfId="11309" xr:uid="{00000000-0005-0000-0000-000010610000}"/>
    <cellStyle name="Normal 181 6" xfId="39418" xr:uid="{00000000-0005-0000-0000-000011610000}"/>
    <cellStyle name="Normal 181 7" xfId="44264" xr:uid="{00000000-0005-0000-0000-000012610000}"/>
    <cellStyle name="Normal 182" xfId="493" xr:uid="{00000000-0005-0000-0000-000013610000}"/>
    <cellStyle name="Normal 182 2" xfId="1585" xr:uid="{00000000-0005-0000-0000-000014610000}"/>
    <cellStyle name="Normal 182 2 2" xfId="3894" xr:uid="{00000000-0005-0000-0000-000015610000}"/>
    <cellStyle name="Normal 182 2 2 2" xfId="9041" xr:uid="{00000000-0005-0000-0000-000016610000}"/>
    <cellStyle name="Normal 182 2 2 2 2" xfId="19824" xr:uid="{00000000-0005-0000-0000-000017610000}"/>
    <cellStyle name="Normal 182 2 2 3" xfId="14692" xr:uid="{00000000-0005-0000-0000-000018610000}"/>
    <cellStyle name="Normal 182 2 2 4" xfId="42751" xr:uid="{00000000-0005-0000-0000-000019610000}"/>
    <cellStyle name="Normal 182 2 2 5" xfId="47594" xr:uid="{00000000-0005-0000-0000-00001A610000}"/>
    <cellStyle name="Normal 182 2 3" xfId="6760" xr:uid="{00000000-0005-0000-0000-00001B610000}"/>
    <cellStyle name="Normal 182 2 3 2" xfId="17543" xr:uid="{00000000-0005-0000-0000-00001C610000}"/>
    <cellStyle name="Normal 182 2 4" xfId="12405" xr:uid="{00000000-0005-0000-0000-00001D610000}"/>
    <cellStyle name="Normal 182 2 5" xfId="40475" xr:uid="{00000000-0005-0000-0000-00001E610000}"/>
    <cellStyle name="Normal 182 2 6" xfId="45318" xr:uid="{00000000-0005-0000-0000-00001F610000}"/>
    <cellStyle name="Normal 182 3" xfId="2833" xr:uid="{00000000-0005-0000-0000-000020610000}"/>
    <cellStyle name="Normal 182 3 2" xfId="7987" xr:uid="{00000000-0005-0000-0000-000021610000}"/>
    <cellStyle name="Normal 182 3 2 2" xfId="18770" xr:uid="{00000000-0005-0000-0000-000022610000}"/>
    <cellStyle name="Normal 182 3 3" xfId="13638" xr:uid="{00000000-0005-0000-0000-000023610000}"/>
    <cellStyle name="Normal 182 3 4" xfId="41697" xr:uid="{00000000-0005-0000-0000-000024610000}"/>
    <cellStyle name="Normal 182 3 5" xfId="46540" xr:uid="{00000000-0005-0000-0000-000025610000}"/>
    <cellStyle name="Normal 182 4" xfId="5698" xr:uid="{00000000-0005-0000-0000-000026610000}"/>
    <cellStyle name="Normal 182 4 2" xfId="16487" xr:uid="{00000000-0005-0000-0000-000027610000}"/>
    <cellStyle name="Normal 182 5" xfId="11321" xr:uid="{00000000-0005-0000-0000-000028610000}"/>
    <cellStyle name="Normal 182 6" xfId="39430" xr:uid="{00000000-0005-0000-0000-000029610000}"/>
    <cellStyle name="Normal 182 7" xfId="44276" xr:uid="{00000000-0005-0000-0000-00002A610000}"/>
    <cellStyle name="Normal 183" xfId="509" xr:uid="{00000000-0005-0000-0000-00002B610000}"/>
    <cellStyle name="Normal 183 2" xfId="1601" xr:uid="{00000000-0005-0000-0000-00002C610000}"/>
    <cellStyle name="Normal 183 2 2" xfId="3910" xr:uid="{00000000-0005-0000-0000-00002D610000}"/>
    <cellStyle name="Normal 183 2 2 2" xfId="9057" xr:uid="{00000000-0005-0000-0000-00002E610000}"/>
    <cellStyle name="Normal 183 2 2 2 2" xfId="19840" xr:uid="{00000000-0005-0000-0000-00002F610000}"/>
    <cellStyle name="Normal 183 2 2 3" xfId="14708" xr:uid="{00000000-0005-0000-0000-000030610000}"/>
    <cellStyle name="Normal 183 2 2 4" xfId="42767" xr:uid="{00000000-0005-0000-0000-000031610000}"/>
    <cellStyle name="Normal 183 2 2 5" xfId="47610" xr:uid="{00000000-0005-0000-0000-000032610000}"/>
    <cellStyle name="Normal 183 2 3" xfId="6776" xr:uid="{00000000-0005-0000-0000-000033610000}"/>
    <cellStyle name="Normal 183 2 3 2" xfId="17559" xr:uid="{00000000-0005-0000-0000-000034610000}"/>
    <cellStyle name="Normal 183 2 4" xfId="12421" xr:uid="{00000000-0005-0000-0000-000035610000}"/>
    <cellStyle name="Normal 183 2 5" xfId="40491" xr:uid="{00000000-0005-0000-0000-000036610000}"/>
    <cellStyle name="Normal 183 2 6" xfId="45334" xr:uid="{00000000-0005-0000-0000-000037610000}"/>
    <cellStyle name="Normal 183 3" xfId="2849" xr:uid="{00000000-0005-0000-0000-000038610000}"/>
    <cellStyle name="Normal 183 3 2" xfId="8003" xr:uid="{00000000-0005-0000-0000-000039610000}"/>
    <cellStyle name="Normal 183 3 2 2" xfId="18786" xr:uid="{00000000-0005-0000-0000-00003A610000}"/>
    <cellStyle name="Normal 183 3 3" xfId="13654" xr:uid="{00000000-0005-0000-0000-00003B610000}"/>
    <cellStyle name="Normal 183 3 4" xfId="41713" xr:uid="{00000000-0005-0000-0000-00003C610000}"/>
    <cellStyle name="Normal 183 3 5" xfId="46556" xr:uid="{00000000-0005-0000-0000-00003D610000}"/>
    <cellStyle name="Normal 183 4" xfId="5714" xr:uid="{00000000-0005-0000-0000-00003E610000}"/>
    <cellStyle name="Normal 183 4 2" xfId="16503" xr:uid="{00000000-0005-0000-0000-00003F610000}"/>
    <cellStyle name="Normal 183 5" xfId="11337" xr:uid="{00000000-0005-0000-0000-000040610000}"/>
    <cellStyle name="Normal 183 6" xfId="39446" xr:uid="{00000000-0005-0000-0000-000041610000}"/>
    <cellStyle name="Normal 183 7" xfId="44292" xr:uid="{00000000-0005-0000-0000-000042610000}"/>
    <cellStyle name="Normal 184" xfId="511" xr:uid="{00000000-0005-0000-0000-000043610000}"/>
    <cellStyle name="Normal 184 2" xfId="1604" xr:uid="{00000000-0005-0000-0000-000044610000}"/>
    <cellStyle name="Normal 184 2 2" xfId="3913" xr:uid="{00000000-0005-0000-0000-000045610000}"/>
    <cellStyle name="Normal 184 2 2 2" xfId="9060" xr:uid="{00000000-0005-0000-0000-000046610000}"/>
    <cellStyle name="Normal 184 2 2 2 2" xfId="19843" xr:uid="{00000000-0005-0000-0000-000047610000}"/>
    <cellStyle name="Normal 184 2 2 3" xfId="14711" xr:uid="{00000000-0005-0000-0000-000048610000}"/>
    <cellStyle name="Normal 184 2 2 4" xfId="42770" xr:uid="{00000000-0005-0000-0000-000049610000}"/>
    <cellStyle name="Normal 184 2 2 5" xfId="47613" xr:uid="{00000000-0005-0000-0000-00004A610000}"/>
    <cellStyle name="Normal 184 2 3" xfId="6779" xr:uid="{00000000-0005-0000-0000-00004B610000}"/>
    <cellStyle name="Normal 184 2 3 2" xfId="17562" xr:uid="{00000000-0005-0000-0000-00004C610000}"/>
    <cellStyle name="Normal 184 2 4" xfId="12424" xr:uid="{00000000-0005-0000-0000-00004D610000}"/>
    <cellStyle name="Normal 184 2 5" xfId="40494" xr:uid="{00000000-0005-0000-0000-00004E610000}"/>
    <cellStyle name="Normal 184 2 6" xfId="45337" xr:uid="{00000000-0005-0000-0000-00004F610000}"/>
    <cellStyle name="Normal 184 3" xfId="2852" xr:uid="{00000000-0005-0000-0000-000050610000}"/>
    <cellStyle name="Normal 184 3 2" xfId="8006" xr:uid="{00000000-0005-0000-0000-000051610000}"/>
    <cellStyle name="Normal 184 3 2 2" xfId="18789" xr:uid="{00000000-0005-0000-0000-000052610000}"/>
    <cellStyle name="Normal 184 3 3" xfId="13657" xr:uid="{00000000-0005-0000-0000-000053610000}"/>
    <cellStyle name="Normal 184 3 4" xfId="41716" xr:uid="{00000000-0005-0000-0000-000054610000}"/>
    <cellStyle name="Normal 184 3 5" xfId="46559" xr:uid="{00000000-0005-0000-0000-000055610000}"/>
    <cellStyle name="Normal 184 4" xfId="5717" xr:uid="{00000000-0005-0000-0000-000056610000}"/>
    <cellStyle name="Normal 184 4 2" xfId="16506" xr:uid="{00000000-0005-0000-0000-000057610000}"/>
    <cellStyle name="Normal 184 5" xfId="11340" xr:uid="{00000000-0005-0000-0000-000058610000}"/>
    <cellStyle name="Normal 184 6" xfId="39449" xr:uid="{00000000-0005-0000-0000-000059610000}"/>
    <cellStyle name="Normal 184 7" xfId="44295" xr:uid="{00000000-0005-0000-0000-00005A610000}"/>
    <cellStyle name="Normal 185" xfId="527" xr:uid="{00000000-0005-0000-0000-00005B610000}"/>
    <cellStyle name="Normal 185 2" xfId="1618" xr:uid="{00000000-0005-0000-0000-00005C610000}"/>
    <cellStyle name="Normal 185 2 2" xfId="3927" xr:uid="{00000000-0005-0000-0000-00005D610000}"/>
    <cellStyle name="Normal 185 2 2 2" xfId="9074" xr:uid="{00000000-0005-0000-0000-00005E610000}"/>
    <cellStyle name="Normal 185 2 2 2 2" xfId="19857" xr:uid="{00000000-0005-0000-0000-00005F610000}"/>
    <cellStyle name="Normal 185 2 2 3" xfId="14725" xr:uid="{00000000-0005-0000-0000-000060610000}"/>
    <cellStyle name="Normal 185 2 2 4" xfId="42784" xr:uid="{00000000-0005-0000-0000-000061610000}"/>
    <cellStyle name="Normal 185 2 2 5" xfId="47627" xr:uid="{00000000-0005-0000-0000-000062610000}"/>
    <cellStyle name="Normal 185 2 3" xfId="6793" xr:uid="{00000000-0005-0000-0000-000063610000}"/>
    <cellStyle name="Normal 185 2 3 2" xfId="17576" xr:uid="{00000000-0005-0000-0000-000064610000}"/>
    <cellStyle name="Normal 185 2 4" xfId="12438" xr:uid="{00000000-0005-0000-0000-000065610000}"/>
    <cellStyle name="Normal 185 2 5" xfId="40508" xr:uid="{00000000-0005-0000-0000-000066610000}"/>
    <cellStyle name="Normal 185 2 6" xfId="45351" xr:uid="{00000000-0005-0000-0000-000067610000}"/>
    <cellStyle name="Normal 185 3" xfId="2866" xr:uid="{00000000-0005-0000-0000-000068610000}"/>
    <cellStyle name="Normal 185 3 2" xfId="8020" xr:uid="{00000000-0005-0000-0000-000069610000}"/>
    <cellStyle name="Normal 185 3 2 2" xfId="18803" xr:uid="{00000000-0005-0000-0000-00006A610000}"/>
    <cellStyle name="Normal 185 3 3" xfId="13671" xr:uid="{00000000-0005-0000-0000-00006B610000}"/>
    <cellStyle name="Normal 185 3 4" xfId="41730" xr:uid="{00000000-0005-0000-0000-00006C610000}"/>
    <cellStyle name="Normal 185 3 5" xfId="46573" xr:uid="{00000000-0005-0000-0000-00006D610000}"/>
    <cellStyle name="Normal 185 4" xfId="5731" xr:uid="{00000000-0005-0000-0000-00006E610000}"/>
    <cellStyle name="Normal 185 4 2" xfId="16520" xr:uid="{00000000-0005-0000-0000-00006F610000}"/>
    <cellStyle name="Normal 185 5" xfId="11355" xr:uid="{00000000-0005-0000-0000-000070610000}"/>
    <cellStyle name="Normal 185 6" xfId="39463" xr:uid="{00000000-0005-0000-0000-000071610000}"/>
    <cellStyle name="Normal 185 7" xfId="44309" xr:uid="{00000000-0005-0000-0000-000072610000}"/>
    <cellStyle name="Normal 186" xfId="542" xr:uid="{00000000-0005-0000-0000-000073610000}"/>
    <cellStyle name="Normal 186 2" xfId="1633" xr:uid="{00000000-0005-0000-0000-000074610000}"/>
    <cellStyle name="Normal 186 2 2" xfId="3942" xr:uid="{00000000-0005-0000-0000-000075610000}"/>
    <cellStyle name="Normal 186 2 2 2" xfId="9089" xr:uid="{00000000-0005-0000-0000-000076610000}"/>
    <cellStyle name="Normal 186 2 2 2 2" xfId="19872" xr:uid="{00000000-0005-0000-0000-000077610000}"/>
    <cellStyle name="Normal 186 2 2 3" xfId="14740" xr:uid="{00000000-0005-0000-0000-000078610000}"/>
    <cellStyle name="Normal 186 2 2 4" xfId="42799" xr:uid="{00000000-0005-0000-0000-000079610000}"/>
    <cellStyle name="Normal 186 2 2 5" xfId="47642" xr:uid="{00000000-0005-0000-0000-00007A610000}"/>
    <cellStyle name="Normal 186 2 3" xfId="6808" xr:uid="{00000000-0005-0000-0000-00007B610000}"/>
    <cellStyle name="Normal 186 2 3 2" xfId="17591" xr:uid="{00000000-0005-0000-0000-00007C610000}"/>
    <cellStyle name="Normal 186 2 4" xfId="12453" xr:uid="{00000000-0005-0000-0000-00007D610000}"/>
    <cellStyle name="Normal 186 2 5" xfId="40523" xr:uid="{00000000-0005-0000-0000-00007E610000}"/>
    <cellStyle name="Normal 186 2 6" xfId="45366" xr:uid="{00000000-0005-0000-0000-00007F610000}"/>
    <cellStyle name="Normal 186 3" xfId="2881" xr:uid="{00000000-0005-0000-0000-000080610000}"/>
    <cellStyle name="Normal 186 3 2" xfId="8035" xr:uid="{00000000-0005-0000-0000-000081610000}"/>
    <cellStyle name="Normal 186 3 2 2" xfId="18818" xr:uid="{00000000-0005-0000-0000-000082610000}"/>
    <cellStyle name="Normal 186 3 3" xfId="13686" xr:uid="{00000000-0005-0000-0000-000083610000}"/>
    <cellStyle name="Normal 186 3 4" xfId="41745" xr:uid="{00000000-0005-0000-0000-000084610000}"/>
    <cellStyle name="Normal 186 3 5" xfId="46588" xr:uid="{00000000-0005-0000-0000-000085610000}"/>
    <cellStyle name="Normal 186 4" xfId="5746" xr:uid="{00000000-0005-0000-0000-000086610000}"/>
    <cellStyle name="Normal 186 4 2" xfId="16535" xr:uid="{00000000-0005-0000-0000-000087610000}"/>
    <cellStyle name="Normal 186 5" xfId="11370" xr:uid="{00000000-0005-0000-0000-000088610000}"/>
    <cellStyle name="Normal 186 6" xfId="39478" xr:uid="{00000000-0005-0000-0000-000089610000}"/>
    <cellStyle name="Normal 186 7" xfId="44324" xr:uid="{00000000-0005-0000-0000-00008A610000}"/>
    <cellStyle name="Normal 187" xfId="543" xr:uid="{00000000-0005-0000-0000-00008B610000}"/>
    <cellStyle name="Normal 187 2" xfId="1634" xr:uid="{00000000-0005-0000-0000-00008C610000}"/>
    <cellStyle name="Normal 187 2 2" xfId="3943" xr:uid="{00000000-0005-0000-0000-00008D610000}"/>
    <cellStyle name="Normal 187 2 2 2" xfId="9090" xr:uid="{00000000-0005-0000-0000-00008E610000}"/>
    <cellStyle name="Normal 187 2 2 2 2" xfId="19873" xr:uid="{00000000-0005-0000-0000-00008F610000}"/>
    <cellStyle name="Normal 187 2 2 3" xfId="14741" xr:uid="{00000000-0005-0000-0000-000090610000}"/>
    <cellStyle name="Normal 187 2 2 4" xfId="42800" xr:uid="{00000000-0005-0000-0000-000091610000}"/>
    <cellStyle name="Normal 187 2 2 5" xfId="47643" xr:uid="{00000000-0005-0000-0000-000092610000}"/>
    <cellStyle name="Normal 187 2 3" xfId="6809" xr:uid="{00000000-0005-0000-0000-000093610000}"/>
    <cellStyle name="Normal 187 2 3 2" xfId="17592" xr:uid="{00000000-0005-0000-0000-000094610000}"/>
    <cellStyle name="Normal 187 2 4" xfId="12454" xr:uid="{00000000-0005-0000-0000-000095610000}"/>
    <cellStyle name="Normal 187 2 5" xfId="40524" xr:uid="{00000000-0005-0000-0000-000096610000}"/>
    <cellStyle name="Normal 187 2 6" xfId="45367" xr:uid="{00000000-0005-0000-0000-000097610000}"/>
    <cellStyle name="Normal 187 3" xfId="2882" xr:uid="{00000000-0005-0000-0000-000098610000}"/>
    <cellStyle name="Normal 187 3 2" xfId="8036" xr:uid="{00000000-0005-0000-0000-000099610000}"/>
    <cellStyle name="Normal 187 3 2 2" xfId="18819" xr:uid="{00000000-0005-0000-0000-00009A610000}"/>
    <cellStyle name="Normal 187 3 3" xfId="13687" xr:uid="{00000000-0005-0000-0000-00009B610000}"/>
    <cellStyle name="Normal 187 3 4" xfId="41746" xr:uid="{00000000-0005-0000-0000-00009C610000}"/>
    <cellStyle name="Normal 187 3 5" xfId="46589" xr:uid="{00000000-0005-0000-0000-00009D610000}"/>
    <cellStyle name="Normal 187 4" xfId="5747" xr:uid="{00000000-0005-0000-0000-00009E610000}"/>
    <cellStyle name="Normal 187 4 2" xfId="16536" xr:uid="{00000000-0005-0000-0000-00009F610000}"/>
    <cellStyle name="Normal 187 5" xfId="11371" xr:uid="{00000000-0005-0000-0000-0000A0610000}"/>
    <cellStyle name="Normal 187 6" xfId="39479" xr:uid="{00000000-0005-0000-0000-0000A1610000}"/>
    <cellStyle name="Normal 187 7" xfId="44325" xr:uid="{00000000-0005-0000-0000-0000A2610000}"/>
    <cellStyle name="Normal 188" xfId="541" xr:uid="{00000000-0005-0000-0000-0000A3610000}"/>
    <cellStyle name="Normal 188 2" xfId="1632" xr:uid="{00000000-0005-0000-0000-0000A4610000}"/>
    <cellStyle name="Normal 188 2 2" xfId="3941" xr:uid="{00000000-0005-0000-0000-0000A5610000}"/>
    <cellStyle name="Normal 188 2 2 2" xfId="9088" xr:uid="{00000000-0005-0000-0000-0000A6610000}"/>
    <cellStyle name="Normal 188 2 2 2 2" xfId="19871" xr:uid="{00000000-0005-0000-0000-0000A7610000}"/>
    <cellStyle name="Normal 188 2 2 3" xfId="14739" xr:uid="{00000000-0005-0000-0000-0000A8610000}"/>
    <cellStyle name="Normal 188 2 2 4" xfId="42798" xr:uid="{00000000-0005-0000-0000-0000A9610000}"/>
    <cellStyle name="Normal 188 2 2 5" xfId="47641" xr:uid="{00000000-0005-0000-0000-0000AA610000}"/>
    <cellStyle name="Normal 188 2 3" xfId="6807" xr:uid="{00000000-0005-0000-0000-0000AB610000}"/>
    <cellStyle name="Normal 188 2 3 2" xfId="17590" xr:uid="{00000000-0005-0000-0000-0000AC610000}"/>
    <cellStyle name="Normal 188 2 4" xfId="12452" xr:uid="{00000000-0005-0000-0000-0000AD610000}"/>
    <cellStyle name="Normal 188 2 5" xfId="40522" xr:uid="{00000000-0005-0000-0000-0000AE610000}"/>
    <cellStyle name="Normal 188 2 6" xfId="45365" xr:uid="{00000000-0005-0000-0000-0000AF610000}"/>
    <cellStyle name="Normal 188 3" xfId="2880" xr:uid="{00000000-0005-0000-0000-0000B0610000}"/>
    <cellStyle name="Normal 188 3 2" xfId="8034" xr:uid="{00000000-0005-0000-0000-0000B1610000}"/>
    <cellStyle name="Normal 188 3 2 2" xfId="18817" xr:uid="{00000000-0005-0000-0000-0000B2610000}"/>
    <cellStyle name="Normal 188 3 3" xfId="13685" xr:uid="{00000000-0005-0000-0000-0000B3610000}"/>
    <cellStyle name="Normal 188 3 4" xfId="41744" xr:uid="{00000000-0005-0000-0000-0000B4610000}"/>
    <cellStyle name="Normal 188 3 5" xfId="46587" xr:uid="{00000000-0005-0000-0000-0000B5610000}"/>
    <cellStyle name="Normal 188 4" xfId="5745" xr:uid="{00000000-0005-0000-0000-0000B6610000}"/>
    <cellStyle name="Normal 188 4 2" xfId="16534" xr:uid="{00000000-0005-0000-0000-0000B7610000}"/>
    <cellStyle name="Normal 188 5" xfId="11369" xr:uid="{00000000-0005-0000-0000-0000B8610000}"/>
    <cellStyle name="Normal 188 6" xfId="39477" xr:uid="{00000000-0005-0000-0000-0000B9610000}"/>
    <cellStyle name="Normal 188 7" xfId="44323" xr:uid="{00000000-0005-0000-0000-0000BA610000}"/>
    <cellStyle name="Normal 189" xfId="544" xr:uid="{00000000-0005-0000-0000-0000BB610000}"/>
    <cellStyle name="Normal 189 2" xfId="1635" xr:uid="{00000000-0005-0000-0000-0000BC610000}"/>
    <cellStyle name="Normal 189 2 2" xfId="3944" xr:uid="{00000000-0005-0000-0000-0000BD610000}"/>
    <cellStyle name="Normal 189 2 2 2" xfId="9091" xr:uid="{00000000-0005-0000-0000-0000BE610000}"/>
    <cellStyle name="Normal 189 2 2 2 2" xfId="19874" xr:uid="{00000000-0005-0000-0000-0000BF610000}"/>
    <cellStyle name="Normal 189 2 2 3" xfId="14742" xr:uid="{00000000-0005-0000-0000-0000C0610000}"/>
    <cellStyle name="Normal 189 2 2 4" xfId="42801" xr:uid="{00000000-0005-0000-0000-0000C1610000}"/>
    <cellStyle name="Normal 189 2 2 5" xfId="47644" xr:uid="{00000000-0005-0000-0000-0000C2610000}"/>
    <cellStyle name="Normal 189 2 3" xfId="6810" xr:uid="{00000000-0005-0000-0000-0000C3610000}"/>
    <cellStyle name="Normal 189 2 3 2" xfId="17593" xr:uid="{00000000-0005-0000-0000-0000C4610000}"/>
    <cellStyle name="Normal 189 2 4" xfId="12455" xr:uid="{00000000-0005-0000-0000-0000C5610000}"/>
    <cellStyle name="Normal 189 2 5" xfId="40525" xr:uid="{00000000-0005-0000-0000-0000C6610000}"/>
    <cellStyle name="Normal 189 2 6" xfId="45368" xr:uid="{00000000-0005-0000-0000-0000C7610000}"/>
    <cellStyle name="Normal 189 3" xfId="2883" xr:uid="{00000000-0005-0000-0000-0000C8610000}"/>
    <cellStyle name="Normal 189 3 2" xfId="8037" xr:uid="{00000000-0005-0000-0000-0000C9610000}"/>
    <cellStyle name="Normal 189 3 2 2" xfId="18820" xr:uid="{00000000-0005-0000-0000-0000CA610000}"/>
    <cellStyle name="Normal 189 3 3" xfId="13688" xr:uid="{00000000-0005-0000-0000-0000CB610000}"/>
    <cellStyle name="Normal 189 3 4" xfId="41747" xr:uid="{00000000-0005-0000-0000-0000CC610000}"/>
    <cellStyle name="Normal 189 3 5" xfId="46590" xr:uid="{00000000-0005-0000-0000-0000CD610000}"/>
    <cellStyle name="Normal 189 4" xfId="5748" xr:uid="{00000000-0005-0000-0000-0000CE610000}"/>
    <cellStyle name="Normal 189 4 2" xfId="16537" xr:uid="{00000000-0005-0000-0000-0000CF610000}"/>
    <cellStyle name="Normal 189 5" xfId="11372" xr:uid="{00000000-0005-0000-0000-0000D0610000}"/>
    <cellStyle name="Normal 189 6" xfId="39480" xr:uid="{00000000-0005-0000-0000-0000D1610000}"/>
    <cellStyle name="Normal 189 7" xfId="44326" xr:uid="{00000000-0005-0000-0000-0000D2610000}"/>
    <cellStyle name="Normal 19" xfId="340" xr:uid="{00000000-0005-0000-0000-0000D3610000}"/>
    <cellStyle name="Normal 19 2" xfId="1451" xr:uid="{00000000-0005-0000-0000-0000D4610000}"/>
    <cellStyle name="Normal 19 2 2" xfId="3766" xr:uid="{00000000-0005-0000-0000-0000D5610000}"/>
    <cellStyle name="Normal 19 2 2 2" xfId="8913" xr:uid="{00000000-0005-0000-0000-0000D6610000}"/>
    <cellStyle name="Normal 19 2 2 2 2" xfId="19696" xr:uid="{00000000-0005-0000-0000-0000D7610000}"/>
    <cellStyle name="Normal 19 2 2 3" xfId="14564" xr:uid="{00000000-0005-0000-0000-0000D8610000}"/>
    <cellStyle name="Normal 19 2 2 4" xfId="42623" xr:uid="{00000000-0005-0000-0000-0000D9610000}"/>
    <cellStyle name="Normal 19 2 2 5" xfId="47466" xr:uid="{00000000-0005-0000-0000-0000DA610000}"/>
    <cellStyle name="Normal 19 2 3" xfId="6633" xr:uid="{00000000-0005-0000-0000-0000DB610000}"/>
    <cellStyle name="Normal 19 2 3 2" xfId="17416" xr:uid="{00000000-0005-0000-0000-0000DC610000}"/>
    <cellStyle name="Normal 19 2 4" xfId="12273" xr:uid="{00000000-0005-0000-0000-0000DD610000}"/>
    <cellStyle name="Normal 19 2 5" xfId="40348" xr:uid="{00000000-0005-0000-0000-0000DE610000}"/>
    <cellStyle name="Normal 19 2 6" xfId="45191" xr:uid="{00000000-0005-0000-0000-0000DF610000}"/>
    <cellStyle name="Normal 19 3" xfId="2719" xr:uid="{00000000-0005-0000-0000-0000E0610000}"/>
    <cellStyle name="Normal 19 3 2" xfId="7874" xr:uid="{00000000-0005-0000-0000-0000E1610000}"/>
    <cellStyle name="Normal 19 3 2 2" xfId="18657" xr:uid="{00000000-0005-0000-0000-0000E2610000}"/>
    <cellStyle name="Normal 19 3 3" xfId="13525" xr:uid="{00000000-0005-0000-0000-0000E3610000}"/>
    <cellStyle name="Normal 19 3 4" xfId="41585" xr:uid="{00000000-0005-0000-0000-0000E4610000}"/>
    <cellStyle name="Normal 19 3 5" xfId="46428" xr:uid="{00000000-0005-0000-0000-0000E5610000}"/>
    <cellStyle name="Normal 19 4" xfId="5582" xr:uid="{00000000-0005-0000-0000-0000E6610000}"/>
    <cellStyle name="Normal 19 4 2" xfId="16372" xr:uid="{00000000-0005-0000-0000-0000E7610000}"/>
    <cellStyle name="Normal 19 5" xfId="11201" xr:uid="{00000000-0005-0000-0000-0000E8610000}"/>
    <cellStyle name="Normal 19 6" xfId="39303" xr:uid="{00000000-0005-0000-0000-0000E9610000}"/>
    <cellStyle name="Normal 19 7" xfId="44149" xr:uid="{00000000-0005-0000-0000-0000EA610000}"/>
    <cellStyle name="Normal 190" xfId="563" xr:uid="{00000000-0005-0000-0000-0000EB610000}"/>
    <cellStyle name="Normal 190 2" xfId="1654" xr:uid="{00000000-0005-0000-0000-0000EC610000}"/>
    <cellStyle name="Normal 190 2 2" xfId="3963" xr:uid="{00000000-0005-0000-0000-0000ED610000}"/>
    <cellStyle name="Normal 190 2 2 2" xfId="9110" xr:uid="{00000000-0005-0000-0000-0000EE610000}"/>
    <cellStyle name="Normal 190 2 2 2 2" xfId="19893" xr:uid="{00000000-0005-0000-0000-0000EF610000}"/>
    <cellStyle name="Normal 190 2 2 3" xfId="14761" xr:uid="{00000000-0005-0000-0000-0000F0610000}"/>
    <cellStyle name="Normal 190 2 2 4" xfId="42820" xr:uid="{00000000-0005-0000-0000-0000F1610000}"/>
    <cellStyle name="Normal 190 2 2 5" xfId="47663" xr:uid="{00000000-0005-0000-0000-0000F2610000}"/>
    <cellStyle name="Normal 190 2 3" xfId="6829" xr:uid="{00000000-0005-0000-0000-0000F3610000}"/>
    <cellStyle name="Normal 190 2 3 2" xfId="17612" xr:uid="{00000000-0005-0000-0000-0000F4610000}"/>
    <cellStyle name="Normal 190 2 4" xfId="12474" xr:uid="{00000000-0005-0000-0000-0000F5610000}"/>
    <cellStyle name="Normal 190 2 5" xfId="40544" xr:uid="{00000000-0005-0000-0000-0000F6610000}"/>
    <cellStyle name="Normal 190 2 6" xfId="45387" xr:uid="{00000000-0005-0000-0000-0000F7610000}"/>
    <cellStyle name="Normal 190 3" xfId="2902" xr:uid="{00000000-0005-0000-0000-0000F8610000}"/>
    <cellStyle name="Normal 190 3 2" xfId="8056" xr:uid="{00000000-0005-0000-0000-0000F9610000}"/>
    <cellStyle name="Normal 190 3 2 2" xfId="18839" xr:uid="{00000000-0005-0000-0000-0000FA610000}"/>
    <cellStyle name="Normal 190 3 3" xfId="13707" xr:uid="{00000000-0005-0000-0000-0000FB610000}"/>
    <cellStyle name="Normal 190 3 4" xfId="41766" xr:uid="{00000000-0005-0000-0000-0000FC610000}"/>
    <cellStyle name="Normal 190 3 5" xfId="46609" xr:uid="{00000000-0005-0000-0000-0000FD610000}"/>
    <cellStyle name="Normal 190 4" xfId="5767" xr:uid="{00000000-0005-0000-0000-0000FE610000}"/>
    <cellStyle name="Normal 190 4 2" xfId="16556" xr:uid="{00000000-0005-0000-0000-0000FF610000}"/>
    <cellStyle name="Normal 190 5" xfId="11391" xr:uid="{00000000-0005-0000-0000-000000620000}"/>
    <cellStyle name="Normal 190 6" xfId="39499" xr:uid="{00000000-0005-0000-0000-000001620000}"/>
    <cellStyle name="Normal 190 7" xfId="44345" xr:uid="{00000000-0005-0000-0000-000002620000}"/>
    <cellStyle name="Normal 191" xfId="564" xr:uid="{00000000-0005-0000-0000-000003620000}"/>
    <cellStyle name="Normal 191 2" xfId="1655" xr:uid="{00000000-0005-0000-0000-000004620000}"/>
    <cellStyle name="Normal 191 2 2" xfId="3964" xr:uid="{00000000-0005-0000-0000-000005620000}"/>
    <cellStyle name="Normal 191 2 2 2" xfId="9111" xr:uid="{00000000-0005-0000-0000-000006620000}"/>
    <cellStyle name="Normal 191 2 2 2 2" xfId="19894" xr:uid="{00000000-0005-0000-0000-000007620000}"/>
    <cellStyle name="Normal 191 2 2 3" xfId="14762" xr:uid="{00000000-0005-0000-0000-000008620000}"/>
    <cellStyle name="Normal 191 2 2 4" xfId="42821" xr:uid="{00000000-0005-0000-0000-000009620000}"/>
    <cellStyle name="Normal 191 2 2 5" xfId="47664" xr:uid="{00000000-0005-0000-0000-00000A620000}"/>
    <cellStyle name="Normal 191 2 3" xfId="6830" xr:uid="{00000000-0005-0000-0000-00000B620000}"/>
    <cellStyle name="Normal 191 2 3 2" xfId="17613" xr:uid="{00000000-0005-0000-0000-00000C620000}"/>
    <cellStyle name="Normal 191 2 4" xfId="12475" xr:uid="{00000000-0005-0000-0000-00000D620000}"/>
    <cellStyle name="Normal 191 2 5" xfId="40545" xr:uid="{00000000-0005-0000-0000-00000E620000}"/>
    <cellStyle name="Normal 191 2 6" xfId="45388" xr:uid="{00000000-0005-0000-0000-00000F620000}"/>
    <cellStyle name="Normal 191 3" xfId="2903" xr:uid="{00000000-0005-0000-0000-000010620000}"/>
    <cellStyle name="Normal 191 3 2" xfId="8057" xr:uid="{00000000-0005-0000-0000-000011620000}"/>
    <cellStyle name="Normal 191 3 2 2" xfId="18840" xr:uid="{00000000-0005-0000-0000-000012620000}"/>
    <cellStyle name="Normal 191 3 3" xfId="13708" xr:uid="{00000000-0005-0000-0000-000013620000}"/>
    <cellStyle name="Normal 191 3 4" xfId="41767" xr:uid="{00000000-0005-0000-0000-000014620000}"/>
    <cellStyle name="Normal 191 3 5" xfId="46610" xr:uid="{00000000-0005-0000-0000-000015620000}"/>
    <cellStyle name="Normal 191 4" xfId="5768" xr:uid="{00000000-0005-0000-0000-000016620000}"/>
    <cellStyle name="Normal 191 4 2" xfId="16557" xr:uid="{00000000-0005-0000-0000-000017620000}"/>
    <cellStyle name="Normal 191 5" xfId="11392" xr:uid="{00000000-0005-0000-0000-000018620000}"/>
    <cellStyle name="Normal 191 6" xfId="38912" xr:uid="{00000000-0005-0000-0000-000019620000}"/>
    <cellStyle name="Normal 191 6 2" xfId="68" xr:uid="{00000000-0005-0000-0000-00001A620000}"/>
    <cellStyle name="Normal 191 7" xfId="39145" xr:uid="{00000000-0005-0000-0000-00001B620000}"/>
    <cellStyle name="Normal 191 8" xfId="43993" xr:uid="{00000000-0005-0000-0000-00001C620000}"/>
    <cellStyle name="Normal 192" xfId="579" xr:uid="{00000000-0005-0000-0000-00001D620000}"/>
    <cellStyle name="Normal 192 2" xfId="1670" xr:uid="{00000000-0005-0000-0000-00001E620000}"/>
    <cellStyle name="Normal 192 2 2" xfId="3979" xr:uid="{00000000-0005-0000-0000-00001F620000}"/>
    <cellStyle name="Normal 192 2 2 2" xfId="9126" xr:uid="{00000000-0005-0000-0000-000020620000}"/>
    <cellStyle name="Normal 192 2 2 2 2" xfId="19909" xr:uid="{00000000-0005-0000-0000-000021620000}"/>
    <cellStyle name="Normal 192 2 2 3" xfId="14777" xr:uid="{00000000-0005-0000-0000-000022620000}"/>
    <cellStyle name="Normal 192 2 2 4" xfId="42836" xr:uid="{00000000-0005-0000-0000-000023620000}"/>
    <cellStyle name="Normal 192 2 2 5" xfId="47679" xr:uid="{00000000-0005-0000-0000-000024620000}"/>
    <cellStyle name="Normal 192 2 3" xfId="6845" xr:uid="{00000000-0005-0000-0000-000025620000}"/>
    <cellStyle name="Normal 192 2 3 2" xfId="17628" xr:uid="{00000000-0005-0000-0000-000026620000}"/>
    <cellStyle name="Normal 192 2 4" xfId="12490" xr:uid="{00000000-0005-0000-0000-000027620000}"/>
    <cellStyle name="Normal 192 2 5" xfId="40560" xr:uid="{00000000-0005-0000-0000-000028620000}"/>
    <cellStyle name="Normal 192 2 6" xfId="45403" xr:uid="{00000000-0005-0000-0000-000029620000}"/>
    <cellStyle name="Normal 192 3" xfId="2918" xr:uid="{00000000-0005-0000-0000-00002A620000}"/>
    <cellStyle name="Normal 192 3 2" xfId="8072" xr:uid="{00000000-0005-0000-0000-00002B620000}"/>
    <cellStyle name="Normal 192 3 2 2" xfId="18855" xr:uid="{00000000-0005-0000-0000-00002C620000}"/>
    <cellStyle name="Normal 192 3 3" xfId="13723" xr:uid="{00000000-0005-0000-0000-00002D620000}"/>
    <cellStyle name="Normal 192 3 4" xfId="41782" xr:uid="{00000000-0005-0000-0000-00002E620000}"/>
    <cellStyle name="Normal 192 3 5" xfId="46625" xr:uid="{00000000-0005-0000-0000-00002F620000}"/>
    <cellStyle name="Normal 192 4" xfId="5783" xr:uid="{00000000-0005-0000-0000-000030620000}"/>
    <cellStyle name="Normal 192 4 2" xfId="16572" xr:uid="{00000000-0005-0000-0000-000031620000}"/>
    <cellStyle name="Normal 192 5" xfId="11407" xr:uid="{00000000-0005-0000-0000-000032620000}"/>
    <cellStyle name="Normal 192 6" xfId="39513" xr:uid="{00000000-0005-0000-0000-000033620000}"/>
    <cellStyle name="Normal 192 7" xfId="44359" xr:uid="{00000000-0005-0000-0000-000034620000}"/>
    <cellStyle name="Normal 193" xfId="596" xr:uid="{00000000-0005-0000-0000-000035620000}"/>
    <cellStyle name="Normal 193 2" xfId="1687" xr:uid="{00000000-0005-0000-0000-000036620000}"/>
    <cellStyle name="Normal 193 2 2" xfId="3996" xr:uid="{00000000-0005-0000-0000-000037620000}"/>
    <cellStyle name="Normal 193 2 2 2" xfId="9143" xr:uid="{00000000-0005-0000-0000-000038620000}"/>
    <cellStyle name="Normal 193 2 2 2 2" xfId="19926" xr:uid="{00000000-0005-0000-0000-000039620000}"/>
    <cellStyle name="Normal 193 2 2 3" xfId="14794" xr:uid="{00000000-0005-0000-0000-00003A620000}"/>
    <cellStyle name="Normal 193 2 2 4" xfId="42853" xr:uid="{00000000-0005-0000-0000-00003B620000}"/>
    <cellStyle name="Normal 193 2 2 5" xfId="47696" xr:uid="{00000000-0005-0000-0000-00003C620000}"/>
    <cellStyle name="Normal 193 2 3" xfId="6862" xr:uid="{00000000-0005-0000-0000-00003D620000}"/>
    <cellStyle name="Normal 193 2 3 2" xfId="17645" xr:uid="{00000000-0005-0000-0000-00003E620000}"/>
    <cellStyle name="Normal 193 2 4" xfId="12507" xr:uid="{00000000-0005-0000-0000-00003F620000}"/>
    <cellStyle name="Normal 193 2 5" xfId="40577" xr:uid="{00000000-0005-0000-0000-000040620000}"/>
    <cellStyle name="Normal 193 2 6" xfId="45420" xr:uid="{00000000-0005-0000-0000-000041620000}"/>
    <cellStyle name="Normal 193 3" xfId="2935" xr:uid="{00000000-0005-0000-0000-000042620000}"/>
    <cellStyle name="Normal 193 3 2" xfId="8089" xr:uid="{00000000-0005-0000-0000-000043620000}"/>
    <cellStyle name="Normal 193 3 2 2" xfId="18872" xr:uid="{00000000-0005-0000-0000-000044620000}"/>
    <cellStyle name="Normal 193 3 3" xfId="13740" xr:uid="{00000000-0005-0000-0000-000045620000}"/>
    <cellStyle name="Normal 193 3 4" xfId="41799" xr:uid="{00000000-0005-0000-0000-000046620000}"/>
    <cellStyle name="Normal 193 3 5" xfId="46642" xr:uid="{00000000-0005-0000-0000-000047620000}"/>
    <cellStyle name="Normal 193 4" xfId="5800" xr:uid="{00000000-0005-0000-0000-000048620000}"/>
    <cellStyle name="Normal 193 4 2" xfId="16589" xr:uid="{00000000-0005-0000-0000-000049620000}"/>
    <cellStyle name="Normal 193 5" xfId="11424" xr:uid="{00000000-0005-0000-0000-00004A620000}"/>
    <cellStyle name="Normal 193 6" xfId="39530" xr:uid="{00000000-0005-0000-0000-00004B620000}"/>
    <cellStyle name="Normal 193 7" xfId="44376" xr:uid="{00000000-0005-0000-0000-00004C620000}"/>
    <cellStyle name="Normal 194" xfId="599" xr:uid="{00000000-0005-0000-0000-00004D620000}"/>
    <cellStyle name="Normal 194 2" xfId="1690" xr:uid="{00000000-0005-0000-0000-00004E620000}"/>
    <cellStyle name="Normal 194 2 2" xfId="3999" xr:uid="{00000000-0005-0000-0000-00004F620000}"/>
    <cellStyle name="Normal 194 2 2 2" xfId="9146" xr:uid="{00000000-0005-0000-0000-000050620000}"/>
    <cellStyle name="Normal 194 2 2 2 2" xfId="19929" xr:uid="{00000000-0005-0000-0000-000051620000}"/>
    <cellStyle name="Normal 194 2 2 3" xfId="14797" xr:uid="{00000000-0005-0000-0000-000052620000}"/>
    <cellStyle name="Normal 194 2 2 4" xfId="42856" xr:uid="{00000000-0005-0000-0000-000053620000}"/>
    <cellStyle name="Normal 194 2 2 5" xfId="47699" xr:uid="{00000000-0005-0000-0000-000054620000}"/>
    <cellStyle name="Normal 194 2 3" xfId="6865" xr:uid="{00000000-0005-0000-0000-000055620000}"/>
    <cellStyle name="Normal 194 2 3 2" xfId="17648" xr:uid="{00000000-0005-0000-0000-000056620000}"/>
    <cellStyle name="Normal 194 2 4" xfId="12510" xr:uid="{00000000-0005-0000-0000-000057620000}"/>
    <cellStyle name="Normal 194 2 5" xfId="40580" xr:uid="{00000000-0005-0000-0000-000058620000}"/>
    <cellStyle name="Normal 194 2 6" xfId="45423" xr:uid="{00000000-0005-0000-0000-000059620000}"/>
    <cellStyle name="Normal 194 3" xfId="2938" xr:uid="{00000000-0005-0000-0000-00005A620000}"/>
    <cellStyle name="Normal 194 3 2" xfId="8092" xr:uid="{00000000-0005-0000-0000-00005B620000}"/>
    <cellStyle name="Normal 194 3 2 2" xfId="18875" xr:uid="{00000000-0005-0000-0000-00005C620000}"/>
    <cellStyle name="Normal 194 3 3" xfId="13743" xr:uid="{00000000-0005-0000-0000-00005D620000}"/>
    <cellStyle name="Normal 194 3 4" xfId="41802" xr:uid="{00000000-0005-0000-0000-00005E620000}"/>
    <cellStyle name="Normal 194 3 5" xfId="46645" xr:uid="{00000000-0005-0000-0000-00005F620000}"/>
    <cellStyle name="Normal 194 4" xfId="5803" xr:uid="{00000000-0005-0000-0000-000060620000}"/>
    <cellStyle name="Normal 194 4 2" xfId="16592" xr:uid="{00000000-0005-0000-0000-000061620000}"/>
    <cellStyle name="Normal 194 5" xfId="11427" xr:uid="{00000000-0005-0000-0000-000062620000}"/>
    <cellStyle name="Normal 194 6" xfId="39533" xr:uid="{00000000-0005-0000-0000-000063620000}"/>
    <cellStyle name="Normal 194 7" xfId="44379" xr:uid="{00000000-0005-0000-0000-000064620000}"/>
    <cellStyle name="Normal 195" xfId="600" xr:uid="{00000000-0005-0000-0000-000065620000}"/>
    <cellStyle name="Normal 195 2" xfId="1691" xr:uid="{00000000-0005-0000-0000-000066620000}"/>
    <cellStyle name="Normal 195 2 2" xfId="4000" xr:uid="{00000000-0005-0000-0000-000067620000}"/>
    <cellStyle name="Normal 195 2 2 2" xfId="9147" xr:uid="{00000000-0005-0000-0000-000068620000}"/>
    <cellStyle name="Normal 195 2 2 2 2" xfId="19930" xr:uid="{00000000-0005-0000-0000-000069620000}"/>
    <cellStyle name="Normal 195 2 2 3" xfId="14798" xr:uid="{00000000-0005-0000-0000-00006A620000}"/>
    <cellStyle name="Normal 195 2 2 4" xfId="42857" xr:uid="{00000000-0005-0000-0000-00006B620000}"/>
    <cellStyle name="Normal 195 2 2 5" xfId="47700" xr:uid="{00000000-0005-0000-0000-00006C620000}"/>
    <cellStyle name="Normal 195 2 3" xfId="6866" xr:uid="{00000000-0005-0000-0000-00006D620000}"/>
    <cellStyle name="Normal 195 2 3 2" xfId="17649" xr:uid="{00000000-0005-0000-0000-00006E620000}"/>
    <cellStyle name="Normal 195 2 4" xfId="12511" xr:uid="{00000000-0005-0000-0000-00006F620000}"/>
    <cellStyle name="Normal 195 2 5" xfId="40581" xr:uid="{00000000-0005-0000-0000-000070620000}"/>
    <cellStyle name="Normal 195 2 6" xfId="45424" xr:uid="{00000000-0005-0000-0000-000071620000}"/>
    <cellStyle name="Normal 195 3" xfId="2939" xr:uid="{00000000-0005-0000-0000-000072620000}"/>
    <cellStyle name="Normal 195 3 2" xfId="8093" xr:uid="{00000000-0005-0000-0000-000073620000}"/>
    <cellStyle name="Normal 195 3 2 2" xfId="18876" xr:uid="{00000000-0005-0000-0000-000074620000}"/>
    <cellStyle name="Normal 195 3 3" xfId="13744" xr:uid="{00000000-0005-0000-0000-000075620000}"/>
    <cellStyle name="Normal 195 3 4" xfId="41803" xr:uid="{00000000-0005-0000-0000-000076620000}"/>
    <cellStyle name="Normal 195 3 5" xfId="46646" xr:uid="{00000000-0005-0000-0000-000077620000}"/>
    <cellStyle name="Normal 195 4" xfId="5804" xr:uid="{00000000-0005-0000-0000-000078620000}"/>
    <cellStyle name="Normal 195 4 2" xfId="16593" xr:uid="{00000000-0005-0000-0000-000079620000}"/>
    <cellStyle name="Normal 195 5" xfId="11428" xr:uid="{00000000-0005-0000-0000-00007A620000}"/>
    <cellStyle name="Normal 195 6" xfId="39534" xr:uid="{00000000-0005-0000-0000-00007B620000}"/>
    <cellStyle name="Normal 195 7" xfId="44380" xr:uid="{00000000-0005-0000-0000-00007C620000}"/>
    <cellStyle name="Normal 196" xfId="601" xr:uid="{00000000-0005-0000-0000-00007D620000}"/>
    <cellStyle name="Normal 196 2" xfId="1692" xr:uid="{00000000-0005-0000-0000-00007E620000}"/>
    <cellStyle name="Normal 196 2 2" xfId="4001" xr:uid="{00000000-0005-0000-0000-00007F620000}"/>
    <cellStyle name="Normal 196 2 2 2" xfId="9148" xr:uid="{00000000-0005-0000-0000-000080620000}"/>
    <cellStyle name="Normal 196 2 2 2 2" xfId="19931" xr:uid="{00000000-0005-0000-0000-000081620000}"/>
    <cellStyle name="Normal 196 2 2 3" xfId="14799" xr:uid="{00000000-0005-0000-0000-000082620000}"/>
    <cellStyle name="Normal 196 2 2 4" xfId="42858" xr:uid="{00000000-0005-0000-0000-000083620000}"/>
    <cellStyle name="Normal 196 2 2 5" xfId="47701" xr:uid="{00000000-0005-0000-0000-000084620000}"/>
    <cellStyle name="Normal 196 2 3" xfId="6867" xr:uid="{00000000-0005-0000-0000-000085620000}"/>
    <cellStyle name="Normal 196 2 3 2" xfId="17650" xr:uid="{00000000-0005-0000-0000-000086620000}"/>
    <cellStyle name="Normal 196 2 4" xfId="12512" xr:uid="{00000000-0005-0000-0000-000087620000}"/>
    <cellStyle name="Normal 196 2 5" xfId="40582" xr:uid="{00000000-0005-0000-0000-000088620000}"/>
    <cellStyle name="Normal 196 2 6" xfId="45425" xr:uid="{00000000-0005-0000-0000-000089620000}"/>
    <cellStyle name="Normal 196 3" xfId="2940" xr:uid="{00000000-0005-0000-0000-00008A620000}"/>
    <cellStyle name="Normal 196 3 2" xfId="8094" xr:uid="{00000000-0005-0000-0000-00008B620000}"/>
    <cellStyle name="Normal 196 3 2 2" xfId="18877" xr:uid="{00000000-0005-0000-0000-00008C620000}"/>
    <cellStyle name="Normal 196 3 3" xfId="13745" xr:uid="{00000000-0005-0000-0000-00008D620000}"/>
    <cellStyle name="Normal 196 3 4" xfId="41804" xr:uid="{00000000-0005-0000-0000-00008E620000}"/>
    <cellStyle name="Normal 196 3 5" xfId="46647" xr:uid="{00000000-0005-0000-0000-00008F620000}"/>
    <cellStyle name="Normal 196 4" xfId="5805" xr:uid="{00000000-0005-0000-0000-000090620000}"/>
    <cellStyle name="Normal 196 4 2" xfId="16594" xr:uid="{00000000-0005-0000-0000-000091620000}"/>
    <cellStyle name="Normal 196 5" xfId="11429" xr:uid="{00000000-0005-0000-0000-000092620000}"/>
    <cellStyle name="Normal 196 6" xfId="39535" xr:uid="{00000000-0005-0000-0000-000093620000}"/>
    <cellStyle name="Normal 196 7" xfId="44381" xr:uid="{00000000-0005-0000-0000-000094620000}"/>
    <cellStyle name="Normal 197" xfId="602" xr:uid="{00000000-0005-0000-0000-000095620000}"/>
    <cellStyle name="Normal 197 2" xfId="1693" xr:uid="{00000000-0005-0000-0000-000096620000}"/>
    <cellStyle name="Normal 197 2 2" xfId="4002" xr:uid="{00000000-0005-0000-0000-000097620000}"/>
    <cellStyle name="Normal 197 2 2 2" xfId="9149" xr:uid="{00000000-0005-0000-0000-000098620000}"/>
    <cellStyle name="Normal 197 2 2 2 2" xfId="19932" xr:uid="{00000000-0005-0000-0000-000099620000}"/>
    <cellStyle name="Normal 197 2 2 3" xfId="14800" xr:uid="{00000000-0005-0000-0000-00009A620000}"/>
    <cellStyle name="Normal 197 2 2 4" xfId="42859" xr:uid="{00000000-0005-0000-0000-00009B620000}"/>
    <cellStyle name="Normal 197 2 2 5" xfId="47702" xr:uid="{00000000-0005-0000-0000-00009C620000}"/>
    <cellStyle name="Normal 197 2 3" xfId="6868" xr:uid="{00000000-0005-0000-0000-00009D620000}"/>
    <cellStyle name="Normal 197 2 3 2" xfId="17651" xr:uid="{00000000-0005-0000-0000-00009E620000}"/>
    <cellStyle name="Normal 197 2 4" xfId="12513" xr:uid="{00000000-0005-0000-0000-00009F620000}"/>
    <cellStyle name="Normal 197 2 5" xfId="40583" xr:uid="{00000000-0005-0000-0000-0000A0620000}"/>
    <cellStyle name="Normal 197 2 6" xfId="45426" xr:uid="{00000000-0005-0000-0000-0000A1620000}"/>
    <cellStyle name="Normal 197 3" xfId="2941" xr:uid="{00000000-0005-0000-0000-0000A2620000}"/>
    <cellStyle name="Normal 197 3 2" xfId="8095" xr:uid="{00000000-0005-0000-0000-0000A3620000}"/>
    <cellStyle name="Normal 197 3 2 2" xfId="18878" xr:uid="{00000000-0005-0000-0000-0000A4620000}"/>
    <cellStyle name="Normal 197 3 3" xfId="13746" xr:uid="{00000000-0005-0000-0000-0000A5620000}"/>
    <cellStyle name="Normal 197 3 4" xfId="41805" xr:uid="{00000000-0005-0000-0000-0000A6620000}"/>
    <cellStyle name="Normal 197 3 5" xfId="46648" xr:uid="{00000000-0005-0000-0000-0000A7620000}"/>
    <cellStyle name="Normal 197 4" xfId="5806" xr:uid="{00000000-0005-0000-0000-0000A8620000}"/>
    <cellStyle name="Normal 197 4 2" xfId="16595" xr:uid="{00000000-0005-0000-0000-0000A9620000}"/>
    <cellStyle name="Normal 197 5" xfId="11430" xr:uid="{00000000-0005-0000-0000-0000AA620000}"/>
    <cellStyle name="Normal 197 6" xfId="39536" xr:uid="{00000000-0005-0000-0000-0000AB620000}"/>
    <cellStyle name="Normal 197 7" xfId="44382" xr:uid="{00000000-0005-0000-0000-0000AC620000}"/>
    <cellStyle name="Normal 198" xfId="603" xr:uid="{00000000-0005-0000-0000-0000AD620000}"/>
    <cellStyle name="Normal 198 2" xfId="1694" xr:uid="{00000000-0005-0000-0000-0000AE620000}"/>
    <cellStyle name="Normal 198 2 2" xfId="4003" xr:uid="{00000000-0005-0000-0000-0000AF620000}"/>
    <cellStyle name="Normal 198 2 2 2" xfId="9150" xr:uid="{00000000-0005-0000-0000-0000B0620000}"/>
    <cellStyle name="Normal 198 2 2 2 2" xfId="19933" xr:uid="{00000000-0005-0000-0000-0000B1620000}"/>
    <cellStyle name="Normal 198 2 2 3" xfId="14801" xr:uid="{00000000-0005-0000-0000-0000B2620000}"/>
    <cellStyle name="Normal 198 2 2 4" xfId="42860" xr:uid="{00000000-0005-0000-0000-0000B3620000}"/>
    <cellStyle name="Normal 198 2 2 5" xfId="47703" xr:uid="{00000000-0005-0000-0000-0000B4620000}"/>
    <cellStyle name="Normal 198 2 3" xfId="6869" xr:uid="{00000000-0005-0000-0000-0000B5620000}"/>
    <cellStyle name="Normal 198 2 3 2" xfId="17652" xr:uid="{00000000-0005-0000-0000-0000B6620000}"/>
    <cellStyle name="Normal 198 2 4" xfId="12514" xr:uid="{00000000-0005-0000-0000-0000B7620000}"/>
    <cellStyle name="Normal 198 2 5" xfId="40584" xr:uid="{00000000-0005-0000-0000-0000B8620000}"/>
    <cellStyle name="Normal 198 2 6" xfId="45427" xr:uid="{00000000-0005-0000-0000-0000B9620000}"/>
    <cellStyle name="Normal 198 3" xfId="2942" xr:uid="{00000000-0005-0000-0000-0000BA620000}"/>
    <cellStyle name="Normal 198 3 2" xfId="8096" xr:uid="{00000000-0005-0000-0000-0000BB620000}"/>
    <cellStyle name="Normal 198 3 2 2" xfId="18879" xr:uid="{00000000-0005-0000-0000-0000BC620000}"/>
    <cellStyle name="Normal 198 3 3" xfId="13747" xr:uid="{00000000-0005-0000-0000-0000BD620000}"/>
    <cellStyle name="Normal 198 3 4" xfId="41806" xr:uid="{00000000-0005-0000-0000-0000BE620000}"/>
    <cellStyle name="Normal 198 3 5" xfId="46649" xr:uid="{00000000-0005-0000-0000-0000BF620000}"/>
    <cellStyle name="Normal 198 4" xfId="5807" xr:uid="{00000000-0005-0000-0000-0000C0620000}"/>
    <cellStyle name="Normal 198 4 2" xfId="16596" xr:uid="{00000000-0005-0000-0000-0000C1620000}"/>
    <cellStyle name="Normal 198 5" xfId="11431" xr:uid="{00000000-0005-0000-0000-0000C2620000}"/>
    <cellStyle name="Normal 198 6" xfId="39537" xr:uid="{00000000-0005-0000-0000-0000C3620000}"/>
    <cellStyle name="Normal 198 7" xfId="44383" xr:uid="{00000000-0005-0000-0000-0000C4620000}"/>
    <cellStyle name="Normal 199" xfId="604" xr:uid="{00000000-0005-0000-0000-0000C5620000}"/>
    <cellStyle name="Normal 199 2" xfId="1695" xr:uid="{00000000-0005-0000-0000-0000C6620000}"/>
    <cellStyle name="Normal 199 2 2" xfId="4004" xr:uid="{00000000-0005-0000-0000-0000C7620000}"/>
    <cellStyle name="Normal 199 2 2 2" xfId="9151" xr:uid="{00000000-0005-0000-0000-0000C8620000}"/>
    <cellStyle name="Normal 199 2 2 2 2" xfId="19934" xr:uid="{00000000-0005-0000-0000-0000C9620000}"/>
    <cellStyle name="Normal 199 2 2 3" xfId="14802" xr:uid="{00000000-0005-0000-0000-0000CA620000}"/>
    <cellStyle name="Normal 199 2 2 4" xfId="42861" xr:uid="{00000000-0005-0000-0000-0000CB620000}"/>
    <cellStyle name="Normal 199 2 2 5" xfId="47704" xr:uid="{00000000-0005-0000-0000-0000CC620000}"/>
    <cellStyle name="Normal 199 2 3" xfId="6870" xr:uid="{00000000-0005-0000-0000-0000CD620000}"/>
    <cellStyle name="Normal 199 2 3 2" xfId="17653" xr:uid="{00000000-0005-0000-0000-0000CE620000}"/>
    <cellStyle name="Normal 199 2 4" xfId="12515" xr:uid="{00000000-0005-0000-0000-0000CF620000}"/>
    <cellStyle name="Normal 199 2 5" xfId="40585" xr:uid="{00000000-0005-0000-0000-0000D0620000}"/>
    <cellStyle name="Normal 199 2 6" xfId="45428" xr:uid="{00000000-0005-0000-0000-0000D1620000}"/>
    <cellStyle name="Normal 199 3" xfId="2943" xr:uid="{00000000-0005-0000-0000-0000D2620000}"/>
    <cellStyle name="Normal 199 3 2" xfId="8097" xr:uid="{00000000-0005-0000-0000-0000D3620000}"/>
    <cellStyle name="Normal 199 3 2 2" xfId="18880" xr:uid="{00000000-0005-0000-0000-0000D4620000}"/>
    <cellStyle name="Normal 199 3 3" xfId="13748" xr:uid="{00000000-0005-0000-0000-0000D5620000}"/>
    <cellStyle name="Normal 199 3 4" xfId="41807" xr:uid="{00000000-0005-0000-0000-0000D6620000}"/>
    <cellStyle name="Normal 199 3 5" xfId="46650" xr:uid="{00000000-0005-0000-0000-0000D7620000}"/>
    <cellStyle name="Normal 199 4" xfId="5808" xr:uid="{00000000-0005-0000-0000-0000D8620000}"/>
    <cellStyle name="Normal 199 4 2" xfId="16597" xr:uid="{00000000-0005-0000-0000-0000D9620000}"/>
    <cellStyle name="Normal 199 5" xfId="11432" xr:uid="{00000000-0005-0000-0000-0000DA620000}"/>
    <cellStyle name="Normal 199 6" xfId="39538" xr:uid="{00000000-0005-0000-0000-0000DB620000}"/>
    <cellStyle name="Normal 199 7" xfId="44384" xr:uid="{00000000-0005-0000-0000-0000DC620000}"/>
    <cellStyle name="Normal 2" xfId="341" xr:uid="{00000000-0005-0000-0000-0000DD620000}"/>
    <cellStyle name="Normal 2 2" xfId="4" xr:uid="{00000000-0005-0000-0000-0000DE620000}"/>
    <cellStyle name="Normal 2 2 2 3" xfId="17" xr:uid="{00000000-0005-0000-0000-0000DF620000}"/>
    <cellStyle name="Normal 2 2 2 3 2" xfId="10076" xr:uid="{00000000-0005-0000-0000-0000E0620000}"/>
    <cellStyle name="Normal 2 2 2 3 2 2" xfId="20859" xr:uid="{00000000-0005-0000-0000-0000E1620000}"/>
    <cellStyle name="Normal 2 2 2 3 3" xfId="15726" xr:uid="{00000000-0005-0000-0000-0000E2620000}"/>
    <cellStyle name="Normal 2 2 2 3 4" xfId="43783" xr:uid="{00000000-0005-0000-0000-0000E3620000}"/>
    <cellStyle name="Normal 2 2 2 3 5" xfId="48626" xr:uid="{00000000-0005-0000-0000-0000E4620000}"/>
    <cellStyle name="Normal 2 3" xfId="342" xr:uid="{00000000-0005-0000-0000-0000E5620000}"/>
    <cellStyle name="Normal 2 4" xfId="343" xr:uid="{00000000-0005-0000-0000-0000E6620000}"/>
    <cellStyle name="Normal 2 5" xfId="344" xr:uid="{00000000-0005-0000-0000-0000E7620000}"/>
    <cellStyle name="Normal 2 6" xfId="345" xr:uid="{00000000-0005-0000-0000-0000E8620000}"/>
    <cellStyle name="Normal 2 7" xfId="346" xr:uid="{00000000-0005-0000-0000-0000E9620000}"/>
    <cellStyle name="Normal 2 8" xfId="347" xr:uid="{00000000-0005-0000-0000-0000EA620000}"/>
    <cellStyle name="Normal 2 9" xfId="348" xr:uid="{00000000-0005-0000-0000-0000EB620000}"/>
    <cellStyle name="Normal 20" xfId="349" xr:uid="{00000000-0005-0000-0000-0000EC620000}"/>
    <cellStyle name="Normal 20 2" xfId="1452" xr:uid="{00000000-0005-0000-0000-0000ED620000}"/>
    <cellStyle name="Normal 20 2 2" xfId="3767" xr:uid="{00000000-0005-0000-0000-0000EE620000}"/>
    <cellStyle name="Normal 20 2 2 2" xfId="8914" xr:uid="{00000000-0005-0000-0000-0000EF620000}"/>
    <cellStyle name="Normal 20 2 2 2 2" xfId="19697" xr:uid="{00000000-0005-0000-0000-0000F0620000}"/>
    <cellStyle name="Normal 20 2 2 3" xfId="14565" xr:uid="{00000000-0005-0000-0000-0000F1620000}"/>
    <cellStyle name="Normal 20 2 2 4" xfId="42624" xr:uid="{00000000-0005-0000-0000-0000F2620000}"/>
    <cellStyle name="Normal 20 2 2 5" xfId="47467" xr:uid="{00000000-0005-0000-0000-0000F3620000}"/>
    <cellStyle name="Normal 20 2 3" xfId="6634" xr:uid="{00000000-0005-0000-0000-0000F4620000}"/>
    <cellStyle name="Normal 20 2 3 2" xfId="17417" xr:uid="{00000000-0005-0000-0000-0000F5620000}"/>
    <cellStyle name="Normal 20 2 4" xfId="12274" xr:uid="{00000000-0005-0000-0000-0000F6620000}"/>
    <cellStyle name="Normal 20 2 5" xfId="40349" xr:uid="{00000000-0005-0000-0000-0000F7620000}"/>
    <cellStyle name="Normal 20 2 6" xfId="45192" xr:uid="{00000000-0005-0000-0000-0000F8620000}"/>
    <cellStyle name="Normal 20 3" xfId="2720" xr:uid="{00000000-0005-0000-0000-0000F9620000}"/>
    <cellStyle name="Normal 20 3 2" xfId="7875" xr:uid="{00000000-0005-0000-0000-0000FA620000}"/>
    <cellStyle name="Normal 20 3 2 2" xfId="18658" xr:uid="{00000000-0005-0000-0000-0000FB620000}"/>
    <cellStyle name="Normal 20 3 3" xfId="13526" xr:uid="{00000000-0005-0000-0000-0000FC620000}"/>
    <cellStyle name="Normal 20 3 4" xfId="41586" xr:uid="{00000000-0005-0000-0000-0000FD620000}"/>
    <cellStyle name="Normal 20 3 5" xfId="46429" xr:uid="{00000000-0005-0000-0000-0000FE620000}"/>
    <cellStyle name="Normal 20 4" xfId="5584" xr:uid="{00000000-0005-0000-0000-0000FF620000}"/>
    <cellStyle name="Normal 20 4 2" xfId="16374" xr:uid="{00000000-0005-0000-0000-000000630000}"/>
    <cellStyle name="Normal 20 5" xfId="11202" xr:uid="{00000000-0005-0000-0000-000001630000}"/>
    <cellStyle name="Normal 20 6" xfId="39304" xr:uid="{00000000-0005-0000-0000-000002630000}"/>
    <cellStyle name="Normal 20 7" xfId="44150" xr:uid="{00000000-0005-0000-0000-000003630000}"/>
    <cellStyle name="Normal 200" xfId="595" xr:uid="{00000000-0005-0000-0000-000004630000}"/>
    <cellStyle name="Normal 200 2" xfId="1686" xr:uid="{00000000-0005-0000-0000-000005630000}"/>
    <cellStyle name="Normal 200 2 2" xfId="3995" xr:uid="{00000000-0005-0000-0000-000006630000}"/>
    <cellStyle name="Normal 200 2 2 2" xfId="9142" xr:uid="{00000000-0005-0000-0000-000007630000}"/>
    <cellStyle name="Normal 200 2 2 2 2" xfId="19925" xr:uid="{00000000-0005-0000-0000-000008630000}"/>
    <cellStyle name="Normal 200 2 2 3" xfId="14793" xr:uid="{00000000-0005-0000-0000-000009630000}"/>
    <cellStyle name="Normal 200 2 2 4" xfId="42852" xr:uid="{00000000-0005-0000-0000-00000A630000}"/>
    <cellStyle name="Normal 200 2 2 5" xfId="47695" xr:uid="{00000000-0005-0000-0000-00000B630000}"/>
    <cellStyle name="Normal 200 2 3" xfId="6861" xr:uid="{00000000-0005-0000-0000-00000C630000}"/>
    <cellStyle name="Normal 200 2 3 2" xfId="17644" xr:uid="{00000000-0005-0000-0000-00000D630000}"/>
    <cellStyle name="Normal 200 2 4" xfId="12506" xr:uid="{00000000-0005-0000-0000-00000E630000}"/>
    <cellStyle name="Normal 200 2 5" xfId="40576" xr:uid="{00000000-0005-0000-0000-00000F630000}"/>
    <cellStyle name="Normal 200 2 6" xfId="45419" xr:uid="{00000000-0005-0000-0000-000010630000}"/>
    <cellStyle name="Normal 200 3" xfId="2934" xr:uid="{00000000-0005-0000-0000-000011630000}"/>
    <cellStyle name="Normal 200 3 2" xfId="8088" xr:uid="{00000000-0005-0000-0000-000012630000}"/>
    <cellStyle name="Normal 200 3 2 2" xfId="18871" xr:uid="{00000000-0005-0000-0000-000013630000}"/>
    <cellStyle name="Normal 200 3 3" xfId="13739" xr:uid="{00000000-0005-0000-0000-000014630000}"/>
    <cellStyle name="Normal 200 3 4" xfId="41798" xr:uid="{00000000-0005-0000-0000-000015630000}"/>
    <cellStyle name="Normal 200 3 5" xfId="46641" xr:uid="{00000000-0005-0000-0000-000016630000}"/>
    <cellStyle name="Normal 200 4" xfId="5799" xr:uid="{00000000-0005-0000-0000-000017630000}"/>
    <cellStyle name="Normal 200 4 2" xfId="16588" xr:uid="{00000000-0005-0000-0000-000018630000}"/>
    <cellStyle name="Normal 200 5" xfId="11423" xr:uid="{00000000-0005-0000-0000-000019630000}"/>
    <cellStyle name="Normal 200 6" xfId="39529" xr:uid="{00000000-0005-0000-0000-00001A630000}"/>
    <cellStyle name="Normal 200 7" xfId="44375" xr:uid="{00000000-0005-0000-0000-00001B630000}"/>
    <cellStyle name="Normal 201" xfId="615" xr:uid="{00000000-0005-0000-0000-00001C630000}"/>
    <cellStyle name="Normal 201 2" xfId="1706" xr:uid="{00000000-0005-0000-0000-00001D630000}"/>
    <cellStyle name="Normal 201 2 2" xfId="4015" xr:uid="{00000000-0005-0000-0000-00001E630000}"/>
    <cellStyle name="Normal 201 2 2 2" xfId="9162" xr:uid="{00000000-0005-0000-0000-00001F630000}"/>
    <cellStyle name="Normal 201 2 2 2 2" xfId="19945" xr:uid="{00000000-0005-0000-0000-000020630000}"/>
    <cellStyle name="Normal 201 2 2 3" xfId="14813" xr:uid="{00000000-0005-0000-0000-000021630000}"/>
    <cellStyle name="Normal 201 2 2 4" xfId="42872" xr:uid="{00000000-0005-0000-0000-000022630000}"/>
    <cellStyle name="Normal 201 2 2 5" xfId="47715" xr:uid="{00000000-0005-0000-0000-000023630000}"/>
    <cellStyle name="Normal 201 2 3" xfId="6881" xr:uid="{00000000-0005-0000-0000-000024630000}"/>
    <cellStyle name="Normal 201 2 3 2" xfId="17664" xr:uid="{00000000-0005-0000-0000-000025630000}"/>
    <cellStyle name="Normal 201 2 4" xfId="12526" xr:uid="{00000000-0005-0000-0000-000026630000}"/>
    <cellStyle name="Normal 201 2 5" xfId="40596" xr:uid="{00000000-0005-0000-0000-000027630000}"/>
    <cellStyle name="Normal 201 2 6" xfId="45439" xr:uid="{00000000-0005-0000-0000-000028630000}"/>
    <cellStyle name="Normal 201 3" xfId="2954" xr:uid="{00000000-0005-0000-0000-000029630000}"/>
    <cellStyle name="Normal 201 3 2" xfId="8108" xr:uid="{00000000-0005-0000-0000-00002A630000}"/>
    <cellStyle name="Normal 201 3 2 2" xfId="18891" xr:uid="{00000000-0005-0000-0000-00002B630000}"/>
    <cellStyle name="Normal 201 3 3" xfId="13759" xr:uid="{00000000-0005-0000-0000-00002C630000}"/>
    <cellStyle name="Normal 201 3 4" xfId="41818" xr:uid="{00000000-0005-0000-0000-00002D630000}"/>
    <cellStyle name="Normal 201 3 5" xfId="46661" xr:uid="{00000000-0005-0000-0000-00002E630000}"/>
    <cellStyle name="Normal 201 4" xfId="5819" xr:uid="{00000000-0005-0000-0000-00002F630000}"/>
    <cellStyle name="Normal 201 4 2" xfId="16608" xr:uid="{00000000-0005-0000-0000-000030630000}"/>
    <cellStyle name="Normal 201 5" xfId="11443" xr:uid="{00000000-0005-0000-0000-000031630000}"/>
    <cellStyle name="Normal 201 6" xfId="39549" xr:uid="{00000000-0005-0000-0000-000032630000}"/>
    <cellStyle name="Normal 201 7" xfId="44395" xr:uid="{00000000-0005-0000-0000-000033630000}"/>
    <cellStyle name="Normal 202" xfId="605" xr:uid="{00000000-0005-0000-0000-000034630000}"/>
    <cellStyle name="Normal 202 2" xfId="1696" xr:uid="{00000000-0005-0000-0000-000035630000}"/>
    <cellStyle name="Normal 202 2 2" xfId="4005" xr:uid="{00000000-0005-0000-0000-000036630000}"/>
    <cellStyle name="Normal 202 2 2 2" xfId="9152" xr:uid="{00000000-0005-0000-0000-000037630000}"/>
    <cellStyle name="Normal 202 2 2 2 2" xfId="19935" xr:uid="{00000000-0005-0000-0000-000038630000}"/>
    <cellStyle name="Normal 202 2 2 3" xfId="14803" xr:uid="{00000000-0005-0000-0000-000039630000}"/>
    <cellStyle name="Normal 202 2 2 4" xfId="42862" xr:uid="{00000000-0005-0000-0000-00003A630000}"/>
    <cellStyle name="Normal 202 2 2 5" xfId="47705" xr:uid="{00000000-0005-0000-0000-00003B630000}"/>
    <cellStyle name="Normal 202 2 3" xfId="6871" xr:uid="{00000000-0005-0000-0000-00003C630000}"/>
    <cellStyle name="Normal 202 2 3 2" xfId="17654" xr:uid="{00000000-0005-0000-0000-00003D630000}"/>
    <cellStyle name="Normal 202 2 4" xfId="12516" xr:uid="{00000000-0005-0000-0000-00003E630000}"/>
    <cellStyle name="Normal 202 2 5" xfId="40586" xr:uid="{00000000-0005-0000-0000-00003F630000}"/>
    <cellStyle name="Normal 202 2 6" xfId="45429" xr:uid="{00000000-0005-0000-0000-000040630000}"/>
    <cellStyle name="Normal 202 3" xfId="2944" xr:uid="{00000000-0005-0000-0000-000041630000}"/>
    <cellStyle name="Normal 202 3 2" xfId="8098" xr:uid="{00000000-0005-0000-0000-000042630000}"/>
    <cellStyle name="Normal 202 3 2 2" xfId="18881" xr:uid="{00000000-0005-0000-0000-000043630000}"/>
    <cellStyle name="Normal 202 3 3" xfId="13749" xr:uid="{00000000-0005-0000-0000-000044630000}"/>
    <cellStyle name="Normal 202 3 4" xfId="41808" xr:uid="{00000000-0005-0000-0000-000045630000}"/>
    <cellStyle name="Normal 202 3 5" xfId="46651" xr:uid="{00000000-0005-0000-0000-000046630000}"/>
    <cellStyle name="Normal 202 4" xfId="5809" xr:uid="{00000000-0005-0000-0000-000047630000}"/>
    <cellStyle name="Normal 202 4 2" xfId="16598" xr:uid="{00000000-0005-0000-0000-000048630000}"/>
    <cellStyle name="Normal 202 5" xfId="11433" xr:uid="{00000000-0005-0000-0000-000049630000}"/>
    <cellStyle name="Normal 202 6" xfId="39539" xr:uid="{00000000-0005-0000-0000-00004A630000}"/>
    <cellStyle name="Normal 202 7" xfId="44385" xr:uid="{00000000-0005-0000-0000-00004B630000}"/>
    <cellStyle name="Normal 203" xfId="617" xr:uid="{00000000-0005-0000-0000-00004C630000}"/>
    <cellStyle name="Normal 203 2" xfId="1708" xr:uid="{00000000-0005-0000-0000-00004D630000}"/>
    <cellStyle name="Normal 203 2 2" xfId="4017" xr:uid="{00000000-0005-0000-0000-00004E630000}"/>
    <cellStyle name="Normal 203 2 2 2" xfId="9164" xr:uid="{00000000-0005-0000-0000-00004F630000}"/>
    <cellStyle name="Normal 203 2 2 2 2" xfId="19947" xr:uid="{00000000-0005-0000-0000-000050630000}"/>
    <cellStyle name="Normal 203 2 2 3" xfId="14815" xr:uid="{00000000-0005-0000-0000-000051630000}"/>
    <cellStyle name="Normal 203 2 2 4" xfId="42874" xr:uid="{00000000-0005-0000-0000-000052630000}"/>
    <cellStyle name="Normal 203 2 2 5" xfId="47717" xr:uid="{00000000-0005-0000-0000-000053630000}"/>
    <cellStyle name="Normal 203 2 3" xfId="6883" xr:uid="{00000000-0005-0000-0000-000054630000}"/>
    <cellStyle name="Normal 203 2 3 2" xfId="17666" xr:uid="{00000000-0005-0000-0000-000055630000}"/>
    <cellStyle name="Normal 203 2 4" xfId="12528" xr:uid="{00000000-0005-0000-0000-000056630000}"/>
    <cellStyle name="Normal 203 2 5" xfId="40598" xr:uid="{00000000-0005-0000-0000-000057630000}"/>
    <cellStyle name="Normal 203 2 6" xfId="45441" xr:uid="{00000000-0005-0000-0000-000058630000}"/>
    <cellStyle name="Normal 203 3" xfId="2956" xr:uid="{00000000-0005-0000-0000-000059630000}"/>
    <cellStyle name="Normal 203 3 2" xfId="8110" xr:uid="{00000000-0005-0000-0000-00005A630000}"/>
    <cellStyle name="Normal 203 3 2 2" xfId="18893" xr:uid="{00000000-0005-0000-0000-00005B630000}"/>
    <cellStyle name="Normal 203 3 3" xfId="13761" xr:uid="{00000000-0005-0000-0000-00005C630000}"/>
    <cellStyle name="Normal 203 3 4" xfId="41820" xr:uid="{00000000-0005-0000-0000-00005D630000}"/>
    <cellStyle name="Normal 203 3 5" xfId="46663" xr:uid="{00000000-0005-0000-0000-00005E630000}"/>
    <cellStyle name="Normal 203 4" xfId="5821" xr:uid="{00000000-0005-0000-0000-00005F630000}"/>
    <cellStyle name="Normal 203 4 2" xfId="16610" xr:uid="{00000000-0005-0000-0000-000060630000}"/>
    <cellStyle name="Normal 203 5" xfId="11445" xr:uid="{00000000-0005-0000-0000-000061630000}"/>
    <cellStyle name="Normal 203 6" xfId="39551" xr:uid="{00000000-0005-0000-0000-000062630000}"/>
    <cellStyle name="Normal 203 7" xfId="44397" xr:uid="{00000000-0005-0000-0000-000063630000}"/>
    <cellStyle name="Normal 204" xfId="618" xr:uid="{00000000-0005-0000-0000-000064630000}"/>
    <cellStyle name="Normal 204 2" xfId="1709" xr:uid="{00000000-0005-0000-0000-000065630000}"/>
    <cellStyle name="Normal 204 2 2" xfId="4018" xr:uid="{00000000-0005-0000-0000-000066630000}"/>
    <cellStyle name="Normal 204 2 2 2" xfId="9165" xr:uid="{00000000-0005-0000-0000-000067630000}"/>
    <cellStyle name="Normal 204 2 2 2 2" xfId="19948" xr:uid="{00000000-0005-0000-0000-000068630000}"/>
    <cellStyle name="Normal 204 2 2 3" xfId="14816" xr:uid="{00000000-0005-0000-0000-000069630000}"/>
    <cellStyle name="Normal 204 2 2 4" xfId="42875" xr:uid="{00000000-0005-0000-0000-00006A630000}"/>
    <cellStyle name="Normal 204 2 2 5" xfId="47718" xr:uid="{00000000-0005-0000-0000-00006B630000}"/>
    <cellStyle name="Normal 204 2 3" xfId="6884" xr:uid="{00000000-0005-0000-0000-00006C630000}"/>
    <cellStyle name="Normal 204 2 3 2" xfId="17667" xr:uid="{00000000-0005-0000-0000-00006D630000}"/>
    <cellStyle name="Normal 204 2 4" xfId="12529" xr:uid="{00000000-0005-0000-0000-00006E630000}"/>
    <cellStyle name="Normal 204 2 5" xfId="40599" xr:uid="{00000000-0005-0000-0000-00006F630000}"/>
    <cellStyle name="Normal 204 2 6" xfId="45442" xr:uid="{00000000-0005-0000-0000-000070630000}"/>
    <cellStyle name="Normal 204 3" xfId="2957" xr:uid="{00000000-0005-0000-0000-000071630000}"/>
    <cellStyle name="Normal 204 3 2" xfId="8111" xr:uid="{00000000-0005-0000-0000-000072630000}"/>
    <cellStyle name="Normal 204 3 2 2" xfId="18894" xr:uid="{00000000-0005-0000-0000-000073630000}"/>
    <cellStyle name="Normal 204 3 3" xfId="13762" xr:uid="{00000000-0005-0000-0000-000074630000}"/>
    <cellStyle name="Normal 204 3 4" xfId="41821" xr:uid="{00000000-0005-0000-0000-000075630000}"/>
    <cellStyle name="Normal 204 3 5" xfId="46664" xr:uid="{00000000-0005-0000-0000-000076630000}"/>
    <cellStyle name="Normal 204 4" xfId="5822" xr:uid="{00000000-0005-0000-0000-000077630000}"/>
    <cellStyle name="Normal 204 4 2" xfId="16611" xr:uid="{00000000-0005-0000-0000-000078630000}"/>
    <cellStyle name="Normal 204 5" xfId="11446" xr:uid="{00000000-0005-0000-0000-000079630000}"/>
    <cellStyle name="Normal 204 6" xfId="39552" xr:uid="{00000000-0005-0000-0000-00007A630000}"/>
    <cellStyle name="Normal 204 7" xfId="44398" xr:uid="{00000000-0005-0000-0000-00007B630000}"/>
    <cellStyle name="Normal 205" xfId="616" xr:uid="{00000000-0005-0000-0000-00007C630000}"/>
    <cellStyle name="Normal 205 2" xfId="1707" xr:uid="{00000000-0005-0000-0000-00007D630000}"/>
    <cellStyle name="Normal 205 2 2" xfId="4016" xr:uid="{00000000-0005-0000-0000-00007E630000}"/>
    <cellStyle name="Normal 205 2 2 2" xfId="9163" xr:uid="{00000000-0005-0000-0000-00007F630000}"/>
    <cellStyle name="Normal 205 2 2 2 2" xfId="19946" xr:uid="{00000000-0005-0000-0000-000080630000}"/>
    <cellStyle name="Normal 205 2 2 3" xfId="14814" xr:uid="{00000000-0005-0000-0000-000081630000}"/>
    <cellStyle name="Normal 205 2 2 4" xfId="42873" xr:uid="{00000000-0005-0000-0000-000082630000}"/>
    <cellStyle name="Normal 205 2 2 5" xfId="47716" xr:uid="{00000000-0005-0000-0000-000083630000}"/>
    <cellStyle name="Normal 205 2 3" xfId="6882" xr:uid="{00000000-0005-0000-0000-000084630000}"/>
    <cellStyle name="Normal 205 2 3 2" xfId="17665" xr:uid="{00000000-0005-0000-0000-000085630000}"/>
    <cellStyle name="Normal 205 2 4" xfId="12527" xr:uid="{00000000-0005-0000-0000-000086630000}"/>
    <cellStyle name="Normal 205 2 5" xfId="40597" xr:uid="{00000000-0005-0000-0000-000087630000}"/>
    <cellStyle name="Normal 205 2 6" xfId="45440" xr:uid="{00000000-0005-0000-0000-000088630000}"/>
    <cellStyle name="Normal 205 3" xfId="2955" xr:uid="{00000000-0005-0000-0000-000089630000}"/>
    <cellStyle name="Normal 205 3 2" xfId="8109" xr:uid="{00000000-0005-0000-0000-00008A630000}"/>
    <cellStyle name="Normal 205 3 2 2" xfId="18892" xr:uid="{00000000-0005-0000-0000-00008B630000}"/>
    <cellStyle name="Normal 205 3 3" xfId="13760" xr:uid="{00000000-0005-0000-0000-00008C630000}"/>
    <cellStyle name="Normal 205 3 4" xfId="41819" xr:uid="{00000000-0005-0000-0000-00008D630000}"/>
    <cellStyle name="Normal 205 3 5" xfId="46662" xr:uid="{00000000-0005-0000-0000-00008E630000}"/>
    <cellStyle name="Normal 205 4" xfId="5820" xr:uid="{00000000-0005-0000-0000-00008F630000}"/>
    <cellStyle name="Normal 205 4 2" xfId="16609" xr:uid="{00000000-0005-0000-0000-000090630000}"/>
    <cellStyle name="Normal 205 5" xfId="11444" xr:uid="{00000000-0005-0000-0000-000091630000}"/>
    <cellStyle name="Normal 205 6" xfId="39550" xr:uid="{00000000-0005-0000-0000-000092630000}"/>
    <cellStyle name="Normal 205 7" xfId="44396" xr:uid="{00000000-0005-0000-0000-000093630000}"/>
    <cellStyle name="Normal 206" xfId="622" xr:uid="{00000000-0005-0000-0000-000094630000}"/>
    <cellStyle name="Normal 206 2" xfId="1713" xr:uid="{00000000-0005-0000-0000-000095630000}"/>
    <cellStyle name="Normal 206 2 2" xfId="4022" xr:uid="{00000000-0005-0000-0000-000096630000}"/>
    <cellStyle name="Normal 206 2 2 2" xfId="9169" xr:uid="{00000000-0005-0000-0000-000097630000}"/>
    <cellStyle name="Normal 206 2 2 2 2" xfId="19952" xr:uid="{00000000-0005-0000-0000-000098630000}"/>
    <cellStyle name="Normal 206 2 2 3" xfId="14820" xr:uid="{00000000-0005-0000-0000-000099630000}"/>
    <cellStyle name="Normal 206 2 2 4" xfId="42879" xr:uid="{00000000-0005-0000-0000-00009A630000}"/>
    <cellStyle name="Normal 206 2 2 5" xfId="47722" xr:uid="{00000000-0005-0000-0000-00009B630000}"/>
    <cellStyle name="Normal 206 2 3" xfId="6888" xr:uid="{00000000-0005-0000-0000-00009C630000}"/>
    <cellStyle name="Normal 206 2 3 2" xfId="17671" xr:uid="{00000000-0005-0000-0000-00009D630000}"/>
    <cellStyle name="Normal 206 2 4" xfId="12533" xr:uid="{00000000-0005-0000-0000-00009E630000}"/>
    <cellStyle name="Normal 206 2 5" xfId="40603" xr:uid="{00000000-0005-0000-0000-00009F630000}"/>
    <cellStyle name="Normal 206 2 6" xfId="45446" xr:uid="{00000000-0005-0000-0000-0000A0630000}"/>
    <cellStyle name="Normal 206 3" xfId="2961" xr:uid="{00000000-0005-0000-0000-0000A1630000}"/>
    <cellStyle name="Normal 206 3 2" xfId="8115" xr:uid="{00000000-0005-0000-0000-0000A2630000}"/>
    <cellStyle name="Normal 206 3 2 2" xfId="18898" xr:uid="{00000000-0005-0000-0000-0000A3630000}"/>
    <cellStyle name="Normal 206 3 3" xfId="13766" xr:uid="{00000000-0005-0000-0000-0000A4630000}"/>
    <cellStyle name="Normal 206 3 4" xfId="41825" xr:uid="{00000000-0005-0000-0000-0000A5630000}"/>
    <cellStyle name="Normal 206 3 5" xfId="46668" xr:uid="{00000000-0005-0000-0000-0000A6630000}"/>
    <cellStyle name="Normal 206 4" xfId="5826" xr:uid="{00000000-0005-0000-0000-0000A7630000}"/>
    <cellStyle name="Normal 206 4 2" xfId="16615" xr:uid="{00000000-0005-0000-0000-0000A8630000}"/>
    <cellStyle name="Normal 206 5" xfId="11450" xr:uid="{00000000-0005-0000-0000-0000A9630000}"/>
    <cellStyle name="Normal 206 6" xfId="39556" xr:uid="{00000000-0005-0000-0000-0000AA630000}"/>
    <cellStyle name="Normal 206 7" xfId="44402" xr:uid="{00000000-0005-0000-0000-0000AB630000}"/>
    <cellStyle name="Normal 207" xfId="614" xr:uid="{00000000-0005-0000-0000-0000AC630000}"/>
    <cellStyle name="Normal 207 2" xfId="1705" xr:uid="{00000000-0005-0000-0000-0000AD630000}"/>
    <cellStyle name="Normal 207 2 2" xfId="4014" xr:uid="{00000000-0005-0000-0000-0000AE630000}"/>
    <cellStyle name="Normal 207 2 2 2" xfId="9161" xr:uid="{00000000-0005-0000-0000-0000AF630000}"/>
    <cellStyle name="Normal 207 2 2 2 2" xfId="19944" xr:uid="{00000000-0005-0000-0000-0000B0630000}"/>
    <cellStyle name="Normal 207 2 2 3" xfId="14812" xr:uid="{00000000-0005-0000-0000-0000B1630000}"/>
    <cellStyle name="Normal 207 2 2 4" xfId="42871" xr:uid="{00000000-0005-0000-0000-0000B2630000}"/>
    <cellStyle name="Normal 207 2 2 5" xfId="47714" xr:uid="{00000000-0005-0000-0000-0000B3630000}"/>
    <cellStyle name="Normal 207 2 3" xfId="6880" xr:uid="{00000000-0005-0000-0000-0000B4630000}"/>
    <cellStyle name="Normal 207 2 3 2" xfId="17663" xr:uid="{00000000-0005-0000-0000-0000B5630000}"/>
    <cellStyle name="Normal 207 2 4" xfId="12525" xr:uid="{00000000-0005-0000-0000-0000B6630000}"/>
    <cellStyle name="Normal 207 2 5" xfId="40595" xr:uid="{00000000-0005-0000-0000-0000B7630000}"/>
    <cellStyle name="Normal 207 2 6" xfId="45438" xr:uid="{00000000-0005-0000-0000-0000B8630000}"/>
    <cellStyle name="Normal 207 3" xfId="2953" xr:uid="{00000000-0005-0000-0000-0000B9630000}"/>
    <cellStyle name="Normal 207 3 2" xfId="8107" xr:uid="{00000000-0005-0000-0000-0000BA630000}"/>
    <cellStyle name="Normal 207 3 2 2" xfId="18890" xr:uid="{00000000-0005-0000-0000-0000BB630000}"/>
    <cellStyle name="Normal 207 3 3" xfId="13758" xr:uid="{00000000-0005-0000-0000-0000BC630000}"/>
    <cellStyle name="Normal 207 3 4" xfId="41817" xr:uid="{00000000-0005-0000-0000-0000BD630000}"/>
    <cellStyle name="Normal 207 3 5" xfId="46660" xr:uid="{00000000-0005-0000-0000-0000BE630000}"/>
    <cellStyle name="Normal 207 4" xfId="5818" xr:uid="{00000000-0005-0000-0000-0000BF630000}"/>
    <cellStyle name="Normal 207 4 2" xfId="16607" xr:uid="{00000000-0005-0000-0000-0000C0630000}"/>
    <cellStyle name="Normal 207 5" xfId="11442" xr:uid="{00000000-0005-0000-0000-0000C1630000}"/>
    <cellStyle name="Normal 207 6" xfId="39548" xr:uid="{00000000-0005-0000-0000-0000C2630000}"/>
    <cellStyle name="Normal 207 7" xfId="44394" xr:uid="{00000000-0005-0000-0000-0000C3630000}"/>
    <cellStyle name="Normal 208" xfId="626" xr:uid="{00000000-0005-0000-0000-0000C4630000}"/>
    <cellStyle name="Normal 208 2" xfId="1717" xr:uid="{00000000-0005-0000-0000-0000C5630000}"/>
    <cellStyle name="Normal 208 2 2" xfId="4026" xr:uid="{00000000-0005-0000-0000-0000C6630000}"/>
    <cellStyle name="Normal 208 2 2 2" xfId="9173" xr:uid="{00000000-0005-0000-0000-0000C7630000}"/>
    <cellStyle name="Normal 208 2 2 2 2" xfId="19956" xr:uid="{00000000-0005-0000-0000-0000C8630000}"/>
    <cellStyle name="Normal 208 2 2 3" xfId="14824" xr:uid="{00000000-0005-0000-0000-0000C9630000}"/>
    <cellStyle name="Normal 208 2 2 4" xfId="42883" xr:uid="{00000000-0005-0000-0000-0000CA630000}"/>
    <cellStyle name="Normal 208 2 2 5" xfId="47726" xr:uid="{00000000-0005-0000-0000-0000CB630000}"/>
    <cellStyle name="Normal 208 2 3" xfId="6892" xr:uid="{00000000-0005-0000-0000-0000CC630000}"/>
    <cellStyle name="Normal 208 2 3 2" xfId="17675" xr:uid="{00000000-0005-0000-0000-0000CD630000}"/>
    <cellStyle name="Normal 208 2 4" xfId="12537" xr:uid="{00000000-0005-0000-0000-0000CE630000}"/>
    <cellStyle name="Normal 208 2 5" xfId="40607" xr:uid="{00000000-0005-0000-0000-0000CF630000}"/>
    <cellStyle name="Normal 208 2 6" xfId="45450" xr:uid="{00000000-0005-0000-0000-0000D0630000}"/>
    <cellStyle name="Normal 208 3" xfId="2965" xr:uid="{00000000-0005-0000-0000-0000D1630000}"/>
    <cellStyle name="Normal 208 3 2" xfId="8119" xr:uid="{00000000-0005-0000-0000-0000D2630000}"/>
    <cellStyle name="Normal 208 3 2 2" xfId="18902" xr:uid="{00000000-0005-0000-0000-0000D3630000}"/>
    <cellStyle name="Normal 208 3 3" xfId="13770" xr:uid="{00000000-0005-0000-0000-0000D4630000}"/>
    <cellStyle name="Normal 208 3 4" xfId="41829" xr:uid="{00000000-0005-0000-0000-0000D5630000}"/>
    <cellStyle name="Normal 208 3 5" xfId="46672" xr:uid="{00000000-0005-0000-0000-0000D6630000}"/>
    <cellStyle name="Normal 208 4" xfId="5830" xr:uid="{00000000-0005-0000-0000-0000D7630000}"/>
    <cellStyle name="Normal 208 4 2" xfId="16619" xr:uid="{00000000-0005-0000-0000-0000D8630000}"/>
    <cellStyle name="Normal 208 5" xfId="11454" xr:uid="{00000000-0005-0000-0000-0000D9630000}"/>
    <cellStyle name="Normal 208 6" xfId="39560" xr:uid="{00000000-0005-0000-0000-0000DA630000}"/>
    <cellStyle name="Normal 208 7" xfId="44406" xr:uid="{00000000-0005-0000-0000-0000DB630000}"/>
    <cellStyle name="Normal 209" xfId="627" xr:uid="{00000000-0005-0000-0000-0000DC630000}"/>
    <cellStyle name="Normal 209 2" xfId="1718" xr:uid="{00000000-0005-0000-0000-0000DD630000}"/>
    <cellStyle name="Normal 209 2 2" xfId="4027" xr:uid="{00000000-0005-0000-0000-0000DE630000}"/>
    <cellStyle name="Normal 209 2 2 2" xfId="9174" xr:uid="{00000000-0005-0000-0000-0000DF630000}"/>
    <cellStyle name="Normal 209 2 2 2 2" xfId="19957" xr:uid="{00000000-0005-0000-0000-0000E0630000}"/>
    <cellStyle name="Normal 209 2 2 3" xfId="14825" xr:uid="{00000000-0005-0000-0000-0000E1630000}"/>
    <cellStyle name="Normal 209 2 2 4" xfId="42884" xr:uid="{00000000-0005-0000-0000-0000E2630000}"/>
    <cellStyle name="Normal 209 2 2 5" xfId="47727" xr:uid="{00000000-0005-0000-0000-0000E3630000}"/>
    <cellStyle name="Normal 209 2 3" xfId="6893" xr:uid="{00000000-0005-0000-0000-0000E4630000}"/>
    <cellStyle name="Normal 209 2 3 2" xfId="17676" xr:uid="{00000000-0005-0000-0000-0000E5630000}"/>
    <cellStyle name="Normal 209 2 4" xfId="12538" xr:uid="{00000000-0005-0000-0000-0000E6630000}"/>
    <cellStyle name="Normal 209 2 5" xfId="40608" xr:uid="{00000000-0005-0000-0000-0000E7630000}"/>
    <cellStyle name="Normal 209 2 6" xfId="45451" xr:uid="{00000000-0005-0000-0000-0000E8630000}"/>
    <cellStyle name="Normal 209 3" xfId="2966" xr:uid="{00000000-0005-0000-0000-0000E9630000}"/>
    <cellStyle name="Normal 209 3 2" xfId="8120" xr:uid="{00000000-0005-0000-0000-0000EA630000}"/>
    <cellStyle name="Normal 209 3 2 2" xfId="18903" xr:uid="{00000000-0005-0000-0000-0000EB630000}"/>
    <cellStyle name="Normal 209 3 3" xfId="13771" xr:uid="{00000000-0005-0000-0000-0000EC630000}"/>
    <cellStyle name="Normal 209 3 4" xfId="41830" xr:uid="{00000000-0005-0000-0000-0000ED630000}"/>
    <cellStyle name="Normal 209 3 5" xfId="46673" xr:uid="{00000000-0005-0000-0000-0000EE630000}"/>
    <cellStyle name="Normal 209 4" xfId="5831" xr:uid="{00000000-0005-0000-0000-0000EF630000}"/>
    <cellStyle name="Normal 209 4 2" xfId="16620" xr:uid="{00000000-0005-0000-0000-0000F0630000}"/>
    <cellStyle name="Normal 209 5" xfId="11455" xr:uid="{00000000-0005-0000-0000-0000F1630000}"/>
    <cellStyle name="Normal 209 6" xfId="39561" xr:uid="{00000000-0005-0000-0000-0000F2630000}"/>
    <cellStyle name="Normal 209 7" xfId="44407" xr:uid="{00000000-0005-0000-0000-0000F3630000}"/>
    <cellStyle name="Normal 21" xfId="350" xr:uid="{00000000-0005-0000-0000-0000F4630000}"/>
    <cellStyle name="Normal 21 2" xfId="1453" xr:uid="{00000000-0005-0000-0000-0000F5630000}"/>
    <cellStyle name="Normal 21 2 2" xfId="3768" xr:uid="{00000000-0005-0000-0000-0000F6630000}"/>
    <cellStyle name="Normal 21 2 2 2" xfId="8915" xr:uid="{00000000-0005-0000-0000-0000F7630000}"/>
    <cellStyle name="Normal 21 2 2 2 2" xfId="19698" xr:uid="{00000000-0005-0000-0000-0000F8630000}"/>
    <cellStyle name="Normal 21 2 2 3" xfId="14566" xr:uid="{00000000-0005-0000-0000-0000F9630000}"/>
    <cellStyle name="Normal 21 2 2 4" xfId="42625" xr:uid="{00000000-0005-0000-0000-0000FA630000}"/>
    <cellStyle name="Normal 21 2 2 5" xfId="47468" xr:uid="{00000000-0005-0000-0000-0000FB630000}"/>
    <cellStyle name="Normal 21 2 3" xfId="6635" xr:uid="{00000000-0005-0000-0000-0000FC630000}"/>
    <cellStyle name="Normal 21 2 3 2" xfId="17418" xr:uid="{00000000-0005-0000-0000-0000FD630000}"/>
    <cellStyle name="Normal 21 2 4" xfId="12275" xr:uid="{00000000-0005-0000-0000-0000FE630000}"/>
    <cellStyle name="Normal 21 2 5" xfId="40350" xr:uid="{00000000-0005-0000-0000-0000FF630000}"/>
    <cellStyle name="Normal 21 2 6" xfId="45193" xr:uid="{00000000-0005-0000-0000-000000640000}"/>
    <cellStyle name="Normal 21 3" xfId="2721" xr:uid="{00000000-0005-0000-0000-000001640000}"/>
    <cellStyle name="Normal 21 3 2" xfId="7876" xr:uid="{00000000-0005-0000-0000-000002640000}"/>
    <cellStyle name="Normal 21 3 2 2" xfId="18659" xr:uid="{00000000-0005-0000-0000-000003640000}"/>
    <cellStyle name="Normal 21 3 3" xfId="13527" xr:uid="{00000000-0005-0000-0000-000004640000}"/>
    <cellStyle name="Normal 21 3 4" xfId="41587" xr:uid="{00000000-0005-0000-0000-000005640000}"/>
    <cellStyle name="Normal 21 3 5" xfId="46430" xr:uid="{00000000-0005-0000-0000-000006640000}"/>
    <cellStyle name="Normal 21 4" xfId="5585" xr:uid="{00000000-0005-0000-0000-000007640000}"/>
    <cellStyle name="Normal 21 4 2" xfId="16375" xr:uid="{00000000-0005-0000-0000-000008640000}"/>
    <cellStyle name="Normal 21 5" xfId="11203" xr:uid="{00000000-0005-0000-0000-000009640000}"/>
    <cellStyle name="Normal 21 6" xfId="39305" xr:uid="{00000000-0005-0000-0000-00000A640000}"/>
    <cellStyle name="Normal 21 7" xfId="44151" xr:uid="{00000000-0005-0000-0000-00000B640000}"/>
    <cellStyle name="Normal 210" xfId="623" xr:uid="{00000000-0005-0000-0000-00000C640000}"/>
    <cellStyle name="Normal 210 2" xfId="1714" xr:uid="{00000000-0005-0000-0000-00000D640000}"/>
    <cellStyle name="Normal 210 2 2" xfId="4023" xr:uid="{00000000-0005-0000-0000-00000E640000}"/>
    <cellStyle name="Normal 210 2 2 2" xfId="9170" xr:uid="{00000000-0005-0000-0000-00000F640000}"/>
    <cellStyle name="Normal 210 2 2 2 2" xfId="19953" xr:uid="{00000000-0005-0000-0000-000010640000}"/>
    <cellStyle name="Normal 210 2 2 3" xfId="14821" xr:uid="{00000000-0005-0000-0000-000011640000}"/>
    <cellStyle name="Normal 210 2 2 4" xfId="42880" xr:uid="{00000000-0005-0000-0000-000012640000}"/>
    <cellStyle name="Normal 210 2 2 5" xfId="47723" xr:uid="{00000000-0005-0000-0000-000013640000}"/>
    <cellStyle name="Normal 210 2 3" xfId="6889" xr:uid="{00000000-0005-0000-0000-000014640000}"/>
    <cellStyle name="Normal 210 2 3 2" xfId="17672" xr:uid="{00000000-0005-0000-0000-000015640000}"/>
    <cellStyle name="Normal 210 2 4" xfId="12534" xr:uid="{00000000-0005-0000-0000-000016640000}"/>
    <cellStyle name="Normal 210 2 5" xfId="40604" xr:uid="{00000000-0005-0000-0000-000017640000}"/>
    <cellStyle name="Normal 210 2 6" xfId="45447" xr:uid="{00000000-0005-0000-0000-000018640000}"/>
    <cellStyle name="Normal 210 3" xfId="2962" xr:uid="{00000000-0005-0000-0000-000019640000}"/>
    <cellStyle name="Normal 210 3 2" xfId="8116" xr:uid="{00000000-0005-0000-0000-00001A640000}"/>
    <cellStyle name="Normal 210 3 2 2" xfId="18899" xr:uid="{00000000-0005-0000-0000-00001B640000}"/>
    <cellStyle name="Normal 210 3 3" xfId="13767" xr:uid="{00000000-0005-0000-0000-00001C640000}"/>
    <cellStyle name="Normal 210 3 4" xfId="41826" xr:uid="{00000000-0005-0000-0000-00001D640000}"/>
    <cellStyle name="Normal 210 3 5" xfId="46669" xr:uid="{00000000-0005-0000-0000-00001E640000}"/>
    <cellStyle name="Normal 210 4" xfId="5827" xr:uid="{00000000-0005-0000-0000-00001F640000}"/>
    <cellStyle name="Normal 210 4 2" xfId="16616" xr:uid="{00000000-0005-0000-0000-000020640000}"/>
    <cellStyle name="Normal 210 5" xfId="11451" xr:uid="{00000000-0005-0000-0000-000021640000}"/>
    <cellStyle name="Normal 210 6" xfId="39557" xr:uid="{00000000-0005-0000-0000-000022640000}"/>
    <cellStyle name="Normal 210 7" xfId="44403" xr:uid="{00000000-0005-0000-0000-000023640000}"/>
    <cellStyle name="Normal 211" xfId="631" xr:uid="{00000000-0005-0000-0000-000024640000}"/>
    <cellStyle name="Normal 211 2" xfId="1722" xr:uid="{00000000-0005-0000-0000-000025640000}"/>
    <cellStyle name="Normal 211 2 2" xfId="4031" xr:uid="{00000000-0005-0000-0000-000026640000}"/>
    <cellStyle name="Normal 211 2 2 2" xfId="9178" xr:uid="{00000000-0005-0000-0000-000027640000}"/>
    <cellStyle name="Normal 211 2 2 2 2" xfId="19961" xr:uid="{00000000-0005-0000-0000-000028640000}"/>
    <cellStyle name="Normal 211 2 2 3" xfId="14829" xr:uid="{00000000-0005-0000-0000-000029640000}"/>
    <cellStyle name="Normal 211 2 2 4" xfId="42888" xr:uid="{00000000-0005-0000-0000-00002A640000}"/>
    <cellStyle name="Normal 211 2 2 5" xfId="47731" xr:uid="{00000000-0005-0000-0000-00002B640000}"/>
    <cellStyle name="Normal 211 2 3" xfId="6897" xr:uid="{00000000-0005-0000-0000-00002C640000}"/>
    <cellStyle name="Normal 211 2 3 2" xfId="17680" xr:uid="{00000000-0005-0000-0000-00002D640000}"/>
    <cellStyle name="Normal 211 2 4" xfId="12542" xr:uid="{00000000-0005-0000-0000-00002E640000}"/>
    <cellStyle name="Normal 211 2 5" xfId="40612" xr:uid="{00000000-0005-0000-0000-00002F640000}"/>
    <cellStyle name="Normal 211 2 6" xfId="45455" xr:uid="{00000000-0005-0000-0000-000030640000}"/>
    <cellStyle name="Normal 211 3" xfId="2970" xr:uid="{00000000-0005-0000-0000-000031640000}"/>
    <cellStyle name="Normal 211 3 2" xfId="8124" xr:uid="{00000000-0005-0000-0000-000032640000}"/>
    <cellStyle name="Normal 211 3 2 2" xfId="18907" xr:uid="{00000000-0005-0000-0000-000033640000}"/>
    <cellStyle name="Normal 211 3 3" xfId="13775" xr:uid="{00000000-0005-0000-0000-000034640000}"/>
    <cellStyle name="Normal 211 3 4" xfId="41834" xr:uid="{00000000-0005-0000-0000-000035640000}"/>
    <cellStyle name="Normal 211 3 5" xfId="46677" xr:uid="{00000000-0005-0000-0000-000036640000}"/>
    <cellStyle name="Normal 211 4" xfId="5835" xr:uid="{00000000-0005-0000-0000-000037640000}"/>
    <cellStyle name="Normal 211 4 2" xfId="16624" xr:uid="{00000000-0005-0000-0000-000038640000}"/>
    <cellStyle name="Normal 211 5" xfId="11459" xr:uid="{00000000-0005-0000-0000-000039640000}"/>
    <cellStyle name="Normal 211 6" xfId="39565" xr:uid="{00000000-0005-0000-0000-00003A640000}"/>
    <cellStyle name="Normal 211 7" xfId="44411" xr:uid="{00000000-0005-0000-0000-00003B640000}"/>
    <cellStyle name="Normal 212" xfId="621" xr:uid="{00000000-0005-0000-0000-00003C640000}"/>
    <cellStyle name="Normal 212 2" xfId="1712" xr:uid="{00000000-0005-0000-0000-00003D640000}"/>
    <cellStyle name="Normal 212 2 2" xfId="4021" xr:uid="{00000000-0005-0000-0000-00003E640000}"/>
    <cellStyle name="Normal 212 2 2 2" xfId="9168" xr:uid="{00000000-0005-0000-0000-00003F640000}"/>
    <cellStyle name="Normal 212 2 2 2 2" xfId="19951" xr:uid="{00000000-0005-0000-0000-000040640000}"/>
    <cellStyle name="Normal 212 2 2 3" xfId="14819" xr:uid="{00000000-0005-0000-0000-000041640000}"/>
    <cellStyle name="Normal 212 2 2 4" xfId="42878" xr:uid="{00000000-0005-0000-0000-000042640000}"/>
    <cellStyle name="Normal 212 2 2 5" xfId="47721" xr:uid="{00000000-0005-0000-0000-000043640000}"/>
    <cellStyle name="Normal 212 2 3" xfId="6887" xr:uid="{00000000-0005-0000-0000-000044640000}"/>
    <cellStyle name="Normal 212 2 3 2" xfId="17670" xr:uid="{00000000-0005-0000-0000-000045640000}"/>
    <cellStyle name="Normal 212 2 4" xfId="12532" xr:uid="{00000000-0005-0000-0000-000046640000}"/>
    <cellStyle name="Normal 212 2 5" xfId="40602" xr:uid="{00000000-0005-0000-0000-000047640000}"/>
    <cellStyle name="Normal 212 2 6" xfId="45445" xr:uid="{00000000-0005-0000-0000-000048640000}"/>
    <cellStyle name="Normal 212 3" xfId="2960" xr:uid="{00000000-0005-0000-0000-000049640000}"/>
    <cellStyle name="Normal 212 3 2" xfId="8114" xr:uid="{00000000-0005-0000-0000-00004A640000}"/>
    <cellStyle name="Normal 212 3 2 2" xfId="18897" xr:uid="{00000000-0005-0000-0000-00004B640000}"/>
    <cellStyle name="Normal 212 3 3" xfId="13765" xr:uid="{00000000-0005-0000-0000-00004C640000}"/>
    <cellStyle name="Normal 212 3 4" xfId="41824" xr:uid="{00000000-0005-0000-0000-00004D640000}"/>
    <cellStyle name="Normal 212 3 5" xfId="46667" xr:uid="{00000000-0005-0000-0000-00004E640000}"/>
    <cellStyle name="Normal 212 4" xfId="5825" xr:uid="{00000000-0005-0000-0000-00004F640000}"/>
    <cellStyle name="Normal 212 4 2" xfId="16614" xr:uid="{00000000-0005-0000-0000-000050640000}"/>
    <cellStyle name="Normal 212 5" xfId="11449" xr:uid="{00000000-0005-0000-0000-000051640000}"/>
    <cellStyle name="Normal 212 6" xfId="39555" xr:uid="{00000000-0005-0000-0000-000052640000}"/>
    <cellStyle name="Normal 212 7" xfId="44401" xr:uid="{00000000-0005-0000-0000-000053640000}"/>
    <cellStyle name="Normal 213" xfId="637" xr:uid="{00000000-0005-0000-0000-000054640000}"/>
    <cellStyle name="Normal 213 2" xfId="1728" xr:uid="{00000000-0005-0000-0000-000055640000}"/>
    <cellStyle name="Normal 213 2 2" xfId="4037" xr:uid="{00000000-0005-0000-0000-000056640000}"/>
    <cellStyle name="Normal 213 2 2 2" xfId="9184" xr:uid="{00000000-0005-0000-0000-000057640000}"/>
    <cellStyle name="Normal 213 2 2 2 2" xfId="19967" xr:uid="{00000000-0005-0000-0000-000058640000}"/>
    <cellStyle name="Normal 213 2 2 3" xfId="14835" xr:uid="{00000000-0005-0000-0000-000059640000}"/>
    <cellStyle name="Normal 213 2 2 4" xfId="42894" xr:uid="{00000000-0005-0000-0000-00005A640000}"/>
    <cellStyle name="Normal 213 2 2 5" xfId="47737" xr:uid="{00000000-0005-0000-0000-00005B640000}"/>
    <cellStyle name="Normal 213 2 3" xfId="6903" xr:uid="{00000000-0005-0000-0000-00005C640000}"/>
    <cellStyle name="Normal 213 2 3 2" xfId="17686" xr:uid="{00000000-0005-0000-0000-00005D640000}"/>
    <cellStyle name="Normal 213 2 4" xfId="12548" xr:uid="{00000000-0005-0000-0000-00005E640000}"/>
    <cellStyle name="Normal 213 2 5" xfId="40618" xr:uid="{00000000-0005-0000-0000-00005F640000}"/>
    <cellStyle name="Normal 213 2 6" xfId="45461" xr:uid="{00000000-0005-0000-0000-000060640000}"/>
    <cellStyle name="Normal 213 3" xfId="2976" xr:uid="{00000000-0005-0000-0000-000061640000}"/>
    <cellStyle name="Normal 213 3 2" xfId="8130" xr:uid="{00000000-0005-0000-0000-000062640000}"/>
    <cellStyle name="Normal 213 3 2 2" xfId="18913" xr:uid="{00000000-0005-0000-0000-000063640000}"/>
    <cellStyle name="Normal 213 3 3" xfId="13781" xr:uid="{00000000-0005-0000-0000-000064640000}"/>
    <cellStyle name="Normal 213 3 4" xfId="41840" xr:uid="{00000000-0005-0000-0000-000065640000}"/>
    <cellStyle name="Normal 213 3 5" xfId="46683" xr:uid="{00000000-0005-0000-0000-000066640000}"/>
    <cellStyle name="Normal 213 4" xfId="5841" xr:uid="{00000000-0005-0000-0000-000067640000}"/>
    <cellStyle name="Normal 213 4 2" xfId="16630" xr:uid="{00000000-0005-0000-0000-000068640000}"/>
    <cellStyle name="Normal 213 5" xfId="11465" xr:uid="{00000000-0005-0000-0000-000069640000}"/>
    <cellStyle name="Normal 213 6" xfId="39571" xr:uid="{00000000-0005-0000-0000-00006A640000}"/>
    <cellStyle name="Normal 213 7" xfId="44417" xr:uid="{00000000-0005-0000-0000-00006B640000}"/>
    <cellStyle name="Normal 214" xfId="638" xr:uid="{00000000-0005-0000-0000-00006C640000}"/>
    <cellStyle name="Normal 214 2" xfId="1729" xr:uid="{00000000-0005-0000-0000-00006D640000}"/>
    <cellStyle name="Normal 214 2 2" xfId="4038" xr:uid="{00000000-0005-0000-0000-00006E640000}"/>
    <cellStyle name="Normal 214 2 2 2" xfId="9185" xr:uid="{00000000-0005-0000-0000-00006F640000}"/>
    <cellStyle name="Normal 214 2 2 2 2" xfId="19968" xr:uid="{00000000-0005-0000-0000-000070640000}"/>
    <cellStyle name="Normal 214 2 2 3" xfId="14836" xr:uid="{00000000-0005-0000-0000-000071640000}"/>
    <cellStyle name="Normal 214 2 2 4" xfId="42895" xr:uid="{00000000-0005-0000-0000-000072640000}"/>
    <cellStyle name="Normal 214 2 2 5" xfId="47738" xr:uid="{00000000-0005-0000-0000-000073640000}"/>
    <cellStyle name="Normal 214 2 3" xfId="6904" xr:uid="{00000000-0005-0000-0000-000074640000}"/>
    <cellStyle name="Normal 214 2 3 2" xfId="17687" xr:uid="{00000000-0005-0000-0000-000075640000}"/>
    <cellStyle name="Normal 214 2 4" xfId="12549" xr:uid="{00000000-0005-0000-0000-000076640000}"/>
    <cellStyle name="Normal 214 2 5" xfId="40619" xr:uid="{00000000-0005-0000-0000-000077640000}"/>
    <cellStyle name="Normal 214 2 6" xfId="45462" xr:uid="{00000000-0005-0000-0000-000078640000}"/>
    <cellStyle name="Normal 214 3" xfId="2977" xr:uid="{00000000-0005-0000-0000-000079640000}"/>
    <cellStyle name="Normal 214 3 2" xfId="8131" xr:uid="{00000000-0005-0000-0000-00007A640000}"/>
    <cellStyle name="Normal 214 3 2 2" xfId="18914" xr:uid="{00000000-0005-0000-0000-00007B640000}"/>
    <cellStyle name="Normal 214 3 3" xfId="13782" xr:uid="{00000000-0005-0000-0000-00007C640000}"/>
    <cellStyle name="Normal 214 3 4" xfId="41841" xr:uid="{00000000-0005-0000-0000-00007D640000}"/>
    <cellStyle name="Normal 214 3 5" xfId="46684" xr:uid="{00000000-0005-0000-0000-00007E640000}"/>
    <cellStyle name="Normal 214 4" xfId="5842" xr:uid="{00000000-0005-0000-0000-00007F640000}"/>
    <cellStyle name="Normal 214 4 2" xfId="16631" xr:uid="{00000000-0005-0000-0000-000080640000}"/>
    <cellStyle name="Normal 214 5" xfId="11466" xr:uid="{00000000-0005-0000-0000-000081640000}"/>
    <cellStyle name="Normal 214 6" xfId="39572" xr:uid="{00000000-0005-0000-0000-000082640000}"/>
    <cellStyle name="Normal 214 7" xfId="44418" xr:uid="{00000000-0005-0000-0000-000083640000}"/>
    <cellStyle name="Normal 215" xfId="639" xr:uid="{00000000-0005-0000-0000-000084640000}"/>
    <cellStyle name="Normal 215 2" xfId="1730" xr:uid="{00000000-0005-0000-0000-000085640000}"/>
    <cellStyle name="Normal 215 2 2" xfId="4039" xr:uid="{00000000-0005-0000-0000-000086640000}"/>
    <cellStyle name="Normal 215 2 2 2" xfId="9186" xr:uid="{00000000-0005-0000-0000-000087640000}"/>
    <cellStyle name="Normal 215 2 2 2 2" xfId="19969" xr:uid="{00000000-0005-0000-0000-000088640000}"/>
    <cellStyle name="Normal 215 2 2 3" xfId="14837" xr:uid="{00000000-0005-0000-0000-000089640000}"/>
    <cellStyle name="Normal 215 2 2 4" xfId="42896" xr:uid="{00000000-0005-0000-0000-00008A640000}"/>
    <cellStyle name="Normal 215 2 2 5" xfId="47739" xr:uid="{00000000-0005-0000-0000-00008B640000}"/>
    <cellStyle name="Normal 215 2 3" xfId="6905" xr:uid="{00000000-0005-0000-0000-00008C640000}"/>
    <cellStyle name="Normal 215 2 3 2" xfId="17688" xr:uid="{00000000-0005-0000-0000-00008D640000}"/>
    <cellStyle name="Normal 215 2 4" xfId="12550" xr:uid="{00000000-0005-0000-0000-00008E640000}"/>
    <cellStyle name="Normal 215 2 5" xfId="40620" xr:uid="{00000000-0005-0000-0000-00008F640000}"/>
    <cellStyle name="Normal 215 2 6" xfId="45463" xr:uid="{00000000-0005-0000-0000-000090640000}"/>
    <cellStyle name="Normal 215 3" xfId="2978" xr:uid="{00000000-0005-0000-0000-000091640000}"/>
    <cellStyle name="Normal 215 3 2" xfId="8132" xr:uid="{00000000-0005-0000-0000-000092640000}"/>
    <cellStyle name="Normal 215 3 2 2" xfId="18915" xr:uid="{00000000-0005-0000-0000-000093640000}"/>
    <cellStyle name="Normal 215 3 3" xfId="13783" xr:uid="{00000000-0005-0000-0000-000094640000}"/>
    <cellStyle name="Normal 215 3 4" xfId="41842" xr:uid="{00000000-0005-0000-0000-000095640000}"/>
    <cellStyle name="Normal 215 3 5" xfId="46685" xr:uid="{00000000-0005-0000-0000-000096640000}"/>
    <cellStyle name="Normal 215 4" xfId="5843" xr:uid="{00000000-0005-0000-0000-000097640000}"/>
    <cellStyle name="Normal 215 4 2" xfId="16632" xr:uid="{00000000-0005-0000-0000-000098640000}"/>
    <cellStyle name="Normal 215 5" xfId="11467" xr:uid="{00000000-0005-0000-0000-000099640000}"/>
    <cellStyle name="Normal 215 6" xfId="39573" xr:uid="{00000000-0005-0000-0000-00009A640000}"/>
    <cellStyle name="Normal 215 7" xfId="44419" xr:uid="{00000000-0005-0000-0000-00009B640000}"/>
    <cellStyle name="Normal 216" xfId="620" xr:uid="{00000000-0005-0000-0000-00009C640000}"/>
    <cellStyle name="Normal 216 2" xfId="1711" xr:uid="{00000000-0005-0000-0000-00009D640000}"/>
    <cellStyle name="Normal 216 2 2" xfId="4020" xr:uid="{00000000-0005-0000-0000-00009E640000}"/>
    <cellStyle name="Normal 216 2 2 2" xfId="9167" xr:uid="{00000000-0005-0000-0000-00009F640000}"/>
    <cellStyle name="Normal 216 2 2 2 2" xfId="19950" xr:uid="{00000000-0005-0000-0000-0000A0640000}"/>
    <cellStyle name="Normal 216 2 2 3" xfId="14818" xr:uid="{00000000-0005-0000-0000-0000A1640000}"/>
    <cellStyle name="Normal 216 2 2 4" xfId="42877" xr:uid="{00000000-0005-0000-0000-0000A2640000}"/>
    <cellStyle name="Normal 216 2 2 5" xfId="47720" xr:uid="{00000000-0005-0000-0000-0000A3640000}"/>
    <cellStyle name="Normal 216 2 3" xfId="6886" xr:uid="{00000000-0005-0000-0000-0000A4640000}"/>
    <cellStyle name="Normal 216 2 3 2" xfId="17669" xr:uid="{00000000-0005-0000-0000-0000A5640000}"/>
    <cellStyle name="Normal 216 2 4" xfId="12531" xr:uid="{00000000-0005-0000-0000-0000A6640000}"/>
    <cellStyle name="Normal 216 2 5" xfId="40601" xr:uid="{00000000-0005-0000-0000-0000A7640000}"/>
    <cellStyle name="Normal 216 2 6" xfId="45444" xr:uid="{00000000-0005-0000-0000-0000A8640000}"/>
    <cellStyle name="Normal 216 3" xfId="2959" xr:uid="{00000000-0005-0000-0000-0000A9640000}"/>
    <cellStyle name="Normal 216 3 2" xfId="8113" xr:uid="{00000000-0005-0000-0000-0000AA640000}"/>
    <cellStyle name="Normal 216 3 2 2" xfId="18896" xr:uid="{00000000-0005-0000-0000-0000AB640000}"/>
    <cellStyle name="Normal 216 3 3" xfId="13764" xr:uid="{00000000-0005-0000-0000-0000AC640000}"/>
    <cellStyle name="Normal 216 3 4" xfId="41823" xr:uid="{00000000-0005-0000-0000-0000AD640000}"/>
    <cellStyle name="Normal 216 3 5" xfId="46666" xr:uid="{00000000-0005-0000-0000-0000AE640000}"/>
    <cellStyle name="Normal 216 4" xfId="5824" xr:uid="{00000000-0005-0000-0000-0000AF640000}"/>
    <cellStyle name="Normal 216 4 2" xfId="16613" xr:uid="{00000000-0005-0000-0000-0000B0640000}"/>
    <cellStyle name="Normal 216 5" xfId="11448" xr:uid="{00000000-0005-0000-0000-0000B1640000}"/>
    <cellStyle name="Normal 216 6" xfId="39554" xr:uid="{00000000-0005-0000-0000-0000B2640000}"/>
    <cellStyle name="Normal 216 7" xfId="44400" xr:uid="{00000000-0005-0000-0000-0000B3640000}"/>
    <cellStyle name="Normal 217" xfId="640" xr:uid="{00000000-0005-0000-0000-0000B4640000}"/>
    <cellStyle name="Normal 217 2" xfId="1731" xr:uid="{00000000-0005-0000-0000-0000B5640000}"/>
    <cellStyle name="Normal 217 2 2" xfId="4040" xr:uid="{00000000-0005-0000-0000-0000B6640000}"/>
    <cellStyle name="Normal 217 2 2 2" xfId="9187" xr:uid="{00000000-0005-0000-0000-0000B7640000}"/>
    <cellStyle name="Normal 217 2 2 2 2" xfId="19970" xr:uid="{00000000-0005-0000-0000-0000B8640000}"/>
    <cellStyle name="Normal 217 2 2 3" xfId="14838" xr:uid="{00000000-0005-0000-0000-0000B9640000}"/>
    <cellStyle name="Normal 217 2 2 4" xfId="42897" xr:uid="{00000000-0005-0000-0000-0000BA640000}"/>
    <cellStyle name="Normal 217 2 2 5" xfId="47740" xr:uid="{00000000-0005-0000-0000-0000BB640000}"/>
    <cellStyle name="Normal 217 2 3" xfId="6906" xr:uid="{00000000-0005-0000-0000-0000BC640000}"/>
    <cellStyle name="Normal 217 2 3 2" xfId="17689" xr:uid="{00000000-0005-0000-0000-0000BD640000}"/>
    <cellStyle name="Normal 217 2 4" xfId="12551" xr:uid="{00000000-0005-0000-0000-0000BE640000}"/>
    <cellStyle name="Normal 217 2 5" xfId="40621" xr:uid="{00000000-0005-0000-0000-0000BF640000}"/>
    <cellStyle name="Normal 217 2 6" xfId="45464" xr:uid="{00000000-0005-0000-0000-0000C0640000}"/>
    <cellStyle name="Normal 217 3" xfId="2979" xr:uid="{00000000-0005-0000-0000-0000C1640000}"/>
    <cellStyle name="Normal 217 3 2" xfId="8133" xr:uid="{00000000-0005-0000-0000-0000C2640000}"/>
    <cellStyle name="Normal 217 3 2 2" xfId="18916" xr:uid="{00000000-0005-0000-0000-0000C3640000}"/>
    <cellStyle name="Normal 217 3 3" xfId="13784" xr:uid="{00000000-0005-0000-0000-0000C4640000}"/>
    <cellStyle name="Normal 217 3 4" xfId="41843" xr:uid="{00000000-0005-0000-0000-0000C5640000}"/>
    <cellStyle name="Normal 217 3 5" xfId="46686" xr:uid="{00000000-0005-0000-0000-0000C6640000}"/>
    <cellStyle name="Normal 217 4" xfId="5844" xr:uid="{00000000-0005-0000-0000-0000C7640000}"/>
    <cellStyle name="Normal 217 4 2" xfId="16633" xr:uid="{00000000-0005-0000-0000-0000C8640000}"/>
    <cellStyle name="Normal 217 5" xfId="11468" xr:uid="{00000000-0005-0000-0000-0000C9640000}"/>
    <cellStyle name="Normal 217 6" xfId="39574" xr:uid="{00000000-0005-0000-0000-0000CA640000}"/>
    <cellStyle name="Normal 217 7" xfId="44420" xr:uid="{00000000-0005-0000-0000-0000CB640000}"/>
    <cellStyle name="Normal 218" xfId="641" xr:uid="{00000000-0005-0000-0000-0000CC640000}"/>
    <cellStyle name="Normal 218 2" xfId="1732" xr:uid="{00000000-0005-0000-0000-0000CD640000}"/>
    <cellStyle name="Normal 218 2 2" xfId="4041" xr:uid="{00000000-0005-0000-0000-0000CE640000}"/>
    <cellStyle name="Normal 218 2 2 2" xfId="9188" xr:uid="{00000000-0005-0000-0000-0000CF640000}"/>
    <cellStyle name="Normal 218 2 2 2 2" xfId="19971" xr:uid="{00000000-0005-0000-0000-0000D0640000}"/>
    <cellStyle name="Normal 218 2 2 3" xfId="14839" xr:uid="{00000000-0005-0000-0000-0000D1640000}"/>
    <cellStyle name="Normal 218 2 2 4" xfId="42898" xr:uid="{00000000-0005-0000-0000-0000D2640000}"/>
    <cellStyle name="Normal 218 2 2 5" xfId="47741" xr:uid="{00000000-0005-0000-0000-0000D3640000}"/>
    <cellStyle name="Normal 218 2 3" xfId="6907" xr:uid="{00000000-0005-0000-0000-0000D4640000}"/>
    <cellStyle name="Normal 218 2 3 2" xfId="17690" xr:uid="{00000000-0005-0000-0000-0000D5640000}"/>
    <cellStyle name="Normal 218 2 4" xfId="12552" xr:uid="{00000000-0005-0000-0000-0000D6640000}"/>
    <cellStyle name="Normal 218 2 5" xfId="40622" xr:uid="{00000000-0005-0000-0000-0000D7640000}"/>
    <cellStyle name="Normal 218 2 6" xfId="45465" xr:uid="{00000000-0005-0000-0000-0000D8640000}"/>
    <cellStyle name="Normal 218 3" xfId="2980" xr:uid="{00000000-0005-0000-0000-0000D9640000}"/>
    <cellStyle name="Normal 218 3 2" xfId="8134" xr:uid="{00000000-0005-0000-0000-0000DA640000}"/>
    <cellStyle name="Normal 218 3 2 2" xfId="18917" xr:uid="{00000000-0005-0000-0000-0000DB640000}"/>
    <cellStyle name="Normal 218 3 3" xfId="13785" xr:uid="{00000000-0005-0000-0000-0000DC640000}"/>
    <cellStyle name="Normal 218 3 4" xfId="41844" xr:uid="{00000000-0005-0000-0000-0000DD640000}"/>
    <cellStyle name="Normal 218 3 5" xfId="46687" xr:uid="{00000000-0005-0000-0000-0000DE640000}"/>
    <cellStyle name="Normal 218 4" xfId="5845" xr:uid="{00000000-0005-0000-0000-0000DF640000}"/>
    <cellStyle name="Normal 218 4 2" xfId="16634" xr:uid="{00000000-0005-0000-0000-0000E0640000}"/>
    <cellStyle name="Normal 218 5" xfId="11469" xr:uid="{00000000-0005-0000-0000-0000E1640000}"/>
    <cellStyle name="Normal 218 6" xfId="39575" xr:uid="{00000000-0005-0000-0000-0000E2640000}"/>
    <cellStyle name="Normal 218 7" xfId="44421" xr:uid="{00000000-0005-0000-0000-0000E3640000}"/>
    <cellStyle name="Normal 219" xfId="642" xr:uid="{00000000-0005-0000-0000-0000E4640000}"/>
    <cellStyle name="Normal 219 2" xfId="1733" xr:uid="{00000000-0005-0000-0000-0000E5640000}"/>
    <cellStyle name="Normal 219 2 2" xfId="4042" xr:uid="{00000000-0005-0000-0000-0000E6640000}"/>
    <cellStyle name="Normal 219 2 2 2" xfId="9189" xr:uid="{00000000-0005-0000-0000-0000E7640000}"/>
    <cellStyle name="Normal 219 2 2 2 2" xfId="19972" xr:uid="{00000000-0005-0000-0000-0000E8640000}"/>
    <cellStyle name="Normal 219 2 2 3" xfId="14840" xr:uid="{00000000-0005-0000-0000-0000E9640000}"/>
    <cellStyle name="Normal 219 2 2 4" xfId="42899" xr:uid="{00000000-0005-0000-0000-0000EA640000}"/>
    <cellStyle name="Normal 219 2 2 5" xfId="47742" xr:uid="{00000000-0005-0000-0000-0000EB640000}"/>
    <cellStyle name="Normal 219 2 3" xfId="6908" xr:uid="{00000000-0005-0000-0000-0000EC640000}"/>
    <cellStyle name="Normal 219 2 3 2" xfId="17691" xr:uid="{00000000-0005-0000-0000-0000ED640000}"/>
    <cellStyle name="Normal 219 2 4" xfId="12553" xr:uid="{00000000-0005-0000-0000-0000EE640000}"/>
    <cellStyle name="Normal 219 2 5" xfId="40623" xr:uid="{00000000-0005-0000-0000-0000EF640000}"/>
    <cellStyle name="Normal 219 2 6" xfId="45466" xr:uid="{00000000-0005-0000-0000-0000F0640000}"/>
    <cellStyle name="Normal 219 3" xfId="2981" xr:uid="{00000000-0005-0000-0000-0000F1640000}"/>
    <cellStyle name="Normal 219 3 2" xfId="8135" xr:uid="{00000000-0005-0000-0000-0000F2640000}"/>
    <cellStyle name="Normal 219 3 2 2" xfId="18918" xr:uid="{00000000-0005-0000-0000-0000F3640000}"/>
    <cellStyle name="Normal 219 3 3" xfId="13786" xr:uid="{00000000-0005-0000-0000-0000F4640000}"/>
    <cellStyle name="Normal 219 3 4" xfId="41845" xr:uid="{00000000-0005-0000-0000-0000F5640000}"/>
    <cellStyle name="Normal 219 3 5" xfId="46688" xr:uid="{00000000-0005-0000-0000-0000F6640000}"/>
    <cellStyle name="Normal 219 4" xfId="5846" xr:uid="{00000000-0005-0000-0000-0000F7640000}"/>
    <cellStyle name="Normal 219 4 2" xfId="16635" xr:uid="{00000000-0005-0000-0000-0000F8640000}"/>
    <cellStyle name="Normal 219 5" xfId="11470" xr:uid="{00000000-0005-0000-0000-0000F9640000}"/>
    <cellStyle name="Normal 219 6" xfId="39576" xr:uid="{00000000-0005-0000-0000-0000FA640000}"/>
    <cellStyle name="Normal 219 7" xfId="44422" xr:uid="{00000000-0005-0000-0000-0000FB640000}"/>
    <cellStyle name="Normal 22" xfId="351" xr:uid="{00000000-0005-0000-0000-0000FC640000}"/>
    <cellStyle name="Normal 22 2" xfId="1454" xr:uid="{00000000-0005-0000-0000-0000FD640000}"/>
    <cellStyle name="Normal 22 2 2" xfId="3769" xr:uid="{00000000-0005-0000-0000-0000FE640000}"/>
    <cellStyle name="Normal 22 2 2 2" xfId="8916" xr:uid="{00000000-0005-0000-0000-0000FF640000}"/>
    <cellStyle name="Normal 22 2 2 2 2" xfId="19699" xr:uid="{00000000-0005-0000-0000-000000650000}"/>
    <cellStyle name="Normal 22 2 2 3" xfId="14567" xr:uid="{00000000-0005-0000-0000-000001650000}"/>
    <cellStyle name="Normal 22 2 2 4" xfId="42626" xr:uid="{00000000-0005-0000-0000-000002650000}"/>
    <cellStyle name="Normal 22 2 2 5" xfId="47469" xr:uid="{00000000-0005-0000-0000-000003650000}"/>
    <cellStyle name="Normal 22 2 3" xfId="6636" xr:uid="{00000000-0005-0000-0000-000004650000}"/>
    <cellStyle name="Normal 22 2 3 2" xfId="17419" xr:uid="{00000000-0005-0000-0000-000005650000}"/>
    <cellStyle name="Normal 22 2 4" xfId="12276" xr:uid="{00000000-0005-0000-0000-000006650000}"/>
    <cellStyle name="Normal 22 2 5" xfId="40351" xr:uid="{00000000-0005-0000-0000-000007650000}"/>
    <cellStyle name="Normal 22 2 6" xfId="45194" xr:uid="{00000000-0005-0000-0000-000008650000}"/>
    <cellStyle name="Normal 22 3" xfId="2722" xr:uid="{00000000-0005-0000-0000-000009650000}"/>
    <cellStyle name="Normal 22 3 2" xfId="7877" xr:uid="{00000000-0005-0000-0000-00000A650000}"/>
    <cellStyle name="Normal 22 3 2 2" xfId="18660" xr:uid="{00000000-0005-0000-0000-00000B650000}"/>
    <cellStyle name="Normal 22 3 3" xfId="13528" xr:uid="{00000000-0005-0000-0000-00000C650000}"/>
    <cellStyle name="Normal 22 3 4" xfId="41588" xr:uid="{00000000-0005-0000-0000-00000D650000}"/>
    <cellStyle name="Normal 22 3 5" xfId="46431" xr:uid="{00000000-0005-0000-0000-00000E650000}"/>
    <cellStyle name="Normal 22 4" xfId="5586" xr:uid="{00000000-0005-0000-0000-00000F650000}"/>
    <cellStyle name="Normal 22 4 2" xfId="16376" xr:uid="{00000000-0005-0000-0000-000010650000}"/>
    <cellStyle name="Normal 22 5" xfId="11204" xr:uid="{00000000-0005-0000-0000-000011650000}"/>
    <cellStyle name="Normal 22 6" xfId="39306" xr:uid="{00000000-0005-0000-0000-000012650000}"/>
    <cellStyle name="Normal 22 7" xfId="44152" xr:uid="{00000000-0005-0000-0000-000013650000}"/>
    <cellStyle name="Normal 220" xfId="643" xr:uid="{00000000-0005-0000-0000-000014650000}"/>
    <cellStyle name="Normal 220 2" xfId="1734" xr:uid="{00000000-0005-0000-0000-000015650000}"/>
    <cellStyle name="Normal 220 2 2" xfId="4043" xr:uid="{00000000-0005-0000-0000-000016650000}"/>
    <cellStyle name="Normal 220 2 2 2" xfId="9190" xr:uid="{00000000-0005-0000-0000-000017650000}"/>
    <cellStyle name="Normal 220 2 2 2 2" xfId="19973" xr:uid="{00000000-0005-0000-0000-000018650000}"/>
    <cellStyle name="Normal 220 2 2 3" xfId="14841" xr:uid="{00000000-0005-0000-0000-000019650000}"/>
    <cellStyle name="Normal 220 2 2 4" xfId="42900" xr:uid="{00000000-0005-0000-0000-00001A650000}"/>
    <cellStyle name="Normal 220 2 2 5" xfId="47743" xr:uid="{00000000-0005-0000-0000-00001B650000}"/>
    <cellStyle name="Normal 220 2 3" xfId="6909" xr:uid="{00000000-0005-0000-0000-00001C650000}"/>
    <cellStyle name="Normal 220 2 3 2" xfId="17692" xr:uid="{00000000-0005-0000-0000-00001D650000}"/>
    <cellStyle name="Normal 220 2 4" xfId="12554" xr:uid="{00000000-0005-0000-0000-00001E650000}"/>
    <cellStyle name="Normal 220 2 5" xfId="40624" xr:uid="{00000000-0005-0000-0000-00001F650000}"/>
    <cellStyle name="Normal 220 2 6" xfId="45467" xr:uid="{00000000-0005-0000-0000-000020650000}"/>
    <cellStyle name="Normal 220 3" xfId="2982" xr:uid="{00000000-0005-0000-0000-000021650000}"/>
    <cellStyle name="Normal 220 3 2" xfId="8136" xr:uid="{00000000-0005-0000-0000-000022650000}"/>
    <cellStyle name="Normal 220 3 2 2" xfId="18919" xr:uid="{00000000-0005-0000-0000-000023650000}"/>
    <cellStyle name="Normal 220 3 3" xfId="13787" xr:uid="{00000000-0005-0000-0000-000024650000}"/>
    <cellStyle name="Normal 220 3 4" xfId="41846" xr:uid="{00000000-0005-0000-0000-000025650000}"/>
    <cellStyle name="Normal 220 3 5" xfId="46689" xr:uid="{00000000-0005-0000-0000-000026650000}"/>
    <cellStyle name="Normal 220 4" xfId="5847" xr:uid="{00000000-0005-0000-0000-000027650000}"/>
    <cellStyle name="Normal 220 4 2" xfId="16636" xr:uid="{00000000-0005-0000-0000-000028650000}"/>
    <cellStyle name="Normal 220 5" xfId="11471" xr:uid="{00000000-0005-0000-0000-000029650000}"/>
    <cellStyle name="Normal 220 6" xfId="39577" xr:uid="{00000000-0005-0000-0000-00002A650000}"/>
    <cellStyle name="Normal 220 7" xfId="44423" xr:uid="{00000000-0005-0000-0000-00002B650000}"/>
    <cellStyle name="Normal 221" xfId="644" xr:uid="{00000000-0005-0000-0000-00002C650000}"/>
    <cellStyle name="Normal 221 2" xfId="1735" xr:uid="{00000000-0005-0000-0000-00002D650000}"/>
    <cellStyle name="Normal 221 2 2" xfId="4044" xr:uid="{00000000-0005-0000-0000-00002E650000}"/>
    <cellStyle name="Normal 221 2 2 2" xfId="9191" xr:uid="{00000000-0005-0000-0000-00002F650000}"/>
    <cellStyle name="Normal 221 2 2 2 2" xfId="19974" xr:uid="{00000000-0005-0000-0000-000030650000}"/>
    <cellStyle name="Normal 221 2 2 3" xfId="14842" xr:uid="{00000000-0005-0000-0000-000031650000}"/>
    <cellStyle name="Normal 221 2 2 4" xfId="42901" xr:uid="{00000000-0005-0000-0000-000032650000}"/>
    <cellStyle name="Normal 221 2 2 5" xfId="47744" xr:uid="{00000000-0005-0000-0000-000033650000}"/>
    <cellStyle name="Normal 221 2 3" xfId="6910" xr:uid="{00000000-0005-0000-0000-000034650000}"/>
    <cellStyle name="Normal 221 2 3 2" xfId="17693" xr:uid="{00000000-0005-0000-0000-000035650000}"/>
    <cellStyle name="Normal 221 2 4" xfId="12555" xr:uid="{00000000-0005-0000-0000-000036650000}"/>
    <cellStyle name="Normal 221 2 5" xfId="40625" xr:uid="{00000000-0005-0000-0000-000037650000}"/>
    <cellStyle name="Normal 221 2 6" xfId="45468" xr:uid="{00000000-0005-0000-0000-000038650000}"/>
    <cellStyle name="Normal 221 3" xfId="2983" xr:uid="{00000000-0005-0000-0000-000039650000}"/>
    <cellStyle name="Normal 221 3 2" xfId="8137" xr:uid="{00000000-0005-0000-0000-00003A650000}"/>
    <cellStyle name="Normal 221 3 2 2" xfId="18920" xr:uid="{00000000-0005-0000-0000-00003B650000}"/>
    <cellStyle name="Normal 221 3 3" xfId="13788" xr:uid="{00000000-0005-0000-0000-00003C650000}"/>
    <cellStyle name="Normal 221 3 4" xfId="41847" xr:uid="{00000000-0005-0000-0000-00003D650000}"/>
    <cellStyle name="Normal 221 3 5" xfId="46690" xr:uid="{00000000-0005-0000-0000-00003E650000}"/>
    <cellStyle name="Normal 221 4" xfId="5848" xr:uid="{00000000-0005-0000-0000-00003F650000}"/>
    <cellStyle name="Normal 221 4 2" xfId="16637" xr:uid="{00000000-0005-0000-0000-000040650000}"/>
    <cellStyle name="Normal 221 5" xfId="11472" xr:uid="{00000000-0005-0000-0000-000041650000}"/>
    <cellStyle name="Normal 221 6" xfId="39578" xr:uid="{00000000-0005-0000-0000-000042650000}"/>
    <cellStyle name="Normal 221 7" xfId="44424" xr:uid="{00000000-0005-0000-0000-000043650000}"/>
    <cellStyle name="Normal 222" xfId="645" xr:uid="{00000000-0005-0000-0000-000044650000}"/>
    <cellStyle name="Normal 222 2" xfId="1736" xr:uid="{00000000-0005-0000-0000-000045650000}"/>
    <cellStyle name="Normal 222 2 2" xfId="4045" xr:uid="{00000000-0005-0000-0000-000046650000}"/>
    <cellStyle name="Normal 222 2 2 2" xfId="9192" xr:uid="{00000000-0005-0000-0000-000047650000}"/>
    <cellStyle name="Normal 222 2 2 2 2" xfId="19975" xr:uid="{00000000-0005-0000-0000-000048650000}"/>
    <cellStyle name="Normal 222 2 2 3" xfId="14843" xr:uid="{00000000-0005-0000-0000-000049650000}"/>
    <cellStyle name="Normal 222 2 2 4" xfId="42902" xr:uid="{00000000-0005-0000-0000-00004A650000}"/>
    <cellStyle name="Normal 222 2 2 5" xfId="47745" xr:uid="{00000000-0005-0000-0000-00004B650000}"/>
    <cellStyle name="Normal 222 2 3" xfId="6911" xr:uid="{00000000-0005-0000-0000-00004C650000}"/>
    <cellStyle name="Normal 222 2 3 2" xfId="17694" xr:uid="{00000000-0005-0000-0000-00004D650000}"/>
    <cellStyle name="Normal 222 2 4" xfId="12556" xr:uid="{00000000-0005-0000-0000-00004E650000}"/>
    <cellStyle name="Normal 222 2 5" xfId="40626" xr:uid="{00000000-0005-0000-0000-00004F650000}"/>
    <cellStyle name="Normal 222 2 6" xfId="45469" xr:uid="{00000000-0005-0000-0000-000050650000}"/>
    <cellStyle name="Normal 222 3" xfId="2984" xr:uid="{00000000-0005-0000-0000-000051650000}"/>
    <cellStyle name="Normal 222 3 2" xfId="8138" xr:uid="{00000000-0005-0000-0000-000052650000}"/>
    <cellStyle name="Normal 222 3 2 2" xfId="18921" xr:uid="{00000000-0005-0000-0000-000053650000}"/>
    <cellStyle name="Normal 222 3 3" xfId="13789" xr:uid="{00000000-0005-0000-0000-000054650000}"/>
    <cellStyle name="Normal 222 3 4" xfId="41848" xr:uid="{00000000-0005-0000-0000-000055650000}"/>
    <cellStyle name="Normal 222 3 5" xfId="46691" xr:uid="{00000000-0005-0000-0000-000056650000}"/>
    <cellStyle name="Normal 222 4" xfId="5849" xr:uid="{00000000-0005-0000-0000-000057650000}"/>
    <cellStyle name="Normal 222 4 2" xfId="16638" xr:uid="{00000000-0005-0000-0000-000058650000}"/>
    <cellStyle name="Normal 222 5" xfId="11473" xr:uid="{00000000-0005-0000-0000-000059650000}"/>
    <cellStyle name="Normal 222 6" xfId="39579" xr:uid="{00000000-0005-0000-0000-00005A650000}"/>
    <cellStyle name="Normal 222 7" xfId="44425" xr:uid="{00000000-0005-0000-0000-00005B650000}"/>
    <cellStyle name="Normal 223" xfId="646" xr:uid="{00000000-0005-0000-0000-00005C650000}"/>
    <cellStyle name="Normal 223 2" xfId="1737" xr:uid="{00000000-0005-0000-0000-00005D650000}"/>
    <cellStyle name="Normal 223 2 2" xfId="4046" xr:uid="{00000000-0005-0000-0000-00005E650000}"/>
    <cellStyle name="Normal 223 2 2 2" xfId="9193" xr:uid="{00000000-0005-0000-0000-00005F650000}"/>
    <cellStyle name="Normal 223 2 2 2 2" xfId="19976" xr:uid="{00000000-0005-0000-0000-000060650000}"/>
    <cellStyle name="Normal 223 2 2 3" xfId="14844" xr:uid="{00000000-0005-0000-0000-000061650000}"/>
    <cellStyle name="Normal 223 2 2 4" xfId="42903" xr:uid="{00000000-0005-0000-0000-000062650000}"/>
    <cellStyle name="Normal 223 2 2 5" xfId="47746" xr:uid="{00000000-0005-0000-0000-000063650000}"/>
    <cellStyle name="Normal 223 2 3" xfId="6912" xr:uid="{00000000-0005-0000-0000-000064650000}"/>
    <cellStyle name="Normal 223 2 3 2" xfId="17695" xr:uid="{00000000-0005-0000-0000-000065650000}"/>
    <cellStyle name="Normal 223 2 4" xfId="12557" xr:uid="{00000000-0005-0000-0000-000066650000}"/>
    <cellStyle name="Normal 223 2 5" xfId="40627" xr:uid="{00000000-0005-0000-0000-000067650000}"/>
    <cellStyle name="Normal 223 2 6" xfId="45470" xr:uid="{00000000-0005-0000-0000-000068650000}"/>
    <cellStyle name="Normal 223 3" xfId="2985" xr:uid="{00000000-0005-0000-0000-000069650000}"/>
    <cellStyle name="Normal 223 3 2" xfId="8139" xr:uid="{00000000-0005-0000-0000-00006A650000}"/>
    <cellStyle name="Normal 223 3 2 2" xfId="18922" xr:uid="{00000000-0005-0000-0000-00006B650000}"/>
    <cellStyle name="Normal 223 3 3" xfId="13790" xr:uid="{00000000-0005-0000-0000-00006C650000}"/>
    <cellStyle name="Normal 223 3 4" xfId="41849" xr:uid="{00000000-0005-0000-0000-00006D650000}"/>
    <cellStyle name="Normal 223 3 5" xfId="46692" xr:uid="{00000000-0005-0000-0000-00006E650000}"/>
    <cellStyle name="Normal 223 4" xfId="5850" xr:uid="{00000000-0005-0000-0000-00006F650000}"/>
    <cellStyle name="Normal 223 4 2" xfId="16639" xr:uid="{00000000-0005-0000-0000-000070650000}"/>
    <cellStyle name="Normal 223 5" xfId="11474" xr:uid="{00000000-0005-0000-0000-000071650000}"/>
    <cellStyle name="Normal 223 6" xfId="39580" xr:uid="{00000000-0005-0000-0000-000072650000}"/>
    <cellStyle name="Normal 223 7" xfId="44426" xr:uid="{00000000-0005-0000-0000-000073650000}"/>
    <cellStyle name="Normal 224" xfId="647" xr:uid="{00000000-0005-0000-0000-000074650000}"/>
    <cellStyle name="Normal 224 2" xfId="1738" xr:uid="{00000000-0005-0000-0000-000075650000}"/>
    <cellStyle name="Normal 224 2 2" xfId="4047" xr:uid="{00000000-0005-0000-0000-000076650000}"/>
    <cellStyle name="Normal 224 2 2 2" xfId="9194" xr:uid="{00000000-0005-0000-0000-000077650000}"/>
    <cellStyle name="Normal 224 2 2 2 2" xfId="19977" xr:uid="{00000000-0005-0000-0000-000078650000}"/>
    <cellStyle name="Normal 224 2 2 3" xfId="14845" xr:uid="{00000000-0005-0000-0000-000079650000}"/>
    <cellStyle name="Normal 224 2 2 4" xfId="42904" xr:uid="{00000000-0005-0000-0000-00007A650000}"/>
    <cellStyle name="Normal 224 2 2 5" xfId="47747" xr:uid="{00000000-0005-0000-0000-00007B650000}"/>
    <cellStyle name="Normal 224 2 3" xfId="6913" xr:uid="{00000000-0005-0000-0000-00007C650000}"/>
    <cellStyle name="Normal 224 2 3 2" xfId="17696" xr:uid="{00000000-0005-0000-0000-00007D650000}"/>
    <cellStyle name="Normal 224 2 4" xfId="12558" xr:uid="{00000000-0005-0000-0000-00007E650000}"/>
    <cellStyle name="Normal 224 2 5" xfId="40628" xr:uid="{00000000-0005-0000-0000-00007F650000}"/>
    <cellStyle name="Normal 224 2 6" xfId="45471" xr:uid="{00000000-0005-0000-0000-000080650000}"/>
    <cellStyle name="Normal 224 3" xfId="2986" xr:uid="{00000000-0005-0000-0000-000081650000}"/>
    <cellStyle name="Normal 224 3 2" xfId="8140" xr:uid="{00000000-0005-0000-0000-000082650000}"/>
    <cellStyle name="Normal 224 3 2 2" xfId="18923" xr:uid="{00000000-0005-0000-0000-000083650000}"/>
    <cellStyle name="Normal 224 3 3" xfId="13791" xr:uid="{00000000-0005-0000-0000-000084650000}"/>
    <cellStyle name="Normal 224 3 4" xfId="41850" xr:uid="{00000000-0005-0000-0000-000085650000}"/>
    <cellStyle name="Normal 224 3 5" xfId="46693" xr:uid="{00000000-0005-0000-0000-000086650000}"/>
    <cellStyle name="Normal 224 4" xfId="5851" xr:uid="{00000000-0005-0000-0000-000087650000}"/>
    <cellStyle name="Normal 224 4 2" xfId="16640" xr:uid="{00000000-0005-0000-0000-000088650000}"/>
    <cellStyle name="Normal 224 5" xfId="11475" xr:uid="{00000000-0005-0000-0000-000089650000}"/>
    <cellStyle name="Normal 224 6" xfId="39581" xr:uid="{00000000-0005-0000-0000-00008A650000}"/>
    <cellStyle name="Normal 224 7" xfId="44427" xr:uid="{00000000-0005-0000-0000-00008B650000}"/>
    <cellStyle name="Normal 225" xfId="648" xr:uid="{00000000-0005-0000-0000-00008C650000}"/>
    <cellStyle name="Normal 225 2" xfId="1739" xr:uid="{00000000-0005-0000-0000-00008D650000}"/>
    <cellStyle name="Normal 225 2 2" xfId="4048" xr:uid="{00000000-0005-0000-0000-00008E650000}"/>
    <cellStyle name="Normal 225 2 2 2" xfId="9195" xr:uid="{00000000-0005-0000-0000-00008F650000}"/>
    <cellStyle name="Normal 225 2 2 2 2" xfId="19978" xr:uid="{00000000-0005-0000-0000-000090650000}"/>
    <cellStyle name="Normal 225 2 2 3" xfId="14846" xr:uid="{00000000-0005-0000-0000-000091650000}"/>
    <cellStyle name="Normal 225 2 2 4" xfId="42905" xr:uid="{00000000-0005-0000-0000-000092650000}"/>
    <cellStyle name="Normal 225 2 2 5" xfId="47748" xr:uid="{00000000-0005-0000-0000-000093650000}"/>
    <cellStyle name="Normal 225 2 3" xfId="6914" xr:uid="{00000000-0005-0000-0000-000094650000}"/>
    <cellStyle name="Normal 225 2 3 2" xfId="17697" xr:uid="{00000000-0005-0000-0000-000095650000}"/>
    <cellStyle name="Normal 225 2 4" xfId="12559" xr:uid="{00000000-0005-0000-0000-000096650000}"/>
    <cellStyle name="Normal 225 2 5" xfId="40629" xr:uid="{00000000-0005-0000-0000-000097650000}"/>
    <cellStyle name="Normal 225 2 6" xfId="45472" xr:uid="{00000000-0005-0000-0000-000098650000}"/>
    <cellStyle name="Normal 225 3" xfId="2987" xr:uid="{00000000-0005-0000-0000-000099650000}"/>
    <cellStyle name="Normal 225 3 2" xfId="8141" xr:uid="{00000000-0005-0000-0000-00009A650000}"/>
    <cellStyle name="Normal 225 3 2 2" xfId="18924" xr:uid="{00000000-0005-0000-0000-00009B650000}"/>
    <cellStyle name="Normal 225 3 3" xfId="13792" xr:uid="{00000000-0005-0000-0000-00009C650000}"/>
    <cellStyle name="Normal 225 3 4" xfId="41851" xr:uid="{00000000-0005-0000-0000-00009D650000}"/>
    <cellStyle name="Normal 225 3 5" xfId="46694" xr:uid="{00000000-0005-0000-0000-00009E650000}"/>
    <cellStyle name="Normal 225 4" xfId="5852" xr:uid="{00000000-0005-0000-0000-00009F650000}"/>
    <cellStyle name="Normal 225 4 2" xfId="16641" xr:uid="{00000000-0005-0000-0000-0000A0650000}"/>
    <cellStyle name="Normal 225 5" xfId="11476" xr:uid="{00000000-0005-0000-0000-0000A1650000}"/>
    <cellStyle name="Normal 225 6" xfId="39582" xr:uid="{00000000-0005-0000-0000-0000A2650000}"/>
    <cellStyle name="Normal 225 7" xfId="44428" xr:uid="{00000000-0005-0000-0000-0000A3650000}"/>
    <cellStyle name="Normal 226" xfId="649" xr:uid="{00000000-0005-0000-0000-0000A4650000}"/>
    <cellStyle name="Normal 226 2" xfId="1740" xr:uid="{00000000-0005-0000-0000-0000A5650000}"/>
    <cellStyle name="Normal 226 2 2" xfId="4049" xr:uid="{00000000-0005-0000-0000-0000A6650000}"/>
    <cellStyle name="Normal 226 2 2 2" xfId="9196" xr:uid="{00000000-0005-0000-0000-0000A7650000}"/>
    <cellStyle name="Normal 226 2 2 2 2" xfId="19979" xr:uid="{00000000-0005-0000-0000-0000A8650000}"/>
    <cellStyle name="Normal 226 2 2 3" xfId="14847" xr:uid="{00000000-0005-0000-0000-0000A9650000}"/>
    <cellStyle name="Normal 226 2 2 4" xfId="42906" xr:uid="{00000000-0005-0000-0000-0000AA650000}"/>
    <cellStyle name="Normal 226 2 2 5" xfId="47749" xr:uid="{00000000-0005-0000-0000-0000AB650000}"/>
    <cellStyle name="Normal 226 2 3" xfId="6915" xr:uid="{00000000-0005-0000-0000-0000AC650000}"/>
    <cellStyle name="Normal 226 2 3 2" xfId="17698" xr:uid="{00000000-0005-0000-0000-0000AD650000}"/>
    <cellStyle name="Normal 226 2 4" xfId="12560" xr:uid="{00000000-0005-0000-0000-0000AE650000}"/>
    <cellStyle name="Normal 226 2 5" xfId="40630" xr:uid="{00000000-0005-0000-0000-0000AF650000}"/>
    <cellStyle name="Normal 226 2 6" xfId="45473" xr:uid="{00000000-0005-0000-0000-0000B0650000}"/>
    <cellStyle name="Normal 226 3" xfId="2988" xr:uid="{00000000-0005-0000-0000-0000B1650000}"/>
    <cellStyle name="Normal 226 3 2" xfId="8142" xr:uid="{00000000-0005-0000-0000-0000B2650000}"/>
    <cellStyle name="Normal 226 3 2 2" xfId="18925" xr:uid="{00000000-0005-0000-0000-0000B3650000}"/>
    <cellStyle name="Normal 226 3 3" xfId="13793" xr:uid="{00000000-0005-0000-0000-0000B4650000}"/>
    <cellStyle name="Normal 226 3 4" xfId="41852" xr:uid="{00000000-0005-0000-0000-0000B5650000}"/>
    <cellStyle name="Normal 226 3 5" xfId="46695" xr:uid="{00000000-0005-0000-0000-0000B6650000}"/>
    <cellStyle name="Normal 226 4" xfId="5853" xr:uid="{00000000-0005-0000-0000-0000B7650000}"/>
    <cellStyle name="Normal 226 4 2" xfId="16642" xr:uid="{00000000-0005-0000-0000-0000B8650000}"/>
    <cellStyle name="Normal 226 5" xfId="11477" xr:uid="{00000000-0005-0000-0000-0000B9650000}"/>
    <cellStyle name="Normal 226 6" xfId="39583" xr:uid="{00000000-0005-0000-0000-0000BA650000}"/>
    <cellStyle name="Normal 226 7" xfId="44429" xr:uid="{00000000-0005-0000-0000-0000BB650000}"/>
    <cellStyle name="Normal 227" xfId="650" xr:uid="{00000000-0005-0000-0000-0000BC650000}"/>
    <cellStyle name="Normal 227 2" xfId="1741" xr:uid="{00000000-0005-0000-0000-0000BD650000}"/>
    <cellStyle name="Normal 227 2 2" xfId="4050" xr:uid="{00000000-0005-0000-0000-0000BE650000}"/>
    <cellStyle name="Normal 227 2 2 2" xfId="9197" xr:uid="{00000000-0005-0000-0000-0000BF650000}"/>
    <cellStyle name="Normal 227 2 2 2 2" xfId="19980" xr:uid="{00000000-0005-0000-0000-0000C0650000}"/>
    <cellStyle name="Normal 227 2 2 3" xfId="14848" xr:uid="{00000000-0005-0000-0000-0000C1650000}"/>
    <cellStyle name="Normal 227 2 2 4" xfId="42907" xr:uid="{00000000-0005-0000-0000-0000C2650000}"/>
    <cellStyle name="Normal 227 2 2 5" xfId="47750" xr:uid="{00000000-0005-0000-0000-0000C3650000}"/>
    <cellStyle name="Normal 227 2 3" xfId="6916" xr:uid="{00000000-0005-0000-0000-0000C4650000}"/>
    <cellStyle name="Normal 227 2 3 2" xfId="17699" xr:uid="{00000000-0005-0000-0000-0000C5650000}"/>
    <cellStyle name="Normal 227 2 4" xfId="12561" xr:uid="{00000000-0005-0000-0000-0000C6650000}"/>
    <cellStyle name="Normal 227 2 5" xfId="40631" xr:uid="{00000000-0005-0000-0000-0000C7650000}"/>
    <cellStyle name="Normal 227 2 6" xfId="45474" xr:uid="{00000000-0005-0000-0000-0000C8650000}"/>
    <cellStyle name="Normal 227 3" xfId="2989" xr:uid="{00000000-0005-0000-0000-0000C9650000}"/>
    <cellStyle name="Normal 227 3 2" xfId="8143" xr:uid="{00000000-0005-0000-0000-0000CA650000}"/>
    <cellStyle name="Normal 227 3 2 2" xfId="18926" xr:uid="{00000000-0005-0000-0000-0000CB650000}"/>
    <cellStyle name="Normal 227 3 3" xfId="13794" xr:uid="{00000000-0005-0000-0000-0000CC650000}"/>
    <cellStyle name="Normal 227 3 4" xfId="41853" xr:uid="{00000000-0005-0000-0000-0000CD650000}"/>
    <cellStyle name="Normal 227 3 5" xfId="46696" xr:uid="{00000000-0005-0000-0000-0000CE650000}"/>
    <cellStyle name="Normal 227 4" xfId="5854" xr:uid="{00000000-0005-0000-0000-0000CF650000}"/>
    <cellStyle name="Normal 227 4 2" xfId="16643" xr:uid="{00000000-0005-0000-0000-0000D0650000}"/>
    <cellStyle name="Normal 227 5" xfId="11478" xr:uid="{00000000-0005-0000-0000-0000D1650000}"/>
    <cellStyle name="Normal 227 6" xfId="39584" xr:uid="{00000000-0005-0000-0000-0000D2650000}"/>
    <cellStyle name="Normal 227 7" xfId="44430" xr:uid="{00000000-0005-0000-0000-0000D3650000}"/>
    <cellStyle name="Normal 228" xfId="651" xr:uid="{00000000-0005-0000-0000-0000D4650000}"/>
    <cellStyle name="Normal 228 2" xfId="1742" xr:uid="{00000000-0005-0000-0000-0000D5650000}"/>
    <cellStyle name="Normal 228 2 2" xfId="4051" xr:uid="{00000000-0005-0000-0000-0000D6650000}"/>
    <cellStyle name="Normal 228 2 2 2" xfId="9198" xr:uid="{00000000-0005-0000-0000-0000D7650000}"/>
    <cellStyle name="Normal 228 2 2 2 2" xfId="19981" xr:uid="{00000000-0005-0000-0000-0000D8650000}"/>
    <cellStyle name="Normal 228 2 2 3" xfId="14849" xr:uid="{00000000-0005-0000-0000-0000D9650000}"/>
    <cellStyle name="Normal 228 2 2 4" xfId="42908" xr:uid="{00000000-0005-0000-0000-0000DA650000}"/>
    <cellStyle name="Normal 228 2 2 5" xfId="47751" xr:uid="{00000000-0005-0000-0000-0000DB650000}"/>
    <cellStyle name="Normal 228 2 3" xfId="6917" xr:uid="{00000000-0005-0000-0000-0000DC650000}"/>
    <cellStyle name="Normal 228 2 3 2" xfId="17700" xr:uid="{00000000-0005-0000-0000-0000DD650000}"/>
    <cellStyle name="Normal 228 2 4" xfId="12562" xr:uid="{00000000-0005-0000-0000-0000DE650000}"/>
    <cellStyle name="Normal 228 2 5" xfId="40632" xr:uid="{00000000-0005-0000-0000-0000DF650000}"/>
    <cellStyle name="Normal 228 2 6" xfId="45475" xr:uid="{00000000-0005-0000-0000-0000E0650000}"/>
    <cellStyle name="Normal 228 3" xfId="2990" xr:uid="{00000000-0005-0000-0000-0000E1650000}"/>
    <cellStyle name="Normal 228 3 2" xfId="8144" xr:uid="{00000000-0005-0000-0000-0000E2650000}"/>
    <cellStyle name="Normal 228 3 2 2" xfId="18927" xr:uid="{00000000-0005-0000-0000-0000E3650000}"/>
    <cellStyle name="Normal 228 3 3" xfId="13795" xr:uid="{00000000-0005-0000-0000-0000E4650000}"/>
    <cellStyle name="Normal 228 3 4" xfId="41854" xr:uid="{00000000-0005-0000-0000-0000E5650000}"/>
    <cellStyle name="Normal 228 3 5" xfId="46697" xr:uid="{00000000-0005-0000-0000-0000E6650000}"/>
    <cellStyle name="Normal 228 4" xfId="5855" xr:uid="{00000000-0005-0000-0000-0000E7650000}"/>
    <cellStyle name="Normal 228 4 2" xfId="16644" xr:uid="{00000000-0005-0000-0000-0000E8650000}"/>
    <cellStyle name="Normal 228 5" xfId="11479" xr:uid="{00000000-0005-0000-0000-0000E9650000}"/>
    <cellStyle name="Normal 228 6" xfId="39585" xr:uid="{00000000-0005-0000-0000-0000EA650000}"/>
    <cellStyle name="Normal 228 7" xfId="44431" xr:uid="{00000000-0005-0000-0000-0000EB650000}"/>
    <cellStyle name="Normal 229" xfId="652" xr:uid="{00000000-0005-0000-0000-0000EC650000}"/>
    <cellStyle name="Normal 229 2" xfId="1743" xr:uid="{00000000-0005-0000-0000-0000ED650000}"/>
    <cellStyle name="Normal 229 2 2" xfId="4052" xr:uid="{00000000-0005-0000-0000-0000EE650000}"/>
    <cellStyle name="Normal 229 2 2 2" xfId="9199" xr:uid="{00000000-0005-0000-0000-0000EF650000}"/>
    <cellStyle name="Normal 229 2 2 2 2" xfId="19982" xr:uid="{00000000-0005-0000-0000-0000F0650000}"/>
    <cellStyle name="Normal 229 2 2 3" xfId="14850" xr:uid="{00000000-0005-0000-0000-0000F1650000}"/>
    <cellStyle name="Normal 229 2 2 4" xfId="42909" xr:uid="{00000000-0005-0000-0000-0000F2650000}"/>
    <cellStyle name="Normal 229 2 2 5" xfId="47752" xr:uid="{00000000-0005-0000-0000-0000F3650000}"/>
    <cellStyle name="Normal 229 2 3" xfId="6918" xr:uid="{00000000-0005-0000-0000-0000F4650000}"/>
    <cellStyle name="Normal 229 2 3 2" xfId="17701" xr:uid="{00000000-0005-0000-0000-0000F5650000}"/>
    <cellStyle name="Normal 229 2 4" xfId="12563" xr:uid="{00000000-0005-0000-0000-0000F6650000}"/>
    <cellStyle name="Normal 229 2 5" xfId="40633" xr:uid="{00000000-0005-0000-0000-0000F7650000}"/>
    <cellStyle name="Normal 229 2 6" xfId="45476" xr:uid="{00000000-0005-0000-0000-0000F8650000}"/>
    <cellStyle name="Normal 229 3" xfId="2991" xr:uid="{00000000-0005-0000-0000-0000F9650000}"/>
    <cellStyle name="Normal 229 3 2" xfId="8145" xr:uid="{00000000-0005-0000-0000-0000FA650000}"/>
    <cellStyle name="Normal 229 3 2 2" xfId="18928" xr:uid="{00000000-0005-0000-0000-0000FB650000}"/>
    <cellStyle name="Normal 229 3 3" xfId="13796" xr:uid="{00000000-0005-0000-0000-0000FC650000}"/>
    <cellStyle name="Normal 229 3 4" xfId="41855" xr:uid="{00000000-0005-0000-0000-0000FD650000}"/>
    <cellStyle name="Normal 229 3 5" xfId="46698" xr:uid="{00000000-0005-0000-0000-0000FE650000}"/>
    <cellStyle name="Normal 229 4" xfId="5856" xr:uid="{00000000-0005-0000-0000-0000FF650000}"/>
    <cellStyle name="Normal 229 4 2" xfId="16645" xr:uid="{00000000-0005-0000-0000-000000660000}"/>
    <cellStyle name="Normal 229 5" xfId="11480" xr:uid="{00000000-0005-0000-0000-000001660000}"/>
    <cellStyle name="Normal 229 6" xfId="39586" xr:uid="{00000000-0005-0000-0000-000002660000}"/>
    <cellStyle name="Normal 229 7" xfId="44432" xr:uid="{00000000-0005-0000-0000-000003660000}"/>
    <cellStyle name="Normal 23" xfId="352" xr:uid="{00000000-0005-0000-0000-000004660000}"/>
    <cellStyle name="Normal 23 2" xfId="1455" xr:uid="{00000000-0005-0000-0000-000005660000}"/>
    <cellStyle name="Normal 23 2 2" xfId="3770" xr:uid="{00000000-0005-0000-0000-000006660000}"/>
    <cellStyle name="Normal 23 2 2 2" xfId="8917" xr:uid="{00000000-0005-0000-0000-000007660000}"/>
    <cellStyle name="Normal 23 2 2 2 2" xfId="19700" xr:uid="{00000000-0005-0000-0000-000008660000}"/>
    <cellStyle name="Normal 23 2 2 3" xfId="14568" xr:uid="{00000000-0005-0000-0000-000009660000}"/>
    <cellStyle name="Normal 23 2 2 4" xfId="42627" xr:uid="{00000000-0005-0000-0000-00000A660000}"/>
    <cellStyle name="Normal 23 2 2 5" xfId="47470" xr:uid="{00000000-0005-0000-0000-00000B660000}"/>
    <cellStyle name="Normal 23 2 3" xfId="6637" xr:uid="{00000000-0005-0000-0000-00000C660000}"/>
    <cellStyle name="Normal 23 2 3 2" xfId="17420" xr:uid="{00000000-0005-0000-0000-00000D660000}"/>
    <cellStyle name="Normal 23 2 4" xfId="12277" xr:uid="{00000000-0005-0000-0000-00000E660000}"/>
    <cellStyle name="Normal 23 2 5" xfId="40352" xr:uid="{00000000-0005-0000-0000-00000F660000}"/>
    <cellStyle name="Normal 23 2 6" xfId="45195" xr:uid="{00000000-0005-0000-0000-000010660000}"/>
    <cellStyle name="Normal 23 3" xfId="2723" xr:uid="{00000000-0005-0000-0000-000011660000}"/>
    <cellStyle name="Normal 23 3 2" xfId="7878" xr:uid="{00000000-0005-0000-0000-000012660000}"/>
    <cellStyle name="Normal 23 3 2 2" xfId="18661" xr:uid="{00000000-0005-0000-0000-000013660000}"/>
    <cellStyle name="Normal 23 3 3" xfId="13529" xr:uid="{00000000-0005-0000-0000-000014660000}"/>
    <cellStyle name="Normal 23 3 4" xfId="41589" xr:uid="{00000000-0005-0000-0000-000015660000}"/>
    <cellStyle name="Normal 23 3 5" xfId="46432" xr:uid="{00000000-0005-0000-0000-000016660000}"/>
    <cellStyle name="Normal 23 4" xfId="5587" xr:uid="{00000000-0005-0000-0000-000017660000}"/>
    <cellStyle name="Normal 23 4 2" xfId="16377" xr:uid="{00000000-0005-0000-0000-000018660000}"/>
    <cellStyle name="Normal 23 5" xfId="11205" xr:uid="{00000000-0005-0000-0000-000019660000}"/>
    <cellStyle name="Normal 23 6" xfId="39307" xr:uid="{00000000-0005-0000-0000-00001A660000}"/>
    <cellStyle name="Normal 23 7" xfId="44153" xr:uid="{00000000-0005-0000-0000-00001B660000}"/>
    <cellStyle name="Normal 230" xfId="653" xr:uid="{00000000-0005-0000-0000-00001C660000}"/>
    <cellStyle name="Normal 230 2" xfId="1744" xr:uid="{00000000-0005-0000-0000-00001D660000}"/>
    <cellStyle name="Normal 230 2 2" xfId="4053" xr:uid="{00000000-0005-0000-0000-00001E660000}"/>
    <cellStyle name="Normal 230 2 2 2" xfId="9200" xr:uid="{00000000-0005-0000-0000-00001F660000}"/>
    <cellStyle name="Normal 230 2 2 2 2" xfId="19983" xr:uid="{00000000-0005-0000-0000-000020660000}"/>
    <cellStyle name="Normal 230 2 2 3" xfId="14851" xr:uid="{00000000-0005-0000-0000-000021660000}"/>
    <cellStyle name="Normal 230 2 2 4" xfId="42910" xr:uid="{00000000-0005-0000-0000-000022660000}"/>
    <cellStyle name="Normal 230 2 2 5" xfId="47753" xr:uid="{00000000-0005-0000-0000-000023660000}"/>
    <cellStyle name="Normal 230 2 3" xfId="6919" xr:uid="{00000000-0005-0000-0000-000024660000}"/>
    <cellStyle name="Normal 230 2 3 2" xfId="17702" xr:uid="{00000000-0005-0000-0000-000025660000}"/>
    <cellStyle name="Normal 230 2 4" xfId="12564" xr:uid="{00000000-0005-0000-0000-000026660000}"/>
    <cellStyle name="Normal 230 2 5" xfId="40634" xr:uid="{00000000-0005-0000-0000-000027660000}"/>
    <cellStyle name="Normal 230 2 6" xfId="45477" xr:uid="{00000000-0005-0000-0000-000028660000}"/>
    <cellStyle name="Normal 230 3" xfId="2992" xr:uid="{00000000-0005-0000-0000-000029660000}"/>
    <cellStyle name="Normal 230 3 2" xfId="8146" xr:uid="{00000000-0005-0000-0000-00002A660000}"/>
    <cellStyle name="Normal 230 3 2 2" xfId="18929" xr:uid="{00000000-0005-0000-0000-00002B660000}"/>
    <cellStyle name="Normal 230 3 3" xfId="13797" xr:uid="{00000000-0005-0000-0000-00002C660000}"/>
    <cellStyle name="Normal 230 3 4" xfId="41856" xr:uid="{00000000-0005-0000-0000-00002D660000}"/>
    <cellStyle name="Normal 230 3 5" xfId="46699" xr:uid="{00000000-0005-0000-0000-00002E660000}"/>
    <cellStyle name="Normal 230 4" xfId="5857" xr:uid="{00000000-0005-0000-0000-00002F660000}"/>
    <cellStyle name="Normal 230 4 2" xfId="16646" xr:uid="{00000000-0005-0000-0000-000030660000}"/>
    <cellStyle name="Normal 230 5" xfId="11481" xr:uid="{00000000-0005-0000-0000-000031660000}"/>
    <cellStyle name="Normal 230 6" xfId="39587" xr:uid="{00000000-0005-0000-0000-000032660000}"/>
    <cellStyle name="Normal 230 7" xfId="44433" xr:uid="{00000000-0005-0000-0000-000033660000}"/>
    <cellStyle name="Normal 231" xfId="654" xr:uid="{00000000-0005-0000-0000-000034660000}"/>
    <cellStyle name="Normal 231 2" xfId="1745" xr:uid="{00000000-0005-0000-0000-000035660000}"/>
    <cellStyle name="Normal 231 2 2" xfId="4054" xr:uid="{00000000-0005-0000-0000-000036660000}"/>
    <cellStyle name="Normal 231 2 2 2" xfId="9201" xr:uid="{00000000-0005-0000-0000-000037660000}"/>
    <cellStyle name="Normal 231 2 2 2 2" xfId="19984" xr:uid="{00000000-0005-0000-0000-000038660000}"/>
    <cellStyle name="Normal 231 2 2 3" xfId="14852" xr:uid="{00000000-0005-0000-0000-000039660000}"/>
    <cellStyle name="Normal 231 2 2 4" xfId="42911" xr:uid="{00000000-0005-0000-0000-00003A660000}"/>
    <cellStyle name="Normal 231 2 2 5" xfId="47754" xr:uid="{00000000-0005-0000-0000-00003B660000}"/>
    <cellStyle name="Normal 231 2 3" xfId="6920" xr:uid="{00000000-0005-0000-0000-00003C660000}"/>
    <cellStyle name="Normal 231 2 3 2" xfId="17703" xr:uid="{00000000-0005-0000-0000-00003D660000}"/>
    <cellStyle name="Normal 231 2 4" xfId="12565" xr:uid="{00000000-0005-0000-0000-00003E660000}"/>
    <cellStyle name="Normal 231 2 5" xfId="40635" xr:uid="{00000000-0005-0000-0000-00003F660000}"/>
    <cellStyle name="Normal 231 2 6" xfId="45478" xr:uid="{00000000-0005-0000-0000-000040660000}"/>
    <cellStyle name="Normal 231 3" xfId="2993" xr:uid="{00000000-0005-0000-0000-000041660000}"/>
    <cellStyle name="Normal 231 3 2" xfId="8147" xr:uid="{00000000-0005-0000-0000-000042660000}"/>
    <cellStyle name="Normal 231 3 2 2" xfId="18930" xr:uid="{00000000-0005-0000-0000-000043660000}"/>
    <cellStyle name="Normal 231 3 3" xfId="13798" xr:uid="{00000000-0005-0000-0000-000044660000}"/>
    <cellStyle name="Normal 231 3 4" xfId="41857" xr:uid="{00000000-0005-0000-0000-000045660000}"/>
    <cellStyle name="Normal 231 3 5" xfId="46700" xr:uid="{00000000-0005-0000-0000-000046660000}"/>
    <cellStyle name="Normal 231 4" xfId="5858" xr:uid="{00000000-0005-0000-0000-000047660000}"/>
    <cellStyle name="Normal 231 4 2" xfId="16647" xr:uid="{00000000-0005-0000-0000-000048660000}"/>
    <cellStyle name="Normal 231 5" xfId="11483" xr:uid="{00000000-0005-0000-0000-000049660000}"/>
    <cellStyle name="Normal 231 6" xfId="20" xr:uid="{00000000-0005-0000-0000-00004A660000}"/>
    <cellStyle name="Normal 231 7" xfId="39588" xr:uid="{00000000-0005-0000-0000-00004B660000}"/>
    <cellStyle name="Normal 231 8" xfId="44434" xr:uid="{00000000-0005-0000-0000-00004C660000}"/>
    <cellStyle name="Normal 232" xfId="655" xr:uid="{00000000-0005-0000-0000-00004D660000}"/>
    <cellStyle name="Normal 232 2" xfId="1746" xr:uid="{00000000-0005-0000-0000-00004E660000}"/>
    <cellStyle name="Normal 232 2 2" xfId="4055" xr:uid="{00000000-0005-0000-0000-00004F660000}"/>
    <cellStyle name="Normal 232 2 2 2" xfId="9202" xr:uid="{00000000-0005-0000-0000-000050660000}"/>
    <cellStyle name="Normal 232 2 2 2 2" xfId="19985" xr:uid="{00000000-0005-0000-0000-000051660000}"/>
    <cellStyle name="Normal 232 2 2 3" xfId="14853" xr:uid="{00000000-0005-0000-0000-000052660000}"/>
    <cellStyle name="Normal 232 2 2 4" xfId="42912" xr:uid="{00000000-0005-0000-0000-000053660000}"/>
    <cellStyle name="Normal 232 2 2 5" xfId="47755" xr:uid="{00000000-0005-0000-0000-000054660000}"/>
    <cellStyle name="Normal 232 2 3" xfId="6921" xr:uid="{00000000-0005-0000-0000-000055660000}"/>
    <cellStyle name="Normal 232 2 3 2" xfId="17704" xr:uid="{00000000-0005-0000-0000-000056660000}"/>
    <cellStyle name="Normal 232 2 4" xfId="12566" xr:uid="{00000000-0005-0000-0000-000057660000}"/>
    <cellStyle name="Normal 232 2 5" xfId="40636" xr:uid="{00000000-0005-0000-0000-000058660000}"/>
    <cellStyle name="Normal 232 2 6" xfId="45479" xr:uid="{00000000-0005-0000-0000-000059660000}"/>
    <cellStyle name="Normal 232 3" xfId="2994" xr:uid="{00000000-0005-0000-0000-00005A660000}"/>
    <cellStyle name="Normal 232 3 2" xfId="8148" xr:uid="{00000000-0005-0000-0000-00005B660000}"/>
    <cellStyle name="Normal 232 3 2 2" xfId="18931" xr:uid="{00000000-0005-0000-0000-00005C660000}"/>
    <cellStyle name="Normal 232 3 3" xfId="13799" xr:uid="{00000000-0005-0000-0000-00005D660000}"/>
    <cellStyle name="Normal 232 3 4" xfId="41858" xr:uid="{00000000-0005-0000-0000-00005E660000}"/>
    <cellStyle name="Normal 232 3 5" xfId="46701" xr:uid="{00000000-0005-0000-0000-00005F660000}"/>
    <cellStyle name="Normal 232 4" xfId="5859" xr:uid="{00000000-0005-0000-0000-000060660000}"/>
    <cellStyle name="Normal 232 4 2" xfId="16648" xr:uid="{00000000-0005-0000-0000-000061660000}"/>
    <cellStyle name="Normal 232 5" xfId="11484" xr:uid="{00000000-0005-0000-0000-000062660000}"/>
    <cellStyle name="Normal 232 6" xfId="39589" xr:uid="{00000000-0005-0000-0000-000063660000}"/>
    <cellStyle name="Normal 232 7" xfId="44435" xr:uid="{00000000-0005-0000-0000-000064660000}"/>
    <cellStyle name="Normal 233" xfId="656" xr:uid="{00000000-0005-0000-0000-000065660000}"/>
    <cellStyle name="Normal 233 2" xfId="1747" xr:uid="{00000000-0005-0000-0000-000066660000}"/>
    <cellStyle name="Normal 233 2 2" xfId="4056" xr:uid="{00000000-0005-0000-0000-000067660000}"/>
    <cellStyle name="Normal 233 2 2 2" xfId="9203" xr:uid="{00000000-0005-0000-0000-000068660000}"/>
    <cellStyle name="Normal 233 2 2 2 2" xfId="19986" xr:uid="{00000000-0005-0000-0000-000069660000}"/>
    <cellStyle name="Normal 233 2 2 3" xfId="14854" xr:uid="{00000000-0005-0000-0000-00006A660000}"/>
    <cellStyle name="Normal 233 2 2 4" xfId="42913" xr:uid="{00000000-0005-0000-0000-00006B660000}"/>
    <cellStyle name="Normal 233 2 2 5" xfId="47756" xr:uid="{00000000-0005-0000-0000-00006C660000}"/>
    <cellStyle name="Normal 233 2 3" xfId="6922" xr:uid="{00000000-0005-0000-0000-00006D660000}"/>
    <cellStyle name="Normal 233 2 3 2" xfId="17705" xr:uid="{00000000-0005-0000-0000-00006E660000}"/>
    <cellStyle name="Normal 233 2 4" xfId="12567" xr:uid="{00000000-0005-0000-0000-00006F660000}"/>
    <cellStyle name="Normal 233 2 5" xfId="40637" xr:uid="{00000000-0005-0000-0000-000070660000}"/>
    <cellStyle name="Normal 233 2 6" xfId="45480" xr:uid="{00000000-0005-0000-0000-000071660000}"/>
    <cellStyle name="Normal 233 3" xfId="2995" xr:uid="{00000000-0005-0000-0000-000072660000}"/>
    <cellStyle name="Normal 233 3 2" xfId="8149" xr:uid="{00000000-0005-0000-0000-000073660000}"/>
    <cellStyle name="Normal 233 3 2 2" xfId="18932" xr:uid="{00000000-0005-0000-0000-000074660000}"/>
    <cellStyle name="Normal 233 3 3" xfId="13800" xr:uid="{00000000-0005-0000-0000-000075660000}"/>
    <cellStyle name="Normal 233 3 4" xfId="41859" xr:uid="{00000000-0005-0000-0000-000076660000}"/>
    <cellStyle name="Normal 233 3 5" xfId="46702" xr:uid="{00000000-0005-0000-0000-000077660000}"/>
    <cellStyle name="Normal 233 4" xfId="5860" xr:uid="{00000000-0005-0000-0000-000078660000}"/>
    <cellStyle name="Normal 233 4 2" xfId="16649" xr:uid="{00000000-0005-0000-0000-000079660000}"/>
    <cellStyle name="Normal 233 5" xfId="11485" xr:uid="{00000000-0005-0000-0000-00007A660000}"/>
    <cellStyle name="Normal 233 6" xfId="39590" xr:uid="{00000000-0005-0000-0000-00007B660000}"/>
    <cellStyle name="Normal 233 7" xfId="44436" xr:uid="{00000000-0005-0000-0000-00007C660000}"/>
    <cellStyle name="Normal 234" xfId="657" xr:uid="{00000000-0005-0000-0000-00007D660000}"/>
    <cellStyle name="Normal 234 2" xfId="1748" xr:uid="{00000000-0005-0000-0000-00007E660000}"/>
    <cellStyle name="Normal 234 2 2" xfId="4057" xr:uid="{00000000-0005-0000-0000-00007F660000}"/>
    <cellStyle name="Normal 234 2 2 2" xfId="9204" xr:uid="{00000000-0005-0000-0000-000080660000}"/>
    <cellStyle name="Normal 234 2 2 2 2" xfId="19987" xr:uid="{00000000-0005-0000-0000-000081660000}"/>
    <cellStyle name="Normal 234 2 2 3" xfId="14855" xr:uid="{00000000-0005-0000-0000-000082660000}"/>
    <cellStyle name="Normal 234 2 2 4" xfId="42914" xr:uid="{00000000-0005-0000-0000-000083660000}"/>
    <cellStyle name="Normal 234 2 2 5" xfId="47757" xr:uid="{00000000-0005-0000-0000-000084660000}"/>
    <cellStyle name="Normal 234 2 3" xfId="6923" xr:uid="{00000000-0005-0000-0000-000085660000}"/>
    <cellStyle name="Normal 234 2 3 2" xfId="17706" xr:uid="{00000000-0005-0000-0000-000086660000}"/>
    <cellStyle name="Normal 234 2 4" xfId="12568" xr:uid="{00000000-0005-0000-0000-000087660000}"/>
    <cellStyle name="Normal 234 2 5" xfId="40638" xr:uid="{00000000-0005-0000-0000-000088660000}"/>
    <cellStyle name="Normal 234 2 6" xfId="45481" xr:uid="{00000000-0005-0000-0000-000089660000}"/>
    <cellStyle name="Normal 234 3" xfId="2996" xr:uid="{00000000-0005-0000-0000-00008A660000}"/>
    <cellStyle name="Normal 234 3 2" xfId="8150" xr:uid="{00000000-0005-0000-0000-00008B660000}"/>
    <cellStyle name="Normal 234 3 2 2" xfId="18933" xr:uid="{00000000-0005-0000-0000-00008C660000}"/>
    <cellStyle name="Normal 234 3 3" xfId="13801" xr:uid="{00000000-0005-0000-0000-00008D660000}"/>
    <cellStyle name="Normal 234 3 4" xfId="41860" xr:uid="{00000000-0005-0000-0000-00008E660000}"/>
    <cellStyle name="Normal 234 3 5" xfId="46703" xr:uid="{00000000-0005-0000-0000-00008F660000}"/>
    <cellStyle name="Normal 234 4" xfId="5861" xr:uid="{00000000-0005-0000-0000-000090660000}"/>
    <cellStyle name="Normal 234 4 2" xfId="16650" xr:uid="{00000000-0005-0000-0000-000091660000}"/>
    <cellStyle name="Normal 234 5" xfId="11486" xr:uid="{00000000-0005-0000-0000-000092660000}"/>
    <cellStyle name="Normal 234 6" xfId="39591" xr:uid="{00000000-0005-0000-0000-000093660000}"/>
    <cellStyle name="Normal 234 7" xfId="44437" xr:uid="{00000000-0005-0000-0000-000094660000}"/>
    <cellStyle name="Normal 235" xfId="709" xr:uid="{00000000-0005-0000-0000-000095660000}"/>
    <cellStyle name="Normal 235 2" xfId="1793" xr:uid="{00000000-0005-0000-0000-000096660000}"/>
    <cellStyle name="Normal 235 2 2" xfId="4102" xr:uid="{00000000-0005-0000-0000-000097660000}"/>
    <cellStyle name="Normal 235 2 2 2" xfId="9249" xr:uid="{00000000-0005-0000-0000-000098660000}"/>
    <cellStyle name="Normal 235 2 2 2 2" xfId="20032" xr:uid="{00000000-0005-0000-0000-000099660000}"/>
    <cellStyle name="Normal 235 2 2 3" xfId="14900" xr:uid="{00000000-0005-0000-0000-00009A660000}"/>
    <cellStyle name="Normal 235 2 2 4" xfId="42959" xr:uid="{00000000-0005-0000-0000-00009B660000}"/>
    <cellStyle name="Normal 235 2 2 5" xfId="47802" xr:uid="{00000000-0005-0000-0000-00009C660000}"/>
    <cellStyle name="Normal 235 2 3" xfId="6968" xr:uid="{00000000-0005-0000-0000-00009D660000}"/>
    <cellStyle name="Normal 235 2 3 2" xfId="17751" xr:uid="{00000000-0005-0000-0000-00009E660000}"/>
    <cellStyle name="Normal 235 2 4" xfId="12613" xr:uid="{00000000-0005-0000-0000-00009F660000}"/>
    <cellStyle name="Normal 235 2 5" xfId="40683" xr:uid="{00000000-0005-0000-0000-0000A0660000}"/>
    <cellStyle name="Normal 235 2 6" xfId="45526" xr:uid="{00000000-0005-0000-0000-0000A1660000}"/>
    <cellStyle name="Normal 235 3" xfId="3047" xr:uid="{00000000-0005-0000-0000-0000A2660000}"/>
    <cellStyle name="Normal 235 3 2" xfId="8195" xr:uid="{00000000-0005-0000-0000-0000A3660000}"/>
    <cellStyle name="Normal 235 3 2 2" xfId="18978" xr:uid="{00000000-0005-0000-0000-0000A4660000}"/>
    <cellStyle name="Normal 235 3 3" xfId="13846" xr:uid="{00000000-0005-0000-0000-0000A5660000}"/>
    <cellStyle name="Normal 235 3 4" xfId="41905" xr:uid="{00000000-0005-0000-0000-0000A6660000}"/>
    <cellStyle name="Normal 235 3 5" xfId="46748" xr:uid="{00000000-0005-0000-0000-0000A7660000}"/>
    <cellStyle name="Normal 235 4" xfId="5912" xr:uid="{00000000-0005-0000-0000-0000A8660000}"/>
    <cellStyle name="Normal 235 4 2" xfId="16696" xr:uid="{00000000-0005-0000-0000-0000A9660000}"/>
    <cellStyle name="Normal 235 5" xfId="11538" xr:uid="{00000000-0005-0000-0000-0000AA660000}"/>
    <cellStyle name="Normal 235 6" xfId="39636" xr:uid="{00000000-0005-0000-0000-0000AB660000}"/>
    <cellStyle name="Normal 235 7" xfId="44482" xr:uid="{00000000-0005-0000-0000-0000AC660000}"/>
    <cellStyle name="Normal 236" xfId="711" xr:uid="{00000000-0005-0000-0000-0000AD660000}"/>
    <cellStyle name="Normal 236 2" xfId="1795" xr:uid="{00000000-0005-0000-0000-0000AE660000}"/>
    <cellStyle name="Normal 236 2 2" xfId="4104" xr:uid="{00000000-0005-0000-0000-0000AF660000}"/>
    <cellStyle name="Normal 236 2 2 2" xfId="9251" xr:uid="{00000000-0005-0000-0000-0000B0660000}"/>
    <cellStyle name="Normal 236 2 2 2 2" xfId="20034" xr:uid="{00000000-0005-0000-0000-0000B1660000}"/>
    <cellStyle name="Normal 236 2 2 3" xfId="14902" xr:uid="{00000000-0005-0000-0000-0000B2660000}"/>
    <cellStyle name="Normal 236 2 2 4" xfId="42961" xr:uid="{00000000-0005-0000-0000-0000B3660000}"/>
    <cellStyle name="Normal 236 2 2 5" xfId="47804" xr:uid="{00000000-0005-0000-0000-0000B4660000}"/>
    <cellStyle name="Normal 236 2 3" xfId="6970" xr:uid="{00000000-0005-0000-0000-0000B5660000}"/>
    <cellStyle name="Normal 236 2 3 2" xfId="17753" xr:uid="{00000000-0005-0000-0000-0000B6660000}"/>
    <cellStyle name="Normal 236 2 4" xfId="12615" xr:uid="{00000000-0005-0000-0000-0000B7660000}"/>
    <cellStyle name="Normal 236 2 5" xfId="40685" xr:uid="{00000000-0005-0000-0000-0000B8660000}"/>
    <cellStyle name="Normal 236 2 6" xfId="45528" xr:uid="{00000000-0005-0000-0000-0000B9660000}"/>
    <cellStyle name="Normal 236 3" xfId="3049" xr:uid="{00000000-0005-0000-0000-0000BA660000}"/>
    <cellStyle name="Normal 236 3 2" xfId="8197" xr:uid="{00000000-0005-0000-0000-0000BB660000}"/>
    <cellStyle name="Normal 236 3 2 2" xfId="18980" xr:uid="{00000000-0005-0000-0000-0000BC660000}"/>
    <cellStyle name="Normal 236 3 3" xfId="13848" xr:uid="{00000000-0005-0000-0000-0000BD660000}"/>
    <cellStyle name="Normal 236 3 4" xfId="41907" xr:uid="{00000000-0005-0000-0000-0000BE660000}"/>
    <cellStyle name="Normal 236 3 5" xfId="46750" xr:uid="{00000000-0005-0000-0000-0000BF660000}"/>
    <cellStyle name="Normal 236 4" xfId="5914" xr:uid="{00000000-0005-0000-0000-0000C0660000}"/>
    <cellStyle name="Normal 236 4 2" xfId="16698" xr:uid="{00000000-0005-0000-0000-0000C1660000}"/>
    <cellStyle name="Normal 236 5" xfId="11540" xr:uid="{00000000-0005-0000-0000-0000C2660000}"/>
    <cellStyle name="Normal 236 6" xfId="39638" xr:uid="{00000000-0005-0000-0000-0000C3660000}"/>
    <cellStyle name="Normal 236 7" xfId="44484" xr:uid="{00000000-0005-0000-0000-0000C4660000}"/>
    <cellStyle name="Normal 237" xfId="712" xr:uid="{00000000-0005-0000-0000-0000C5660000}"/>
    <cellStyle name="Normal 237 2" xfId="1796" xr:uid="{00000000-0005-0000-0000-0000C6660000}"/>
    <cellStyle name="Normal 237 2 2" xfId="4105" xr:uid="{00000000-0005-0000-0000-0000C7660000}"/>
    <cellStyle name="Normal 237 2 2 2" xfId="9252" xr:uid="{00000000-0005-0000-0000-0000C8660000}"/>
    <cellStyle name="Normal 237 2 2 2 2" xfId="20035" xr:uid="{00000000-0005-0000-0000-0000C9660000}"/>
    <cellStyle name="Normal 237 2 2 3" xfId="14903" xr:uid="{00000000-0005-0000-0000-0000CA660000}"/>
    <cellStyle name="Normal 237 2 2 4" xfId="42962" xr:uid="{00000000-0005-0000-0000-0000CB660000}"/>
    <cellStyle name="Normal 237 2 2 5" xfId="47805" xr:uid="{00000000-0005-0000-0000-0000CC660000}"/>
    <cellStyle name="Normal 237 2 3" xfId="6971" xr:uid="{00000000-0005-0000-0000-0000CD660000}"/>
    <cellStyle name="Normal 237 2 3 2" xfId="17754" xr:uid="{00000000-0005-0000-0000-0000CE660000}"/>
    <cellStyle name="Normal 237 2 4" xfId="12616" xr:uid="{00000000-0005-0000-0000-0000CF660000}"/>
    <cellStyle name="Normal 237 2 5" xfId="40686" xr:uid="{00000000-0005-0000-0000-0000D0660000}"/>
    <cellStyle name="Normal 237 2 6" xfId="45529" xr:uid="{00000000-0005-0000-0000-0000D1660000}"/>
    <cellStyle name="Normal 237 3" xfId="3050" xr:uid="{00000000-0005-0000-0000-0000D2660000}"/>
    <cellStyle name="Normal 237 3 2" xfId="8198" xr:uid="{00000000-0005-0000-0000-0000D3660000}"/>
    <cellStyle name="Normal 237 3 2 2" xfId="18981" xr:uid="{00000000-0005-0000-0000-0000D4660000}"/>
    <cellStyle name="Normal 237 3 3" xfId="13849" xr:uid="{00000000-0005-0000-0000-0000D5660000}"/>
    <cellStyle name="Normal 237 3 4" xfId="41908" xr:uid="{00000000-0005-0000-0000-0000D6660000}"/>
    <cellStyle name="Normal 237 3 5" xfId="46751" xr:uid="{00000000-0005-0000-0000-0000D7660000}"/>
    <cellStyle name="Normal 237 4" xfId="5915" xr:uid="{00000000-0005-0000-0000-0000D8660000}"/>
    <cellStyle name="Normal 237 4 2" xfId="16699" xr:uid="{00000000-0005-0000-0000-0000D9660000}"/>
    <cellStyle name="Normal 237 5" xfId="11541" xr:uid="{00000000-0005-0000-0000-0000DA660000}"/>
    <cellStyle name="Normal 237 6" xfId="39639" xr:uid="{00000000-0005-0000-0000-0000DB660000}"/>
    <cellStyle name="Normal 237 7" xfId="44485" xr:uid="{00000000-0005-0000-0000-0000DC660000}"/>
    <cellStyle name="Normal 238" xfId="713" xr:uid="{00000000-0005-0000-0000-0000DD660000}"/>
    <cellStyle name="Normal 238 2" xfId="1797" xr:uid="{00000000-0005-0000-0000-0000DE660000}"/>
    <cellStyle name="Normal 238 2 2" xfId="4106" xr:uid="{00000000-0005-0000-0000-0000DF660000}"/>
    <cellStyle name="Normal 238 2 2 2" xfId="9253" xr:uid="{00000000-0005-0000-0000-0000E0660000}"/>
    <cellStyle name="Normal 238 2 2 2 2" xfId="20036" xr:uid="{00000000-0005-0000-0000-0000E1660000}"/>
    <cellStyle name="Normal 238 2 2 3" xfId="14904" xr:uid="{00000000-0005-0000-0000-0000E2660000}"/>
    <cellStyle name="Normal 238 2 2 4" xfId="42963" xr:uid="{00000000-0005-0000-0000-0000E3660000}"/>
    <cellStyle name="Normal 238 2 2 5" xfId="47806" xr:uid="{00000000-0005-0000-0000-0000E4660000}"/>
    <cellStyle name="Normal 238 2 3" xfId="6972" xr:uid="{00000000-0005-0000-0000-0000E5660000}"/>
    <cellStyle name="Normal 238 2 3 2" xfId="17755" xr:uid="{00000000-0005-0000-0000-0000E6660000}"/>
    <cellStyle name="Normal 238 2 4" xfId="12617" xr:uid="{00000000-0005-0000-0000-0000E7660000}"/>
    <cellStyle name="Normal 238 2 5" xfId="40687" xr:uid="{00000000-0005-0000-0000-0000E8660000}"/>
    <cellStyle name="Normal 238 2 6" xfId="45530" xr:uid="{00000000-0005-0000-0000-0000E9660000}"/>
    <cellStyle name="Normal 238 3" xfId="3051" xr:uid="{00000000-0005-0000-0000-0000EA660000}"/>
    <cellStyle name="Normal 238 3 2" xfId="8199" xr:uid="{00000000-0005-0000-0000-0000EB660000}"/>
    <cellStyle name="Normal 238 3 2 2" xfId="18982" xr:uid="{00000000-0005-0000-0000-0000EC660000}"/>
    <cellStyle name="Normal 238 3 3" xfId="13850" xr:uid="{00000000-0005-0000-0000-0000ED660000}"/>
    <cellStyle name="Normal 238 3 4" xfId="41909" xr:uid="{00000000-0005-0000-0000-0000EE660000}"/>
    <cellStyle name="Normal 238 3 5" xfId="46752" xr:uid="{00000000-0005-0000-0000-0000EF660000}"/>
    <cellStyle name="Normal 238 4" xfId="5916" xr:uid="{00000000-0005-0000-0000-0000F0660000}"/>
    <cellStyle name="Normal 238 4 2" xfId="16700" xr:uid="{00000000-0005-0000-0000-0000F1660000}"/>
    <cellStyle name="Normal 238 5" xfId="11542" xr:uid="{00000000-0005-0000-0000-0000F2660000}"/>
    <cellStyle name="Normal 238 6" xfId="39640" xr:uid="{00000000-0005-0000-0000-0000F3660000}"/>
    <cellStyle name="Normal 238 7" xfId="44486" xr:uid="{00000000-0005-0000-0000-0000F4660000}"/>
    <cellStyle name="Normal 239" xfId="714" xr:uid="{00000000-0005-0000-0000-0000F5660000}"/>
    <cellStyle name="Normal 239 2" xfId="1798" xr:uid="{00000000-0005-0000-0000-0000F6660000}"/>
    <cellStyle name="Normal 239 2 2" xfId="4107" xr:uid="{00000000-0005-0000-0000-0000F7660000}"/>
    <cellStyle name="Normal 239 2 2 2" xfId="9254" xr:uid="{00000000-0005-0000-0000-0000F8660000}"/>
    <cellStyle name="Normal 239 2 2 2 2" xfId="20037" xr:uid="{00000000-0005-0000-0000-0000F9660000}"/>
    <cellStyle name="Normal 239 2 2 3" xfId="14905" xr:uid="{00000000-0005-0000-0000-0000FA660000}"/>
    <cellStyle name="Normal 239 2 2 4" xfId="42964" xr:uid="{00000000-0005-0000-0000-0000FB660000}"/>
    <cellStyle name="Normal 239 2 2 5" xfId="47807" xr:uid="{00000000-0005-0000-0000-0000FC660000}"/>
    <cellStyle name="Normal 239 2 3" xfId="6973" xr:uid="{00000000-0005-0000-0000-0000FD660000}"/>
    <cellStyle name="Normal 239 2 3 2" xfId="17756" xr:uid="{00000000-0005-0000-0000-0000FE660000}"/>
    <cellStyle name="Normal 239 2 4" xfId="12618" xr:uid="{00000000-0005-0000-0000-0000FF660000}"/>
    <cellStyle name="Normal 239 2 5" xfId="40688" xr:uid="{00000000-0005-0000-0000-000000670000}"/>
    <cellStyle name="Normal 239 2 6" xfId="45531" xr:uid="{00000000-0005-0000-0000-000001670000}"/>
    <cellStyle name="Normal 239 3" xfId="3052" xr:uid="{00000000-0005-0000-0000-000002670000}"/>
    <cellStyle name="Normal 239 3 2" xfId="8200" xr:uid="{00000000-0005-0000-0000-000003670000}"/>
    <cellStyle name="Normal 239 3 2 2" xfId="18983" xr:uid="{00000000-0005-0000-0000-000004670000}"/>
    <cellStyle name="Normal 239 3 3" xfId="13851" xr:uid="{00000000-0005-0000-0000-000005670000}"/>
    <cellStyle name="Normal 239 3 4" xfId="41910" xr:uid="{00000000-0005-0000-0000-000006670000}"/>
    <cellStyle name="Normal 239 3 5" xfId="46753" xr:uid="{00000000-0005-0000-0000-000007670000}"/>
    <cellStyle name="Normal 239 4" xfId="5917" xr:uid="{00000000-0005-0000-0000-000008670000}"/>
    <cellStyle name="Normal 239 4 2" xfId="16701" xr:uid="{00000000-0005-0000-0000-000009670000}"/>
    <cellStyle name="Normal 239 5" xfId="11543" xr:uid="{00000000-0005-0000-0000-00000A670000}"/>
    <cellStyle name="Normal 239 6" xfId="39641" xr:uid="{00000000-0005-0000-0000-00000B670000}"/>
    <cellStyle name="Normal 239 7" xfId="44487" xr:uid="{00000000-0005-0000-0000-00000C670000}"/>
    <cellStyle name="Normal 24" xfId="353" xr:uid="{00000000-0005-0000-0000-00000D670000}"/>
    <cellStyle name="Normal 24 2" xfId="1456" xr:uid="{00000000-0005-0000-0000-00000E670000}"/>
    <cellStyle name="Normal 24 2 2" xfId="3771" xr:uid="{00000000-0005-0000-0000-00000F670000}"/>
    <cellStyle name="Normal 24 2 2 2" xfId="8918" xr:uid="{00000000-0005-0000-0000-000010670000}"/>
    <cellStyle name="Normal 24 2 2 2 2" xfId="19701" xr:uid="{00000000-0005-0000-0000-000011670000}"/>
    <cellStyle name="Normal 24 2 2 3" xfId="14569" xr:uid="{00000000-0005-0000-0000-000012670000}"/>
    <cellStyle name="Normal 24 2 2 4" xfId="42628" xr:uid="{00000000-0005-0000-0000-000013670000}"/>
    <cellStyle name="Normal 24 2 2 5" xfId="47471" xr:uid="{00000000-0005-0000-0000-000014670000}"/>
    <cellStyle name="Normal 24 2 3" xfId="6638" xr:uid="{00000000-0005-0000-0000-000015670000}"/>
    <cellStyle name="Normal 24 2 3 2" xfId="17421" xr:uid="{00000000-0005-0000-0000-000016670000}"/>
    <cellStyle name="Normal 24 2 4" xfId="12278" xr:uid="{00000000-0005-0000-0000-000017670000}"/>
    <cellStyle name="Normal 24 2 5" xfId="40353" xr:uid="{00000000-0005-0000-0000-000018670000}"/>
    <cellStyle name="Normal 24 2 6" xfId="45196" xr:uid="{00000000-0005-0000-0000-000019670000}"/>
    <cellStyle name="Normal 24 3" xfId="2724" xr:uid="{00000000-0005-0000-0000-00001A670000}"/>
    <cellStyle name="Normal 24 3 2" xfId="7879" xr:uid="{00000000-0005-0000-0000-00001B670000}"/>
    <cellStyle name="Normal 24 3 2 2" xfId="18662" xr:uid="{00000000-0005-0000-0000-00001C670000}"/>
    <cellStyle name="Normal 24 3 3" xfId="13530" xr:uid="{00000000-0005-0000-0000-00001D670000}"/>
    <cellStyle name="Normal 24 3 4" xfId="41590" xr:uid="{00000000-0005-0000-0000-00001E670000}"/>
    <cellStyle name="Normal 24 3 5" xfId="46433" xr:uid="{00000000-0005-0000-0000-00001F670000}"/>
    <cellStyle name="Normal 24 4" xfId="5588" xr:uid="{00000000-0005-0000-0000-000020670000}"/>
    <cellStyle name="Normal 24 4 2" xfId="16378" xr:uid="{00000000-0005-0000-0000-000021670000}"/>
    <cellStyle name="Normal 24 5" xfId="11206" xr:uid="{00000000-0005-0000-0000-000022670000}"/>
    <cellStyle name="Normal 24 6" xfId="39308" xr:uid="{00000000-0005-0000-0000-000023670000}"/>
    <cellStyle name="Normal 24 7" xfId="44154" xr:uid="{00000000-0005-0000-0000-000024670000}"/>
    <cellStyle name="Normal 240" xfId="715" xr:uid="{00000000-0005-0000-0000-000025670000}"/>
    <cellStyle name="Normal 240 2" xfId="1799" xr:uid="{00000000-0005-0000-0000-000026670000}"/>
    <cellStyle name="Normal 240 2 2" xfId="4108" xr:uid="{00000000-0005-0000-0000-000027670000}"/>
    <cellStyle name="Normal 240 2 2 2" xfId="9255" xr:uid="{00000000-0005-0000-0000-000028670000}"/>
    <cellStyle name="Normal 240 2 2 2 2" xfId="20038" xr:uid="{00000000-0005-0000-0000-000029670000}"/>
    <cellStyle name="Normal 240 2 2 3" xfId="14906" xr:uid="{00000000-0005-0000-0000-00002A670000}"/>
    <cellStyle name="Normal 240 2 2 4" xfId="42965" xr:uid="{00000000-0005-0000-0000-00002B670000}"/>
    <cellStyle name="Normal 240 2 2 5" xfId="47808" xr:uid="{00000000-0005-0000-0000-00002C670000}"/>
    <cellStyle name="Normal 240 2 3" xfId="6974" xr:uid="{00000000-0005-0000-0000-00002D670000}"/>
    <cellStyle name="Normal 240 2 3 2" xfId="17757" xr:uid="{00000000-0005-0000-0000-00002E670000}"/>
    <cellStyle name="Normal 240 2 4" xfId="12619" xr:uid="{00000000-0005-0000-0000-00002F670000}"/>
    <cellStyle name="Normal 240 2 5" xfId="40689" xr:uid="{00000000-0005-0000-0000-000030670000}"/>
    <cellStyle name="Normal 240 2 6" xfId="45532" xr:uid="{00000000-0005-0000-0000-000031670000}"/>
    <cellStyle name="Normal 240 3" xfId="3053" xr:uid="{00000000-0005-0000-0000-000032670000}"/>
    <cellStyle name="Normal 240 3 2" xfId="8201" xr:uid="{00000000-0005-0000-0000-000033670000}"/>
    <cellStyle name="Normal 240 3 2 2" xfId="18984" xr:uid="{00000000-0005-0000-0000-000034670000}"/>
    <cellStyle name="Normal 240 3 3" xfId="13852" xr:uid="{00000000-0005-0000-0000-000035670000}"/>
    <cellStyle name="Normal 240 3 4" xfId="41911" xr:uid="{00000000-0005-0000-0000-000036670000}"/>
    <cellStyle name="Normal 240 3 5" xfId="46754" xr:uid="{00000000-0005-0000-0000-000037670000}"/>
    <cellStyle name="Normal 240 4" xfId="5918" xr:uid="{00000000-0005-0000-0000-000038670000}"/>
    <cellStyle name="Normal 240 4 2" xfId="16702" xr:uid="{00000000-0005-0000-0000-000039670000}"/>
    <cellStyle name="Normal 240 5" xfId="11544" xr:uid="{00000000-0005-0000-0000-00003A670000}"/>
    <cellStyle name="Normal 240 6" xfId="39642" xr:uid="{00000000-0005-0000-0000-00003B670000}"/>
    <cellStyle name="Normal 240 7" xfId="44488" xr:uid="{00000000-0005-0000-0000-00003C670000}"/>
    <cellStyle name="Normal 241" xfId="708" xr:uid="{00000000-0005-0000-0000-00003D670000}"/>
    <cellStyle name="Normal 241 2" xfId="1792" xr:uid="{00000000-0005-0000-0000-00003E670000}"/>
    <cellStyle name="Normal 241 2 2" xfId="4101" xr:uid="{00000000-0005-0000-0000-00003F670000}"/>
    <cellStyle name="Normal 241 2 2 2" xfId="9248" xr:uid="{00000000-0005-0000-0000-000040670000}"/>
    <cellStyle name="Normal 241 2 2 2 2" xfId="20031" xr:uid="{00000000-0005-0000-0000-000041670000}"/>
    <cellStyle name="Normal 241 2 2 3" xfId="14899" xr:uid="{00000000-0005-0000-0000-000042670000}"/>
    <cellStyle name="Normal 241 2 2 4" xfId="42958" xr:uid="{00000000-0005-0000-0000-000043670000}"/>
    <cellStyle name="Normal 241 2 2 5" xfId="47801" xr:uid="{00000000-0005-0000-0000-000044670000}"/>
    <cellStyle name="Normal 241 2 3" xfId="6967" xr:uid="{00000000-0005-0000-0000-000045670000}"/>
    <cellStyle name="Normal 241 2 3 2" xfId="17750" xr:uid="{00000000-0005-0000-0000-000046670000}"/>
    <cellStyle name="Normal 241 2 4" xfId="12612" xr:uid="{00000000-0005-0000-0000-000047670000}"/>
    <cellStyle name="Normal 241 2 5" xfId="40682" xr:uid="{00000000-0005-0000-0000-000048670000}"/>
    <cellStyle name="Normal 241 2 6" xfId="45525" xr:uid="{00000000-0005-0000-0000-000049670000}"/>
    <cellStyle name="Normal 241 3" xfId="3046" xr:uid="{00000000-0005-0000-0000-00004A670000}"/>
    <cellStyle name="Normal 241 3 2" xfId="8194" xr:uid="{00000000-0005-0000-0000-00004B670000}"/>
    <cellStyle name="Normal 241 3 2 2" xfId="18977" xr:uid="{00000000-0005-0000-0000-00004C670000}"/>
    <cellStyle name="Normal 241 3 3" xfId="13845" xr:uid="{00000000-0005-0000-0000-00004D670000}"/>
    <cellStyle name="Normal 241 3 4" xfId="41904" xr:uid="{00000000-0005-0000-0000-00004E670000}"/>
    <cellStyle name="Normal 241 3 5" xfId="46747" xr:uid="{00000000-0005-0000-0000-00004F670000}"/>
    <cellStyle name="Normal 241 4" xfId="5911" xr:uid="{00000000-0005-0000-0000-000050670000}"/>
    <cellStyle name="Normal 241 4 2" xfId="16695" xr:uid="{00000000-0005-0000-0000-000051670000}"/>
    <cellStyle name="Normal 241 5" xfId="11537" xr:uid="{00000000-0005-0000-0000-000052670000}"/>
    <cellStyle name="Normal 241 6" xfId="39635" xr:uid="{00000000-0005-0000-0000-000053670000}"/>
    <cellStyle name="Normal 241 7" xfId="44481" xr:uid="{00000000-0005-0000-0000-000054670000}"/>
    <cellStyle name="Normal 242" xfId="671" xr:uid="{00000000-0005-0000-0000-000055670000}"/>
    <cellStyle name="Normal 242 2" xfId="1762" xr:uid="{00000000-0005-0000-0000-000056670000}"/>
    <cellStyle name="Normal 242 2 2" xfId="4071" xr:uid="{00000000-0005-0000-0000-000057670000}"/>
    <cellStyle name="Normal 242 2 2 2" xfId="9218" xr:uid="{00000000-0005-0000-0000-000058670000}"/>
    <cellStyle name="Normal 242 2 2 2 2" xfId="20001" xr:uid="{00000000-0005-0000-0000-000059670000}"/>
    <cellStyle name="Normal 242 2 2 3" xfId="14869" xr:uid="{00000000-0005-0000-0000-00005A670000}"/>
    <cellStyle name="Normal 242 2 2 4" xfId="42928" xr:uid="{00000000-0005-0000-0000-00005B670000}"/>
    <cellStyle name="Normal 242 2 2 5" xfId="47771" xr:uid="{00000000-0005-0000-0000-00005C670000}"/>
    <cellStyle name="Normal 242 2 3" xfId="6937" xr:uid="{00000000-0005-0000-0000-00005D670000}"/>
    <cellStyle name="Normal 242 2 3 2" xfId="17720" xr:uid="{00000000-0005-0000-0000-00005E670000}"/>
    <cellStyle name="Normal 242 2 4" xfId="12582" xr:uid="{00000000-0005-0000-0000-00005F670000}"/>
    <cellStyle name="Normal 242 2 5" xfId="40652" xr:uid="{00000000-0005-0000-0000-000060670000}"/>
    <cellStyle name="Normal 242 2 6" xfId="45495" xr:uid="{00000000-0005-0000-0000-000061670000}"/>
    <cellStyle name="Normal 242 3" xfId="3010" xr:uid="{00000000-0005-0000-0000-000062670000}"/>
    <cellStyle name="Normal 242 3 2" xfId="8164" xr:uid="{00000000-0005-0000-0000-000063670000}"/>
    <cellStyle name="Normal 242 3 2 2" xfId="18947" xr:uid="{00000000-0005-0000-0000-000064670000}"/>
    <cellStyle name="Normal 242 3 3" xfId="13815" xr:uid="{00000000-0005-0000-0000-000065670000}"/>
    <cellStyle name="Normal 242 3 4" xfId="41874" xr:uid="{00000000-0005-0000-0000-000066670000}"/>
    <cellStyle name="Normal 242 3 5" xfId="46717" xr:uid="{00000000-0005-0000-0000-000067670000}"/>
    <cellStyle name="Normal 242 4" xfId="5875" xr:uid="{00000000-0005-0000-0000-000068670000}"/>
    <cellStyle name="Normal 242 4 2" xfId="16664" xr:uid="{00000000-0005-0000-0000-000069670000}"/>
    <cellStyle name="Normal 242 5" xfId="11500" xr:uid="{00000000-0005-0000-0000-00006A670000}"/>
    <cellStyle name="Normal 242 6" xfId="39605" xr:uid="{00000000-0005-0000-0000-00006B670000}"/>
    <cellStyle name="Normal 242 7" xfId="44451" xr:uid="{00000000-0005-0000-0000-00006C670000}"/>
    <cellStyle name="Normal 243" xfId="710" xr:uid="{00000000-0005-0000-0000-00006D670000}"/>
    <cellStyle name="Normal 243 2" xfId="1794" xr:uid="{00000000-0005-0000-0000-00006E670000}"/>
    <cellStyle name="Normal 243 2 2" xfId="4103" xr:uid="{00000000-0005-0000-0000-00006F670000}"/>
    <cellStyle name="Normal 243 2 2 2" xfId="9250" xr:uid="{00000000-0005-0000-0000-000070670000}"/>
    <cellStyle name="Normal 243 2 2 2 2" xfId="20033" xr:uid="{00000000-0005-0000-0000-000071670000}"/>
    <cellStyle name="Normal 243 2 2 3" xfId="14901" xr:uid="{00000000-0005-0000-0000-000072670000}"/>
    <cellStyle name="Normal 243 2 2 4" xfId="42960" xr:uid="{00000000-0005-0000-0000-000073670000}"/>
    <cellStyle name="Normal 243 2 2 5" xfId="47803" xr:uid="{00000000-0005-0000-0000-000074670000}"/>
    <cellStyle name="Normal 243 2 3" xfId="6969" xr:uid="{00000000-0005-0000-0000-000075670000}"/>
    <cellStyle name="Normal 243 2 3 2" xfId="17752" xr:uid="{00000000-0005-0000-0000-000076670000}"/>
    <cellStyle name="Normal 243 2 4" xfId="12614" xr:uid="{00000000-0005-0000-0000-000077670000}"/>
    <cellStyle name="Normal 243 2 5" xfId="40684" xr:uid="{00000000-0005-0000-0000-000078670000}"/>
    <cellStyle name="Normal 243 2 6" xfId="45527" xr:uid="{00000000-0005-0000-0000-000079670000}"/>
    <cellStyle name="Normal 243 3" xfId="3048" xr:uid="{00000000-0005-0000-0000-00007A670000}"/>
    <cellStyle name="Normal 243 3 2" xfId="8196" xr:uid="{00000000-0005-0000-0000-00007B670000}"/>
    <cellStyle name="Normal 243 3 2 2" xfId="18979" xr:uid="{00000000-0005-0000-0000-00007C670000}"/>
    <cellStyle name="Normal 243 3 3" xfId="13847" xr:uid="{00000000-0005-0000-0000-00007D670000}"/>
    <cellStyle name="Normal 243 3 4" xfId="41906" xr:uid="{00000000-0005-0000-0000-00007E670000}"/>
    <cellStyle name="Normal 243 3 5" xfId="46749" xr:uid="{00000000-0005-0000-0000-00007F670000}"/>
    <cellStyle name="Normal 243 4" xfId="5913" xr:uid="{00000000-0005-0000-0000-000080670000}"/>
    <cellStyle name="Normal 243 4 2" xfId="16697" xr:uid="{00000000-0005-0000-0000-000081670000}"/>
    <cellStyle name="Normal 243 5" xfId="11539" xr:uid="{00000000-0005-0000-0000-000082670000}"/>
    <cellStyle name="Normal 243 6" xfId="39637" xr:uid="{00000000-0005-0000-0000-000083670000}"/>
    <cellStyle name="Normal 243 7" xfId="44483" xr:uid="{00000000-0005-0000-0000-000084670000}"/>
    <cellStyle name="Normal 244" xfId="717" xr:uid="{00000000-0005-0000-0000-000085670000}"/>
    <cellStyle name="Normal 244 2" xfId="1801" xr:uid="{00000000-0005-0000-0000-000086670000}"/>
    <cellStyle name="Normal 244 2 2" xfId="4110" xr:uid="{00000000-0005-0000-0000-000087670000}"/>
    <cellStyle name="Normal 244 2 2 2" xfId="9257" xr:uid="{00000000-0005-0000-0000-000088670000}"/>
    <cellStyle name="Normal 244 2 2 2 2" xfId="20040" xr:uid="{00000000-0005-0000-0000-000089670000}"/>
    <cellStyle name="Normal 244 2 2 3" xfId="14908" xr:uid="{00000000-0005-0000-0000-00008A670000}"/>
    <cellStyle name="Normal 244 2 2 4" xfId="42967" xr:uid="{00000000-0005-0000-0000-00008B670000}"/>
    <cellStyle name="Normal 244 2 2 5" xfId="47810" xr:uid="{00000000-0005-0000-0000-00008C670000}"/>
    <cellStyle name="Normal 244 2 3" xfId="6976" xr:uid="{00000000-0005-0000-0000-00008D670000}"/>
    <cellStyle name="Normal 244 2 3 2" xfId="17759" xr:uid="{00000000-0005-0000-0000-00008E670000}"/>
    <cellStyle name="Normal 244 2 4" xfId="12621" xr:uid="{00000000-0005-0000-0000-00008F670000}"/>
    <cellStyle name="Normal 244 2 5" xfId="40691" xr:uid="{00000000-0005-0000-0000-000090670000}"/>
    <cellStyle name="Normal 244 2 6" xfId="45534" xr:uid="{00000000-0005-0000-0000-000091670000}"/>
    <cellStyle name="Normal 244 3" xfId="3055" xr:uid="{00000000-0005-0000-0000-000092670000}"/>
    <cellStyle name="Normal 244 3 2" xfId="8203" xr:uid="{00000000-0005-0000-0000-000093670000}"/>
    <cellStyle name="Normal 244 3 2 2" xfId="18986" xr:uid="{00000000-0005-0000-0000-000094670000}"/>
    <cellStyle name="Normal 244 3 3" xfId="13854" xr:uid="{00000000-0005-0000-0000-000095670000}"/>
    <cellStyle name="Normal 244 3 4" xfId="41913" xr:uid="{00000000-0005-0000-0000-000096670000}"/>
    <cellStyle name="Normal 244 3 5" xfId="46756" xr:uid="{00000000-0005-0000-0000-000097670000}"/>
    <cellStyle name="Normal 244 4" xfId="5920" xr:uid="{00000000-0005-0000-0000-000098670000}"/>
    <cellStyle name="Normal 244 4 2" xfId="16704" xr:uid="{00000000-0005-0000-0000-000099670000}"/>
    <cellStyle name="Normal 244 5" xfId="11546" xr:uid="{00000000-0005-0000-0000-00009A670000}"/>
    <cellStyle name="Normal 244 6" xfId="39644" xr:uid="{00000000-0005-0000-0000-00009B670000}"/>
    <cellStyle name="Normal 244 7" xfId="44490" xr:uid="{00000000-0005-0000-0000-00009C670000}"/>
    <cellStyle name="Normal 245" xfId="718" xr:uid="{00000000-0005-0000-0000-00009D670000}"/>
    <cellStyle name="Normal 245 2" xfId="1802" xr:uid="{00000000-0005-0000-0000-00009E670000}"/>
    <cellStyle name="Normal 245 2 2" xfId="4111" xr:uid="{00000000-0005-0000-0000-00009F670000}"/>
    <cellStyle name="Normal 245 2 2 2" xfId="9258" xr:uid="{00000000-0005-0000-0000-0000A0670000}"/>
    <cellStyle name="Normal 245 2 2 2 2" xfId="20041" xr:uid="{00000000-0005-0000-0000-0000A1670000}"/>
    <cellStyle name="Normal 245 2 2 3" xfId="14909" xr:uid="{00000000-0005-0000-0000-0000A2670000}"/>
    <cellStyle name="Normal 245 2 2 4" xfId="42968" xr:uid="{00000000-0005-0000-0000-0000A3670000}"/>
    <cellStyle name="Normal 245 2 2 5" xfId="47811" xr:uid="{00000000-0005-0000-0000-0000A4670000}"/>
    <cellStyle name="Normal 245 2 3" xfId="6977" xr:uid="{00000000-0005-0000-0000-0000A5670000}"/>
    <cellStyle name="Normal 245 2 3 2" xfId="17760" xr:uid="{00000000-0005-0000-0000-0000A6670000}"/>
    <cellStyle name="Normal 245 2 4" xfId="12622" xr:uid="{00000000-0005-0000-0000-0000A7670000}"/>
    <cellStyle name="Normal 245 2 5" xfId="40692" xr:uid="{00000000-0005-0000-0000-0000A8670000}"/>
    <cellStyle name="Normal 245 2 6" xfId="45535" xr:uid="{00000000-0005-0000-0000-0000A9670000}"/>
    <cellStyle name="Normal 245 3" xfId="3056" xr:uid="{00000000-0005-0000-0000-0000AA670000}"/>
    <cellStyle name="Normal 245 3 2" xfId="8204" xr:uid="{00000000-0005-0000-0000-0000AB670000}"/>
    <cellStyle name="Normal 245 3 2 2" xfId="18987" xr:uid="{00000000-0005-0000-0000-0000AC670000}"/>
    <cellStyle name="Normal 245 3 3" xfId="13855" xr:uid="{00000000-0005-0000-0000-0000AD670000}"/>
    <cellStyle name="Normal 245 3 4" xfId="41914" xr:uid="{00000000-0005-0000-0000-0000AE670000}"/>
    <cellStyle name="Normal 245 3 5" xfId="46757" xr:uid="{00000000-0005-0000-0000-0000AF670000}"/>
    <cellStyle name="Normal 245 4" xfId="5921" xr:uid="{00000000-0005-0000-0000-0000B0670000}"/>
    <cellStyle name="Normal 245 4 2" xfId="16705" xr:uid="{00000000-0005-0000-0000-0000B1670000}"/>
    <cellStyle name="Normal 245 5" xfId="11547" xr:uid="{00000000-0005-0000-0000-0000B2670000}"/>
    <cellStyle name="Normal 245 6" xfId="39645" xr:uid="{00000000-0005-0000-0000-0000B3670000}"/>
    <cellStyle name="Normal 245 7" xfId="44491" xr:uid="{00000000-0005-0000-0000-0000B4670000}"/>
    <cellStyle name="Normal 246" xfId="720" xr:uid="{00000000-0005-0000-0000-0000B5670000}"/>
    <cellStyle name="Normal 246 2" xfId="1804" xr:uid="{00000000-0005-0000-0000-0000B6670000}"/>
    <cellStyle name="Normal 246 2 2" xfId="4113" xr:uid="{00000000-0005-0000-0000-0000B7670000}"/>
    <cellStyle name="Normal 246 2 2 2" xfId="9260" xr:uid="{00000000-0005-0000-0000-0000B8670000}"/>
    <cellStyle name="Normal 246 2 2 2 2" xfId="20043" xr:uid="{00000000-0005-0000-0000-0000B9670000}"/>
    <cellStyle name="Normal 246 2 2 3" xfId="14911" xr:uid="{00000000-0005-0000-0000-0000BA670000}"/>
    <cellStyle name="Normal 246 2 2 4" xfId="42970" xr:uid="{00000000-0005-0000-0000-0000BB670000}"/>
    <cellStyle name="Normal 246 2 2 5" xfId="47813" xr:uid="{00000000-0005-0000-0000-0000BC670000}"/>
    <cellStyle name="Normal 246 2 3" xfId="6979" xr:uid="{00000000-0005-0000-0000-0000BD670000}"/>
    <cellStyle name="Normal 246 2 3 2" xfId="17762" xr:uid="{00000000-0005-0000-0000-0000BE670000}"/>
    <cellStyle name="Normal 246 2 4" xfId="12624" xr:uid="{00000000-0005-0000-0000-0000BF670000}"/>
    <cellStyle name="Normal 246 2 5" xfId="40694" xr:uid="{00000000-0005-0000-0000-0000C0670000}"/>
    <cellStyle name="Normal 246 2 6" xfId="45537" xr:uid="{00000000-0005-0000-0000-0000C1670000}"/>
    <cellStyle name="Normal 246 3" xfId="3058" xr:uid="{00000000-0005-0000-0000-0000C2670000}"/>
    <cellStyle name="Normal 246 3 2" xfId="8206" xr:uid="{00000000-0005-0000-0000-0000C3670000}"/>
    <cellStyle name="Normal 246 3 2 2" xfId="18989" xr:uid="{00000000-0005-0000-0000-0000C4670000}"/>
    <cellStyle name="Normal 246 3 3" xfId="13857" xr:uid="{00000000-0005-0000-0000-0000C5670000}"/>
    <cellStyle name="Normal 246 3 4" xfId="41916" xr:uid="{00000000-0005-0000-0000-0000C6670000}"/>
    <cellStyle name="Normal 246 3 5" xfId="46759" xr:uid="{00000000-0005-0000-0000-0000C7670000}"/>
    <cellStyle name="Normal 246 4" xfId="5923" xr:uid="{00000000-0005-0000-0000-0000C8670000}"/>
    <cellStyle name="Normal 246 4 2" xfId="16707" xr:uid="{00000000-0005-0000-0000-0000C9670000}"/>
    <cellStyle name="Normal 246 5" xfId="11549" xr:uid="{00000000-0005-0000-0000-0000CA670000}"/>
    <cellStyle name="Normal 246 6" xfId="39647" xr:uid="{00000000-0005-0000-0000-0000CB670000}"/>
    <cellStyle name="Normal 246 7" xfId="44493" xr:uid="{00000000-0005-0000-0000-0000CC670000}"/>
    <cellStyle name="Normal 247" xfId="721" xr:uid="{00000000-0005-0000-0000-0000CD670000}"/>
    <cellStyle name="Normal 247 2" xfId="1805" xr:uid="{00000000-0005-0000-0000-0000CE670000}"/>
    <cellStyle name="Normal 247 2 2" xfId="4114" xr:uid="{00000000-0005-0000-0000-0000CF670000}"/>
    <cellStyle name="Normal 247 2 2 2" xfId="9261" xr:uid="{00000000-0005-0000-0000-0000D0670000}"/>
    <cellStyle name="Normal 247 2 2 2 2" xfId="20044" xr:uid="{00000000-0005-0000-0000-0000D1670000}"/>
    <cellStyle name="Normal 247 2 2 3" xfId="14912" xr:uid="{00000000-0005-0000-0000-0000D2670000}"/>
    <cellStyle name="Normal 247 2 2 4" xfId="42971" xr:uid="{00000000-0005-0000-0000-0000D3670000}"/>
    <cellStyle name="Normal 247 2 2 5" xfId="47814" xr:uid="{00000000-0005-0000-0000-0000D4670000}"/>
    <cellStyle name="Normal 247 2 3" xfId="6980" xr:uid="{00000000-0005-0000-0000-0000D5670000}"/>
    <cellStyle name="Normal 247 2 3 2" xfId="17763" xr:uid="{00000000-0005-0000-0000-0000D6670000}"/>
    <cellStyle name="Normal 247 2 4" xfId="12625" xr:uid="{00000000-0005-0000-0000-0000D7670000}"/>
    <cellStyle name="Normal 247 2 5" xfId="40695" xr:uid="{00000000-0005-0000-0000-0000D8670000}"/>
    <cellStyle name="Normal 247 2 6" xfId="45538" xr:uid="{00000000-0005-0000-0000-0000D9670000}"/>
    <cellStyle name="Normal 247 3" xfId="3059" xr:uid="{00000000-0005-0000-0000-0000DA670000}"/>
    <cellStyle name="Normal 247 3 2" xfId="8207" xr:uid="{00000000-0005-0000-0000-0000DB670000}"/>
    <cellStyle name="Normal 247 3 2 2" xfId="18990" xr:uid="{00000000-0005-0000-0000-0000DC670000}"/>
    <cellStyle name="Normal 247 3 3" xfId="13858" xr:uid="{00000000-0005-0000-0000-0000DD670000}"/>
    <cellStyle name="Normal 247 3 4" xfId="41917" xr:uid="{00000000-0005-0000-0000-0000DE670000}"/>
    <cellStyle name="Normal 247 3 5" xfId="46760" xr:uid="{00000000-0005-0000-0000-0000DF670000}"/>
    <cellStyle name="Normal 247 4" xfId="5924" xr:uid="{00000000-0005-0000-0000-0000E0670000}"/>
    <cellStyle name="Normal 247 4 2" xfId="16708" xr:uid="{00000000-0005-0000-0000-0000E1670000}"/>
    <cellStyle name="Normal 247 5" xfId="11550" xr:uid="{00000000-0005-0000-0000-0000E2670000}"/>
    <cellStyle name="Normal 247 6" xfId="39648" xr:uid="{00000000-0005-0000-0000-0000E3670000}"/>
    <cellStyle name="Normal 247 7" xfId="44494" xr:uid="{00000000-0005-0000-0000-0000E4670000}"/>
    <cellStyle name="Normal 248" xfId="723" xr:uid="{00000000-0005-0000-0000-0000E5670000}"/>
    <cellStyle name="Normal 248 2" xfId="1807" xr:uid="{00000000-0005-0000-0000-0000E6670000}"/>
    <cellStyle name="Normal 248 2 2" xfId="4116" xr:uid="{00000000-0005-0000-0000-0000E7670000}"/>
    <cellStyle name="Normal 248 2 2 2" xfId="9263" xr:uid="{00000000-0005-0000-0000-0000E8670000}"/>
    <cellStyle name="Normal 248 2 2 2 2" xfId="20046" xr:uid="{00000000-0005-0000-0000-0000E9670000}"/>
    <cellStyle name="Normal 248 2 2 3" xfId="14914" xr:uid="{00000000-0005-0000-0000-0000EA670000}"/>
    <cellStyle name="Normal 248 2 2 4" xfId="42973" xr:uid="{00000000-0005-0000-0000-0000EB670000}"/>
    <cellStyle name="Normal 248 2 2 5" xfId="47816" xr:uid="{00000000-0005-0000-0000-0000EC670000}"/>
    <cellStyle name="Normal 248 2 3" xfId="6982" xr:uid="{00000000-0005-0000-0000-0000ED670000}"/>
    <cellStyle name="Normal 248 2 3 2" xfId="17765" xr:uid="{00000000-0005-0000-0000-0000EE670000}"/>
    <cellStyle name="Normal 248 2 4" xfId="12627" xr:uid="{00000000-0005-0000-0000-0000EF670000}"/>
    <cellStyle name="Normal 248 2 5" xfId="40697" xr:uid="{00000000-0005-0000-0000-0000F0670000}"/>
    <cellStyle name="Normal 248 2 6" xfId="45540" xr:uid="{00000000-0005-0000-0000-0000F1670000}"/>
    <cellStyle name="Normal 248 3" xfId="3061" xr:uid="{00000000-0005-0000-0000-0000F2670000}"/>
    <cellStyle name="Normal 248 3 2" xfId="8209" xr:uid="{00000000-0005-0000-0000-0000F3670000}"/>
    <cellStyle name="Normal 248 3 2 2" xfId="18992" xr:uid="{00000000-0005-0000-0000-0000F4670000}"/>
    <cellStyle name="Normal 248 3 3" xfId="13860" xr:uid="{00000000-0005-0000-0000-0000F5670000}"/>
    <cellStyle name="Normal 248 3 4" xfId="41919" xr:uid="{00000000-0005-0000-0000-0000F6670000}"/>
    <cellStyle name="Normal 248 3 5" xfId="46762" xr:uid="{00000000-0005-0000-0000-0000F7670000}"/>
    <cellStyle name="Normal 248 4" xfId="5926" xr:uid="{00000000-0005-0000-0000-0000F8670000}"/>
    <cellStyle name="Normal 248 4 2" xfId="16710" xr:uid="{00000000-0005-0000-0000-0000F9670000}"/>
    <cellStyle name="Normal 248 5" xfId="11552" xr:uid="{00000000-0005-0000-0000-0000FA670000}"/>
    <cellStyle name="Normal 248 6" xfId="39650" xr:uid="{00000000-0005-0000-0000-0000FB670000}"/>
    <cellStyle name="Normal 248 7" xfId="44496" xr:uid="{00000000-0005-0000-0000-0000FC670000}"/>
    <cellStyle name="Normal 249" xfId="724" xr:uid="{00000000-0005-0000-0000-0000FD670000}"/>
    <cellStyle name="Normal 249 2" xfId="1808" xr:uid="{00000000-0005-0000-0000-0000FE670000}"/>
    <cellStyle name="Normal 249 2 2" xfId="4117" xr:uid="{00000000-0005-0000-0000-0000FF670000}"/>
    <cellStyle name="Normal 249 2 2 2" xfId="9264" xr:uid="{00000000-0005-0000-0000-000000680000}"/>
    <cellStyle name="Normal 249 2 2 2 2" xfId="20047" xr:uid="{00000000-0005-0000-0000-000001680000}"/>
    <cellStyle name="Normal 249 2 2 3" xfId="14915" xr:uid="{00000000-0005-0000-0000-000002680000}"/>
    <cellStyle name="Normal 249 2 2 4" xfId="42974" xr:uid="{00000000-0005-0000-0000-000003680000}"/>
    <cellStyle name="Normal 249 2 2 5" xfId="47817" xr:uid="{00000000-0005-0000-0000-000004680000}"/>
    <cellStyle name="Normal 249 2 3" xfId="6983" xr:uid="{00000000-0005-0000-0000-000005680000}"/>
    <cellStyle name="Normal 249 2 3 2" xfId="17766" xr:uid="{00000000-0005-0000-0000-000006680000}"/>
    <cellStyle name="Normal 249 2 4" xfId="12628" xr:uid="{00000000-0005-0000-0000-000007680000}"/>
    <cellStyle name="Normal 249 2 5" xfId="40698" xr:uid="{00000000-0005-0000-0000-000008680000}"/>
    <cellStyle name="Normal 249 2 6" xfId="45541" xr:uid="{00000000-0005-0000-0000-000009680000}"/>
    <cellStyle name="Normal 249 3" xfId="3062" xr:uid="{00000000-0005-0000-0000-00000A680000}"/>
    <cellStyle name="Normal 249 3 2" xfId="8210" xr:uid="{00000000-0005-0000-0000-00000B680000}"/>
    <cellStyle name="Normal 249 3 2 2" xfId="18993" xr:uid="{00000000-0005-0000-0000-00000C680000}"/>
    <cellStyle name="Normal 249 3 3" xfId="13861" xr:uid="{00000000-0005-0000-0000-00000D680000}"/>
    <cellStyle name="Normal 249 3 4" xfId="41920" xr:uid="{00000000-0005-0000-0000-00000E680000}"/>
    <cellStyle name="Normal 249 3 5" xfId="46763" xr:uid="{00000000-0005-0000-0000-00000F680000}"/>
    <cellStyle name="Normal 249 4" xfId="5927" xr:uid="{00000000-0005-0000-0000-000010680000}"/>
    <cellStyle name="Normal 249 4 2" xfId="16711" xr:uid="{00000000-0005-0000-0000-000011680000}"/>
    <cellStyle name="Normal 249 5" xfId="11553" xr:uid="{00000000-0005-0000-0000-000012680000}"/>
    <cellStyle name="Normal 249 6" xfId="39651" xr:uid="{00000000-0005-0000-0000-000013680000}"/>
    <cellStyle name="Normal 249 7" xfId="44497" xr:uid="{00000000-0005-0000-0000-000014680000}"/>
    <cellStyle name="Normal 25" xfId="354" xr:uid="{00000000-0005-0000-0000-000015680000}"/>
    <cellStyle name="Normal 25 2" xfId="1457" xr:uid="{00000000-0005-0000-0000-000016680000}"/>
    <cellStyle name="Normal 25 2 2" xfId="3772" xr:uid="{00000000-0005-0000-0000-000017680000}"/>
    <cellStyle name="Normal 25 2 2 2" xfId="8919" xr:uid="{00000000-0005-0000-0000-000018680000}"/>
    <cellStyle name="Normal 25 2 2 2 2" xfId="19702" xr:uid="{00000000-0005-0000-0000-000019680000}"/>
    <cellStyle name="Normal 25 2 2 3" xfId="14570" xr:uid="{00000000-0005-0000-0000-00001A680000}"/>
    <cellStyle name="Normal 25 2 2 4" xfId="42629" xr:uid="{00000000-0005-0000-0000-00001B680000}"/>
    <cellStyle name="Normal 25 2 2 5" xfId="47472" xr:uid="{00000000-0005-0000-0000-00001C680000}"/>
    <cellStyle name="Normal 25 2 3" xfId="6639" xr:uid="{00000000-0005-0000-0000-00001D680000}"/>
    <cellStyle name="Normal 25 2 3 2" xfId="17422" xr:uid="{00000000-0005-0000-0000-00001E680000}"/>
    <cellStyle name="Normal 25 2 4" xfId="12279" xr:uid="{00000000-0005-0000-0000-00001F680000}"/>
    <cellStyle name="Normal 25 2 5" xfId="40354" xr:uid="{00000000-0005-0000-0000-000020680000}"/>
    <cellStyle name="Normal 25 2 6" xfId="45197" xr:uid="{00000000-0005-0000-0000-000021680000}"/>
    <cellStyle name="Normal 25 3" xfId="2725" xr:uid="{00000000-0005-0000-0000-000022680000}"/>
    <cellStyle name="Normal 25 3 2" xfId="7880" xr:uid="{00000000-0005-0000-0000-000023680000}"/>
    <cellStyle name="Normal 25 3 2 2" xfId="18663" xr:uid="{00000000-0005-0000-0000-000024680000}"/>
    <cellStyle name="Normal 25 3 3" xfId="13531" xr:uid="{00000000-0005-0000-0000-000025680000}"/>
    <cellStyle name="Normal 25 3 4" xfId="41591" xr:uid="{00000000-0005-0000-0000-000026680000}"/>
    <cellStyle name="Normal 25 3 5" xfId="46434" xr:uid="{00000000-0005-0000-0000-000027680000}"/>
    <cellStyle name="Normal 25 4" xfId="5589" xr:uid="{00000000-0005-0000-0000-000028680000}"/>
    <cellStyle name="Normal 25 4 2" xfId="16379" xr:uid="{00000000-0005-0000-0000-000029680000}"/>
    <cellStyle name="Normal 25 5" xfId="11207" xr:uid="{00000000-0005-0000-0000-00002A680000}"/>
    <cellStyle name="Normal 25 6" xfId="39309" xr:uid="{00000000-0005-0000-0000-00002B680000}"/>
    <cellStyle name="Normal 25 7" xfId="44155" xr:uid="{00000000-0005-0000-0000-00002C680000}"/>
    <cellStyle name="Normal 250" xfId="726" xr:uid="{00000000-0005-0000-0000-00002D680000}"/>
    <cellStyle name="Normal 250 2" xfId="1810" xr:uid="{00000000-0005-0000-0000-00002E680000}"/>
    <cellStyle name="Normal 250 2 2" xfId="4119" xr:uid="{00000000-0005-0000-0000-00002F680000}"/>
    <cellStyle name="Normal 250 2 2 2" xfId="9266" xr:uid="{00000000-0005-0000-0000-000030680000}"/>
    <cellStyle name="Normal 250 2 2 2 2" xfId="20049" xr:uid="{00000000-0005-0000-0000-000031680000}"/>
    <cellStyle name="Normal 250 2 2 3" xfId="14917" xr:uid="{00000000-0005-0000-0000-000032680000}"/>
    <cellStyle name="Normal 250 2 2 4" xfId="42976" xr:uid="{00000000-0005-0000-0000-000033680000}"/>
    <cellStyle name="Normal 250 2 2 5" xfId="47819" xr:uid="{00000000-0005-0000-0000-000034680000}"/>
    <cellStyle name="Normal 250 2 3" xfId="6985" xr:uid="{00000000-0005-0000-0000-000035680000}"/>
    <cellStyle name="Normal 250 2 3 2" xfId="17768" xr:uid="{00000000-0005-0000-0000-000036680000}"/>
    <cellStyle name="Normal 250 2 4" xfId="12630" xr:uid="{00000000-0005-0000-0000-000037680000}"/>
    <cellStyle name="Normal 250 2 5" xfId="40700" xr:uid="{00000000-0005-0000-0000-000038680000}"/>
    <cellStyle name="Normal 250 2 6" xfId="45543" xr:uid="{00000000-0005-0000-0000-000039680000}"/>
    <cellStyle name="Normal 250 3" xfId="3064" xr:uid="{00000000-0005-0000-0000-00003A680000}"/>
    <cellStyle name="Normal 250 3 2" xfId="8212" xr:uid="{00000000-0005-0000-0000-00003B680000}"/>
    <cellStyle name="Normal 250 3 2 2" xfId="18995" xr:uid="{00000000-0005-0000-0000-00003C680000}"/>
    <cellStyle name="Normal 250 3 3" xfId="13863" xr:uid="{00000000-0005-0000-0000-00003D680000}"/>
    <cellStyle name="Normal 250 3 4" xfId="41922" xr:uid="{00000000-0005-0000-0000-00003E680000}"/>
    <cellStyle name="Normal 250 3 5" xfId="46765" xr:uid="{00000000-0005-0000-0000-00003F680000}"/>
    <cellStyle name="Normal 250 4" xfId="5929" xr:uid="{00000000-0005-0000-0000-000040680000}"/>
    <cellStyle name="Normal 250 4 2" xfId="16713" xr:uid="{00000000-0005-0000-0000-000041680000}"/>
    <cellStyle name="Normal 250 5" xfId="11555" xr:uid="{00000000-0005-0000-0000-000042680000}"/>
    <cellStyle name="Normal 250 6" xfId="39653" xr:uid="{00000000-0005-0000-0000-000043680000}"/>
    <cellStyle name="Normal 250 7" xfId="44499" xr:uid="{00000000-0005-0000-0000-000044680000}"/>
    <cellStyle name="Normal 251" xfId="727" xr:uid="{00000000-0005-0000-0000-000045680000}"/>
    <cellStyle name="Normal 251 2" xfId="1811" xr:uid="{00000000-0005-0000-0000-000046680000}"/>
    <cellStyle name="Normal 251 2 2" xfId="4120" xr:uid="{00000000-0005-0000-0000-000047680000}"/>
    <cellStyle name="Normal 251 2 2 2" xfId="9267" xr:uid="{00000000-0005-0000-0000-000048680000}"/>
    <cellStyle name="Normal 251 2 2 2 2" xfId="20050" xr:uid="{00000000-0005-0000-0000-000049680000}"/>
    <cellStyle name="Normal 251 2 2 3" xfId="14918" xr:uid="{00000000-0005-0000-0000-00004A680000}"/>
    <cellStyle name="Normal 251 2 2 4" xfId="42977" xr:uid="{00000000-0005-0000-0000-00004B680000}"/>
    <cellStyle name="Normal 251 2 2 5" xfId="47820" xr:uid="{00000000-0005-0000-0000-00004C680000}"/>
    <cellStyle name="Normal 251 2 3" xfId="6986" xr:uid="{00000000-0005-0000-0000-00004D680000}"/>
    <cellStyle name="Normal 251 2 3 2" xfId="17769" xr:uid="{00000000-0005-0000-0000-00004E680000}"/>
    <cellStyle name="Normal 251 2 4" xfId="12631" xr:uid="{00000000-0005-0000-0000-00004F680000}"/>
    <cellStyle name="Normal 251 2 5" xfId="40701" xr:uid="{00000000-0005-0000-0000-000050680000}"/>
    <cellStyle name="Normal 251 2 6" xfId="45544" xr:uid="{00000000-0005-0000-0000-000051680000}"/>
    <cellStyle name="Normal 251 3" xfId="3065" xr:uid="{00000000-0005-0000-0000-000052680000}"/>
    <cellStyle name="Normal 251 3 2" xfId="8213" xr:uid="{00000000-0005-0000-0000-000053680000}"/>
    <cellStyle name="Normal 251 3 2 2" xfId="18996" xr:uid="{00000000-0005-0000-0000-000054680000}"/>
    <cellStyle name="Normal 251 3 3" xfId="13864" xr:uid="{00000000-0005-0000-0000-000055680000}"/>
    <cellStyle name="Normal 251 3 4" xfId="41923" xr:uid="{00000000-0005-0000-0000-000056680000}"/>
    <cellStyle name="Normal 251 3 5" xfId="46766" xr:uid="{00000000-0005-0000-0000-000057680000}"/>
    <cellStyle name="Normal 251 4" xfId="5930" xr:uid="{00000000-0005-0000-0000-000058680000}"/>
    <cellStyle name="Normal 251 4 2" xfId="16714" xr:uid="{00000000-0005-0000-0000-000059680000}"/>
    <cellStyle name="Normal 251 5" xfId="11556" xr:uid="{00000000-0005-0000-0000-00005A680000}"/>
    <cellStyle name="Normal 251 6" xfId="39654" xr:uid="{00000000-0005-0000-0000-00005B680000}"/>
    <cellStyle name="Normal 251 7" xfId="44500" xr:uid="{00000000-0005-0000-0000-00005C680000}"/>
    <cellStyle name="Normal 252" xfId="728" xr:uid="{00000000-0005-0000-0000-00005D680000}"/>
    <cellStyle name="Normal 252 2" xfId="1812" xr:uid="{00000000-0005-0000-0000-00005E680000}"/>
    <cellStyle name="Normal 252 2 2" xfId="4121" xr:uid="{00000000-0005-0000-0000-00005F680000}"/>
    <cellStyle name="Normal 252 2 2 2" xfId="9268" xr:uid="{00000000-0005-0000-0000-000060680000}"/>
    <cellStyle name="Normal 252 2 2 2 2" xfId="20051" xr:uid="{00000000-0005-0000-0000-000061680000}"/>
    <cellStyle name="Normal 252 2 2 3" xfId="14919" xr:uid="{00000000-0005-0000-0000-000062680000}"/>
    <cellStyle name="Normal 252 2 2 4" xfId="42978" xr:uid="{00000000-0005-0000-0000-000063680000}"/>
    <cellStyle name="Normal 252 2 2 5" xfId="47821" xr:uid="{00000000-0005-0000-0000-000064680000}"/>
    <cellStyle name="Normal 252 2 3" xfId="6987" xr:uid="{00000000-0005-0000-0000-000065680000}"/>
    <cellStyle name="Normal 252 2 3 2" xfId="17770" xr:uid="{00000000-0005-0000-0000-000066680000}"/>
    <cellStyle name="Normal 252 2 4" xfId="12632" xr:uid="{00000000-0005-0000-0000-000067680000}"/>
    <cellStyle name="Normal 252 2 5" xfId="40702" xr:uid="{00000000-0005-0000-0000-000068680000}"/>
    <cellStyle name="Normal 252 2 6" xfId="45545" xr:uid="{00000000-0005-0000-0000-000069680000}"/>
    <cellStyle name="Normal 252 3" xfId="3066" xr:uid="{00000000-0005-0000-0000-00006A680000}"/>
    <cellStyle name="Normal 252 3 2" xfId="8214" xr:uid="{00000000-0005-0000-0000-00006B680000}"/>
    <cellStyle name="Normal 252 3 2 2" xfId="18997" xr:uid="{00000000-0005-0000-0000-00006C680000}"/>
    <cellStyle name="Normal 252 3 3" xfId="13865" xr:uid="{00000000-0005-0000-0000-00006D680000}"/>
    <cellStyle name="Normal 252 3 4" xfId="41924" xr:uid="{00000000-0005-0000-0000-00006E680000}"/>
    <cellStyle name="Normal 252 3 5" xfId="46767" xr:uid="{00000000-0005-0000-0000-00006F680000}"/>
    <cellStyle name="Normal 252 4" xfId="5931" xr:uid="{00000000-0005-0000-0000-000070680000}"/>
    <cellStyle name="Normal 252 4 2" xfId="16715" xr:uid="{00000000-0005-0000-0000-000071680000}"/>
    <cellStyle name="Normal 252 5" xfId="11557" xr:uid="{00000000-0005-0000-0000-000072680000}"/>
    <cellStyle name="Normal 252 6" xfId="39655" xr:uid="{00000000-0005-0000-0000-000073680000}"/>
    <cellStyle name="Normal 252 7" xfId="44501" xr:uid="{00000000-0005-0000-0000-000074680000}"/>
    <cellStyle name="Normal 253" xfId="729" xr:uid="{00000000-0005-0000-0000-000075680000}"/>
    <cellStyle name="Normal 253 2" xfId="1813" xr:uid="{00000000-0005-0000-0000-000076680000}"/>
    <cellStyle name="Normal 253 2 2" xfId="4122" xr:uid="{00000000-0005-0000-0000-000077680000}"/>
    <cellStyle name="Normal 253 2 2 2" xfId="9269" xr:uid="{00000000-0005-0000-0000-000078680000}"/>
    <cellStyle name="Normal 253 2 2 2 2" xfId="20052" xr:uid="{00000000-0005-0000-0000-000079680000}"/>
    <cellStyle name="Normal 253 2 2 3" xfId="14920" xr:uid="{00000000-0005-0000-0000-00007A680000}"/>
    <cellStyle name="Normal 253 2 2 4" xfId="42979" xr:uid="{00000000-0005-0000-0000-00007B680000}"/>
    <cellStyle name="Normal 253 2 2 5" xfId="47822" xr:uid="{00000000-0005-0000-0000-00007C680000}"/>
    <cellStyle name="Normal 253 2 3" xfId="6988" xr:uid="{00000000-0005-0000-0000-00007D680000}"/>
    <cellStyle name="Normal 253 2 3 2" xfId="17771" xr:uid="{00000000-0005-0000-0000-00007E680000}"/>
    <cellStyle name="Normal 253 2 4" xfId="12633" xr:uid="{00000000-0005-0000-0000-00007F680000}"/>
    <cellStyle name="Normal 253 2 5" xfId="40703" xr:uid="{00000000-0005-0000-0000-000080680000}"/>
    <cellStyle name="Normal 253 2 6" xfId="45546" xr:uid="{00000000-0005-0000-0000-000081680000}"/>
    <cellStyle name="Normal 253 3" xfId="3067" xr:uid="{00000000-0005-0000-0000-000082680000}"/>
    <cellStyle name="Normal 253 3 2" xfId="8215" xr:uid="{00000000-0005-0000-0000-000083680000}"/>
    <cellStyle name="Normal 253 3 2 2" xfId="18998" xr:uid="{00000000-0005-0000-0000-000084680000}"/>
    <cellStyle name="Normal 253 3 3" xfId="13866" xr:uid="{00000000-0005-0000-0000-000085680000}"/>
    <cellStyle name="Normal 253 3 4" xfId="41925" xr:uid="{00000000-0005-0000-0000-000086680000}"/>
    <cellStyle name="Normal 253 3 5" xfId="46768" xr:uid="{00000000-0005-0000-0000-000087680000}"/>
    <cellStyle name="Normal 253 4" xfId="5932" xr:uid="{00000000-0005-0000-0000-000088680000}"/>
    <cellStyle name="Normal 253 4 2" xfId="16716" xr:uid="{00000000-0005-0000-0000-000089680000}"/>
    <cellStyle name="Normal 253 5" xfId="11558" xr:uid="{00000000-0005-0000-0000-00008A680000}"/>
    <cellStyle name="Normal 253 6" xfId="39656" xr:uid="{00000000-0005-0000-0000-00008B680000}"/>
    <cellStyle name="Normal 253 7" xfId="44502" xr:uid="{00000000-0005-0000-0000-00008C680000}"/>
    <cellStyle name="Normal 254" xfId="731" xr:uid="{00000000-0005-0000-0000-00008D680000}"/>
    <cellStyle name="Normal 254 2" xfId="1815" xr:uid="{00000000-0005-0000-0000-00008E680000}"/>
    <cellStyle name="Normal 254 2 2" xfId="4124" xr:uid="{00000000-0005-0000-0000-00008F680000}"/>
    <cellStyle name="Normal 254 2 2 2" xfId="9271" xr:uid="{00000000-0005-0000-0000-000090680000}"/>
    <cellStyle name="Normal 254 2 2 2 2" xfId="20054" xr:uid="{00000000-0005-0000-0000-000091680000}"/>
    <cellStyle name="Normal 254 2 2 3" xfId="14922" xr:uid="{00000000-0005-0000-0000-000092680000}"/>
    <cellStyle name="Normal 254 2 2 4" xfId="42981" xr:uid="{00000000-0005-0000-0000-000093680000}"/>
    <cellStyle name="Normal 254 2 2 5" xfId="47824" xr:uid="{00000000-0005-0000-0000-000094680000}"/>
    <cellStyle name="Normal 254 2 3" xfId="6990" xr:uid="{00000000-0005-0000-0000-000095680000}"/>
    <cellStyle name="Normal 254 2 3 2" xfId="17773" xr:uid="{00000000-0005-0000-0000-000096680000}"/>
    <cellStyle name="Normal 254 2 4" xfId="12635" xr:uid="{00000000-0005-0000-0000-000097680000}"/>
    <cellStyle name="Normal 254 2 5" xfId="40705" xr:uid="{00000000-0005-0000-0000-000098680000}"/>
    <cellStyle name="Normal 254 2 6" xfId="45548" xr:uid="{00000000-0005-0000-0000-000099680000}"/>
    <cellStyle name="Normal 254 3" xfId="3069" xr:uid="{00000000-0005-0000-0000-00009A680000}"/>
    <cellStyle name="Normal 254 3 2" xfId="8217" xr:uid="{00000000-0005-0000-0000-00009B680000}"/>
    <cellStyle name="Normal 254 3 2 2" xfId="19000" xr:uid="{00000000-0005-0000-0000-00009C680000}"/>
    <cellStyle name="Normal 254 3 3" xfId="13868" xr:uid="{00000000-0005-0000-0000-00009D680000}"/>
    <cellStyle name="Normal 254 3 4" xfId="41927" xr:uid="{00000000-0005-0000-0000-00009E680000}"/>
    <cellStyle name="Normal 254 3 5" xfId="46770" xr:uid="{00000000-0005-0000-0000-00009F680000}"/>
    <cellStyle name="Normal 254 4" xfId="5934" xr:uid="{00000000-0005-0000-0000-0000A0680000}"/>
    <cellStyle name="Normal 254 4 2" xfId="16718" xr:uid="{00000000-0005-0000-0000-0000A1680000}"/>
    <cellStyle name="Normal 254 5" xfId="11560" xr:uid="{00000000-0005-0000-0000-0000A2680000}"/>
    <cellStyle name="Normal 254 6" xfId="39658" xr:uid="{00000000-0005-0000-0000-0000A3680000}"/>
    <cellStyle name="Normal 254 7" xfId="44504" xr:uid="{00000000-0005-0000-0000-0000A4680000}"/>
    <cellStyle name="Normal 255" xfId="732" xr:uid="{00000000-0005-0000-0000-0000A5680000}"/>
    <cellStyle name="Normal 255 2" xfId="1816" xr:uid="{00000000-0005-0000-0000-0000A6680000}"/>
    <cellStyle name="Normal 255 2 2" xfId="4125" xr:uid="{00000000-0005-0000-0000-0000A7680000}"/>
    <cellStyle name="Normal 255 2 2 2" xfId="9272" xr:uid="{00000000-0005-0000-0000-0000A8680000}"/>
    <cellStyle name="Normal 255 2 2 2 2" xfId="20055" xr:uid="{00000000-0005-0000-0000-0000A9680000}"/>
    <cellStyle name="Normal 255 2 2 3" xfId="14923" xr:uid="{00000000-0005-0000-0000-0000AA680000}"/>
    <cellStyle name="Normal 255 2 2 4" xfId="42982" xr:uid="{00000000-0005-0000-0000-0000AB680000}"/>
    <cellStyle name="Normal 255 2 2 5" xfId="47825" xr:uid="{00000000-0005-0000-0000-0000AC680000}"/>
    <cellStyle name="Normal 255 2 3" xfId="6991" xr:uid="{00000000-0005-0000-0000-0000AD680000}"/>
    <cellStyle name="Normal 255 2 3 2" xfId="17774" xr:uid="{00000000-0005-0000-0000-0000AE680000}"/>
    <cellStyle name="Normal 255 2 4" xfId="12636" xr:uid="{00000000-0005-0000-0000-0000AF680000}"/>
    <cellStyle name="Normal 255 2 5" xfId="40706" xr:uid="{00000000-0005-0000-0000-0000B0680000}"/>
    <cellStyle name="Normal 255 2 6" xfId="45549" xr:uid="{00000000-0005-0000-0000-0000B1680000}"/>
    <cellStyle name="Normal 255 3" xfId="3070" xr:uid="{00000000-0005-0000-0000-0000B2680000}"/>
    <cellStyle name="Normal 255 3 2" xfId="8218" xr:uid="{00000000-0005-0000-0000-0000B3680000}"/>
    <cellStyle name="Normal 255 3 2 2" xfId="19001" xr:uid="{00000000-0005-0000-0000-0000B4680000}"/>
    <cellStyle name="Normal 255 3 3" xfId="13869" xr:uid="{00000000-0005-0000-0000-0000B5680000}"/>
    <cellStyle name="Normal 255 3 4" xfId="41928" xr:uid="{00000000-0005-0000-0000-0000B6680000}"/>
    <cellStyle name="Normal 255 3 5" xfId="46771" xr:uid="{00000000-0005-0000-0000-0000B7680000}"/>
    <cellStyle name="Normal 255 4" xfId="5935" xr:uid="{00000000-0005-0000-0000-0000B8680000}"/>
    <cellStyle name="Normal 255 4 2" xfId="16719" xr:uid="{00000000-0005-0000-0000-0000B9680000}"/>
    <cellStyle name="Normal 255 5" xfId="11561" xr:uid="{00000000-0005-0000-0000-0000BA680000}"/>
    <cellStyle name="Normal 255 6" xfId="39659" xr:uid="{00000000-0005-0000-0000-0000BB680000}"/>
    <cellStyle name="Normal 255 7" xfId="44505" xr:uid="{00000000-0005-0000-0000-0000BC680000}"/>
    <cellStyle name="Normal 256" xfId="733" xr:uid="{00000000-0005-0000-0000-0000BD680000}"/>
    <cellStyle name="Normal 256 2" xfId="1817" xr:uid="{00000000-0005-0000-0000-0000BE680000}"/>
    <cellStyle name="Normal 256 2 2" xfId="4126" xr:uid="{00000000-0005-0000-0000-0000BF680000}"/>
    <cellStyle name="Normal 256 2 2 2" xfId="9273" xr:uid="{00000000-0005-0000-0000-0000C0680000}"/>
    <cellStyle name="Normal 256 2 2 2 2" xfId="20056" xr:uid="{00000000-0005-0000-0000-0000C1680000}"/>
    <cellStyle name="Normal 256 2 2 3" xfId="14924" xr:uid="{00000000-0005-0000-0000-0000C2680000}"/>
    <cellStyle name="Normal 256 2 2 4" xfId="42983" xr:uid="{00000000-0005-0000-0000-0000C3680000}"/>
    <cellStyle name="Normal 256 2 2 5" xfId="47826" xr:uid="{00000000-0005-0000-0000-0000C4680000}"/>
    <cellStyle name="Normal 256 2 3" xfId="6992" xr:uid="{00000000-0005-0000-0000-0000C5680000}"/>
    <cellStyle name="Normal 256 2 3 2" xfId="17775" xr:uid="{00000000-0005-0000-0000-0000C6680000}"/>
    <cellStyle name="Normal 256 2 4" xfId="12637" xr:uid="{00000000-0005-0000-0000-0000C7680000}"/>
    <cellStyle name="Normal 256 2 5" xfId="40707" xr:uid="{00000000-0005-0000-0000-0000C8680000}"/>
    <cellStyle name="Normal 256 2 6" xfId="45550" xr:uid="{00000000-0005-0000-0000-0000C9680000}"/>
    <cellStyle name="Normal 256 3" xfId="3071" xr:uid="{00000000-0005-0000-0000-0000CA680000}"/>
    <cellStyle name="Normal 256 3 2" xfId="8219" xr:uid="{00000000-0005-0000-0000-0000CB680000}"/>
    <cellStyle name="Normal 256 3 2 2" xfId="19002" xr:uid="{00000000-0005-0000-0000-0000CC680000}"/>
    <cellStyle name="Normal 256 3 3" xfId="13870" xr:uid="{00000000-0005-0000-0000-0000CD680000}"/>
    <cellStyle name="Normal 256 3 4" xfId="41929" xr:uid="{00000000-0005-0000-0000-0000CE680000}"/>
    <cellStyle name="Normal 256 3 5" xfId="46772" xr:uid="{00000000-0005-0000-0000-0000CF680000}"/>
    <cellStyle name="Normal 256 4" xfId="5936" xr:uid="{00000000-0005-0000-0000-0000D0680000}"/>
    <cellStyle name="Normal 256 4 2" xfId="16720" xr:uid="{00000000-0005-0000-0000-0000D1680000}"/>
    <cellStyle name="Normal 256 5" xfId="11562" xr:uid="{00000000-0005-0000-0000-0000D2680000}"/>
    <cellStyle name="Normal 256 6" xfId="39660" xr:uid="{00000000-0005-0000-0000-0000D3680000}"/>
    <cellStyle name="Normal 256 7" xfId="44506" xr:uid="{00000000-0005-0000-0000-0000D4680000}"/>
    <cellStyle name="Normal 257" xfId="730" xr:uid="{00000000-0005-0000-0000-0000D5680000}"/>
    <cellStyle name="Normal 257 2" xfId="1814" xr:uid="{00000000-0005-0000-0000-0000D6680000}"/>
    <cellStyle name="Normal 257 2 2" xfId="4123" xr:uid="{00000000-0005-0000-0000-0000D7680000}"/>
    <cellStyle name="Normal 257 2 2 2" xfId="9270" xr:uid="{00000000-0005-0000-0000-0000D8680000}"/>
    <cellStyle name="Normal 257 2 2 2 2" xfId="20053" xr:uid="{00000000-0005-0000-0000-0000D9680000}"/>
    <cellStyle name="Normal 257 2 2 3" xfId="14921" xr:uid="{00000000-0005-0000-0000-0000DA680000}"/>
    <cellStyle name="Normal 257 2 2 4" xfId="42980" xr:uid="{00000000-0005-0000-0000-0000DB680000}"/>
    <cellStyle name="Normal 257 2 2 5" xfId="47823" xr:uid="{00000000-0005-0000-0000-0000DC680000}"/>
    <cellStyle name="Normal 257 2 3" xfId="6989" xr:uid="{00000000-0005-0000-0000-0000DD680000}"/>
    <cellStyle name="Normal 257 2 3 2" xfId="17772" xr:uid="{00000000-0005-0000-0000-0000DE680000}"/>
    <cellStyle name="Normal 257 2 4" xfId="12634" xr:uid="{00000000-0005-0000-0000-0000DF680000}"/>
    <cellStyle name="Normal 257 2 5" xfId="40704" xr:uid="{00000000-0005-0000-0000-0000E0680000}"/>
    <cellStyle name="Normal 257 2 6" xfId="45547" xr:uid="{00000000-0005-0000-0000-0000E1680000}"/>
    <cellStyle name="Normal 257 3" xfId="3068" xr:uid="{00000000-0005-0000-0000-0000E2680000}"/>
    <cellStyle name="Normal 257 3 2" xfId="8216" xr:uid="{00000000-0005-0000-0000-0000E3680000}"/>
    <cellStyle name="Normal 257 3 2 2" xfId="18999" xr:uid="{00000000-0005-0000-0000-0000E4680000}"/>
    <cellStyle name="Normal 257 3 3" xfId="13867" xr:uid="{00000000-0005-0000-0000-0000E5680000}"/>
    <cellStyle name="Normal 257 3 4" xfId="41926" xr:uid="{00000000-0005-0000-0000-0000E6680000}"/>
    <cellStyle name="Normal 257 3 5" xfId="46769" xr:uid="{00000000-0005-0000-0000-0000E7680000}"/>
    <cellStyle name="Normal 257 4" xfId="5933" xr:uid="{00000000-0005-0000-0000-0000E8680000}"/>
    <cellStyle name="Normal 257 4 2" xfId="16717" xr:uid="{00000000-0005-0000-0000-0000E9680000}"/>
    <cellStyle name="Normal 257 5" xfId="11559" xr:uid="{00000000-0005-0000-0000-0000EA680000}"/>
    <cellStyle name="Normal 257 6" xfId="39657" xr:uid="{00000000-0005-0000-0000-0000EB680000}"/>
    <cellStyle name="Normal 257 7" xfId="44503" xr:uid="{00000000-0005-0000-0000-0000EC680000}"/>
    <cellStyle name="Normal 258" xfId="737" xr:uid="{00000000-0005-0000-0000-0000ED680000}"/>
    <cellStyle name="Normal 258 2" xfId="1821" xr:uid="{00000000-0005-0000-0000-0000EE680000}"/>
    <cellStyle name="Normal 258 2 2" xfId="4130" xr:uid="{00000000-0005-0000-0000-0000EF680000}"/>
    <cellStyle name="Normal 258 2 2 2" xfId="9277" xr:uid="{00000000-0005-0000-0000-0000F0680000}"/>
    <cellStyle name="Normal 258 2 2 2 2" xfId="20060" xr:uid="{00000000-0005-0000-0000-0000F1680000}"/>
    <cellStyle name="Normal 258 2 2 3" xfId="14928" xr:uid="{00000000-0005-0000-0000-0000F2680000}"/>
    <cellStyle name="Normal 258 2 2 4" xfId="42987" xr:uid="{00000000-0005-0000-0000-0000F3680000}"/>
    <cellStyle name="Normal 258 2 2 5" xfId="47830" xr:uid="{00000000-0005-0000-0000-0000F4680000}"/>
    <cellStyle name="Normal 258 2 3" xfId="6996" xr:uid="{00000000-0005-0000-0000-0000F5680000}"/>
    <cellStyle name="Normal 258 2 3 2" xfId="17779" xr:uid="{00000000-0005-0000-0000-0000F6680000}"/>
    <cellStyle name="Normal 258 2 4" xfId="12641" xr:uid="{00000000-0005-0000-0000-0000F7680000}"/>
    <cellStyle name="Normal 258 2 5" xfId="40711" xr:uid="{00000000-0005-0000-0000-0000F8680000}"/>
    <cellStyle name="Normal 258 2 6" xfId="45554" xr:uid="{00000000-0005-0000-0000-0000F9680000}"/>
    <cellStyle name="Normal 258 3" xfId="3075" xr:uid="{00000000-0005-0000-0000-0000FA680000}"/>
    <cellStyle name="Normal 258 3 2" xfId="8223" xr:uid="{00000000-0005-0000-0000-0000FB680000}"/>
    <cellStyle name="Normal 258 3 2 2" xfId="19006" xr:uid="{00000000-0005-0000-0000-0000FC680000}"/>
    <cellStyle name="Normal 258 3 3" xfId="13874" xr:uid="{00000000-0005-0000-0000-0000FD680000}"/>
    <cellStyle name="Normal 258 3 4" xfId="41933" xr:uid="{00000000-0005-0000-0000-0000FE680000}"/>
    <cellStyle name="Normal 258 3 5" xfId="46776" xr:uid="{00000000-0005-0000-0000-0000FF680000}"/>
    <cellStyle name="Normal 258 4" xfId="5940" xr:uid="{00000000-0005-0000-0000-000000690000}"/>
    <cellStyle name="Normal 258 4 2" xfId="16724" xr:uid="{00000000-0005-0000-0000-000001690000}"/>
    <cellStyle name="Normal 258 5" xfId="11566" xr:uid="{00000000-0005-0000-0000-000002690000}"/>
    <cellStyle name="Normal 258 6" xfId="39664" xr:uid="{00000000-0005-0000-0000-000003690000}"/>
    <cellStyle name="Normal 258 7" xfId="44510" xr:uid="{00000000-0005-0000-0000-000004690000}"/>
    <cellStyle name="Normal 259" xfId="747" xr:uid="{00000000-0005-0000-0000-000005690000}"/>
    <cellStyle name="Normal 259 2" xfId="1830" xr:uid="{00000000-0005-0000-0000-000006690000}"/>
    <cellStyle name="Normal 259 2 2" xfId="4139" xr:uid="{00000000-0005-0000-0000-000007690000}"/>
    <cellStyle name="Normal 259 2 2 2" xfId="9286" xr:uid="{00000000-0005-0000-0000-000008690000}"/>
    <cellStyle name="Normal 259 2 2 2 2" xfId="20069" xr:uid="{00000000-0005-0000-0000-000009690000}"/>
    <cellStyle name="Normal 259 2 2 3" xfId="14937" xr:uid="{00000000-0005-0000-0000-00000A690000}"/>
    <cellStyle name="Normal 259 2 2 4" xfId="42996" xr:uid="{00000000-0005-0000-0000-00000B690000}"/>
    <cellStyle name="Normal 259 2 2 5" xfId="47839" xr:uid="{00000000-0005-0000-0000-00000C690000}"/>
    <cellStyle name="Normal 259 2 3" xfId="7005" xr:uid="{00000000-0005-0000-0000-00000D690000}"/>
    <cellStyle name="Normal 259 2 3 2" xfId="17788" xr:uid="{00000000-0005-0000-0000-00000E690000}"/>
    <cellStyle name="Normal 259 2 4" xfId="12650" xr:uid="{00000000-0005-0000-0000-00000F690000}"/>
    <cellStyle name="Normal 259 2 5" xfId="40720" xr:uid="{00000000-0005-0000-0000-000010690000}"/>
    <cellStyle name="Normal 259 2 6" xfId="45563" xr:uid="{00000000-0005-0000-0000-000011690000}"/>
    <cellStyle name="Normal 259 3" xfId="3084" xr:uid="{00000000-0005-0000-0000-000012690000}"/>
    <cellStyle name="Normal 259 3 2" xfId="8231" xr:uid="{00000000-0005-0000-0000-000013690000}"/>
    <cellStyle name="Normal 259 3 2 2" xfId="19014" xr:uid="{00000000-0005-0000-0000-000014690000}"/>
    <cellStyle name="Normal 259 3 3" xfId="13882" xr:uid="{00000000-0005-0000-0000-000015690000}"/>
    <cellStyle name="Normal 259 3 4" xfId="41941" xr:uid="{00000000-0005-0000-0000-000016690000}"/>
    <cellStyle name="Normal 259 3 5" xfId="46784" xr:uid="{00000000-0005-0000-0000-000017690000}"/>
    <cellStyle name="Normal 259 4" xfId="5948" xr:uid="{00000000-0005-0000-0000-000018690000}"/>
    <cellStyle name="Normal 259 4 2" xfId="16731" xr:uid="{00000000-0005-0000-0000-000019690000}"/>
    <cellStyle name="Normal 259 5" xfId="11575" xr:uid="{00000000-0005-0000-0000-00001A690000}"/>
    <cellStyle name="Normal 259 6" xfId="39671" xr:uid="{00000000-0005-0000-0000-00001B690000}"/>
    <cellStyle name="Normal 259 7" xfId="44518" xr:uid="{00000000-0005-0000-0000-00001C690000}"/>
    <cellStyle name="Normal 26" xfId="355" xr:uid="{00000000-0005-0000-0000-00001D690000}"/>
    <cellStyle name="Normal 26 2" xfId="1458" xr:uid="{00000000-0005-0000-0000-00001E690000}"/>
    <cellStyle name="Normal 26 2 2" xfId="3773" xr:uid="{00000000-0005-0000-0000-00001F690000}"/>
    <cellStyle name="Normal 26 2 2 2" xfId="8920" xr:uid="{00000000-0005-0000-0000-000020690000}"/>
    <cellStyle name="Normal 26 2 2 2 2" xfId="19703" xr:uid="{00000000-0005-0000-0000-000021690000}"/>
    <cellStyle name="Normal 26 2 2 3" xfId="14571" xr:uid="{00000000-0005-0000-0000-000022690000}"/>
    <cellStyle name="Normal 26 2 2 4" xfId="42630" xr:uid="{00000000-0005-0000-0000-000023690000}"/>
    <cellStyle name="Normal 26 2 2 5" xfId="47473" xr:uid="{00000000-0005-0000-0000-000024690000}"/>
    <cellStyle name="Normal 26 2 3" xfId="6640" xr:uid="{00000000-0005-0000-0000-000025690000}"/>
    <cellStyle name="Normal 26 2 3 2" xfId="17423" xr:uid="{00000000-0005-0000-0000-000026690000}"/>
    <cellStyle name="Normal 26 2 4" xfId="12280" xr:uid="{00000000-0005-0000-0000-000027690000}"/>
    <cellStyle name="Normal 26 2 5" xfId="40355" xr:uid="{00000000-0005-0000-0000-000028690000}"/>
    <cellStyle name="Normal 26 2 6" xfId="45198" xr:uid="{00000000-0005-0000-0000-000029690000}"/>
    <cellStyle name="Normal 26 3" xfId="2726" xr:uid="{00000000-0005-0000-0000-00002A690000}"/>
    <cellStyle name="Normal 26 3 2" xfId="7881" xr:uid="{00000000-0005-0000-0000-00002B690000}"/>
    <cellStyle name="Normal 26 3 2 2" xfId="18664" xr:uid="{00000000-0005-0000-0000-00002C690000}"/>
    <cellStyle name="Normal 26 3 3" xfId="13532" xr:uid="{00000000-0005-0000-0000-00002D690000}"/>
    <cellStyle name="Normal 26 3 4" xfId="41592" xr:uid="{00000000-0005-0000-0000-00002E690000}"/>
    <cellStyle name="Normal 26 3 5" xfId="46435" xr:uid="{00000000-0005-0000-0000-00002F690000}"/>
    <cellStyle name="Normal 26 4" xfId="5590" xr:uid="{00000000-0005-0000-0000-000030690000}"/>
    <cellStyle name="Normal 26 4 2" xfId="16380" xr:uid="{00000000-0005-0000-0000-000031690000}"/>
    <cellStyle name="Normal 26 5" xfId="11208" xr:uid="{00000000-0005-0000-0000-000032690000}"/>
    <cellStyle name="Normal 26 6" xfId="39310" xr:uid="{00000000-0005-0000-0000-000033690000}"/>
    <cellStyle name="Normal 26 7" xfId="44156" xr:uid="{00000000-0005-0000-0000-000034690000}"/>
    <cellStyle name="Normal 260" xfId="748" xr:uid="{00000000-0005-0000-0000-000035690000}"/>
    <cellStyle name="Normal 260 2" xfId="1831" xr:uid="{00000000-0005-0000-0000-000036690000}"/>
    <cellStyle name="Normal 260 2 2" xfId="4140" xr:uid="{00000000-0005-0000-0000-000037690000}"/>
    <cellStyle name="Normal 260 2 2 2" xfId="9287" xr:uid="{00000000-0005-0000-0000-000038690000}"/>
    <cellStyle name="Normal 260 2 2 2 2" xfId="20070" xr:uid="{00000000-0005-0000-0000-000039690000}"/>
    <cellStyle name="Normal 260 2 2 3" xfId="14938" xr:uid="{00000000-0005-0000-0000-00003A690000}"/>
    <cellStyle name="Normal 260 2 2 4" xfId="42997" xr:uid="{00000000-0005-0000-0000-00003B690000}"/>
    <cellStyle name="Normal 260 2 2 5" xfId="47840" xr:uid="{00000000-0005-0000-0000-00003C690000}"/>
    <cellStyle name="Normal 260 2 3" xfId="7006" xr:uid="{00000000-0005-0000-0000-00003D690000}"/>
    <cellStyle name="Normal 260 2 3 2" xfId="17789" xr:uid="{00000000-0005-0000-0000-00003E690000}"/>
    <cellStyle name="Normal 260 2 4" xfId="12651" xr:uid="{00000000-0005-0000-0000-00003F690000}"/>
    <cellStyle name="Normal 260 2 5" xfId="40721" xr:uid="{00000000-0005-0000-0000-000040690000}"/>
    <cellStyle name="Normal 260 2 6" xfId="45564" xr:uid="{00000000-0005-0000-0000-000041690000}"/>
    <cellStyle name="Normal 260 3" xfId="3085" xr:uid="{00000000-0005-0000-0000-000042690000}"/>
    <cellStyle name="Normal 260 3 2" xfId="8232" xr:uid="{00000000-0005-0000-0000-000043690000}"/>
    <cellStyle name="Normal 260 3 2 2" xfId="19015" xr:uid="{00000000-0005-0000-0000-000044690000}"/>
    <cellStyle name="Normal 260 3 3" xfId="13883" xr:uid="{00000000-0005-0000-0000-000045690000}"/>
    <cellStyle name="Normal 260 3 4" xfId="41942" xr:uid="{00000000-0005-0000-0000-000046690000}"/>
    <cellStyle name="Normal 260 3 5" xfId="46785" xr:uid="{00000000-0005-0000-0000-000047690000}"/>
    <cellStyle name="Normal 260 4" xfId="5949" xr:uid="{00000000-0005-0000-0000-000048690000}"/>
    <cellStyle name="Normal 260 4 2" xfId="16732" xr:uid="{00000000-0005-0000-0000-000049690000}"/>
    <cellStyle name="Normal 260 5" xfId="11576" xr:uid="{00000000-0005-0000-0000-00004A690000}"/>
    <cellStyle name="Normal 260 6" xfId="39672" xr:uid="{00000000-0005-0000-0000-00004B690000}"/>
    <cellStyle name="Normal 260 7" xfId="44519" xr:uid="{00000000-0005-0000-0000-00004C690000}"/>
    <cellStyle name="Normal 261" xfId="749" xr:uid="{00000000-0005-0000-0000-00004D690000}"/>
    <cellStyle name="Normal 261 2" xfId="1832" xr:uid="{00000000-0005-0000-0000-00004E690000}"/>
    <cellStyle name="Normal 261 2 2" xfId="4141" xr:uid="{00000000-0005-0000-0000-00004F690000}"/>
    <cellStyle name="Normal 261 2 2 2" xfId="9288" xr:uid="{00000000-0005-0000-0000-000050690000}"/>
    <cellStyle name="Normal 261 2 2 2 2" xfId="20071" xr:uid="{00000000-0005-0000-0000-000051690000}"/>
    <cellStyle name="Normal 261 2 2 3" xfId="14939" xr:uid="{00000000-0005-0000-0000-000052690000}"/>
    <cellStyle name="Normal 261 2 2 4" xfId="42998" xr:uid="{00000000-0005-0000-0000-000053690000}"/>
    <cellStyle name="Normal 261 2 2 5" xfId="47841" xr:uid="{00000000-0005-0000-0000-000054690000}"/>
    <cellStyle name="Normal 261 2 3" xfId="7007" xr:uid="{00000000-0005-0000-0000-000055690000}"/>
    <cellStyle name="Normal 261 2 3 2" xfId="17790" xr:uid="{00000000-0005-0000-0000-000056690000}"/>
    <cellStyle name="Normal 261 2 4" xfId="12652" xr:uid="{00000000-0005-0000-0000-000057690000}"/>
    <cellStyle name="Normal 261 2 5" xfId="40722" xr:uid="{00000000-0005-0000-0000-000058690000}"/>
    <cellStyle name="Normal 261 2 6" xfId="45565" xr:uid="{00000000-0005-0000-0000-000059690000}"/>
    <cellStyle name="Normal 261 3" xfId="3086" xr:uid="{00000000-0005-0000-0000-00005A690000}"/>
    <cellStyle name="Normal 261 3 2" xfId="8233" xr:uid="{00000000-0005-0000-0000-00005B690000}"/>
    <cellStyle name="Normal 261 3 2 2" xfId="19016" xr:uid="{00000000-0005-0000-0000-00005C690000}"/>
    <cellStyle name="Normal 261 3 3" xfId="13884" xr:uid="{00000000-0005-0000-0000-00005D690000}"/>
    <cellStyle name="Normal 261 3 4" xfId="41943" xr:uid="{00000000-0005-0000-0000-00005E690000}"/>
    <cellStyle name="Normal 261 3 5" xfId="46786" xr:uid="{00000000-0005-0000-0000-00005F690000}"/>
    <cellStyle name="Normal 261 4" xfId="5950" xr:uid="{00000000-0005-0000-0000-000060690000}"/>
    <cellStyle name="Normal 261 4 2" xfId="16733" xr:uid="{00000000-0005-0000-0000-000061690000}"/>
    <cellStyle name="Normal 261 5" xfId="11577" xr:uid="{00000000-0005-0000-0000-000062690000}"/>
    <cellStyle name="Normal 261 6" xfId="39673" xr:uid="{00000000-0005-0000-0000-000063690000}"/>
    <cellStyle name="Normal 261 7" xfId="44520" xr:uid="{00000000-0005-0000-0000-000064690000}"/>
    <cellStyle name="Normal 262" xfId="750" xr:uid="{00000000-0005-0000-0000-000065690000}"/>
    <cellStyle name="Normal 262 2" xfId="1833" xr:uid="{00000000-0005-0000-0000-000066690000}"/>
    <cellStyle name="Normal 262 2 2" xfId="4142" xr:uid="{00000000-0005-0000-0000-000067690000}"/>
    <cellStyle name="Normal 262 2 2 2" xfId="9289" xr:uid="{00000000-0005-0000-0000-000068690000}"/>
    <cellStyle name="Normal 262 2 2 2 2" xfId="20072" xr:uid="{00000000-0005-0000-0000-000069690000}"/>
    <cellStyle name="Normal 262 2 2 3" xfId="14940" xr:uid="{00000000-0005-0000-0000-00006A690000}"/>
    <cellStyle name="Normal 262 2 2 4" xfId="42999" xr:uid="{00000000-0005-0000-0000-00006B690000}"/>
    <cellStyle name="Normal 262 2 2 5" xfId="47842" xr:uid="{00000000-0005-0000-0000-00006C690000}"/>
    <cellStyle name="Normal 262 2 3" xfId="7008" xr:uid="{00000000-0005-0000-0000-00006D690000}"/>
    <cellStyle name="Normal 262 2 3 2" xfId="17791" xr:uid="{00000000-0005-0000-0000-00006E690000}"/>
    <cellStyle name="Normal 262 2 4" xfId="12653" xr:uid="{00000000-0005-0000-0000-00006F690000}"/>
    <cellStyle name="Normal 262 2 5" xfId="40723" xr:uid="{00000000-0005-0000-0000-000070690000}"/>
    <cellStyle name="Normal 262 2 6" xfId="45566" xr:uid="{00000000-0005-0000-0000-000071690000}"/>
    <cellStyle name="Normal 262 3" xfId="3087" xr:uid="{00000000-0005-0000-0000-000072690000}"/>
    <cellStyle name="Normal 262 3 2" xfId="8234" xr:uid="{00000000-0005-0000-0000-000073690000}"/>
    <cellStyle name="Normal 262 3 2 2" xfId="19017" xr:uid="{00000000-0005-0000-0000-000074690000}"/>
    <cellStyle name="Normal 262 3 3" xfId="13885" xr:uid="{00000000-0005-0000-0000-000075690000}"/>
    <cellStyle name="Normal 262 3 4" xfId="41944" xr:uid="{00000000-0005-0000-0000-000076690000}"/>
    <cellStyle name="Normal 262 3 5" xfId="46787" xr:uid="{00000000-0005-0000-0000-000077690000}"/>
    <cellStyle name="Normal 262 4" xfId="5951" xr:uid="{00000000-0005-0000-0000-000078690000}"/>
    <cellStyle name="Normal 262 4 2" xfId="16734" xr:uid="{00000000-0005-0000-0000-000079690000}"/>
    <cellStyle name="Normal 262 5" xfId="11578" xr:uid="{00000000-0005-0000-0000-00007A690000}"/>
    <cellStyle name="Normal 262 6" xfId="39674" xr:uid="{00000000-0005-0000-0000-00007B690000}"/>
    <cellStyle name="Normal 262 7" xfId="44521" xr:uid="{00000000-0005-0000-0000-00007C690000}"/>
    <cellStyle name="Normal 263" xfId="751" xr:uid="{00000000-0005-0000-0000-00007D690000}"/>
    <cellStyle name="Normal 263 2" xfId="1834" xr:uid="{00000000-0005-0000-0000-00007E690000}"/>
    <cellStyle name="Normal 263 2 2" xfId="4143" xr:uid="{00000000-0005-0000-0000-00007F690000}"/>
    <cellStyle name="Normal 263 2 2 2" xfId="9290" xr:uid="{00000000-0005-0000-0000-000080690000}"/>
    <cellStyle name="Normal 263 2 2 2 2" xfId="20073" xr:uid="{00000000-0005-0000-0000-000081690000}"/>
    <cellStyle name="Normal 263 2 2 3" xfId="14941" xr:uid="{00000000-0005-0000-0000-000082690000}"/>
    <cellStyle name="Normal 263 2 2 4" xfId="43000" xr:uid="{00000000-0005-0000-0000-000083690000}"/>
    <cellStyle name="Normal 263 2 2 5" xfId="47843" xr:uid="{00000000-0005-0000-0000-000084690000}"/>
    <cellStyle name="Normal 263 2 3" xfId="7009" xr:uid="{00000000-0005-0000-0000-000085690000}"/>
    <cellStyle name="Normal 263 2 3 2" xfId="17792" xr:uid="{00000000-0005-0000-0000-000086690000}"/>
    <cellStyle name="Normal 263 2 4" xfId="12654" xr:uid="{00000000-0005-0000-0000-000087690000}"/>
    <cellStyle name="Normal 263 2 5" xfId="40724" xr:uid="{00000000-0005-0000-0000-000088690000}"/>
    <cellStyle name="Normal 263 2 6" xfId="45567" xr:uid="{00000000-0005-0000-0000-000089690000}"/>
    <cellStyle name="Normal 263 3" xfId="3088" xr:uid="{00000000-0005-0000-0000-00008A690000}"/>
    <cellStyle name="Normal 263 3 2" xfId="8235" xr:uid="{00000000-0005-0000-0000-00008B690000}"/>
    <cellStyle name="Normal 263 3 2 2" xfId="19018" xr:uid="{00000000-0005-0000-0000-00008C690000}"/>
    <cellStyle name="Normal 263 3 3" xfId="13886" xr:uid="{00000000-0005-0000-0000-00008D690000}"/>
    <cellStyle name="Normal 263 3 4" xfId="41945" xr:uid="{00000000-0005-0000-0000-00008E690000}"/>
    <cellStyle name="Normal 263 3 5" xfId="46788" xr:uid="{00000000-0005-0000-0000-00008F690000}"/>
    <cellStyle name="Normal 263 4" xfId="5952" xr:uid="{00000000-0005-0000-0000-000090690000}"/>
    <cellStyle name="Normal 263 4 2" xfId="16735" xr:uid="{00000000-0005-0000-0000-000091690000}"/>
    <cellStyle name="Normal 263 5" xfId="11579" xr:uid="{00000000-0005-0000-0000-000092690000}"/>
    <cellStyle name="Normal 263 6" xfId="39675" xr:uid="{00000000-0005-0000-0000-000093690000}"/>
    <cellStyle name="Normal 263 7" xfId="44522" xr:uid="{00000000-0005-0000-0000-000094690000}"/>
    <cellStyle name="Normal 264" xfId="752" xr:uid="{00000000-0005-0000-0000-000095690000}"/>
    <cellStyle name="Normal 264 2" xfId="1835" xr:uid="{00000000-0005-0000-0000-000096690000}"/>
    <cellStyle name="Normal 264 2 2" xfId="4144" xr:uid="{00000000-0005-0000-0000-000097690000}"/>
    <cellStyle name="Normal 264 2 2 2" xfId="9291" xr:uid="{00000000-0005-0000-0000-000098690000}"/>
    <cellStyle name="Normal 264 2 2 2 2" xfId="20074" xr:uid="{00000000-0005-0000-0000-000099690000}"/>
    <cellStyle name="Normal 264 2 2 3" xfId="14942" xr:uid="{00000000-0005-0000-0000-00009A690000}"/>
    <cellStyle name="Normal 264 2 2 4" xfId="43001" xr:uid="{00000000-0005-0000-0000-00009B690000}"/>
    <cellStyle name="Normal 264 2 2 5" xfId="47844" xr:uid="{00000000-0005-0000-0000-00009C690000}"/>
    <cellStyle name="Normal 264 2 3" xfId="7010" xr:uid="{00000000-0005-0000-0000-00009D690000}"/>
    <cellStyle name="Normal 264 2 3 2" xfId="17793" xr:uid="{00000000-0005-0000-0000-00009E690000}"/>
    <cellStyle name="Normal 264 2 4" xfId="12655" xr:uid="{00000000-0005-0000-0000-00009F690000}"/>
    <cellStyle name="Normal 264 2 5" xfId="40725" xr:uid="{00000000-0005-0000-0000-0000A0690000}"/>
    <cellStyle name="Normal 264 2 6" xfId="45568" xr:uid="{00000000-0005-0000-0000-0000A1690000}"/>
    <cellStyle name="Normal 264 3" xfId="3089" xr:uid="{00000000-0005-0000-0000-0000A2690000}"/>
    <cellStyle name="Normal 264 3 2" xfId="8236" xr:uid="{00000000-0005-0000-0000-0000A3690000}"/>
    <cellStyle name="Normal 264 3 2 2" xfId="19019" xr:uid="{00000000-0005-0000-0000-0000A4690000}"/>
    <cellStyle name="Normal 264 3 3" xfId="13887" xr:uid="{00000000-0005-0000-0000-0000A5690000}"/>
    <cellStyle name="Normal 264 3 4" xfId="41946" xr:uid="{00000000-0005-0000-0000-0000A6690000}"/>
    <cellStyle name="Normal 264 3 5" xfId="46789" xr:uid="{00000000-0005-0000-0000-0000A7690000}"/>
    <cellStyle name="Normal 264 4" xfId="5953" xr:uid="{00000000-0005-0000-0000-0000A8690000}"/>
    <cellStyle name="Normal 264 4 2" xfId="16736" xr:uid="{00000000-0005-0000-0000-0000A9690000}"/>
    <cellStyle name="Normal 264 5" xfId="11580" xr:uid="{00000000-0005-0000-0000-0000AA690000}"/>
    <cellStyle name="Normal 264 6" xfId="39676" xr:uid="{00000000-0005-0000-0000-0000AB690000}"/>
    <cellStyle name="Normal 264 7" xfId="44523" xr:uid="{00000000-0005-0000-0000-0000AC690000}"/>
    <cellStyle name="Normal 265" xfId="753" xr:uid="{00000000-0005-0000-0000-0000AD690000}"/>
    <cellStyle name="Normal 265 2" xfId="1836" xr:uid="{00000000-0005-0000-0000-0000AE690000}"/>
    <cellStyle name="Normal 265 2 2" xfId="4145" xr:uid="{00000000-0005-0000-0000-0000AF690000}"/>
    <cellStyle name="Normal 265 2 2 2" xfId="9292" xr:uid="{00000000-0005-0000-0000-0000B0690000}"/>
    <cellStyle name="Normal 265 2 2 2 2" xfId="20075" xr:uid="{00000000-0005-0000-0000-0000B1690000}"/>
    <cellStyle name="Normal 265 2 2 3" xfId="14943" xr:uid="{00000000-0005-0000-0000-0000B2690000}"/>
    <cellStyle name="Normal 265 2 2 4" xfId="43002" xr:uid="{00000000-0005-0000-0000-0000B3690000}"/>
    <cellStyle name="Normal 265 2 2 5" xfId="47845" xr:uid="{00000000-0005-0000-0000-0000B4690000}"/>
    <cellStyle name="Normal 265 2 3" xfId="7011" xr:uid="{00000000-0005-0000-0000-0000B5690000}"/>
    <cellStyle name="Normal 265 2 3 2" xfId="17794" xr:uid="{00000000-0005-0000-0000-0000B6690000}"/>
    <cellStyle name="Normal 265 2 4" xfId="12656" xr:uid="{00000000-0005-0000-0000-0000B7690000}"/>
    <cellStyle name="Normal 265 2 5" xfId="40726" xr:uid="{00000000-0005-0000-0000-0000B8690000}"/>
    <cellStyle name="Normal 265 2 6" xfId="45569" xr:uid="{00000000-0005-0000-0000-0000B9690000}"/>
    <cellStyle name="Normal 265 3" xfId="3090" xr:uid="{00000000-0005-0000-0000-0000BA690000}"/>
    <cellStyle name="Normal 265 3 2" xfId="8237" xr:uid="{00000000-0005-0000-0000-0000BB690000}"/>
    <cellStyle name="Normal 265 3 2 2" xfId="19020" xr:uid="{00000000-0005-0000-0000-0000BC690000}"/>
    <cellStyle name="Normal 265 3 3" xfId="13888" xr:uid="{00000000-0005-0000-0000-0000BD690000}"/>
    <cellStyle name="Normal 265 3 4" xfId="41947" xr:uid="{00000000-0005-0000-0000-0000BE690000}"/>
    <cellStyle name="Normal 265 3 5" xfId="46790" xr:uid="{00000000-0005-0000-0000-0000BF690000}"/>
    <cellStyle name="Normal 265 4" xfId="5954" xr:uid="{00000000-0005-0000-0000-0000C0690000}"/>
    <cellStyle name="Normal 265 4 2" xfId="16737" xr:uid="{00000000-0005-0000-0000-0000C1690000}"/>
    <cellStyle name="Normal 265 5" xfId="11581" xr:uid="{00000000-0005-0000-0000-0000C2690000}"/>
    <cellStyle name="Normal 265 6" xfId="39677" xr:uid="{00000000-0005-0000-0000-0000C3690000}"/>
    <cellStyle name="Normal 265 7" xfId="44524" xr:uid="{00000000-0005-0000-0000-0000C4690000}"/>
    <cellStyle name="Normal 266" xfId="754" xr:uid="{00000000-0005-0000-0000-0000C5690000}"/>
    <cellStyle name="Normal 266 2" xfId="1837" xr:uid="{00000000-0005-0000-0000-0000C6690000}"/>
    <cellStyle name="Normal 266 2 2" xfId="4146" xr:uid="{00000000-0005-0000-0000-0000C7690000}"/>
    <cellStyle name="Normal 266 2 2 2" xfId="9293" xr:uid="{00000000-0005-0000-0000-0000C8690000}"/>
    <cellStyle name="Normal 266 2 2 2 2" xfId="20076" xr:uid="{00000000-0005-0000-0000-0000C9690000}"/>
    <cellStyle name="Normal 266 2 2 3" xfId="14944" xr:uid="{00000000-0005-0000-0000-0000CA690000}"/>
    <cellStyle name="Normal 266 2 2 4" xfId="43003" xr:uid="{00000000-0005-0000-0000-0000CB690000}"/>
    <cellStyle name="Normal 266 2 2 5" xfId="47846" xr:uid="{00000000-0005-0000-0000-0000CC690000}"/>
    <cellStyle name="Normal 266 2 3" xfId="7012" xr:uid="{00000000-0005-0000-0000-0000CD690000}"/>
    <cellStyle name="Normal 266 2 3 2" xfId="17795" xr:uid="{00000000-0005-0000-0000-0000CE690000}"/>
    <cellStyle name="Normal 266 2 4" xfId="12657" xr:uid="{00000000-0005-0000-0000-0000CF690000}"/>
    <cellStyle name="Normal 266 2 5" xfId="40727" xr:uid="{00000000-0005-0000-0000-0000D0690000}"/>
    <cellStyle name="Normal 266 2 6" xfId="45570" xr:uid="{00000000-0005-0000-0000-0000D1690000}"/>
    <cellStyle name="Normal 266 3" xfId="3091" xr:uid="{00000000-0005-0000-0000-0000D2690000}"/>
    <cellStyle name="Normal 266 3 2" xfId="8238" xr:uid="{00000000-0005-0000-0000-0000D3690000}"/>
    <cellStyle name="Normal 266 3 2 2" xfId="19021" xr:uid="{00000000-0005-0000-0000-0000D4690000}"/>
    <cellStyle name="Normal 266 3 3" xfId="13889" xr:uid="{00000000-0005-0000-0000-0000D5690000}"/>
    <cellStyle name="Normal 266 3 4" xfId="41948" xr:uid="{00000000-0005-0000-0000-0000D6690000}"/>
    <cellStyle name="Normal 266 3 5" xfId="46791" xr:uid="{00000000-0005-0000-0000-0000D7690000}"/>
    <cellStyle name="Normal 266 4" xfId="5955" xr:uid="{00000000-0005-0000-0000-0000D8690000}"/>
    <cellStyle name="Normal 266 4 2" xfId="16738" xr:uid="{00000000-0005-0000-0000-0000D9690000}"/>
    <cellStyle name="Normal 266 5" xfId="11582" xr:uid="{00000000-0005-0000-0000-0000DA690000}"/>
    <cellStyle name="Normal 266 6" xfId="39678" xr:uid="{00000000-0005-0000-0000-0000DB690000}"/>
    <cellStyle name="Normal 266 7" xfId="44525" xr:uid="{00000000-0005-0000-0000-0000DC690000}"/>
    <cellStyle name="Normal 267" xfId="755" xr:uid="{00000000-0005-0000-0000-0000DD690000}"/>
    <cellStyle name="Normal 267 2" xfId="1838" xr:uid="{00000000-0005-0000-0000-0000DE690000}"/>
    <cellStyle name="Normal 267 2 2" xfId="4147" xr:uid="{00000000-0005-0000-0000-0000DF690000}"/>
    <cellStyle name="Normal 267 2 2 2" xfId="9294" xr:uid="{00000000-0005-0000-0000-0000E0690000}"/>
    <cellStyle name="Normal 267 2 2 2 2" xfId="20077" xr:uid="{00000000-0005-0000-0000-0000E1690000}"/>
    <cellStyle name="Normal 267 2 2 3" xfId="14945" xr:uid="{00000000-0005-0000-0000-0000E2690000}"/>
    <cellStyle name="Normal 267 2 2 4" xfId="43004" xr:uid="{00000000-0005-0000-0000-0000E3690000}"/>
    <cellStyle name="Normal 267 2 2 5" xfId="47847" xr:uid="{00000000-0005-0000-0000-0000E4690000}"/>
    <cellStyle name="Normal 267 2 3" xfId="7013" xr:uid="{00000000-0005-0000-0000-0000E5690000}"/>
    <cellStyle name="Normal 267 2 3 2" xfId="17796" xr:uid="{00000000-0005-0000-0000-0000E6690000}"/>
    <cellStyle name="Normal 267 2 4" xfId="12658" xr:uid="{00000000-0005-0000-0000-0000E7690000}"/>
    <cellStyle name="Normal 267 2 5" xfId="40728" xr:uid="{00000000-0005-0000-0000-0000E8690000}"/>
    <cellStyle name="Normal 267 2 6" xfId="45571" xr:uid="{00000000-0005-0000-0000-0000E9690000}"/>
    <cellStyle name="Normal 267 3" xfId="3092" xr:uid="{00000000-0005-0000-0000-0000EA690000}"/>
    <cellStyle name="Normal 267 3 2" xfId="8239" xr:uid="{00000000-0005-0000-0000-0000EB690000}"/>
    <cellStyle name="Normal 267 3 2 2" xfId="19022" xr:uid="{00000000-0005-0000-0000-0000EC690000}"/>
    <cellStyle name="Normal 267 3 3" xfId="13890" xr:uid="{00000000-0005-0000-0000-0000ED690000}"/>
    <cellStyle name="Normal 267 3 4" xfId="41949" xr:uid="{00000000-0005-0000-0000-0000EE690000}"/>
    <cellStyle name="Normal 267 3 5" xfId="46792" xr:uid="{00000000-0005-0000-0000-0000EF690000}"/>
    <cellStyle name="Normal 267 4" xfId="5956" xr:uid="{00000000-0005-0000-0000-0000F0690000}"/>
    <cellStyle name="Normal 267 4 2" xfId="16739" xr:uid="{00000000-0005-0000-0000-0000F1690000}"/>
    <cellStyle name="Normal 267 5" xfId="11583" xr:uid="{00000000-0005-0000-0000-0000F2690000}"/>
    <cellStyle name="Normal 267 6" xfId="39679" xr:uid="{00000000-0005-0000-0000-0000F3690000}"/>
    <cellStyle name="Normal 267 7" xfId="44526" xr:uid="{00000000-0005-0000-0000-0000F4690000}"/>
    <cellStyle name="Normal 268" xfId="756" xr:uid="{00000000-0005-0000-0000-0000F5690000}"/>
    <cellStyle name="Normal 268 2" xfId="1839" xr:uid="{00000000-0005-0000-0000-0000F6690000}"/>
    <cellStyle name="Normal 268 2 2" xfId="4148" xr:uid="{00000000-0005-0000-0000-0000F7690000}"/>
    <cellStyle name="Normal 268 2 2 2" xfId="9295" xr:uid="{00000000-0005-0000-0000-0000F8690000}"/>
    <cellStyle name="Normal 268 2 2 2 2" xfId="20078" xr:uid="{00000000-0005-0000-0000-0000F9690000}"/>
    <cellStyle name="Normal 268 2 2 3" xfId="14946" xr:uid="{00000000-0005-0000-0000-0000FA690000}"/>
    <cellStyle name="Normal 268 2 2 4" xfId="43005" xr:uid="{00000000-0005-0000-0000-0000FB690000}"/>
    <cellStyle name="Normal 268 2 2 5" xfId="47848" xr:uid="{00000000-0005-0000-0000-0000FC690000}"/>
    <cellStyle name="Normal 268 2 3" xfId="7014" xr:uid="{00000000-0005-0000-0000-0000FD690000}"/>
    <cellStyle name="Normal 268 2 3 2" xfId="17797" xr:uid="{00000000-0005-0000-0000-0000FE690000}"/>
    <cellStyle name="Normal 268 2 4" xfId="12659" xr:uid="{00000000-0005-0000-0000-0000FF690000}"/>
    <cellStyle name="Normal 268 2 5" xfId="40729" xr:uid="{00000000-0005-0000-0000-0000006A0000}"/>
    <cellStyle name="Normal 268 2 6" xfId="45572" xr:uid="{00000000-0005-0000-0000-0000016A0000}"/>
    <cellStyle name="Normal 268 3" xfId="3093" xr:uid="{00000000-0005-0000-0000-0000026A0000}"/>
    <cellStyle name="Normal 268 3 2" xfId="8240" xr:uid="{00000000-0005-0000-0000-0000036A0000}"/>
    <cellStyle name="Normal 268 3 2 2" xfId="19023" xr:uid="{00000000-0005-0000-0000-0000046A0000}"/>
    <cellStyle name="Normal 268 3 3" xfId="13891" xr:uid="{00000000-0005-0000-0000-0000056A0000}"/>
    <cellStyle name="Normal 268 3 4" xfId="41950" xr:uid="{00000000-0005-0000-0000-0000066A0000}"/>
    <cellStyle name="Normal 268 3 5" xfId="46793" xr:uid="{00000000-0005-0000-0000-0000076A0000}"/>
    <cellStyle name="Normal 268 4" xfId="5957" xr:uid="{00000000-0005-0000-0000-0000086A0000}"/>
    <cellStyle name="Normal 268 4 2" xfId="16740" xr:uid="{00000000-0005-0000-0000-0000096A0000}"/>
    <cellStyle name="Normal 268 5" xfId="11584" xr:uid="{00000000-0005-0000-0000-00000A6A0000}"/>
    <cellStyle name="Normal 268 6" xfId="39680" xr:uid="{00000000-0005-0000-0000-00000B6A0000}"/>
    <cellStyle name="Normal 268 7" xfId="44527" xr:uid="{00000000-0005-0000-0000-00000C6A0000}"/>
    <cellStyle name="Normal 269" xfId="757" xr:uid="{00000000-0005-0000-0000-00000D6A0000}"/>
    <cellStyle name="Normal 269 2" xfId="1840" xr:uid="{00000000-0005-0000-0000-00000E6A0000}"/>
    <cellStyle name="Normal 269 2 2" xfId="4149" xr:uid="{00000000-0005-0000-0000-00000F6A0000}"/>
    <cellStyle name="Normal 269 2 2 2" xfId="9296" xr:uid="{00000000-0005-0000-0000-0000106A0000}"/>
    <cellStyle name="Normal 269 2 2 2 2" xfId="20079" xr:uid="{00000000-0005-0000-0000-0000116A0000}"/>
    <cellStyle name="Normal 269 2 2 3" xfId="14947" xr:uid="{00000000-0005-0000-0000-0000126A0000}"/>
    <cellStyle name="Normal 269 2 2 4" xfId="43006" xr:uid="{00000000-0005-0000-0000-0000136A0000}"/>
    <cellStyle name="Normal 269 2 2 5" xfId="47849" xr:uid="{00000000-0005-0000-0000-0000146A0000}"/>
    <cellStyle name="Normal 269 2 3" xfId="7015" xr:uid="{00000000-0005-0000-0000-0000156A0000}"/>
    <cellStyle name="Normal 269 2 3 2" xfId="17798" xr:uid="{00000000-0005-0000-0000-0000166A0000}"/>
    <cellStyle name="Normal 269 2 4" xfId="12660" xr:uid="{00000000-0005-0000-0000-0000176A0000}"/>
    <cellStyle name="Normal 269 2 5" xfId="40730" xr:uid="{00000000-0005-0000-0000-0000186A0000}"/>
    <cellStyle name="Normal 269 2 6" xfId="45573" xr:uid="{00000000-0005-0000-0000-0000196A0000}"/>
    <cellStyle name="Normal 269 3" xfId="3094" xr:uid="{00000000-0005-0000-0000-00001A6A0000}"/>
    <cellStyle name="Normal 269 3 2" xfId="8241" xr:uid="{00000000-0005-0000-0000-00001B6A0000}"/>
    <cellStyle name="Normal 269 3 2 2" xfId="19024" xr:uid="{00000000-0005-0000-0000-00001C6A0000}"/>
    <cellStyle name="Normal 269 3 3" xfId="13892" xr:uid="{00000000-0005-0000-0000-00001D6A0000}"/>
    <cellStyle name="Normal 269 3 4" xfId="41951" xr:uid="{00000000-0005-0000-0000-00001E6A0000}"/>
    <cellStyle name="Normal 269 3 5" xfId="46794" xr:uid="{00000000-0005-0000-0000-00001F6A0000}"/>
    <cellStyle name="Normal 269 4" xfId="5958" xr:uid="{00000000-0005-0000-0000-0000206A0000}"/>
    <cellStyle name="Normal 269 4 2" xfId="16741" xr:uid="{00000000-0005-0000-0000-0000216A0000}"/>
    <cellStyle name="Normal 269 5" xfId="11585" xr:uid="{00000000-0005-0000-0000-0000226A0000}"/>
    <cellStyle name="Normal 269 6" xfId="39681" xr:uid="{00000000-0005-0000-0000-0000236A0000}"/>
    <cellStyle name="Normal 269 7" xfId="44528" xr:uid="{00000000-0005-0000-0000-0000246A0000}"/>
    <cellStyle name="Normal 27" xfId="356" xr:uid="{00000000-0005-0000-0000-0000256A0000}"/>
    <cellStyle name="Normal 27 2" xfId="1459" xr:uid="{00000000-0005-0000-0000-0000266A0000}"/>
    <cellStyle name="Normal 27 2 2" xfId="3774" xr:uid="{00000000-0005-0000-0000-0000276A0000}"/>
    <cellStyle name="Normal 27 2 2 2" xfId="8921" xr:uid="{00000000-0005-0000-0000-0000286A0000}"/>
    <cellStyle name="Normal 27 2 2 2 2" xfId="19704" xr:uid="{00000000-0005-0000-0000-0000296A0000}"/>
    <cellStyle name="Normal 27 2 2 3" xfId="14572" xr:uid="{00000000-0005-0000-0000-00002A6A0000}"/>
    <cellStyle name="Normal 27 2 2 4" xfId="42631" xr:uid="{00000000-0005-0000-0000-00002B6A0000}"/>
    <cellStyle name="Normal 27 2 2 5" xfId="47474" xr:uid="{00000000-0005-0000-0000-00002C6A0000}"/>
    <cellStyle name="Normal 27 2 3" xfId="6641" xr:uid="{00000000-0005-0000-0000-00002D6A0000}"/>
    <cellStyle name="Normal 27 2 3 2" xfId="17424" xr:uid="{00000000-0005-0000-0000-00002E6A0000}"/>
    <cellStyle name="Normal 27 2 4" xfId="12281" xr:uid="{00000000-0005-0000-0000-00002F6A0000}"/>
    <cellStyle name="Normal 27 2 5" xfId="40356" xr:uid="{00000000-0005-0000-0000-0000306A0000}"/>
    <cellStyle name="Normal 27 2 6" xfId="45199" xr:uid="{00000000-0005-0000-0000-0000316A0000}"/>
    <cellStyle name="Normal 27 3" xfId="2727" xr:uid="{00000000-0005-0000-0000-0000326A0000}"/>
    <cellStyle name="Normal 27 3 2" xfId="7882" xr:uid="{00000000-0005-0000-0000-0000336A0000}"/>
    <cellStyle name="Normal 27 3 2 2" xfId="18665" xr:uid="{00000000-0005-0000-0000-0000346A0000}"/>
    <cellStyle name="Normal 27 3 3" xfId="13533" xr:uid="{00000000-0005-0000-0000-0000356A0000}"/>
    <cellStyle name="Normal 27 3 4" xfId="41593" xr:uid="{00000000-0005-0000-0000-0000366A0000}"/>
    <cellStyle name="Normal 27 3 5" xfId="46436" xr:uid="{00000000-0005-0000-0000-0000376A0000}"/>
    <cellStyle name="Normal 27 4" xfId="5591" xr:uid="{00000000-0005-0000-0000-0000386A0000}"/>
    <cellStyle name="Normal 27 4 2" xfId="16381" xr:uid="{00000000-0005-0000-0000-0000396A0000}"/>
    <cellStyle name="Normal 27 5" xfId="11209" xr:uid="{00000000-0005-0000-0000-00003A6A0000}"/>
    <cellStyle name="Normal 27 6" xfId="39311" xr:uid="{00000000-0005-0000-0000-00003B6A0000}"/>
    <cellStyle name="Normal 27 7" xfId="44157" xr:uid="{00000000-0005-0000-0000-00003C6A0000}"/>
    <cellStyle name="Normal 270" xfId="758" xr:uid="{00000000-0005-0000-0000-00003D6A0000}"/>
    <cellStyle name="Normal 270 2" xfId="1841" xr:uid="{00000000-0005-0000-0000-00003E6A0000}"/>
    <cellStyle name="Normal 270 2 2" xfId="4150" xr:uid="{00000000-0005-0000-0000-00003F6A0000}"/>
    <cellStyle name="Normal 270 2 2 2" xfId="9297" xr:uid="{00000000-0005-0000-0000-0000406A0000}"/>
    <cellStyle name="Normal 270 2 2 2 2" xfId="20080" xr:uid="{00000000-0005-0000-0000-0000416A0000}"/>
    <cellStyle name="Normal 270 2 2 3" xfId="14948" xr:uid="{00000000-0005-0000-0000-0000426A0000}"/>
    <cellStyle name="Normal 270 2 2 4" xfId="43007" xr:uid="{00000000-0005-0000-0000-0000436A0000}"/>
    <cellStyle name="Normal 270 2 2 5" xfId="47850" xr:uid="{00000000-0005-0000-0000-0000446A0000}"/>
    <cellStyle name="Normal 270 2 3" xfId="7016" xr:uid="{00000000-0005-0000-0000-0000456A0000}"/>
    <cellStyle name="Normal 270 2 3 2" xfId="17799" xr:uid="{00000000-0005-0000-0000-0000466A0000}"/>
    <cellStyle name="Normal 270 2 4" xfId="12661" xr:uid="{00000000-0005-0000-0000-0000476A0000}"/>
    <cellStyle name="Normal 270 2 5" xfId="40731" xr:uid="{00000000-0005-0000-0000-0000486A0000}"/>
    <cellStyle name="Normal 270 2 6" xfId="45574" xr:uid="{00000000-0005-0000-0000-0000496A0000}"/>
    <cellStyle name="Normal 270 3" xfId="3095" xr:uid="{00000000-0005-0000-0000-00004A6A0000}"/>
    <cellStyle name="Normal 270 3 2" xfId="8242" xr:uid="{00000000-0005-0000-0000-00004B6A0000}"/>
    <cellStyle name="Normal 270 3 2 2" xfId="19025" xr:uid="{00000000-0005-0000-0000-00004C6A0000}"/>
    <cellStyle name="Normal 270 3 3" xfId="13893" xr:uid="{00000000-0005-0000-0000-00004D6A0000}"/>
    <cellStyle name="Normal 270 3 4" xfId="41952" xr:uid="{00000000-0005-0000-0000-00004E6A0000}"/>
    <cellStyle name="Normal 270 3 5" xfId="46795" xr:uid="{00000000-0005-0000-0000-00004F6A0000}"/>
    <cellStyle name="Normal 270 4" xfId="5959" xr:uid="{00000000-0005-0000-0000-0000506A0000}"/>
    <cellStyle name="Normal 270 4 2" xfId="16742" xr:uid="{00000000-0005-0000-0000-0000516A0000}"/>
    <cellStyle name="Normal 270 5" xfId="11586" xr:uid="{00000000-0005-0000-0000-0000526A0000}"/>
    <cellStyle name="Normal 270 6" xfId="39682" xr:uid="{00000000-0005-0000-0000-0000536A0000}"/>
    <cellStyle name="Normal 270 7" xfId="44529" xr:uid="{00000000-0005-0000-0000-0000546A0000}"/>
    <cellStyle name="Normal 271" xfId="759" xr:uid="{00000000-0005-0000-0000-0000556A0000}"/>
    <cellStyle name="Normal 271 2" xfId="1842" xr:uid="{00000000-0005-0000-0000-0000566A0000}"/>
    <cellStyle name="Normal 271 2 2" xfId="4151" xr:uid="{00000000-0005-0000-0000-0000576A0000}"/>
    <cellStyle name="Normal 271 2 2 2" xfId="9298" xr:uid="{00000000-0005-0000-0000-0000586A0000}"/>
    <cellStyle name="Normal 271 2 2 2 2" xfId="20081" xr:uid="{00000000-0005-0000-0000-0000596A0000}"/>
    <cellStyle name="Normal 271 2 2 3" xfId="14949" xr:uid="{00000000-0005-0000-0000-00005A6A0000}"/>
    <cellStyle name="Normal 271 2 2 4" xfId="43008" xr:uid="{00000000-0005-0000-0000-00005B6A0000}"/>
    <cellStyle name="Normal 271 2 2 5" xfId="47851" xr:uid="{00000000-0005-0000-0000-00005C6A0000}"/>
    <cellStyle name="Normal 271 2 3" xfId="7017" xr:uid="{00000000-0005-0000-0000-00005D6A0000}"/>
    <cellStyle name="Normal 271 2 3 2" xfId="17800" xr:uid="{00000000-0005-0000-0000-00005E6A0000}"/>
    <cellStyle name="Normal 271 2 4" xfId="12662" xr:uid="{00000000-0005-0000-0000-00005F6A0000}"/>
    <cellStyle name="Normal 271 2 5" xfId="40732" xr:uid="{00000000-0005-0000-0000-0000606A0000}"/>
    <cellStyle name="Normal 271 2 6" xfId="45575" xr:uid="{00000000-0005-0000-0000-0000616A0000}"/>
    <cellStyle name="Normal 271 3" xfId="3096" xr:uid="{00000000-0005-0000-0000-0000626A0000}"/>
    <cellStyle name="Normal 271 3 2" xfId="8243" xr:uid="{00000000-0005-0000-0000-0000636A0000}"/>
    <cellStyle name="Normal 271 3 2 2" xfId="19026" xr:uid="{00000000-0005-0000-0000-0000646A0000}"/>
    <cellStyle name="Normal 271 3 3" xfId="13894" xr:uid="{00000000-0005-0000-0000-0000656A0000}"/>
    <cellStyle name="Normal 271 3 4" xfId="41953" xr:uid="{00000000-0005-0000-0000-0000666A0000}"/>
    <cellStyle name="Normal 271 3 5" xfId="46796" xr:uid="{00000000-0005-0000-0000-0000676A0000}"/>
    <cellStyle name="Normal 271 4" xfId="5960" xr:uid="{00000000-0005-0000-0000-0000686A0000}"/>
    <cellStyle name="Normal 271 4 2" xfId="16743" xr:uid="{00000000-0005-0000-0000-0000696A0000}"/>
    <cellStyle name="Normal 271 5" xfId="11587" xr:uid="{00000000-0005-0000-0000-00006A6A0000}"/>
    <cellStyle name="Normal 271 6" xfId="39683" xr:uid="{00000000-0005-0000-0000-00006B6A0000}"/>
    <cellStyle name="Normal 271 7" xfId="44530" xr:uid="{00000000-0005-0000-0000-00006C6A0000}"/>
    <cellStyle name="Normal 272" xfId="699" xr:uid="{00000000-0005-0000-0000-00006D6A0000}"/>
    <cellStyle name="Normal 272 2" xfId="1783" xr:uid="{00000000-0005-0000-0000-00006E6A0000}"/>
    <cellStyle name="Normal 272 2 2" xfId="4092" xr:uid="{00000000-0005-0000-0000-00006F6A0000}"/>
    <cellStyle name="Normal 272 2 2 2" xfId="9239" xr:uid="{00000000-0005-0000-0000-0000706A0000}"/>
    <cellStyle name="Normal 272 2 2 2 2" xfId="20022" xr:uid="{00000000-0005-0000-0000-0000716A0000}"/>
    <cellStyle name="Normal 272 2 2 3" xfId="14890" xr:uid="{00000000-0005-0000-0000-0000726A0000}"/>
    <cellStyle name="Normal 272 2 2 4" xfId="42949" xr:uid="{00000000-0005-0000-0000-0000736A0000}"/>
    <cellStyle name="Normal 272 2 2 5" xfId="47792" xr:uid="{00000000-0005-0000-0000-0000746A0000}"/>
    <cellStyle name="Normal 272 2 3" xfId="6958" xr:uid="{00000000-0005-0000-0000-0000756A0000}"/>
    <cellStyle name="Normal 272 2 3 2" xfId="17741" xr:uid="{00000000-0005-0000-0000-0000766A0000}"/>
    <cellStyle name="Normal 272 2 4" xfId="12603" xr:uid="{00000000-0005-0000-0000-0000776A0000}"/>
    <cellStyle name="Normal 272 2 5" xfId="40673" xr:uid="{00000000-0005-0000-0000-0000786A0000}"/>
    <cellStyle name="Normal 272 2 6" xfId="45516" xr:uid="{00000000-0005-0000-0000-0000796A0000}"/>
    <cellStyle name="Normal 272 3" xfId="3037" xr:uid="{00000000-0005-0000-0000-00007A6A0000}"/>
    <cellStyle name="Normal 272 3 2" xfId="8185" xr:uid="{00000000-0005-0000-0000-00007B6A0000}"/>
    <cellStyle name="Normal 272 3 2 2" xfId="18968" xr:uid="{00000000-0005-0000-0000-00007C6A0000}"/>
    <cellStyle name="Normal 272 3 3" xfId="13836" xr:uid="{00000000-0005-0000-0000-00007D6A0000}"/>
    <cellStyle name="Normal 272 3 4" xfId="41895" xr:uid="{00000000-0005-0000-0000-00007E6A0000}"/>
    <cellStyle name="Normal 272 3 5" xfId="46738" xr:uid="{00000000-0005-0000-0000-00007F6A0000}"/>
    <cellStyle name="Normal 272 4" xfId="5902" xr:uid="{00000000-0005-0000-0000-0000806A0000}"/>
    <cellStyle name="Normal 272 4 2" xfId="16686" xr:uid="{00000000-0005-0000-0000-0000816A0000}"/>
    <cellStyle name="Normal 272 5" xfId="11528" xr:uid="{00000000-0005-0000-0000-0000826A0000}"/>
    <cellStyle name="Normal 272 6" xfId="39626" xr:uid="{00000000-0005-0000-0000-0000836A0000}"/>
    <cellStyle name="Normal 272 7" xfId="44472" xr:uid="{00000000-0005-0000-0000-0000846A0000}"/>
    <cellStyle name="Normal 273" xfId="760" xr:uid="{00000000-0005-0000-0000-0000856A0000}"/>
    <cellStyle name="Normal 273 2" xfId="1843" xr:uid="{00000000-0005-0000-0000-0000866A0000}"/>
    <cellStyle name="Normal 273 2 2" xfId="4152" xr:uid="{00000000-0005-0000-0000-0000876A0000}"/>
    <cellStyle name="Normal 273 2 2 2" xfId="9299" xr:uid="{00000000-0005-0000-0000-0000886A0000}"/>
    <cellStyle name="Normal 273 2 2 2 2" xfId="20082" xr:uid="{00000000-0005-0000-0000-0000896A0000}"/>
    <cellStyle name="Normal 273 2 2 3" xfId="14950" xr:uid="{00000000-0005-0000-0000-00008A6A0000}"/>
    <cellStyle name="Normal 273 2 2 4" xfId="43009" xr:uid="{00000000-0005-0000-0000-00008B6A0000}"/>
    <cellStyle name="Normal 273 2 2 5" xfId="47852" xr:uid="{00000000-0005-0000-0000-00008C6A0000}"/>
    <cellStyle name="Normal 273 2 3" xfId="7018" xr:uid="{00000000-0005-0000-0000-00008D6A0000}"/>
    <cellStyle name="Normal 273 2 3 2" xfId="17801" xr:uid="{00000000-0005-0000-0000-00008E6A0000}"/>
    <cellStyle name="Normal 273 2 4" xfId="12663" xr:uid="{00000000-0005-0000-0000-00008F6A0000}"/>
    <cellStyle name="Normal 273 2 5" xfId="40733" xr:uid="{00000000-0005-0000-0000-0000906A0000}"/>
    <cellStyle name="Normal 273 2 6" xfId="45576" xr:uid="{00000000-0005-0000-0000-0000916A0000}"/>
    <cellStyle name="Normal 273 3" xfId="3097" xr:uid="{00000000-0005-0000-0000-0000926A0000}"/>
    <cellStyle name="Normal 273 3 2" xfId="8244" xr:uid="{00000000-0005-0000-0000-0000936A0000}"/>
    <cellStyle name="Normal 273 3 2 2" xfId="19027" xr:uid="{00000000-0005-0000-0000-0000946A0000}"/>
    <cellStyle name="Normal 273 3 3" xfId="13895" xr:uid="{00000000-0005-0000-0000-0000956A0000}"/>
    <cellStyle name="Normal 273 3 4" xfId="41954" xr:uid="{00000000-0005-0000-0000-0000966A0000}"/>
    <cellStyle name="Normal 273 3 5" xfId="46797" xr:uid="{00000000-0005-0000-0000-0000976A0000}"/>
    <cellStyle name="Normal 273 4" xfId="5961" xr:uid="{00000000-0005-0000-0000-0000986A0000}"/>
    <cellStyle name="Normal 273 4 2" xfId="16744" xr:uid="{00000000-0005-0000-0000-0000996A0000}"/>
    <cellStyle name="Normal 273 5" xfId="11588" xr:uid="{00000000-0005-0000-0000-00009A6A0000}"/>
    <cellStyle name="Normal 273 6" xfId="39684" xr:uid="{00000000-0005-0000-0000-00009B6A0000}"/>
    <cellStyle name="Normal 273 7" xfId="44531" xr:uid="{00000000-0005-0000-0000-00009C6A0000}"/>
    <cellStyle name="Normal 274" xfId="761" xr:uid="{00000000-0005-0000-0000-00009D6A0000}"/>
    <cellStyle name="Normal 274 2" xfId="1844" xr:uid="{00000000-0005-0000-0000-00009E6A0000}"/>
    <cellStyle name="Normal 274 2 2" xfId="4153" xr:uid="{00000000-0005-0000-0000-00009F6A0000}"/>
    <cellStyle name="Normal 274 2 2 2" xfId="9300" xr:uid="{00000000-0005-0000-0000-0000A06A0000}"/>
    <cellStyle name="Normal 274 2 2 2 2" xfId="20083" xr:uid="{00000000-0005-0000-0000-0000A16A0000}"/>
    <cellStyle name="Normal 274 2 2 3" xfId="14951" xr:uid="{00000000-0005-0000-0000-0000A26A0000}"/>
    <cellStyle name="Normal 274 2 2 4" xfId="43010" xr:uid="{00000000-0005-0000-0000-0000A36A0000}"/>
    <cellStyle name="Normal 274 2 2 5" xfId="47853" xr:uid="{00000000-0005-0000-0000-0000A46A0000}"/>
    <cellStyle name="Normal 274 2 3" xfId="7019" xr:uid="{00000000-0005-0000-0000-0000A56A0000}"/>
    <cellStyle name="Normal 274 2 3 2" xfId="17802" xr:uid="{00000000-0005-0000-0000-0000A66A0000}"/>
    <cellStyle name="Normal 274 2 4" xfId="12664" xr:uid="{00000000-0005-0000-0000-0000A76A0000}"/>
    <cellStyle name="Normal 274 2 5" xfId="40734" xr:uid="{00000000-0005-0000-0000-0000A86A0000}"/>
    <cellStyle name="Normal 274 2 6" xfId="45577" xr:uid="{00000000-0005-0000-0000-0000A96A0000}"/>
    <cellStyle name="Normal 274 3" xfId="3098" xr:uid="{00000000-0005-0000-0000-0000AA6A0000}"/>
    <cellStyle name="Normal 274 3 2" xfId="8245" xr:uid="{00000000-0005-0000-0000-0000AB6A0000}"/>
    <cellStyle name="Normal 274 3 2 2" xfId="19028" xr:uid="{00000000-0005-0000-0000-0000AC6A0000}"/>
    <cellStyle name="Normal 274 3 3" xfId="13896" xr:uid="{00000000-0005-0000-0000-0000AD6A0000}"/>
    <cellStyle name="Normal 274 3 4" xfId="41955" xr:uid="{00000000-0005-0000-0000-0000AE6A0000}"/>
    <cellStyle name="Normal 274 3 5" xfId="46798" xr:uid="{00000000-0005-0000-0000-0000AF6A0000}"/>
    <cellStyle name="Normal 274 4" xfId="5962" xr:uid="{00000000-0005-0000-0000-0000B06A0000}"/>
    <cellStyle name="Normal 274 4 2" xfId="16745" xr:uid="{00000000-0005-0000-0000-0000B16A0000}"/>
    <cellStyle name="Normal 274 5" xfId="11589" xr:uid="{00000000-0005-0000-0000-0000B26A0000}"/>
    <cellStyle name="Normal 274 6" xfId="39685" xr:uid="{00000000-0005-0000-0000-0000B36A0000}"/>
    <cellStyle name="Normal 274 7" xfId="44532" xr:uid="{00000000-0005-0000-0000-0000B46A0000}"/>
    <cellStyle name="Normal 275" xfId="762" xr:uid="{00000000-0005-0000-0000-0000B56A0000}"/>
    <cellStyle name="Normal 275 2" xfId="1845" xr:uid="{00000000-0005-0000-0000-0000B66A0000}"/>
    <cellStyle name="Normal 275 2 2" xfId="4154" xr:uid="{00000000-0005-0000-0000-0000B76A0000}"/>
    <cellStyle name="Normal 275 2 2 2" xfId="9301" xr:uid="{00000000-0005-0000-0000-0000B86A0000}"/>
    <cellStyle name="Normal 275 2 2 2 2" xfId="20084" xr:uid="{00000000-0005-0000-0000-0000B96A0000}"/>
    <cellStyle name="Normal 275 2 2 3" xfId="14952" xr:uid="{00000000-0005-0000-0000-0000BA6A0000}"/>
    <cellStyle name="Normal 275 2 2 4" xfId="43011" xr:uid="{00000000-0005-0000-0000-0000BB6A0000}"/>
    <cellStyle name="Normal 275 2 2 5" xfId="47854" xr:uid="{00000000-0005-0000-0000-0000BC6A0000}"/>
    <cellStyle name="Normal 275 2 3" xfId="7020" xr:uid="{00000000-0005-0000-0000-0000BD6A0000}"/>
    <cellStyle name="Normal 275 2 3 2" xfId="17803" xr:uid="{00000000-0005-0000-0000-0000BE6A0000}"/>
    <cellStyle name="Normal 275 2 4" xfId="12665" xr:uid="{00000000-0005-0000-0000-0000BF6A0000}"/>
    <cellStyle name="Normal 275 2 5" xfId="40735" xr:uid="{00000000-0005-0000-0000-0000C06A0000}"/>
    <cellStyle name="Normal 275 2 6" xfId="45578" xr:uid="{00000000-0005-0000-0000-0000C16A0000}"/>
    <cellStyle name="Normal 275 3" xfId="3099" xr:uid="{00000000-0005-0000-0000-0000C26A0000}"/>
    <cellStyle name="Normal 275 3 2" xfId="8246" xr:uid="{00000000-0005-0000-0000-0000C36A0000}"/>
    <cellStyle name="Normal 275 3 2 2" xfId="19029" xr:uid="{00000000-0005-0000-0000-0000C46A0000}"/>
    <cellStyle name="Normal 275 3 3" xfId="13897" xr:uid="{00000000-0005-0000-0000-0000C56A0000}"/>
    <cellStyle name="Normal 275 3 4" xfId="41956" xr:uid="{00000000-0005-0000-0000-0000C66A0000}"/>
    <cellStyle name="Normal 275 3 5" xfId="46799" xr:uid="{00000000-0005-0000-0000-0000C76A0000}"/>
    <cellStyle name="Normal 275 4" xfId="5963" xr:uid="{00000000-0005-0000-0000-0000C86A0000}"/>
    <cellStyle name="Normal 275 4 2" xfId="16746" xr:uid="{00000000-0005-0000-0000-0000C96A0000}"/>
    <cellStyle name="Normal 275 5" xfId="11590" xr:uid="{00000000-0005-0000-0000-0000CA6A0000}"/>
    <cellStyle name="Normal 275 6" xfId="39686" xr:uid="{00000000-0005-0000-0000-0000CB6A0000}"/>
    <cellStyle name="Normal 275 7" xfId="44533" xr:uid="{00000000-0005-0000-0000-0000CC6A0000}"/>
    <cellStyle name="Normal 276" xfId="763" xr:uid="{00000000-0005-0000-0000-0000CD6A0000}"/>
    <cellStyle name="Normal 276 2" xfId="1846" xr:uid="{00000000-0005-0000-0000-0000CE6A0000}"/>
    <cellStyle name="Normal 276 2 2" xfId="4155" xr:uid="{00000000-0005-0000-0000-0000CF6A0000}"/>
    <cellStyle name="Normal 276 2 2 2" xfId="9302" xr:uid="{00000000-0005-0000-0000-0000D06A0000}"/>
    <cellStyle name="Normal 276 2 2 2 2" xfId="20085" xr:uid="{00000000-0005-0000-0000-0000D16A0000}"/>
    <cellStyle name="Normal 276 2 2 3" xfId="14953" xr:uid="{00000000-0005-0000-0000-0000D26A0000}"/>
    <cellStyle name="Normal 276 2 2 4" xfId="43012" xr:uid="{00000000-0005-0000-0000-0000D36A0000}"/>
    <cellStyle name="Normal 276 2 2 5" xfId="47855" xr:uid="{00000000-0005-0000-0000-0000D46A0000}"/>
    <cellStyle name="Normal 276 2 3" xfId="7021" xr:uid="{00000000-0005-0000-0000-0000D56A0000}"/>
    <cellStyle name="Normal 276 2 3 2" xfId="17804" xr:uid="{00000000-0005-0000-0000-0000D66A0000}"/>
    <cellStyle name="Normal 276 2 4" xfId="12666" xr:uid="{00000000-0005-0000-0000-0000D76A0000}"/>
    <cellStyle name="Normal 276 2 5" xfId="40736" xr:uid="{00000000-0005-0000-0000-0000D86A0000}"/>
    <cellStyle name="Normal 276 2 6" xfId="45579" xr:uid="{00000000-0005-0000-0000-0000D96A0000}"/>
    <cellStyle name="Normal 276 3" xfId="3100" xr:uid="{00000000-0005-0000-0000-0000DA6A0000}"/>
    <cellStyle name="Normal 276 3 2" xfId="8247" xr:uid="{00000000-0005-0000-0000-0000DB6A0000}"/>
    <cellStyle name="Normal 276 3 2 2" xfId="19030" xr:uid="{00000000-0005-0000-0000-0000DC6A0000}"/>
    <cellStyle name="Normal 276 3 3" xfId="13898" xr:uid="{00000000-0005-0000-0000-0000DD6A0000}"/>
    <cellStyle name="Normal 276 3 4" xfId="41957" xr:uid="{00000000-0005-0000-0000-0000DE6A0000}"/>
    <cellStyle name="Normal 276 3 5" xfId="46800" xr:uid="{00000000-0005-0000-0000-0000DF6A0000}"/>
    <cellStyle name="Normal 276 4" xfId="5964" xr:uid="{00000000-0005-0000-0000-0000E06A0000}"/>
    <cellStyle name="Normal 276 4 2" xfId="16747" xr:uid="{00000000-0005-0000-0000-0000E16A0000}"/>
    <cellStyle name="Normal 276 5" xfId="11591" xr:uid="{00000000-0005-0000-0000-0000E26A0000}"/>
    <cellStyle name="Normal 276 6" xfId="39687" xr:uid="{00000000-0005-0000-0000-0000E36A0000}"/>
    <cellStyle name="Normal 276 7" xfId="44534" xr:uid="{00000000-0005-0000-0000-0000E46A0000}"/>
    <cellStyle name="Normal 277" xfId="764" xr:uid="{00000000-0005-0000-0000-0000E56A0000}"/>
    <cellStyle name="Normal 277 2" xfId="1847" xr:uid="{00000000-0005-0000-0000-0000E66A0000}"/>
    <cellStyle name="Normal 277 2 2" xfId="4156" xr:uid="{00000000-0005-0000-0000-0000E76A0000}"/>
    <cellStyle name="Normal 277 2 2 2" xfId="9303" xr:uid="{00000000-0005-0000-0000-0000E86A0000}"/>
    <cellStyle name="Normal 277 2 2 2 2" xfId="20086" xr:uid="{00000000-0005-0000-0000-0000E96A0000}"/>
    <cellStyle name="Normal 277 2 2 3" xfId="14954" xr:uid="{00000000-0005-0000-0000-0000EA6A0000}"/>
    <cellStyle name="Normal 277 2 2 4" xfId="43013" xr:uid="{00000000-0005-0000-0000-0000EB6A0000}"/>
    <cellStyle name="Normal 277 2 2 5" xfId="47856" xr:uid="{00000000-0005-0000-0000-0000EC6A0000}"/>
    <cellStyle name="Normal 277 2 3" xfId="7022" xr:uid="{00000000-0005-0000-0000-0000ED6A0000}"/>
    <cellStyle name="Normal 277 2 3 2" xfId="17805" xr:uid="{00000000-0005-0000-0000-0000EE6A0000}"/>
    <cellStyle name="Normal 277 2 4" xfId="12667" xr:uid="{00000000-0005-0000-0000-0000EF6A0000}"/>
    <cellStyle name="Normal 277 2 5" xfId="40737" xr:uid="{00000000-0005-0000-0000-0000F06A0000}"/>
    <cellStyle name="Normal 277 2 6" xfId="45580" xr:uid="{00000000-0005-0000-0000-0000F16A0000}"/>
    <cellStyle name="Normal 277 3" xfId="3101" xr:uid="{00000000-0005-0000-0000-0000F26A0000}"/>
    <cellStyle name="Normal 277 3 2" xfId="8248" xr:uid="{00000000-0005-0000-0000-0000F36A0000}"/>
    <cellStyle name="Normal 277 3 2 2" xfId="19031" xr:uid="{00000000-0005-0000-0000-0000F46A0000}"/>
    <cellStyle name="Normal 277 3 3" xfId="13899" xr:uid="{00000000-0005-0000-0000-0000F56A0000}"/>
    <cellStyle name="Normal 277 3 4" xfId="41958" xr:uid="{00000000-0005-0000-0000-0000F66A0000}"/>
    <cellStyle name="Normal 277 3 5" xfId="46801" xr:uid="{00000000-0005-0000-0000-0000F76A0000}"/>
    <cellStyle name="Normal 277 4" xfId="5965" xr:uid="{00000000-0005-0000-0000-0000F86A0000}"/>
    <cellStyle name="Normal 277 4 2" xfId="16748" xr:uid="{00000000-0005-0000-0000-0000F96A0000}"/>
    <cellStyle name="Normal 277 5" xfId="11592" xr:uid="{00000000-0005-0000-0000-0000FA6A0000}"/>
    <cellStyle name="Normal 277 6" xfId="39688" xr:uid="{00000000-0005-0000-0000-0000FB6A0000}"/>
    <cellStyle name="Normal 277 7" xfId="44535" xr:uid="{00000000-0005-0000-0000-0000FC6A0000}"/>
    <cellStyle name="Normal 278" xfId="765" xr:uid="{00000000-0005-0000-0000-0000FD6A0000}"/>
    <cellStyle name="Normal 278 2" xfId="1848" xr:uid="{00000000-0005-0000-0000-0000FE6A0000}"/>
    <cellStyle name="Normal 278 2 2" xfId="4157" xr:uid="{00000000-0005-0000-0000-0000FF6A0000}"/>
    <cellStyle name="Normal 278 2 2 2" xfId="9304" xr:uid="{00000000-0005-0000-0000-0000006B0000}"/>
    <cellStyle name="Normal 278 2 2 2 2" xfId="20087" xr:uid="{00000000-0005-0000-0000-0000016B0000}"/>
    <cellStyle name="Normal 278 2 2 3" xfId="14955" xr:uid="{00000000-0005-0000-0000-0000026B0000}"/>
    <cellStyle name="Normal 278 2 2 4" xfId="43014" xr:uid="{00000000-0005-0000-0000-0000036B0000}"/>
    <cellStyle name="Normal 278 2 2 5" xfId="47857" xr:uid="{00000000-0005-0000-0000-0000046B0000}"/>
    <cellStyle name="Normal 278 2 3" xfId="7023" xr:uid="{00000000-0005-0000-0000-0000056B0000}"/>
    <cellStyle name="Normal 278 2 3 2" xfId="17806" xr:uid="{00000000-0005-0000-0000-0000066B0000}"/>
    <cellStyle name="Normal 278 2 4" xfId="12668" xr:uid="{00000000-0005-0000-0000-0000076B0000}"/>
    <cellStyle name="Normal 278 2 5" xfId="40738" xr:uid="{00000000-0005-0000-0000-0000086B0000}"/>
    <cellStyle name="Normal 278 2 6" xfId="45581" xr:uid="{00000000-0005-0000-0000-0000096B0000}"/>
    <cellStyle name="Normal 278 3" xfId="3102" xr:uid="{00000000-0005-0000-0000-00000A6B0000}"/>
    <cellStyle name="Normal 278 3 2" xfId="8249" xr:uid="{00000000-0005-0000-0000-00000B6B0000}"/>
    <cellStyle name="Normal 278 3 2 2" xfId="19032" xr:uid="{00000000-0005-0000-0000-00000C6B0000}"/>
    <cellStyle name="Normal 278 3 3" xfId="13900" xr:uid="{00000000-0005-0000-0000-00000D6B0000}"/>
    <cellStyle name="Normal 278 3 4" xfId="41959" xr:uid="{00000000-0005-0000-0000-00000E6B0000}"/>
    <cellStyle name="Normal 278 3 5" xfId="46802" xr:uid="{00000000-0005-0000-0000-00000F6B0000}"/>
    <cellStyle name="Normal 278 4" xfId="5966" xr:uid="{00000000-0005-0000-0000-0000106B0000}"/>
    <cellStyle name="Normal 278 4 2" xfId="16749" xr:uid="{00000000-0005-0000-0000-0000116B0000}"/>
    <cellStyle name="Normal 278 5" xfId="11593" xr:uid="{00000000-0005-0000-0000-0000126B0000}"/>
    <cellStyle name="Normal 278 6" xfId="39689" xr:uid="{00000000-0005-0000-0000-0000136B0000}"/>
    <cellStyle name="Normal 278 7" xfId="44536" xr:uid="{00000000-0005-0000-0000-0000146B0000}"/>
    <cellStyle name="Normal 279" xfId="766" xr:uid="{00000000-0005-0000-0000-0000156B0000}"/>
    <cellStyle name="Normal 279 2" xfId="1849" xr:uid="{00000000-0005-0000-0000-0000166B0000}"/>
    <cellStyle name="Normal 279 2 2" xfId="4158" xr:uid="{00000000-0005-0000-0000-0000176B0000}"/>
    <cellStyle name="Normal 279 2 2 2" xfId="9305" xr:uid="{00000000-0005-0000-0000-0000186B0000}"/>
    <cellStyle name="Normal 279 2 2 2 2" xfId="20088" xr:uid="{00000000-0005-0000-0000-0000196B0000}"/>
    <cellStyle name="Normal 279 2 2 3" xfId="14956" xr:uid="{00000000-0005-0000-0000-00001A6B0000}"/>
    <cellStyle name="Normal 279 2 2 4" xfId="43015" xr:uid="{00000000-0005-0000-0000-00001B6B0000}"/>
    <cellStyle name="Normal 279 2 2 5" xfId="47858" xr:uid="{00000000-0005-0000-0000-00001C6B0000}"/>
    <cellStyle name="Normal 279 2 3" xfId="7024" xr:uid="{00000000-0005-0000-0000-00001D6B0000}"/>
    <cellStyle name="Normal 279 2 3 2" xfId="17807" xr:uid="{00000000-0005-0000-0000-00001E6B0000}"/>
    <cellStyle name="Normal 279 2 4" xfId="12669" xr:uid="{00000000-0005-0000-0000-00001F6B0000}"/>
    <cellStyle name="Normal 279 2 5" xfId="40739" xr:uid="{00000000-0005-0000-0000-0000206B0000}"/>
    <cellStyle name="Normal 279 2 6" xfId="45582" xr:uid="{00000000-0005-0000-0000-0000216B0000}"/>
    <cellStyle name="Normal 279 3" xfId="3103" xr:uid="{00000000-0005-0000-0000-0000226B0000}"/>
    <cellStyle name="Normal 279 3 2" xfId="8250" xr:uid="{00000000-0005-0000-0000-0000236B0000}"/>
    <cellStyle name="Normal 279 3 2 2" xfId="19033" xr:uid="{00000000-0005-0000-0000-0000246B0000}"/>
    <cellStyle name="Normal 279 3 3" xfId="13901" xr:uid="{00000000-0005-0000-0000-0000256B0000}"/>
    <cellStyle name="Normal 279 3 4" xfId="41960" xr:uid="{00000000-0005-0000-0000-0000266B0000}"/>
    <cellStyle name="Normal 279 3 5" xfId="46803" xr:uid="{00000000-0005-0000-0000-0000276B0000}"/>
    <cellStyle name="Normal 279 4" xfId="5967" xr:uid="{00000000-0005-0000-0000-0000286B0000}"/>
    <cellStyle name="Normal 279 4 2" xfId="16750" xr:uid="{00000000-0005-0000-0000-0000296B0000}"/>
    <cellStyle name="Normal 279 5" xfId="11594" xr:uid="{00000000-0005-0000-0000-00002A6B0000}"/>
    <cellStyle name="Normal 279 6" xfId="39690" xr:uid="{00000000-0005-0000-0000-00002B6B0000}"/>
    <cellStyle name="Normal 279 7" xfId="44537" xr:uid="{00000000-0005-0000-0000-00002C6B0000}"/>
    <cellStyle name="Normal 28" xfId="357" xr:uid="{00000000-0005-0000-0000-00002D6B0000}"/>
    <cellStyle name="Normal 28 2" xfId="1460" xr:uid="{00000000-0005-0000-0000-00002E6B0000}"/>
    <cellStyle name="Normal 28 2 2" xfId="3775" xr:uid="{00000000-0005-0000-0000-00002F6B0000}"/>
    <cellStyle name="Normal 28 2 2 2" xfId="8922" xr:uid="{00000000-0005-0000-0000-0000306B0000}"/>
    <cellStyle name="Normal 28 2 2 2 2" xfId="19705" xr:uid="{00000000-0005-0000-0000-0000316B0000}"/>
    <cellStyle name="Normal 28 2 2 3" xfId="14573" xr:uid="{00000000-0005-0000-0000-0000326B0000}"/>
    <cellStyle name="Normal 28 2 2 4" xfId="42632" xr:uid="{00000000-0005-0000-0000-0000336B0000}"/>
    <cellStyle name="Normal 28 2 2 5" xfId="47475" xr:uid="{00000000-0005-0000-0000-0000346B0000}"/>
    <cellStyle name="Normal 28 2 3" xfId="6642" xr:uid="{00000000-0005-0000-0000-0000356B0000}"/>
    <cellStyle name="Normal 28 2 3 2" xfId="17425" xr:uid="{00000000-0005-0000-0000-0000366B0000}"/>
    <cellStyle name="Normal 28 2 4" xfId="12282" xr:uid="{00000000-0005-0000-0000-0000376B0000}"/>
    <cellStyle name="Normal 28 2 5" xfId="40357" xr:uid="{00000000-0005-0000-0000-0000386B0000}"/>
    <cellStyle name="Normal 28 2 6" xfId="45200" xr:uid="{00000000-0005-0000-0000-0000396B0000}"/>
    <cellStyle name="Normal 28 3" xfId="2728" xr:uid="{00000000-0005-0000-0000-00003A6B0000}"/>
    <cellStyle name="Normal 28 3 2" xfId="7883" xr:uid="{00000000-0005-0000-0000-00003B6B0000}"/>
    <cellStyle name="Normal 28 3 2 2" xfId="18666" xr:uid="{00000000-0005-0000-0000-00003C6B0000}"/>
    <cellStyle name="Normal 28 3 3" xfId="13534" xr:uid="{00000000-0005-0000-0000-00003D6B0000}"/>
    <cellStyle name="Normal 28 3 4" xfId="41594" xr:uid="{00000000-0005-0000-0000-00003E6B0000}"/>
    <cellStyle name="Normal 28 3 5" xfId="46437" xr:uid="{00000000-0005-0000-0000-00003F6B0000}"/>
    <cellStyle name="Normal 28 4" xfId="5592" xr:uid="{00000000-0005-0000-0000-0000406B0000}"/>
    <cellStyle name="Normal 28 4 2" xfId="16382" xr:uid="{00000000-0005-0000-0000-0000416B0000}"/>
    <cellStyle name="Normal 28 5" xfId="11210" xr:uid="{00000000-0005-0000-0000-0000426B0000}"/>
    <cellStyle name="Normal 28 6" xfId="39312" xr:uid="{00000000-0005-0000-0000-0000436B0000}"/>
    <cellStyle name="Normal 28 7" xfId="44158" xr:uid="{00000000-0005-0000-0000-0000446B0000}"/>
    <cellStyle name="Normal 280" xfId="777" xr:uid="{00000000-0005-0000-0000-0000456B0000}"/>
    <cellStyle name="Normal 280 2" xfId="1860" xr:uid="{00000000-0005-0000-0000-0000466B0000}"/>
    <cellStyle name="Normal 280 2 2" xfId="4169" xr:uid="{00000000-0005-0000-0000-0000476B0000}"/>
    <cellStyle name="Normal 280 2 2 2" xfId="9316" xr:uid="{00000000-0005-0000-0000-0000486B0000}"/>
    <cellStyle name="Normal 280 2 2 2 2" xfId="20099" xr:uid="{00000000-0005-0000-0000-0000496B0000}"/>
    <cellStyle name="Normal 280 2 2 3" xfId="14967" xr:uid="{00000000-0005-0000-0000-00004A6B0000}"/>
    <cellStyle name="Normal 280 2 2 4" xfId="43026" xr:uid="{00000000-0005-0000-0000-00004B6B0000}"/>
    <cellStyle name="Normal 280 2 2 5" xfId="47869" xr:uid="{00000000-0005-0000-0000-00004C6B0000}"/>
    <cellStyle name="Normal 280 2 3" xfId="7035" xr:uid="{00000000-0005-0000-0000-00004D6B0000}"/>
    <cellStyle name="Normal 280 2 3 2" xfId="17818" xr:uid="{00000000-0005-0000-0000-00004E6B0000}"/>
    <cellStyle name="Normal 280 2 4" xfId="12680" xr:uid="{00000000-0005-0000-0000-00004F6B0000}"/>
    <cellStyle name="Normal 280 2 5" xfId="40750" xr:uid="{00000000-0005-0000-0000-0000506B0000}"/>
    <cellStyle name="Normal 280 2 6" xfId="45593" xr:uid="{00000000-0005-0000-0000-0000516B0000}"/>
    <cellStyle name="Normal 280 3" xfId="3114" xr:uid="{00000000-0005-0000-0000-0000526B0000}"/>
    <cellStyle name="Normal 280 3 2" xfId="8261" xr:uid="{00000000-0005-0000-0000-0000536B0000}"/>
    <cellStyle name="Normal 280 3 2 2" xfId="19044" xr:uid="{00000000-0005-0000-0000-0000546B0000}"/>
    <cellStyle name="Normal 280 3 3" xfId="13912" xr:uid="{00000000-0005-0000-0000-0000556B0000}"/>
    <cellStyle name="Normal 280 3 4" xfId="41971" xr:uid="{00000000-0005-0000-0000-0000566B0000}"/>
    <cellStyle name="Normal 280 3 5" xfId="46814" xr:uid="{00000000-0005-0000-0000-0000576B0000}"/>
    <cellStyle name="Normal 280 4" xfId="5978" xr:uid="{00000000-0005-0000-0000-0000586B0000}"/>
    <cellStyle name="Normal 280 4 2" xfId="16761" xr:uid="{00000000-0005-0000-0000-0000596B0000}"/>
    <cellStyle name="Normal 280 5" xfId="11605" xr:uid="{00000000-0005-0000-0000-00005A6B0000}"/>
    <cellStyle name="Normal 280 6" xfId="39701" xr:uid="{00000000-0005-0000-0000-00005B6B0000}"/>
    <cellStyle name="Normal 280 7" xfId="44548" xr:uid="{00000000-0005-0000-0000-00005C6B0000}"/>
    <cellStyle name="Normal 281" xfId="774" xr:uid="{00000000-0005-0000-0000-00005D6B0000}"/>
    <cellStyle name="Normal 281 2" xfId="1857" xr:uid="{00000000-0005-0000-0000-00005E6B0000}"/>
    <cellStyle name="Normal 281 2 2" xfId="4166" xr:uid="{00000000-0005-0000-0000-00005F6B0000}"/>
    <cellStyle name="Normal 281 2 2 2" xfId="9313" xr:uid="{00000000-0005-0000-0000-0000606B0000}"/>
    <cellStyle name="Normal 281 2 2 2 2" xfId="20096" xr:uid="{00000000-0005-0000-0000-0000616B0000}"/>
    <cellStyle name="Normal 281 2 2 3" xfId="14964" xr:uid="{00000000-0005-0000-0000-0000626B0000}"/>
    <cellStyle name="Normal 281 2 2 4" xfId="43023" xr:uid="{00000000-0005-0000-0000-0000636B0000}"/>
    <cellStyle name="Normal 281 2 2 5" xfId="47866" xr:uid="{00000000-0005-0000-0000-0000646B0000}"/>
    <cellStyle name="Normal 281 2 3" xfId="7032" xr:uid="{00000000-0005-0000-0000-0000656B0000}"/>
    <cellStyle name="Normal 281 2 3 2" xfId="17815" xr:uid="{00000000-0005-0000-0000-0000666B0000}"/>
    <cellStyle name="Normal 281 2 4" xfId="12677" xr:uid="{00000000-0005-0000-0000-0000676B0000}"/>
    <cellStyle name="Normal 281 2 5" xfId="40747" xr:uid="{00000000-0005-0000-0000-0000686B0000}"/>
    <cellStyle name="Normal 281 2 6" xfId="45590" xr:uid="{00000000-0005-0000-0000-0000696B0000}"/>
    <cellStyle name="Normal 281 3" xfId="3111" xr:uid="{00000000-0005-0000-0000-00006A6B0000}"/>
    <cellStyle name="Normal 281 3 2" xfId="8258" xr:uid="{00000000-0005-0000-0000-00006B6B0000}"/>
    <cellStyle name="Normal 281 3 2 2" xfId="19041" xr:uid="{00000000-0005-0000-0000-00006C6B0000}"/>
    <cellStyle name="Normal 281 3 3" xfId="13909" xr:uid="{00000000-0005-0000-0000-00006D6B0000}"/>
    <cellStyle name="Normal 281 3 4" xfId="41968" xr:uid="{00000000-0005-0000-0000-00006E6B0000}"/>
    <cellStyle name="Normal 281 3 5" xfId="46811" xr:uid="{00000000-0005-0000-0000-00006F6B0000}"/>
    <cellStyle name="Normal 281 4" xfId="5030" xr:uid="{00000000-0005-0000-0000-0000706B0000}"/>
    <cellStyle name="Normal 281 4 2" xfId="10178" xr:uid="{00000000-0005-0000-0000-0000716B0000}"/>
    <cellStyle name="Normal 281 4 2 2" xfId="20961" xr:uid="{00000000-0005-0000-0000-0000726B0000}"/>
    <cellStyle name="Normal 281 4 3" xfId="15827" xr:uid="{00000000-0005-0000-0000-0000736B0000}"/>
    <cellStyle name="Normal 281 5" xfId="5975" xr:uid="{00000000-0005-0000-0000-0000746B0000}"/>
    <cellStyle name="Normal 281 5 2" xfId="16758" xr:uid="{00000000-0005-0000-0000-0000756B0000}"/>
    <cellStyle name="Normal 281 6" xfId="11602" xr:uid="{00000000-0005-0000-0000-0000766B0000}"/>
    <cellStyle name="Normal 281 7" xfId="39698" xr:uid="{00000000-0005-0000-0000-0000776B0000}"/>
    <cellStyle name="Normal 281 8" xfId="44545" xr:uid="{00000000-0005-0000-0000-0000786B0000}"/>
    <cellStyle name="Normal 282" xfId="784" xr:uid="{00000000-0005-0000-0000-0000796B0000}"/>
    <cellStyle name="Normal 282 2" xfId="1867" xr:uid="{00000000-0005-0000-0000-00007A6B0000}"/>
    <cellStyle name="Normal 282 2 2" xfId="4176" xr:uid="{00000000-0005-0000-0000-00007B6B0000}"/>
    <cellStyle name="Normal 282 2 2 2" xfId="9323" xr:uid="{00000000-0005-0000-0000-00007C6B0000}"/>
    <cellStyle name="Normal 282 2 2 2 2" xfId="20106" xr:uid="{00000000-0005-0000-0000-00007D6B0000}"/>
    <cellStyle name="Normal 282 2 2 3" xfId="14974" xr:uid="{00000000-0005-0000-0000-00007E6B0000}"/>
    <cellStyle name="Normal 282 2 2 4" xfId="43033" xr:uid="{00000000-0005-0000-0000-00007F6B0000}"/>
    <cellStyle name="Normal 282 2 2 5" xfId="47876" xr:uid="{00000000-0005-0000-0000-0000806B0000}"/>
    <cellStyle name="Normal 282 2 3" xfId="7042" xr:uid="{00000000-0005-0000-0000-0000816B0000}"/>
    <cellStyle name="Normal 282 2 3 2" xfId="17825" xr:uid="{00000000-0005-0000-0000-0000826B0000}"/>
    <cellStyle name="Normal 282 2 4" xfId="12687" xr:uid="{00000000-0005-0000-0000-0000836B0000}"/>
    <cellStyle name="Normal 282 2 5" xfId="40757" xr:uid="{00000000-0005-0000-0000-0000846B0000}"/>
    <cellStyle name="Normal 282 2 6" xfId="45600" xr:uid="{00000000-0005-0000-0000-0000856B0000}"/>
    <cellStyle name="Normal 282 3" xfId="3121" xr:uid="{00000000-0005-0000-0000-0000866B0000}"/>
    <cellStyle name="Normal 282 3 2" xfId="8268" xr:uid="{00000000-0005-0000-0000-0000876B0000}"/>
    <cellStyle name="Normal 282 3 2 2" xfId="19051" xr:uid="{00000000-0005-0000-0000-0000886B0000}"/>
    <cellStyle name="Normal 282 3 3" xfId="13919" xr:uid="{00000000-0005-0000-0000-0000896B0000}"/>
    <cellStyle name="Normal 282 3 4" xfId="41978" xr:uid="{00000000-0005-0000-0000-00008A6B0000}"/>
    <cellStyle name="Normal 282 3 5" xfId="46821" xr:uid="{00000000-0005-0000-0000-00008B6B0000}"/>
    <cellStyle name="Normal 282 4" xfId="5013" xr:uid="{00000000-0005-0000-0000-00008C6B0000}"/>
    <cellStyle name="Normal 282 4 2" xfId="10161" xr:uid="{00000000-0005-0000-0000-00008D6B0000}"/>
    <cellStyle name="Normal 282 4 2 2" xfId="20944" xr:uid="{00000000-0005-0000-0000-00008E6B0000}"/>
    <cellStyle name="Normal 282 4 3" xfId="15811" xr:uid="{00000000-0005-0000-0000-00008F6B0000}"/>
    <cellStyle name="Normal 282 4 4" xfId="38895" xr:uid="{00000000-0005-0000-0000-0000906B0000}"/>
    <cellStyle name="Normal 282 4 5" xfId="39022" xr:uid="{00000000-0005-0000-0000-0000916B0000}"/>
    <cellStyle name="Normal 282 4 5 2" xfId="22" xr:uid="{00000000-0005-0000-0000-0000926B0000}"/>
    <cellStyle name="Normal 282 4 6" xfId="43864" xr:uid="{00000000-0005-0000-0000-0000936B0000}"/>
    <cellStyle name="Normal 282 4 7" xfId="48707" xr:uid="{00000000-0005-0000-0000-0000946B0000}"/>
    <cellStyle name="Normal 282 4 7 2" xfId="48743" xr:uid="{00000000-0005-0000-0000-0000956B0000}"/>
    <cellStyle name="Normal 282 5" xfId="5031" xr:uid="{00000000-0005-0000-0000-0000966B0000}"/>
    <cellStyle name="Normal 282 5 2" xfId="10179" xr:uid="{00000000-0005-0000-0000-0000976B0000}"/>
    <cellStyle name="Normal 282 5 2 2" xfId="20962" xr:uid="{00000000-0005-0000-0000-0000986B0000}"/>
    <cellStyle name="Normal 282 5 3" xfId="15828" xr:uid="{00000000-0005-0000-0000-0000996B0000}"/>
    <cellStyle name="Normal 282 6" xfId="5985" xr:uid="{00000000-0005-0000-0000-00009A6B0000}"/>
    <cellStyle name="Normal 282 6 2" xfId="16768" xr:uid="{00000000-0005-0000-0000-00009B6B0000}"/>
    <cellStyle name="Normal 282 7" xfId="11612" xr:uid="{00000000-0005-0000-0000-00009C6B0000}"/>
    <cellStyle name="Normal 282 8" xfId="39708" xr:uid="{00000000-0005-0000-0000-00009D6B0000}"/>
    <cellStyle name="Normal 282 9" xfId="44555" xr:uid="{00000000-0005-0000-0000-00009E6B0000}"/>
    <cellStyle name="Normal 283" xfId="773" xr:uid="{00000000-0005-0000-0000-00009F6B0000}"/>
    <cellStyle name="Normal 283 2" xfId="1856" xr:uid="{00000000-0005-0000-0000-0000A06B0000}"/>
    <cellStyle name="Normal 283 2 2" xfId="4165" xr:uid="{00000000-0005-0000-0000-0000A16B0000}"/>
    <cellStyle name="Normal 283 2 2 2" xfId="9312" xr:uid="{00000000-0005-0000-0000-0000A26B0000}"/>
    <cellStyle name="Normal 283 2 2 2 2" xfId="20095" xr:uid="{00000000-0005-0000-0000-0000A36B0000}"/>
    <cellStyle name="Normal 283 2 2 3" xfId="14963" xr:uid="{00000000-0005-0000-0000-0000A46B0000}"/>
    <cellStyle name="Normal 283 2 2 4" xfId="43022" xr:uid="{00000000-0005-0000-0000-0000A56B0000}"/>
    <cellStyle name="Normal 283 2 2 5" xfId="47865" xr:uid="{00000000-0005-0000-0000-0000A66B0000}"/>
    <cellStyle name="Normal 283 2 3" xfId="7031" xr:uid="{00000000-0005-0000-0000-0000A76B0000}"/>
    <cellStyle name="Normal 283 2 3 2" xfId="17814" xr:uid="{00000000-0005-0000-0000-0000A86B0000}"/>
    <cellStyle name="Normal 283 2 4" xfId="12676" xr:uid="{00000000-0005-0000-0000-0000A96B0000}"/>
    <cellStyle name="Normal 283 2 5" xfId="40746" xr:uid="{00000000-0005-0000-0000-0000AA6B0000}"/>
    <cellStyle name="Normal 283 2 6" xfId="45589" xr:uid="{00000000-0005-0000-0000-0000AB6B0000}"/>
    <cellStyle name="Normal 283 3" xfId="3110" xr:uid="{00000000-0005-0000-0000-0000AC6B0000}"/>
    <cellStyle name="Normal 283 3 2" xfId="8257" xr:uid="{00000000-0005-0000-0000-0000AD6B0000}"/>
    <cellStyle name="Normal 283 3 2 2" xfId="19040" xr:uid="{00000000-0005-0000-0000-0000AE6B0000}"/>
    <cellStyle name="Normal 283 3 3" xfId="13908" xr:uid="{00000000-0005-0000-0000-0000AF6B0000}"/>
    <cellStyle name="Normal 283 3 4" xfId="41967" xr:uid="{00000000-0005-0000-0000-0000B06B0000}"/>
    <cellStyle name="Normal 283 3 5" xfId="46810" xr:uid="{00000000-0005-0000-0000-0000B16B0000}"/>
    <cellStyle name="Normal 283 4" xfId="5974" xr:uid="{00000000-0005-0000-0000-0000B26B0000}"/>
    <cellStyle name="Normal 283 4 2" xfId="16757" xr:uid="{00000000-0005-0000-0000-0000B36B0000}"/>
    <cellStyle name="Normal 283 5" xfId="11601" xr:uid="{00000000-0005-0000-0000-0000B46B0000}"/>
    <cellStyle name="Normal 283 6" xfId="39697" xr:uid="{00000000-0005-0000-0000-0000B56B0000}"/>
    <cellStyle name="Normal 283 7" xfId="44544" xr:uid="{00000000-0005-0000-0000-0000B66B0000}"/>
    <cellStyle name="Normal 284" xfId="785" xr:uid="{00000000-0005-0000-0000-0000B76B0000}"/>
    <cellStyle name="Normal 284 2" xfId="1868" xr:uid="{00000000-0005-0000-0000-0000B86B0000}"/>
    <cellStyle name="Normal 284 2 2" xfId="4177" xr:uid="{00000000-0005-0000-0000-0000B96B0000}"/>
    <cellStyle name="Normal 284 2 2 2" xfId="9324" xr:uid="{00000000-0005-0000-0000-0000BA6B0000}"/>
    <cellStyle name="Normal 284 2 2 2 2" xfId="20107" xr:uid="{00000000-0005-0000-0000-0000BB6B0000}"/>
    <cellStyle name="Normal 284 2 2 3" xfId="14975" xr:uid="{00000000-0005-0000-0000-0000BC6B0000}"/>
    <cellStyle name="Normal 284 2 2 4" xfId="43034" xr:uid="{00000000-0005-0000-0000-0000BD6B0000}"/>
    <cellStyle name="Normal 284 2 2 5" xfId="47877" xr:uid="{00000000-0005-0000-0000-0000BE6B0000}"/>
    <cellStyle name="Normal 284 2 3" xfId="7043" xr:uid="{00000000-0005-0000-0000-0000BF6B0000}"/>
    <cellStyle name="Normal 284 2 3 2" xfId="17826" xr:uid="{00000000-0005-0000-0000-0000C06B0000}"/>
    <cellStyle name="Normal 284 2 4" xfId="12688" xr:uid="{00000000-0005-0000-0000-0000C16B0000}"/>
    <cellStyle name="Normal 284 2 5" xfId="40758" xr:uid="{00000000-0005-0000-0000-0000C26B0000}"/>
    <cellStyle name="Normal 284 2 6" xfId="45601" xr:uid="{00000000-0005-0000-0000-0000C36B0000}"/>
    <cellStyle name="Normal 284 3" xfId="3122" xr:uid="{00000000-0005-0000-0000-0000C46B0000}"/>
    <cellStyle name="Normal 284 3 2" xfId="8269" xr:uid="{00000000-0005-0000-0000-0000C56B0000}"/>
    <cellStyle name="Normal 284 3 2 2" xfId="19052" xr:uid="{00000000-0005-0000-0000-0000C66B0000}"/>
    <cellStyle name="Normal 284 3 3" xfId="13920" xr:uid="{00000000-0005-0000-0000-0000C76B0000}"/>
    <cellStyle name="Normal 284 3 4" xfId="41979" xr:uid="{00000000-0005-0000-0000-0000C86B0000}"/>
    <cellStyle name="Normal 284 3 5" xfId="46822" xr:uid="{00000000-0005-0000-0000-0000C96B0000}"/>
    <cellStyle name="Normal 284 4" xfId="5986" xr:uid="{00000000-0005-0000-0000-0000CA6B0000}"/>
    <cellStyle name="Normal 284 4 2" xfId="16769" xr:uid="{00000000-0005-0000-0000-0000CB6B0000}"/>
    <cellStyle name="Normal 284 5" xfId="11613" xr:uid="{00000000-0005-0000-0000-0000CC6B0000}"/>
    <cellStyle name="Normal 284 6" xfId="39709" xr:uid="{00000000-0005-0000-0000-0000CD6B0000}"/>
    <cellStyle name="Normal 284 7" xfId="44556" xr:uid="{00000000-0005-0000-0000-0000CE6B0000}"/>
    <cellStyle name="Normal 285" xfId="786" xr:uid="{00000000-0005-0000-0000-0000CF6B0000}"/>
    <cellStyle name="Normal 285 2" xfId="1869" xr:uid="{00000000-0005-0000-0000-0000D06B0000}"/>
    <cellStyle name="Normal 285 2 2" xfId="4178" xr:uid="{00000000-0005-0000-0000-0000D16B0000}"/>
    <cellStyle name="Normal 285 2 2 2" xfId="9325" xr:uid="{00000000-0005-0000-0000-0000D26B0000}"/>
    <cellStyle name="Normal 285 2 2 2 2" xfId="20108" xr:uid="{00000000-0005-0000-0000-0000D36B0000}"/>
    <cellStyle name="Normal 285 2 2 3" xfId="14976" xr:uid="{00000000-0005-0000-0000-0000D46B0000}"/>
    <cellStyle name="Normal 285 2 2 4" xfId="43035" xr:uid="{00000000-0005-0000-0000-0000D56B0000}"/>
    <cellStyle name="Normal 285 2 2 5" xfId="47878" xr:uid="{00000000-0005-0000-0000-0000D66B0000}"/>
    <cellStyle name="Normal 285 2 3" xfId="7044" xr:uid="{00000000-0005-0000-0000-0000D76B0000}"/>
    <cellStyle name="Normal 285 2 3 2" xfId="17827" xr:uid="{00000000-0005-0000-0000-0000D86B0000}"/>
    <cellStyle name="Normal 285 2 4" xfId="12689" xr:uid="{00000000-0005-0000-0000-0000D96B0000}"/>
    <cellStyle name="Normal 285 2 5" xfId="40759" xr:uid="{00000000-0005-0000-0000-0000DA6B0000}"/>
    <cellStyle name="Normal 285 2 6" xfId="45602" xr:uid="{00000000-0005-0000-0000-0000DB6B0000}"/>
    <cellStyle name="Normal 285 3" xfId="3123" xr:uid="{00000000-0005-0000-0000-0000DC6B0000}"/>
    <cellStyle name="Normal 285 3 2" xfId="8270" xr:uid="{00000000-0005-0000-0000-0000DD6B0000}"/>
    <cellStyle name="Normal 285 3 2 2" xfId="19053" xr:uid="{00000000-0005-0000-0000-0000DE6B0000}"/>
    <cellStyle name="Normal 285 3 3" xfId="13921" xr:uid="{00000000-0005-0000-0000-0000DF6B0000}"/>
    <cellStyle name="Normal 285 3 4" xfId="41980" xr:uid="{00000000-0005-0000-0000-0000E06B0000}"/>
    <cellStyle name="Normal 285 3 5" xfId="46823" xr:uid="{00000000-0005-0000-0000-0000E16B0000}"/>
    <cellStyle name="Normal 285 4" xfId="5987" xr:uid="{00000000-0005-0000-0000-0000E26B0000}"/>
    <cellStyle name="Normal 285 4 2" xfId="16770" xr:uid="{00000000-0005-0000-0000-0000E36B0000}"/>
    <cellStyle name="Normal 285 5" xfId="11614" xr:uid="{00000000-0005-0000-0000-0000E46B0000}"/>
    <cellStyle name="Normal 285 6" xfId="39710" xr:uid="{00000000-0005-0000-0000-0000E56B0000}"/>
    <cellStyle name="Normal 285 7" xfId="44557" xr:uid="{00000000-0005-0000-0000-0000E66B0000}"/>
    <cellStyle name="Normal 286" xfId="787" xr:uid="{00000000-0005-0000-0000-0000E76B0000}"/>
    <cellStyle name="Normal 286 2" xfId="1870" xr:uid="{00000000-0005-0000-0000-0000E86B0000}"/>
    <cellStyle name="Normal 286 2 2" xfId="4179" xr:uid="{00000000-0005-0000-0000-0000E96B0000}"/>
    <cellStyle name="Normal 286 2 2 2" xfId="9326" xr:uid="{00000000-0005-0000-0000-0000EA6B0000}"/>
    <cellStyle name="Normal 286 2 2 2 2" xfId="20109" xr:uid="{00000000-0005-0000-0000-0000EB6B0000}"/>
    <cellStyle name="Normal 286 2 2 3" xfId="14977" xr:uid="{00000000-0005-0000-0000-0000EC6B0000}"/>
    <cellStyle name="Normal 286 2 2 4" xfId="43036" xr:uid="{00000000-0005-0000-0000-0000ED6B0000}"/>
    <cellStyle name="Normal 286 2 2 5" xfId="47879" xr:uid="{00000000-0005-0000-0000-0000EE6B0000}"/>
    <cellStyle name="Normal 286 2 3" xfId="7045" xr:uid="{00000000-0005-0000-0000-0000EF6B0000}"/>
    <cellStyle name="Normal 286 2 3 2" xfId="17828" xr:uid="{00000000-0005-0000-0000-0000F06B0000}"/>
    <cellStyle name="Normal 286 2 4" xfId="12690" xr:uid="{00000000-0005-0000-0000-0000F16B0000}"/>
    <cellStyle name="Normal 286 2 5" xfId="40760" xr:uid="{00000000-0005-0000-0000-0000F26B0000}"/>
    <cellStyle name="Normal 286 2 6" xfId="45603" xr:uid="{00000000-0005-0000-0000-0000F36B0000}"/>
    <cellStyle name="Normal 286 3" xfId="3124" xr:uid="{00000000-0005-0000-0000-0000F46B0000}"/>
    <cellStyle name="Normal 286 3 2" xfId="8271" xr:uid="{00000000-0005-0000-0000-0000F56B0000}"/>
    <cellStyle name="Normal 286 3 2 2" xfId="19054" xr:uid="{00000000-0005-0000-0000-0000F66B0000}"/>
    <cellStyle name="Normal 286 3 3" xfId="13922" xr:uid="{00000000-0005-0000-0000-0000F76B0000}"/>
    <cellStyle name="Normal 286 3 4" xfId="41981" xr:uid="{00000000-0005-0000-0000-0000F86B0000}"/>
    <cellStyle name="Normal 286 3 5" xfId="46824" xr:uid="{00000000-0005-0000-0000-0000F96B0000}"/>
    <cellStyle name="Normal 286 4" xfId="5988" xr:uid="{00000000-0005-0000-0000-0000FA6B0000}"/>
    <cellStyle name="Normal 286 4 2" xfId="16771" xr:uid="{00000000-0005-0000-0000-0000FB6B0000}"/>
    <cellStyle name="Normal 286 5" xfId="11615" xr:uid="{00000000-0005-0000-0000-0000FC6B0000}"/>
    <cellStyle name="Normal 286 6" xfId="39711" xr:uid="{00000000-0005-0000-0000-0000FD6B0000}"/>
    <cellStyle name="Normal 286 7" xfId="44558" xr:uid="{00000000-0005-0000-0000-0000FE6B0000}"/>
    <cellStyle name="Normal 287" xfId="788" xr:uid="{00000000-0005-0000-0000-0000FF6B0000}"/>
    <cellStyle name="Normal 287 2" xfId="1871" xr:uid="{00000000-0005-0000-0000-0000006C0000}"/>
    <cellStyle name="Normal 287 2 2" xfId="4180" xr:uid="{00000000-0005-0000-0000-0000016C0000}"/>
    <cellStyle name="Normal 287 2 2 2" xfId="9327" xr:uid="{00000000-0005-0000-0000-0000026C0000}"/>
    <cellStyle name="Normal 287 2 2 2 2" xfId="20110" xr:uid="{00000000-0005-0000-0000-0000036C0000}"/>
    <cellStyle name="Normal 287 2 2 3" xfId="14978" xr:uid="{00000000-0005-0000-0000-0000046C0000}"/>
    <cellStyle name="Normal 287 2 2 4" xfId="43037" xr:uid="{00000000-0005-0000-0000-0000056C0000}"/>
    <cellStyle name="Normal 287 2 2 5" xfId="47880" xr:uid="{00000000-0005-0000-0000-0000066C0000}"/>
    <cellStyle name="Normal 287 2 3" xfId="7046" xr:uid="{00000000-0005-0000-0000-0000076C0000}"/>
    <cellStyle name="Normal 287 2 3 2" xfId="17829" xr:uid="{00000000-0005-0000-0000-0000086C0000}"/>
    <cellStyle name="Normal 287 2 4" xfId="12691" xr:uid="{00000000-0005-0000-0000-0000096C0000}"/>
    <cellStyle name="Normal 287 2 5" xfId="40761" xr:uid="{00000000-0005-0000-0000-00000A6C0000}"/>
    <cellStyle name="Normal 287 2 6" xfId="45604" xr:uid="{00000000-0005-0000-0000-00000B6C0000}"/>
    <cellStyle name="Normal 287 3" xfId="3125" xr:uid="{00000000-0005-0000-0000-00000C6C0000}"/>
    <cellStyle name="Normal 287 3 2" xfId="8272" xr:uid="{00000000-0005-0000-0000-00000D6C0000}"/>
    <cellStyle name="Normal 287 3 2 2" xfId="19055" xr:uid="{00000000-0005-0000-0000-00000E6C0000}"/>
    <cellStyle name="Normal 287 3 3" xfId="13923" xr:uid="{00000000-0005-0000-0000-00000F6C0000}"/>
    <cellStyle name="Normal 287 3 4" xfId="41982" xr:uid="{00000000-0005-0000-0000-0000106C0000}"/>
    <cellStyle name="Normal 287 3 5" xfId="46825" xr:uid="{00000000-0005-0000-0000-0000116C0000}"/>
    <cellStyle name="Normal 287 4" xfId="5989" xr:uid="{00000000-0005-0000-0000-0000126C0000}"/>
    <cellStyle name="Normal 287 4 2" xfId="16772" xr:uid="{00000000-0005-0000-0000-0000136C0000}"/>
    <cellStyle name="Normal 287 5" xfId="11616" xr:uid="{00000000-0005-0000-0000-0000146C0000}"/>
    <cellStyle name="Normal 287 6" xfId="39712" xr:uid="{00000000-0005-0000-0000-0000156C0000}"/>
    <cellStyle name="Normal 287 7" xfId="44559" xr:uid="{00000000-0005-0000-0000-0000166C0000}"/>
    <cellStyle name="Normal 288" xfId="789" xr:uid="{00000000-0005-0000-0000-0000176C0000}"/>
    <cellStyle name="Normal 288 2" xfId="1872" xr:uid="{00000000-0005-0000-0000-0000186C0000}"/>
    <cellStyle name="Normal 288 2 2" xfId="4181" xr:uid="{00000000-0005-0000-0000-0000196C0000}"/>
    <cellStyle name="Normal 288 2 2 2" xfId="9328" xr:uid="{00000000-0005-0000-0000-00001A6C0000}"/>
    <cellStyle name="Normal 288 2 2 2 2" xfId="20111" xr:uid="{00000000-0005-0000-0000-00001B6C0000}"/>
    <cellStyle name="Normal 288 2 2 3" xfId="14979" xr:uid="{00000000-0005-0000-0000-00001C6C0000}"/>
    <cellStyle name="Normal 288 2 2 4" xfId="43038" xr:uid="{00000000-0005-0000-0000-00001D6C0000}"/>
    <cellStyle name="Normal 288 2 2 5" xfId="47881" xr:uid="{00000000-0005-0000-0000-00001E6C0000}"/>
    <cellStyle name="Normal 288 2 3" xfId="7047" xr:uid="{00000000-0005-0000-0000-00001F6C0000}"/>
    <cellStyle name="Normal 288 2 3 2" xfId="17830" xr:uid="{00000000-0005-0000-0000-0000206C0000}"/>
    <cellStyle name="Normal 288 2 4" xfId="12692" xr:uid="{00000000-0005-0000-0000-0000216C0000}"/>
    <cellStyle name="Normal 288 2 5" xfId="40762" xr:uid="{00000000-0005-0000-0000-0000226C0000}"/>
    <cellStyle name="Normal 288 2 6" xfId="45605" xr:uid="{00000000-0005-0000-0000-0000236C0000}"/>
    <cellStyle name="Normal 288 3" xfId="3126" xr:uid="{00000000-0005-0000-0000-0000246C0000}"/>
    <cellStyle name="Normal 288 3 2" xfId="8273" xr:uid="{00000000-0005-0000-0000-0000256C0000}"/>
    <cellStyle name="Normal 288 3 2 2" xfId="19056" xr:uid="{00000000-0005-0000-0000-0000266C0000}"/>
    <cellStyle name="Normal 288 3 3" xfId="13924" xr:uid="{00000000-0005-0000-0000-0000276C0000}"/>
    <cellStyle name="Normal 288 3 4" xfId="41983" xr:uid="{00000000-0005-0000-0000-0000286C0000}"/>
    <cellStyle name="Normal 288 3 5" xfId="46826" xr:uid="{00000000-0005-0000-0000-0000296C0000}"/>
    <cellStyle name="Normal 288 4" xfId="5990" xr:uid="{00000000-0005-0000-0000-00002A6C0000}"/>
    <cellStyle name="Normal 288 4 2" xfId="16773" xr:uid="{00000000-0005-0000-0000-00002B6C0000}"/>
    <cellStyle name="Normal 288 5" xfId="11617" xr:uid="{00000000-0005-0000-0000-00002C6C0000}"/>
    <cellStyle name="Normal 288 6" xfId="39713" xr:uid="{00000000-0005-0000-0000-00002D6C0000}"/>
    <cellStyle name="Normal 288 7" xfId="44560" xr:uid="{00000000-0005-0000-0000-00002E6C0000}"/>
    <cellStyle name="Normal 289" xfId="790" xr:uid="{00000000-0005-0000-0000-00002F6C0000}"/>
    <cellStyle name="Normal 289 2" xfId="1873" xr:uid="{00000000-0005-0000-0000-0000306C0000}"/>
    <cellStyle name="Normal 289 2 2" xfId="4182" xr:uid="{00000000-0005-0000-0000-0000316C0000}"/>
    <cellStyle name="Normal 289 2 2 2" xfId="9329" xr:uid="{00000000-0005-0000-0000-0000326C0000}"/>
    <cellStyle name="Normal 289 2 2 2 2" xfId="20112" xr:uid="{00000000-0005-0000-0000-0000336C0000}"/>
    <cellStyle name="Normal 289 2 2 3" xfId="14980" xr:uid="{00000000-0005-0000-0000-0000346C0000}"/>
    <cellStyle name="Normal 289 2 2 4" xfId="43039" xr:uid="{00000000-0005-0000-0000-0000356C0000}"/>
    <cellStyle name="Normal 289 2 2 5" xfId="47882" xr:uid="{00000000-0005-0000-0000-0000366C0000}"/>
    <cellStyle name="Normal 289 2 3" xfId="7048" xr:uid="{00000000-0005-0000-0000-0000376C0000}"/>
    <cellStyle name="Normal 289 2 3 2" xfId="17831" xr:uid="{00000000-0005-0000-0000-0000386C0000}"/>
    <cellStyle name="Normal 289 2 4" xfId="12693" xr:uid="{00000000-0005-0000-0000-0000396C0000}"/>
    <cellStyle name="Normal 289 2 5" xfId="40763" xr:uid="{00000000-0005-0000-0000-00003A6C0000}"/>
    <cellStyle name="Normal 289 2 6" xfId="45606" xr:uid="{00000000-0005-0000-0000-00003B6C0000}"/>
    <cellStyle name="Normal 289 3" xfId="3127" xr:uid="{00000000-0005-0000-0000-00003C6C0000}"/>
    <cellStyle name="Normal 289 3 2" xfId="8274" xr:uid="{00000000-0005-0000-0000-00003D6C0000}"/>
    <cellStyle name="Normal 289 3 2 2" xfId="19057" xr:uid="{00000000-0005-0000-0000-00003E6C0000}"/>
    <cellStyle name="Normal 289 3 3" xfId="13925" xr:uid="{00000000-0005-0000-0000-00003F6C0000}"/>
    <cellStyle name="Normal 289 3 4" xfId="41984" xr:uid="{00000000-0005-0000-0000-0000406C0000}"/>
    <cellStyle name="Normal 289 3 5" xfId="46827" xr:uid="{00000000-0005-0000-0000-0000416C0000}"/>
    <cellStyle name="Normal 289 4" xfId="5991" xr:uid="{00000000-0005-0000-0000-0000426C0000}"/>
    <cellStyle name="Normal 289 4 2" xfId="16774" xr:uid="{00000000-0005-0000-0000-0000436C0000}"/>
    <cellStyle name="Normal 289 5" xfId="11618" xr:uid="{00000000-0005-0000-0000-0000446C0000}"/>
    <cellStyle name="Normal 289 6" xfId="39714" xr:uid="{00000000-0005-0000-0000-0000456C0000}"/>
    <cellStyle name="Normal 289 7" xfId="44561" xr:uid="{00000000-0005-0000-0000-0000466C0000}"/>
    <cellStyle name="Normal 29" xfId="358" xr:uid="{00000000-0005-0000-0000-0000476C0000}"/>
    <cellStyle name="Normal 29 2" xfId="1461" xr:uid="{00000000-0005-0000-0000-0000486C0000}"/>
    <cellStyle name="Normal 29 2 2" xfId="3776" xr:uid="{00000000-0005-0000-0000-0000496C0000}"/>
    <cellStyle name="Normal 29 2 2 2" xfId="8923" xr:uid="{00000000-0005-0000-0000-00004A6C0000}"/>
    <cellStyle name="Normal 29 2 2 2 2" xfId="19706" xr:uid="{00000000-0005-0000-0000-00004B6C0000}"/>
    <cellStyle name="Normal 29 2 2 3" xfId="14574" xr:uid="{00000000-0005-0000-0000-00004C6C0000}"/>
    <cellStyle name="Normal 29 2 2 4" xfId="42633" xr:uid="{00000000-0005-0000-0000-00004D6C0000}"/>
    <cellStyle name="Normal 29 2 2 5" xfId="47476" xr:uid="{00000000-0005-0000-0000-00004E6C0000}"/>
    <cellStyle name="Normal 29 2 3" xfId="6643" xr:uid="{00000000-0005-0000-0000-00004F6C0000}"/>
    <cellStyle name="Normal 29 2 3 2" xfId="17426" xr:uid="{00000000-0005-0000-0000-0000506C0000}"/>
    <cellStyle name="Normal 29 2 4" xfId="12283" xr:uid="{00000000-0005-0000-0000-0000516C0000}"/>
    <cellStyle name="Normal 29 2 5" xfId="40358" xr:uid="{00000000-0005-0000-0000-0000526C0000}"/>
    <cellStyle name="Normal 29 2 6" xfId="45201" xr:uid="{00000000-0005-0000-0000-0000536C0000}"/>
    <cellStyle name="Normal 29 3" xfId="2729" xr:uid="{00000000-0005-0000-0000-0000546C0000}"/>
    <cellStyle name="Normal 29 3 2" xfId="7884" xr:uid="{00000000-0005-0000-0000-0000556C0000}"/>
    <cellStyle name="Normal 29 3 2 2" xfId="18667" xr:uid="{00000000-0005-0000-0000-0000566C0000}"/>
    <cellStyle name="Normal 29 3 3" xfId="13535" xr:uid="{00000000-0005-0000-0000-0000576C0000}"/>
    <cellStyle name="Normal 29 3 4" xfId="41595" xr:uid="{00000000-0005-0000-0000-0000586C0000}"/>
    <cellStyle name="Normal 29 3 5" xfId="46438" xr:uid="{00000000-0005-0000-0000-0000596C0000}"/>
    <cellStyle name="Normal 29 4" xfId="5593" xr:uid="{00000000-0005-0000-0000-00005A6C0000}"/>
    <cellStyle name="Normal 29 4 2" xfId="16383" xr:uid="{00000000-0005-0000-0000-00005B6C0000}"/>
    <cellStyle name="Normal 29 5" xfId="11211" xr:uid="{00000000-0005-0000-0000-00005C6C0000}"/>
    <cellStyle name="Normal 29 6" xfId="39313" xr:uid="{00000000-0005-0000-0000-00005D6C0000}"/>
    <cellStyle name="Normal 29 7" xfId="44159" xr:uid="{00000000-0005-0000-0000-00005E6C0000}"/>
    <cellStyle name="Normal 290" xfId="772" xr:uid="{00000000-0005-0000-0000-00005F6C0000}"/>
    <cellStyle name="Normal 290 2" xfId="1855" xr:uid="{00000000-0005-0000-0000-0000606C0000}"/>
    <cellStyle name="Normal 290 2 2" xfId="4164" xr:uid="{00000000-0005-0000-0000-0000616C0000}"/>
    <cellStyle name="Normal 290 2 2 2" xfId="9311" xr:uid="{00000000-0005-0000-0000-0000626C0000}"/>
    <cellStyle name="Normal 290 2 2 2 2" xfId="20094" xr:uid="{00000000-0005-0000-0000-0000636C0000}"/>
    <cellStyle name="Normal 290 2 2 3" xfId="14962" xr:uid="{00000000-0005-0000-0000-0000646C0000}"/>
    <cellStyle name="Normal 290 2 2 4" xfId="43021" xr:uid="{00000000-0005-0000-0000-0000656C0000}"/>
    <cellStyle name="Normal 290 2 2 5" xfId="47864" xr:uid="{00000000-0005-0000-0000-0000666C0000}"/>
    <cellStyle name="Normal 290 2 3" xfId="7030" xr:uid="{00000000-0005-0000-0000-0000676C0000}"/>
    <cellStyle name="Normal 290 2 3 2" xfId="17813" xr:uid="{00000000-0005-0000-0000-0000686C0000}"/>
    <cellStyle name="Normal 290 2 4" xfId="12675" xr:uid="{00000000-0005-0000-0000-0000696C0000}"/>
    <cellStyle name="Normal 290 2 5" xfId="40745" xr:uid="{00000000-0005-0000-0000-00006A6C0000}"/>
    <cellStyle name="Normal 290 2 6" xfId="45588" xr:uid="{00000000-0005-0000-0000-00006B6C0000}"/>
    <cellStyle name="Normal 290 3" xfId="3109" xr:uid="{00000000-0005-0000-0000-00006C6C0000}"/>
    <cellStyle name="Normal 290 3 2" xfId="8256" xr:uid="{00000000-0005-0000-0000-00006D6C0000}"/>
    <cellStyle name="Normal 290 3 2 2" xfId="19039" xr:uid="{00000000-0005-0000-0000-00006E6C0000}"/>
    <cellStyle name="Normal 290 3 3" xfId="13907" xr:uid="{00000000-0005-0000-0000-00006F6C0000}"/>
    <cellStyle name="Normal 290 3 4" xfId="41966" xr:uid="{00000000-0005-0000-0000-0000706C0000}"/>
    <cellStyle name="Normal 290 3 5" xfId="46809" xr:uid="{00000000-0005-0000-0000-0000716C0000}"/>
    <cellStyle name="Normal 290 4" xfId="5973" xr:uid="{00000000-0005-0000-0000-0000726C0000}"/>
    <cellStyle name="Normal 290 4 2" xfId="16756" xr:uid="{00000000-0005-0000-0000-0000736C0000}"/>
    <cellStyle name="Normal 290 5" xfId="11600" xr:uid="{00000000-0005-0000-0000-0000746C0000}"/>
    <cellStyle name="Normal 290 6" xfId="39696" xr:uid="{00000000-0005-0000-0000-0000756C0000}"/>
    <cellStyle name="Normal 290 7" xfId="44543" xr:uid="{00000000-0005-0000-0000-0000766C0000}"/>
    <cellStyle name="Normal 291" xfId="778" xr:uid="{00000000-0005-0000-0000-0000776C0000}"/>
    <cellStyle name="Normal 291 2" xfId="1861" xr:uid="{00000000-0005-0000-0000-0000786C0000}"/>
    <cellStyle name="Normal 291 2 2" xfId="4170" xr:uid="{00000000-0005-0000-0000-0000796C0000}"/>
    <cellStyle name="Normal 291 2 2 2" xfId="9317" xr:uid="{00000000-0005-0000-0000-00007A6C0000}"/>
    <cellStyle name="Normal 291 2 2 2 2" xfId="20100" xr:uid="{00000000-0005-0000-0000-00007B6C0000}"/>
    <cellStyle name="Normal 291 2 2 3" xfId="14968" xr:uid="{00000000-0005-0000-0000-00007C6C0000}"/>
    <cellStyle name="Normal 291 2 2 4" xfId="43027" xr:uid="{00000000-0005-0000-0000-00007D6C0000}"/>
    <cellStyle name="Normal 291 2 2 5" xfId="47870" xr:uid="{00000000-0005-0000-0000-00007E6C0000}"/>
    <cellStyle name="Normal 291 2 3" xfId="7036" xr:uid="{00000000-0005-0000-0000-00007F6C0000}"/>
    <cellStyle name="Normal 291 2 3 2" xfId="17819" xr:uid="{00000000-0005-0000-0000-0000806C0000}"/>
    <cellStyle name="Normal 291 2 4" xfId="12681" xr:uid="{00000000-0005-0000-0000-0000816C0000}"/>
    <cellStyle name="Normal 291 2 5" xfId="40751" xr:uid="{00000000-0005-0000-0000-0000826C0000}"/>
    <cellStyle name="Normal 291 2 6" xfId="45594" xr:uid="{00000000-0005-0000-0000-0000836C0000}"/>
    <cellStyle name="Normal 291 3" xfId="3115" xr:uid="{00000000-0005-0000-0000-0000846C0000}"/>
    <cellStyle name="Normal 291 3 2" xfId="8262" xr:uid="{00000000-0005-0000-0000-0000856C0000}"/>
    <cellStyle name="Normal 291 3 2 2" xfId="19045" xr:uid="{00000000-0005-0000-0000-0000866C0000}"/>
    <cellStyle name="Normal 291 3 3" xfId="13913" xr:uid="{00000000-0005-0000-0000-0000876C0000}"/>
    <cellStyle name="Normal 291 3 4" xfId="41972" xr:uid="{00000000-0005-0000-0000-0000886C0000}"/>
    <cellStyle name="Normal 291 3 5" xfId="46815" xr:uid="{00000000-0005-0000-0000-0000896C0000}"/>
    <cellStyle name="Normal 291 4" xfId="5979" xr:uid="{00000000-0005-0000-0000-00008A6C0000}"/>
    <cellStyle name="Normal 291 4 2" xfId="16762" xr:uid="{00000000-0005-0000-0000-00008B6C0000}"/>
    <cellStyle name="Normal 291 5" xfId="11606" xr:uid="{00000000-0005-0000-0000-00008C6C0000}"/>
    <cellStyle name="Normal 291 6" xfId="39702" xr:uid="{00000000-0005-0000-0000-00008D6C0000}"/>
    <cellStyle name="Normal 291 7" xfId="44549" xr:uid="{00000000-0005-0000-0000-00008E6C0000}"/>
    <cellStyle name="Normal 292" xfId="791" xr:uid="{00000000-0005-0000-0000-00008F6C0000}"/>
    <cellStyle name="Normal 292 2" xfId="1874" xr:uid="{00000000-0005-0000-0000-0000906C0000}"/>
    <cellStyle name="Normal 292 2 2" xfId="4183" xr:uid="{00000000-0005-0000-0000-0000916C0000}"/>
    <cellStyle name="Normal 292 2 2 2" xfId="9330" xr:uid="{00000000-0005-0000-0000-0000926C0000}"/>
    <cellStyle name="Normal 292 2 2 2 2" xfId="20113" xr:uid="{00000000-0005-0000-0000-0000936C0000}"/>
    <cellStyle name="Normal 292 2 2 3" xfId="14981" xr:uid="{00000000-0005-0000-0000-0000946C0000}"/>
    <cellStyle name="Normal 292 2 2 4" xfId="43040" xr:uid="{00000000-0005-0000-0000-0000956C0000}"/>
    <cellStyle name="Normal 292 2 2 5" xfId="47883" xr:uid="{00000000-0005-0000-0000-0000966C0000}"/>
    <cellStyle name="Normal 292 2 3" xfId="7049" xr:uid="{00000000-0005-0000-0000-0000976C0000}"/>
    <cellStyle name="Normal 292 2 3 2" xfId="17832" xr:uid="{00000000-0005-0000-0000-0000986C0000}"/>
    <cellStyle name="Normal 292 2 4" xfId="12694" xr:uid="{00000000-0005-0000-0000-0000996C0000}"/>
    <cellStyle name="Normal 292 2 5" xfId="40764" xr:uid="{00000000-0005-0000-0000-00009A6C0000}"/>
    <cellStyle name="Normal 292 2 6" xfId="45607" xr:uid="{00000000-0005-0000-0000-00009B6C0000}"/>
    <cellStyle name="Normal 292 3" xfId="3128" xr:uid="{00000000-0005-0000-0000-00009C6C0000}"/>
    <cellStyle name="Normal 292 3 2" xfId="8275" xr:uid="{00000000-0005-0000-0000-00009D6C0000}"/>
    <cellStyle name="Normal 292 3 2 2" xfId="19058" xr:uid="{00000000-0005-0000-0000-00009E6C0000}"/>
    <cellStyle name="Normal 292 3 3" xfId="13926" xr:uid="{00000000-0005-0000-0000-00009F6C0000}"/>
    <cellStyle name="Normal 292 3 4" xfId="41985" xr:uid="{00000000-0005-0000-0000-0000A06C0000}"/>
    <cellStyle name="Normal 292 3 5" xfId="46828" xr:uid="{00000000-0005-0000-0000-0000A16C0000}"/>
    <cellStyle name="Normal 292 4" xfId="5992" xr:uid="{00000000-0005-0000-0000-0000A26C0000}"/>
    <cellStyle name="Normal 292 4 2" xfId="16775" xr:uid="{00000000-0005-0000-0000-0000A36C0000}"/>
    <cellStyle name="Normal 292 5" xfId="11619" xr:uid="{00000000-0005-0000-0000-0000A46C0000}"/>
    <cellStyle name="Normal 292 6" xfId="39715" xr:uid="{00000000-0005-0000-0000-0000A56C0000}"/>
    <cellStyle name="Normal 292 7" xfId="44562" xr:uid="{00000000-0005-0000-0000-0000A66C0000}"/>
    <cellStyle name="Normal 293" xfId="793" xr:uid="{00000000-0005-0000-0000-0000A76C0000}"/>
    <cellStyle name="Normal 293 2" xfId="1876" xr:uid="{00000000-0005-0000-0000-0000A86C0000}"/>
    <cellStyle name="Normal 293 2 2" xfId="4185" xr:uid="{00000000-0005-0000-0000-0000A96C0000}"/>
    <cellStyle name="Normal 293 2 2 2" xfId="9332" xr:uid="{00000000-0005-0000-0000-0000AA6C0000}"/>
    <cellStyle name="Normal 293 2 2 2 2" xfId="20115" xr:uid="{00000000-0005-0000-0000-0000AB6C0000}"/>
    <cellStyle name="Normal 293 2 2 3" xfId="14983" xr:uid="{00000000-0005-0000-0000-0000AC6C0000}"/>
    <cellStyle name="Normal 293 2 2 4" xfId="43042" xr:uid="{00000000-0005-0000-0000-0000AD6C0000}"/>
    <cellStyle name="Normal 293 2 2 5" xfId="47885" xr:uid="{00000000-0005-0000-0000-0000AE6C0000}"/>
    <cellStyle name="Normal 293 2 3" xfId="7051" xr:uid="{00000000-0005-0000-0000-0000AF6C0000}"/>
    <cellStyle name="Normal 293 2 3 2" xfId="17834" xr:uid="{00000000-0005-0000-0000-0000B06C0000}"/>
    <cellStyle name="Normal 293 2 4" xfId="12696" xr:uid="{00000000-0005-0000-0000-0000B16C0000}"/>
    <cellStyle name="Normal 293 2 5" xfId="40766" xr:uid="{00000000-0005-0000-0000-0000B26C0000}"/>
    <cellStyle name="Normal 293 2 6" xfId="45609" xr:uid="{00000000-0005-0000-0000-0000B36C0000}"/>
    <cellStyle name="Normal 293 3" xfId="3130" xr:uid="{00000000-0005-0000-0000-0000B46C0000}"/>
    <cellStyle name="Normal 293 3 2" xfId="8277" xr:uid="{00000000-0005-0000-0000-0000B56C0000}"/>
    <cellStyle name="Normal 293 3 2 2" xfId="19060" xr:uid="{00000000-0005-0000-0000-0000B66C0000}"/>
    <cellStyle name="Normal 293 3 3" xfId="13928" xr:uid="{00000000-0005-0000-0000-0000B76C0000}"/>
    <cellStyle name="Normal 293 3 4" xfId="41987" xr:uid="{00000000-0005-0000-0000-0000B86C0000}"/>
    <cellStyle name="Normal 293 3 5" xfId="46830" xr:uid="{00000000-0005-0000-0000-0000B96C0000}"/>
    <cellStyle name="Normal 293 4" xfId="5994" xr:uid="{00000000-0005-0000-0000-0000BA6C0000}"/>
    <cellStyle name="Normal 293 4 2" xfId="16777" xr:uid="{00000000-0005-0000-0000-0000BB6C0000}"/>
    <cellStyle name="Normal 293 5" xfId="11621" xr:uid="{00000000-0005-0000-0000-0000BC6C0000}"/>
    <cellStyle name="Normal 293 6" xfId="39717" xr:uid="{00000000-0005-0000-0000-0000BD6C0000}"/>
    <cellStyle name="Normal 293 7" xfId="44564" xr:uid="{00000000-0005-0000-0000-0000BE6C0000}"/>
    <cellStyle name="Normal 294" xfId="795" xr:uid="{00000000-0005-0000-0000-0000BF6C0000}"/>
    <cellStyle name="Normal 294 2" xfId="1878" xr:uid="{00000000-0005-0000-0000-0000C06C0000}"/>
    <cellStyle name="Normal 294 2 2" xfId="4187" xr:uid="{00000000-0005-0000-0000-0000C16C0000}"/>
    <cellStyle name="Normal 294 2 2 2" xfId="9334" xr:uid="{00000000-0005-0000-0000-0000C26C0000}"/>
    <cellStyle name="Normal 294 2 2 2 2" xfId="20117" xr:uid="{00000000-0005-0000-0000-0000C36C0000}"/>
    <cellStyle name="Normal 294 2 2 3" xfId="14985" xr:uid="{00000000-0005-0000-0000-0000C46C0000}"/>
    <cellStyle name="Normal 294 2 2 4" xfId="43044" xr:uid="{00000000-0005-0000-0000-0000C56C0000}"/>
    <cellStyle name="Normal 294 2 2 5" xfId="47887" xr:uid="{00000000-0005-0000-0000-0000C66C0000}"/>
    <cellStyle name="Normal 294 2 3" xfId="7053" xr:uid="{00000000-0005-0000-0000-0000C76C0000}"/>
    <cellStyle name="Normal 294 2 3 2" xfId="17836" xr:uid="{00000000-0005-0000-0000-0000C86C0000}"/>
    <cellStyle name="Normal 294 2 4" xfId="12698" xr:uid="{00000000-0005-0000-0000-0000C96C0000}"/>
    <cellStyle name="Normal 294 2 5" xfId="40768" xr:uid="{00000000-0005-0000-0000-0000CA6C0000}"/>
    <cellStyle name="Normal 294 2 6" xfId="45611" xr:uid="{00000000-0005-0000-0000-0000CB6C0000}"/>
    <cellStyle name="Normal 294 3" xfId="3132" xr:uid="{00000000-0005-0000-0000-0000CC6C0000}"/>
    <cellStyle name="Normal 294 3 2" xfId="8279" xr:uid="{00000000-0005-0000-0000-0000CD6C0000}"/>
    <cellStyle name="Normal 294 3 2 2" xfId="19062" xr:uid="{00000000-0005-0000-0000-0000CE6C0000}"/>
    <cellStyle name="Normal 294 3 3" xfId="13930" xr:uid="{00000000-0005-0000-0000-0000CF6C0000}"/>
    <cellStyle name="Normal 294 3 4" xfId="41989" xr:uid="{00000000-0005-0000-0000-0000D06C0000}"/>
    <cellStyle name="Normal 294 3 5" xfId="46832" xr:uid="{00000000-0005-0000-0000-0000D16C0000}"/>
    <cellStyle name="Normal 294 4" xfId="5996" xr:uid="{00000000-0005-0000-0000-0000D26C0000}"/>
    <cellStyle name="Normal 294 4 2" xfId="16779" xr:uid="{00000000-0005-0000-0000-0000D36C0000}"/>
    <cellStyle name="Normal 294 5" xfId="11623" xr:uid="{00000000-0005-0000-0000-0000D46C0000}"/>
    <cellStyle name="Normal 294 6" xfId="39719" xr:uid="{00000000-0005-0000-0000-0000D56C0000}"/>
    <cellStyle name="Normal 294 7" xfId="44566" xr:uid="{00000000-0005-0000-0000-0000D66C0000}"/>
    <cellStyle name="Normal 295" xfId="797" xr:uid="{00000000-0005-0000-0000-0000D76C0000}"/>
    <cellStyle name="Normal 295 2" xfId="1880" xr:uid="{00000000-0005-0000-0000-0000D86C0000}"/>
    <cellStyle name="Normal 295 2 2" xfId="4189" xr:uid="{00000000-0005-0000-0000-0000D96C0000}"/>
    <cellStyle name="Normal 295 2 2 2" xfId="9336" xr:uid="{00000000-0005-0000-0000-0000DA6C0000}"/>
    <cellStyle name="Normal 295 2 2 2 2" xfId="20119" xr:uid="{00000000-0005-0000-0000-0000DB6C0000}"/>
    <cellStyle name="Normal 295 2 2 3" xfId="14987" xr:uid="{00000000-0005-0000-0000-0000DC6C0000}"/>
    <cellStyle name="Normal 295 2 2 4" xfId="43046" xr:uid="{00000000-0005-0000-0000-0000DD6C0000}"/>
    <cellStyle name="Normal 295 2 2 5" xfId="47889" xr:uid="{00000000-0005-0000-0000-0000DE6C0000}"/>
    <cellStyle name="Normal 295 2 3" xfId="7055" xr:uid="{00000000-0005-0000-0000-0000DF6C0000}"/>
    <cellStyle name="Normal 295 2 3 2" xfId="17838" xr:uid="{00000000-0005-0000-0000-0000E06C0000}"/>
    <cellStyle name="Normal 295 2 4" xfId="12700" xr:uid="{00000000-0005-0000-0000-0000E16C0000}"/>
    <cellStyle name="Normal 295 2 5" xfId="40770" xr:uid="{00000000-0005-0000-0000-0000E26C0000}"/>
    <cellStyle name="Normal 295 2 6" xfId="45613" xr:uid="{00000000-0005-0000-0000-0000E36C0000}"/>
    <cellStyle name="Normal 295 3" xfId="3134" xr:uid="{00000000-0005-0000-0000-0000E46C0000}"/>
    <cellStyle name="Normal 295 3 2" xfId="8281" xr:uid="{00000000-0005-0000-0000-0000E56C0000}"/>
    <cellStyle name="Normal 295 3 2 2" xfId="19064" xr:uid="{00000000-0005-0000-0000-0000E66C0000}"/>
    <cellStyle name="Normal 295 3 3" xfId="13932" xr:uid="{00000000-0005-0000-0000-0000E76C0000}"/>
    <cellStyle name="Normal 295 3 4" xfId="41991" xr:uid="{00000000-0005-0000-0000-0000E86C0000}"/>
    <cellStyle name="Normal 295 3 5" xfId="46834" xr:uid="{00000000-0005-0000-0000-0000E96C0000}"/>
    <cellStyle name="Normal 295 4" xfId="5998" xr:uid="{00000000-0005-0000-0000-0000EA6C0000}"/>
    <cellStyle name="Normal 295 4 2" xfId="16781" xr:uid="{00000000-0005-0000-0000-0000EB6C0000}"/>
    <cellStyle name="Normal 295 5" xfId="11625" xr:uid="{00000000-0005-0000-0000-0000EC6C0000}"/>
    <cellStyle name="Normal 295 6" xfId="39721" xr:uid="{00000000-0005-0000-0000-0000ED6C0000}"/>
    <cellStyle name="Normal 295 7" xfId="44568" xr:uid="{00000000-0005-0000-0000-0000EE6C0000}"/>
    <cellStyle name="Normal 296" xfId="799" xr:uid="{00000000-0005-0000-0000-0000EF6C0000}"/>
    <cellStyle name="Normal 296 2" xfId="1882" xr:uid="{00000000-0005-0000-0000-0000F06C0000}"/>
    <cellStyle name="Normal 296 2 2" xfId="4191" xr:uid="{00000000-0005-0000-0000-0000F16C0000}"/>
    <cellStyle name="Normal 296 2 2 2" xfId="9338" xr:uid="{00000000-0005-0000-0000-0000F26C0000}"/>
    <cellStyle name="Normal 296 2 2 2 2" xfId="20121" xr:uid="{00000000-0005-0000-0000-0000F36C0000}"/>
    <cellStyle name="Normal 296 2 2 3" xfId="14989" xr:uid="{00000000-0005-0000-0000-0000F46C0000}"/>
    <cellStyle name="Normal 296 2 2 4" xfId="43048" xr:uid="{00000000-0005-0000-0000-0000F56C0000}"/>
    <cellStyle name="Normal 296 2 2 5" xfId="47891" xr:uid="{00000000-0005-0000-0000-0000F66C0000}"/>
    <cellStyle name="Normal 296 2 3" xfId="7057" xr:uid="{00000000-0005-0000-0000-0000F76C0000}"/>
    <cellStyle name="Normal 296 2 3 2" xfId="17840" xr:uid="{00000000-0005-0000-0000-0000F86C0000}"/>
    <cellStyle name="Normal 296 2 4" xfId="12702" xr:uid="{00000000-0005-0000-0000-0000F96C0000}"/>
    <cellStyle name="Normal 296 2 5" xfId="40772" xr:uid="{00000000-0005-0000-0000-0000FA6C0000}"/>
    <cellStyle name="Normal 296 2 6" xfId="45615" xr:uid="{00000000-0005-0000-0000-0000FB6C0000}"/>
    <cellStyle name="Normal 296 3" xfId="3136" xr:uid="{00000000-0005-0000-0000-0000FC6C0000}"/>
    <cellStyle name="Normal 296 3 2" xfId="8283" xr:uid="{00000000-0005-0000-0000-0000FD6C0000}"/>
    <cellStyle name="Normal 296 3 2 2" xfId="19066" xr:uid="{00000000-0005-0000-0000-0000FE6C0000}"/>
    <cellStyle name="Normal 296 3 3" xfId="13934" xr:uid="{00000000-0005-0000-0000-0000FF6C0000}"/>
    <cellStyle name="Normal 296 3 4" xfId="41993" xr:uid="{00000000-0005-0000-0000-0000006D0000}"/>
    <cellStyle name="Normal 296 3 5" xfId="46836" xr:uid="{00000000-0005-0000-0000-0000016D0000}"/>
    <cellStyle name="Normal 296 4" xfId="6000" xr:uid="{00000000-0005-0000-0000-0000026D0000}"/>
    <cellStyle name="Normal 296 4 2" xfId="16783" xr:uid="{00000000-0005-0000-0000-0000036D0000}"/>
    <cellStyle name="Normal 296 5" xfId="11627" xr:uid="{00000000-0005-0000-0000-0000046D0000}"/>
    <cellStyle name="Normal 296 6" xfId="39723" xr:uid="{00000000-0005-0000-0000-0000056D0000}"/>
    <cellStyle name="Normal 296 7" xfId="44570" xr:uid="{00000000-0005-0000-0000-0000066D0000}"/>
    <cellStyle name="Normal 297" xfId="815" xr:uid="{00000000-0005-0000-0000-0000076D0000}"/>
    <cellStyle name="Normal 297 2" xfId="1898" xr:uid="{00000000-0005-0000-0000-0000086D0000}"/>
    <cellStyle name="Normal 297 2 2" xfId="4207" xr:uid="{00000000-0005-0000-0000-0000096D0000}"/>
    <cellStyle name="Normal 297 2 2 2" xfId="9354" xr:uid="{00000000-0005-0000-0000-00000A6D0000}"/>
    <cellStyle name="Normal 297 2 2 2 2" xfId="20137" xr:uid="{00000000-0005-0000-0000-00000B6D0000}"/>
    <cellStyle name="Normal 297 2 2 3" xfId="15005" xr:uid="{00000000-0005-0000-0000-00000C6D0000}"/>
    <cellStyle name="Normal 297 2 2 4" xfId="43064" xr:uid="{00000000-0005-0000-0000-00000D6D0000}"/>
    <cellStyle name="Normal 297 2 2 5" xfId="47907" xr:uid="{00000000-0005-0000-0000-00000E6D0000}"/>
    <cellStyle name="Normal 297 2 3" xfId="7073" xr:uid="{00000000-0005-0000-0000-00000F6D0000}"/>
    <cellStyle name="Normal 297 2 3 2" xfId="17856" xr:uid="{00000000-0005-0000-0000-0000106D0000}"/>
    <cellStyle name="Normal 297 2 4" xfId="12718" xr:uid="{00000000-0005-0000-0000-0000116D0000}"/>
    <cellStyle name="Normal 297 2 5" xfId="40788" xr:uid="{00000000-0005-0000-0000-0000126D0000}"/>
    <cellStyle name="Normal 297 2 6" xfId="45631" xr:uid="{00000000-0005-0000-0000-0000136D0000}"/>
    <cellStyle name="Normal 297 3" xfId="3152" xr:uid="{00000000-0005-0000-0000-0000146D0000}"/>
    <cellStyle name="Normal 297 3 2" xfId="8299" xr:uid="{00000000-0005-0000-0000-0000156D0000}"/>
    <cellStyle name="Normal 297 3 2 2" xfId="19082" xr:uid="{00000000-0005-0000-0000-0000166D0000}"/>
    <cellStyle name="Normal 297 3 3" xfId="13950" xr:uid="{00000000-0005-0000-0000-0000176D0000}"/>
    <cellStyle name="Normal 297 3 4" xfId="42009" xr:uid="{00000000-0005-0000-0000-0000186D0000}"/>
    <cellStyle name="Normal 297 3 5" xfId="46852" xr:uid="{00000000-0005-0000-0000-0000196D0000}"/>
    <cellStyle name="Normal 297 4" xfId="6016" xr:uid="{00000000-0005-0000-0000-00001A6D0000}"/>
    <cellStyle name="Normal 297 4 2" xfId="16799" xr:uid="{00000000-0005-0000-0000-00001B6D0000}"/>
    <cellStyle name="Normal 297 5" xfId="11643" xr:uid="{00000000-0005-0000-0000-00001C6D0000}"/>
    <cellStyle name="Normal 297 6" xfId="39739" xr:uid="{00000000-0005-0000-0000-00001D6D0000}"/>
    <cellStyle name="Normal 297 7" xfId="44586" xr:uid="{00000000-0005-0000-0000-00001E6D0000}"/>
    <cellStyle name="Normal 298" xfId="819" xr:uid="{00000000-0005-0000-0000-00001F6D0000}"/>
    <cellStyle name="Normal 298 2" xfId="1902" xr:uid="{00000000-0005-0000-0000-0000206D0000}"/>
    <cellStyle name="Normal 298 2 2" xfId="4211" xr:uid="{00000000-0005-0000-0000-0000216D0000}"/>
    <cellStyle name="Normal 298 2 2 2" xfId="9358" xr:uid="{00000000-0005-0000-0000-0000226D0000}"/>
    <cellStyle name="Normal 298 2 2 2 2" xfId="20141" xr:uid="{00000000-0005-0000-0000-0000236D0000}"/>
    <cellStyle name="Normal 298 2 2 3" xfId="15009" xr:uid="{00000000-0005-0000-0000-0000246D0000}"/>
    <cellStyle name="Normal 298 2 2 4" xfId="43068" xr:uid="{00000000-0005-0000-0000-0000256D0000}"/>
    <cellStyle name="Normal 298 2 2 5" xfId="47911" xr:uid="{00000000-0005-0000-0000-0000266D0000}"/>
    <cellStyle name="Normal 298 2 3" xfId="7077" xr:uid="{00000000-0005-0000-0000-0000276D0000}"/>
    <cellStyle name="Normal 298 2 3 2" xfId="17860" xr:uid="{00000000-0005-0000-0000-0000286D0000}"/>
    <cellStyle name="Normal 298 2 4" xfId="12722" xr:uid="{00000000-0005-0000-0000-0000296D0000}"/>
    <cellStyle name="Normal 298 2 5" xfId="40792" xr:uid="{00000000-0005-0000-0000-00002A6D0000}"/>
    <cellStyle name="Normal 298 2 6" xfId="45635" xr:uid="{00000000-0005-0000-0000-00002B6D0000}"/>
    <cellStyle name="Normal 298 3" xfId="3156" xr:uid="{00000000-0005-0000-0000-00002C6D0000}"/>
    <cellStyle name="Normal 298 3 2" xfId="8303" xr:uid="{00000000-0005-0000-0000-00002D6D0000}"/>
    <cellStyle name="Normal 298 3 2 2" xfId="19086" xr:uid="{00000000-0005-0000-0000-00002E6D0000}"/>
    <cellStyle name="Normal 298 3 3" xfId="13954" xr:uid="{00000000-0005-0000-0000-00002F6D0000}"/>
    <cellStyle name="Normal 298 3 4" xfId="42013" xr:uid="{00000000-0005-0000-0000-0000306D0000}"/>
    <cellStyle name="Normal 298 3 5" xfId="46856" xr:uid="{00000000-0005-0000-0000-0000316D0000}"/>
    <cellStyle name="Normal 298 4" xfId="6020" xr:uid="{00000000-0005-0000-0000-0000326D0000}"/>
    <cellStyle name="Normal 298 4 2" xfId="16803" xr:uid="{00000000-0005-0000-0000-0000336D0000}"/>
    <cellStyle name="Normal 298 5" xfId="11647" xr:uid="{00000000-0005-0000-0000-0000346D0000}"/>
    <cellStyle name="Normal 298 6" xfId="39743" xr:uid="{00000000-0005-0000-0000-0000356D0000}"/>
    <cellStyle name="Normal 298 7" xfId="44590" xr:uid="{00000000-0005-0000-0000-0000366D0000}"/>
    <cellStyle name="Normal 299" xfId="820" xr:uid="{00000000-0005-0000-0000-0000376D0000}"/>
    <cellStyle name="Normal 299 2" xfId="1903" xr:uid="{00000000-0005-0000-0000-0000386D0000}"/>
    <cellStyle name="Normal 299 2 2" xfId="4212" xr:uid="{00000000-0005-0000-0000-0000396D0000}"/>
    <cellStyle name="Normal 299 2 2 2" xfId="9359" xr:uid="{00000000-0005-0000-0000-00003A6D0000}"/>
    <cellStyle name="Normal 299 2 2 2 2" xfId="20142" xr:uid="{00000000-0005-0000-0000-00003B6D0000}"/>
    <cellStyle name="Normal 299 2 2 3" xfId="15010" xr:uid="{00000000-0005-0000-0000-00003C6D0000}"/>
    <cellStyle name="Normal 299 2 2 4" xfId="43069" xr:uid="{00000000-0005-0000-0000-00003D6D0000}"/>
    <cellStyle name="Normal 299 2 2 5" xfId="47912" xr:uid="{00000000-0005-0000-0000-00003E6D0000}"/>
    <cellStyle name="Normal 299 2 3" xfId="7078" xr:uid="{00000000-0005-0000-0000-00003F6D0000}"/>
    <cellStyle name="Normal 299 2 3 2" xfId="17861" xr:uid="{00000000-0005-0000-0000-0000406D0000}"/>
    <cellStyle name="Normal 299 2 4" xfId="12723" xr:uid="{00000000-0005-0000-0000-0000416D0000}"/>
    <cellStyle name="Normal 299 2 5" xfId="40793" xr:uid="{00000000-0005-0000-0000-0000426D0000}"/>
    <cellStyle name="Normal 299 2 6" xfId="45636" xr:uid="{00000000-0005-0000-0000-0000436D0000}"/>
    <cellStyle name="Normal 299 3" xfId="3157" xr:uid="{00000000-0005-0000-0000-0000446D0000}"/>
    <cellStyle name="Normal 299 3 2" xfId="8304" xr:uid="{00000000-0005-0000-0000-0000456D0000}"/>
    <cellStyle name="Normal 299 3 2 2" xfId="19087" xr:uid="{00000000-0005-0000-0000-0000466D0000}"/>
    <cellStyle name="Normal 299 3 3" xfId="13955" xr:uid="{00000000-0005-0000-0000-0000476D0000}"/>
    <cellStyle name="Normal 299 3 4" xfId="42014" xr:uid="{00000000-0005-0000-0000-0000486D0000}"/>
    <cellStyle name="Normal 299 3 5" xfId="46857" xr:uid="{00000000-0005-0000-0000-0000496D0000}"/>
    <cellStyle name="Normal 299 4" xfId="6021" xr:uid="{00000000-0005-0000-0000-00004A6D0000}"/>
    <cellStyle name="Normal 299 4 2" xfId="16804" xr:uid="{00000000-0005-0000-0000-00004B6D0000}"/>
    <cellStyle name="Normal 299 5" xfId="11648" xr:uid="{00000000-0005-0000-0000-00004C6D0000}"/>
    <cellStyle name="Normal 299 6" xfId="39744" xr:uid="{00000000-0005-0000-0000-00004D6D0000}"/>
    <cellStyle name="Normal 299 7" xfId="44591" xr:uid="{00000000-0005-0000-0000-00004E6D0000}"/>
    <cellStyle name="Normal 3" xfId="359" xr:uid="{00000000-0005-0000-0000-00004F6D0000}"/>
    <cellStyle name="Normal 3 2" xfId="360" xr:uid="{00000000-0005-0000-0000-0000506D0000}"/>
    <cellStyle name="Normal 3 3" xfId="361" xr:uid="{00000000-0005-0000-0000-0000516D0000}"/>
    <cellStyle name="Normal 3 4" xfId="362" xr:uid="{00000000-0005-0000-0000-0000526D0000}"/>
    <cellStyle name="Normal 30" xfId="363" xr:uid="{00000000-0005-0000-0000-0000536D0000}"/>
    <cellStyle name="Normal 30 2" xfId="1462" xr:uid="{00000000-0005-0000-0000-0000546D0000}"/>
    <cellStyle name="Normal 30 2 2" xfId="3777" xr:uid="{00000000-0005-0000-0000-0000556D0000}"/>
    <cellStyle name="Normal 30 2 2 2" xfId="8924" xr:uid="{00000000-0005-0000-0000-0000566D0000}"/>
    <cellStyle name="Normal 30 2 2 2 2" xfId="19707" xr:uid="{00000000-0005-0000-0000-0000576D0000}"/>
    <cellStyle name="Normal 30 2 2 3" xfId="14575" xr:uid="{00000000-0005-0000-0000-0000586D0000}"/>
    <cellStyle name="Normal 30 2 2 4" xfId="42634" xr:uid="{00000000-0005-0000-0000-0000596D0000}"/>
    <cellStyle name="Normal 30 2 2 5" xfId="47477" xr:uid="{00000000-0005-0000-0000-00005A6D0000}"/>
    <cellStyle name="Normal 30 2 3" xfId="6644" xr:uid="{00000000-0005-0000-0000-00005B6D0000}"/>
    <cellStyle name="Normal 30 2 3 2" xfId="17427" xr:uid="{00000000-0005-0000-0000-00005C6D0000}"/>
    <cellStyle name="Normal 30 2 4" xfId="12284" xr:uid="{00000000-0005-0000-0000-00005D6D0000}"/>
    <cellStyle name="Normal 30 2 5" xfId="40359" xr:uid="{00000000-0005-0000-0000-00005E6D0000}"/>
    <cellStyle name="Normal 30 2 6" xfId="45202" xr:uid="{00000000-0005-0000-0000-00005F6D0000}"/>
    <cellStyle name="Normal 30 3" xfId="2730" xr:uid="{00000000-0005-0000-0000-0000606D0000}"/>
    <cellStyle name="Normal 30 3 2" xfId="7885" xr:uid="{00000000-0005-0000-0000-0000616D0000}"/>
    <cellStyle name="Normal 30 3 2 2" xfId="18668" xr:uid="{00000000-0005-0000-0000-0000626D0000}"/>
    <cellStyle name="Normal 30 3 3" xfId="13536" xr:uid="{00000000-0005-0000-0000-0000636D0000}"/>
    <cellStyle name="Normal 30 3 4" xfId="41596" xr:uid="{00000000-0005-0000-0000-0000646D0000}"/>
    <cellStyle name="Normal 30 3 5" xfId="46439" xr:uid="{00000000-0005-0000-0000-0000656D0000}"/>
    <cellStyle name="Normal 30 4" xfId="5594" xr:uid="{00000000-0005-0000-0000-0000666D0000}"/>
    <cellStyle name="Normal 30 4 2" xfId="16384" xr:uid="{00000000-0005-0000-0000-0000676D0000}"/>
    <cellStyle name="Normal 30 5" xfId="11213" xr:uid="{00000000-0005-0000-0000-0000686D0000}"/>
    <cellStyle name="Normal 30 6" xfId="39314" xr:uid="{00000000-0005-0000-0000-0000696D0000}"/>
    <cellStyle name="Normal 30 7" xfId="44160" xr:uid="{00000000-0005-0000-0000-00006A6D0000}"/>
    <cellStyle name="Normal 300" xfId="821" xr:uid="{00000000-0005-0000-0000-00006B6D0000}"/>
    <cellStyle name="Normal 300 2" xfId="1904" xr:uid="{00000000-0005-0000-0000-00006C6D0000}"/>
    <cellStyle name="Normal 300 2 2" xfId="4213" xr:uid="{00000000-0005-0000-0000-00006D6D0000}"/>
    <cellStyle name="Normal 300 2 2 2" xfId="9360" xr:uid="{00000000-0005-0000-0000-00006E6D0000}"/>
    <cellStyle name="Normal 300 2 2 2 2" xfId="20143" xr:uid="{00000000-0005-0000-0000-00006F6D0000}"/>
    <cellStyle name="Normal 300 2 2 3" xfId="15011" xr:uid="{00000000-0005-0000-0000-0000706D0000}"/>
    <cellStyle name="Normal 300 2 2 4" xfId="43070" xr:uid="{00000000-0005-0000-0000-0000716D0000}"/>
    <cellStyle name="Normal 300 2 2 5" xfId="47913" xr:uid="{00000000-0005-0000-0000-0000726D0000}"/>
    <cellStyle name="Normal 300 2 3" xfId="7079" xr:uid="{00000000-0005-0000-0000-0000736D0000}"/>
    <cellStyle name="Normal 300 2 3 2" xfId="17862" xr:uid="{00000000-0005-0000-0000-0000746D0000}"/>
    <cellStyle name="Normal 300 2 4" xfId="12724" xr:uid="{00000000-0005-0000-0000-0000756D0000}"/>
    <cellStyle name="Normal 300 2 5" xfId="40794" xr:uid="{00000000-0005-0000-0000-0000766D0000}"/>
    <cellStyle name="Normal 300 2 6" xfId="45637" xr:uid="{00000000-0005-0000-0000-0000776D0000}"/>
    <cellStyle name="Normal 300 3" xfId="3158" xr:uid="{00000000-0005-0000-0000-0000786D0000}"/>
    <cellStyle name="Normal 300 3 2" xfId="8305" xr:uid="{00000000-0005-0000-0000-0000796D0000}"/>
    <cellStyle name="Normal 300 3 2 2" xfId="19088" xr:uid="{00000000-0005-0000-0000-00007A6D0000}"/>
    <cellStyle name="Normal 300 3 3" xfId="13956" xr:uid="{00000000-0005-0000-0000-00007B6D0000}"/>
    <cellStyle name="Normal 300 3 4" xfId="42015" xr:uid="{00000000-0005-0000-0000-00007C6D0000}"/>
    <cellStyle name="Normal 300 3 5" xfId="46858" xr:uid="{00000000-0005-0000-0000-00007D6D0000}"/>
    <cellStyle name="Normal 300 4" xfId="6022" xr:uid="{00000000-0005-0000-0000-00007E6D0000}"/>
    <cellStyle name="Normal 300 4 2" xfId="16805" xr:uid="{00000000-0005-0000-0000-00007F6D0000}"/>
    <cellStyle name="Normal 300 5" xfId="11649" xr:uid="{00000000-0005-0000-0000-0000806D0000}"/>
    <cellStyle name="Normal 300 6" xfId="39745" xr:uid="{00000000-0005-0000-0000-0000816D0000}"/>
    <cellStyle name="Normal 300 7" xfId="44592" xr:uid="{00000000-0005-0000-0000-0000826D0000}"/>
    <cellStyle name="Normal 301" xfId="838" xr:uid="{00000000-0005-0000-0000-0000836D0000}"/>
    <cellStyle name="Normal 301 2" xfId="1921" xr:uid="{00000000-0005-0000-0000-0000846D0000}"/>
    <cellStyle name="Normal 301 2 2" xfId="4230" xr:uid="{00000000-0005-0000-0000-0000856D0000}"/>
    <cellStyle name="Normal 301 2 2 2" xfId="9377" xr:uid="{00000000-0005-0000-0000-0000866D0000}"/>
    <cellStyle name="Normal 301 2 2 2 2" xfId="20160" xr:uid="{00000000-0005-0000-0000-0000876D0000}"/>
    <cellStyle name="Normal 301 2 2 3" xfId="15028" xr:uid="{00000000-0005-0000-0000-0000886D0000}"/>
    <cellStyle name="Normal 301 2 2 4" xfId="43087" xr:uid="{00000000-0005-0000-0000-0000896D0000}"/>
    <cellStyle name="Normal 301 2 2 5" xfId="47930" xr:uid="{00000000-0005-0000-0000-00008A6D0000}"/>
    <cellStyle name="Normal 301 2 3" xfId="7096" xr:uid="{00000000-0005-0000-0000-00008B6D0000}"/>
    <cellStyle name="Normal 301 2 3 2" xfId="17879" xr:uid="{00000000-0005-0000-0000-00008C6D0000}"/>
    <cellStyle name="Normal 301 2 4" xfId="12741" xr:uid="{00000000-0005-0000-0000-00008D6D0000}"/>
    <cellStyle name="Normal 301 2 5" xfId="40811" xr:uid="{00000000-0005-0000-0000-00008E6D0000}"/>
    <cellStyle name="Normal 301 2 6" xfId="45654" xr:uid="{00000000-0005-0000-0000-00008F6D0000}"/>
    <cellStyle name="Normal 301 3" xfId="3175" xr:uid="{00000000-0005-0000-0000-0000906D0000}"/>
    <cellStyle name="Normal 301 3 2" xfId="8322" xr:uid="{00000000-0005-0000-0000-0000916D0000}"/>
    <cellStyle name="Normal 301 3 2 2" xfId="19105" xr:uid="{00000000-0005-0000-0000-0000926D0000}"/>
    <cellStyle name="Normal 301 3 3" xfId="13973" xr:uid="{00000000-0005-0000-0000-0000936D0000}"/>
    <cellStyle name="Normal 301 3 4" xfId="42032" xr:uid="{00000000-0005-0000-0000-0000946D0000}"/>
    <cellStyle name="Normal 301 3 5" xfId="46875" xr:uid="{00000000-0005-0000-0000-0000956D0000}"/>
    <cellStyle name="Normal 301 4" xfId="6039" xr:uid="{00000000-0005-0000-0000-0000966D0000}"/>
    <cellStyle name="Normal 301 4 2" xfId="16822" xr:uid="{00000000-0005-0000-0000-0000976D0000}"/>
    <cellStyle name="Normal 301 5" xfId="11666" xr:uid="{00000000-0005-0000-0000-0000986D0000}"/>
    <cellStyle name="Normal 301 6" xfId="39762" xr:uid="{00000000-0005-0000-0000-0000996D0000}"/>
    <cellStyle name="Normal 301 7" xfId="44609" xr:uid="{00000000-0005-0000-0000-00009A6D0000}"/>
    <cellStyle name="Normal 302" xfId="822" xr:uid="{00000000-0005-0000-0000-00009B6D0000}"/>
    <cellStyle name="Normal 302 2" xfId="1905" xr:uid="{00000000-0005-0000-0000-00009C6D0000}"/>
    <cellStyle name="Normal 302 2 2" xfId="4214" xr:uid="{00000000-0005-0000-0000-00009D6D0000}"/>
    <cellStyle name="Normal 302 2 2 2" xfId="9361" xr:uid="{00000000-0005-0000-0000-00009E6D0000}"/>
    <cellStyle name="Normal 302 2 2 2 2" xfId="20144" xr:uid="{00000000-0005-0000-0000-00009F6D0000}"/>
    <cellStyle name="Normal 302 2 2 3" xfId="15012" xr:uid="{00000000-0005-0000-0000-0000A06D0000}"/>
    <cellStyle name="Normal 302 2 2 4" xfId="43071" xr:uid="{00000000-0005-0000-0000-0000A16D0000}"/>
    <cellStyle name="Normal 302 2 2 5" xfId="47914" xr:uid="{00000000-0005-0000-0000-0000A26D0000}"/>
    <cellStyle name="Normal 302 2 3" xfId="7080" xr:uid="{00000000-0005-0000-0000-0000A36D0000}"/>
    <cellStyle name="Normal 302 2 3 2" xfId="17863" xr:uid="{00000000-0005-0000-0000-0000A46D0000}"/>
    <cellStyle name="Normal 302 2 4" xfId="12725" xr:uid="{00000000-0005-0000-0000-0000A56D0000}"/>
    <cellStyle name="Normal 302 2 5" xfId="40795" xr:uid="{00000000-0005-0000-0000-0000A66D0000}"/>
    <cellStyle name="Normal 302 2 6" xfId="45638" xr:uid="{00000000-0005-0000-0000-0000A76D0000}"/>
    <cellStyle name="Normal 302 3" xfId="3159" xr:uid="{00000000-0005-0000-0000-0000A86D0000}"/>
    <cellStyle name="Normal 302 3 2" xfId="8306" xr:uid="{00000000-0005-0000-0000-0000A96D0000}"/>
    <cellStyle name="Normal 302 3 2 2" xfId="19089" xr:uid="{00000000-0005-0000-0000-0000AA6D0000}"/>
    <cellStyle name="Normal 302 3 3" xfId="13957" xr:uid="{00000000-0005-0000-0000-0000AB6D0000}"/>
    <cellStyle name="Normal 302 3 4" xfId="42016" xr:uid="{00000000-0005-0000-0000-0000AC6D0000}"/>
    <cellStyle name="Normal 302 3 5" xfId="46859" xr:uid="{00000000-0005-0000-0000-0000AD6D0000}"/>
    <cellStyle name="Normal 302 4" xfId="6023" xr:uid="{00000000-0005-0000-0000-0000AE6D0000}"/>
    <cellStyle name="Normal 302 4 2" xfId="16806" xr:uid="{00000000-0005-0000-0000-0000AF6D0000}"/>
    <cellStyle name="Normal 302 5" xfId="11650" xr:uid="{00000000-0005-0000-0000-0000B06D0000}"/>
    <cellStyle name="Normal 302 6" xfId="39746" xr:uid="{00000000-0005-0000-0000-0000B16D0000}"/>
    <cellStyle name="Normal 302 7" xfId="44593" xr:uid="{00000000-0005-0000-0000-0000B26D0000}"/>
    <cellStyle name="Normal 303" xfId="839" xr:uid="{00000000-0005-0000-0000-0000B36D0000}"/>
    <cellStyle name="Normal 303 2" xfId="1922" xr:uid="{00000000-0005-0000-0000-0000B46D0000}"/>
    <cellStyle name="Normal 303 2 2" xfId="4231" xr:uid="{00000000-0005-0000-0000-0000B56D0000}"/>
    <cellStyle name="Normal 303 2 2 2" xfId="9378" xr:uid="{00000000-0005-0000-0000-0000B66D0000}"/>
    <cellStyle name="Normal 303 2 2 2 2" xfId="20161" xr:uid="{00000000-0005-0000-0000-0000B76D0000}"/>
    <cellStyle name="Normal 303 2 2 3" xfId="15029" xr:uid="{00000000-0005-0000-0000-0000B86D0000}"/>
    <cellStyle name="Normal 303 2 2 4" xfId="43088" xr:uid="{00000000-0005-0000-0000-0000B96D0000}"/>
    <cellStyle name="Normal 303 2 2 5" xfId="47931" xr:uid="{00000000-0005-0000-0000-0000BA6D0000}"/>
    <cellStyle name="Normal 303 2 3" xfId="7097" xr:uid="{00000000-0005-0000-0000-0000BB6D0000}"/>
    <cellStyle name="Normal 303 2 3 2" xfId="17880" xr:uid="{00000000-0005-0000-0000-0000BC6D0000}"/>
    <cellStyle name="Normal 303 2 4" xfId="12742" xr:uid="{00000000-0005-0000-0000-0000BD6D0000}"/>
    <cellStyle name="Normal 303 2 5" xfId="40812" xr:uid="{00000000-0005-0000-0000-0000BE6D0000}"/>
    <cellStyle name="Normal 303 2 6" xfId="45655" xr:uid="{00000000-0005-0000-0000-0000BF6D0000}"/>
    <cellStyle name="Normal 303 3" xfId="3176" xr:uid="{00000000-0005-0000-0000-0000C06D0000}"/>
    <cellStyle name="Normal 303 3 2" xfId="8323" xr:uid="{00000000-0005-0000-0000-0000C16D0000}"/>
    <cellStyle name="Normal 303 3 2 2" xfId="19106" xr:uid="{00000000-0005-0000-0000-0000C26D0000}"/>
    <cellStyle name="Normal 303 3 3" xfId="13974" xr:uid="{00000000-0005-0000-0000-0000C36D0000}"/>
    <cellStyle name="Normal 303 3 4" xfId="42033" xr:uid="{00000000-0005-0000-0000-0000C46D0000}"/>
    <cellStyle name="Normal 303 3 5" xfId="46876" xr:uid="{00000000-0005-0000-0000-0000C56D0000}"/>
    <cellStyle name="Normal 303 4" xfId="6040" xr:uid="{00000000-0005-0000-0000-0000C66D0000}"/>
    <cellStyle name="Normal 303 4 2" xfId="16823" xr:uid="{00000000-0005-0000-0000-0000C76D0000}"/>
    <cellStyle name="Normal 303 5" xfId="11667" xr:uid="{00000000-0005-0000-0000-0000C86D0000}"/>
    <cellStyle name="Normal 303 6" xfId="39763" xr:uid="{00000000-0005-0000-0000-0000C96D0000}"/>
    <cellStyle name="Normal 303 7" xfId="44610" xr:uid="{00000000-0005-0000-0000-0000CA6D0000}"/>
    <cellStyle name="Normal 304" xfId="840" xr:uid="{00000000-0005-0000-0000-0000CB6D0000}"/>
    <cellStyle name="Normal 304 2" xfId="1923" xr:uid="{00000000-0005-0000-0000-0000CC6D0000}"/>
    <cellStyle name="Normal 304 2 2" xfId="4232" xr:uid="{00000000-0005-0000-0000-0000CD6D0000}"/>
    <cellStyle name="Normal 304 2 2 2" xfId="9379" xr:uid="{00000000-0005-0000-0000-0000CE6D0000}"/>
    <cellStyle name="Normal 304 2 2 2 2" xfId="20162" xr:uid="{00000000-0005-0000-0000-0000CF6D0000}"/>
    <cellStyle name="Normal 304 2 2 3" xfId="15030" xr:uid="{00000000-0005-0000-0000-0000D06D0000}"/>
    <cellStyle name="Normal 304 2 2 4" xfId="43089" xr:uid="{00000000-0005-0000-0000-0000D16D0000}"/>
    <cellStyle name="Normal 304 2 2 5" xfId="47932" xr:uid="{00000000-0005-0000-0000-0000D26D0000}"/>
    <cellStyle name="Normal 304 2 3" xfId="7098" xr:uid="{00000000-0005-0000-0000-0000D36D0000}"/>
    <cellStyle name="Normal 304 2 3 2" xfId="17881" xr:uid="{00000000-0005-0000-0000-0000D46D0000}"/>
    <cellStyle name="Normal 304 2 4" xfId="12743" xr:uid="{00000000-0005-0000-0000-0000D56D0000}"/>
    <cellStyle name="Normal 304 2 5" xfId="40813" xr:uid="{00000000-0005-0000-0000-0000D66D0000}"/>
    <cellStyle name="Normal 304 2 6" xfId="45656" xr:uid="{00000000-0005-0000-0000-0000D76D0000}"/>
    <cellStyle name="Normal 304 3" xfId="3177" xr:uid="{00000000-0005-0000-0000-0000D86D0000}"/>
    <cellStyle name="Normal 304 3 2" xfId="8324" xr:uid="{00000000-0005-0000-0000-0000D96D0000}"/>
    <cellStyle name="Normal 304 3 2 2" xfId="19107" xr:uid="{00000000-0005-0000-0000-0000DA6D0000}"/>
    <cellStyle name="Normal 304 3 3" xfId="13975" xr:uid="{00000000-0005-0000-0000-0000DB6D0000}"/>
    <cellStyle name="Normal 304 3 4" xfId="42034" xr:uid="{00000000-0005-0000-0000-0000DC6D0000}"/>
    <cellStyle name="Normal 304 3 5" xfId="46877" xr:uid="{00000000-0005-0000-0000-0000DD6D0000}"/>
    <cellStyle name="Normal 304 4" xfId="6041" xr:uid="{00000000-0005-0000-0000-0000DE6D0000}"/>
    <cellStyle name="Normal 304 4 2" xfId="16824" xr:uid="{00000000-0005-0000-0000-0000DF6D0000}"/>
    <cellStyle name="Normal 304 5" xfId="11668" xr:uid="{00000000-0005-0000-0000-0000E06D0000}"/>
    <cellStyle name="Normal 304 6" xfId="39764" xr:uid="{00000000-0005-0000-0000-0000E16D0000}"/>
    <cellStyle name="Normal 304 7" xfId="44611" xr:uid="{00000000-0005-0000-0000-0000E26D0000}"/>
    <cellStyle name="Normal 305" xfId="841" xr:uid="{00000000-0005-0000-0000-0000E36D0000}"/>
    <cellStyle name="Normal 305 2" xfId="1924" xr:uid="{00000000-0005-0000-0000-0000E46D0000}"/>
    <cellStyle name="Normal 305 2 2" xfId="4233" xr:uid="{00000000-0005-0000-0000-0000E56D0000}"/>
    <cellStyle name="Normal 305 2 2 2" xfId="9380" xr:uid="{00000000-0005-0000-0000-0000E66D0000}"/>
    <cellStyle name="Normal 305 2 2 2 2" xfId="20163" xr:uid="{00000000-0005-0000-0000-0000E76D0000}"/>
    <cellStyle name="Normal 305 2 2 3" xfId="15031" xr:uid="{00000000-0005-0000-0000-0000E86D0000}"/>
    <cellStyle name="Normal 305 2 2 4" xfId="43090" xr:uid="{00000000-0005-0000-0000-0000E96D0000}"/>
    <cellStyle name="Normal 305 2 2 5" xfId="47933" xr:uid="{00000000-0005-0000-0000-0000EA6D0000}"/>
    <cellStyle name="Normal 305 2 3" xfId="7099" xr:uid="{00000000-0005-0000-0000-0000EB6D0000}"/>
    <cellStyle name="Normal 305 2 3 2" xfId="17882" xr:uid="{00000000-0005-0000-0000-0000EC6D0000}"/>
    <cellStyle name="Normal 305 2 4" xfId="12744" xr:uid="{00000000-0005-0000-0000-0000ED6D0000}"/>
    <cellStyle name="Normal 305 2 5" xfId="40814" xr:uid="{00000000-0005-0000-0000-0000EE6D0000}"/>
    <cellStyle name="Normal 305 2 6" xfId="45657" xr:uid="{00000000-0005-0000-0000-0000EF6D0000}"/>
    <cellStyle name="Normal 305 3" xfId="3178" xr:uid="{00000000-0005-0000-0000-0000F06D0000}"/>
    <cellStyle name="Normal 305 3 2" xfId="8325" xr:uid="{00000000-0005-0000-0000-0000F16D0000}"/>
    <cellStyle name="Normal 305 3 2 2" xfId="19108" xr:uid="{00000000-0005-0000-0000-0000F26D0000}"/>
    <cellStyle name="Normal 305 3 3" xfId="13976" xr:uid="{00000000-0005-0000-0000-0000F36D0000}"/>
    <cellStyle name="Normal 305 3 4" xfId="42035" xr:uid="{00000000-0005-0000-0000-0000F46D0000}"/>
    <cellStyle name="Normal 305 3 5" xfId="46878" xr:uid="{00000000-0005-0000-0000-0000F56D0000}"/>
    <cellStyle name="Normal 305 4" xfId="6042" xr:uid="{00000000-0005-0000-0000-0000F66D0000}"/>
    <cellStyle name="Normal 305 4 2" xfId="16825" xr:uid="{00000000-0005-0000-0000-0000F76D0000}"/>
    <cellStyle name="Normal 305 5" xfId="11669" xr:uid="{00000000-0005-0000-0000-0000F86D0000}"/>
    <cellStyle name="Normal 305 6" xfId="39765" xr:uid="{00000000-0005-0000-0000-0000F96D0000}"/>
    <cellStyle name="Normal 305 7" xfId="44612" xr:uid="{00000000-0005-0000-0000-0000FA6D0000}"/>
    <cellStyle name="Normal 306" xfId="842" xr:uid="{00000000-0005-0000-0000-0000FB6D0000}"/>
    <cellStyle name="Normal 306 2" xfId="1925" xr:uid="{00000000-0005-0000-0000-0000FC6D0000}"/>
    <cellStyle name="Normal 306 2 2" xfId="4234" xr:uid="{00000000-0005-0000-0000-0000FD6D0000}"/>
    <cellStyle name="Normal 306 2 2 2" xfId="9381" xr:uid="{00000000-0005-0000-0000-0000FE6D0000}"/>
    <cellStyle name="Normal 306 2 2 2 2" xfId="20164" xr:uid="{00000000-0005-0000-0000-0000FF6D0000}"/>
    <cellStyle name="Normal 306 2 2 3" xfId="15032" xr:uid="{00000000-0005-0000-0000-0000006E0000}"/>
    <cellStyle name="Normal 306 2 2 4" xfId="43091" xr:uid="{00000000-0005-0000-0000-0000016E0000}"/>
    <cellStyle name="Normal 306 2 2 5" xfId="47934" xr:uid="{00000000-0005-0000-0000-0000026E0000}"/>
    <cellStyle name="Normal 306 2 3" xfId="7100" xr:uid="{00000000-0005-0000-0000-0000036E0000}"/>
    <cellStyle name="Normal 306 2 3 2" xfId="17883" xr:uid="{00000000-0005-0000-0000-0000046E0000}"/>
    <cellStyle name="Normal 306 2 4" xfId="12745" xr:uid="{00000000-0005-0000-0000-0000056E0000}"/>
    <cellStyle name="Normal 306 2 5" xfId="40815" xr:uid="{00000000-0005-0000-0000-0000066E0000}"/>
    <cellStyle name="Normal 306 2 6" xfId="45658" xr:uid="{00000000-0005-0000-0000-0000076E0000}"/>
    <cellStyle name="Normal 306 3" xfId="3179" xr:uid="{00000000-0005-0000-0000-0000086E0000}"/>
    <cellStyle name="Normal 306 3 2" xfId="8326" xr:uid="{00000000-0005-0000-0000-0000096E0000}"/>
    <cellStyle name="Normal 306 3 2 2" xfId="19109" xr:uid="{00000000-0005-0000-0000-00000A6E0000}"/>
    <cellStyle name="Normal 306 3 3" xfId="13977" xr:uid="{00000000-0005-0000-0000-00000B6E0000}"/>
    <cellStyle name="Normal 306 3 4" xfId="42036" xr:uid="{00000000-0005-0000-0000-00000C6E0000}"/>
    <cellStyle name="Normal 306 3 5" xfId="46879" xr:uid="{00000000-0005-0000-0000-00000D6E0000}"/>
    <cellStyle name="Normal 306 4" xfId="6043" xr:uid="{00000000-0005-0000-0000-00000E6E0000}"/>
    <cellStyle name="Normal 306 4 2" xfId="16826" xr:uid="{00000000-0005-0000-0000-00000F6E0000}"/>
    <cellStyle name="Normal 306 5" xfId="11670" xr:uid="{00000000-0005-0000-0000-0000106E0000}"/>
    <cellStyle name="Normal 306 6" xfId="39766" xr:uid="{00000000-0005-0000-0000-0000116E0000}"/>
    <cellStyle name="Normal 306 7" xfId="44613" xr:uid="{00000000-0005-0000-0000-0000126E0000}"/>
    <cellStyle name="Normal 307" xfId="843" xr:uid="{00000000-0005-0000-0000-0000136E0000}"/>
    <cellStyle name="Normal 307 2" xfId="1926" xr:uid="{00000000-0005-0000-0000-0000146E0000}"/>
    <cellStyle name="Normal 307 2 2" xfId="4235" xr:uid="{00000000-0005-0000-0000-0000156E0000}"/>
    <cellStyle name="Normal 307 2 2 2" xfId="9382" xr:uid="{00000000-0005-0000-0000-0000166E0000}"/>
    <cellStyle name="Normal 307 2 2 2 2" xfId="20165" xr:uid="{00000000-0005-0000-0000-0000176E0000}"/>
    <cellStyle name="Normal 307 2 2 3" xfId="15033" xr:uid="{00000000-0005-0000-0000-0000186E0000}"/>
    <cellStyle name="Normal 307 2 2 4" xfId="43092" xr:uid="{00000000-0005-0000-0000-0000196E0000}"/>
    <cellStyle name="Normal 307 2 2 5" xfId="47935" xr:uid="{00000000-0005-0000-0000-00001A6E0000}"/>
    <cellStyle name="Normal 307 2 3" xfId="7101" xr:uid="{00000000-0005-0000-0000-00001B6E0000}"/>
    <cellStyle name="Normal 307 2 3 2" xfId="17884" xr:uid="{00000000-0005-0000-0000-00001C6E0000}"/>
    <cellStyle name="Normal 307 2 4" xfId="12746" xr:uid="{00000000-0005-0000-0000-00001D6E0000}"/>
    <cellStyle name="Normal 307 2 5" xfId="40816" xr:uid="{00000000-0005-0000-0000-00001E6E0000}"/>
    <cellStyle name="Normal 307 2 6" xfId="45659" xr:uid="{00000000-0005-0000-0000-00001F6E0000}"/>
    <cellStyle name="Normal 307 3" xfId="3180" xr:uid="{00000000-0005-0000-0000-0000206E0000}"/>
    <cellStyle name="Normal 307 3 2" xfId="8327" xr:uid="{00000000-0005-0000-0000-0000216E0000}"/>
    <cellStyle name="Normal 307 3 2 2" xfId="19110" xr:uid="{00000000-0005-0000-0000-0000226E0000}"/>
    <cellStyle name="Normal 307 3 3" xfId="13978" xr:uid="{00000000-0005-0000-0000-0000236E0000}"/>
    <cellStyle name="Normal 307 3 4" xfId="42037" xr:uid="{00000000-0005-0000-0000-0000246E0000}"/>
    <cellStyle name="Normal 307 3 5" xfId="46880" xr:uid="{00000000-0005-0000-0000-0000256E0000}"/>
    <cellStyle name="Normal 307 4" xfId="6044" xr:uid="{00000000-0005-0000-0000-0000266E0000}"/>
    <cellStyle name="Normal 307 4 2" xfId="16827" xr:uid="{00000000-0005-0000-0000-0000276E0000}"/>
    <cellStyle name="Normal 307 5" xfId="11671" xr:uid="{00000000-0005-0000-0000-0000286E0000}"/>
    <cellStyle name="Normal 307 6" xfId="39767" xr:uid="{00000000-0005-0000-0000-0000296E0000}"/>
    <cellStyle name="Normal 307 7" xfId="44614" xr:uid="{00000000-0005-0000-0000-00002A6E0000}"/>
    <cellStyle name="Normal 308" xfId="823" xr:uid="{00000000-0005-0000-0000-00002B6E0000}"/>
    <cellStyle name="Normal 308 2" xfId="1906" xr:uid="{00000000-0005-0000-0000-00002C6E0000}"/>
    <cellStyle name="Normal 308 2 2" xfId="4215" xr:uid="{00000000-0005-0000-0000-00002D6E0000}"/>
    <cellStyle name="Normal 308 2 2 2" xfId="9362" xr:uid="{00000000-0005-0000-0000-00002E6E0000}"/>
    <cellStyle name="Normal 308 2 2 2 2" xfId="20145" xr:uid="{00000000-0005-0000-0000-00002F6E0000}"/>
    <cellStyle name="Normal 308 2 2 3" xfId="15013" xr:uid="{00000000-0005-0000-0000-0000306E0000}"/>
    <cellStyle name="Normal 308 2 2 4" xfId="43072" xr:uid="{00000000-0005-0000-0000-0000316E0000}"/>
    <cellStyle name="Normal 308 2 2 5" xfId="47915" xr:uid="{00000000-0005-0000-0000-0000326E0000}"/>
    <cellStyle name="Normal 308 2 3" xfId="7081" xr:uid="{00000000-0005-0000-0000-0000336E0000}"/>
    <cellStyle name="Normal 308 2 3 2" xfId="17864" xr:uid="{00000000-0005-0000-0000-0000346E0000}"/>
    <cellStyle name="Normal 308 2 4" xfId="12726" xr:uid="{00000000-0005-0000-0000-0000356E0000}"/>
    <cellStyle name="Normal 308 2 5" xfId="40796" xr:uid="{00000000-0005-0000-0000-0000366E0000}"/>
    <cellStyle name="Normal 308 2 6" xfId="45639" xr:uid="{00000000-0005-0000-0000-0000376E0000}"/>
    <cellStyle name="Normal 308 3" xfId="3160" xr:uid="{00000000-0005-0000-0000-0000386E0000}"/>
    <cellStyle name="Normal 308 3 2" xfId="8307" xr:uid="{00000000-0005-0000-0000-0000396E0000}"/>
    <cellStyle name="Normal 308 3 2 2" xfId="19090" xr:uid="{00000000-0005-0000-0000-00003A6E0000}"/>
    <cellStyle name="Normal 308 3 3" xfId="13958" xr:uid="{00000000-0005-0000-0000-00003B6E0000}"/>
    <cellStyle name="Normal 308 3 4" xfId="42017" xr:uid="{00000000-0005-0000-0000-00003C6E0000}"/>
    <cellStyle name="Normal 308 3 5" xfId="46860" xr:uid="{00000000-0005-0000-0000-00003D6E0000}"/>
    <cellStyle name="Normal 308 4" xfId="6024" xr:uid="{00000000-0005-0000-0000-00003E6E0000}"/>
    <cellStyle name="Normal 308 4 2" xfId="16807" xr:uid="{00000000-0005-0000-0000-00003F6E0000}"/>
    <cellStyle name="Normal 308 5" xfId="11651" xr:uid="{00000000-0005-0000-0000-0000406E0000}"/>
    <cellStyle name="Normal 308 6" xfId="39747" xr:uid="{00000000-0005-0000-0000-0000416E0000}"/>
    <cellStyle name="Normal 308 7" xfId="44594" xr:uid="{00000000-0005-0000-0000-0000426E0000}"/>
    <cellStyle name="Normal 309" xfId="845" xr:uid="{00000000-0005-0000-0000-0000436E0000}"/>
    <cellStyle name="Normal 309 2" xfId="1928" xr:uid="{00000000-0005-0000-0000-0000446E0000}"/>
    <cellStyle name="Normal 309 2 2" xfId="4237" xr:uid="{00000000-0005-0000-0000-0000456E0000}"/>
    <cellStyle name="Normal 309 2 2 2" xfId="9384" xr:uid="{00000000-0005-0000-0000-0000466E0000}"/>
    <cellStyle name="Normal 309 2 2 2 2" xfId="20167" xr:uid="{00000000-0005-0000-0000-0000476E0000}"/>
    <cellStyle name="Normal 309 2 2 3" xfId="15035" xr:uid="{00000000-0005-0000-0000-0000486E0000}"/>
    <cellStyle name="Normal 309 2 2 4" xfId="43094" xr:uid="{00000000-0005-0000-0000-0000496E0000}"/>
    <cellStyle name="Normal 309 2 2 5" xfId="47937" xr:uid="{00000000-0005-0000-0000-00004A6E0000}"/>
    <cellStyle name="Normal 309 2 3" xfId="7103" xr:uid="{00000000-0005-0000-0000-00004B6E0000}"/>
    <cellStyle name="Normal 309 2 3 2" xfId="17886" xr:uid="{00000000-0005-0000-0000-00004C6E0000}"/>
    <cellStyle name="Normal 309 2 4" xfId="12748" xr:uid="{00000000-0005-0000-0000-00004D6E0000}"/>
    <cellStyle name="Normal 309 2 5" xfId="40818" xr:uid="{00000000-0005-0000-0000-00004E6E0000}"/>
    <cellStyle name="Normal 309 2 6" xfId="45661" xr:uid="{00000000-0005-0000-0000-00004F6E0000}"/>
    <cellStyle name="Normal 309 3" xfId="3182" xr:uid="{00000000-0005-0000-0000-0000506E0000}"/>
    <cellStyle name="Normal 309 3 2" xfId="8329" xr:uid="{00000000-0005-0000-0000-0000516E0000}"/>
    <cellStyle name="Normal 309 3 2 2" xfId="19112" xr:uid="{00000000-0005-0000-0000-0000526E0000}"/>
    <cellStyle name="Normal 309 3 3" xfId="13980" xr:uid="{00000000-0005-0000-0000-0000536E0000}"/>
    <cellStyle name="Normal 309 3 4" xfId="42039" xr:uid="{00000000-0005-0000-0000-0000546E0000}"/>
    <cellStyle name="Normal 309 3 5" xfId="46882" xr:uid="{00000000-0005-0000-0000-0000556E0000}"/>
    <cellStyle name="Normal 309 4" xfId="6046" xr:uid="{00000000-0005-0000-0000-0000566E0000}"/>
    <cellStyle name="Normal 309 4 2" xfId="16829" xr:uid="{00000000-0005-0000-0000-0000576E0000}"/>
    <cellStyle name="Normal 309 5" xfId="11673" xr:uid="{00000000-0005-0000-0000-0000586E0000}"/>
    <cellStyle name="Normal 309 6" xfId="39769" xr:uid="{00000000-0005-0000-0000-0000596E0000}"/>
    <cellStyle name="Normal 309 7" xfId="44616" xr:uid="{00000000-0005-0000-0000-00005A6E0000}"/>
    <cellStyle name="Normal 31" xfId="469" xr:uid="{00000000-0005-0000-0000-00005B6E0000}"/>
    <cellStyle name="Normal 31 2" xfId="364" xr:uid="{00000000-0005-0000-0000-00005C6E0000}"/>
    <cellStyle name="Normal 31 3" xfId="1548" xr:uid="{00000000-0005-0000-0000-00005D6E0000}"/>
    <cellStyle name="Normal 31 3 2" xfId="3857" xr:uid="{00000000-0005-0000-0000-00005E6E0000}"/>
    <cellStyle name="Normal 31 3 2 2" xfId="9004" xr:uid="{00000000-0005-0000-0000-00005F6E0000}"/>
    <cellStyle name="Normal 31 3 2 2 2" xfId="19787" xr:uid="{00000000-0005-0000-0000-0000606E0000}"/>
    <cellStyle name="Normal 31 3 2 3" xfId="14655" xr:uid="{00000000-0005-0000-0000-0000616E0000}"/>
    <cellStyle name="Normal 31 3 2 4" xfId="42714" xr:uid="{00000000-0005-0000-0000-0000626E0000}"/>
    <cellStyle name="Normal 31 3 2 5" xfId="47557" xr:uid="{00000000-0005-0000-0000-0000636E0000}"/>
    <cellStyle name="Normal 31 3 3" xfId="6723" xr:uid="{00000000-0005-0000-0000-0000646E0000}"/>
    <cellStyle name="Normal 31 3 3 2" xfId="17506" xr:uid="{00000000-0005-0000-0000-0000656E0000}"/>
    <cellStyle name="Normal 31 3 4" xfId="12368" xr:uid="{00000000-0005-0000-0000-0000666E0000}"/>
    <cellStyle name="Normal 31 3 5" xfId="40438" xr:uid="{00000000-0005-0000-0000-0000676E0000}"/>
    <cellStyle name="Normal 31 3 6" xfId="45281" xr:uid="{00000000-0005-0000-0000-0000686E0000}"/>
    <cellStyle name="Normal 31 4" xfId="2809" xr:uid="{00000000-0005-0000-0000-0000696E0000}"/>
    <cellStyle name="Normal 31 4 2" xfId="7963" xr:uid="{00000000-0005-0000-0000-00006A6E0000}"/>
    <cellStyle name="Normal 31 4 2 2" xfId="18746" xr:uid="{00000000-0005-0000-0000-00006B6E0000}"/>
    <cellStyle name="Normal 31 4 3" xfId="13614" xr:uid="{00000000-0005-0000-0000-00006C6E0000}"/>
    <cellStyle name="Normal 31 4 4" xfId="41673" xr:uid="{00000000-0005-0000-0000-00006D6E0000}"/>
    <cellStyle name="Normal 31 4 5" xfId="46516" xr:uid="{00000000-0005-0000-0000-00006E6E0000}"/>
    <cellStyle name="Normal 31 5" xfId="5674" xr:uid="{00000000-0005-0000-0000-00006F6E0000}"/>
    <cellStyle name="Normal 31 5 2" xfId="16463" xr:uid="{00000000-0005-0000-0000-0000706E0000}"/>
    <cellStyle name="Normal 31 6" xfId="11297" xr:uid="{00000000-0005-0000-0000-0000716E0000}"/>
    <cellStyle name="Normal 31 7" xfId="39393" xr:uid="{00000000-0005-0000-0000-0000726E0000}"/>
    <cellStyle name="Normal 31 8" xfId="44239" xr:uid="{00000000-0005-0000-0000-0000736E0000}"/>
    <cellStyle name="Normal 310" xfId="846" xr:uid="{00000000-0005-0000-0000-0000746E0000}"/>
    <cellStyle name="Normal 310 2" xfId="1929" xr:uid="{00000000-0005-0000-0000-0000756E0000}"/>
    <cellStyle name="Normal 310 2 2" xfId="4238" xr:uid="{00000000-0005-0000-0000-0000766E0000}"/>
    <cellStyle name="Normal 310 2 2 2" xfId="9385" xr:uid="{00000000-0005-0000-0000-0000776E0000}"/>
    <cellStyle name="Normal 310 2 2 2 2" xfId="20168" xr:uid="{00000000-0005-0000-0000-0000786E0000}"/>
    <cellStyle name="Normal 310 2 2 3" xfId="15036" xr:uid="{00000000-0005-0000-0000-0000796E0000}"/>
    <cellStyle name="Normal 310 2 2 4" xfId="43095" xr:uid="{00000000-0005-0000-0000-00007A6E0000}"/>
    <cellStyle name="Normal 310 2 2 5" xfId="47938" xr:uid="{00000000-0005-0000-0000-00007B6E0000}"/>
    <cellStyle name="Normal 310 2 3" xfId="7104" xr:uid="{00000000-0005-0000-0000-00007C6E0000}"/>
    <cellStyle name="Normal 310 2 3 2" xfId="17887" xr:uid="{00000000-0005-0000-0000-00007D6E0000}"/>
    <cellStyle name="Normal 310 2 4" xfId="12749" xr:uid="{00000000-0005-0000-0000-00007E6E0000}"/>
    <cellStyle name="Normal 310 2 5" xfId="40819" xr:uid="{00000000-0005-0000-0000-00007F6E0000}"/>
    <cellStyle name="Normal 310 2 6" xfId="45662" xr:uid="{00000000-0005-0000-0000-0000806E0000}"/>
    <cellStyle name="Normal 310 3" xfId="3183" xr:uid="{00000000-0005-0000-0000-0000816E0000}"/>
    <cellStyle name="Normal 310 3 2" xfId="8330" xr:uid="{00000000-0005-0000-0000-0000826E0000}"/>
    <cellStyle name="Normal 310 3 2 2" xfId="19113" xr:uid="{00000000-0005-0000-0000-0000836E0000}"/>
    <cellStyle name="Normal 310 3 3" xfId="13981" xr:uid="{00000000-0005-0000-0000-0000846E0000}"/>
    <cellStyle name="Normal 310 3 4" xfId="42040" xr:uid="{00000000-0005-0000-0000-0000856E0000}"/>
    <cellStyle name="Normal 310 3 5" xfId="46883" xr:uid="{00000000-0005-0000-0000-0000866E0000}"/>
    <cellStyle name="Normal 310 4" xfId="6047" xr:uid="{00000000-0005-0000-0000-0000876E0000}"/>
    <cellStyle name="Normal 310 4 2" xfId="16830" xr:uid="{00000000-0005-0000-0000-0000886E0000}"/>
    <cellStyle name="Normal 310 5" xfId="11674" xr:uid="{00000000-0005-0000-0000-0000896E0000}"/>
    <cellStyle name="Normal 310 6" xfId="39770" xr:uid="{00000000-0005-0000-0000-00008A6E0000}"/>
    <cellStyle name="Normal 310 7" xfId="44617" xr:uid="{00000000-0005-0000-0000-00008B6E0000}"/>
    <cellStyle name="Normal 311" xfId="847" xr:uid="{00000000-0005-0000-0000-00008C6E0000}"/>
    <cellStyle name="Normal 311 2" xfId="1930" xr:uid="{00000000-0005-0000-0000-00008D6E0000}"/>
    <cellStyle name="Normal 311 2 2" xfId="4239" xr:uid="{00000000-0005-0000-0000-00008E6E0000}"/>
    <cellStyle name="Normal 311 2 2 2" xfId="9386" xr:uid="{00000000-0005-0000-0000-00008F6E0000}"/>
    <cellStyle name="Normal 311 2 2 2 2" xfId="20169" xr:uid="{00000000-0005-0000-0000-0000906E0000}"/>
    <cellStyle name="Normal 311 2 2 3" xfId="15037" xr:uid="{00000000-0005-0000-0000-0000916E0000}"/>
    <cellStyle name="Normal 311 2 2 4" xfId="43096" xr:uid="{00000000-0005-0000-0000-0000926E0000}"/>
    <cellStyle name="Normal 311 2 2 5" xfId="47939" xr:uid="{00000000-0005-0000-0000-0000936E0000}"/>
    <cellStyle name="Normal 311 2 3" xfId="7105" xr:uid="{00000000-0005-0000-0000-0000946E0000}"/>
    <cellStyle name="Normal 311 2 3 2" xfId="17888" xr:uid="{00000000-0005-0000-0000-0000956E0000}"/>
    <cellStyle name="Normal 311 2 4" xfId="12750" xr:uid="{00000000-0005-0000-0000-0000966E0000}"/>
    <cellStyle name="Normal 311 2 5" xfId="40820" xr:uid="{00000000-0005-0000-0000-0000976E0000}"/>
    <cellStyle name="Normal 311 2 6" xfId="45663" xr:uid="{00000000-0005-0000-0000-0000986E0000}"/>
    <cellStyle name="Normal 311 3" xfId="3184" xr:uid="{00000000-0005-0000-0000-0000996E0000}"/>
    <cellStyle name="Normal 311 3 2" xfId="8331" xr:uid="{00000000-0005-0000-0000-00009A6E0000}"/>
    <cellStyle name="Normal 311 3 2 2" xfId="19114" xr:uid="{00000000-0005-0000-0000-00009B6E0000}"/>
    <cellStyle name="Normal 311 3 3" xfId="13982" xr:uid="{00000000-0005-0000-0000-00009C6E0000}"/>
    <cellStyle name="Normal 311 3 4" xfId="42041" xr:uid="{00000000-0005-0000-0000-00009D6E0000}"/>
    <cellStyle name="Normal 311 3 5" xfId="46884" xr:uid="{00000000-0005-0000-0000-00009E6E0000}"/>
    <cellStyle name="Normal 311 4" xfId="6048" xr:uid="{00000000-0005-0000-0000-00009F6E0000}"/>
    <cellStyle name="Normal 311 4 2" xfId="16831" xr:uid="{00000000-0005-0000-0000-0000A06E0000}"/>
    <cellStyle name="Normal 311 5" xfId="11675" xr:uid="{00000000-0005-0000-0000-0000A16E0000}"/>
    <cellStyle name="Normal 311 6" xfId="39771" xr:uid="{00000000-0005-0000-0000-0000A26E0000}"/>
    <cellStyle name="Normal 311 7" xfId="44618" xr:uid="{00000000-0005-0000-0000-0000A36E0000}"/>
    <cellStyle name="Normal 312" xfId="848" xr:uid="{00000000-0005-0000-0000-0000A46E0000}"/>
    <cellStyle name="Normal 312 2" xfId="1931" xr:uid="{00000000-0005-0000-0000-0000A56E0000}"/>
    <cellStyle name="Normal 312 2 2" xfId="4240" xr:uid="{00000000-0005-0000-0000-0000A66E0000}"/>
    <cellStyle name="Normal 312 2 2 2" xfId="9387" xr:uid="{00000000-0005-0000-0000-0000A76E0000}"/>
    <cellStyle name="Normal 312 2 2 2 2" xfId="20170" xr:uid="{00000000-0005-0000-0000-0000A86E0000}"/>
    <cellStyle name="Normal 312 2 2 3" xfId="15038" xr:uid="{00000000-0005-0000-0000-0000A96E0000}"/>
    <cellStyle name="Normal 312 2 2 4" xfId="43097" xr:uid="{00000000-0005-0000-0000-0000AA6E0000}"/>
    <cellStyle name="Normal 312 2 2 5" xfId="47940" xr:uid="{00000000-0005-0000-0000-0000AB6E0000}"/>
    <cellStyle name="Normal 312 2 3" xfId="7106" xr:uid="{00000000-0005-0000-0000-0000AC6E0000}"/>
    <cellStyle name="Normal 312 2 3 2" xfId="17889" xr:uid="{00000000-0005-0000-0000-0000AD6E0000}"/>
    <cellStyle name="Normal 312 2 4" xfId="12751" xr:uid="{00000000-0005-0000-0000-0000AE6E0000}"/>
    <cellStyle name="Normal 312 2 5" xfId="40821" xr:uid="{00000000-0005-0000-0000-0000AF6E0000}"/>
    <cellStyle name="Normal 312 2 6" xfId="45664" xr:uid="{00000000-0005-0000-0000-0000B06E0000}"/>
    <cellStyle name="Normal 312 3" xfId="3185" xr:uid="{00000000-0005-0000-0000-0000B16E0000}"/>
    <cellStyle name="Normal 312 3 2" xfId="8332" xr:uid="{00000000-0005-0000-0000-0000B26E0000}"/>
    <cellStyle name="Normal 312 3 2 2" xfId="19115" xr:uid="{00000000-0005-0000-0000-0000B36E0000}"/>
    <cellStyle name="Normal 312 3 3" xfId="13983" xr:uid="{00000000-0005-0000-0000-0000B46E0000}"/>
    <cellStyle name="Normal 312 3 4" xfId="42042" xr:uid="{00000000-0005-0000-0000-0000B56E0000}"/>
    <cellStyle name="Normal 312 3 5" xfId="46885" xr:uid="{00000000-0005-0000-0000-0000B66E0000}"/>
    <cellStyle name="Normal 312 4" xfId="6049" xr:uid="{00000000-0005-0000-0000-0000B76E0000}"/>
    <cellStyle name="Normal 312 4 2" xfId="16832" xr:uid="{00000000-0005-0000-0000-0000B86E0000}"/>
    <cellStyle name="Normal 312 5" xfId="11676" xr:uid="{00000000-0005-0000-0000-0000B96E0000}"/>
    <cellStyle name="Normal 312 6" xfId="39772" xr:uid="{00000000-0005-0000-0000-0000BA6E0000}"/>
    <cellStyle name="Normal 312 7" xfId="44619" xr:uid="{00000000-0005-0000-0000-0000BB6E0000}"/>
    <cellStyle name="Normal 313" xfId="849" xr:uid="{00000000-0005-0000-0000-0000BC6E0000}"/>
    <cellStyle name="Normal 313 2" xfId="1932" xr:uid="{00000000-0005-0000-0000-0000BD6E0000}"/>
    <cellStyle name="Normal 313 2 2" xfId="4241" xr:uid="{00000000-0005-0000-0000-0000BE6E0000}"/>
    <cellStyle name="Normal 313 2 2 2" xfId="9388" xr:uid="{00000000-0005-0000-0000-0000BF6E0000}"/>
    <cellStyle name="Normal 313 2 2 2 2" xfId="20171" xr:uid="{00000000-0005-0000-0000-0000C06E0000}"/>
    <cellStyle name="Normal 313 2 2 3" xfId="15039" xr:uid="{00000000-0005-0000-0000-0000C16E0000}"/>
    <cellStyle name="Normal 313 2 2 4" xfId="43098" xr:uid="{00000000-0005-0000-0000-0000C26E0000}"/>
    <cellStyle name="Normal 313 2 2 5" xfId="47941" xr:uid="{00000000-0005-0000-0000-0000C36E0000}"/>
    <cellStyle name="Normal 313 2 3" xfId="7107" xr:uid="{00000000-0005-0000-0000-0000C46E0000}"/>
    <cellStyle name="Normal 313 2 3 2" xfId="17890" xr:uid="{00000000-0005-0000-0000-0000C56E0000}"/>
    <cellStyle name="Normal 313 2 4" xfId="12752" xr:uid="{00000000-0005-0000-0000-0000C66E0000}"/>
    <cellStyle name="Normal 313 2 5" xfId="40822" xr:uid="{00000000-0005-0000-0000-0000C76E0000}"/>
    <cellStyle name="Normal 313 2 6" xfId="45665" xr:uid="{00000000-0005-0000-0000-0000C86E0000}"/>
    <cellStyle name="Normal 313 3" xfId="3186" xr:uid="{00000000-0005-0000-0000-0000C96E0000}"/>
    <cellStyle name="Normal 313 3 2" xfId="8333" xr:uid="{00000000-0005-0000-0000-0000CA6E0000}"/>
    <cellStyle name="Normal 313 3 2 2" xfId="19116" xr:uid="{00000000-0005-0000-0000-0000CB6E0000}"/>
    <cellStyle name="Normal 313 3 3" xfId="13984" xr:uid="{00000000-0005-0000-0000-0000CC6E0000}"/>
    <cellStyle name="Normal 313 3 4" xfId="42043" xr:uid="{00000000-0005-0000-0000-0000CD6E0000}"/>
    <cellStyle name="Normal 313 3 5" xfId="46886" xr:uid="{00000000-0005-0000-0000-0000CE6E0000}"/>
    <cellStyle name="Normal 313 4" xfId="6050" xr:uid="{00000000-0005-0000-0000-0000CF6E0000}"/>
    <cellStyle name="Normal 313 4 2" xfId="16833" xr:uid="{00000000-0005-0000-0000-0000D06E0000}"/>
    <cellStyle name="Normal 313 5" xfId="11677" xr:uid="{00000000-0005-0000-0000-0000D16E0000}"/>
    <cellStyle name="Normal 313 6" xfId="39773" xr:uid="{00000000-0005-0000-0000-0000D26E0000}"/>
    <cellStyle name="Normal 313 7" xfId="44620" xr:uid="{00000000-0005-0000-0000-0000D36E0000}"/>
    <cellStyle name="Normal 314" xfId="850" xr:uid="{00000000-0005-0000-0000-0000D46E0000}"/>
    <cellStyle name="Normal 314 2" xfId="1933" xr:uid="{00000000-0005-0000-0000-0000D56E0000}"/>
    <cellStyle name="Normal 314 2 2" xfId="4242" xr:uid="{00000000-0005-0000-0000-0000D66E0000}"/>
    <cellStyle name="Normal 314 2 2 2" xfId="9389" xr:uid="{00000000-0005-0000-0000-0000D76E0000}"/>
    <cellStyle name="Normal 314 2 2 2 2" xfId="20172" xr:uid="{00000000-0005-0000-0000-0000D86E0000}"/>
    <cellStyle name="Normal 314 2 2 3" xfId="15040" xr:uid="{00000000-0005-0000-0000-0000D96E0000}"/>
    <cellStyle name="Normal 314 2 2 4" xfId="43099" xr:uid="{00000000-0005-0000-0000-0000DA6E0000}"/>
    <cellStyle name="Normal 314 2 2 5" xfId="47942" xr:uid="{00000000-0005-0000-0000-0000DB6E0000}"/>
    <cellStyle name="Normal 314 2 3" xfId="7108" xr:uid="{00000000-0005-0000-0000-0000DC6E0000}"/>
    <cellStyle name="Normal 314 2 3 2" xfId="17891" xr:uid="{00000000-0005-0000-0000-0000DD6E0000}"/>
    <cellStyle name="Normal 314 2 4" xfId="12753" xr:uid="{00000000-0005-0000-0000-0000DE6E0000}"/>
    <cellStyle name="Normal 314 2 5" xfId="40823" xr:uid="{00000000-0005-0000-0000-0000DF6E0000}"/>
    <cellStyle name="Normal 314 2 6" xfId="45666" xr:uid="{00000000-0005-0000-0000-0000E06E0000}"/>
    <cellStyle name="Normal 314 3" xfId="3187" xr:uid="{00000000-0005-0000-0000-0000E16E0000}"/>
    <cellStyle name="Normal 314 3 2" xfId="8334" xr:uid="{00000000-0005-0000-0000-0000E26E0000}"/>
    <cellStyle name="Normal 314 3 2 2" xfId="19117" xr:uid="{00000000-0005-0000-0000-0000E36E0000}"/>
    <cellStyle name="Normal 314 3 3" xfId="13985" xr:uid="{00000000-0005-0000-0000-0000E46E0000}"/>
    <cellStyle name="Normal 314 3 4" xfId="42044" xr:uid="{00000000-0005-0000-0000-0000E56E0000}"/>
    <cellStyle name="Normal 314 3 5" xfId="46887" xr:uid="{00000000-0005-0000-0000-0000E66E0000}"/>
    <cellStyle name="Normal 314 4" xfId="6051" xr:uid="{00000000-0005-0000-0000-0000E76E0000}"/>
    <cellStyle name="Normal 314 4 2" xfId="16834" xr:uid="{00000000-0005-0000-0000-0000E86E0000}"/>
    <cellStyle name="Normal 314 5" xfId="11678" xr:uid="{00000000-0005-0000-0000-0000E96E0000}"/>
    <cellStyle name="Normal 314 6" xfId="39774" xr:uid="{00000000-0005-0000-0000-0000EA6E0000}"/>
    <cellStyle name="Normal 314 7" xfId="44621" xr:uid="{00000000-0005-0000-0000-0000EB6E0000}"/>
    <cellStyle name="Normal 315" xfId="851" xr:uid="{00000000-0005-0000-0000-0000EC6E0000}"/>
    <cellStyle name="Normal 315 2" xfId="1934" xr:uid="{00000000-0005-0000-0000-0000ED6E0000}"/>
    <cellStyle name="Normal 315 2 2" xfId="4243" xr:uid="{00000000-0005-0000-0000-0000EE6E0000}"/>
    <cellStyle name="Normal 315 2 2 2" xfId="9390" xr:uid="{00000000-0005-0000-0000-0000EF6E0000}"/>
    <cellStyle name="Normal 315 2 2 2 2" xfId="20173" xr:uid="{00000000-0005-0000-0000-0000F06E0000}"/>
    <cellStyle name="Normal 315 2 2 3" xfId="15041" xr:uid="{00000000-0005-0000-0000-0000F16E0000}"/>
    <cellStyle name="Normal 315 2 2 4" xfId="43100" xr:uid="{00000000-0005-0000-0000-0000F26E0000}"/>
    <cellStyle name="Normal 315 2 2 5" xfId="47943" xr:uid="{00000000-0005-0000-0000-0000F36E0000}"/>
    <cellStyle name="Normal 315 2 3" xfId="7109" xr:uid="{00000000-0005-0000-0000-0000F46E0000}"/>
    <cellStyle name="Normal 315 2 3 2" xfId="17892" xr:uid="{00000000-0005-0000-0000-0000F56E0000}"/>
    <cellStyle name="Normal 315 2 4" xfId="12754" xr:uid="{00000000-0005-0000-0000-0000F66E0000}"/>
    <cellStyle name="Normal 315 2 5" xfId="40824" xr:uid="{00000000-0005-0000-0000-0000F76E0000}"/>
    <cellStyle name="Normal 315 2 6" xfId="45667" xr:uid="{00000000-0005-0000-0000-0000F86E0000}"/>
    <cellStyle name="Normal 315 3" xfId="3188" xr:uid="{00000000-0005-0000-0000-0000F96E0000}"/>
    <cellStyle name="Normal 315 3 2" xfId="8335" xr:uid="{00000000-0005-0000-0000-0000FA6E0000}"/>
    <cellStyle name="Normal 315 3 2 2" xfId="19118" xr:uid="{00000000-0005-0000-0000-0000FB6E0000}"/>
    <cellStyle name="Normal 315 3 3" xfId="13986" xr:uid="{00000000-0005-0000-0000-0000FC6E0000}"/>
    <cellStyle name="Normal 315 3 4" xfId="42045" xr:uid="{00000000-0005-0000-0000-0000FD6E0000}"/>
    <cellStyle name="Normal 315 3 5" xfId="46888" xr:uid="{00000000-0005-0000-0000-0000FE6E0000}"/>
    <cellStyle name="Normal 315 4" xfId="6052" xr:uid="{00000000-0005-0000-0000-0000FF6E0000}"/>
    <cellStyle name="Normal 315 4 2" xfId="16835" xr:uid="{00000000-0005-0000-0000-0000006F0000}"/>
    <cellStyle name="Normal 315 5" xfId="11679" xr:uid="{00000000-0005-0000-0000-0000016F0000}"/>
    <cellStyle name="Normal 315 6" xfId="39775" xr:uid="{00000000-0005-0000-0000-0000026F0000}"/>
    <cellStyle name="Normal 315 7" xfId="44622" xr:uid="{00000000-0005-0000-0000-0000036F0000}"/>
    <cellStyle name="Normal 316" xfId="852" xr:uid="{00000000-0005-0000-0000-0000046F0000}"/>
    <cellStyle name="Normal 316 2" xfId="1935" xr:uid="{00000000-0005-0000-0000-0000056F0000}"/>
    <cellStyle name="Normal 316 2 2" xfId="4244" xr:uid="{00000000-0005-0000-0000-0000066F0000}"/>
    <cellStyle name="Normal 316 2 2 2" xfId="9391" xr:uid="{00000000-0005-0000-0000-0000076F0000}"/>
    <cellStyle name="Normal 316 2 2 2 2" xfId="20174" xr:uid="{00000000-0005-0000-0000-0000086F0000}"/>
    <cellStyle name="Normal 316 2 2 3" xfId="15042" xr:uid="{00000000-0005-0000-0000-0000096F0000}"/>
    <cellStyle name="Normal 316 2 2 4" xfId="43101" xr:uid="{00000000-0005-0000-0000-00000A6F0000}"/>
    <cellStyle name="Normal 316 2 2 5" xfId="47944" xr:uid="{00000000-0005-0000-0000-00000B6F0000}"/>
    <cellStyle name="Normal 316 2 3" xfId="7110" xr:uid="{00000000-0005-0000-0000-00000C6F0000}"/>
    <cellStyle name="Normal 316 2 3 2" xfId="17893" xr:uid="{00000000-0005-0000-0000-00000D6F0000}"/>
    <cellStyle name="Normal 316 2 4" xfId="12755" xr:uid="{00000000-0005-0000-0000-00000E6F0000}"/>
    <cellStyle name="Normal 316 2 5" xfId="40825" xr:uid="{00000000-0005-0000-0000-00000F6F0000}"/>
    <cellStyle name="Normal 316 2 6" xfId="45668" xr:uid="{00000000-0005-0000-0000-0000106F0000}"/>
    <cellStyle name="Normal 316 3" xfId="3189" xr:uid="{00000000-0005-0000-0000-0000116F0000}"/>
    <cellStyle name="Normal 316 3 2" xfId="8336" xr:uid="{00000000-0005-0000-0000-0000126F0000}"/>
    <cellStyle name="Normal 316 3 2 2" xfId="19119" xr:uid="{00000000-0005-0000-0000-0000136F0000}"/>
    <cellStyle name="Normal 316 3 3" xfId="13987" xr:uid="{00000000-0005-0000-0000-0000146F0000}"/>
    <cellStyle name="Normal 316 3 4" xfId="42046" xr:uid="{00000000-0005-0000-0000-0000156F0000}"/>
    <cellStyle name="Normal 316 3 5" xfId="46889" xr:uid="{00000000-0005-0000-0000-0000166F0000}"/>
    <cellStyle name="Normal 316 4" xfId="6053" xr:uid="{00000000-0005-0000-0000-0000176F0000}"/>
    <cellStyle name="Normal 316 4 2" xfId="16836" xr:uid="{00000000-0005-0000-0000-0000186F0000}"/>
    <cellStyle name="Normal 316 5" xfId="11680" xr:uid="{00000000-0005-0000-0000-0000196F0000}"/>
    <cellStyle name="Normal 316 6" xfId="39776" xr:uid="{00000000-0005-0000-0000-00001A6F0000}"/>
    <cellStyle name="Normal 316 7" xfId="44623" xr:uid="{00000000-0005-0000-0000-00001B6F0000}"/>
    <cellStyle name="Normal 317" xfId="853" xr:uid="{00000000-0005-0000-0000-00001C6F0000}"/>
    <cellStyle name="Normal 317 2" xfId="1936" xr:uid="{00000000-0005-0000-0000-00001D6F0000}"/>
    <cellStyle name="Normal 317 2 2" xfId="4245" xr:uid="{00000000-0005-0000-0000-00001E6F0000}"/>
    <cellStyle name="Normal 317 2 2 2" xfId="9392" xr:uid="{00000000-0005-0000-0000-00001F6F0000}"/>
    <cellStyle name="Normal 317 2 2 2 2" xfId="20175" xr:uid="{00000000-0005-0000-0000-0000206F0000}"/>
    <cellStyle name="Normal 317 2 2 3" xfId="15043" xr:uid="{00000000-0005-0000-0000-0000216F0000}"/>
    <cellStyle name="Normal 317 2 2 4" xfId="43102" xr:uid="{00000000-0005-0000-0000-0000226F0000}"/>
    <cellStyle name="Normal 317 2 2 5" xfId="47945" xr:uid="{00000000-0005-0000-0000-0000236F0000}"/>
    <cellStyle name="Normal 317 2 3" xfId="7111" xr:uid="{00000000-0005-0000-0000-0000246F0000}"/>
    <cellStyle name="Normal 317 2 3 2" xfId="17894" xr:uid="{00000000-0005-0000-0000-0000256F0000}"/>
    <cellStyle name="Normal 317 2 4" xfId="12756" xr:uid="{00000000-0005-0000-0000-0000266F0000}"/>
    <cellStyle name="Normal 317 2 5" xfId="40826" xr:uid="{00000000-0005-0000-0000-0000276F0000}"/>
    <cellStyle name="Normal 317 2 6" xfId="45669" xr:uid="{00000000-0005-0000-0000-0000286F0000}"/>
    <cellStyle name="Normal 317 3" xfId="3190" xr:uid="{00000000-0005-0000-0000-0000296F0000}"/>
    <cellStyle name="Normal 317 3 2" xfId="8337" xr:uid="{00000000-0005-0000-0000-00002A6F0000}"/>
    <cellStyle name="Normal 317 3 2 2" xfId="19120" xr:uid="{00000000-0005-0000-0000-00002B6F0000}"/>
    <cellStyle name="Normal 317 3 3" xfId="13988" xr:uid="{00000000-0005-0000-0000-00002C6F0000}"/>
    <cellStyle name="Normal 317 3 4" xfId="42047" xr:uid="{00000000-0005-0000-0000-00002D6F0000}"/>
    <cellStyle name="Normal 317 3 5" xfId="46890" xr:uid="{00000000-0005-0000-0000-00002E6F0000}"/>
    <cellStyle name="Normal 317 4" xfId="6054" xr:uid="{00000000-0005-0000-0000-00002F6F0000}"/>
    <cellStyle name="Normal 317 4 2" xfId="16837" xr:uid="{00000000-0005-0000-0000-0000306F0000}"/>
    <cellStyle name="Normal 317 5" xfId="11681" xr:uid="{00000000-0005-0000-0000-0000316F0000}"/>
    <cellStyle name="Normal 317 6" xfId="39777" xr:uid="{00000000-0005-0000-0000-0000326F0000}"/>
    <cellStyle name="Normal 317 7" xfId="44624" xr:uid="{00000000-0005-0000-0000-0000336F0000}"/>
    <cellStyle name="Normal 318" xfId="854" xr:uid="{00000000-0005-0000-0000-0000346F0000}"/>
    <cellStyle name="Normal 318 2" xfId="1937" xr:uid="{00000000-0005-0000-0000-0000356F0000}"/>
    <cellStyle name="Normal 318 2 2" xfId="4246" xr:uid="{00000000-0005-0000-0000-0000366F0000}"/>
    <cellStyle name="Normal 318 2 2 2" xfId="9393" xr:uid="{00000000-0005-0000-0000-0000376F0000}"/>
    <cellStyle name="Normal 318 2 2 2 2" xfId="20176" xr:uid="{00000000-0005-0000-0000-0000386F0000}"/>
    <cellStyle name="Normal 318 2 2 3" xfId="15044" xr:uid="{00000000-0005-0000-0000-0000396F0000}"/>
    <cellStyle name="Normal 318 2 2 4" xfId="43103" xr:uid="{00000000-0005-0000-0000-00003A6F0000}"/>
    <cellStyle name="Normal 318 2 2 5" xfId="47946" xr:uid="{00000000-0005-0000-0000-00003B6F0000}"/>
    <cellStyle name="Normal 318 2 3" xfId="7112" xr:uid="{00000000-0005-0000-0000-00003C6F0000}"/>
    <cellStyle name="Normal 318 2 3 2" xfId="17895" xr:uid="{00000000-0005-0000-0000-00003D6F0000}"/>
    <cellStyle name="Normal 318 2 4" xfId="12757" xr:uid="{00000000-0005-0000-0000-00003E6F0000}"/>
    <cellStyle name="Normal 318 2 5" xfId="40827" xr:uid="{00000000-0005-0000-0000-00003F6F0000}"/>
    <cellStyle name="Normal 318 2 6" xfId="45670" xr:uid="{00000000-0005-0000-0000-0000406F0000}"/>
    <cellStyle name="Normal 318 3" xfId="3191" xr:uid="{00000000-0005-0000-0000-0000416F0000}"/>
    <cellStyle name="Normal 318 3 2" xfId="8338" xr:uid="{00000000-0005-0000-0000-0000426F0000}"/>
    <cellStyle name="Normal 318 3 2 2" xfId="19121" xr:uid="{00000000-0005-0000-0000-0000436F0000}"/>
    <cellStyle name="Normal 318 3 3" xfId="13989" xr:uid="{00000000-0005-0000-0000-0000446F0000}"/>
    <cellStyle name="Normal 318 3 4" xfId="42048" xr:uid="{00000000-0005-0000-0000-0000456F0000}"/>
    <cellStyle name="Normal 318 3 5" xfId="46891" xr:uid="{00000000-0005-0000-0000-0000466F0000}"/>
    <cellStyle name="Normal 318 4" xfId="6055" xr:uid="{00000000-0005-0000-0000-0000476F0000}"/>
    <cellStyle name="Normal 318 4 2" xfId="16838" xr:uid="{00000000-0005-0000-0000-0000486F0000}"/>
    <cellStyle name="Normal 318 5" xfId="11682" xr:uid="{00000000-0005-0000-0000-0000496F0000}"/>
    <cellStyle name="Normal 318 6" xfId="39778" xr:uid="{00000000-0005-0000-0000-00004A6F0000}"/>
    <cellStyle name="Normal 318 7" xfId="44625" xr:uid="{00000000-0005-0000-0000-00004B6F0000}"/>
    <cellStyle name="Normal 319" xfId="855" xr:uid="{00000000-0005-0000-0000-00004C6F0000}"/>
    <cellStyle name="Normal 319 2" xfId="1938" xr:uid="{00000000-0005-0000-0000-00004D6F0000}"/>
    <cellStyle name="Normal 319 2 2" xfId="4247" xr:uid="{00000000-0005-0000-0000-00004E6F0000}"/>
    <cellStyle name="Normal 319 2 2 2" xfId="9394" xr:uid="{00000000-0005-0000-0000-00004F6F0000}"/>
    <cellStyle name="Normal 319 2 2 2 2" xfId="20177" xr:uid="{00000000-0005-0000-0000-0000506F0000}"/>
    <cellStyle name="Normal 319 2 2 3" xfId="15045" xr:uid="{00000000-0005-0000-0000-0000516F0000}"/>
    <cellStyle name="Normal 319 2 2 4" xfId="43104" xr:uid="{00000000-0005-0000-0000-0000526F0000}"/>
    <cellStyle name="Normal 319 2 2 5" xfId="47947" xr:uid="{00000000-0005-0000-0000-0000536F0000}"/>
    <cellStyle name="Normal 319 2 3" xfId="7113" xr:uid="{00000000-0005-0000-0000-0000546F0000}"/>
    <cellStyle name="Normal 319 2 3 2" xfId="17896" xr:uid="{00000000-0005-0000-0000-0000556F0000}"/>
    <cellStyle name="Normal 319 2 4" xfId="12758" xr:uid="{00000000-0005-0000-0000-0000566F0000}"/>
    <cellStyle name="Normal 319 2 5" xfId="40828" xr:uid="{00000000-0005-0000-0000-0000576F0000}"/>
    <cellStyle name="Normal 319 2 6" xfId="45671" xr:uid="{00000000-0005-0000-0000-0000586F0000}"/>
    <cellStyle name="Normal 319 3" xfId="3192" xr:uid="{00000000-0005-0000-0000-0000596F0000}"/>
    <cellStyle name="Normal 319 3 2" xfId="8339" xr:uid="{00000000-0005-0000-0000-00005A6F0000}"/>
    <cellStyle name="Normal 319 3 2 2" xfId="19122" xr:uid="{00000000-0005-0000-0000-00005B6F0000}"/>
    <cellStyle name="Normal 319 3 3" xfId="13990" xr:uid="{00000000-0005-0000-0000-00005C6F0000}"/>
    <cellStyle name="Normal 319 3 4" xfId="42049" xr:uid="{00000000-0005-0000-0000-00005D6F0000}"/>
    <cellStyle name="Normal 319 3 5" xfId="46892" xr:uid="{00000000-0005-0000-0000-00005E6F0000}"/>
    <cellStyle name="Normal 319 4" xfId="6056" xr:uid="{00000000-0005-0000-0000-00005F6F0000}"/>
    <cellStyle name="Normal 319 4 2" xfId="16839" xr:uid="{00000000-0005-0000-0000-0000606F0000}"/>
    <cellStyle name="Normal 319 5" xfId="11683" xr:uid="{00000000-0005-0000-0000-0000616F0000}"/>
    <cellStyle name="Normal 319 6" xfId="39779" xr:uid="{00000000-0005-0000-0000-0000626F0000}"/>
    <cellStyle name="Normal 319 7" xfId="44626" xr:uid="{00000000-0005-0000-0000-0000636F0000}"/>
    <cellStyle name="Normal 32" xfId="471" xr:uid="{00000000-0005-0000-0000-0000646F0000}"/>
    <cellStyle name="Normal 32 2" xfId="365" xr:uid="{00000000-0005-0000-0000-0000656F0000}"/>
    <cellStyle name="Normal 32 3" xfId="1562" xr:uid="{00000000-0005-0000-0000-0000666F0000}"/>
    <cellStyle name="Normal 32 3 2" xfId="3871" xr:uid="{00000000-0005-0000-0000-0000676F0000}"/>
    <cellStyle name="Normal 32 3 2 2" xfId="9018" xr:uid="{00000000-0005-0000-0000-0000686F0000}"/>
    <cellStyle name="Normal 32 3 2 2 2" xfId="19801" xr:uid="{00000000-0005-0000-0000-0000696F0000}"/>
    <cellStyle name="Normal 32 3 2 3" xfId="14669" xr:uid="{00000000-0005-0000-0000-00006A6F0000}"/>
    <cellStyle name="Normal 32 3 2 4" xfId="42728" xr:uid="{00000000-0005-0000-0000-00006B6F0000}"/>
    <cellStyle name="Normal 32 3 2 5" xfId="47571" xr:uid="{00000000-0005-0000-0000-00006C6F0000}"/>
    <cellStyle name="Normal 32 3 3" xfId="6737" xr:uid="{00000000-0005-0000-0000-00006D6F0000}"/>
    <cellStyle name="Normal 32 3 3 2" xfId="17520" xr:uid="{00000000-0005-0000-0000-00006E6F0000}"/>
    <cellStyle name="Normal 32 3 4" xfId="12382" xr:uid="{00000000-0005-0000-0000-00006F6F0000}"/>
    <cellStyle name="Normal 32 3 5" xfId="40452" xr:uid="{00000000-0005-0000-0000-0000706F0000}"/>
    <cellStyle name="Normal 32 3 6" xfId="45295" xr:uid="{00000000-0005-0000-0000-0000716F0000}"/>
    <cellStyle name="Normal 32 4" xfId="2811" xr:uid="{00000000-0005-0000-0000-0000726F0000}"/>
    <cellStyle name="Normal 32 4 2" xfId="7965" xr:uid="{00000000-0005-0000-0000-0000736F0000}"/>
    <cellStyle name="Normal 32 4 2 2" xfId="18748" xr:uid="{00000000-0005-0000-0000-0000746F0000}"/>
    <cellStyle name="Normal 32 4 3" xfId="13616" xr:uid="{00000000-0005-0000-0000-0000756F0000}"/>
    <cellStyle name="Normal 32 4 4" xfId="41675" xr:uid="{00000000-0005-0000-0000-0000766F0000}"/>
    <cellStyle name="Normal 32 4 5" xfId="46518" xr:uid="{00000000-0005-0000-0000-0000776F0000}"/>
    <cellStyle name="Normal 32 5" xfId="5676" xr:uid="{00000000-0005-0000-0000-0000786F0000}"/>
    <cellStyle name="Normal 32 5 2" xfId="16465" xr:uid="{00000000-0005-0000-0000-0000796F0000}"/>
    <cellStyle name="Normal 32 6" xfId="11299" xr:uid="{00000000-0005-0000-0000-00007A6F0000}"/>
    <cellStyle name="Normal 32 7" xfId="39407" xr:uid="{00000000-0005-0000-0000-00007B6F0000}"/>
    <cellStyle name="Normal 32 8" xfId="44253" xr:uid="{00000000-0005-0000-0000-00007C6F0000}"/>
    <cellStyle name="Normal 320" xfId="824" xr:uid="{00000000-0005-0000-0000-00007D6F0000}"/>
    <cellStyle name="Normal 320 2" xfId="1907" xr:uid="{00000000-0005-0000-0000-00007E6F0000}"/>
    <cellStyle name="Normal 320 2 2" xfId="4216" xr:uid="{00000000-0005-0000-0000-00007F6F0000}"/>
    <cellStyle name="Normal 320 2 2 2" xfId="9363" xr:uid="{00000000-0005-0000-0000-0000806F0000}"/>
    <cellStyle name="Normal 320 2 2 2 2" xfId="20146" xr:uid="{00000000-0005-0000-0000-0000816F0000}"/>
    <cellStyle name="Normal 320 2 2 3" xfId="15014" xr:uid="{00000000-0005-0000-0000-0000826F0000}"/>
    <cellStyle name="Normal 320 2 2 4" xfId="43073" xr:uid="{00000000-0005-0000-0000-0000836F0000}"/>
    <cellStyle name="Normal 320 2 2 5" xfId="47916" xr:uid="{00000000-0005-0000-0000-0000846F0000}"/>
    <cellStyle name="Normal 320 2 3" xfId="7082" xr:uid="{00000000-0005-0000-0000-0000856F0000}"/>
    <cellStyle name="Normal 320 2 3 2" xfId="17865" xr:uid="{00000000-0005-0000-0000-0000866F0000}"/>
    <cellStyle name="Normal 320 2 4" xfId="12727" xr:uid="{00000000-0005-0000-0000-0000876F0000}"/>
    <cellStyle name="Normal 320 2 5" xfId="40797" xr:uid="{00000000-0005-0000-0000-0000886F0000}"/>
    <cellStyle name="Normal 320 2 6" xfId="45640" xr:uid="{00000000-0005-0000-0000-0000896F0000}"/>
    <cellStyle name="Normal 320 3" xfId="3161" xr:uid="{00000000-0005-0000-0000-00008A6F0000}"/>
    <cellStyle name="Normal 320 3 2" xfId="8308" xr:uid="{00000000-0005-0000-0000-00008B6F0000}"/>
    <cellStyle name="Normal 320 3 2 2" xfId="19091" xr:uid="{00000000-0005-0000-0000-00008C6F0000}"/>
    <cellStyle name="Normal 320 3 3" xfId="13959" xr:uid="{00000000-0005-0000-0000-00008D6F0000}"/>
    <cellStyle name="Normal 320 3 4" xfId="42018" xr:uid="{00000000-0005-0000-0000-00008E6F0000}"/>
    <cellStyle name="Normal 320 3 5" xfId="46861" xr:uid="{00000000-0005-0000-0000-00008F6F0000}"/>
    <cellStyle name="Normal 320 4" xfId="6025" xr:uid="{00000000-0005-0000-0000-0000906F0000}"/>
    <cellStyle name="Normal 320 4 2" xfId="16808" xr:uid="{00000000-0005-0000-0000-0000916F0000}"/>
    <cellStyle name="Normal 320 5" xfId="11652" xr:uid="{00000000-0005-0000-0000-0000926F0000}"/>
    <cellStyle name="Normal 320 6" xfId="39748" xr:uid="{00000000-0005-0000-0000-0000936F0000}"/>
    <cellStyle name="Normal 320 7" xfId="44595" xr:uid="{00000000-0005-0000-0000-0000946F0000}"/>
    <cellStyle name="Normal 321" xfId="856" xr:uid="{00000000-0005-0000-0000-0000956F0000}"/>
    <cellStyle name="Normal 321 2" xfId="1939" xr:uid="{00000000-0005-0000-0000-0000966F0000}"/>
    <cellStyle name="Normal 321 2 2" xfId="4248" xr:uid="{00000000-0005-0000-0000-0000976F0000}"/>
    <cellStyle name="Normal 321 2 2 2" xfId="9395" xr:uid="{00000000-0005-0000-0000-0000986F0000}"/>
    <cellStyle name="Normal 321 2 2 2 2" xfId="20178" xr:uid="{00000000-0005-0000-0000-0000996F0000}"/>
    <cellStyle name="Normal 321 2 2 3" xfId="15046" xr:uid="{00000000-0005-0000-0000-00009A6F0000}"/>
    <cellStyle name="Normal 321 2 2 4" xfId="43105" xr:uid="{00000000-0005-0000-0000-00009B6F0000}"/>
    <cellStyle name="Normal 321 2 2 5" xfId="47948" xr:uid="{00000000-0005-0000-0000-00009C6F0000}"/>
    <cellStyle name="Normal 321 2 3" xfId="7114" xr:uid="{00000000-0005-0000-0000-00009D6F0000}"/>
    <cellStyle name="Normal 321 2 3 2" xfId="17897" xr:uid="{00000000-0005-0000-0000-00009E6F0000}"/>
    <cellStyle name="Normal 321 2 4" xfId="12759" xr:uid="{00000000-0005-0000-0000-00009F6F0000}"/>
    <cellStyle name="Normal 321 2 5" xfId="40829" xr:uid="{00000000-0005-0000-0000-0000A06F0000}"/>
    <cellStyle name="Normal 321 2 6" xfId="45672" xr:uid="{00000000-0005-0000-0000-0000A16F0000}"/>
    <cellStyle name="Normal 321 3" xfId="3193" xr:uid="{00000000-0005-0000-0000-0000A26F0000}"/>
    <cellStyle name="Normal 321 3 2" xfId="8340" xr:uid="{00000000-0005-0000-0000-0000A36F0000}"/>
    <cellStyle name="Normal 321 3 2 2" xfId="19123" xr:uid="{00000000-0005-0000-0000-0000A46F0000}"/>
    <cellStyle name="Normal 321 3 3" xfId="13991" xr:uid="{00000000-0005-0000-0000-0000A56F0000}"/>
    <cellStyle name="Normal 321 3 4" xfId="42050" xr:uid="{00000000-0005-0000-0000-0000A66F0000}"/>
    <cellStyle name="Normal 321 3 5" xfId="46893" xr:uid="{00000000-0005-0000-0000-0000A76F0000}"/>
    <cellStyle name="Normal 321 4" xfId="6057" xr:uid="{00000000-0005-0000-0000-0000A86F0000}"/>
    <cellStyle name="Normal 321 4 2" xfId="16840" xr:uid="{00000000-0005-0000-0000-0000A96F0000}"/>
    <cellStyle name="Normal 321 5" xfId="11684" xr:uid="{00000000-0005-0000-0000-0000AA6F0000}"/>
    <cellStyle name="Normal 321 6" xfId="39780" xr:uid="{00000000-0005-0000-0000-0000AB6F0000}"/>
    <cellStyle name="Normal 321 7" xfId="44627" xr:uid="{00000000-0005-0000-0000-0000AC6F0000}"/>
    <cellStyle name="Normal 322" xfId="825" xr:uid="{00000000-0005-0000-0000-0000AD6F0000}"/>
    <cellStyle name="Normal 322 2" xfId="1908" xr:uid="{00000000-0005-0000-0000-0000AE6F0000}"/>
    <cellStyle name="Normal 322 2 2" xfId="4217" xr:uid="{00000000-0005-0000-0000-0000AF6F0000}"/>
    <cellStyle name="Normal 322 2 2 2" xfId="9364" xr:uid="{00000000-0005-0000-0000-0000B06F0000}"/>
    <cellStyle name="Normal 322 2 2 2 2" xfId="20147" xr:uid="{00000000-0005-0000-0000-0000B16F0000}"/>
    <cellStyle name="Normal 322 2 2 3" xfId="15015" xr:uid="{00000000-0005-0000-0000-0000B26F0000}"/>
    <cellStyle name="Normal 322 2 2 4" xfId="43074" xr:uid="{00000000-0005-0000-0000-0000B36F0000}"/>
    <cellStyle name="Normal 322 2 2 5" xfId="47917" xr:uid="{00000000-0005-0000-0000-0000B46F0000}"/>
    <cellStyle name="Normal 322 2 3" xfId="7083" xr:uid="{00000000-0005-0000-0000-0000B56F0000}"/>
    <cellStyle name="Normal 322 2 3 2" xfId="17866" xr:uid="{00000000-0005-0000-0000-0000B66F0000}"/>
    <cellStyle name="Normal 322 2 4" xfId="12728" xr:uid="{00000000-0005-0000-0000-0000B76F0000}"/>
    <cellStyle name="Normal 322 2 5" xfId="40798" xr:uid="{00000000-0005-0000-0000-0000B86F0000}"/>
    <cellStyle name="Normal 322 2 6" xfId="45641" xr:uid="{00000000-0005-0000-0000-0000B96F0000}"/>
    <cellStyle name="Normal 322 3" xfId="3162" xr:uid="{00000000-0005-0000-0000-0000BA6F0000}"/>
    <cellStyle name="Normal 322 3 2" xfId="8309" xr:uid="{00000000-0005-0000-0000-0000BB6F0000}"/>
    <cellStyle name="Normal 322 3 2 2" xfId="19092" xr:uid="{00000000-0005-0000-0000-0000BC6F0000}"/>
    <cellStyle name="Normal 322 3 3" xfId="13960" xr:uid="{00000000-0005-0000-0000-0000BD6F0000}"/>
    <cellStyle name="Normal 322 3 4" xfId="42019" xr:uid="{00000000-0005-0000-0000-0000BE6F0000}"/>
    <cellStyle name="Normal 322 3 5" xfId="46862" xr:uid="{00000000-0005-0000-0000-0000BF6F0000}"/>
    <cellStyle name="Normal 322 4" xfId="6026" xr:uid="{00000000-0005-0000-0000-0000C06F0000}"/>
    <cellStyle name="Normal 322 4 2" xfId="16809" xr:uid="{00000000-0005-0000-0000-0000C16F0000}"/>
    <cellStyle name="Normal 322 5" xfId="11653" xr:uid="{00000000-0005-0000-0000-0000C26F0000}"/>
    <cellStyle name="Normal 322 6" xfId="39749" xr:uid="{00000000-0005-0000-0000-0000C36F0000}"/>
    <cellStyle name="Normal 322 7" xfId="44596" xr:uid="{00000000-0005-0000-0000-0000C46F0000}"/>
    <cellStyle name="Normal 323" xfId="857" xr:uid="{00000000-0005-0000-0000-0000C56F0000}"/>
    <cellStyle name="Normal 323 2" xfId="1940" xr:uid="{00000000-0005-0000-0000-0000C66F0000}"/>
    <cellStyle name="Normal 323 2 2" xfId="4249" xr:uid="{00000000-0005-0000-0000-0000C76F0000}"/>
    <cellStyle name="Normal 323 2 2 2" xfId="9396" xr:uid="{00000000-0005-0000-0000-0000C86F0000}"/>
    <cellStyle name="Normal 323 2 2 2 2" xfId="20179" xr:uid="{00000000-0005-0000-0000-0000C96F0000}"/>
    <cellStyle name="Normal 323 2 2 3" xfId="15047" xr:uid="{00000000-0005-0000-0000-0000CA6F0000}"/>
    <cellStyle name="Normal 323 2 2 4" xfId="43106" xr:uid="{00000000-0005-0000-0000-0000CB6F0000}"/>
    <cellStyle name="Normal 323 2 2 5" xfId="47949" xr:uid="{00000000-0005-0000-0000-0000CC6F0000}"/>
    <cellStyle name="Normal 323 2 3" xfId="7115" xr:uid="{00000000-0005-0000-0000-0000CD6F0000}"/>
    <cellStyle name="Normal 323 2 3 2" xfId="17898" xr:uid="{00000000-0005-0000-0000-0000CE6F0000}"/>
    <cellStyle name="Normal 323 2 4" xfId="12760" xr:uid="{00000000-0005-0000-0000-0000CF6F0000}"/>
    <cellStyle name="Normal 323 2 5" xfId="40830" xr:uid="{00000000-0005-0000-0000-0000D06F0000}"/>
    <cellStyle name="Normal 323 2 6" xfId="45673" xr:uid="{00000000-0005-0000-0000-0000D16F0000}"/>
    <cellStyle name="Normal 323 3" xfId="3194" xr:uid="{00000000-0005-0000-0000-0000D26F0000}"/>
    <cellStyle name="Normal 323 3 2" xfId="8341" xr:uid="{00000000-0005-0000-0000-0000D36F0000}"/>
    <cellStyle name="Normal 323 3 2 2" xfId="19124" xr:uid="{00000000-0005-0000-0000-0000D46F0000}"/>
    <cellStyle name="Normal 323 3 3" xfId="13992" xr:uid="{00000000-0005-0000-0000-0000D56F0000}"/>
    <cellStyle name="Normal 323 3 4" xfId="42051" xr:uid="{00000000-0005-0000-0000-0000D66F0000}"/>
    <cellStyle name="Normal 323 3 5" xfId="46894" xr:uid="{00000000-0005-0000-0000-0000D76F0000}"/>
    <cellStyle name="Normal 323 4" xfId="6058" xr:uid="{00000000-0005-0000-0000-0000D86F0000}"/>
    <cellStyle name="Normal 323 4 2" xfId="16841" xr:uid="{00000000-0005-0000-0000-0000D96F0000}"/>
    <cellStyle name="Normal 323 5" xfId="11685" xr:uid="{00000000-0005-0000-0000-0000DA6F0000}"/>
    <cellStyle name="Normal 323 6" xfId="39781" xr:uid="{00000000-0005-0000-0000-0000DB6F0000}"/>
    <cellStyle name="Normal 323 7" xfId="44628" xr:uid="{00000000-0005-0000-0000-0000DC6F0000}"/>
    <cellStyle name="Normal 324" xfId="858" xr:uid="{00000000-0005-0000-0000-0000DD6F0000}"/>
    <cellStyle name="Normal 324 2" xfId="1941" xr:uid="{00000000-0005-0000-0000-0000DE6F0000}"/>
    <cellStyle name="Normal 324 2 2" xfId="4250" xr:uid="{00000000-0005-0000-0000-0000DF6F0000}"/>
    <cellStyle name="Normal 324 2 2 2" xfId="9397" xr:uid="{00000000-0005-0000-0000-0000E06F0000}"/>
    <cellStyle name="Normal 324 2 2 2 2" xfId="20180" xr:uid="{00000000-0005-0000-0000-0000E16F0000}"/>
    <cellStyle name="Normal 324 2 2 3" xfId="15048" xr:uid="{00000000-0005-0000-0000-0000E26F0000}"/>
    <cellStyle name="Normal 324 2 2 4" xfId="43107" xr:uid="{00000000-0005-0000-0000-0000E36F0000}"/>
    <cellStyle name="Normal 324 2 2 5" xfId="47950" xr:uid="{00000000-0005-0000-0000-0000E46F0000}"/>
    <cellStyle name="Normal 324 2 3" xfId="7116" xr:uid="{00000000-0005-0000-0000-0000E56F0000}"/>
    <cellStyle name="Normal 324 2 3 2" xfId="17899" xr:uid="{00000000-0005-0000-0000-0000E66F0000}"/>
    <cellStyle name="Normal 324 2 4" xfId="12761" xr:uid="{00000000-0005-0000-0000-0000E76F0000}"/>
    <cellStyle name="Normal 324 2 5" xfId="40831" xr:uid="{00000000-0005-0000-0000-0000E86F0000}"/>
    <cellStyle name="Normal 324 2 6" xfId="45674" xr:uid="{00000000-0005-0000-0000-0000E96F0000}"/>
    <cellStyle name="Normal 324 3" xfId="3195" xr:uid="{00000000-0005-0000-0000-0000EA6F0000}"/>
    <cellStyle name="Normal 324 3 2" xfId="8342" xr:uid="{00000000-0005-0000-0000-0000EB6F0000}"/>
    <cellStyle name="Normal 324 3 2 2" xfId="19125" xr:uid="{00000000-0005-0000-0000-0000EC6F0000}"/>
    <cellStyle name="Normal 324 3 3" xfId="13993" xr:uid="{00000000-0005-0000-0000-0000ED6F0000}"/>
    <cellStyle name="Normal 324 3 4" xfId="42052" xr:uid="{00000000-0005-0000-0000-0000EE6F0000}"/>
    <cellStyle name="Normal 324 3 5" xfId="46895" xr:uid="{00000000-0005-0000-0000-0000EF6F0000}"/>
    <cellStyle name="Normal 324 4" xfId="6059" xr:uid="{00000000-0005-0000-0000-0000F06F0000}"/>
    <cellStyle name="Normal 324 4 2" xfId="16842" xr:uid="{00000000-0005-0000-0000-0000F16F0000}"/>
    <cellStyle name="Normal 324 5" xfId="11686" xr:uid="{00000000-0005-0000-0000-0000F26F0000}"/>
    <cellStyle name="Normal 324 6" xfId="39782" xr:uid="{00000000-0005-0000-0000-0000F36F0000}"/>
    <cellStyle name="Normal 324 7" xfId="44629" xr:uid="{00000000-0005-0000-0000-0000F46F0000}"/>
    <cellStyle name="Normal 325" xfId="859" xr:uid="{00000000-0005-0000-0000-0000F56F0000}"/>
    <cellStyle name="Normal 325 2" xfId="1942" xr:uid="{00000000-0005-0000-0000-0000F66F0000}"/>
    <cellStyle name="Normal 325 2 2" xfId="4251" xr:uid="{00000000-0005-0000-0000-0000F76F0000}"/>
    <cellStyle name="Normal 325 2 2 2" xfId="9398" xr:uid="{00000000-0005-0000-0000-0000F86F0000}"/>
    <cellStyle name="Normal 325 2 2 2 2" xfId="20181" xr:uid="{00000000-0005-0000-0000-0000F96F0000}"/>
    <cellStyle name="Normal 325 2 2 3" xfId="15049" xr:uid="{00000000-0005-0000-0000-0000FA6F0000}"/>
    <cellStyle name="Normal 325 2 2 4" xfId="43108" xr:uid="{00000000-0005-0000-0000-0000FB6F0000}"/>
    <cellStyle name="Normal 325 2 2 5" xfId="47951" xr:uid="{00000000-0005-0000-0000-0000FC6F0000}"/>
    <cellStyle name="Normal 325 2 3" xfId="7117" xr:uid="{00000000-0005-0000-0000-0000FD6F0000}"/>
    <cellStyle name="Normal 325 2 3 2" xfId="17900" xr:uid="{00000000-0005-0000-0000-0000FE6F0000}"/>
    <cellStyle name="Normal 325 2 4" xfId="12762" xr:uid="{00000000-0005-0000-0000-0000FF6F0000}"/>
    <cellStyle name="Normal 325 2 5" xfId="40832" xr:uid="{00000000-0005-0000-0000-000000700000}"/>
    <cellStyle name="Normal 325 2 6" xfId="45675" xr:uid="{00000000-0005-0000-0000-000001700000}"/>
    <cellStyle name="Normal 325 3" xfId="3196" xr:uid="{00000000-0005-0000-0000-000002700000}"/>
    <cellStyle name="Normal 325 3 2" xfId="8343" xr:uid="{00000000-0005-0000-0000-000003700000}"/>
    <cellStyle name="Normal 325 3 2 2" xfId="19126" xr:uid="{00000000-0005-0000-0000-000004700000}"/>
    <cellStyle name="Normal 325 3 3" xfId="13994" xr:uid="{00000000-0005-0000-0000-000005700000}"/>
    <cellStyle name="Normal 325 3 4" xfId="42053" xr:uid="{00000000-0005-0000-0000-000006700000}"/>
    <cellStyle name="Normal 325 3 5" xfId="46896" xr:uid="{00000000-0005-0000-0000-000007700000}"/>
    <cellStyle name="Normal 325 4" xfId="6060" xr:uid="{00000000-0005-0000-0000-000008700000}"/>
    <cellStyle name="Normal 325 4 2" xfId="16843" xr:uid="{00000000-0005-0000-0000-000009700000}"/>
    <cellStyle name="Normal 325 5" xfId="11687" xr:uid="{00000000-0005-0000-0000-00000A700000}"/>
    <cellStyle name="Normal 325 6" xfId="39783" xr:uid="{00000000-0005-0000-0000-00000B700000}"/>
    <cellStyle name="Normal 325 7" xfId="44630" xr:uid="{00000000-0005-0000-0000-00000C700000}"/>
    <cellStyle name="Normal 326" xfId="860" xr:uid="{00000000-0005-0000-0000-00000D700000}"/>
    <cellStyle name="Normal 326 2" xfId="1943" xr:uid="{00000000-0005-0000-0000-00000E700000}"/>
    <cellStyle name="Normal 326 2 2" xfId="4252" xr:uid="{00000000-0005-0000-0000-00000F700000}"/>
    <cellStyle name="Normal 326 2 2 2" xfId="9399" xr:uid="{00000000-0005-0000-0000-000010700000}"/>
    <cellStyle name="Normal 326 2 2 2 2" xfId="20182" xr:uid="{00000000-0005-0000-0000-000011700000}"/>
    <cellStyle name="Normal 326 2 2 3" xfId="15050" xr:uid="{00000000-0005-0000-0000-000012700000}"/>
    <cellStyle name="Normal 326 2 2 4" xfId="43109" xr:uid="{00000000-0005-0000-0000-000013700000}"/>
    <cellStyle name="Normal 326 2 2 5" xfId="47952" xr:uid="{00000000-0005-0000-0000-000014700000}"/>
    <cellStyle name="Normal 326 2 3" xfId="7118" xr:uid="{00000000-0005-0000-0000-000015700000}"/>
    <cellStyle name="Normal 326 2 3 2" xfId="17901" xr:uid="{00000000-0005-0000-0000-000016700000}"/>
    <cellStyle name="Normal 326 2 4" xfId="12763" xr:uid="{00000000-0005-0000-0000-000017700000}"/>
    <cellStyle name="Normal 326 2 5" xfId="40833" xr:uid="{00000000-0005-0000-0000-000018700000}"/>
    <cellStyle name="Normal 326 2 6" xfId="45676" xr:uid="{00000000-0005-0000-0000-000019700000}"/>
    <cellStyle name="Normal 326 3" xfId="3197" xr:uid="{00000000-0005-0000-0000-00001A700000}"/>
    <cellStyle name="Normal 326 3 2" xfId="8344" xr:uid="{00000000-0005-0000-0000-00001B700000}"/>
    <cellStyle name="Normal 326 3 2 2" xfId="19127" xr:uid="{00000000-0005-0000-0000-00001C700000}"/>
    <cellStyle name="Normal 326 3 3" xfId="13995" xr:uid="{00000000-0005-0000-0000-00001D700000}"/>
    <cellStyle name="Normal 326 3 4" xfId="42054" xr:uid="{00000000-0005-0000-0000-00001E700000}"/>
    <cellStyle name="Normal 326 3 5" xfId="46897" xr:uid="{00000000-0005-0000-0000-00001F700000}"/>
    <cellStyle name="Normal 326 4" xfId="6061" xr:uid="{00000000-0005-0000-0000-000020700000}"/>
    <cellStyle name="Normal 326 4 2" xfId="16844" xr:uid="{00000000-0005-0000-0000-000021700000}"/>
    <cellStyle name="Normal 326 5" xfId="11688" xr:uid="{00000000-0005-0000-0000-000022700000}"/>
    <cellStyle name="Normal 326 6" xfId="39784" xr:uid="{00000000-0005-0000-0000-000023700000}"/>
    <cellStyle name="Normal 326 7" xfId="44631" xr:uid="{00000000-0005-0000-0000-000024700000}"/>
    <cellStyle name="Normal 327" xfId="861" xr:uid="{00000000-0005-0000-0000-000025700000}"/>
    <cellStyle name="Normal 327 2" xfId="1944" xr:uid="{00000000-0005-0000-0000-000026700000}"/>
    <cellStyle name="Normal 327 2 2" xfId="4253" xr:uid="{00000000-0005-0000-0000-000027700000}"/>
    <cellStyle name="Normal 327 2 2 2" xfId="9400" xr:uid="{00000000-0005-0000-0000-000028700000}"/>
    <cellStyle name="Normal 327 2 2 2 2" xfId="20183" xr:uid="{00000000-0005-0000-0000-000029700000}"/>
    <cellStyle name="Normal 327 2 2 3" xfId="15051" xr:uid="{00000000-0005-0000-0000-00002A700000}"/>
    <cellStyle name="Normal 327 2 2 4" xfId="43110" xr:uid="{00000000-0005-0000-0000-00002B700000}"/>
    <cellStyle name="Normal 327 2 2 5" xfId="47953" xr:uid="{00000000-0005-0000-0000-00002C700000}"/>
    <cellStyle name="Normal 327 2 3" xfId="7119" xr:uid="{00000000-0005-0000-0000-00002D700000}"/>
    <cellStyle name="Normal 327 2 3 2" xfId="17902" xr:uid="{00000000-0005-0000-0000-00002E700000}"/>
    <cellStyle name="Normal 327 2 4" xfId="12764" xr:uid="{00000000-0005-0000-0000-00002F700000}"/>
    <cellStyle name="Normal 327 2 5" xfId="40834" xr:uid="{00000000-0005-0000-0000-000030700000}"/>
    <cellStyle name="Normal 327 2 6" xfId="45677" xr:uid="{00000000-0005-0000-0000-000031700000}"/>
    <cellStyle name="Normal 327 3" xfId="3198" xr:uid="{00000000-0005-0000-0000-000032700000}"/>
    <cellStyle name="Normal 327 3 2" xfId="8345" xr:uid="{00000000-0005-0000-0000-000033700000}"/>
    <cellStyle name="Normal 327 3 2 2" xfId="19128" xr:uid="{00000000-0005-0000-0000-000034700000}"/>
    <cellStyle name="Normal 327 3 3" xfId="13996" xr:uid="{00000000-0005-0000-0000-000035700000}"/>
    <cellStyle name="Normal 327 3 4" xfId="42055" xr:uid="{00000000-0005-0000-0000-000036700000}"/>
    <cellStyle name="Normal 327 3 5" xfId="46898" xr:uid="{00000000-0005-0000-0000-000037700000}"/>
    <cellStyle name="Normal 327 4" xfId="6062" xr:uid="{00000000-0005-0000-0000-000038700000}"/>
    <cellStyle name="Normal 327 4 2" xfId="16845" xr:uid="{00000000-0005-0000-0000-000039700000}"/>
    <cellStyle name="Normal 327 5" xfId="11689" xr:uid="{00000000-0005-0000-0000-00003A700000}"/>
    <cellStyle name="Normal 327 6" xfId="39785" xr:uid="{00000000-0005-0000-0000-00003B700000}"/>
    <cellStyle name="Normal 327 7" xfId="44632" xr:uid="{00000000-0005-0000-0000-00003C700000}"/>
    <cellStyle name="Normal 328" xfId="862" xr:uid="{00000000-0005-0000-0000-00003D700000}"/>
    <cellStyle name="Normal 328 2" xfId="1945" xr:uid="{00000000-0005-0000-0000-00003E700000}"/>
    <cellStyle name="Normal 328 2 2" xfId="4254" xr:uid="{00000000-0005-0000-0000-00003F700000}"/>
    <cellStyle name="Normal 328 2 2 2" xfId="9401" xr:uid="{00000000-0005-0000-0000-000040700000}"/>
    <cellStyle name="Normal 328 2 2 2 2" xfId="20184" xr:uid="{00000000-0005-0000-0000-000041700000}"/>
    <cellStyle name="Normal 328 2 2 3" xfId="15052" xr:uid="{00000000-0005-0000-0000-000042700000}"/>
    <cellStyle name="Normal 328 2 2 4" xfId="43111" xr:uid="{00000000-0005-0000-0000-000043700000}"/>
    <cellStyle name="Normal 328 2 2 5" xfId="47954" xr:uid="{00000000-0005-0000-0000-000044700000}"/>
    <cellStyle name="Normal 328 2 3" xfId="7120" xr:uid="{00000000-0005-0000-0000-000045700000}"/>
    <cellStyle name="Normal 328 2 3 2" xfId="17903" xr:uid="{00000000-0005-0000-0000-000046700000}"/>
    <cellStyle name="Normal 328 2 4" xfId="12765" xr:uid="{00000000-0005-0000-0000-000047700000}"/>
    <cellStyle name="Normal 328 2 5" xfId="40835" xr:uid="{00000000-0005-0000-0000-000048700000}"/>
    <cellStyle name="Normal 328 2 6" xfId="45678" xr:uid="{00000000-0005-0000-0000-000049700000}"/>
    <cellStyle name="Normal 328 3" xfId="3199" xr:uid="{00000000-0005-0000-0000-00004A700000}"/>
    <cellStyle name="Normal 328 3 2" xfId="8346" xr:uid="{00000000-0005-0000-0000-00004B700000}"/>
    <cellStyle name="Normal 328 3 2 2" xfId="19129" xr:uid="{00000000-0005-0000-0000-00004C700000}"/>
    <cellStyle name="Normal 328 3 3" xfId="13997" xr:uid="{00000000-0005-0000-0000-00004D700000}"/>
    <cellStyle name="Normal 328 3 4" xfId="42056" xr:uid="{00000000-0005-0000-0000-00004E700000}"/>
    <cellStyle name="Normal 328 3 5" xfId="46899" xr:uid="{00000000-0005-0000-0000-00004F700000}"/>
    <cellStyle name="Normal 328 4" xfId="6063" xr:uid="{00000000-0005-0000-0000-000050700000}"/>
    <cellStyle name="Normal 328 4 2" xfId="16846" xr:uid="{00000000-0005-0000-0000-000051700000}"/>
    <cellStyle name="Normal 328 5" xfId="11690" xr:uid="{00000000-0005-0000-0000-000052700000}"/>
    <cellStyle name="Normal 328 6" xfId="39786" xr:uid="{00000000-0005-0000-0000-000053700000}"/>
    <cellStyle name="Normal 328 7" xfId="44633" xr:uid="{00000000-0005-0000-0000-000054700000}"/>
    <cellStyle name="Normal 329" xfId="863" xr:uid="{00000000-0005-0000-0000-000055700000}"/>
    <cellStyle name="Normal 329 2" xfId="1946" xr:uid="{00000000-0005-0000-0000-000056700000}"/>
    <cellStyle name="Normal 329 2 2" xfId="4255" xr:uid="{00000000-0005-0000-0000-000057700000}"/>
    <cellStyle name="Normal 329 2 2 2" xfId="9402" xr:uid="{00000000-0005-0000-0000-000058700000}"/>
    <cellStyle name="Normal 329 2 2 2 2" xfId="20185" xr:uid="{00000000-0005-0000-0000-000059700000}"/>
    <cellStyle name="Normal 329 2 2 3" xfId="15053" xr:uid="{00000000-0005-0000-0000-00005A700000}"/>
    <cellStyle name="Normal 329 2 2 4" xfId="43112" xr:uid="{00000000-0005-0000-0000-00005B700000}"/>
    <cellStyle name="Normal 329 2 2 5" xfId="47955" xr:uid="{00000000-0005-0000-0000-00005C700000}"/>
    <cellStyle name="Normal 329 2 3" xfId="7121" xr:uid="{00000000-0005-0000-0000-00005D700000}"/>
    <cellStyle name="Normal 329 2 3 2" xfId="17904" xr:uid="{00000000-0005-0000-0000-00005E700000}"/>
    <cellStyle name="Normal 329 2 4" xfId="12766" xr:uid="{00000000-0005-0000-0000-00005F700000}"/>
    <cellStyle name="Normal 329 2 5" xfId="40836" xr:uid="{00000000-0005-0000-0000-000060700000}"/>
    <cellStyle name="Normal 329 2 6" xfId="45679" xr:uid="{00000000-0005-0000-0000-000061700000}"/>
    <cellStyle name="Normal 329 3" xfId="3200" xr:uid="{00000000-0005-0000-0000-000062700000}"/>
    <cellStyle name="Normal 329 3 2" xfId="8347" xr:uid="{00000000-0005-0000-0000-000063700000}"/>
    <cellStyle name="Normal 329 3 2 2" xfId="19130" xr:uid="{00000000-0005-0000-0000-000064700000}"/>
    <cellStyle name="Normal 329 3 3" xfId="13998" xr:uid="{00000000-0005-0000-0000-000065700000}"/>
    <cellStyle name="Normal 329 3 4" xfId="42057" xr:uid="{00000000-0005-0000-0000-000066700000}"/>
    <cellStyle name="Normal 329 3 5" xfId="46900" xr:uid="{00000000-0005-0000-0000-000067700000}"/>
    <cellStyle name="Normal 329 4" xfId="6064" xr:uid="{00000000-0005-0000-0000-000068700000}"/>
    <cellStyle name="Normal 329 4 2" xfId="16847" xr:uid="{00000000-0005-0000-0000-000069700000}"/>
    <cellStyle name="Normal 329 5" xfId="11691" xr:uid="{00000000-0005-0000-0000-00006A700000}"/>
    <cellStyle name="Normal 329 6" xfId="39787" xr:uid="{00000000-0005-0000-0000-00006B700000}"/>
    <cellStyle name="Normal 329 7" xfId="44634" xr:uid="{00000000-0005-0000-0000-00006C700000}"/>
    <cellStyle name="Normal 33" xfId="475" xr:uid="{00000000-0005-0000-0000-00006D700000}"/>
    <cellStyle name="Normal 33 2" xfId="1567" xr:uid="{00000000-0005-0000-0000-00006E700000}"/>
    <cellStyle name="Normal 33 2 2" xfId="3876" xr:uid="{00000000-0005-0000-0000-00006F700000}"/>
    <cellStyle name="Normal 33 2 2 2" xfId="9023" xr:uid="{00000000-0005-0000-0000-000070700000}"/>
    <cellStyle name="Normal 33 2 2 2 2" xfId="19806" xr:uid="{00000000-0005-0000-0000-000071700000}"/>
    <cellStyle name="Normal 33 2 2 3" xfId="14674" xr:uid="{00000000-0005-0000-0000-000072700000}"/>
    <cellStyle name="Normal 33 2 2 4" xfId="42733" xr:uid="{00000000-0005-0000-0000-000073700000}"/>
    <cellStyle name="Normal 33 2 2 5" xfId="47576" xr:uid="{00000000-0005-0000-0000-000074700000}"/>
    <cellStyle name="Normal 33 2 3" xfId="6742" xr:uid="{00000000-0005-0000-0000-000075700000}"/>
    <cellStyle name="Normal 33 2 3 2" xfId="17525" xr:uid="{00000000-0005-0000-0000-000076700000}"/>
    <cellStyle name="Normal 33 2 4" xfId="12387" xr:uid="{00000000-0005-0000-0000-000077700000}"/>
    <cellStyle name="Normal 33 2 5" xfId="40457" xr:uid="{00000000-0005-0000-0000-000078700000}"/>
    <cellStyle name="Normal 33 2 6" xfId="45300" xr:uid="{00000000-0005-0000-0000-000079700000}"/>
    <cellStyle name="Normal 33 3" xfId="2815" xr:uid="{00000000-0005-0000-0000-00007A700000}"/>
    <cellStyle name="Normal 33 3 2" xfId="7969" xr:uid="{00000000-0005-0000-0000-00007B700000}"/>
    <cellStyle name="Normal 33 3 2 2" xfId="18752" xr:uid="{00000000-0005-0000-0000-00007C700000}"/>
    <cellStyle name="Normal 33 3 3" xfId="13620" xr:uid="{00000000-0005-0000-0000-00007D700000}"/>
    <cellStyle name="Normal 33 3 4" xfId="41679" xr:uid="{00000000-0005-0000-0000-00007E700000}"/>
    <cellStyle name="Normal 33 3 5" xfId="46522" xr:uid="{00000000-0005-0000-0000-00007F700000}"/>
    <cellStyle name="Normal 33 4" xfId="5680" xr:uid="{00000000-0005-0000-0000-000080700000}"/>
    <cellStyle name="Normal 33 4 2" xfId="16469" xr:uid="{00000000-0005-0000-0000-000081700000}"/>
    <cellStyle name="Normal 33 5" xfId="11303" xr:uid="{00000000-0005-0000-0000-000082700000}"/>
    <cellStyle name="Normal 33 6" xfId="39412" xr:uid="{00000000-0005-0000-0000-000083700000}"/>
    <cellStyle name="Normal 33 7" xfId="44258" xr:uid="{00000000-0005-0000-0000-000084700000}"/>
    <cellStyle name="Normal 330" xfId="864" xr:uid="{00000000-0005-0000-0000-000085700000}"/>
    <cellStyle name="Normal 330 2" xfId="1947" xr:uid="{00000000-0005-0000-0000-000086700000}"/>
    <cellStyle name="Normal 330 2 2" xfId="4256" xr:uid="{00000000-0005-0000-0000-000087700000}"/>
    <cellStyle name="Normal 330 2 2 2" xfId="9403" xr:uid="{00000000-0005-0000-0000-000088700000}"/>
    <cellStyle name="Normal 330 2 2 2 2" xfId="20186" xr:uid="{00000000-0005-0000-0000-000089700000}"/>
    <cellStyle name="Normal 330 2 2 3" xfId="15054" xr:uid="{00000000-0005-0000-0000-00008A700000}"/>
    <cellStyle name="Normal 330 2 2 4" xfId="43113" xr:uid="{00000000-0005-0000-0000-00008B700000}"/>
    <cellStyle name="Normal 330 2 2 5" xfId="47956" xr:uid="{00000000-0005-0000-0000-00008C700000}"/>
    <cellStyle name="Normal 330 2 3" xfId="7122" xr:uid="{00000000-0005-0000-0000-00008D700000}"/>
    <cellStyle name="Normal 330 2 3 2" xfId="17905" xr:uid="{00000000-0005-0000-0000-00008E700000}"/>
    <cellStyle name="Normal 330 2 4" xfId="12767" xr:uid="{00000000-0005-0000-0000-00008F700000}"/>
    <cellStyle name="Normal 330 2 5" xfId="40837" xr:uid="{00000000-0005-0000-0000-000090700000}"/>
    <cellStyle name="Normal 330 2 6" xfId="45680" xr:uid="{00000000-0005-0000-0000-000091700000}"/>
    <cellStyle name="Normal 330 3" xfId="3201" xr:uid="{00000000-0005-0000-0000-000092700000}"/>
    <cellStyle name="Normal 330 3 2" xfId="8348" xr:uid="{00000000-0005-0000-0000-000093700000}"/>
    <cellStyle name="Normal 330 3 2 2" xfId="19131" xr:uid="{00000000-0005-0000-0000-000094700000}"/>
    <cellStyle name="Normal 330 3 3" xfId="13999" xr:uid="{00000000-0005-0000-0000-000095700000}"/>
    <cellStyle name="Normal 330 3 4" xfId="42058" xr:uid="{00000000-0005-0000-0000-000096700000}"/>
    <cellStyle name="Normal 330 3 5" xfId="46901" xr:uid="{00000000-0005-0000-0000-000097700000}"/>
    <cellStyle name="Normal 330 4" xfId="6065" xr:uid="{00000000-0005-0000-0000-000098700000}"/>
    <cellStyle name="Normal 330 4 2" xfId="16848" xr:uid="{00000000-0005-0000-0000-000099700000}"/>
    <cellStyle name="Normal 330 5" xfId="11692" xr:uid="{00000000-0005-0000-0000-00009A700000}"/>
    <cellStyle name="Normal 330 6" xfId="39788" xr:uid="{00000000-0005-0000-0000-00009B700000}"/>
    <cellStyle name="Normal 330 7" xfId="44635" xr:uid="{00000000-0005-0000-0000-00009C700000}"/>
    <cellStyle name="Normal 331" xfId="865" xr:uid="{00000000-0005-0000-0000-00009D700000}"/>
    <cellStyle name="Normal 331 2" xfId="1948" xr:uid="{00000000-0005-0000-0000-00009E700000}"/>
    <cellStyle name="Normal 331 2 2" xfId="4257" xr:uid="{00000000-0005-0000-0000-00009F700000}"/>
    <cellStyle name="Normal 331 2 2 2" xfId="9404" xr:uid="{00000000-0005-0000-0000-0000A0700000}"/>
    <cellStyle name="Normal 331 2 2 2 2" xfId="20187" xr:uid="{00000000-0005-0000-0000-0000A1700000}"/>
    <cellStyle name="Normal 331 2 2 3" xfId="15055" xr:uid="{00000000-0005-0000-0000-0000A2700000}"/>
    <cellStyle name="Normal 331 2 2 4" xfId="43114" xr:uid="{00000000-0005-0000-0000-0000A3700000}"/>
    <cellStyle name="Normal 331 2 2 5" xfId="47957" xr:uid="{00000000-0005-0000-0000-0000A4700000}"/>
    <cellStyle name="Normal 331 2 3" xfId="7123" xr:uid="{00000000-0005-0000-0000-0000A5700000}"/>
    <cellStyle name="Normal 331 2 3 2" xfId="17906" xr:uid="{00000000-0005-0000-0000-0000A6700000}"/>
    <cellStyle name="Normal 331 2 4" xfId="12768" xr:uid="{00000000-0005-0000-0000-0000A7700000}"/>
    <cellStyle name="Normal 331 2 5" xfId="40838" xr:uid="{00000000-0005-0000-0000-0000A8700000}"/>
    <cellStyle name="Normal 331 2 6" xfId="45681" xr:uid="{00000000-0005-0000-0000-0000A9700000}"/>
    <cellStyle name="Normal 331 3" xfId="3202" xr:uid="{00000000-0005-0000-0000-0000AA700000}"/>
    <cellStyle name="Normal 331 3 2" xfId="8349" xr:uid="{00000000-0005-0000-0000-0000AB700000}"/>
    <cellStyle name="Normal 331 3 2 2" xfId="19132" xr:uid="{00000000-0005-0000-0000-0000AC700000}"/>
    <cellStyle name="Normal 331 3 3" xfId="14000" xr:uid="{00000000-0005-0000-0000-0000AD700000}"/>
    <cellStyle name="Normal 331 3 4" xfId="42059" xr:uid="{00000000-0005-0000-0000-0000AE700000}"/>
    <cellStyle name="Normal 331 3 5" xfId="46902" xr:uid="{00000000-0005-0000-0000-0000AF700000}"/>
    <cellStyle name="Normal 331 4" xfId="6066" xr:uid="{00000000-0005-0000-0000-0000B0700000}"/>
    <cellStyle name="Normal 331 4 2" xfId="16849" xr:uid="{00000000-0005-0000-0000-0000B1700000}"/>
    <cellStyle name="Normal 331 5" xfId="11693" xr:uid="{00000000-0005-0000-0000-0000B2700000}"/>
    <cellStyle name="Normal 331 6" xfId="39789" xr:uid="{00000000-0005-0000-0000-0000B3700000}"/>
    <cellStyle name="Normal 331 7" xfId="44636" xr:uid="{00000000-0005-0000-0000-0000B4700000}"/>
    <cellStyle name="Normal 332" xfId="866" xr:uid="{00000000-0005-0000-0000-0000B5700000}"/>
    <cellStyle name="Normal 332 2" xfId="1949" xr:uid="{00000000-0005-0000-0000-0000B6700000}"/>
    <cellStyle name="Normal 332 2 2" xfId="4258" xr:uid="{00000000-0005-0000-0000-0000B7700000}"/>
    <cellStyle name="Normal 332 2 2 2" xfId="9405" xr:uid="{00000000-0005-0000-0000-0000B8700000}"/>
    <cellStyle name="Normal 332 2 2 2 2" xfId="20188" xr:uid="{00000000-0005-0000-0000-0000B9700000}"/>
    <cellStyle name="Normal 332 2 2 3" xfId="15056" xr:uid="{00000000-0005-0000-0000-0000BA700000}"/>
    <cellStyle name="Normal 332 2 2 4" xfId="43115" xr:uid="{00000000-0005-0000-0000-0000BB700000}"/>
    <cellStyle name="Normal 332 2 2 5" xfId="47958" xr:uid="{00000000-0005-0000-0000-0000BC700000}"/>
    <cellStyle name="Normal 332 2 3" xfId="7124" xr:uid="{00000000-0005-0000-0000-0000BD700000}"/>
    <cellStyle name="Normal 332 2 3 2" xfId="17907" xr:uid="{00000000-0005-0000-0000-0000BE700000}"/>
    <cellStyle name="Normal 332 2 4" xfId="12769" xr:uid="{00000000-0005-0000-0000-0000BF700000}"/>
    <cellStyle name="Normal 332 2 5" xfId="40839" xr:uid="{00000000-0005-0000-0000-0000C0700000}"/>
    <cellStyle name="Normal 332 2 6" xfId="45682" xr:uid="{00000000-0005-0000-0000-0000C1700000}"/>
    <cellStyle name="Normal 332 3" xfId="3203" xr:uid="{00000000-0005-0000-0000-0000C2700000}"/>
    <cellStyle name="Normal 332 3 2" xfId="8350" xr:uid="{00000000-0005-0000-0000-0000C3700000}"/>
    <cellStyle name="Normal 332 3 2 2" xfId="19133" xr:uid="{00000000-0005-0000-0000-0000C4700000}"/>
    <cellStyle name="Normal 332 3 3" xfId="14001" xr:uid="{00000000-0005-0000-0000-0000C5700000}"/>
    <cellStyle name="Normal 332 3 4" xfId="42060" xr:uid="{00000000-0005-0000-0000-0000C6700000}"/>
    <cellStyle name="Normal 332 3 5" xfId="46903" xr:uid="{00000000-0005-0000-0000-0000C7700000}"/>
    <cellStyle name="Normal 332 4" xfId="6067" xr:uid="{00000000-0005-0000-0000-0000C8700000}"/>
    <cellStyle name="Normal 332 4 2" xfId="16850" xr:uid="{00000000-0005-0000-0000-0000C9700000}"/>
    <cellStyle name="Normal 332 5" xfId="11694" xr:uid="{00000000-0005-0000-0000-0000CA700000}"/>
    <cellStyle name="Normal 332 6" xfId="39790" xr:uid="{00000000-0005-0000-0000-0000CB700000}"/>
    <cellStyle name="Normal 332 7" xfId="44637" xr:uid="{00000000-0005-0000-0000-0000CC700000}"/>
    <cellStyle name="Normal 333" xfId="867" xr:uid="{00000000-0005-0000-0000-0000CD700000}"/>
    <cellStyle name="Normal 333 2" xfId="1950" xr:uid="{00000000-0005-0000-0000-0000CE700000}"/>
    <cellStyle name="Normal 333 2 2" xfId="4259" xr:uid="{00000000-0005-0000-0000-0000CF700000}"/>
    <cellStyle name="Normal 333 2 2 2" xfId="9406" xr:uid="{00000000-0005-0000-0000-0000D0700000}"/>
    <cellStyle name="Normal 333 2 2 2 2" xfId="20189" xr:uid="{00000000-0005-0000-0000-0000D1700000}"/>
    <cellStyle name="Normal 333 2 2 3" xfId="15057" xr:uid="{00000000-0005-0000-0000-0000D2700000}"/>
    <cellStyle name="Normal 333 2 2 4" xfId="43116" xr:uid="{00000000-0005-0000-0000-0000D3700000}"/>
    <cellStyle name="Normal 333 2 2 5" xfId="47959" xr:uid="{00000000-0005-0000-0000-0000D4700000}"/>
    <cellStyle name="Normal 333 2 3" xfId="7125" xr:uid="{00000000-0005-0000-0000-0000D5700000}"/>
    <cellStyle name="Normal 333 2 3 2" xfId="17908" xr:uid="{00000000-0005-0000-0000-0000D6700000}"/>
    <cellStyle name="Normal 333 2 4" xfId="12770" xr:uid="{00000000-0005-0000-0000-0000D7700000}"/>
    <cellStyle name="Normal 333 2 5" xfId="40840" xr:uid="{00000000-0005-0000-0000-0000D8700000}"/>
    <cellStyle name="Normal 333 2 6" xfId="45683" xr:uid="{00000000-0005-0000-0000-0000D9700000}"/>
    <cellStyle name="Normal 333 3" xfId="3204" xr:uid="{00000000-0005-0000-0000-0000DA700000}"/>
    <cellStyle name="Normal 333 3 2" xfId="8351" xr:uid="{00000000-0005-0000-0000-0000DB700000}"/>
    <cellStyle name="Normal 333 3 2 2" xfId="19134" xr:uid="{00000000-0005-0000-0000-0000DC700000}"/>
    <cellStyle name="Normal 333 3 3" xfId="14002" xr:uid="{00000000-0005-0000-0000-0000DD700000}"/>
    <cellStyle name="Normal 333 3 4" xfId="42061" xr:uid="{00000000-0005-0000-0000-0000DE700000}"/>
    <cellStyle name="Normal 333 3 5" xfId="46904" xr:uid="{00000000-0005-0000-0000-0000DF700000}"/>
    <cellStyle name="Normal 333 4" xfId="6068" xr:uid="{00000000-0005-0000-0000-0000E0700000}"/>
    <cellStyle name="Normal 333 4 2" xfId="16851" xr:uid="{00000000-0005-0000-0000-0000E1700000}"/>
    <cellStyle name="Normal 333 5" xfId="11695" xr:uid="{00000000-0005-0000-0000-0000E2700000}"/>
    <cellStyle name="Normal 333 6" xfId="39791" xr:uid="{00000000-0005-0000-0000-0000E3700000}"/>
    <cellStyle name="Normal 333 7" xfId="44638" xr:uid="{00000000-0005-0000-0000-0000E4700000}"/>
    <cellStyle name="Normal 334" xfId="868" xr:uid="{00000000-0005-0000-0000-0000E5700000}"/>
    <cellStyle name="Normal 334 2" xfId="1951" xr:uid="{00000000-0005-0000-0000-0000E6700000}"/>
    <cellStyle name="Normal 334 2 2" xfId="4260" xr:uid="{00000000-0005-0000-0000-0000E7700000}"/>
    <cellStyle name="Normal 334 2 2 2" xfId="9407" xr:uid="{00000000-0005-0000-0000-0000E8700000}"/>
    <cellStyle name="Normal 334 2 2 2 2" xfId="20190" xr:uid="{00000000-0005-0000-0000-0000E9700000}"/>
    <cellStyle name="Normal 334 2 2 3" xfId="15058" xr:uid="{00000000-0005-0000-0000-0000EA700000}"/>
    <cellStyle name="Normal 334 2 2 4" xfId="43117" xr:uid="{00000000-0005-0000-0000-0000EB700000}"/>
    <cellStyle name="Normal 334 2 2 5" xfId="47960" xr:uid="{00000000-0005-0000-0000-0000EC700000}"/>
    <cellStyle name="Normal 334 2 3" xfId="7126" xr:uid="{00000000-0005-0000-0000-0000ED700000}"/>
    <cellStyle name="Normal 334 2 3 2" xfId="17909" xr:uid="{00000000-0005-0000-0000-0000EE700000}"/>
    <cellStyle name="Normal 334 2 4" xfId="12771" xr:uid="{00000000-0005-0000-0000-0000EF700000}"/>
    <cellStyle name="Normal 334 2 5" xfId="40841" xr:uid="{00000000-0005-0000-0000-0000F0700000}"/>
    <cellStyle name="Normal 334 2 6" xfId="45684" xr:uid="{00000000-0005-0000-0000-0000F1700000}"/>
    <cellStyle name="Normal 334 3" xfId="3205" xr:uid="{00000000-0005-0000-0000-0000F2700000}"/>
    <cellStyle name="Normal 334 3 2" xfId="8352" xr:uid="{00000000-0005-0000-0000-0000F3700000}"/>
    <cellStyle name="Normal 334 3 2 2" xfId="19135" xr:uid="{00000000-0005-0000-0000-0000F4700000}"/>
    <cellStyle name="Normal 334 3 3" xfId="14003" xr:uid="{00000000-0005-0000-0000-0000F5700000}"/>
    <cellStyle name="Normal 334 3 4" xfId="42062" xr:uid="{00000000-0005-0000-0000-0000F6700000}"/>
    <cellStyle name="Normal 334 3 5" xfId="46905" xr:uid="{00000000-0005-0000-0000-0000F7700000}"/>
    <cellStyle name="Normal 334 4" xfId="6069" xr:uid="{00000000-0005-0000-0000-0000F8700000}"/>
    <cellStyle name="Normal 334 4 2" xfId="16852" xr:uid="{00000000-0005-0000-0000-0000F9700000}"/>
    <cellStyle name="Normal 334 5" xfId="11696" xr:uid="{00000000-0005-0000-0000-0000FA700000}"/>
    <cellStyle name="Normal 334 6" xfId="39792" xr:uid="{00000000-0005-0000-0000-0000FB700000}"/>
    <cellStyle name="Normal 334 7" xfId="44639" xr:uid="{00000000-0005-0000-0000-0000FC700000}"/>
    <cellStyle name="Normal 335" xfId="844" xr:uid="{00000000-0005-0000-0000-0000FD700000}"/>
    <cellStyle name="Normal 335 2" xfId="1927" xr:uid="{00000000-0005-0000-0000-0000FE700000}"/>
    <cellStyle name="Normal 335 2 2" xfId="4236" xr:uid="{00000000-0005-0000-0000-0000FF700000}"/>
    <cellStyle name="Normal 335 2 2 2" xfId="9383" xr:uid="{00000000-0005-0000-0000-000000710000}"/>
    <cellStyle name="Normal 335 2 2 2 2" xfId="20166" xr:uid="{00000000-0005-0000-0000-000001710000}"/>
    <cellStyle name="Normal 335 2 2 3" xfId="15034" xr:uid="{00000000-0005-0000-0000-000002710000}"/>
    <cellStyle name="Normal 335 2 2 4" xfId="43093" xr:uid="{00000000-0005-0000-0000-000003710000}"/>
    <cellStyle name="Normal 335 2 2 5" xfId="47936" xr:uid="{00000000-0005-0000-0000-000004710000}"/>
    <cellStyle name="Normal 335 2 3" xfId="7102" xr:uid="{00000000-0005-0000-0000-000005710000}"/>
    <cellStyle name="Normal 335 2 3 2" xfId="17885" xr:uid="{00000000-0005-0000-0000-000006710000}"/>
    <cellStyle name="Normal 335 2 4" xfId="12747" xr:uid="{00000000-0005-0000-0000-000007710000}"/>
    <cellStyle name="Normal 335 2 5" xfId="40817" xr:uid="{00000000-0005-0000-0000-000008710000}"/>
    <cellStyle name="Normal 335 2 6" xfId="45660" xr:uid="{00000000-0005-0000-0000-000009710000}"/>
    <cellStyle name="Normal 335 3" xfId="3181" xr:uid="{00000000-0005-0000-0000-00000A710000}"/>
    <cellStyle name="Normal 335 3 2" xfId="8328" xr:uid="{00000000-0005-0000-0000-00000B710000}"/>
    <cellStyle name="Normal 335 3 2 2" xfId="19111" xr:uid="{00000000-0005-0000-0000-00000C710000}"/>
    <cellStyle name="Normal 335 3 3" xfId="13979" xr:uid="{00000000-0005-0000-0000-00000D710000}"/>
    <cellStyle name="Normal 335 3 4" xfId="42038" xr:uid="{00000000-0005-0000-0000-00000E710000}"/>
    <cellStyle name="Normal 335 3 5" xfId="46881" xr:uid="{00000000-0005-0000-0000-00000F710000}"/>
    <cellStyle name="Normal 335 4" xfId="6045" xr:uid="{00000000-0005-0000-0000-000010710000}"/>
    <cellStyle name="Normal 335 4 2" xfId="16828" xr:uid="{00000000-0005-0000-0000-000011710000}"/>
    <cellStyle name="Normal 335 5" xfId="11672" xr:uid="{00000000-0005-0000-0000-000012710000}"/>
    <cellStyle name="Normal 335 6" xfId="39768" xr:uid="{00000000-0005-0000-0000-000013710000}"/>
    <cellStyle name="Normal 335 7" xfId="44615" xr:uid="{00000000-0005-0000-0000-000014710000}"/>
    <cellStyle name="Normal 336" xfId="869" xr:uid="{00000000-0005-0000-0000-000015710000}"/>
    <cellStyle name="Normal 336 2" xfId="1952" xr:uid="{00000000-0005-0000-0000-000016710000}"/>
    <cellStyle name="Normal 336 2 2" xfId="4261" xr:uid="{00000000-0005-0000-0000-000017710000}"/>
    <cellStyle name="Normal 336 2 2 2" xfId="9408" xr:uid="{00000000-0005-0000-0000-000018710000}"/>
    <cellStyle name="Normal 336 2 2 2 2" xfId="20191" xr:uid="{00000000-0005-0000-0000-000019710000}"/>
    <cellStyle name="Normal 336 2 2 3" xfId="15059" xr:uid="{00000000-0005-0000-0000-00001A710000}"/>
    <cellStyle name="Normal 336 2 2 4" xfId="43118" xr:uid="{00000000-0005-0000-0000-00001B710000}"/>
    <cellStyle name="Normal 336 2 2 5" xfId="47961" xr:uid="{00000000-0005-0000-0000-00001C710000}"/>
    <cellStyle name="Normal 336 2 3" xfId="7127" xr:uid="{00000000-0005-0000-0000-00001D710000}"/>
    <cellStyle name="Normal 336 2 3 2" xfId="17910" xr:uid="{00000000-0005-0000-0000-00001E710000}"/>
    <cellStyle name="Normal 336 2 4" xfId="12772" xr:uid="{00000000-0005-0000-0000-00001F710000}"/>
    <cellStyle name="Normal 336 2 5" xfId="40842" xr:uid="{00000000-0005-0000-0000-000020710000}"/>
    <cellStyle name="Normal 336 2 6" xfId="45685" xr:uid="{00000000-0005-0000-0000-000021710000}"/>
    <cellStyle name="Normal 336 3" xfId="3206" xr:uid="{00000000-0005-0000-0000-000022710000}"/>
    <cellStyle name="Normal 336 3 2" xfId="8353" xr:uid="{00000000-0005-0000-0000-000023710000}"/>
    <cellStyle name="Normal 336 3 2 2" xfId="19136" xr:uid="{00000000-0005-0000-0000-000024710000}"/>
    <cellStyle name="Normal 336 3 3" xfId="14004" xr:uid="{00000000-0005-0000-0000-000025710000}"/>
    <cellStyle name="Normal 336 3 4" xfId="42063" xr:uid="{00000000-0005-0000-0000-000026710000}"/>
    <cellStyle name="Normal 336 3 5" xfId="46906" xr:uid="{00000000-0005-0000-0000-000027710000}"/>
    <cellStyle name="Normal 336 4" xfId="6070" xr:uid="{00000000-0005-0000-0000-000028710000}"/>
    <cellStyle name="Normal 336 4 2" xfId="16853" xr:uid="{00000000-0005-0000-0000-000029710000}"/>
    <cellStyle name="Normal 336 5" xfId="11697" xr:uid="{00000000-0005-0000-0000-00002A710000}"/>
    <cellStyle name="Normal 336 6" xfId="39793" xr:uid="{00000000-0005-0000-0000-00002B710000}"/>
    <cellStyle name="Normal 336 7" xfId="44640" xr:uid="{00000000-0005-0000-0000-00002C710000}"/>
    <cellStyle name="Normal 337" xfId="837" xr:uid="{00000000-0005-0000-0000-00002D710000}"/>
    <cellStyle name="Normal 337 2" xfId="1920" xr:uid="{00000000-0005-0000-0000-00002E710000}"/>
    <cellStyle name="Normal 337 2 2" xfId="4229" xr:uid="{00000000-0005-0000-0000-00002F710000}"/>
    <cellStyle name="Normal 337 2 2 2" xfId="9376" xr:uid="{00000000-0005-0000-0000-000030710000}"/>
    <cellStyle name="Normal 337 2 2 2 2" xfId="20159" xr:uid="{00000000-0005-0000-0000-000031710000}"/>
    <cellStyle name="Normal 337 2 2 3" xfId="15027" xr:uid="{00000000-0005-0000-0000-000032710000}"/>
    <cellStyle name="Normal 337 2 2 4" xfId="43086" xr:uid="{00000000-0005-0000-0000-000033710000}"/>
    <cellStyle name="Normal 337 2 2 5" xfId="47929" xr:uid="{00000000-0005-0000-0000-000034710000}"/>
    <cellStyle name="Normal 337 2 3" xfId="7095" xr:uid="{00000000-0005-0000-0000-000035710000}"/>
    <cellStyle name="Normal 337 2 3 2" xfId="17878" xr:uid="{00000000-0005-0000-0000-000036710000}"/>
    <cellStyle name="Normal 337 2 4" xfId="12740" xr:uid="{00000000-0005-0000-0000-000037710000}"/>
    <cellStyle name="Normal 337 2 5" xfId="40810" xr:uid="{00000000-0005-0000-0000-000038710000}"/>
    <cellStyle name="Normal 337 2 6" xfId="45653" xr:uid="{00000000-0005-0000-0000-000039710000}"/>
    <cellStyle name="Normal 337 3" xfId="3174" xr:uid="{00000000-0005-0000-0000-00003A710000}"/>
    <cellStyle name="Normal 337 3 2" xfId="8321" xr:uid="{00000000-0005-0000-0000-00003B710000}"/>
    <cellStyle name="Normal 337 3 2 2" xfId="19104" xr:uid="{00000000-0005-0000-0000-00003C710000}"/>
    <cellStyle name="Normal 337 3 3" xfId="13972" xr:uid="{00000000-0005-0000-0000-00003D710000}"/>
    <cellStyle name="Normal 337 3 4" xfId="42031" xr:uid="{00000000-0005-0000-0000-00003E710000}"/>
    <cellStyle name="Normal 337 3 5" xfId="46874" xr:uid="{00000000-0005-0000-0000-00003F710000}"/>
    <cellStyle name="Normal 337 4" xfId="6038" xr:uid="{00000000-0005-0000-0000-000040710000}"/>
    <cellStyle name="Normal 337 4 2" xfId="16821" xr:uid="{00000000-0005-0000-0000-000041710000}"/>
    <cellStyle name="Normal 337 5" xfId="11665" xr:uid="{00000000-0005-0000-0000-000042710000}"/>
    <cellStyle name="Normal 337 6" xfId="39761" xr:uid="{00000000-0005-0000-0000-000043710000}"/>
    <cellStyle name="Normal 337 7" xfId="44608" xr:uid="{00000000-0005-0000-0000-000044710000}"/>
    <cellStyle name="Normal 338" xfId="872" xr:uid="{00000000-0005-0000-0000-000045710000}"/>
    <cellStyle name="Normal 338 2" xfId="1955" xr:uid="{00000000-0005-0000-0000-000046710000}"/>
    <cellStyle name="Normal 338 2 2" xfId="4264" xr:uid="{00000000-0005-0000-0000-000047710000}"/>
    <cellStyle name="Normal 338 2 2 2" xfId="9411" xr:uid="{00000000-0005-0000-0000-000048710000}"/>
    <cellStyle name="Normal 338 2 2 2 2" xfId="20194" xr:uid="{00000000-0005-0000-0000-000049710000}"/>
    <cellStyle name="Normal 338 2 2 3" xfId="15062" xr:uid="{00000000-0005-0000-0000-00004A710000}"/>
    <cellStyle name="Normal 338 2 2 4" xfId="43121" xr:uid="{00000000-0005-0000-0000-00004B710000}"/>
    <cellStyle name="Normal 338 2 2 5" xfId="47964" xr:uid="{00000000-0005-0000-0000-00004C710000}"/>
    <cellStyle name="Normal 338 2 3" xfId="7130" xr:uid="{00000000-0005-0000-0000-00004D710000}"/>
    <cellStyle name="Normal 338 2 3 2" xfId="17913" xr:uid="{00000000-0005-0000-0000-00004E710000}"/>
    <cellStyle name="Normal 338 2 4" xfId="12775" xr:uid="{00000000-0005-0000-0000-00004F710000}"/>
    <cellStyle name="Normal 338 2 5" xfId="40845" xr:uid="{00000000-0005-0000-0000-000050710000}"/>
    <cellStyle name="Normal 338 2 6" xfId="45688" xr:uid="{00000000-0005-0000-0000-000051710000}"/>
    <cellStyle name="Normal 338 3" xfId="3209" xr:uid="{00000000-0005-0000-0000-000052710000}"/>
    <cellStyle name="Normal 338 3 2" xfId="8356" xr:uid="{00000000-0005-0000-0000-000053710000}"/>
    <cellStyle name="Normal 338 3 2 2" xfId="19139" xr:uid="{00000000-0005-0000-0000-000054710000}"/>
    <cellStyle name="Normal 338 3 3" xfId="14007" xr:uid="{00000000-0005-0000-0000-000055710000}"/>
    <cellStyle name="Normal 338 3 4" xfId="42066" xr:uid="{00000000-0005-0000-0000-000056710000}"/>
    <cellStyle name="Normal 338 3 5" xfId="46909" xr:uid="{00000000-0005-0000-0000-000057710000}"/>
    <cellStyle name="Normal 338 4" xfId="6073" xr:uid="{00000000-0005-0000-0000-000058710000}"/>
    <cellStyle name="Normal 338 4 2" xfId="16856" xr:uid="{00000000-0005-0000-0000-000059710000}"/>
    <cellStyle name="Normal 338 5" xfId="11700" xr:uid="{00000000-0005-0000-0000-00005A710000}"/>
    <cellStyle name="Normal 338 6" xfId="39796" xr:uid="{00000000-0005-0000-0000-00005B710000}"/>
    <cellStyle name="Normal 338 7" xfId="44643" xr:uid="{00000000-0005-0000-0000-00005C710000}"/>
    <cellStyle name="Normal 339" xfId="873" xr:uid="{00000000-0005-0000-0000-00005D710000}"/>
    <cellStyle name="Normal 339 2" xfId="1956" xr:uid="{00000000-0005-0000-0000-00005E710000}"/>
    <cellStyle name="Normal 339 2 2" xfId="4265" xr:uid="{00000000-0005-0000-0000-00005F710000}"/>
    <cellStyle name="Normal 339 2 2 2" xfId="9412" xr:uid="{00000000-0005-0000-0000-000060710000}"/>
    <cellStyle name="Normal 339 2 2 2 2" xfId="20195" xr:uid="{00000000-0005-0000-0000-000061710000}"/>
    <cellStyle name="Normal 339 2 2 3" xfId="15063" xr:uid="{00000000-0005-0000-0000-000062710000}"/>
    <cellStyle name="Normal 339 2 2 4" xfId="43122" xr:uid="{00000000-0005-0000-0000-000063710000}"/>
    <cellStyle name="Normal 339 2 2 5" xfId="47965" xr:uid="{00000000-0005-0000-0000-000064710000}"/>
    <cellStyle name="Normal 339 2 3" xfId="7131" xr:uid="{00000000-0005-0000-0000-000065710000}"/>
    <cellStyle name="Normal 339 2 3 2" xfId="17914" xr:uid="{00000000-0005-0000-0000-000066710000}"/>
    <cellStyle name="Normal 339 2 4" xfId="12776" xr:uid="{00000000-0005-0000-0000-000067710000}"/>
    <cellStyle name="Normal 339 2 5" xfId="40846" xr:uid="{00000000-0005-0000-0000-000068710000}"/>
    <cellStyle name="Normal 339 2 6" xfId="45689" xr:uid="{00000000-0005-0000-0000-000069710000}"/>
    <cellStyle name="Normal 339 3" xfId="3210" xr:uid="{00000000-0005-0000-0000-00006A710000}"/>
    <cellStyle name="Normal 339 3 2" xfId="8357" xr:uid="{00000000-0005-0000-0000-00006B710000}"/>
    <cellStyle name="Normal 339 3 2 2" xfId="19140" xr:uid="{00000000-0005-0000-0000-00006C710000}"/>
    <cellStyle name="Normal 339 3 3" xfId="14008" xr:uid="{00000000-0005-0000-0000-00006D710000}"/>
    <cellStyle name="Normal 339 3 4" xfId="42067" xr:uid="{00000000-0005-0000-0000-00006E710000}"/>
    <cellStyle name="Normal 339 3 5" xfId="46910" xr:uid="{00000000-0005-0000-0000-00006F710000}"/>
    <cellStyle name="Normal 339 4" xfId="6074" xr:uid="{00000000-0005-0000-0000-000070710000}"/>
    <cellStyle name="Normal 339 4 2" xfId="16857" xr:uid="{00000000-0005-0000-0000-000071710000}"/>
    <cellStyle name="Normal 339 5" xfId="11701" xr:uid="{00000000-0005-0000-0000-000072710000}"/>
    <cellStyle name="Normal 339 6" xfId="39797" xr:uid="{00000000-0005-0000-0000-000073710000}"/>
    <cellStyle name="Normal 339 7" xfId="44644" xr:uid="{00000000-0005-0000-0000-000074710000}"/>
    <cellStyle name="Normal 34" xfId="476" xr:uid="{00000000-0005-0000-0000-000075710000}"/>
    <cellStyle name="Normal 34 2" xfId="1568" xr:uid="{00000000-0005-0000-0000-000076710000}"/>
    <cellStyle name="Normal 34 2 2" xfId="3877" xr:uid="{00000000-0005-0000-0000-000077710000}"/>
    <cellStyle name="Normal 34 2 2 2" xfId="9024" xr:uid="{00000000-0005-0000-0000-000078710000}"/>
    <cellStyle name="Normal 34 2 2 2 2" xfId="19807" xr:uid="{00000000-0005-0000-0000-000079710000}"/>
    <cellStyle name="Normal 34 2 2 3" xfId="14675" xr:uid="{00000000-0005-0000-0000-00007A710000}"/>
    <cellStyle name="Normal 34 2 2 4" xfId="42734" xr:uid="{00000000-0005-0000-0000-00007B710000}"/>
    <cellStyle name="Normal 34 2 2 5" xfId="47577" xr:uid="{00000000-0005-0000-0000-00007C710000}"/>
    <cellStyle name="Normal 34 2 3" xfId="6743" xr:uid="{00000000-0005-0000-0000-00007D710000}"/>
    <cellStyle name="Normal 34 2 3 2" xfId="17526" xr:uid="{00000000-0005-0000-0000-00007E710000}"/>
    <cellStyle name="Normal 34 2 4" xfId="12388" xr:uid="{00000000-0005-0000-0000-00007F710000}"/>
    <cellStyle name="Normal 34 2 5" xfId="40458" xr:uid="{00000000-0005-0000-0000-000080710000}"/>
    <cellStyle name="Normal 34 2 6" xfId="45301" xr:uid="{00000000-0005-0000-0000-000081710000}"/>
    <cellStyle name="Normal 34 3" xfId="2816" xr:uid="{00000000-0005-0000-0000-000082710000}"/>
    <cellStyle name="Normal 34 3 2" xfId="7970" xr:uid="{00000000-0005-0000-0000-000083710000}"/>
    <cellStyle name="Normal 34 3 2 2" xfId="18753" xr:uid="{00000000-0005-0000-0000-000084710000}"/>
    <cellStyle name="Normal 34 3 3" xfId="13621" xr:uid="{00000000-0005-0000-0000-000085710000}"/>
    <cellStyle name="Normal 34 3 4" xfId="41680" xr:uid="{00000000-0005-0000-0000-000086710000}"/>
    <cellStyle name="Normal 34 3 5" xfId="46523" xr:uid="{00000000-0005-0000-0000-000087710000}"/>
    <cellStyle name="Normal 34 4" xfId="5681" xr:uid="{00000000-0005-0000-0000-000088710000}"/>
    <cellStyle name="Normal 34 4 2" xfId="16470" xr:uid="{00000000-0005-0000-0000-000089710000}"/>
    <cellStyle name="Normal 34 5" xfId="11304" xr:uid="{00000000-0005-0000-0000-00008A710000}"/>
    <cellStyle name="Normal 34 6" xfId="39413" xr:uid="{00000000-0005-0000-0000-00008B710000}"/>
    <cellStyle name="Normal 34 7" xfId="44259" xr:uid="{00000000-0005-0000-0000-00008C710000}"/>
    <cellStyle name="Normal 340" xfId="871" xr:uid="{00000000-0005-0000-0000-00008D710000}"/>
    <cellStyle name="Normal 340 2" xfId="1954" xr:uid="{00000000-0005-0000-0000-00008E710000}"/>
    <cellStyle name="Normal 340 2 2" xfId="4263" xr:uid="{00000000-0005-0000-0000-00008F710000}"/>
    <cellStyle name="Normal 340 2 2 2" xfId="9410" xr:uid="{00000000-0005-0000-0000-000090710000}"/>
    <cellStyle name="Normal 340 2 2 2 2" xfId="20193" xr:uid="{00000000-0005-0000-0000-000091710000}"/>
    <cellStyle name="Normal 340 2 2 3" xfId="15061" xr:uid="{00000000-0005-0000-0000-000092710000}"/>
    <cellStyle name="Normal 340 2 2 4" xfId="43120" xr:uid="{00000000-0005-0000-0000-000093710000}"/>
    <cellStyle name="Normal 340 2 2 5" xfId="47963" xr:uid="{00000000-0005-0000-0000-000094710000}"/>
    <cellStyle name="Normal 340 2 3" xfId="7129" xr:uid="{00000000-0005-0000-0000-000095710000}"/>
    <cellStyle name="Normal 340 2 3 2" xfId="17912" xr:uid="{00000000-0005-0000-0000-000096710000}"/>
    <cellStyle name="Normal 340 2 4" xfId="12774" xr:uid="{00000000-0005-0000-0000-000097710000}"/>
    <cellStyle name="Normal 340 2 5" xfId="40844" xr:uid="{00000000-0005-0000-0000-000098710000}"/>
    <cellStyle name="Normal 340 2 6" xfId="45687" xr:uid="{00000000-0005-0000-0000-000099710000}"/>
    <cellStyle name="Normal 340 3" xfId="3208" xr:uid="{00000000-0005-0000-0000-00009A710000}"/>
    <cellStyle name="Normal 340 3 2" xfId="8355" xr:uid="{00000000-0005-0000-0000-00009B710000}"/>
    <cellStyle name="Normal 340 3 2 2" xfId="19138" xr:uid="{00000000-0005-0000-0000-00009C710000}"/>
    <cellStyle name="Normal 340 3 3" xfId="14006" xr:uid="{00000000-0005-0000-0000-00009D710000}"/>
    <cellStyle name="Normal 340 3 4" xfId="42065" xr:uid="{00000000-0005-0000-0000-00009E710000}"/>
    <cellStyle name="Normal 340 3 5" xfId="46908" xr:uid="{00000000-0005-0000-0000-00009F710000}"/>
    <cellStyle name="Normal 340 4" xfId="6072" xr:uid="{00000000-0005-0000-0000-0000A0710000}"/>
    <cellStyle name="Normal 340 4 2" xfId="16855" xr:uid="{00000000-0005-0000-0000-0000A1710000}"/>
    <cellStyle name="Normal 340 5" xfId="11699" xr:uid="{00000000-0005-0000-0000-0000A2710000}"/>
    <cellStyle name="Normal 340 6" xfId="39795" xr:uid="{00000000-0005-0000-0000-0000A3710000}"/>
    <cellStyle name="Normal 340 7" xfId="44642" xr:uid="{00000000-0005-0000-0000-0000A4710000}"/>
    <cellStyle name="Normal 341" xfId="875" xr:uid="{00000000-0005-0000-0000-0000A5710000}"/>
    <cellStyle name="Normal 341 2" xfId="1958" xr:uid="{00000000-0005-0000-0000-0000A6710000}"/>
    <cellStyle name="Normal 341 2 2" xfId="4267" xr:uid="{00000000-0005-0000-0000-0000A7710000}"/>
    <cellStyle name="Normal 341 2 2 2" xfId="9414" xr:uid="{00000000-0005-0000-0000-0000A8710000}"/>
    <cellStyle name="Normal 341 2 2 2 2" xfId="20197" xr:uid="{00000000-0005-0000-0000-0000A9710000}"/>
    <cellStyle name="Normal 341 2 2 3" xfId="15065" xr:uid="{00000000-0005-0000-0000-0000AA710000}"/>
    <cellStyle name="Normal 341 2 2 4" xfId="43124" xr:uid="{00000000-0005-0000-0000-0000AB710000}"/>
    <cellStyle name="Normal 341 2 2 5" xfId="47967" xr:uid="{00000000-0005-0000-0000-0000AC710000}"/>
    <cellStyle name="Normal 341 2 3" xfId="7133" xr:uid="{00000000-0005-0000-0000-0000AD710000}"/>
    <cellStyle name="Normal 341 2 3 2" xfId="17916" xr:uid="{00000000-0005-0000-0000-0000AE710000}"/>
    <cellStyle name="Normal 341 2 4" xfId="12778" xr:uid="{00000000-0005-0000-0000-0000AF710000}"/>
    <cellStyle name="Normal 341 2 5" xfId="40848" xr:uid="{00000000-0005-0000-0000-0000B0710000}"/>
    <cellStyle name="Normal 341 2 6" xfId="45691" xr:uid="{00000000-0005-0000-0000-0000B1710000}"/>
    <cellStyle name="Normal 341 3" xfId="3212" xr:uid="{00000000-0005-0000-0000-0000B2710000}"/>
    <cellStyle name="Normal 341 3 2" xfId="8359" xr:uid="{00000000-0005-0000-0000-0000B3710000}"/>
    <cellStyle name="Normal 341 3 2 2" xfId="19142" xr:uid="{00000000-0005-0000-0000-0000B4710000}"/>
    <cellStyle name="Normal 341 3 3" xfId="14010" xr:uid="{00000000-0005-0000-0000-0000B5710000}"/>
    <cellStyle name="Normal 341 3 4" xfId="42069" xr:uid="{00000000-0005-0000-0000-0000B6710000}"/>
    <cellStyle name="Normal 341 3 5" xfId="46912" xr:uid="{00000000-0005-0000-0000-0000B7710000}"/>
    <cellStyle name="Normal 341 4" xfId="6076" xr:uid="{00000000-0005-0000-0000-0000B8710000}"/>
    <cellStyle name="Normal 341 4 2" xfId="16859" xr:uid="{00000000-0005-0000-0000-0000B9710000}"/>
    <cellStyle name="Normal 341 5" xfId="11703" xr:uid="{00000000-0005-0000-0000-0000BA710000}"/>
    <cellStyle name="Normal 341 6" xfId="39799" xr:uid="{00000000-0005-0000-0000-0000BB710000}"/>
    <cellStyle name="Normal 341 7" xfId="44646" xr:uid="{00000000-0005-0000-0000-0000BC710000}"/>
    <cellStyle name="Normal 342" xfId="870" xr:uid="{00000000-0005-0000-0000-0000BD710000}"/>
    <cellStyle name="Normal 342 2" xfId="1953" xr:uid="{00000000-0005-0000-0000-0000BE710000}"/>
    <cellStyle name="Normal 342 2 2" xfId="4262" xr:uid="{00000000-0005-0000-0000-0000BF710000}"/>
    <cellStyle name="Normal 342 2 2 2" xfId="9409" xr:uid="{00000000-0005-0000-0000-0000C0710000}"/>
    <cellStyle name="Normal 342 2 2 2 2" xfId="20192" xr:uid="{00000000-0005-0000-0000-0000C1710000}"/>
    <cellStyle name="Normal 342 2 2 3" xfId="15060" xr:uid="{00000000-0005-0000-0000-0000C2710000}"/>
    <cellStyle name="Normal 342 2 2 4" xfId="43119" xr:uid="{00000000-0005-0000-0000-0000C3710000}"/>
    <cellStyle name="Normal 342 2 2 5" xfId="47962" xr:uid="{00000000-0005-0000-0000-0000C4710000}"/>
    <cellStyle name="Normal 342 2 3" xfId="7128" xr:uid="{00000000-0005-0000-0000-0000C5710000}"/>
    <cellStyle name="Normal 342 2 3 2" xfId="17911" xr:uid="{00000000-0005-0000-0000-0000C6710000}"/>
    <cellStyle name="Normal 342 2 4" xfId="12773" xr:uid="{00000000-0005-0000-0000-0000C7710000}"/>
    <cellStyle name="Normal 342 2 5" xfId="40843" xr:uid="{00000000-0005-0000-0000-0000C8710000}"/>
    <cellStyle name="Normal 342 2 6" xfId="45686" xr:uid="{00000000-0005-0000-0000-0000C9710000}"/>
    <cellStyle name="Normal 342 3" xfId="3207" xr:uid="{00000000-0005-0000-0000-0000CA710000}"/>
    <cellStyle name="Normal 342 3 2" xfId="8354" xr:uid="{00000000-0005-0000-0000-0000CB710000}"/>
    <cellStyle name="Normal 342 3 2 2" xfId="19137" xr:uid="{00000000-0005-0000-0000-0000CC710000}"/>
    <cellStyle name="Normal 342 3 3" xfId="14005" xr:uid="{00000000-0005-0000-0000-0000CD710000}"/>
    <cellStyle name="Normal 342 3 4" xfId="42064" xr:uid="{00000000-0005-0000-0000-0000CE710000}"/>
    <cellStyle name="Normal 342 3 5" xfId="46907" xr:uid="{00000000-0005-0000-0000-0000CF710000}"/>
    <cellStyle name="Normal 342 4" xfId="6071" xr:uid="{00000000-0005-0000-0000-0000D0710000}"/>
    <cellStyle name="Normal 342 4 2" xfId="16854" xr:uid="{00000000-0005-0000-0000-0000D1710000}"/>
    <cellStyle name="Normal 342 5" xfId="11698" xr:uid="{00000000-0005-0000-0000-0000D2710000}"/>
    <cellStyle name="Normal 342 6" xfId="39794" xr:uid="{00000000-0005-0000-0000-0000D3710000}"/>
    <cellStyle name="Normal 342 7" xfId="44641" xr:uid="{00000000-0005-0000-0000-0000D4710000}"/>
    <cellStyle name="Normal 343" xfId="876" xr:uid="{00000000-0005-0000-0000-0000D5710000}"/>
    <cellStyle name="Normal 343 2" xfId="1959" xr:uid="{00000000-0005-0000-0000-0000D6710000}"/>
    <cellStyle name="Normal 343 2 2" xfId="4268" xr:uid="{00000000-0005-0000-0000-0000D7710000}"/>
    <cellStyle name="Normal 343 2 2 2" xfId="9415" xr:uid="{00000000-0005-0000-0000-0000D8710000}"/>
    <cellStyle name="Normal 343 2 2 2 2" xfId="20198" xr:uid="{00000000-0005-0000-0000-0000D9710000}"/>
    <cellStyle name="Normal 343 2 2 3" xfId="15066" xr:uid="{00000000-0005-0000-0000-0000DA710000}"/>
    <cellStyle name="Normal 343 2 2 4" xfId="43125" xr:uid="{00000000-0005-0000-0000-0000DB710000}"/>
    <cellStyle name="Normal 343 2 2 5" xfId="47968" xr:uid="{00000000-0005-0000-0000-0000DC710000}"/>
    <cellStyle name="Normal 343 2 3" xfId="7134" xr:uid="{00000000-0005-0000-0000-0000DD710000}"/>
    <cellStyle name="Normal 343 2 3 2" xfId="17917" xr:uid="{00000000-0005-0000-0000-0000DE710000}"/>
    <cellStyle name="Normal 343 2 4" xfId="12779" xr:uid="{00000000-0005-0000-0000-0000DF710000}"/>
    <cellStyle name="Normal 343 2 5" xfId="40849" xr:uid="{00000000-0005-0000-0000-0000E0710000}"/>
    <cellStyle name="Normal 343 2 6" xfId="45692" xr:uid="{00000000-0005-0000-0000-0000E1710000}"/>
    <cellStyle name="Normal 343 3" xfId="3213" xr:uid="{00000000-0005-0000-0000-0000E2710000}"/>
    <cellStyle name="Normal 343 3 2" xfId="8360" xr:uid="{00000000-0005-0000-0000-0000E3710000}"/>
    <cellStyle name="Normal 343 3 2 2" xfId="19143" xr:uid="{00000000-0005-0000-0000-0000E4710000}"/>
    <cellStyle name="Normal 343 3 3" xfId="14011" xr:uid="{00000000-0005-0000-0000-0000E5710000}"/>
    <cellStyle name="Normal 343 3 4" xfId="42070" xr:uid="{00000000-0005-0000-0000-0000E6710000}"/>
    <cellStyle name="Normal 343 3 5" xfId="46913" xr:uid="{00000000-0005-0000-0000-0000E7710000}"/>
    <cellStyle name="Normal 343 4" xfId="6077" xr:uid="{00000000-0005-0000-0000-0000E8710000}"/>
    <cellStyle name="Normal 343 4 2" xfId="16860" xr:uid="{00000000-0005-0000-0000-0000E9710000}"/>
    <cellStyle name="Normal 343 5" xfId="11704" xr:uid="{00000000-0005-0000-0000-0000EA710000}"/>
    <cellStyle name="Normal 343 6" xfId="39800" xr:uid="{00000000-0005-0000-0000-0000EB710000}"/>
    <cellStyle name="Normal 343 7" xfId="44647" xr:uid="{00000000-0005-0000-0000-0000EC710000}"/>
    <cellStyle name="Normal 344" xfId="877" xr:uid="{00000000-0005-0000-0000-0000ED710000}"/>
    <cellStyle name="Normal 344 2" xfId="1960" xr:uid="{00000000-0005-0000-0000-0000EE710000}"/>
    <cellStyle name="Normal 344 2 2" xfId="4269" xr:uid="{00000000-0005-0000-0000-0000EF710000}"/>
    <cellStyle name="Normal 344 2 2 2" xfId="9416" xr:uid="{00000000-0005-0000-0000-0000F0710000}"/>
    <cellStyle name="Normal 344 2 2 2 2" xfId="20199" xr:uid="{00000000-0005-0000-0000-0000F1710000}"/>
    <cellStyle name="Normal 344 2 2 3" xfId="15067" xr:uid="{00000000-0005-0000-0000-0000F2710000}"/>
    <cellStyle name="Normal 344 2 2 4" xfId="43126" xr:uid="{00000000-0005-0000-0000-0000F3710000}"/>
    <cellStyle name="Normal 344 2 2 5" xfId="47969" xr:uid="{00000000-0005-0000-0000-0000F4710000}"/>
    <cellStyle name="Normal 344 2 3" xfId="7135" xr:uid="{00000000-0005-0000-0000-0000F5710000}"/>
    <cellStyle name="Normal 344 2 3 2" xfId="17918" xr:uid="{00000000-0005-0000-0000-0000F6710000}"/>
    <cellStyle name="Normal 344 2 4" xfId="12780" xr:uid="{00000000-0005-0000-0000-0000F7710000}"/>
    <cellStyle name="Normal 344 2 5" xfId="40850" xr:uid="{00000000-0005-0000-0000-0000F8710000}"/>
    <cellStyle name="Normal 344 2 6" xfId="45693" xr:uid="{00000000-0005-0000-0000-0000F9710000}"/>
    <cellStyle name="Normal 344 3" xfId="3214" xr:uid="{00000000-0005-0000-0000-0000FA710000}"/>
    <cellStyle name="Normal 344 3 2" xfId="8361" xr:uid="{00000000-0005-0000-0000-0000FB710000}"/>
    <cellStyle name="Normal 344 3 2 2" xfId="19144" xr:uid="{00000000-0005-0000-0000-0000FC710000}"/>
    <cellStyle name="Normal 344 3 3" xfId="14012" xr:uid="{00000000-0005-0000-0000-0000FD710000}"/>
    <cellStyle name="Normal 344 3 4" xfId="42071" xr:uid="{00000000-0005-0000-0000-0000FE710000}"/>
    <cellStyle name="Normal 344 3 5" xfId="46914" xr:uid="{00000000-0005-0000-0000-0000FF710000}"/>
    <cellStyle name="Normal 344 4" xfId="6078" xr:uid="{00000000-0005-0000-0000-000000720000}"/>
    <cellStyle name="Normal 344 4 2" xfId="16861" xr:uid="{00000000-0005-0000-0000-000001720000}"/>
    <cellStyle name="Normal 344 5" xfId="11705" xr:uid="{00000000-0005-0000-0000-000002720000}"/>
    <cellStyle name="Normal 344 6" xfId="39801" xr:uid="{00000000-0005-0000-0000-000003720000}"/>
    <cellStyle name="Normal 344 7" xfId="44648" xr:uid="{00000000-0005-0000-0000-000004720000}"/>
    <cellStyle name="Normal 345" xfId="878" xr:uid="{00000000-0005-0000-0000-000005720000}"/>
    <cellStyle name="Normal 345 2" xfId="1961" xr:uid="{00000000-0005-0000-0000-000006720000}"/>
    <cellStyle name="Normal 345 2 2" xfId="4270" xr:uid="{00000000-0005-0000-0000-000007720000}"/>
    <cellStyle name="Normal 345 2 2 2" xfId="9417" xr:uid="{00000000-0005-0000-0000-000008720000}"/>
    <cellStyle name="Normal 345 2 2 2 2" xfId="20200" xr:uid="{00000000-0005-0000-0000-000009720000}"/>
    <cellStyle name="Normal 345 2 2 3" xfId="15068" xr:uid="{00000000-0005-0000-0000-00000A720000}"/>
    <cellStyle name="Normal 345 2 2 4" xfId="43127" xr:uid="{00000000-0005-0000-0000-00000B720000}"/>
    <cellStyle name="Normal 345 2 2 5" xfId="47970" xr:uid="{00000000-0005-0000-0000-00000C720000}"/>
    <cellStyle name="Normal 345 2 3" xfId="7136" xr:uid="{00000000-0005-0000-0000-00000D720000}"/>
    <cellStyle name="Normal 345 2 3 2" xfId="17919" xr:uid="{00000000-0005-0000-0000-00000E720000}"/>
    <cellStyle name="Normal 345 2 4" xfId="12781" xr:uid="{00000000-0005-0000-0000-00000F720000}"/>
    <cellStyle name="Normal 345 2 5" xfId="40851" xr:uid="{00000000-0005-0000-0000-000010720000}"/>
    <cellStyle name="Normal 345 2 6" xfId="45694" xr:uid="{00000000-0005-0000-0000-000011720000}"/>
    <cellStyle name="Normal 345 3" xfId="3215" xr:uid="{00000000-0005-0000-0000-000012720000}"/>
    <cellStyle name="Normal 345 3 2" xfId="8362" xr:uid="{00000000-0005-0000-0000-000013720000}"/>
    <cellStyle name="Normal 345 3 2 2" xfId="19145" xr:uid="{00000000-0005-0000-0000-000014720000}"/>
    <cellStyle name="Normal 345 3 3" xfId="14013" xr:uid="{00000000-0005-0000-0000-000015720000}"/>
    <cellStyle name="Normal 345 3 4" xfId="42072" xr:uid="{00000000-0005-0000-0000-000016720000}"/>
    <cellStyle name="Normal 345 3 5" xfId="46915" xr:uid="{00000000-0005-0000-0000-000017720000}"/>
    <cellStyle name="Normal 345 4" xfId="6079" xr:uid="{00000000-0005-0000-0000-000018720000}"/>
    <cellStyle name="Normal 345 4 2" xfId="16862" xr:uid="{00000000-0005-0000-0000-000019720000}"/>
    <cellStyle name="Normal 345 5" xfId="11706" xr:uid="{00000000-0005-0000-0000-00001A720000}"/>
    <cellStyle name="Normal 345 6" xfId="39802" xr:uid="{00000000-0005-0000-0000-00001B720000}"/>
    <cellStyle name="Normal 345 7" xfId="44649" xr:uid="{00000000-0005-0000-0000-00001C720000}"/>
    <cellStyle name="Normal 346" xfId="827" xr:uid="{00000000-0005-0000-0000-00001D720000}"/>
    <cellStyle name="Normal 346 2" xfId="1910" xr:uid="{00000000-0005-0000-0000-00001E720000}"/>
    <cellStyle name="Normal 346 2 2" xfId="4219" xr:uid="{00000000-0005-0000-0000-00001F720000}"/>
    <cellStyle name="Normal 346 2 2 2" xfId="9366" xr:uid="{00000000-0005-0000-0000-000020720000}"/>
    <cellStyle name="Normal 346 2 2 2 2" xfId="20149" xr:uid="{00000000-0005-0000-0000-000021720000}"/>
    <cellStyle name="Normal 346 2 2 3" xfId="15017" xr:uid="{00000000-0005-0000-0000-000022720000}"/>
    <cellStyle name="Normal 346 2 2 4" xfId="43076" xr:uid="{00000000-0005-0000-0000-000023720000}"/>
    <cellStyle name="Normal 346 2 2 5" xfId="47919" xr:uid="{00000000-0005-0000-0000-000024720000}"/>
    <cellStyle name="Normal 346 2 3" xfId="7085" xr:uid="{00000000-0005-0000-0000-000025720000}"/>
    <cellStyle name="Normal 346 2 3 2" xfId="17868" xr:uid="{00000000-0005-0000-0000-000026720000}"/>
    <cellStyle name="Normal 346 2 4" xfId="12730" xr:uid="{00000000-0005-0000-0000-000027720000}"/>
    <cellStyle name="Normal 346 2 5" xfId="40800" xr:uid="{00000000-0005-0000-0000-000028720000}"/>
    <cellStyle name="Normal 346 2 6" xfId="45643" xr:uid="{00000000-0005-0000-0000-000029720000}"/>
    <cellStyle name="Normal 346 3" xfId="3164" xr:uid="{00000000-0005-0000-0000-00002A720000}"/>
    <cellStyle name="Normal 346 3 2" xfId="8311" xr:uid="{00000000-0005-0000-0000-00002B720000}"/>
    <cellStyle name="Normal 346 3 2 2" xfId="19094" xr:uid="{00000000-0005-0000-0000-00002C720000}"/>
    <cellStyle name="Normal 346 3 3" xfId="13962" xr:uid="{00000000-0005-0000-0000-00002D720000}"/>
    <cellStyle name="Normal 346 3 4" xfId="42021" xr:uid="{00000000-0005-0000-0000-00002E720000}"/>
    <cellStyle name="Normal 346 3 5" xfId="46864" xr:uid="{00000000-0005-0000-0000-00002F720000}"/>
    <cellStyle name="Normal 346 4" xfId="6028" xr:uid="{00000000-0005-0000-0000-000030720000}"/>
    <cellStyle name="Normal 346 4 2" xfId="16811" xr:uid="{00000000-0005-0000-0000-000031720000}"/>
    <cellStyle name="Normal 346 5" xfId="11655" xr:uid="{00000000-0005-0000-0000-000032720000}"/>
    <cellStyle name="Normal 346 6" xfId="39751" xr:uid="{00000000-0005-0000-0000-000033720000}"/>
    <cellStyle name="Normal 346 7" xfId="44598" xr:uid="{00000000-0005-0000-0000-000034720000}"/>
    <cellStyle name="Normal 347" xfId="879" xr:uid="{00000000-0005-0000-0000-000035720000}"/>
    <cellStyle name="Normal 347 2" xfId="1962" xr:uid="{00000000-0005-0000-0000-000036720000}"/>
    <cellStyle name="Normal 347 2 2" xfId="4271" xr:uid="{00000000-0005-0000-0000-000037720000}"/>
    <cellStyle name="Normal 347 2 2 2" xfId="9418" xr:uid="{00000000-0005-0000-0000-000038720000}"/>
    <cellStyle name="Normal 347 2 2 2 2" xfId="20201" xr:uid="{00000000-0005-0000-0000-000039720000}"/>
    <cellStyle name="Normal 347 2 2 3" xfId="15069" xr:uid="{00000000-0005-0000-0000-00003A720000}"/>
    <cellStyle name="Normal 347 2 2 4" xfId="43128" xr:uid="{00000000-0005-0000-0000-00003B720000}"/>
    <cellStyle name="Normal 347 2 2 5" xfId="47971" xr:uid="{00000000-0005-0000-0000-00003C720000}"/>
    <cellStyle name="Normal 347 2 3" xfId="7137" xr:uid="{00000000-0005-0000-0000-00003D720000}"/>
    <cellStyle name="Normal 347 2 3 2" xfId="17920" xr:uid="{00000000-0005-0000-0000-00003E720000}"/>
    <cellStyle name="Normal 347 2 4" xfId="12782" xr:uid="{00000000-0005-0000-0000-00003F720000}"/>
    <cellStyle name="Normal 347 2 5" xfId="40852" xr:uid="{00000000-0005-0000-0000-000040720000}"/>
    <cellStyle name="Normal 347 2 6" xfId="45695" xr:uid="{00000000-0005-0000-0000-000041720000}"/>
    <cellStyle name="Normal 347 3" xfId="3216" xr:uid="{00000000-0005-0000-0000-000042720000}"/>
    <cellStyle name="Normal 347 3 2" xfId="8363" xr:uid="{00000000-0005-0000-0000-000043720000}"/>
    <cellStyle name="Normal 347 3 2 2" xfId="19146" xr:uid="{00000000-0005-0000-0000-000044720000}"/>
    <cellStyle name="Normal 347 3 3" xfId="14014" xr:uid="{00000000-0005-0000-0000-000045720000}"/>
    <cellStyle name="Normal 347 3 4" xfId="42073" xr:uid="{00000000-0005-0000-0000-000046720000}"/>
    <cellStyle name="Normal 347 3 5" xfId="46916" xr:uid="{00000000-0005-0000-0000-000047720000}"/>
    <cellStyle name="Normal 347 4" xfId="6080" xr:uid="{00000000-0005-0000-0000-000048720000}"/>
    <cellStyle name="Normal 347 4 2" xfId="16863" xr:uid="{00000000-0005-0000-0000-000049720000}"/>
    <cellStyle name="Normal 347 5" xfId="11707" xr:uid="{00000000-0005-0000-0000-00004A720000}"/>
    <cellStyle name="Normal 347 6" xfId="39803" xr:uid="{00000000-0005-0000-0000-00004B720000}"/>
    <cellStyle name="Normal 347 7" xfId="44650" xr:uid="{00000000-0005-0000-0000-00004C720000}"/>
    <cellStyle name="Normal 348" xfId="880" xr:uid="{00000000-0005-0000-0000-00004D720000}"/>
    <cellStyle name="Normal 348 2" xfId="1963" xr:uid="{00000000-0005-0000-0000-00004E720000}"/>
    <cellStyle name="Normal 348 2 2" xfId="4272" xr:uid="{00000000-0005-0000-0000-00004F720000}"/>
    <cellStyle name="Normal 348 2 2 2" xfId="9419" xr:uid="{00000000-0005-0000-0000-000050720000}"/>
    <cellStyle name="Normal 348 2 2 2 2" xfId="20202" xr:uid="{00000000-0005-0000-0000-000051720000}"/>
    <cellStyle name="Normal 348 2 2 3" xfId="15070" xr:uid="{00000000-0005-0000-0000-000052720000}"/>
    <cellStyle name="Normal 348 2 2 4" xfId="43129" xr:uid="{00000000-0005-0000-0000-000053720000}"/>
    <cellStyle name="Normal 348 2 2 5" xfId="47972" xr:uid="{00000000-0005-0000-0000-000054720000}"/>
    <cellStyle name="Normal 348 2 3" xfId="7138" xr:uid="{00000000-0005-0000-0000-000055720000}"/>
    <cellStyle name="Normal 348 2 3 2" xfId="17921" xr:uid="{00000000-0005-0000-0000-000056720000}"/>
    <cellStyle name="Normal 348 2 4" xfId="12783" xr:uid="{00000000-0005-0000-0000-000057720000}"/>
    <cellStyle name="Normal 348 2 5" xfId="40853" xr:uid="{00000000-0005-0000-0000-000058720000}"/>
    <cellStyle name="Normal 348 2 6" xfId="45696" xr:uid="{00000000-0005-0000-0000-000059720000}"/>
    <cellStyle name="Normal 348 3" xfId="3217" xr:uid="{00000000-0005-0000-0000-00005A720000}"/>
    <cellStyle name="Normal 348 3 2" xfId="8364" xr:uid="{00000000-0005-0000-0000-00005B720000}"/>
    <cellStyle name="Normal 348 3 2 2" xfId="19147" xr:uid="{00000000-0005-0000-0000-00005C720000}"/>
    <cellStyle name="Normal 348 3 3" xfId="14015" xr:uid="{00000000-0005-0000-0000-00005D720000}"/>
    <cellStyle name="Normal 348 3 4" xfId="42074" xr:uid="{00000000-0005-0000-0000-00005E720000}"/>
    <cellStyle name="Normal 348 3 5" xfId="46917" xr:uid="{00000000-0005-0000-0000-00005F720000}"/>
    <cellStyle name="Normal 348 4" xfId="6081" xr:uid="{00000000-0005-0000-0000-000060720000}"/>
    <cellStyle name="Normal 348 4 2" xfId="16864" xr:uid="{00000000-0005-0000-0000-000061720000}"/>
    <cellStyle name="Normal 348 5" xfId="11708" xr:uid="{00000000-0005-0000-0000-000062720000}"/>
    <cellStyle name="Normal 348 6" xfId="39804" xr:uid="{00000000-0005-0000-0000-000063720000}"/>
    <cellStyle name="Normal 348 7" xfId="44651" xr:uid="{00000000-0005-0000-0000-000064720000}"/>
    <cellStyle name="Normal 349" xfId="874" xr:uid="{00000000-0005-0000-0000-000065720000}"/>
    <cellStyle name="Normal 349 2" xfId="1957" xr:uid="{00000000-0005-0000-0000-000066720000}"/>
    <cellStyle name="Normal 349 2 2" xfId="4266" xr:uid="{00000000-0005-0000-0000-000067720000}"/>
    <cellStyle name="Normal 349 2 2 2" xfId="9413" xr:uid="{00000000-0005-0000-0000-000068720000}"/>
    <cellStyle name="Normal 349 2 2 2 2" xfId="20196" xr:uid="{00000000-0005-0000-0000-000069720000}"/>
    <cellStyle name="Normal 349 2 2 3" xfId="15064" xr:uid="{00000000-0005-0000-0000-00006A720000}"/>
    <cellStyle name="Normal 349 2 2 4" xfId="43123" xr:uid="{00000000-0005-0000-0000-00006B720000}"/>
    <cellStyle name="Normal 349 2 2 5" xfId="47966" xr:uid="{00000000-0005-0000-0000-00006C720000}"/>
    <cellStyle name="Normal 349 2 3" xfId="7132" xr:uid="{00000000-0005-0000-0000-00006D720000}"/>
    <cellStyle name="Normal 349 2 3 2" xfId="17915" xr:uid="{00000000-0005-0000-0000-00006E720000}"/>
    <cellStyle name="Normal 349 2 4" xfId="12777" xr:uid="{00000000-0005-0000-0000-00006F720000}"/>
    <cellStyle name="Normal 349 2 5" xfId="40847" xr:uid="{00000000-0005-0000-0000-000070720000}"/>
    <cellStyle name="Normal 349 2 6" xfId="45690" xr:uid="{00000000-0005-0000-0000-000071720000}"/>
    <cellStyle name="Normal 349 3" xfId="3211" xr:uid="{00000000-0005-0000-0000-000072720000}"/>
    <cellStyle name="Normal 349 3 2" xfId="8358" xr:uid="{00000000-0005-0000-0000-000073720000}"/>
    <cellStyle name="Normal 349 3 2 2" xfId="19141" xr:uid="{00000000-0005-0000-0000-000074720000}"/>
    <cellStyle name="Normal 349 3 3" xfId="14009" xr:uid="{00000000-0005-0000-0000-000075720000}"/>
    <cellStyle name="Normal 349 3 4" xfId="42068" xr:uid="{00000000-0005-0000-0000-000076720000}"/>
    <cellStyle name="Normal 349 3 5" xfId="46911" xr:uid="{00000000-0005-0000-0000-000077720000}"/>
    <cellStyle name="Normal 349 4" xfId="6075" xr:uid="{00000000-0005-0000-0000-000078720000}"/>
    <cellStyle name="Normal 349 4 2" xfId="16858" xr:uid="{00000000-0005-0000-0000-000079720000}"/>
    <cellStyle name="Normal 349 5" xfId="11702" xr:uid="{00000000-0005-0000-0000-00007A720000}"/>
    <cellStyle name="Normal 349 6" xfId="39798" xr:uid="{00000000-0005-0000-0000-00007B720000}"/>
    <cellStyle name="Normal 349 7" xfId="44645" xr:uid="{00000000-0005-0000-0000-00007C720000}"/>
    <cellStyle name="Normal 35" xfId="477" xr:uid="{00000000-0005-0000-0000-00007D720000}"/>
    <cellStyle name="Normal 35 2" xfId="1569" xr:uid="{00000000-0005-0000-0000-00007E720000}"/>
    <cellStyle name="Normal 35 2 2" xfId="3878" xr:uid="{00000000-0005-0000-0000-00007F720000}"/>
    <cellStyle name="Normal 35 2 2 2" xfId="9025" xr:uid="{00000000-0005-0000-0000-000080720000}"/>
    <cellStyle name="Normal 35 2 2 2 2" xfId="19808" xr:uid="{00000000-0005-0000-0000-000081720000}"/>
    <cellStyle name="Normal 35 2 2 3" xfId="14676" xr:uid="{00000000-0005-0000-0000-000082720000}"/>
    <cellStyle name="Normal 35 2 2 4" xfId="42735" xr:uid="{00000000-0005-0000-0000-000083720000}"/>
    <cellStyle name="Normal 35 2 2 5" xfId="47578" xr:uid="{00000000-0005-0000-0000-000084720000}"/>
    <cellStyle name="Normal 35 2 3" xfId="6744" xr:uid="{00000000-0005-0000-0000-000085720000}"/>
    <cellStyle name="Normal 35 2 3 2" xfId="17527" xr:uid="{00000000-0005-0000-0000-000086720000}"/>
    <cellStyle name="Normal 35 2 4" xfId="12389" xr:uid="{00000000-0005-0000-0000-000087720000}"/>
    <cellStyle name="Normal 35 2 5" xfId="40459" xr:uid="{00000000-0005-0000-0000-000088720000}"/>
    <cellStyle name="Normal 35 2 6" xfId="45302" xr:uid="{00000000-0005-0000-0000-000089720000}"/>
    <cellStyle name="Normal 35 3" xfId="2817" xr:uid="{00000000-0005-0000-0000-00008A720000}"/>
    <cellStyle name="Normal 35 3 2" xfId="7971" xr:uid="{00000000-0005-0000-0000-00008B720000}"/>
    <cellStyle name="Normal 35 3 2 2" xfId="18754" xr:uid="{00000000-0005-0000-0000-00008C720000}"/>
    <cellStyle name="Normal 35 3 3" xfId="13622" xr:uid="{00000000-0005-0000-0000-00008D720000}"/>
    <cellStyle name="Normal 35 3 4" xfId="41681" xr:uid="{00000000-0005-0000-0000-00008E720000}"/>
    <cellStyle name="Normal 35 3 5" xfId="46524" xr:uid="{00000000-0005-0000-0000-00008F720000}"/>
    <cellStyle name="Normal 35 4" xfId="5682" xr:uid="{00000000-0005-0000-0000-000090720000}"/>
    <cellStyle name="Normal 35 4 2" xfId="16471" xr:uid="{00000000-0005-0000-0000-000091720000}"/>
    <cellStyle name="Normal 35 5" xfId="11305" xr:uid="{00000000-0005-0000-0000-000092720000}"/>
    <cellStyle name="Normal 35 6" xfId="39414" xr:uid="{00000000-0005-0000-0000-000093720000}"/>
    <cellStyle name="Normal 35 7" xfId="44260" xr:uid="{00000000-0005-0000-0000-000094720000}"/>
    <cellStyle name="Normal 350" xfId="883" xr:uid="{00000000-0005-0000-0000-000095720000}"/>
    <cellStyle name="Normal 350 2" xfId="1966" xr:uid="{00000000-0005-0000-0000-000096720000}"/>
    <cellStyle name="Normal 350 2 2" xfId="4275" xr:uid="{00000000-0005-0000-0000-000097720000}"/>
    <cellStyle name="Normal 350 2 2 2" xfId="9422" xr:uid="{00000000-0005-0000-0000-000098720000}"/>
    <cellStyle name="Normal 350 2 2 2 2" xfId="20205" xr:uid="{00000000-0005-0000-0000-000099720000}"/>
    <cellStyle name="Normal 350 2 2 3" xfId="15073" xr:uid="{00000000-0005-0000-0000-00009A720000}"/>
    <cellStyle name="Normal 350 2 2 4" xfId="43132" xr:uid="{00000000-0005-0000-0000-00009B720000}"/>
    <cellStyle name="Normal 350 2 2 5" xfId="47975" xr:uid="{00000000-0005-0000-0000-00009C720000}"/>
    <cellStyle name="Normal 350 2 3" xfId="7141" xr:uid="{00000000-0005-0000-0000-00009D720000}"/>
    <cellStyle name="Normal 350 2 3 2" xfId="17924" xr:uid="{00000000-0005-0000-0000-00009E720000}"/>
    <cellStyle name="Normal 350 2 4" xfId="12786" xr:uid="{00000000-0005-0000-0000-00009F720000}"/>
    <cellStyle name="Normal 350 2 5" xfId="40856" xr:uid="{00000000-0005-0000-0000-0000A0720000}"/>
    <cellStyle name="Normal 350 2 6" xfId="45699" xr:uid="{00000000-0005-0000-0000-0000A1720000}"/>
    <cellStyle name="Normal 350 3" xfId="3220" xr:uid="{00000000-0005-0000-0000-0000A2720000}"/>
    <cellStyle name="Normal 350 3 2" xfId="8367" xr:uid="{00000000-0005-0000-0000-0000A3720000}"/>
    <cellStyle name="Normal 350 3 2 2" xfId="19150" xr:uid="{00000000-0005-0000-0000-0000A4720000}"/>
    <cellStyle name="Normal 350 3 3" xfId="14018" xr:uid="{00000000-0005-0000-0000-0000A5720000}"/>
    <cellStyle name="Normal 350 3 4" xfId="42077" xr:uid="{00000000-0005-0000-0000-0000A6720000}"/>
    <cellStyle name="Normal 350 3 5" xfId="46920" xr:uid="{00000000-0005-0000-0000-0000A7720000}"/>
    <cellStyle name="Normal 350 4" xfId="6084" xr:uid="{00000000-0005-0000-0000-0000A8720000}"/>
    <cellStyle name="Normal 350 4 2" xfId="16867" xr:uid="{00000000-0005-0000-0000-0000A9720000}"/>
    <cellStyle name="Normal 350 5" xfId="11711" xr:uid="{00000000-0005-0000-0000-0000AA720000}"/>
    <cellStyle name="Normal 350 6" xfId="39807" xr:uid="{00000000-0005-0000-0000-0000AB720000}"/>
    <cellStyle name="Normal 350 7" xfId="44654" xr:uid="{00000000-0005-0000-0000-0000AC720000}"/>
    <cellStyle name="Normal 351" xfId="884" xr:uid="{00000000-0005-0000-0000-0000AD720000}"/>
    <cellStyle name="Normal 351 2" xfId="1967" xr:uid="{00000000-0005-0000-0000-0000AE720000}"/>
    <cellStyle name="Normal 351 2 2" xfId="4276" xr:uid="{00000000-0005-0000-0000-0000AF720000}"/>
    <cellStyle name="Normal 351 2 2 2" xfId="9423" xr:uid="{00000000-0005-0000-0000-0000B0720000}"/>
    <cellStyle name="Normal 351 2 2 2 2" xfId="20206" xr:uid="{00000000-0005-0000-0000-0000B1720000}"/>
    <cellStyle name="Normal 351 2 2 3" xfId="15074" xr:uid="{00000000-0005-0000-0000-0000B2720000}"/>
    <cellStyle name="Normal 351 2 2 4" xfId="43133" xr:uid="{00000000-0005-0000-0000-0000B3720000}"/>
    <cellStyle name="Normal 351 2 2 5" xfId="47976" xr:uid="{00000000-0005-0000-0000-0000B4720000}"/>
    <cellStyle name="Normal 351 2 3" xfId="7142" xr:uid="{00000000-0005-0000-0000-0000B5720000}"/>
    <cellStyle name="Normal 351 2 3 2" xfId="17925" xr:uid="{00000000-0005-0000-0000-0000B6720000}"/>
    <cellStyle name="Normal 351 2 4" xfId="12787" xr:uid="{00000000-0005-0000-0000-0000B7720000}"/>
    <cellStyle name="Normal 351 2 5" xfId="40857" xr:uid="{00000000-0005-0000-0000-0000B8720000}"/>
    <cellStyle name="Normal 351 2 6" xfId="45700" xr:uid="{00000000-0005-0000-0000-0000B9720000}"/>
    <cellStyle name="Normal 351 3" xfId="3221" xr:uid="{00000000-0005-0000-0000-0000BA720000}"/>
    <cellStyle name="Normal 351 3 2" xfId="8368" xr:uid="{00000000-0005-0000-0000-0000BB720000}"/>
    <cellStyle name="Normal 351 3 2 2" xfId="19151" xr:uid="{00000000-0005-0000-0000-0000BC720000}"/>
    <cellStyle name="Normal 351 3 3" xfId="14019" xr:uid="{00000000-0005-0000-0000-0000BD720000}"/>
    <cellStyle name="Normal 351 3 4" xfId="42078" xr:uid="{00000000-0005-0000-0000-0000BE720000}"/>
    <cellStyle name="Normal 351 3 5" xfId="46921" xr:uid="{00000000-0005-0000-0000-0000BF720000}"/>
    <cellStyle name="Normal 351 4" xfId="6085" xr:uid="{00000000-0005-0000-0000-0000C0720000}"/>
    <cellStyle name="Normal 351 4 2" xfId="16868" xr:uid="{00000000-0005-0000-0000-0000C1720000}"/>
    <cellStyle name="Normal 351 5" xfId="11712" xr:uid="{00000000-0005-0000-0000-0000C2720000}"/>
    <cellStyle name="Normal 351 6" xfId="39808" xr:uid="{00000000-0005-0000-0000-0000C3720000}"/>
    <cellStyle name="Normal 351 7" xfId="44655" xr:uid="{00000000-0005-0000-0000-0000C4720000}"/>
    <cellStyle name="Normal 352" xfId="885" xr:uid="{00000000-0005-0000-0000-0000C5720000}"/>
    <cellStyle name="Normal 352 2" xfId="1968" xr:uid="{00000000-0005-0000-0000-0000C6720000}"/>
    <cellStyle name="Normal 352 2 2" xfId="4277" xr:uid="{00000000-0005-0000-0000-0000C7720000}"/>
    <cellStyle name="Normal 352 2 2 2" xfId="9424" xr:uid="{00000000-0005-0000-0000-0000C8720000}"/>
    <cellStyle name="Normal 352 2 2 2 2" xfId="20207" xr:uid="{00000000-0005-0000-0000-0000C9720000}"/>
    <cellStyle name="Normal 352 2 2 3" xfId="15075" xr:uid="{00000000-0005-0000-0000-0000CA720000}"/>
    <cellStyle name="Normal 352 2 2 4" xfId="43134" xr:uid="{00000000-0005-0000-0000-0000CB720000}"/>
    <cellStyle name="Normal 352 2 2 5" xfId="47977" xr:uid="{00000000-0005-0000-0000-0000CC720000}"/>
    <cellStyle name="Normal 352 2 3" xfId="7143" xr:uid="{00000000-0005-0000-0000-0000CD720000}"/>
    <cellStyle name="Normal 352 2 3 2" xfId="17926" xr:uid="{00000000-0005-0000-0000-0000CE720000}"/>
    <cellStyle name="Normal 352 2 4" xfId="12788" xr:uid="{00000000-0005-0000-0000-0000CF720000}"/>
    <cellStyle name="Normal 352 2 5" xfId="40858" xr:uid="{00000000-0005-0000-0000-0000D0720000}"/>
    <cellStyle name="Normal 352 2 6" xfId="45701" xr:uid="{00000000-0005-0000-0000-0000D1720000}"/>
    <cellStyle name="Normal 352 3" xfId="3222" xr:uid="{00000000-0005-0000-0000-0000D2720000}"/>
    <cellStyle name="Normal 352 3 2" xfId="8369" xr:uid="{00000000-0005-0000-0000-0000D3720000}"/>
    <cellStyle name="Normal 352 3 2 2" xfId="19152" xr:uid="{00000000-0005-0000-0000-0000D4720000}"/>
    <cellStyle name="Normal 352 3 3" xfId="14020" xr:uid="{00000000-0005-0000-0000-0000D5720000}"/>
    <cellStyle name="Normal 352 3 4" xfId="42079" xr:uid="{00000000-0005-0000-0000-0000D6720000}"/>
    <cellStyle name="Normal 352 3 5" xfId="46922" xr:uid="{00000000-0005-0000-0000-0000D7720000}"/>
    <cellStyle name="Normal 352 4" xfId="6086" xr:uid="{00000000-0005-0000-0000-0000D8720000}"/>
    <cellStyle name="Normal 352 4 2" xfId="16869" xr:uid="{00000000-0005-0000-0000-0000D9720000}"/>
    <cellStyle name="Normal 352 5" xfId="11713" xr:uid="{00000000-0005-0000-0000-0000DA720000}"/>
    <cellStyle name="Normal 352 6" xfId="39809" xr:uid="{00000000-0005-0000-0000-0000DB720000}"/>
    <cellStyle name="Normal 352 7" xfId="44656" xr:uid="{00000000-0005-0000-0000-0000DC720000}"/>
    <cellStyle name="Normal 353" xfId="886" xr:uid="{00000000-0005-0000-0000-0000DD720000}"/>
    <cellStyle name="Normal 353 2" xfId="1969" xr:uid="{00000000-0005-0000-0000-0000DE720000}"/>
    <cellStyle name="Normal 353 2 2" xfId="4278" xr:uid="{00000000-0005-0000-0000-0000DF720000}"/>
    <cellStyle name="Normal 353 2 2 2" xfId="9425" xr:uid="{00000000-0005-0000-0000-0000E0720000}"/>
    <cellStyle name="Normal 353 2 2 2 2" xfId="20208" xr:uid="{00000000-0005-0000-0000-0000E1720000}"/>
    <cellStyle name="Normal 353 2 2 3" xfId="15076" xr:uid="{00000000-0005-0000-0000-0000E2720000}"/>
    <cellStyle name="Normal 353 2 2 4" xfId="43135" xr:uid="{00000000-0005-0000-0000-0000E3720000}"/>
    <cellStyle name="Normal 353 2 2 5" xfId="47978" xr:uid="{00000000-0005-0000-0000-0000E4720000}"/>
    <cellStyle name="Normal 353 2 3" xfId="7144" xr:uid="{00000000-0005-0000-0000-0000E5720000}"/>
    <cellStyle name="Normal 353 2 3 2" xfId="17927" xr:uid="{00000000-0005-0000-0000-0000E6720000}"/>
    <cellStyle name="Normal 353 2 4" xfId="12789" xr:uid="{00000000-0005-0000-0000-0000E7720000}"/>
    <cellStyle name="Normal 353 2 5" xfId="40859" xr:uid="{00000000-0005-0000-0000-0000E8720000}"/>
    <cellStyle name="Normal 353 2 6" xfId="45702" xr:uid="{00000000-0005-0000-0000-0000E9720000}"/>
    <cellStyle name="Normal 353 3" xfId="3223" xr:uid="{00000000-0005-0000-0000-0000EA720000}"/>
    <cellStyle name="Normal 353 3 2" xfId="8370" xr:uid="{00000000-0005-0000-0000-0000EB720000}"/>
    <cellStyle name="Normal 353 3 2 2" xfId="19153" xr:uid="{00000000-0005-0000-0000-0000EC720000}"/>
    <cellStyle name="Normal 353 3 3" xfId="14021" xr:uid="{00000000-0005-0000-0000-0000ED720000}"/>
    <cellStyle name="Normal 353 3 4" xfId="42080" xr:uid="{00000000-0005-0000-0000-0000EE720000}"/>
    <cellStyle name="Normal 353 3 5" xfId="46923" xr:uid="{00000000-0005-0000-0000-0000EF720000}"/>
    <cellStyle name="Normal 353 4" xfId="6087" xr:uid="{00000000-0005-0000-0000-0000F0720000}"/>
    <cellStyle name="Normal 353 4 2" xfId="16870" xr:uid="{00000000-0005-0000-0000-0000F1720000}"/>
    <cellStyle name="Normal 353 5" xfId="11714" xr:uid="{00000000-0005-0000-0000-0000F2720000}"/>
    <cellStyle name="Normal 353 6" xfId="39810" xr:uid="{00000000-0005-0000-0000-0000F3720000}"/>
    <cellStyle name="Normal 353 7" xfId="44657" xr:uid="{00000000-0005-0000-0000-0000F4720000}"/>
    <cellStyle name="Normal 354" xfId="887" xr:uid="{00000000-0005-0000-0000-0000F5720000}"/>
    <cellStyle name="Normal 354 2" xfId="1970" xr:uid="{00000000-0005-0000-0000-0000F6720000}"/>
    <cellStyle name="Normal 354 2 2" xfId="4279" xr:uid="{00000000-0005-0000-0000-0000F7720000}"/>
    <cellStyle name="Normal 354 2 2 2" xfId="9426" xr:uid="{00000000-0005-0000-0000-0000F8720000}"/>
    <cellStyle name="Normal 354 2 2 2 2" xfId="20209" xr:uid="{00000000-0005-0000-0000-0000F9720000}"/>
    <cellStyle name="Normal 354 2 2 3" xfId="15077" xr:uid="{00000000-0005-0000-0000-0000FA720000}"/>
    <cellStyle name="Normal 354 2 2 4" xfId="43136" xr:uid="{00000000-0005-0000-0000-0000FB720000}"/>
    <cellStyle name="Normal 354 2 2 5" xfId="47979" xr:uid="{00000000-0005-0000-0000-0000FC720000}"/>
    <cellStyle name="Normal 354 2 3" xfId="7145" xr:uid="{00000000-0005-0000-0000-0000FD720000}"/>
    <cellStyle name="Normal 354 2 3 2" xfId="17928" xr:uid="{00000000-0005-0000-0000-0000FE720000}"/>
    <cellStyle name="Normal 354 2 4" xfId="12790" xr:uid="{00000000-0005-0000-0000-0000FF720000}"/>
    <cellStyle name="Normal 354 2 5" xfId="40860" xr:uid="{00000000-0005-0000-0000-000000730000}"/>
    <cellStyle name="Normal 354 2 6" xfId="45703" xr:uid="{00000000-0005-0000-0000-000001730000}"/>
    <cellStyle name="Normal 354 3" xfId="3224" xr:uid="{00000000-0005-0000-0000-000002730000}"/>
    <cellStyle name="Normal 354 3 2" xfId="8371" xr:uid="{00000000-0005-0000-0000-000003730000}"/>
    <cellStyle name="Normal 354 3 2 2" xfId="19154" xr:uid="{00000000-0005-0000-0000-000004730000}"/>
    <cellStyle name="Normal 354 3 3" xfId="14022" xr:uid="{00000000-0005-0000-0000-000005730000}"/>
    <cellStyle name="Normal 354 3 4" xfId="42081" xr:uid="{00000000-0005-0000-0000-000006730000}"/>
    <cellStyle name="Normal 354 3 5" xfId="46924" xr:uid="{00000000-0005-0000-0000-000007730000}"/>
    <cellStyle name="Normal 354 4" xfId="6088" xr:uid="{00000000-0005-0000-0000-000008730000}"/>
    <cellStyle name="Normal 354 4 2" xfId="16871" xr:uid="{00000000-0005-0000-0000-000009730000}"/>
    <cellStyle name="Normal 354 5" xfId="11715" xr:uid="{00000000-0005-0000-0000-00000A730000}"/>
    <cellStyle name="Normal 354 6" xfId="39811" xr:uid="{00000000-0005-0000-0000-00000B730000}"/>
    <cellStyle name="Normal 354 7" xfId="44658" xr:uid="{00000000-0005-0000-0000-00000C730000}"/>
    <cellStyle name="Normal 355" xfId="834" xr:uid="{00000000-0005-0000-0000-00000D730000}"/>
    <cellStyle name="Normal 355 2" xfId="1917" xr:uid="{00000000-0005-0000-0000-00000E730000}"/>
    <cellStyle name="Normal 355 2 2" xfId="4226" xr:uid="{00000000-0005-0000-0000-00000F730000}"/>
    <cellStyle name="Normal 355 2 2 2" xfId="9373" xr:uid="{00000000-0005-0000-0000-000010730000}"/>
    <cellStyle name="Normal 355 2 2 2 2" xfId="20156" xr:uid="{00000000-0005-0000-0000-000011730000}"/>
    <cellStyle name="Normal 355 2 2 3" xfId="15024" xr:uid="{00000000-0005-0000-0000-000012730000}"/>
    <cellStyle name="Normal 355 2 2 4" xfId="43083" xr:uid="{00000000-0005-0000-0000-000013730000}"/>
    <cellStyle name="Normal 355 2 2 5" xfId="47926" xr:uid="{00000000-0005-0000-0000-000014730000}"/>
    <cellStyle name="Normal 355 2 3" xfId="7092" xr:uid="{00000000-0005-0000-0000-000015730000}"/>
    <cellStyle name="Normal 355 2 3 2" xfId="17875" xr:uid="{00000000-0005-0000-0000-000016730000}"/>
    <cellStyle name="Normal 355 2 4" xfId="12737" xr:uid="{00000000-0005-0000-0000-000017730000}"/>
    <cellStyle name="Normal 355 2 5" xfId="40807" xr:uid="{00000000-0005-0000-0000-000018730000}"/>
    <cellStyle name="Normal 355 2 6" xfId="45650" xr:uid="{00000000-0005-0000-0000-000019730000}"/>
    <cellStyle name="Normal 355 3" xfId="3171" xr:uid="{00000000-0005-0000-0000-00001A730000}"/>
    <cellStyle name="Normal 355 3 2" xfId="8318" xr:uid="{00000000-0005-0000-0000-00001B730000}"/>
    <cellStyle name="Normal 355 3 2 2" xfId="19101" xr:uid="{00000000-0005-0000-0000-00001C730000}"/>
    <cellStyle name="Normal 355 3 3" xfId="13969" xr:uid="{00000000-0005-0000-0000-00001D730000}"/>
    <cellStyle name="Normal 355 3 4" xfId="42028" xr:uid="{00000000-0005-0000-0000-00001E730000}"/>
    <cellStyle name="Normal 355 3 5" xfId="46871" xr:uid="{00000000-0005-0000-0000-00001F730000}"/>
    <cellStyle name="Normal 355 4" xfId="6035" xr:uid="{00000000-0005-0000-0000-000020730000}"/>
    <cellStyle name="Normal 355 4 2" xfId="16818" xr:uid="{00000000-0005-0000-0000-000021730000}"/>
    <cellStyle name="Normal 355 5" xfId="11662" xr:uid="{00000000-0005-0000-0000-000022730000}"/>
    <cellStyle name="Normal 355 6" xfId="39758" xr:uid="{00000000-0005-0000-0000-000023730000}"/>
    <cellStyle name="Normal 355 7" xfId="44605" xr:uid="{00000000-0005-0000-0000-000024730000}"/>
    <cellStyle name="Normal 356" xfId="894" xr:uid="{00000000-0005-0000-0000-000025730000}"/>
    <cellStyle name="Normal 356 2" xfId="1977" xr:uid="{00000000-0005-0000-0000-000026730000}"/>
    <cellStyle name="Normal 356 2 2" xfId="4286" xr:uid="{00000000-0005-0000-0000-000027730000}"/>
    <cellStyle name="Normal 356 2 2 2" xfId="9433" xr:uid="{00000000-0005-0000-0000-000028730000}"/>
    <cellStyle name="Normal 356 2 2 2 2" xfId="20216" xr:uid="{00000000-0005-0000-0000-000029730000}"/>
    <cellStyle name="Normal 356 2 2 3" xfId="15084" xr:uid="{00000000-0005-0000-0000-00002A730000}"/>
    <cellStyle name="Normal 356 2 2 4" xfId="43143" xr:uid="{00000000-0005-0000-0000-00002B730000}"/>
    <cellStyle name="Normal 356 2 2 5" xfId="47986" xr:uid="{00000000-0005-0000-0000-00002C730000}"/>
    <cellStyle name="Normal 356 2 3" xfId="7152" xr:uid="{00000000-0005-0000-0000-00002D730000}"/>
    <cellStyle name="Normal 356 2 3 2" xfId="17935" xr:uid="{00000000-0005-0000-0000-00002E730000}"/>
    <cellStyle name="Normal 356 2 4" xfId="12797" xr:uid="{00000000-0005-0000-0000-00002F730000}"/>
    <cellStyle name="Normal 356 2 5" xfId="40867" xr:uid="{00000000-0005-0000-0000-000030730000}"/>
    <cellStyle name="Normal 356 2 6" xfId="45710" xr:uid="{00000000-0005-0000-0000-000031730000}"/>
    <cellStyle name="Normal 356 3" xfId="3231" xr:uid="{00000000-0005-0000-0000-000032730000}"/>
    <cellStyle name="Normal 356 3 2" xfId="8378" xr:uid="{00000000-0005-0000-0000-000033730000}"/>
    <cellStyle name="Normal 356 3 2 2" xfId="19161" xr:uid="{00000000-0005-0000-0000-000034730000}"/>
    <cellStyle name="Normal 356 3 3" xfId="14029" xr:uid="{00000000-0005-0000-0000-000035730000}"/>
    <cellStyle name="Normal 356 3 4" xfId="42088" xr:uid="{00000000-0005-0000-0000-000036730000}"/>
    <cellStyle name="Normal 356 3 5" xfId="46931" xr:uid="{00000000-0005-0000-0000-000037730000}"/>
    <cellStyle name="Normal 356 4" xfId="6095" xr:uid="{00000000-0005-0000-0000-000038730000}"/>
    <cellStyle name="Normal 356 4 2" xfId="16878" xr:uid="{00000000-0005-0000-0000-000039730000}"/>
    <cellStyle name="Normal 356 5" xfId="11722" xr:uid="{00000000-0005-0000-0000-00003A730000}"/>
    <cellStyle name="Normal 356 6" xfId="39818" xr:uid="{00000000-0005-0000-0000-00003B730000}"/>
    <cellStyle name="Normal 356 7" xfId="44665" xr:uid="{00000000-0005-0000-0000-00003C730000}"/>
    <cellStyle name="Normal 357" xfId="833" xr:uid="{00000000-0005-0000-0000-00003D730000}"/>
    <cellStyle name="Normal 357 2" xfId="1916" xr:uid="{00000000-0005-0000-0000-00003E730000}"/>
    <cellStyle name="Normal 357 2 2" xfId="4225" xr:uid="{00000000-0005-0000-0000-00003F730000}"/>
    <cellStyle name="Normal 357 2 2 2" xfId="9372" xr:uid="{00000000-0005-0000-0000-000040730000}"/>
    <cellStyle name="Normal 357 2 2 2 2" xfId="20155" xr:uid="{00000000-0005-0000-0000-000041730000}"/>
    <cellStyle name="Normal 357 2 2 3" xfId="15023" xr:uid="{00000000-0005-0000-0000-000042730000}"/>
    <cellStyle name="Normal 357 2 2 4" xfId="43082" xr:uid="{00000000-0005-0000-0000-000043730000}"/>
    <cellStyle name="Normal 357 2 2 5" xfId="47925" xr:uid="{00000000-0005-0000-0000-000044730000}"/>
    <cellStyle name="Normal 357 2 3" xfId="7091" xr:uid="{00000000-0005-0000-0000-000045730000}"/>
    <cellStyle name="Normal 357 2 3 2" xfId="17874" xr:uid="{00000000-0005-0000-0000-000046730000}"/>
    <cellStyle name="Normal 357 2 4" xfId="12736" xr:uid="{00000000-0005-0000-0000-000047730000}"/>
    <cellStyle name="Normal 357 2 5" xfId="40806" xr:uid="{00000000-0005-0000-0000-000048730000}"/>
    <cellStyle name="Normal 357 2 6" xfId="45649" xr:uid="{00000000-0005-0000-0000-000049730000}"/>
    <cellStyle name="Normal 357 3" xfId="3170" xr:uid="{00000000-0005-0000-0000-00004A730000}"/>
    <cellStyle name="Normal 357 3 2" xfId="8317" xr:uid="{00000000-0005-0000-0000-00004B730000}"/>
    <cellStyle name="Normal 357 3 2 2" xfId="19100" xr:uid="{00000000-0005-0000-0000-00004C730000}"/>
    <cellStyle name="Normal 357 3 3" xfId="13968" xr:uid="{00000000-0005-0000-0000-00004D730000}"/>
    <cellStyle name="Normal 357 3 4" xfId="42027" xr:uid="{00000000-0005-0000-0000-00004E730000}"/>
    <cellStyle name="Normal 357 3 5" xfId="46870" xr:uid="{00000000-0005-0000-0000-00004F730000}"/>
    <cellStyle name="Normal 357 4" xfId="6034" xr:uid="{00000000-0005-0000-0000-000050730000}"/>
    <cellStyle name="Normal 357 4 2" xfId="16817" xr:uid="{00000000-0005-0000-0000-000051730000}"/>
    <cellStyle name="Normal 357 5" xfId="11661" xr:uid="{00000000-0005-0000-0000-000052730000}"/>
    <cellStyle name="Normal 357 6" xfId="39757" xr:uid="{00000000-0005-0000-0000-000053730000}"/>
    <cellStyle name="Normal 357 7" xfId="44604" xr:uid="{00000000-0005-0000-0000-000054730000}"/>
    <cellStyle name="Normal 358" xfId="895" xr:uid="{00000000-0005-0000-0000-000055730000}"/>
    <cellStyle name="Normal 358 2" xfId="1978" xr:uid="{00000000-0005-0000-0000-000056730000}"/>
    <cellStyle name="Normal 358 2 2" xfId="4287" xr:uid="{00000000-0005-0000-0000-000057730000}"/>
    <cellStyle name="Normal 358 2 2 2" xfId="9434" xr:uid="{00000000-0005-0000-0000-000058730000}"/>
    <cellStyle name="Normal 358 2 2 2 2" xfId="20217" xr:uid="{00000000-0005-0000-0000-000059730000}"/>
    <cellStyle name="Normal 358 2 2 3" xfId="15085" xr:uid="{00000000-0005-0000-0000-00005A730000}"/>
    <cellStyle name="Normal 358 2 2 4" xfId="43144" xr:uid="{00000000-0005-0000-0000-00005B730000}"/>
    <cellStyle name="Normal 358 2 2 5" xfId="47987" xr:uid="{00000000-0005-0000-0000-00005C730000}"/>
    <cellStyle name="Normal 358 2 3" xfId="7153" xr:uid="{00000000-0005-0000-0000-00005D730000}"/>
    <cellStyle name="Normal 358 2 3 2" xfId="17936" xr:uid="{00000000-0005-0000-0000-00005E730000}"/>
    <cellStyle name="Normal 358 2 4" xfId="12798" xr:uid="{00000000-0005-0000-0000-00005F730000}"/>
    <cellStyle name="Normal 358 2 5" xfId="40868" xr:uid="{00000000-0005-0000-0000-000060730000}"/>
    <cellStyle name="Normal 358 2 6" xfId="45711" xr:uid="{00000000-0005-0000-0000-000061730000}"/>
    <cellStyle name="Normal 358 3" xfId="3232" xr:uid="{00000000-0005-0000-0000-000062730000}"/>
    <cellStyle name="Normal 358 3 2" xfId="8379" xr:uid="{00000000-0005-0000-0000-000063730000}"/>
    <cellStyle name="Normal 358 3 2 2" xfId="19162" xr:uid="{00000000-0005-0000-0000-000064730000}"/>
    <cellStyle name="Normal 358 3 3" xfId="14030" xr:uid="{00000000-0005-0000-0000-000065730000}"/>
    <cellStyle name="Normal 358 3 4" xfId="42089" xr:uid="{00000000-0005-0000-0000-000066730000}"/>
    <cellStyle name="Normal 358 3 5" xfId="46932" xr:uid="{00000000-0005-0000-0000-000067730000}"/>
    <cellStyle name="Normal 358 4" xfId="6096" xr:uid="{00000000-0005-0000-0000-000068730000}"/>
    <cellStyle name="Normal 358 4 2" xfId="16879" xr:uid="{00000000-0005-0000-0000-000069730000}"/>
    <cellStyle name="Normal 358 5" xfId="11723" xr:uid="{00000000-0005-0000-0000-00006A730000}"/>
    <cellStyle name="Normal 358 6" xfId="39819" xr:uid="{00000000-0005-0000-0000-00006B730000}"/>
    <cellStyle name="Normal 358 7" xfId="44666" xr:uid="{00000000-0005-0000-0000-00006C730000}"/>
    <cellStyle name="Normal 359" xfId="896" xr:uid="{00000000-0005-0000-0000-00006D730000}"/>
    <cellStyle name="Normal 359 2" xfId="1979" xr:uid="{00000000-0005-0000-0000-00006E730000}"/>
    <cellStyle name="Normal 359 2 2" xfId="4288" xr:uid="{00000000-0005-0000-0000-00006F730000}"/>
    <cellStyle name="Normal 359 2 2 2" xfId="9435" xr:uid="{00000000-0005-0000-0000-000070730000}"/>
    <cellStyle name="Normal 359 2 2 2 2" xfId="20218" xr:uid="{00000000-0005-0000-0000-000071730000}"/>
    <cellStyle name="Normal 359 2 2 3" xfId="15086" xr:uid="{00000000-0005-0000-0000-000072730000}"/>
    <cellStyle name="Normal 359 2 2 4" xfId="43145" xr:uid="{00000000-0005-0000-0000-000073730000}"/>
    <cellStyle name="Normal 359 2 2 5" xfId="47988" xr:uid="{00000000-0005-0000-0000-000074730000}"/>
    <cellStyle name="Normal 359 2 3" xfId="7154" xr:uid="{00000000-0005-0000-0000-000075730000}"/>
    <cellStyle name="Normal 359 2 3 2" xfId="17937" xr:uid="{00000000-0005-0000-0000-000076730000}"/>
    <cellStyle name="Normal 359 2 4" xfId="12799" xr:uid="{00000000-0005-0000-0000-000077730000}"/>
    <cellStyle name="Normal 359 2 5" xfId="40869" xr:uid="{00000000-0005-0000-0000-000078730000}"/>
    <cellStyle name="Normal 359 2 6" xfId="45712" xr:uid="{00000000-0005-0000-0000-000079730000}"/>
    <cellStyle name="Normal 359 3" xfId="3233" xr:uid="{00000000-0005-0000-0000-00007A730000}"/>
    <cellStyle name="Normal 359 3 2" xfId="8380" xr:uid="{00000000-0005-0000-0000-00007B730000}"/>
    <cellStyle name="Normal 359 3 2 2" xfId="19163" xr:uid="{00000000-0005-0000-0000-00007C730000}"/>
    <cellStyle name="Normal 359 3 3" xfId="14031" xr:uid="{00000000-0005-0000-0000-00007D730000}"/>
    <cellStyle name="Normal 359 3 4" xfId="42090" xr:uid="{00000000-0005-0000-0000-00007E730000}"/>
    <cellStyle name="Normal 359 3 5" xfId="46933" xr:uid="{00000000-0005-0000-0000-00007F730000}"/>
    <cellStyle name="Normal 359 4" xfId="6097" xr:uid="{00000000-0005-0000-0000-000080730000}"/>
    <cellStyle name="Normal 359 4 2" xfId="16880" xr:uid="{00000000-0005-0000-0000-000081730000}"/>
    <cellStyle name="Normal 359 5" xfId="11724" xr:uid="{00000000-0005-0000-0000-000082730000}"/>
    <cellStyle name="Normal 359 6" xfId="39820" xr:uid="{00000000-0005-0000-0000-000083730000}"/>
    <cellStyle name="Normal 359 7" xfId="44667" xr:uid="{00000000-0005-0000-0000-000084730000}"/>
    <cellStyle name="Normal 36" xfId="478" xr:uid="{00000000-0005-0000-0000-000085730000}"/>
    <cellStyle name="Normal 36 2" xfId="1570" xr:uid="{00000000-0005-0000-0000-000086730000}"/>
    <cellStyle name="Normal 36 2 2" xfId="3879" xr:uid="{00000000-0005-0000-0000-000087730000}"/>
    <cellStyle name="Normal 36 2 2 2" xfId="9026" xr:uid="{00000000-0005-0000-0000-000088730000}"/>
    <cellStyle name="Normal 36 2 2 2 2" xfId="19809" xr:uid="{00000000-0005-0000-0000-000089730000}"/>
    <cellStyle name="Normal 36 2 2 3" xfId="14677" xr:uid="{00000000-0005-0000-0000-00008A730000}"/>
    <cellStyle name="Normal 36 2 2 4" xfId="42736" xr:uid="{00000000-0005-0000-0000-00008B730000}"/>
    <cellStyle name="Normal 36 2 2 5" xfId="47579" xr:uid="{00000000-0005-0000-0000-00008C730000}"/>
    <cellStyle name="Normal 36 2 3" xfId="6745" xr:uid="{00000000-0005-0000-0000-00008D730000}"/>
    <cellStyle name="Normal 36 2 3 2" xfId="17528" xr:uid="{00000000-0005-0000-0000-00008E730000}"/>
    <cellStyle name="Normal 36 2 4" xfId="12390" xr:uid="{00000000-0005-0000-0000-00008F730000}"/>
    <cellStyle name="Normal 36 2 5" xfId="40460" xr:uid="{00000000-0005-0000-0000-000090730000}"/>
    <cellStyle name="Normal 36 2 6" xfId="45303" xr:uid="{00000000-0005-0000-0000-000091730000}"/>
    <cellStyle name="Normal 36 3" xfId="2818" xr:uid="{00000000-0005-0000-0000-000092730000}"/>
    <cellStyle name="Normal 36 3 2" xfId="7972" xr:uid="{00000000-0005-0000-0000-000093730000}"/>
    <cellStyle name="Normal 36 3 2 2" xfId="18755" xr:uid="{00000000-0005-0000-0000-000094730000}"/>
    <cellStyle name="Normal 36 3 3" xfId="13623" xr:uid="{00000000-0005-0000-0000-000095730000}"/>
    <cellStyle name="Normal 36 3 4" xfId="41682" xr:uid="{00000000-0005-0000-0000-000096730000}"/>
    <cellStyle name="Normal 36 3 5" xfId="46525" xr:uid="{00000000-0005-0000-0000-000097730000}"/>
    <cellStyle name="Normal 36 4" xfId="5683" xr:uid="{00000000-0005-0000-0000-000098730000}"/>
    <cellStyle name="Normal 36 4 2" xfId="16472" xr:uid="{00000000-0005-0000-0000-000099730000}"/>
    <cellStyle name="Normal 36 5" xfId="11306" xr:uid="{00000000-0005-0000-0000-00009A730000}"/>
    <cellStyle name="Normal 36 6" xfId="39415" xr:uid="{00000000-0005-0000-0000-00009B730000}"/>
    <cellStyle name="Normal 36 7" xfId="44261" xr:uid="{00000000-0005-0000-0000-00009C730000}"/>
    <cellStyle name="Normal 360" xfId="897" xr:uid="{00000000-0005-0000-0000-00009D730000}"/>
    <cellStyle name="Normal 360 2" xfId="1980" xr:uid="{00000000-0005-0000-0000-00009E730000}"/>
    <cellStyle name="Normal 360 2 2" xfId="4289" xr:uid="{00000000-0005-0000-0000-00009F730000}"/>
    <cellStyle name="Normal 360 2 2 2" xfId="9436" xr:uid="{00000000-0005-0000-0000-0000A0730000}"/>
    <cellStyle name="Normal 360 2 2 2 2" xfId="20219" xr:uid="{00000000-0005-0000-0000-0000A1730000}"/>
    <cellStyle name="Normal 360 2 2 3" xfId="15087" xr:uid="{00000000-0005-0000-0000-0000A2730000}"/>
    <cellStyle name="Normal 360 2 2 4" xfId="43146" xr:uid="{00000000-0005-0000-0000-0000A3730000}"/>
    <cellStyle name="Normal 360 2 2 5" xfId="47989" xr:uid="{00000000-0005-0000-0000-0000A4730000}"/>
    <cellStyle name="Normal 360 2 3" xfId="7155" xr:uid="{00000000-0005-0000-0000-0000A5730000}"/>
    <cellStyle name="Normal 360 2 3 2" xfId="17938" xr:uid="{00000000-0005-0000-0000-0000A6730000}"/>
    <cellStyle name="Normal 360 2 4" xfId="12800" xr:uid="{00000000-0005-0000-0000-0000A7730000}"/>
    <cellStyle name="Normal 360 2 5" xfId="40870" xr:uid="{00000000-0005-0000-0000-0000A8730000}"/>
    <cellStyle name="Normal 360 2 6" xfId="45713" xr:uid="{00000000-0005-0000-0000-0000A9730000}"/>
    <cellStyle name="Normal 360 3" xfId="3234" xr:uid="{00000000-0005-0000-0000-0000AA730000}"/>
    <cellStyle name="Normal 360 3 2" xfId="8381" xr:uid="{00000000-0005-0000-0000-0000AB730000}"/>
    <cellStyle name="Normal 360 3 2 2" xfId="19164" xr:uid="{00000000-0005-0000-0000-0000AC730000}"/>
    <cellStyle name="Normal 360 3 3" xfId="14032" xr:uid="{00000000-0005-0000-0000-0000AD730000}"/>
    <cellStyle name="Normal 360 3 4" xfId="42091" xr:uid="{00000000-0005-0000-0000-0000AE730000}"/>
    <cellStyle name="Normal 360 3 5" xfId="46934" xr:uid="{00000000-0005-0000-0000-0000AF730000}"/>
    <cellStyle name="Normal 360 4" xfId="6098" xr:uid="{00000000-0005-0000-0000-0000B0730000}"/>
    <cellStyle name="Normal 360 4 2" xfId="16881" xr:uid="{00000000-0005-0000-0000-0000B1730000}"/>
    <cellStyle name="Normal 360 5" xfId="11725" xr:uid="{00000000-0005-0000-0000-0000B2730000}"/>
    <cellStyle name="Normal 360 6" xfId="39821" xr:uid="{00000000-0005-0000-0000-0000B3730000}"/>
    <cellStyle name="Normal 360 7" xfId="44668" xr:uid="{00000000-0005-0000-0000-0000B4730000}"/>
    <cellStyle name="Normal 361" xfId="898" xr:uid="{00000000-0005-0000-0000-0000B5730000}"/>
    <cellStyle name="Normal 361 2" xfId="1981" xr:uid="{00000000-0005-0000-0000-0000B6730000}"/>
    <cellStyle name="Normal 361 2 2" xfId="4290" xr:uid="{00000000-0005-0000-0000-0000B7730000}"/>
    <cellStyle name="Normal 361 2 2 2" xfId="9437" xr:uid="{00000000-0005-0000-0000-0000B8730000}"/>
    <cellStyle name="Normal 361 2 2 2 2" xfId="20220" xr:uid="{00000000-0005-0000-0000-0000B9730000}"/>
    <cellStyle name="Normal 361 2 2 3" xfId="15088" xr:uid="{00000000-0005-0000-0000-0000BA730000}"/>
    <cellStyle name="Normal 361 2 2 4" xfId="43147" xr:uid="{00000000-0005-0000-0000-0000BB730000}"/>
    <cellStyle name="Normal 361 2 2 5" xfId="47990" xr:uid="{00000000-0005-0000-0000-0000BC730000}"/>
    <cellStyle name="Normal 361 2 3" xfId="7156" xr:uid="{00000000-0005-0000-0000-0000BD730000}"/>
    <cellStyle name="Normal 361 2 3 2" xfId="17939" xr:uid="{00000000-0005-0000-0000-0000BE730000}"/>
    <cellStyle name="Normal 361 2 4" xfId="12801" xr:uid="{00000000-0005-0000-0000-0000BF730000}"/>
    <cellStyle name="Normal 361 2 5" xfId="40871" xr:uid="{00000000-0005-0000-0000-0000C0730000}"/>
    <cellStyle name="Normal 361 2 6" xfId="45714" xr:uid="{00000000-0005-0000-0000-0000C1730000}"/>
    <cellStyle name="Normal 361 3" xfId="3235" xr:uid="{00000000-0005-0000-0000-0000C2730000}"/>
    <cellStyle name="Normal 361 3 2" xfId="8382" xr:uid="{00000000-0005-0000-0000-0000C3730000}"/>
    <cellStyle name="Normal 361 3 2 2" xfId="19165" xr:uid="{00000000-0005-0000-0000-0000C4730000}"/>
    <cellStyle name="Normal 361 3 3" xfId="14033" xr:uid="{00000000-0005-0000-0000-0000C5730000}"/>
    <cellStyle name="Normal 361 3 4" xfId="42092" xr:uid="{00000000-0005-0000-0000-0000C6730000}"/>
    <cellStyle name="Normal 361 3 5" xfId="46935" xr:uid="{00000000-0005-0000-0000-0000C7730000}"/>
    <cellStyle name="Normal 361 4" xfId="6099" xr:uid="{00000000-0005-0000-0000-0000C8730000}"/>
    <cellStyle name="Normal 361 4 2" xfId="16882" xr:uid="{00000000-0005-0000-0000-0000C9730000}"/>
    <cellStyle name="Normal 361 5" xfId="11726" xr:uid="{00000000-0005-0000-0000-0000CA730000}"/>
    <cellStyle name="Normal 361 6" xfId="39822" xr:uid="{00000000-0005-0000-0000-0000CB730000}"/>
    <cellStyle name="Normal 361 7" xfId="44669" xr:uid="{00000000-0005-0000-0000-0000CC730000}"/>
    <cellStyle name="Normal 362" xfId="899" xr:uid="{00000000-0005-0000-0000-0000CD730000}"/>
    <cellStyle name="Normal 362 2" xfId="1982" xr:uid="{00000000-0005-0000-0000-0000CE730000}"/>
    <cellStyle name="Normal 362 2 2" xfId="4291" xr:uid="{00000000-0005-0000-0000-0000CF730000}"/>
    <cellStyle name="Normal 362 2 2 2" xfId="9438" xr:uid="{00000000-0005-0000-0000-0000D0730000}"/>
    <cellStyle name="Normal 362 2 2 2 2" xfId="20221" xr:uid="{00000000-0005-0000-0000-0000D1730000}"/>
    <cellStyle name="Normal 362 2 2 3" xfId="15089" xr:uid="{00000000-0005-0000-0000-0000D2730000}"/>
    <cellStyle name="Normal 362 2 2 4" xfId="43148" xr:uid="{00000000-0005-0000-0000-0000D3730000}"/>
    <cellStyle name="Normal 362 2 2 5" xfId="47991" xr:uid="{00000000-0005-0000-0000-0000D4730000}"/>
    <cellStyle name="Normal 362 2 3" xfId="7157" xr:uid="{00000000-0005-0000-0000-0000D5730000}"/>
    <cellStyle name="Normal 362 2 3 2" xfId="17940" xr:uid="{00000000-0005-0000-0000-0000D6730000}"/>
    <cellStyle name="Normal 362 2 4" xfId="12802" xr:uid="{00000000-0005-0000-0000-0000D7730000}"/>
    <cellStyle name="Normal 362 2 5" xfId="40872" xr:uid="{00000000-0005-0000-0000-0000D8730000}"/>
    <cellStyle name="Normal 362 2 6" xfId="45715" xr:uid="{00000000-0005-0000-0000-0000D9730000}"/>
    <cellStyle name="Normal 362 3" xfId="3236" xr:uid="{00000000-0005-0000-0000-0000DA730000}"/>
    <cellStyle name="Normal 362 3 2" xfId="8383" xr:uid="{00000000-0005-0000-0000-0000DB730000}"/>
    <cellStyle name="Normal 362 3 2 2" xfId="19166" xr:uid="{00000000-0005-0000-0000-0000DC730000}"/>
    <cellStyle name="Normal 362 3 3" xfId="14034" xr:uid="{00000000-0005-0000-0000-0000DD730000}"/>
    <cellStyle name="Normal 362 3 4" xfId="42093" xr:uid="{00000000-0005-0000-0000-0000DE730000}"/>
    <cellStyle name="Normal 362 3 5" xfId="46936" xr:uid="{00000000-0005-0000-0000-0000DF730000}"/>
    <cellStyle name="Normal 362 4" xfId="6100" xr:uid="{00000000-0005-0000-0000-0000E0730000}"/>
    <cellStyle name="Normal 362 4 2" xfId="16883" xr:uid="{00000000-0005-0000-0000-0000E1730000}"/>
    <cellStyle name="Normal 362 5" xfId="11727" xr:uid="{00000000-0005-0000-0000-0000E2730000}"/>
    <cellStyle name="Normal 362 6" xfId="39823" xr:uid="{00000000-0005-0000-0000-0000E3730000}"/>
    <cellStyle name="Normal 362 7" xfId="44670" xr:uid="{00000000-0005-0000-0000-0000E4730000}"/>
    <cellStyle name="Normal 363" xfId="900" xr:uid="{00000000-0005-0000-0000-0000E5730000}"/>
    <cellStyle name="Normal 363 2" xfId="1983" xr:uid="{00000000-0005-0000-0000-0000E6730000}"/>
    <cellStyle name="Normal 363 2 2" xfId="4292" xr:uid="{00000000-0005-0000-0000-0000E7730000}"/>
    <cellStyle name="Normal 363 2 2 2" xfId="9439" xr:uid="{00000000-0005-0000-0000-0000E8730000}"/>
    <cellStyle name="Normal 363 2 2 2 2" xfId="20222" xr:uid="{00000000-0005-0000-0000-0000E9730000}"/>
    <cellStyle name="Normal 363 2 2 3" xfId="15090" xr:uid="{00000000-0005-0000-0000-0000EA730000}"/>
    <cellStyle name="Normal 363 2 2 4" xfId="43149" xr:uid="{00000000-0005-0000-0000-0000EB730000}"/>
    <cellStyle name="Normal 363 2 2 5" xfId="47992" xr:uid="{00000000-0005-0000-0000-0000EC730000}"/>
    <cellStyle name="Normal 363 2 3" xfId="7158" xr:uid="{00000000-0005-0000-0000-0000ED730000}"/>
    <cellStyle name="Normal 363 2 3 2" xfId="17941" xr:uid="{00000000-0005-0000-0000-0000EE730000}"/>
    <cellStyle name="Normal 363 2 4" xfId="12803" xr:uid="{00000000-0005-0000-0000-0000EF730000}"/>
    <cellStyle name="Normal 363 2 5" xfId="40873" xr:uid="{00000000-0005-0000-0000-0000F0730000}"/>
    <cellStyle name="Normal 363 2 6" xfId="45716" xr:uid="{00000000-0005-0000-0000-0000F1730000}"/>
    <cellStyle name="Normal 363 3" xfId="3237" xr:uid="{00000000-0005-0000-0000-0000F2730000}"/>
    <cellStyle name="Normal 363 3 2" xfId="8384" xr:uid="{00000000-0005-0000-0000-0000F3730000}"/>
    <cellStyle name="Normal 363 3 2 2" xfId="19167" xr:uid="{00000000-0005-0000-0000-0000F4730000}"/>
    <cellStyle name="Normal 363 3 3" xfId="14035" xr:uid="{00000000-0005-0000-0000-0000F5730000}"/>
    <cellStyle name="Normal 363 3 4" xfId="42094" xr:uid="{00000000-0005-0000-0000-0000F6730000}"/>
    <cellStyle name="Normal 363 3 5" xfId="46937" xr:uid="{00000000-0005-0000-0000-0000F7730000}"/>
    <cellStyle name="Normal 363 4" xfId="6101" xr:uid="{00000000-0005-0000-0000-0000F8730000}"/>
    <cellStyle name="Normal 363 4 2" xfId="16884" xr:uid="{00000000-0005-0000-0000-0000F9730000}"/>
    <cellStyle name="Normal 363 5" xfId="11728" xr:uid="{00000000-0005-0000-0000-0000FA730000}"/>
    <cellStyle name="Normal 363 6" xfId="39824" xr:uid="{00000000-0005-0000-0000-0000FB730000}"/>
    <cellStyle name="Normal 363 7" xfId="44671" xr:uid="{00000000-0005-0000-0000-0000FC730000}"/>
    <cellStyle name="Normal 364" xfId="893" xr:uid="{00000000-0005-0000-0000-0000FD730000}"/>
    <cellStyle name="Normal 364 2" xfId="1976" xr:uid="{00000000-0005-0000-0000-0000FE730000}"/>
    <cellStyle name="Normal 364 2 2" xfId="4285" xr:uid="{00000000-0005-0000-0000-0000FF730000}"/>
    <cellStyle name="Normal 364 2 2 2" xfId="9432" xr:uid="{00000000-0005-0000-0000-000000740000}"/>
    <cellStyle name="Normal 364 2 2 2 2" xfId="20215" xr:uid="{00000000-0005-0000-0000-000001740000}"/>
    <cellStyle name="Normal 364 2 2 3" xfId="15083" xr:uid="{00000000-0005-0000-0000-000002740000}"/>
    <cellStyle name="Normal 364 2 2 4" xfId="43142" xr:uid="{00000000-0005-0000-0000-000003740000}"/>
    <cellStyle name="Normal 364 2 2 5" xfId="47985" xr:uid="{00000000-0005-0000-0000-000004740000}"/>
    <cellStyle name="Normal 364 2 3" xfId="7151" xr:uid="{00000000-0005-0000-0000-000005740000}"/>
    <cellStyle name="Normal 364 2 3 2" xfId="17934" xr:uid="{00000000-0005-0000-0000-000006740000}"/>
    <cellStyle name="Normal 364 2 4" xfId="12796" xr:uid="{00000000-0005-0000-0000-000007740000}"/>
    <cellStyle name="Normal 364 2 5" xfId="40866" xr:uid="{00000000-0005-0000-0000-000008740000}"/>
    <cellStyle name="Normal 364 2 6" xfId="45709" xr:uid="{00000000-0005-0000-0000-000009740000}"/>
    <cellStyle name="Normal 364 3" xfId="3230" xr:uid="{00000000-0005-0000-0000-00000A740000}"/>
    <cellStyle name="Normal 364 3 2" xfId="8377" xr:uid="{00000000-0005-0000-0000-00000B740000}"/>
    <cellStyle name="Normal 364 3 2 2" xfId="19160" xr:uid="{00000000-0005-0000-0000-00000C740000}"/>
    <cellStyle name="Normal 364 3 3" xfId="14028" xr:uid="{00000000-0005-0000-0000-00000D740000}"/>
    <cellStyle name="Normal 364 3 4" xfId="42087" xr:uid="{00000000-0005-0000-0000-00000E740000}"/>
    <cellStyle name="Normal 364 3 5" xfId="46930" xr:uid="{00000000-0005-0000-0000-00000F740000}"/>
    <cellStyle name="Normal 364 4" xfId="6094" xr:uid="{00000000-0005-0000-0000-000010740000}"/>
    <cellStyle name="Normal 364 4 2" xfId="16877" xr:uid="{00000000-0005-0000-0000-000011740000}"/>
    <cellStyle name="Normal 364 5" xfId="11721" xr:uid="{00000000-0005-0000-0000-000012740000}"/>
    <cellStyle name="Normal 364 6" xfId="39817" xr:uid="{00000000-0005-0000-0000-000013740000}"/>
    <cellStyle name="Normal 364 7" xfId="44664" xr:uid="{00000000-0005-0000-0000-000014740000}"/>
    <cellStyle name="Normal 365" xfId="901" xr:uid="{00000000-0005-0000-0000-000015740000}"/>
    <cellStyle name="Normal 365 2" xfId="1984" xr:uid="{00000000-0005-0000-0000-000016740000}"/>
    <cellStyle name="Normal 365 2 2" xfId="4293" xr:uid="{00000000-0005-0000-0000-000017740000}"/>
    <cellStyle name="Normal 365 2 2 2" xfId="9440" xr:uid="{00000000-0005-0000-0000-000018740000}"/>
    <cellStyle name="Normal 365 2 2 2 2" xfId="20223" xr:uid="{00000000-0005-0000-0000-000019740000}"/>
    <cellStyle name="Normal 365 2 2 3" xfId="15091" xr:uid="{00000000-0005-0000-0000-00001A740000}"/>
    <cellStyle name="Normal 365 2 2 4" xfId="43150" xr:uid="{00000000-0005-0000-0000-00001B740000}"/>
    <cellStyle name="Normal 365 2 2 5" xfId="47993" xr:uid="{00000000-0005-0000-0000-00001C740000}"/>
    <cellStyle name="Normal 365 2 3" xfId="7159" xr:uid="{00000000-0005-0000-0000-00001D740000}"/>
    <cellStyle name="Normal 365 2 3 2" xfId="17942" xr:uid="{00000000-0005-0000-0000-00001E740000}"/>
    <cellStyle name="Normal 365 2 4" xfId="12804" xr:uid="{00000000-0005-0000-0000-00001F740000}"/>
    <cellStyle name="Normal 365 2 5" xfId="40874" xr:uid="{00000000-0005-0000-0000-000020740000}"/>
    <cellStyle name="Normal 365 2 6" xfId="45717" xr:uid="{00000000-0005-0000-0000-000021740000}"/>
    <cellStyle name="Normal 365 3" xfId="3238" xr:uid="{00000000-0005-0000-0000-000022740000}"/>
    <cellStyle name="Normal 365 3 2" xfId="8385" xr:uid="{00000000-0005-0000-0000-000023740000}"/>
    <cellStyle name="Normal 365 3 2 2" xfId="19168" xr:uid="{00000000-0005-0000-0000-000024740000}"/>
    <cellStyle name="Normal 365 3 3" xfId="14036" xr:uid="{00000000-0005-0000-0000-000025740000}"/>
    <cellStyle name="Normal 365 3 4" xfId="42095" xr:uid="{00000000-0005-0000-0000-000026740000}"/>
    <cellStyle name="Normal 365 3 5" xfId="46938" xr:uid="{00000000-0005-0000-0000-000027740000}"/>
    <cellStyle name="Normal 365 4" xfId="6102" xr:uid="{00000000-0005-0000-0000-000028740000}"/>
    <cellStyle name="Normal 365 4 2" xfId="16885" xr:uid="{00000000-0005-0000-0000-000029740000}"/>
    <cellStyle name="Normal 365 5" xfId="11729" xr:uid="{00000000-0005-0000-0000-00002A740000}"/>
    <cellStyle name="Normal 365 6" xfId="39825" xr:uid="{00000000-0005-0000-0000-00002B740000}"/>
    <cellStyle name="Normal 365 7" xfId="44672" xr:uid="{00000000-0005-0000-0000-00002C740000}"/>
    <cellStyle name="Normal 366" xfId="892" xr:uid="{00000000-0005-0000-0000-00002D740000}"/>
    <cellStyle name="Normal 366 2" xfId="1975" xr:uid="{00000000-0005-0000-0000-00002E740000}"/>
    <cellStyle name="Normal 366 2 2" xfId="4284" xr:uid="{00000000-0005-0000-0000-00002F740000}"/>
    <cellStyle name="Normal 366 2 2 2" xfId="9431" xr:uid="{00000000-0005-0000-0000-000030740000}"/>
    <cellStyle name="Normal 366 2 2 2 2" xfId="20214" xr:uid="{00000000-0005-0000-0000-000031740000}"/>
    <cellStyle name="Normal 366 2 2 3" xfId="15082" xr:uid="{00000000-0005-0000-0000-000032740000}"/>
    <cellStyle name="Normal 366 2 2 4" xfId="43141" xr:uid="{00000000-0005-0000-0000-000033740000}"/>
    <cellStyle name="Normal 366 2 2 5" xfId="47984" xr:uid="{00000000-0005-0000-0000-000034740000}"/>
    <cellStyle name="Normal 366 2 3" xfId="7150" xr:uid="{00000000-0005-0000-0000-000035740000}"/>
    <cellStyle name="Normal 366 2 3 2" xfId="17933" xr:uid="{00000000-0005-0000-0000-000036740000}"/>
    <cellStyle name="Normal 366 2 4" xfId="12795" xr:uid="{00000000-0005-0000-0000-000037740000}"/>
    <cellStyle name="Normal 366 2 5" xfId="40865" xr:uid="{00000000-0005-0000-0000-000038740000}"/>
    <cellStyle name="Normal 366 2 6" xfId="45708" xr:uid="{00000000-0005-0000-0000-000039740000}"/>
    <cellStyle name="Normal 366 3" xfId="3229" xr:uid="{00000000-0005-0000-0000-00003A740000}"/>
    <cellStyle name="Normal 366 3 2" xfId="8376" xr:uid="{00000000-0005-0000-0000-00003B740000}"/>
    <cellStyle name="Normal 366 3 2 2" xfId="19159" xr:uid="{00000000-0005-0000-0000-00003C740000}"/>
    <cellStyle name="Normal 366 3 3" xfId="14027" xr:uid="{00000000-0005-0000-0000-00003D740000}"/>
    <cellStyle name="Normal 366 3 4" xfId="42086" xr:uid="{00000000-0005-0000-0000-00003E740000}"/>
    <cellStyle name="Normal 366 3 5" xfId="46929" xr:uid="{00000000-0005-0000-0000-00003F740000}"/>
    <cellStyle name="Normal 366 4" xfId="6093" xr:uid="{00000000-0005-0000-0000-000040740000}"/>
    <cellStyle name="Normal 366 4 2" xfId="16876" xr:uid="{00000000-0005-0000-0000-000041740000}"/>
    <cellStyle name="Normal 366 5" xfId="11720" xr:uid="{00000000-0005-0000-0000-000042740000}"/>
    <cellStyle name="Normal 366 6" xfId="39816" xr:uid="{00000000-0005-0000-0000-000043740000}"/>
    <cellStyle name="Normal 366 7" xfId="44663" xr:uid="{00000000-0005-0000-0000-000044740000}"/>
    <cellStyle name="Normal 367" xfId="902" xr:uid="{00000000-0005-0000-0000-000045740000}"/>
    <cellStyle name="Normal 367 2" xfId="1985" xr:uid="{00000000-0005-0000-0000-000046740000}"/>
    <cellStyle name="Normal 367 2 2" xfId="4294" xr:uid="{00000000-0005-0000-0000-000047740000}"/>
    <cellStyle name="Normal 367 2 2 2" xfId="9441" xr:uid="{00000000-0005-0000-0000-000048740000}"/>
    <cellStyle name="Normal 367 2 2 2 2" xfId="20224" xr:uid="{00000000-0005-0000-0000-000049740000}"/>
    <cellStyle name="Normal 367 2 2 3" xfId="15092" xr:uid="{00000000-0005-0000-0000-00004A740000}"/>
    <cellStyle name="Normal 367 2 2 4" xfId="43151" xr:uid="{00000000-0005-0000-0000-00004B740000}"/>
    <cellStyle name="Normal 367 2 2 5" xfId="47994" xr:uid="{00000000-0005-0000-0000-00004C740000}"/>
    <cellStyle name="Normal 367 2 3" xfId="7160" xr:uid="{00000000-0005-0000-0000-00004D740000}"/>
    <cellStyle name="Normal 367 2 3 2" xfId="17943" xr:uid="{00000000-0005-0000-0000-00004E740000}"/>
    <cellStyle name="Normal 367 2 4" xfId="12805" xr:uid="{00000000-0005-0000-0000-00004F740000}"/>
    <cellStyle name="Normal 367 2 5" xfId="40875" xr:uid="{00000000-0005-0000-0000-000050740000}"/>
    <cellStyle name="Normal 367 2 6" xfId="45718" xr:uid="{00000000-0005-0000-0000-000051740000}"/>
    <cellStyle name="Normal 367 3" xfId="3239" xr:uid="{00000000-0005-0000-0000-000052740000}"/>
    <cellStyle name="Normal 367 3 2" xfId="8386" xr:uid="{00000000-0005-0000-0000-000053740000}"/>
    <cellStyle name="Normal 367 3 2 2" xfId="19169" xr:uid="{00000000-0005-0000-0000-000054740000}"/>
    <cellStyle name="Normal 367 3 3" xfId="14037" xr:uid="{00000000-0005-0000-0000-000055740000}"/>
    <cellStyle name="Normal 367 3 4" xfId="42096" xr:uid="{00000000-0005-0000-0000-000056740000}"/>
    <cellStyle name="Normal 367 3 5" xfId="46939" xr:uid="{00000000-0005-0000-0000-000057740000}"/>
    <cellStyle name="Normal 367 4" xfId="6103" xr:uid="{00000000-0005-0000-0000-000058740000}"/>
    <cellStyle name="Normal 367 4 2" xfId="16886" xr:uid="{00000000-0005-0000-0000-000059740000}"/>
    <cellStyle name="Normal 367 5" xfId="11730" xr:uid="{00000000-0005-0000-0000-00005A740000}"/>
    <cellStyle name="Normal 367 6" xfId="39826" xr:uid="{00000000-0005-0000-0000-00005B740000}"/>
    <cellStyle name="Normal 367 7" xfId="44673" xr:uid="{00000000-0005-0000-0000-00005C740000}"/>
    <cellStyle name="Normal 368" xfId="903" xr:uid="{00000000-0005-0000-0000-00005D740000}"/>
    <cellStyle name="Normal 368 2" xfId="1986" xr:uid="{00000000-0005-0000-0000-00005E740000}"/>
    <cellStyle name="Normal 368 2 2" xfId="4295" xr:uid="{00000000-0005-0000-0000-00005F740000}"/>
    <cellStyle name="Normal 368 2 2 2" xfId="9442" xr:uid="{00000000-0005-0000-0000-000060740000}"/>
    <cellStyle name="Normal 368 2 2 2 2" xfId="20225" xr:uid="{00000000-0005-0000-0000-000061740000}"/>
    <cellStyle name="Normal 368 2 2 3" xfId="15093" xr:uid="{00000000-0005-0000-0000-000062740000}"/>
    <cellStyle name="Normal 368 2 2 4" xfId="43152" xr:uid="{00000000-0005-0000-0000-000063740000}"/>
    <cellStyle name="Normal 368 2 2 5" xfId="47995" xr:uid="{00000000-0005-0000-0000-000064740000}"/>
    <cellStyle name="Normal 368 2 3" xfId="7161" xr:uid="{00000000-0005-0000-0000-000065740000}"/>
    <cellStyle name="Normal 368 2 3 2" xfId="17944" xr:uid="{00000000-0005-0000-0000-000066740000}"/>
    <cellStyle name="Normal 368 2 4" xfId="12806" xr:uid="{00000000-0005-0000-0000-000067740000}"/>
    <cellStyle name="Normal 368 2 5" xfId="40876" xr:uid="{00000000-0005-0000-0000-000068740000}"/>
    <cellStyle name="Normal 368 2 6" xfId="45719" xr:uid="{00000000-0005-0000-0000-000069740000}"/>
    <cellStyle name="Normal 368 3" xfId="3240" xr:uid="{00000000-0005-0000-0000-00006A740000}"/>
    <cellStyle name="Normal 368 3 2" xfId="8387" xr:uid="{00000000-0005-0000-0000-00006B740000}"/>
    <cellStyle name="Normal 368 3 2 2" xfId="19170" xr:uid="{00000000-0005-0000-0000-00006C740000}"/>
    <cellStyle name="Normal 368 3 3" xfId="14038" xr:uid="{00000000-0005-0000-0000-00006D740000}"/>
    <cellStyle name="Normal 368 3 4" xfId="42097" xr:uid="{00000000-0005-0000-0000-00006E740000}"/>
    <cellStyle name="Normal 368 3 5" xfId="46940" xr:uid="{00000000-0005-0000-0000-00006F740000}"/>
    <cellStyle name="Normal 368 4" xfId="6104" xr:uid="{00000000-0005-0000-0000-000070740000}"/>
    <cellStyle name="Normal 368 4 2" xfId="16887" xr:uid="{00000000-0005-0000-0000-000071740000}"/>
    <cellStyle name="Normal 368 5" xfId="11731" xr:uid="{00000000-0005-0000-0000-000072740000}"/>
    <cellStyle name="Normal 368 6" xfId="39827" xr:uid="{00000000-0005-0000-0000-000073740000}"/>
    <cellStyle name="Normal 368 7" xfId="44674" xr:uid="{00000000-0005-0000-0000-000074740000}"/>
    <cellStyle name="Normal 369" xfId="904" xr:uid="{00000000-0005-0000-0000-000075740000}"/>
    <cellStyle name="Normal 369 2" xfId="1987" xr:uid="{00000000-0005-0000-0000-000076740000}"/>
    <cellStyle name="Normal 369 2 2" xfId="4296" xr:uid="{00000000-0005-0000-0000-000077740000}"/>
    <cellStyle name="Normal 369 2 2 2" xfId="9443" xr:uid="{00000000-0005-0000-0000-000078740000}"/>
    <cellStyle name="Normal 369 2 2 2 2" xfId="20226" xr:uid="{00000000-0005-0000-0000-000079740000}"/>
    <cellStyle name="Normal 369 2 2 3" xfId="15094" xr:uid="{00000000-0005-0000-0000-00007A740000}"/>
    <cellStyle name="Normal 369 2 2 4" xfId="43153" xr:uid="{00000000-0005-0000-0000-00007B740000}"/>
    <cellStyle name="Normal 369 2 2 5" xfId="47996" xr:uid="{00000000-0005-0000-0000-00007C740000}"/>
    <cellStyle name="Normal 369 2 3" xfId="7162" xr:uid="{00000000-0005-0000-0000-00007D740000}"/>
    <cellStyle name="Normal 369 2 3 2" xfId="17945" xr:uid="{00000000-0005-0000-0000-00007E740000}"/>
    <cellStyle name="Normal 369 2 4" xfId="12807" xr:uid="{00000000-0005-0000-0000-00007F740000}"/>
    <cellStyle name="Normal 369 2 5" xfId="40877" xr:uid="{00000000-0005-0000-0000-000080740000}"/>
    <cellStyle name="Normal 369 2 6" xfId="45720" xr:uid="{00000000-0005-0000-0000-000081740000}"/>
    <cellStyle name="Normal 369 3" xfId="3241" xr:uid="{00000000-0005-0000-0000-000082740000}"/>
    <cellStyle name="Normal 369 3 2" xfId="8388" xr:uid="{00000000-0005-0000-0000-000083740000}"/>
    <cellStyle name="Normal 369 3 2 2" xfId="19171" xr:uid="{00000000-0005-0000-0000-000084740000}"/>
    <cellStyle name="Normal 369 3 3" xfId="14039" xr:uid="{00000000-0005-0000-0000-000085740000}"/>
    <cellStyle name="Normal 369 3 4" xfId="42098" xr:uid="{00000000-0005-0000-0000-000086740000}"/>
    <cellStyle name="Normal 369 3 5" xfId="46941" xr:uid="{00000000-0005-0000-0000-000087740000}"/>
    <cellStyle name="Normal 369 4" xfId="6105" xr:uid="{00000000-0005-0000-0000-000088740000}"/>
    <cellStyle name="Normal 369 4 2" xfId="16888" xr:uid="{00000000-0005-0000-0000-000089740000}"/>
    <cellStyle name="Normal 369 5" xfId="11732" xr:uid="{00000000-0005-0000-0000-00008A740000}"/>
    <cellStyle name="Normal 369 6" xfId="39828" xr:uid="{00000000-0005-0000-0000-00008B740000}"/>
    <cellStyle name="Normal 369 7" xfId="44675" xr:uid="{00000000-0005-0000-0000-00008C740000}"/>
    <cellStyle name="Normal 37" xfId="366" xr:uid="{00000000-0005-0000-0000-00008D740000}"/>
    <cellStyle name="Normal 370" xfId="905" xr:uid="{00000000-0005-0000-0000-00008E740000}"/>
    <cellStyle name="Normal 370 2" xfId="1988" xr:uid="{00000000-0005-0000-0000-00008F740000}"/>
    <cellStyle name="Normal 370 2 2" xfId="4297" xr:uid="{00000000-0005-0000-0000-000090740000}"/>
    <cellStyle name="Normal 370 2 2 2" xfId="9444" xr:uid="{00000000-0005-0000-0000-000091740000}"/>
    <cellStyle name="Normal 370 2 2 2 2" xfId="20227" xr:uid="{00000000-0005-0000-0000-000092740000}"/>
    <cellStyle name="Normal 370 2 2 3" xfId="15095" xr:uid="{00000000-0005-0000-0000-000093740000}"/>
    <cellStyle name="Normal 370 2 2 4" xfId="43154" xr:uid="{00000000-0005-0000-0000-000094740000}"/>
    <cellStyle name="Normal 370 2 2 5" xfId="47997" xr:uid="{00000000-0005-0000-0000-000095740000}"/>
    <cellStyle name="Normal 370 2 3" xfId="7163" xr:uid="{00000000-0005-0000-0000-000096740000}"/>
    <cellStyle name="Normal 370 2 3 2" xfId="17946" xr:uid="{00000000-0005-0000-0000-000097740000}"/>
    <cellStyle name="Normal 370 2 4" xfId="12808" xr:uid="{00000000-0005-0000-0000-000098740000}"/>
    <cellStyle name="Normal 370 2 5" xfId="40878" xr:uid="{00000000-0005-0000-0000-000099740000}"/>
    <cellStyle name="Normal 370 2 6" xfId="45721" xr:uid="{00000000-0005-0000-0000-00009A740000}"/>
    <cellStyle name="Normal 370 3" xfId="3242" xr:uid="{00000000-0005-0000-0000-00009B740000}"/>
    <cellStyle name="Normal 370 3 2" xfId="8389" xr:uid="{00000000-0005-0000-0000-00009C740000}"/>
    <cellStyle name="Normal 370 3 2 2" xfId="19172" xr:uid="{00000000-0005-0000-0000-00009D740000}"/>
    <cellStyle name="Normal 370 3 3" xfId="14040" xr:uid="{00000000-0005-0000-0000-00009E740000}"/>
    <cellStyle name="Normal 370 3 4" xfId="42099" xr:uid="{00000000-0005-0000-0000-00009F740000}"/>
    <cellStyle name="Normal 370 3 5" xfId="46942" xr:uid="{00000000-0005-0000-0000-0000A0740000}"/>
    <cellStyle name="Normal 370 4" xfId="6106" xr:uid="{00000000-0005-0000-0000-0000A1740000}"/>
    <cellStyle name="Normal 370 4 2" xfId="16889" xr:uid="{00000000-0005-0000-0000-0000A2740000}"/>
    <cellStyle name="Normal 370 5" xfId="11733" xr:uid="{00000000-0005-0000-0000-0000A3740000}"/>
    <cellStyle name="Normal 370 6" xfId="39829" xr:uid="{00000000-0005-0000-0000-0000A4740000}"/>
    <cellStyle name="Normal 370 7" xfId="44676" xr:uid="{00000000-0005-0000-0000-0000A5740000}"/>
    <cellStyle name="Normal 371" xfId="907" xr:uid="{00000000-0005-0000-0000-0000A6740000}"/>
    <cellStyle name="Normal 371 2" xfId="1990" xr:uid="{00000000-0005-0000-0000-0000A7740000}"/>
    <cellStyle name="Normal 371 2 2" xfId="4299" xr:uid="{00000000-0005-0000-0000-0000A8740000}"/>
    <cellStyle name="Normal 371 2 2 2" xfId="9446" xr:uid="{00000000-0005-0000-0000-0000A9740000}"/>
    <cellStyle name="Normal 371 2 2 2 2" xfId="20229" xr:uid="{00000000-0005-0000-0000-0000AA740000}"/>
    <cellStyle name="Normal 371 2 2 3" xfId="15097" xr:uid="{00000000-0005-0000-0000-0000AB740000}"/>
    <cellStyle name="Normal 371 2 2 4" xfId="43156" xr:uid="{00000000-0005-0000-0000-0000AC740000}"/>
    <cellStyle name="Normal 371 2 2 5" xfId="47999" xr:uid="{00000000-0005-0000-0000-0000AD740000}"/>
    <cellStyle name="Normal 371 2 3" xfId="7165" xr:uid="{00000000-0005-0000-0000-0000AE740000}"/>
    <cellStyle name="Normal 371 2 3 2" xfId="17948" xr:uid="{00000000-0005-0000-0000-0000AF740000}"/>
    <cellStyle name="Normal 371 2 4" xfId="12810" xr:uid="{00000000-0005-0000-0000-0000B0740000}"/>
    <cellStyle name="Normal 371 2 5" xfId="40880" xr:uid="{00000000-0005-0000-0000-0000B1740000}"/>
    <cellStyle name="Normal 371 2 6" xfId="45723" xr:uid="{00000000-0005-0000-0000-0000B2740000}"/>
    <cellStyle name="Normal 371 3" xfId="3244" xr:uid="{00000000-0005-0000-0000-0000B3740000}"/>
    <cellStyle name="Normal 371 3 2" xfId="8391" xr:uid="{00000000-0005-0000-0000-0000B4740000}"/>
    <cellStyle name="Normal 371 3 2 2" xfId="19174" xr:uid="{00000000-0005-0000-0000-0000B5740000}"/>
    <cellStyle name="Normal 371 3 3" xfId="14042" xr:uid="{00000000-0005-0000-0000-0000B6740000}"/>
    <cellStyle name="Normal 371 3 4" xfId="42101" xr:uid="{00000000-0005-0000-0000-0000B7740000}"/>
    <cellStyle name="Normal 371 3 5" xfId="46944" xr:uid="{00000000-0005-0000-0000-0000B8740000}"/>
    <cellStyle name="Normal 371 4" xfId="6108" xr:uid="{00000000-0005-0000-0000-0000B9740000}"/>
    <cellStyle name="Normal 371 4 2" xfId="16891" xr:uid="{00000000-0005-0000-0000-0000BA740000}"/>
    <cellStyle name="Normal 371 5" xfId="11735" xr:uid="{00000000-0005-0000-0000-0000BB740000}"/>
    <cellStyle name="Normal 371 6" xfId="39831" xr:uid="{00000000-0005-0000-0000-0000BC740000}"/>
    <cellStyle name="Normal 371 7" xfId="44678" xr:uid="{00000000-0005-0000-0000-0000BD740000}"/>
    <cellStyle name="Normal 372" xfId="908" xr:uid="{00000000-0005-0000-0000-0000BE740000}"/>
    <cellStyle name="Normal 372 2" xfId="1991" xr:uid="{00000000-0005-0000-0000-0000BF740000}"/>
    <cellStyle name="Normal 372 2 2" xfId="4300" xr:uid="{00000000-0005-0000-0000-0000C0740000}"/>
    <cellStyle name="Normal 372 2 2 2" xfId="9447" xr:uid="{00000000-0005-0000-0000-0000C1740000}"/>
    <cellStyle name="Normal 372 2 2 2 2" xfId="20230" xr:uid="{00000000-0005-0000-0000-0000C2740000}"/>
    <cellStyle name="Normal 372 2 2 3" xfId="15098" xr:uid="{00000000-0005-0000-0000-0000C3740000}"/>
    <cellStyle name="Normal 372 2 2 4" xfId="43157" xr:uid="{00000000-0005-0000-0000-0000C4740000}"/>
    <cellStyle name="Normal 372 2 2 5" xfId="48000" xr:uid="{00000000-0005-0000-0000-0000C5740000}"/>
    <cellStyle name="Normal 372 2 3" xfId="7166" xr:uid="{00000000-0005-0000-0000-0000C6740000}"/>
    <cellStyle name="Normal 372 2 3 2" xfId="17949" xr:uid="{00000000-0005-0000-0000-0000C7740000}"/>
    <cellStyle name="Normal 372 2 4" xfId="12811" xr:uid="{00000000-0005-0000-0000-0000C8740000}"/>
    <cellStyle name="Normal 372 2 5" xfId="40881" xr:uid="{00000000-0005-0000-0000-0000C9740000}"/>
    <cellStyle name="Normal 372 2 6" xfId="45724" xr:uid="{00000000-0005-0000-0000-0000CA740000}"/>
    <cellStyle name="Normal 372 3" xfId="3245" xr:uid="{00000000-0005-0000-0000-0000CB740000}"/>
    <cellStyle name="Normal 372 3 2" xfId="8392" xr:uid="{00000000-0005-0000-0000-0000CC740000}"/>
    <cellStyle name="Normal 372 3 2 2" xfId="19175" xr:uid="{00000000-0005-0000-0000-0000CD740000}"/>
    <cellStyle name="Normal 372 3 3" xfId="14043" xr:uid="{00000000-0005-0000-0000-0000CE740000}"/>
    <cellStyle name="Normal 372 3 4" xfId="42102" xr:uid="{00000000-0005-0000-0000-0000CF740000}"/>
    <cellStyle name="Normal 372 3 5" xfId="46945" xr:uid="{00000000-0005-0000-0000-0000D0740000}"/>
    <cellStyle name="Normal 372 4" xfId="6109" xr:uid="{00000000-0005-0000-0000-0000D1740000}"/>
    <cellStyle name="Normal 372 4 2" xfId="16892" xr:uid="{00000000-0005-0000-0000-0000D2740000}"/>
    <cellStyle name="Normal 372 5" xfId="11736" xr:uid="{00000000-0005-0000-0000-0000D3740000}"/>
    <cellStyle name="Normal 372 6" xfId="39832" xr:uid="{00000000-0005-0000-0000-0000D4740000}"/>
    <cellStyle name="Normal 372 7" xfId="44679" xr:uid="{00000000-0005-0000-0000-0000D5740000}"/>
    <cellStyle name="Normal 373" xfId="931" xr:uid="{00000000-0005-0000-0000-0000D6740000}"/>
    <cellStyle name="Normal 373 2" xfId="2014" xr:uid="{00000000-0005-0000-0000-0000D7740000}"/>
    <cellStyle name="Normal 373 2 2" xfId="4323" xr:uid="{00000000-0005-0000-0000-0000D8740000}"/>
    <cellStyle name="Normal 373 2 2 2" xfId="9470" xr:uid="{00000000-0005-0000-0000-0000D9740000}"/>
    <cellStyle name="Normal 373 2 2 2 2" xfId="20253" xr:uid="{00000000-0005-0000-0000-0000DA740000}"/>
    <cellStyle name="Normal 373 2 2 3" xfId="15121" xr:uid="{00000000-0005-0000-0000-0000DB740000}"/>
    <cellStyle name="Normal 373 2 2 4" xfId="43180" xr:uid="{00000000-0005-0000-0000-0000DC740000}"/>
    <cellStyle name="Normal 373 2 2 5" xfId="48023" xr:uid="{00000000-0005-0000-0000-0000DD740000}"/>
    <cellStyle name="Normal 373 2 3" xfId="7189" xr:uid="{00000000-0005-0000-0000-0000DE740000}"/>
    <cellStyle name="Normal 373 2 3 2" xfId="17972" xr:uid="{00000000-0005-0000-0000-0000DF740000}"/>
    <cellStyle name="Normal 373 2 4" xfId="12834" xr:uid="{00000000-0005-0000-0000-0000E0740000}"/>
    <cellStyle name="Normal 373 2 5" xfId="40904" xr:uid="{00000000-0005-0000-0000-0000E1740000}"/>
    <cellStyle name="Normal 373 2 6" xfId="45747" xr:uid="{00000000-0005-0000-0000-0000E2740000}"/>
    <cellStyle name="Normal 373 3" xfId="3268" xr:uid="{00000000-0005-0000-0000-0000E3740000}"/>
    <cellStyle name="Normal 373 3 2" xfId="8415" xr:uid="{00000000-0005-0000-0000-0000E4740000}"/>
    <cellStyle name="Normal 373 3 2 2" xfId="19198" xr:uid="{00000000-0005-0000-0000-0000E5740000}"/>
    <cellStyle name="Normal 373 3 3" xfId="14066" xr:uid="{00000000-0005-0000-0000-0000E6740000}"/>
    <cellStyle name="Normal 373 3 4" xfId="42125" xr:uid="{00000000-0005-0000-0000-0000E7740000}"/>
    <cellStyle name="Normal 373 3 5" xfId="46968" xr:uid="{00000000-0005-0000-0000-0000E8740000}"/>
    <cellStyle name="Normal 373 4" xfId="6132" xr:uid="{00000000-0005-0000-0000-0000E9740000}"/>
    <cellStyle name="Normal 373 4 2" xfId="16915" xr:uid="{00000000-0005-0000-0000-0000EA740000}"/>
    <cellStyle name="Normal 373 5" xfId="11759" xr:uid="{00000000-0005-0000-0000-0000EB740000}"/>
    <cellStyle name="Normal 373 6" xfId="39855" xr:uid="{00000000-0005-0000-0000-0000EC740000}"/>
    <cellStyle name="Normal 373 7" xfId="44702" xr:uid="{00000000-0005-0000-0000-0000ED740000}"/>
    <cellStyle name="Normal 374" xfId="937" xr:uid="{00000000-0005-0000-0000-0000EE740000}"/>
    <cellStyle name="Normal 374 2" xfId="2020" xr:uid="{00000000-0005-0000-0000-0000EF740000}"/>
    <cellStyle name="Normal 374 2 2" xfId="4329" xr:uid="{00000000-0005-0000-0000-0000F0740000}"/>
    <cellStyle name="Normal 374 2 2 2" xfId="9476" xr:uid="{00000000-0005-0000-0000-0000F1740000}"/>
    <cellStyle name="Normal 374 2 2 2 2" xfId="20259" xr:uid="{00000000-0005-0000-0000-0000F2740000}"/>
    <cellStyle name="Normal 374 2 2 3" xfId="15127" xr:uid="{00000000-0005-0000-0000-0000F3740000}"/>
    <cellStyle name="Normal 374 2 2 4" xfId="43186" xr:uid="{00000000-0005-0000-0000-0000F4740000}"/>
    <cellStyle name="Normal 374 2 2 5" xfId="48029" xr:uid="{00000000-0005-0000-0000-0000F5740000}"/>
    <cellStyle name="Normal 374 2 3" xfId="7195" xr:uid="{00000000-0005-0000-0000-0000F6740000}"/>
    <cellStyle name="Normal 374 2 3 2" xfId="17978" xr:uid="{00000000-0005-0000-0000-0000F7740000}"/>
    <cellStyle name="Normal 374 2 4" xfId="12840" xr:uid="{00000000-0005-0000-0000-0000F8740000}"/>
    <cellStyle name="Normal 374 2 5" xfId="40910" xr:uid="{00000000-0005-0000-0000-0000F9740000}"/>
    <cellStyle name="Normal 374 2 6" xfId="45753" xr:uid="{00000000-0005-0000-0000-0000FA740000}"/>
    <cellStyle name="Normal 374 3" xfId="3274" xr:uid="{00000000-0005-0000-0000-0000FB740000}"/>
    <cellStyle name="Normal 374 3 2" xfId="8421" xr:uid="{00000000-0005-0000-0000-0000FC740000}"/>
    <cellStyle name="Normal 374 3 2 2" xfId="19204" xr:uid="{00000000-0005-0000-0000-0000FD740000}"/>
    <cellStyle name="Normal 374 3 3" xfId="14072" xr:uid="{00000000-0005-0000-0000-0000FE740000}"/>
    <cellStyle name="Normal 374 3 4" xfId="42131" xr:uid="{00000000-0005-0000-0000-0000FF740000}"/>
    <cellStyle name="Normal 374 3 5" xfId="46974" xr:uid="{00000000-0005-0000-0000-000000750000}"/>
    <cellStyle name="Normal 374 4" xfId="6138" xr:uid="{00000000-0005-0000-0000-000001750000}"/>
    <cellStyle name="Normal 374 4 2" xfId="16921" xr:uid="{00000000-0005-0000-0000-000002750000}"/>
    <cellStyle name="Normal 374 5" xfId="11765" xr:uid="{00000000-0005-0000-0000-000003750000}"/>
    <cellStyle name="Normal 374 6" xfId="39861" xr:uid="{00000000-0005-0000-0000-000004750000}"/>
    <cellStyle name="Normal 374 7" xfId="44708" xr:uid="{00000000-0005-0000-0000-000005750000}"/>
    <cellStyle name="Normal 375" xfId="927" xr:uid="{00000000-0005-0000-0000-000006750000}"/>
    <cellStyle name="Normal 375 2" xfId="2010" xr:uid="{00000000-0005-0000-0000-000007750000}"/>
    <cellStyle name="Normal 375 2 2" xfId="4319" xr:uid="{00000000-0005-0000-0000-000008750000}"/>
    <cellStyle name="Normal 375 2 2 2" xfId="9466" xr:uid="{00000000-0005-0000-0000-000009750000}"/>
    <cellStyle name="Normal 375 2 2 2 2" xfId="20249" xr:uid="{00000000-0005-0000-0000-00000A750000}"/>
    <cellStyle name="Normal 375 2 2 3" xfId="15117" xr:uid="{00000000-0005-0000-0000-00000B750000}"/>
    <cellStyle name="Normal 375 2 2 4" xfId="43176" xr:uid="{00000000-0005-0000-0000-00000C750000}"/>
    <cellStyle name="Normal 375 2 2 5" xfId="48019" xr:uid="{00000000-0005-0000-0000-00000D750000}"/>
    <cellStyle name="Normal 375 2 3" xfId="7185" xr:uid="{00000000-0005-0000-0000-00000E750000}"/>
    <cellStyle name="Normal 375 2 3 2" xfId="17968" xr:uid="{00000000-0005-0000-0000-00000F750000}"/>
    <cellStyle name="Normal 375 2 4" xfId="12830" xr:uid="{00000000-0005-0000-0000-000010750000}"/>
    <cellStyle name="Normal 375 2 5" xfId="40900" xr:uid="{00000000-0005-0000-0000-000011750000}"/>
    <cellStyle name="Normal 375 2 6" xfId="45743" xr:uid="{00000000-0005-0000-0000-000012750000}"/>
    <cellStyle name="Normal 375 3" xfId="3264" xr:uid="{00000000-0005-0000-0000-000013750000}"/>
    <cellStyle name="Normal 375 3 2" xfId="8411" xr:uid="{00000000-0005-0000-0000-000014750000}"/>
    <cellStyle name="Normal 375 3 2 2" xfId="19194" xr:uid="{00000000-0005-0000-0000-000015750000}"/>
    <cellStyle name="Normal 375 3 3" xfId="14062" xr:uid="{00000000-0005-0000-0000-000016750000}"/>
    <cellStyle name="Normal 375 3 4" xfId="42121" xr:uid="{00000000-0005-0000-0000-000017750000}"/>
    <cellStyle name="Normal 375 3 5" xfId="46964" xr:uid="{00000000-0005-0000-0000-000018750000}"/>
    <cellStyle name="Normal 375 4" xfId="6128" xr:uid="{00000000-0005-0000-0000-000019750000}"/>
    <cellStyle name="Normal 375 4 2" xfId="16911" xr:uid="{00000000-0005-0000-0000-00001A750000}"/>
    <cellStyle name="Normal 375 5" xfId="11755" xr:uid="{00000000-0005-0000-0000-00001B750000}"/>
    <cellStyle name="Normal 375 6" xfId="39851" xr:uid="{00000000-0005-0000-0000-00001C750000}"/>
    <cellStyle name="Normal 375 7" xfId="44698" xr:uid="{00000000-0005-0000-0000-00001D750000}"/>
    <cellStyle name="Normal 376" xfId="938" xr:uid="{00000000-0005-0000-0000-00001E750000}"/>
    <cellStyle name="Normal 376 2" xfId="2021" xr:uid="{00000000-0005-0000-0000-00001F750000}"/>
    <cellStyle name="Normal 376 2 2" xfId="4330" xr:uid="{00000000-0005-0000-0000-000020750000}"/>
    <cellStyle name="Normal 376 2 2 2" xfId="9477" xr:uid="{00000000-0005-0000-0000-000021750000}"/>
    <cellStyle name="Normal 376 2 2 2 2" xfId="20260" xr:uid="{00000000-0005-0000-0000-000022750000}"/>
    <cellStyle name="Normal 376 2 2 3" xfId="15128" xr:uid="{00000000-0005-0000-0000-000023750000}"/>
    <cellStyle name="Normal 376 2 2 4" xfId="43187" xr:uid="{00000000-0005-0000-0000-000024750000}"/>
    <cellStyle name="Normal 376 2 2 5" xfId="48030" xr:uid="{00000000-0005-0000-0000-000025750000}"/>
    <cellStyle name="Normal 376 2 3" xfId="7196" xr:uid="{00000000-0005-0000-0000-000026750000}"/>
    <cellStyle name="Normal 376 2 3 2" xfId="17979" xr:uid="{00000000-0005-0000-0000-000027750000}"/>
    <cellStyle name="Normal 376 2 4" xfId="12841" xr:uid="{00000000-0005-0000-0000-000028750000}"/>
    <cellStyle name="Normal 376 2 5" xfId="40911" xr:uid="{00000000-0005-0000-0000-000029750000}"/>
    <cellStyle name="Normal 376 2 6" xfId="45754" xr:uid="{00000000-0005-0000-0000-00002A750000}"/>
    <cellStyle name="Normal 376 3" xfId="3275" xr:uid="{00000000-0005-0000-0000-00002B750000}"/>
    <cellStyle name="Normal 376 3 2" xfId="8422" xr:uid="{00000000-0005-0000-0000-00002C750000}"/>
    <cellStyle name="Normal 376 3 2 2" xfId="19205" xr:uid="{00000000-0005-0000-0000-00002D750000}"/>
    <cellStyle name="Normal 376 3 3" xfId="14073" xr:uid="{00000000-0005-0000-0000-00002E750000}"/>
    <cellStyle name="Normal 376 3 4" xfId="42132" xr:uid="{00000000-0005-0000-0000-00002F750000}"/>
    <cellStyle name="Normal 376 3 5" xfId="46975" xr:uid="{00000000-0005-0000-0000-000030750000}"/>
    <cellStyle name="Normal 376 4" xfId="6139" xr:uid="{00000000-0005-0000-0000-000031750000}"/>
    <cellStyle name="Normal 376 4 2" xfId="16922" xr:uid="{00000000-0005-0000-0000-000032750000}"/>
    <cellStyle name="Normal 376 5" xfId="11766" xr:uid="{00000000-0005-0000-0000-000033750000}"/>
    <cellStyle name="Normal 376 6" xfId="39862" xr:uid="{00000000-0005-0000-0000-000034750000}"/>
    <cellStyle name="Normal 376 7" xfId="44709" xr:uid="{00000000-0005-0000-0000-000035750000}"/>
    <cellStyle name="Normal 377" xfId="926" xr:uid="{00000000-0005-0000-0000-000036750000}"/>
    <cellStyle name="Normal 377 2" xfId="2009" xr:uid="{00000000-0005-0000-0000-000037750000}"/>
    <cellStyle name="Normal 377 2 2" xfId="4318" xr:uid="{00000000-0005-0000-0000-000038750000}"/>
    <cellStyle name="Normal 377 2 2 2" xfId="9465" xr:uid="{00000000-0005-0000-0000-000039750000}"/>
    <cellStyle name="Normal 377 2 2 2 2" xfId="20248" xr:uid="{00000000-0005-0000-0000-00003A750000}"/>
    <cellStyle name="Normal 377 2 2 3" xfId="15116" xr:uid="{00000000-0005-0000-0000-00003B750000}"/>
    <cellStyle name="Normal 377 2 2 4" xfId="43175" xr:uid="{00000000-0005-0000-0000-00003C750000}"/>
    <cellStyle name="Normal 377 2 2 5" xfId="48018" xr:uid="{00000000-0005-0000-0000-00003D750000}"/>
    <cellStyle name="Normal 377 2 3" xfId="7184" xr:uid="{00000000-0005-0000-0000-00003E750000}"/>
    <cellStyle name="Normal 377 2 3 2" xfId="17967" xr:uid="{00000000-0005-0000-0000-00003F750000}"/>
    <cellStyle name="Normal 377 2 4" xfId="12829" xr:uid="{00000000-0005-0000-0000-000040750000}"/>
    <cellStyle name="Normal 377 2 5" xfId="40899" xr:uid="{00000000-0005-0000-0000-000041750000}"/>
    <cellStyle name="Normal 377 2 6" xfId="45742" xr:uid="{00000000-0005-0000-0000-000042750000}"/>
    <cellStyle name="Normal 377 3" xfId="3263" xr:uid="{00000000-0005-0000-0000-000043750000}"/>
    <cellStyle name="Normal 377 3 2" xfId="8410" xr:uid="{00000000-0005-0000-0000-000044750000}"/>
    <cellStyle name="Normal 377 3 2 2" xfId="19193" xr:uid="{00000000-0005-0000-0000-000045750000}"/>
    <cellStyle name="Normal 377 3 3" xfId="14061" xr:uid="{00000000-0005-0000-0000-000046750000}"/>
    <cellStyle name="Normal 377 3 4" xfId="42120" xr:uid="{00000000-0005-0000-0000-000047750000}"/>
    <cellStyle name="Normal 377 3 5" xfId="46963" xr:uid="{00000000-0005-0000-0000-000048750000}"/>
    <cellStyle name="Normal 377 4" xfId="6127" xr:uid="{00000000-0005-0000-0000-000049750000}"/>
    <cellStyle name="Normal 377 4 2" xfId="16910" xr:uid="{00000000-0005-0000-0000-00004A750000}"/>
    <cellStyle name="Normal 377 5" xfId="11754" xr:uid="{00000000-0005-0000-0000-00004B750000}"/>
    <cellStyle name="Normal 377 6" xfId="39850" xr:uid="{00000000-0005-0000-0000-00004C750000}"/>
    <cellStyle name="Normal 377 7" xfId="44697" xr:uid="{00000000-0005-0000-0000-00004D750000}"/>
    <cellStyle name="Normal 378" xfId="939" xr:uid="{00000000-0005-0000-0000-00004E750000}"/>
    <cellStyle name="Normal 378 2" xfId="2022" xr:uid="{00000000-0005-0000-0000-00004F750000}"/>
    <cellStyle name="Normal 378 2 2" xfId="4331" xr:uid="{00000000-0005-0000-0000-000050750000}"/>
    <cellStyle name="Normal 378 2 2 2" xfId="9478" xr:uid="{00000000-0005-0000-0000-000051750000}"/>
    <cellStyle name="Normal 378 2 2 2 2" xfId="20261" xr:uid="{00000000-0005-0000-0000-000052750000}"/>
    <cellStyle name="Normal 378 2 2 3" xfId="15129" xr:uid="{00000000-0005-0000-0000-000053750000}"/>
    <cellStyle name="Normal 378 2 2 4" xfId="43188" xr:uid="{00000000-0005-0000-0000-000054750000}"/>
    <cellStyle name="Normal 378 2 2 5" xfId="48031" xr:uid="{00000000-0005-0000-0000-000055750000}"/>
    <cellStyle name="Normal 378 2 3" xfId="7197" xr:uid="{00000000-0005-0000-0000-000056750000}"/>
    <cellStyle name="Normal 378 2 3 2" xfId="17980" xr:uid="{00000000-0005-0000-0000-000057750000}"/>
    <cellStyle name="Normal 378 2 4" xfId="12842" xr:uid="{00000000-0005-0000-0000-000058750000}"/>
    <cellStyle name="Normal 378 2 5" xfId="40912" xr:uid="{00000000-0005-0000-0000-000059750000}"/>
    <cellStyle name="Normal 378 2 6" xfId="45755" xr:uid="{00000000-0005-0000-0000-00005A750000}"/>
    <cellStyle name="Normal 378 3" xfId="3276" xr:uid="{00000000-0005-0000-0000-00005B750000}"/>
    <cellStyle name="Normal 378 3 2" xfId="8423" xr:uid="{00000000-0005-0000-0000-00005C750000}"/>
    <cellStyle name="Normal 378 3 2 2" xfId="19206" xr:uid="{00000000-0005-0000-0000-00005D750000}"/>
    <cellStyle name="Normal 378 3 3" xfId="14074" xr:uid="{00000000-0005-0000-0000-00005E750000}"/>
    <cellStyle name="Normal 378 3 4" xfId="42133" xr:uid="{00000000-0005-0000-0000-00005F750000}"/>
    <cellStyle name="Normal 378 3 5" xfId="46976" xr:uid="{00000000-0005-0000-0000-000060750000}"/>
    <cellStyle name="Normal 378 4" xfId="6140" xr:uid="{00000000-0005-0000-0000-000061750000}"/>
    <cellStyle name="Normal 378 4 2" xfId="16923" xr:uid="{00000000-0005-0000-0000-000062750000}"/>
    <cellStyle name="Normal 378 5" xfId="11767" xr:uid="{00000000-0005-0000-0000-000063750000}"/>
    <cellStyle name="Normal 378 6" xfId="39863" xr:uid="{00000000-0005-0000-0000-000064750000}"/>
    <cellStyle name="Normal 378 7" xfId="44710" xr:uid="{00000000-0005-0000-0000-000065750000}"/>
    <cellStyle name="Normal 379" xfId="941" xr:uid="{00000000-0005-0000-0000-000066750000}"/>
    <cellStyle name="Normal 379 2" xfId="2024" xr:uid="{00000000-0005-0000-0000-000067750000}"/>
    <cellStyle name="Normal 379 2 2" xfId="4333" xr:uid="{00000000-0005-0000-0000-000068750000}"/>
    <cellStyle name="Normal 379 2 2 2" xfId="9480" xr:uid="{00000000-0005-0000-0000-000069750000}"/>
    <cellStyle name="Normal 379 2 2 2 2" xfId="20263" xr:uid="{00000000-0005-0000-0000-00006A750000}"/>
    <cellStyle name="Normal 379 2 2 3" xfId="15131" xr:uid="{00000000-0005-0000-0000-00006B750000}"/>
    <cellStyle name="Normal 379 2 2 4" xfId="43190" xr:uid="{00000000-0005-0000-0000-00006C750000}"/>
    <cellStyle name="Normal 379 2 2 5" xfId="48033" xr:uid="{00000000-0005-0000-0000-00006D750000}"/>
    <cellStyle name="Normal 379 2 3" xfId="7199" xr:uid="{00000000-0005-0000-0000-00006E750000}"/>
    <cellStyle name="Normal 379 2 3 2" xfId="17982" xr:uid="{00000000-0005-0000-0000-00006F750000}"/>
    <cellStyle name="Normal 379 2 4" xfId="12844" xr:uid="{00000000-0005-0000-0000-000070750000}"/>
    <cellStyle name="Normal 379 2 5" xfId="40914" xr:uid="{00000000-0005-0000-0000-000071750000}"/>
    <cellStyle name="Normal 379 2 6" xfId="45757" xr:uid="{00000000-0005-0000-0000-000072750000}"/>
    <cellStyle name="Normal 379 3" xfId="3278" xr:uid="{00000000-0005-0000-0000-000073750000}"/>
    <cellStyle name="Normal 379 3 2" xfId="8425" xr:uid="{00000000-0005-0000-0000-000074750000}"/>
    <cellStyle name="Normal 379 3 2 2" xfId="19208" xr:uid="{00000000-0005-0000-0000-000075750000}"/>
    <cellStyle name="Normal 379 3 3" xfId="14076" xr:uid="{00000000-0005-0000-0000-000076750000}"/>
    <cellStyle name="Normal 379 3 4" xfId="42135" xr:uid="{00000000-0005-0000-0000-000077750000}"/>
    <cellStyle name="Normal 379 3 5" xfId="46978" xr:uid="{00000000-0005-0000-0000-000078750000}"/>
    <cellStyle name="Normal 379 4" xfId="6142" xr:uid="{00000000-0005-0000-0000-000079750000}"/>
    <cellStyle name="Normal 379 4 2" xfId="16925" xr:uid="{00000000-0005-0000-0000-00007A750000}"/>
    <cellStyle name="Normal 379 5" xfId="11769" xr:uid="{00000000-0005-0000-0000-00007B750000}"/>
    <cellStyle name="Normal 379 6" xfId="39865" xr:uid="{00000000-0005-0000-0000-00007C750000}"/>
    <cellStyle name="Normal 379 7" xfId="44712" xr:uid="{00000000-0005-0000-0000-00007D750000}"/>
    <cellStyle name="Normal 38" xfId="367" xr:uid="{00000000-0005-0000-0000-00007E750000}"/>
    <cellStyle name="Normal 38 2" xfId="1463" xr:uid="{00000000-0005-0000-0000-00007F750000}"/>
    <cellStyle name="Normal 38 2 2" xfId="3778" xr:uid="{00000000-0005-0000-0000-000080750000}"/>
    <cellStyle name="Normal 38 2 2 2" xfId="8925" xr:uid="{00000000-0005-0000-0000-000081750000}"/>
    <cellStyle name="Normal 38 2 2 2 2" xfId="19708" xr:uid="{00000000-0005-0000-0000-000082750000}"/>
    <cellStyle name="Normal 38 2 2 3" xfId="14576" xr:uid="{00000000-0005-0000-0000-000083750000}"/>
    <cellStyle name="Normal 38 2 2 4" xfId="42635" xr:uid="{00000000-0005-0000-0000-000084750000}"/>
    <cellStyle name="Normal 38 2 2 5" xfId="47478" xr:uid="{00000000-0005-0000-0000-000085750000}"/>
    <cellStyle name="Normal 38 2 3" xfId="6645" xr:uid="{00000000-0005-0000-0000-000086750000}"/>
    <cellStyle name="Normal 38 2 3 2" xfId="17428" xr:uid="{00000000-0005-0000-0000-000087750000}"/>
    <cellStyle name="Normal 38 2 4" xfId="12285" xr:uid="{00000000-0005-0000-0000-000088750000}"/>
    <cellStyle name="Normal 38 2 5" xfId="40360" xr:uid="{00000000-0005-0000-0000-000089750000}"/>
    <cellStyle name="Normal 38 2 6" xfId="45203" xr:uid="{00000000-0005-0000-0000-00008A750000}"/>
    <cellStyle name="Normal 38 3" xfId="2731" xr:uid="{00000000-0005-0000-0000-00008B750000}"/>
    <cellStyle name="Normal 38 3 2" xfId="7886" xr:uid="{00000000-0005-0000-0000-00008C750000}"/>
    <cellStyle name="Normal 38 3 2 2" xfId="18669" xr:uid="{00000000-0005-0000-0000-00008D750000}"/>
    <cellStyle name="Normal 38 3 3" xfId="13537" xr:uid="{00000000-0005-0000-0000-00008E750000}"/>
    <cellStyle name="Normal 38 3 4" xfId="41597" xr:uid="{00000000-0005-0000-0000-00008F750000}"/>
    <cellStyle name="Normal 38 3 5" xfId="46440" xr:uid="{00000000-0005-0000-0000-000090750000}"/>
    <cellStyle name="Normal 38 4" xfId="5595" xr:uid="{00000000-0005-0000-0000-000091750000}"/>
    <cellStyle name="Normal 38 4 2" xfId="16385" xr:uid="{00000000-0005-0000-0000-000092750000}"/>
    <cellStyle name="Normal 38 5" xfId="11214" xr:uid="{00000000-0005-0000-0000-000093750000}"/>
    <cellStyle name="Normal 38 6" xfId="39315" xr:uid="{00000000-0005-0000-0000-000094750000}"/>
    <cellStyle name="Normal 38 7" xfId="44161" xr:uid="{00000000-0005-0000-0000-000095750000}"/>
    <cellStyle name="Normal 380" xfId="942" xr:uid="{00000000-0005-0000-0000-000096750000}"/>
    <cellStyle name="Normal 380 2" xfId="2025" xr:uid="{00000000-0005-0000-0000-000097750000}"/>
    <cellStyle name="Normal 380 2 2" xfId="4334" xr:uid="{00000000-0005-0000-0000-000098750000}"/>
    <cellStyle name="Normal 380 2 2 2" xfId="9481" xr:uid="{00000000-0005-0000-0000-000099750000}"/>
    <cellStyle name="Normal 380 2 2 2 2" xfId="20264" xr:uid="{00000000-0005-0000-0000-00009A750000}"/>
    <cellStyle name="Normal 380 2 2 3" xfId="15132" xr:uid="{00000000-0005-0000-0000-00009B750000}"/>
    <cellStyle name="Normal 380 2 2 4" xfId="43191" xr:uid="{00000000-0005-0000-0000-00009C750000}"/>
    <cellStyle name="Normal 380 2 2 5" xfId="48034" xr:uid="{00000000-0005-0000-0000-00009D750000}"/>
    <cellStyle name="Normal 380 2 3" xfId="7200" xr:uid="{00000000-0005-0000-0000-00009E750000}"/>
    <cellStyle name="Normal 380 2 3 2" xfId="17983" xr:uid="{00000000-0005-0000-0000-00009F750000}"/>
    <cellStyle name="Normal 380 2 4" xfId="12845" xr:uid="{00000000-0005-0000-0000-0000A0750000}"/>
    <cellStyle name="Normal 380 2 5" xfId="40915" xr:uid="{00000000-0005-0000-0000-0000A1750000}"/>
    <cellStyle name="Normal 380 2 6" xfId="45758" xr:uid="{00000000-0005-0000-0000-0000A2750000}"/>
    <cellStyle name="Normal 380 3" xfId="3279" xr:uid="{00000000-0005-0000-0000-0000A3750000}"/>
    <cellStyle name="Normal 380 3 2" xfId="8426" xr:uid="{00000000-0005-0000-0000-0000A4750000}"/>
    <cellStyle name="Normal 380 3 2 2" xfId="19209" xr:uid="{00000000-0005-0000-0000-0000A5750000}"/>
    <cellStyle name="Normal 380 3 3" xfId="14077" xr:uid="{00000000-0005-0000-0000-0000A6750000}"/>
    <cellStyle name="Normal 380 3 4" xfId="42136" xr:uid="{00000000-0005-0000-0000-0000A7750000}"/>
    <cellStyle name="Normal 380 3 5" xfId="46979" xr:uid="{00000000-0005-0000-0000-0000A8750000}"/>
    <cellStyle name="Normal 380 4" xfId="6143" xr:uid="{00000000-0005-0000-0000-0000A9750000}"/>
    <cellStyle name="Normal 380 4 2" xfId="16926" xr:uid="{00000000-0005-0000-0000-0000AA750000}"/>
    <cellStyle name="Normal 380 5" xfId="11770" xr:uid="{00000000-0005-0000-0000-0000AB750000}"/>
    <cellStyle name="Normal 380 6" xfId="39866" xr:uid="{00000000-0005-0000-0000-0000AC750000}"/>
    <cellStyle name="Normal 380 7" xfId="44713" xr:uid="{00000000-0005-0000-0000-0000AD750000}"/>
    <cellStyle name="Normal 381" xfId="940" xr:uid="{00000000-0005-0000-0000-0000AE750000}"/>
    <cellStyle name="Normal 381 2" xfId="2023" xr:uid="{00000000-0005-0000-0000-0000AF750000}"/>
    <cellStyle name="Normal 381 2 2" xfId="4332" xr:uid="{00000000-0005-0000-0000-0000B0750000}"/>
    <cellStyle name="Normal 381 2 2 2" xfId="9479" xr:uid="{00000000-0005-0000-0000-0000B1750000}"/>
    <cellStyle name="Normal 381 2 2 2 2" xfId="20262" xr:uid="{00000000-0005-0000-0000-0000B2750000}"/>
    <cellStyle name="Normal 381 2 2 3" xfId="15130" xr:uid="{00000000-0005-0000-0000-0000B3750000}"/>
    <cellStyle name="Normal 381 2 2 4" xfId="43189" xr:uid="{00000000-0005-0000-0000-0000B4750000}"/>
    <cellStyle name="Normal 381 2 2 5" xfId="48032" xr:uid="{00000000-0005-0000-0000-0000B5750000}"/>
    <cellStyle name="Normal 381 2 3" xfId="7198" xr:uid="{00000000-0005-0000-0000-0000B6750000}"/>
    <cellStyle name="Normal 381 2 3 2" xfId="17981" xr:uid="{00000000-0005-0000-0000-0000B7750000}"/>
    <cellStyle name="Normal 381 2 4" xfId="12843" xr:uid="{00000000-0005-0000-0000-0000B8750000}"/>
    <cellStyle name="Normal 381 2 5" xfId="40913" xr:uid="{00000000-0005-0000-0000-0000B9750000}"/>
    <cellStyle name="Normal 381 2 6" xfId="45756" xr:uid="{00000000-0005-0000-0000-0000BA750000}"/>
    <cellStyle name="Normal 381 3" xfId="3277" xr:uid="{00000000-0005-0000-0000-0000BB750000}"/>
    <cellStyle name="Normal 381 3 2" xfId="8424" xr:uid="{00000000-0005-0000-0000-0000BC750000}"/>
    <cellStyle name="Normal 381 3 2 2" xfId="19207" xr:uid="{00000000-0005-0000-0000-0000BD750000}"/>
    <cellStyle name="Normal 381 3 3" xfId="14075" xr:uid="{00000000-0005-0000-0000-0000BE750000}"/>
    <cellStyle name="Normal 381 3 4" xfId="42134" xr:uid="{00000000-0005-0000-0000-0000BF750000}"/>
    <cellStyle name="Normal 381 3 5" xfId="46977" xr:uid="{00000000-0005-0000-0000-0000C0750000}"/>
    <cellStyle name="Normal 381 4" xfId="6141" xr:uid="{00000000-0005-0000-0000-0000C1750000}"/>
    <cellStyle name="Normal 381 4 2" xfId="16924" xr:uid="{00000000-0005-0000-0000-0000C2750000}"/>
    <cellStyle name="Normal 381 5" xfId="11768" xr:uid="{00000000-0005-0000-0000-0000C3750000}"/>
    <cellStyle name="Normal 381 6" xfId="39864" xr:uid="{00000000-0005-0000-0000-0000C4750000}"/>
    <cellStyle name="Normal 381 7" xfId="44711" xr:uid="{00000000-0005-0000-0000-0000C5750000}"/>
    <cellStyle name="Normal 382" xfId="943" xr:uid="{00000000-0005-0000-0000-0000C6750000}"/>
    <cellStyle name="Normal 382 2" xfId="2026" xr:uid="{00000000-0005-0000-0000-0000C7750000}"/>
    <cellStyle name="Normal 382 2 2" xfId="4335" xr:uid="{00000000-0005-0000-0000-0000C8750000}"/>
    <cellStyle name="Normal 382 2 2 2" xfId="9482" xr:uid="{00000000-0005-0000-0000-0000C9750000}"/>
    <cellStyle name="Normal 382 2 2 2 2" xfId="20265" xr:uid="{00000000-0005-0000-0000-0000CA750000}"/>
    <cellStyle name="Normal 382 2 2 3" xfId="15133" xr:uid="{00000000-0005-0000-0000-0000CB750000}"/>
    <cellStyle name="Normal 382 2 2 4" xfId="43192" xr:uid="{00000000-0005-0000-0000-0000CC750000}"/>
    <cellStyle name="Normal 382 2 2 5" xfId="48035" xr:uid="{00000000-0005-0000-0000-0000CD750000}"/>
    <cellStyle name="Normal 382 2 3" xfId="7201" xr:uid="{00000000-0005-0000-0000-0000CE750000}"/>
    <cellStyle name="Normal 382 2 3 2" xfId="17984" xr:uid="{00000000-0005-0000-0000-0000CF750000}"/>
    <cellStyle name="Normal 382 2 4" xfId="12846" xr:uid="{00000000-0005-0000-0000-0000D0750000}"/>
    <cellStyle name="Normal 382 2 5" xfId="40916" xr:uid="{00000000-0005-0000-0000-0000D1750000}"/>
    <cellStyle name="Normal 382 2 6" xfId="45759" xr:uid="{00000000-0005-0000-0000-0000D2750000}"/>
    <cellStyle name="Normal 382 3" xfId="3280" xr:uid="{00000000-0005-0000-0000-0000D3750000}"/>
    <cellStyle name="Normal 382 3 2" xfId="8427" xr:uid="{00000000-0005-0000-0000-0000D4750000}"/>
    <cellStyle name="Normal 382 3 2 2" xfId="19210" xr:uid="{00000000-0005-0000-0000-0000D5750000}"/>
    <cellStyle name="Normal 382 3 3" xfId="14078" xr:uid="{00000000-0005-0000-0000-0000D6750000}"/>
    <cellStyle name="Normal 382 3 4" xfId="42137" xr:uid="{00000000-0005-0000-0000-0000D7750000}"/>
    <cellStyle name="Normal 382 3 5" xfId="46980" xr:uid="{00000000-0005-0000-0000-0000D8750000}"/>
    <cellStyle name="Normal 382 4" xfId="6144" xr:uid="{00000000-0005-0000-0000-0000D9750000}"/>
    <cellStyle name="Normal 382 4 2" xfId="16927" xr:uid="{00000000-0005-0000-0000-0000DA750000}"/>
    <cellStyle name="Normal 382 5" xfId="11771" xr:uid="{00000000-0005-0000-0000-0000DB750000}"/>
    <cellStyle name="Normal 382 6" xfId="39867" xr:uid="{00000000-0005-0000-0000-0000DC750000}"/>
    <cellStyle name="Normal 382 7" xfId="44714" xr:uid="{00000000-0005-0000-0000-0000DD750000}"/>
    <cellStyle name="Normal 383" xfId="925" xr:uid="{00000000-0005-0000-0000-0000DE750000}"/>
    <cellStyle name="Normal 383 2" xfId="2008" xr:uid="{00000000-0005-0000-0000-0000DF750000}"/>
    <cellStyle name="Normal 383 2 2" xfId="4317" xr:uid="{00000000-0005-0000-0000-0000E0750000}"/>
    <cellStyle name="Normal 383 2 2 2" xfId="9464" xr:uid="{00000000-0005-0000-0000-0000E1750000}"/>
    <cellStyle name="Normal 383 2 2 2 2" xfId="20247" xr:uid="{00000000-0005-0000-0000-0000E2750000}"/>
    <cellStyle name="Normal 383 2 2 3" xfId="15115" xr:uid="{00000000-0005-0000-0000-0000E3750000}"/>
    <cellStyle name="Normal 383 2 2 4" xfId="43174" xr:uid="{00000000-0005-0000-0000-0000E4750000}"/>
    <cellStyle name="Normal 383 2 2 5" xfId="48017" xr:uid="{00000000-0005-0000-0000-0000E5750000}"/>
    <cellStyle name="Normal 383 2 3" xfId="7183" xr:uid="{00000000-0005-0000-0000-0000E6750000}"/>
    <cellStyle name="Normal 383 2 3 2" xfId="17966" xr:uid="{00000000-0005-0000-0000-0000E7750000}"/>
    <cellStyle name="Normal 383 2 4" xfId="12828" xr:uid="{00000000-0005-0000-0000-0000E8750000}"/>
    <cellStyle name="Normal 383 2 5" xfId="40898" xr:uid="{00000000-0005-0000-0000-0000E9750000}"/>
    <cellStyle name="Normal 383 2 6" xfId="45741" xr:uid="{00000000-0005-0000-0000-0000EA750000}"/>
    <cellStyle name="Normal 383 3" xfId="3262" xr:uid="{00000000-0005-0000-0000-0000EB750000}"/>
    <cellStyle name="Normal 383 3 2" xfId="8409" xr:uid="{00000000-0005-0000-0000-0000EC750000}"/>
    <cellStyle name="Normal 383 3 2 2" xfId="19192" xr:uid="{00000000-0005-0000-0000-0000ED750000}"/>
    <cellStyle name="Normal 383 3 3" xfId="14060" xr:uid="{00000000-0005-0000-0000-0000EE750000}"/>
    <cellStyle name="Normal 383 3 4" xfId="42119" xr:uid="{00000000-0005-0000-0000-0000EF750000}"/>
    <cellStyle name="Normal 383 3 5" xfId="46962" xr:uid="{00000000-0005-0000-0000-0000F0750000}"/>
    <cellStyle name="Normal 383 4" xfId="6126" xr:uid="{00000000-0005-0000-0000-0000F1750000}"/>
    <cellStyle name="Normal 383 4 2" xfId="16909" xr:uid="{00000000-0005-0000-0000-0000F2750000}"/>
    <cellStyle name="Normal 383 5" xfId="11753" xr:uid="{00000000-0005-0000-0000-0000F3750000}"/>
    <cellStyle name="Normal 383 6" xfId="39849" xr:uid="{00000000-0005-0000-0000-0000F4750000}"/>
    <cellStyle name="Normal 383 7" xfId="44696" xr:uid="{00000000-0005-0000-0000-0000F5750000}"/>
    <cellStyle name="Normal 384" xfId="953" xr:uid="{00000000-0005-0000-0000-0000F6750000}"/>
    <cellStyle name="Normal 384 2" xfId="2036" xr:uid="{00000000-0005-0000-0000-0000F7750000}"/>
    <cellStyle name="Normal 384 2 2" xfId="4345" xr:uid="{00000000-0005-0000-0000-0000F8750000}"/>
    <cellStyle name="Normal 384 2 2 2" xfId="9492" xr:uid="{00000000-0005-0000-0000-0000F9750000}"/>
    <cellStyle name="Normal 384 2 2 2 2" xfId="20275" xr:uid="{00000000-0005-0000-0000-0000FA750000}"/>
    <cellStyle name="Normal 384 2 2 3" xfId="15143" xr:uid="{00000000-0005-0000-0000-0000FB750000}"/>
    <cellStyle name="Normal 384 2 2 4" xfId="43202" xr:uid="{00000000-0005-0000-0000-0000FC750000}"/>
    <cellStyle name="Normal 384 2 2 5" xfId="48045" xr:uid="{00000000-0005-0000-0000-0000FD750000}"/>
    <cellStyle name="Normal 384 2 3" xfId="7211" xr:uid="{00000000-0005-0000-0000-0000FE750000}"/>
    <cellStyle name="Normal 384 2 3 2" xfId="17994" xr:uid="{00000000-0005-0000-0000-0000FF750000}"/>
    <cellStyle name="Normal 384 2 4" xfId="12856" xr:uid="{00000000-0005-0000-0000-000000760000}"/>
    <cellStyle name="Normal 384 2 5" xfId="40926" xr:uid="{00000000-0005-0000-0000-000001760000}"/>
    <cellStyle name="Normal 384 2 6" xfId="45769" xr:uid="{00000000-0005-0000-0000-000002760000}"/>
    <cellStyle name="Normal 384 3" xfId="3290" xr:uid="{00000000-0005-0000-0000-000003760000}"/>
    <cellStyle name="Normal 384 3 2" xfId="8437" xr:uid="{00000000-0005-0000-0000-000004760000}"/>
    <cellStyle name="Normal 384 3 2 2" xfId="19220" xr:uid="{00000000-0005-0000-0000-000005760000}"/>
    <cellStyle name="Normal 384 3 3" xfId="14088" xr:uid="{00000000-0005-0000-0000-000006760000}"/>
    <cellStyle name="Normal 384 3 4" xfId="42147" xr:uid="{00000000-0005-0000-0000-000007760000}"/>
    <cellStyle name="Normal 384 3 5" xfId="46990" xr:uid="{00000000-0005-0000-0000-000008760000}"/>
    <cellStyle name="Normal 384 4" xfId="6154" xr:uid="{00000000-0005-0000-0000-000009760000}"/>
    <cellStyle name="Normal 384 4 2" xfId="16937" xr:uid="{00000000-0005-0000-0000-00000A760000}"/>
    <cellStyle name="Normal 384 5" xfId="11781" xr:uid="{00000000-0005-0000-0000-00000B760000}"/>
    <cellStyle name="Normal 384 6" xfId="39877" xr:uid="{00000000-0005-0000-0000-00000C760000}"/>
    <cellStyle name="Normal 384 7" xfId="44724" xr:uid="{00000000-0005-0000-0000-00000D760000}"/>
    <cellStyle name="Normal 385" xfId="954" xr:uid="{00000000-0005-0000-0000-00000E760000}"/>
    <cellStyle name="Normal 385 2" xfId="2037" xr:uid="{00000000-0005-0000-0000-00000F760000}"/>
    <cellStyle name="Normal 385 2 2" xfId="4346" xr:uid="{00000000-0005-0000-0000-000010760000}"/>
    <cellStyle name="Normal 385 2 2 2" xfId="9493" xr:uid="{00000000-0005-0000-0000-000011760000}"/>
    <cellStyle name="Normal 385 2 2 2 2" xfId="20276" xr:uid="{00000000-0005-0000-0000-000012760000}"/>
    <cellStyle name="Normal 385 2 2 3" xfId="15144" xr:uid="{00000000-0005-0000-0000-000013760000}"/>
    <cellStyle name="Normal 385 2 2 4" xfId="43203" xr:uid="{00000000-0005-0000-0000-000014760000}"/>
    <cellStyle name="Normal 385 2 2 5" xfId="48046" xr:uid="{00000000-0005-0000-0000-000015760000}"/>
    <cellStyle name="Normal 385 2 3" xfId="7212" xr:uid="{00000000-0005-0000-0000-000016760000}"/>
    <cellStyle name="Normal 385 2 3 2" xfId="17995" xr:uid="{00000000-0005-0000-0000-000017760000}"/>
    <cellStyle name="Normal 385 2 4" xfId="12857" xr:uid="{00000000-0005-0000-0000-000018760000}"/>
    <cellStyle name="Normal 385 2 5" xfId="40927" xr:uid="{00000000-0005-0000-0000-000019760000}"/>
    <cellStyle name="Normal 385 2 6" xfId="45770" xr:uid="{00000000-0005-0000-0000-00001A760000}"/>
    <cellStyle name="Normal 385 3" xfId="3291" xr:uid="{00000000-0005-0000-0000-00001B760000}"/>
    <cellStyle name="Normal 385 3 2" xfId="8438" xr:uid="{00000000-0005-0000-0000-00001C760000}"/>
    <cellStyle name="Normal 385 3 2 2" xfId="19221" xr:uid="{00000000-0005-0000-0000-00001D760000}"/>
    <cellStyle name="Normal 385 3 3" xfId="14089" xr:uid="{00000000-0005-0000-0000-00001E760000}"/>
    <cellStyle name="Normal 385 3 4" xfId="42148" xr:uid="{00000000-0005-0000-0000-00001F760000}"/>
    <cellStyle name="Normal 385 3 5" xfId="46991" xr:uid="{00000000-0005-0000-0000-000020760000}"/>
    <cellStyle name="Normal 385 4" xfId="6155" xr:uid="{00000000-0005-0000-0000-000021760000}"/>
    <cellStyle name="Normal 385 4 2" xfId="16938" xr:uid="{00000000-0005-0000-0000-000022760000}"/>
    <cellStyle name="Normal 385 5" xfId="11782" xr:uid="{00000000-0005-0000-0000-000023760000}"/>
    <cellStyle name="Normal 385 6" xfId="39878" xr:uid="{00000000-0005-0000-0000-000024760000}"/>
    <cellStyle name="Normal 385 7" xfId="44725" xr:uid="{00000000-0005-0000-0000-000025760000}"/>
    <cellStyle name="Normal 386" xfId="955" xr:uid="{00000000-0005-0000-0000-000026760000}"/>
    <cellStyle name="Normal 386 2" xfId="2038" xr:uid="{00000000-0005-0000-0000-000027760000}"/>
    <cellStyle name="Normal 386 2 2" xfId="4347" xr:uid="{00000000-0005-0000-0000-000028760000}"/>
    <cellStyle name="Normal 386 2 2 2" xfId="9494" xr:uid="{00000000-0005-0000-0000-000029760000}"/>
    <cellStyle name="Normal 386 2 2 2 2" xfId="20277" xr:uid="{00000000-0005-0000-0000-00002A760000}"/>
    <cellStyle name="Normal 386 2 2 3" xfId="15145" xr:uid="{00000000-0005-0000-0000-00002B760000}"/>
    <cellStyle name="Normal 386 2 2 4" xfId="43204" xr:uid="{00000000-0005-0000-0000-00002C760000}"/>
    <cellStyle name="Normal 386 2 2 5" xfId="48047" xr:uid="{00000000-0005-0000-0000-00002D760000}"/>
    <cellStyle name="Normal 386 2 3" xfId="7213" xr:uid="{00000000-0005-0000-0000-00002E760000}"/>
    <cellStyle name="Normal 386 2 3 2" xfId="17996" xr:uid="{00000000-0005-0000-0000-00002F760000}"/>
    <cellStyle name="Normal 386 2 4" xfId="12858" xr:uid="{00000000-0005-0000-0000-000030760000}"/>
    <cellStyle name="Normal 386 2 5" xfId="40928" xr:uid="{00000000-0005-0000-0000-000031760000}"/>
    <cellStyle name="Normal 386 2 6" xfId="45771" xr:uid="{00000000-0005-0000-0000-000032760000}"/>
    <cellStyle name="Normal 386 3" xfId="3292" xr:uid="{00000000-0005-0000-0000-000033760000}"/>
    <cellStyle name="Normal 386 3 2" xfId="8439" xr:uid="{00000000-0005-0000-0000-000034760000}"/>
    <cellStyle name="Normal 386 3 2 2" xfId="19222" xr:uid="{00000000-0005-0000-0000-000035760000}"/>
    <cellStyle name="Normal 386 3 3" xfId="14090" xr:uid="{00000000-0005-0000-0000-000036760000}"/>
    <cellStyle name="Normal 386 3 4" xfId="42149" xr:uid="{00000000-0005-0000-0000-000037760000}"/>
    <cellStyle name="Normal 386 3 5" xfId="46992" xr:uid="{00000000-0005-0000-0000-000038760000}"/>
    <cellStyle name="Normal 386 4" xfId="6156" xr:uid="{00000000-0005-0000-0000-000039760000}"/>
    <cellStyle name="Normal 386 4 2" xfId="16939" xr:uid="{00000000-0005-0000-0000-00003A760000}"/>
    <cellStyle name="Normal 386 5" xfId="11783" xr:uid="{00000000-0005-0000-0000-00003B760000}"/>
    <cellStyle name="Normal 386 6" xfId="39879" xr:uid="{00000000-0005-0000-0000-00003C760000}"/>
    <cellStyle name="Normal 386 7" xfId="44726" xr:uid="{00000000-0005-0000-0000-00003D760000}"/>
    <cellStyle name="Normal 387" xfId="956" xr:uid="{00000000-0005-0000-0000-00003E760000}"/>
    <cellStyle name="Normal 387 2" xfId="2039" xr:uid="{00000000-0005-0000-0000-00003F760000}"/>
    <cellStyle name="Normal 387 2 2" xfId="4348" xr:uid="{00000000-0005-0000-0000-000040760000}"/>
    <cellStyle name="Normal 387 2 2 2" xfId="9495" xr:uid="{00000000-0005-0000-0000-000041760000}"/>
    <cellStyle name="Normal 387 2 2 2 2" xfId="20278" xr:uid="{00000000-0005-0000-0000-000042760000}"/>
    <cellStyle name="Normal 387 2 2 3" xfId="15146" xr:uid="{00000000-0005-0000-0000-000043760000}"/>
    <cellStyle name="Normal 387 2 2 4" xfId="43205" xr:uid="{00000000-0005-0000-0000-000044760000}"/>
    <cellStyle name="Normal 387 2 2 5" xfId="48048" xr:uid="{00000000-0005-0000-0000-000045760000}"/>
    <cellStyle name="Normal 387 2 3" xfId="7214" xr:uid="{00000000-0005-0000-0000-000046760000}"/>
    <cellStyle name="Normal 387 2 3 2" xfId="17997" xr:uid="{00000000-0005-0000-0000-000047760000}"/>
    <cellStyle name="Normal 387 2 4" xfId="12859" xr:uid="{00000000-0005-0000-0000-000048760000}"/>
    <cellStyle name="Normal 387 2 5" xfId="40929" xr:uid="{00000000-0005-0000-0000-000049760000}"/>
    <cellStyle name="Normal 387 2 6" xfId="45772" xr:uid="{00000000-0005-0000-0000-00004A760000}"/>
    <cellStyle name="Normal 387 3" xfId="3293" xr:uid="{00000000-0005-0000-0000-00004B760000}"/>
    <cellStyle name="Normal 387 3 2" xfId="8440" xr:uid="{00000000-0005-0000-0000-00004C760000}"/>
    <cellStyle name="Normal 387 3 2 2" xfId="19223" xr:uid="{00000000-0005-0000-0000-00004D760000}"/>
    <cellStyle name="Normal 387 3 3" xfId="14091" xr:uid="{00000000-0005-0000-0000-00004E760000}"/>
    <cellStyle name="Normal 387 3 4" xfId="42150" xr:uid="{00000000-0005-0000-0000-00004F760000}"/>
    <cellStyle name="Normal 387 3 5" xfId="46993" xr:uid="{00000000-0005-0000-0000-000050760000}"/>
    <cellStyle name="Normal 387 4" xfId="6157" xr:uid="{00000000-0005-0000-0000-000051760000}"/>
    <cellStyle name="Normal 387 4 2" xfId="16940" xr:uid="{00000000-0005-0000-0000-000052760000}"/>
    <cellStyle name="Normal 387 5" xfId="11784" xr:uid="{00000000-0005-0000-0000-000053760000}"/>
    <cellStyle name="Normal 387 6" xfId="39880" xr:uid="{00000000-0005-0000-0000-000054760000}"/>
    <cellStyle name="Normal 387 7" xfId="44727" xr:uid="{00000000-0005-0000-0000-000055760000}"/>
    <cellStyle name="Normal 388" xfId="957" xr:uid="{00000000-0005-0000-0000-000056760000}"/>
    <cellStyle name="Normal 388 2" xfId="2040" xr:uid="{00000000-0005-0000-0000-000057760000}"/>
    <cellStyle name="Normal 388 2 2" xfId="4349" xr:uid="{00000000-0005-0000-0000-000058760000}"/>
    <cellStyle name="Normal 388 2 2 2" xfId="9496" xr:uid="{00000000-0005-0000-0000-000059760000}"/>
    <cellStyle name="Normal 388 2 2 2 2" xfId="20279" xr:uid="{00000000-0005-0000-0000-00005A760000}"/>
    <cellStyle name="Normal 388 2 2 3" xfId="15147" xr:uid="{00000000-0005-0000-0000-00005B760000}"/>
    <cellStyle name="Normal 388 2 2 4" xfId="43206" xr:uid="{00000000-0005-0000-0000-00005C760000}"/>
    <cellStyle name="Normal 388 2 2 5" xfId="48049" xr:uid="{00000000-0005-0000-0000-00005D760000}"/>
    <cellStyle name="Normal 388 2 3" xfId="7215" xr:uid="{00000000-0005-0000-0000-00005E760000}"/>
    <cellStyle name="Normal 388 2 3 2" xfId="17998" xr:uid="{00000000-0005-0000-0000-00005F760000}"/>
    <cellStyle name="Normal 388 2 4" xfId="12860" xr:uid="{00000000-0005-0000-0000-000060760000}"/>
    <cellStyle name="Normal 388 2 5" xfId="40930" xr:uid="{00000000-0005-0000-0000-000061760000}"/>
    <cellStyle name="Normal 388 2 6" xfId="45773" xr:uid="{00000000-0005-0000-0000-000062760000}"/>
    <cellStyle name="Normal 388 3" xfId="3294" xr:uid="{00000000-0005-0000-0000-000063760000}"/>
    <cellStyle name="Normal 388 3 2" xfId="8441" xr:uid="{00000000-0005-0000-0000-000064760000}"/>
    <cellStyle name="Normal 388 3 2 2" xfId="19224" xr:uid="{00000000-0005-0000-0000-000065760000}"/>
    <cellStyle name="Normal 388 3 3" xfId="14092" xr:uid="{00000000-0005-0000-0000-000066760000}"/>
    <cellStyle name="Normal 388 3 4" xfId="42151" xr:uid="{00000000-0005-0000-0000-000067760000}"/>
    <cellStyle name="Normal 388 3 5" xfId="46994" xr:uid="{00000000-0005-0000-0000-000068760000}"/>
    <cellStyle name="Normal 388 4" xfId="6158" xr:uid="{00000000-0005-0000-0000-000069760000}"/>
    <cellStyle name="Normal 388 4 2" xfId="16941" xr:uid="{00000000-0005-0000-0000-00006A760000}"/>
    <cellStyle name="Normal 388 5" xfId="11785" xr:uid="{00000000-0005-0000-0000-00006B760000}"/>
    <cellStyle name="Normal 388 6" xfId="39881" xr:uid="{00000000-0005-0000-0000-00006C760000}"/>
    <cellStyle name="Normal 388 7" xfId="44728" xr:uid="{00000000-0005-0000-0000-00006D760000}"/>
    <cellStyle name="Normal 389" xfId="958" xr:uid="{00000000-0005-0000-0000-00006E760000}"/>
    <cellStyle name="Normal 389 2" xfId="2041" xr:uid="{00000000-0005-0000-0000-00006F760000}"/>
    <cellStyle name="Normal 389 2 2" xfId="4350" xr:uid="{00000000-0005-0000-0000-000070760000}"/>
    <cellStyle name="Normal 389 2 2 2" xfId="9497" xr:uid="{00000000-0005-0000-0000-000071760000}"/>
    <cellStyle name="Normal 389 2 2 2 2" xfId="20280" xr:uid="{00000000-0005-0000-0000-000072760000}"/>
    <cellStyle name="Normal 389 2 2 3" xfId="15148" xr:uid="{00000000-0005-0000-0000-000073760000}"/>
    <cellStyle name="Normal 389 2 2 4" xfId="43207" xr:uid="{00000000-0005-0000-0000-000074760000}"/>
    <cellStyle name="Normal 389 2 2 5" xfId="48050" xr:uid="{00000000-0005-0000-0000-000075760000}"/>
    <cellStyle name="Normal 389 2 3" xfId="7216" xr:uid="{00000000-0005-0000-0000-000076760000}"/>
    <cellStyle name="Normal 389 2 3 2" xfId="17999" xr:uid="{00000000-0005-0000-0000-000077760000}"/>
    <cellStyle name="Normal 389 2 4" xfId="12861" xr:uid="{00000000-0005-0000-0000-000078760000}"/>
    <cellStyle name="Normal 389 2 5" xfId="40931" xr:uid="{00000000-0005-0000-0000-000079760000}"/>
    <cellStyle name="Normal 389 2 6" xfId="45774" xr:uid="{00000000-0005-0000-0000-00007A760000}"/>
    <cellStyle name="Normal 389 3" xfId="3295" xr:uid="{00000000-0005-0000-0000-00007B760000}"/>
    <cellStyle name="Normal 389 3 2" xfId="8442" xr:uid="{00000000-0005-0000-0000-00007C760000}"/>
    <cellStyle name="Normal 389 3 2 2" xfId="19225" xr:uid="{00000000-0005-0000-0000-00007D760000}"/>
    <cellStyle name="Normal 389 3 3" xfId="14093" xr:uid="{00000000-0005-0000-0000-00007E760000}"/>
    <cellStyle name="Normal 389 3 4" xfId="42152" xr:uid="{00000000-0005-0000-0000-00007F760000}"/>
    <cellStyle name="Normal 389 3 5" xfId="46995" xr:uid="{00000000-0005-0000-0000-000080760000}"/>
    <cellStyle name="Normal 389 4" xfId="6159" xr:uid="{00000000-0005-0000-0000-000081760000}"/>
    <cellStyle name="Normal 389 4 2" xfId="16942" xr:uid="{00000000-0005-0000-0000-000082760000}"/>
    <cellStyle name="Normal 389 5" xfId="11786" xr:uid="{00000000-0005-0000-0000-000083760000}"/>
    <cellStyle name="Normal 389 6" xfId="39882" xr:uid="{00000000-0005-0000-0000-000084760000}"/>
    <cellStyle name="Normal 389 7" xfId="44729" xr:uid="{00000000-0005-0000-0000-000085760000}"/>
    <cellStyle name="Normal 39" xfId="368" xr:uid="{00000000-0005-0000-0000-000086760000}"/>
    <cellStyle name="Normal 39 2" xfId="1464" xr:uid="{00000000-0005-0000-0000-000087760000}"/>
    <cellStyle name="Normal 39 2 2" xfId="3779" xr:uid="{00000000-0005-0000-0000-000088760000}"/>
    <cellStyle name="Normal 39 2 2 2" xfId="8926" xr:uid="{00000000-0005-0000-0000-000089760000}"/>
    <cellStyle name="Normal 39 2 2 2 2" xfId="19709" xr:uid="{00000000-0005-0000-0000-00008A760000}"/>
    <cellStyle name="Normal 39 2 2 3" xfId="14577" xr:uid="{00000000-0005-0000-0000-00008B760000}"/>
    <cellStyle name="Normal 39 2 2 4" xfId="42636" xr:uid="{00000000-0005-0000-0000-00008C760000}"/>
    <cellStyle name="Normal 39 2 2 5" xfId="47479" xr:uid="{00000000-0005-0000-0000-00008D760000}"/>
    <cellStyle name="Normal 39 2 3" xfId="6646" xr:uid="{00000000-0005-0000-0000-00008E760000}"/>
    <cellStyle name="Normal 39 2 3 2" xfId="17429" xr:uid="{00000000-0005-0000-0000-00008F760000}"/>
    <cellStyle name="Normal 39 2 4" xfId="12286" xr:uid="{00000000-0005-0000-0000-000090760000}"/>
    <cellStyle name="Normal 39 2 5" xfId="40361" xr:uid="{00000000-0005-0000-0000-000091760000}"/>
    <cellStyle name="Normal 39 2 6" xfId="45204" xr:uid="{00000000-0005-0000-0000-000092760000}"/>
    <cellStyle name="Normal 39 3" xfId="2732" xr:uid="{00000000-0005-0000-0000-000093760000}"/>
    <cellStyle name="Normal 39 3 2" xfId="7887" xr:uid="{00000000-0005-0000-0000-000094760000}"/>
    <cellStyle name="Normal 39 3 2 2" xfId="18670" xr:uid="{00000000-0005-0000-0000-000095760000}"/>
    <cellStyle name="Normal 39 3 3" xfId="13538" xr:uid="{00000000-0005-0000-0000-000096760000}"/>
    <cellStyle name="Normal 39 3 4" xfId="41598" xr:uid="{00000000-0005-0000-0000-000097760000}"/>
    <cellStyle name="Normal 39 3 5" xfId="46441" xr:uid="{00000000-0005-0000-0000-000098760000}"/>
    <cellStyle name="Normal 39 4" xfId="5596" xr:uid="{00000000-0005-0000-0000-000099760000}"/>
    <cellStyle name="Normal 39 4 2" xfId="16386" xr:uid="{00000000-0005-0000-0000-00009A760000}"/>
    <cellStyle name="Normal 39 5" xfId="11215" xr:uid="{00000000-0005-0000-0000-00009B760000}"/>
    <cellStyle name="Normal 39 6" xfId="39316" xr:uid="{00000000-0005-0000-0000-00009C760000}"/>
    <cellStyle name="Normal 39 7" xfId="44162" xr:uid="{00000000-0005-0000-0000-00009D760000}"/>
    <cellStyle name="Normal 390" xfId="959" xr:uid="{00000000-0005-0000-0000-00009E760000}"/>
    <cellStyle name="Normal 390 2" xfId="2042" xr:uid="{00000000-0005-0000-0000-00009F760000}"/>
    <cellStyle name="Normal 390 2 2" xfId="4351" xr:uid="{00000000-0005-0000-0000-0000A0760000}"/>
    <cellStyle name="Normal 390 2 2 2" xfId="9498" xr:uid="{00000000-0005-0000-0000-0000A1760000}"/>
    <cellStyle name="Normal 390 2 2 2 2" xfId="20281" xr:uid="{00000000-0005-0000-0000-0000A2760000}"/>
    <cellStyle name="Normal 390 2 2 3" xfId="15149" xr:uid="{00000000-0005-0000-0000-0000A3760000}"/>
    <cellStyle name="Normal 390 2 2 4" xfId="43208" xr:uid="{00000000-0005-0000-0000-0000A4760000}"/>
    <cellStyle name="Normal 390 2 2 5" xfId="48051" xr:uid="{00000000-0005-0000-0000-0000A5760000}"/>
    <cellStyle name="Normal 390 2 3" xfId="7217" xr:uid="{00000000-0005-0000-0000-0000A6760000}"/>
    <cellStyle name="Normal 390 2 3 2" xfId="18000" xr:uid="{00000000-0005-0000-0000-0000A7760000}"/>
    <cellStyle name="Normal 390 2 4" xfId="12862" xr:uid="{00000000-0005-0000-0000-0000A8760000}"/>
    <cellStyle name="Normal 390 2 5" xfId="40932" xr:uid="{00000000-0005-0000-0000-0000A9760000}"/>
    <cellStyle name="Normal 390 2 6" xfId="45775" xr:uid="{00000000-0005-0000-0000-0000AA760000}"/>
    <cellStyle name="Normal 390 3" xfId="3296" xr:uid="{00000000-0005-0000-0000-0000AB760000}"/>
    <cellStyle name="Normal 390 3 2" xfId="8443" xr:uid="{00000000-0005-0000-0000-0000AC760000}"/>
    <cellStyle name="Normal 390 3 2 2" xfId="19226" xr:uid="{00000000-0005-0000-0000-0000AD760000}"/>
    <cellStyle name="Normal 390 3 3" xfId="14094" xr:uid="{00000000-0005-0000-0000-0000AE760000}"/>
    <cellStyle name="Normal 390 3 4" xfId="42153" xr:uid="{00000000-0005-0000-0000-0000AF760000}"/>
    <cellStyle name="Normal 390 3 5" xfId="46996" xr:uid="{00000000-0005-0000-0000-0000B0760000}"/>
    <cellStyle name="Normal 390 4" xfId="6160" xr:uid="{00000000-0005-0000-0000-0000B1760000}"/>
    <cellStyle name="Normal 390 4 2" xfId="16943" xr:uid="{00000000-0005-0000-0000-0000B2760000}"/>
    <cellStyle name="Normal 390 5" xfId="11787" xr:uid="{00000000-0005-0000-0000-0000B3760000}"/>
    <cellStyle name="Normal 390 6" xfId="39883" xr:uid="{00000000-0005-0000-0000-0000B4760000}"/>
    <cellStyle name="Normal 390 7" xfId="44730" xr:uid="{00000000-0005-0000-0000-0000B5760000}"/>
    <cellStyle name="Normal 391" xfId="960" xr:uid="{00000000-0005-0000-0000-0000B6760000}"/>
    <cellStyle name="Normal 391 2" xfId="2043" xr:uid="{00000000-0005-0000-0000-0000B7760000}"/>
    <cellStyle name="Normal 391 2 2" xfId="4352" xr:uid="{00000000-0005-0000-0000-0000B8760000}"/>
    <cellStyle name="Normal 391 2 2 2" xfId="9499" xr:uid="{00000000-0005-0000-0000-0000B9760000}"/>
    <cellStyle name="Normal 391 2 2 2 2" xfId="20282" xr:uid="{00000000-0005-0000-0000-0000BA760000}"/>
    <cellStyle name="Normal 391 2 2 3" xfId="15150" xr:uid="{00000000-0005-0000-0000-0000BB760000}"/>
    <cellStyle name="Normal 391 2 2 4" xfId="43209" xr:uid="{00000000-0005-0000-0000-0000BC760000}"/>
    <cellStyle name="Normal 391 2 2 5" xfId="48052" xr:uid="{00000000-0005-0000-0000-0000BD760000}"/>
    <cellStyle name="Normal 391 2 3" xfId="7218" xr:uid="{00000000-0005-0000-0000-0000BE760000}"/>
    <cellStyle name="Normal 391 2 3 2" xfId="18001" xr:uid="{00000000-0005-0000-0000-0000BF760000}"/>
    <cellStyle name="Normal 391 2 4" xfId="12863" xr:uid="{00000000-0005-0000-0000-0000C0760000}"/>
    <cellStyle name="Normal 391 2 5" xfId="40933" xr:uid="{00000000-0005-0000-0000-0000C1760000}"/>
    <cellStyle name="Normal 391 2 6" xfId="45776" xr:uid="{00000000-0005-0000-0000-0000C2760000}"/>
    <cellStyle name="Normal 391 3" xfId="3297" xr:uid="{00000000-0005-0000-0000-0000C3760000}"/>
    <cellStyle name="Normal 391 3 2" xfId="8444" xr:uid="{00000000-0005-0000-0000-0000C4760000}"/>
    <cellStyle name="Normal 391 3 2 2" xfId="19227" xr:uid="{00000000-0005-0000-0000-0000C5760000}"/>
    <cellStyle name="Normal 391 3 3" xfId="14095" xr:uid="{00000000-0005-0000-0000-0000C6760000}"/>
    <cellStyle name="Normal 391 3 4" xfId="42154" xr:uid="{00000000-0005-0000-0000-0000C7760000}"/>
    <cellStyle name="Normal 391 3 5" xfId="46997" xr:uid="{00000000-0005-0000-0000-0000C8760000}"/>
    <cellStyle name="Normal 391 4" xfId="6161" xr:uid="{00000000-0005-0000-0000-0000C9760000}"/>
    <cellStyle name="Normal 391 4 2" xfId="16944" xr:uid="{00000000-0005-0000-0000-0000CA760000}"/>
    <cellStyle name="Normal 391 5" xfId="11788" xr:uid="{00000000-0005-0000-0000-0000CB760000}"/>
    <cellStyle name="Normal 391 6" xfId="39884" xr:uid="{00000000-0005-0000-0000-0000CC760000}"/>
    <cellStyle name="Normal 391 7" xfId="44731" xr:uid="{00000000-0005-0000-0000-0000CD760000}"/>
    <cellStyle name="Normal 392" xfId="961" xr:uid="{00000000-0005-0000-0000-0000CE760000}"/>
    <cellStyle name="Normal 392 2" xfId="2044" xr:uid="{00000000-0005-0000-0000-0000CF760000}"/>
    <cellStyle name="Normal 392 2 2" xfId="4353" xr:uid="{00000000-0005-0000-0000-0000D0760000}"/>
    <cellStyle name="Normal 392 2 2 2" xfId="9500" xr:uid="{00000000-0005-0000-0000-0000D1760000}"/>
    <cellStyle name="Normal 392 2 2 2 2" xfId="20283" xr:uid="{00000000-0005-0000-0000-0000D2760000}"/>
    <cellStyle name="Normal 392 2 2 3" xfId="15151" xr:uid="{00000000-0005-0000-0000-0000D3760000}"/>
    <cellStyle name="Normal 392 2 2 4" xfId="43210" xr:uid="{00000000-0005-0000-0000-0000D4760000}"/>
    <cellStyle name="Normal 392 2 2 5" xfId="48053" xr:uid="{00000000-0005-0000-0000-0000D5760000}"/>
    <cellStyle name="Normal 392 2 3" xfId="7219" xr:uid="{00000000-0005-0000-0000-0000D6760000}"/>
    <cellStyle name="Normal 392 2 3 2" xfId="18002" xr:uid="{00000000-0005-0000-0000-0000D7760000}"/>
    <cellStyle name="Normal 392 2 4" xfId="12864" xr:uid="{00000000-0005-0000-0000-0000D8760000}"/>
    <cellStyle name="Normal 392 2 5" xfId="40934" xr:uid="{00000000-0005-0000-0000-0000D9760000}"/>
    <cellStyle name="Normal 392 2 6" xfId="45777" xr:uid="{00000000-0005-0000-0000-0000DA760000}"/>
    <cellStyle name="Normal 392 3" xfId="3298" xr:uid="{00000000-0005-0000-0000-0000DB760000}"/>
    <cellStyle name="Normal 392 3 2" xfId="8445" xr:uid="{00000000-0005-0000-0000-0000DC760000}"/>
    <cellStyle name="Normal 392 3 2 2" xfId="19228" xr:uid="{00000000-0005-0000-0000-0000DD760000}"/>
    <cellStyle name="Normal 392 3 3" xfId="14096" xr:uid="{00000000-0005-0000-0000-0000DE760000}"/>
    <cellStyle name="Normal 392 3 4" xfId="42155" xr:uid="{00000000-0005-0000-0000-0000DF760000}"/>
    <cellStyle name="Normal 392 3 5" xfId="46998" xr:uid="{00000000-0005-0000-0000-0000E0760000}"/>
    <cellStyle name="Normal 392 4" xfId="6162" xr:uid="{00000000-0005-0000-0000-0000E1760000}"/>
    <cellStyle name="Normal 392 4 2" xfId="16945" xr:uid="{00000000-0005-0000-0000-0000E2760000}"/>
    <cellStyle name="Normal 392 5" xfId="11789" xr:uid="{00000000-0005-0000-0000-0000E3760000}"/>
    <cellStyle name="Normal 392 6" xfId="39885" xr:uid="{00000000-0005-0000-0000-0000E4760000}"/>
    <cellStyle name="Normal 392 7" xfId="44732" xr:uid="{00000000-0005-0000-0000-0000E5760000}"/>
    <cellStyle name="Normal 393" xfId="962" xr:uid="{00000000-0005-0000-0000-0000E6760000}"/>
    <cellStyle name="Normal 393 2" xfId="2045" xr:uid="{00000000-0005-0000-0000-0000E7760000}"/>
    <cellStyle name="Normal 393 2 2" xfId="4354" xr:uid="{00000000-0005-0000-0000-0000E8760000}"/>
    <cellStyle name="Normal 393 2 2 2" xfId="9501" xr:uid="{00000000-0005-0000-0000-0000E9760000}"/>
    <cellStyle name="Normal 393 2 2 2 2" xfId="20284" xr:uid="{00000000-0005-0000-0000-0000EA760000}"/>
    <cellStyle name="Normal 393 2 2 3" xfId="15152" xr:uid="{00000000-0005-0000-0000-0000EB760000}"/>
    <cellStyle name="Normal 393 2 2 4" xfId="43211" xr:uid="{00000000-0005-0000-0000-0000EC760000}"/>
    <cellStyle name="Normal 393 2 2 5" xfId="48054" xr:uid="{00000000-0005-0000-0000-0000ED760000}"/>
    <cellStyle name="Normal 393 2 3" xfId="7220" xr:uid="{00000000-0005-0000-0000-0000EE760000}"/>
    <cellStyle name="Normal 393 2 3 2" xfId="18003" xr:uid="{00000000-0005-0000-0000-0000EF760000}"/>
    <cellStyle name="Normal 393 2 4" xfId="12865" xr:uid="{00000000-0005-0000-0000-0000F0760000}"/>
    <cellStyle name="Normal 393 2 5" xfId="40935" xr:uid="{00000000-0005-0000-0000-0000F1760000}"/>
    <cellStyle name="Normal 393 2 6" xfId="45778" xr:uid="{00000000-0005-0000-0000-0000F2760000}"/>
    <cellStyle name="Normal 393 3" xfId="3299" xr:uid="{00000000-0005-0000-0000-0000F3760000}"/>
    <cellStyle name="Normal 393 3 2" xfId="8446" xr:uid="{00000000-0005-0000-0000-0000F4760000}"/>
    <cellStyle name="Normal 393 3 2 2" xfId="19229" xr:uid="{00000000-0005-0000-0000-0000F5760000}"/>
    <cellStyle name="Normal 393 3 3" xfId="14097" xr:uid="{00000000-0005-0000-0000-0000F6760000}"/>
    <cellStyle name="Normal 393 3 4" xfId="42156" xr:uid="{00000000-0005-0000-0000-0000F7760000}"/>
    <cellStyle name="Normal 393 3 5" xfId="46999" xr:uid="{00000000-0005-0000-0000-0000F8760000}"/>
    <cellStyle name="Normal 393 4" xfId="6163" xr:uid="{00000000-0005-0000-0000-0000F9760000}"/>
    <cellStyle name="Normal 393 4 2" xfId="16946" xr:uid="{00000000-0005-0000-0000-0000FA760000}"/>
    <cellStyle name="Normal 393 5" xfId="11790" xr:uid="{00000000-0005-0000-0000-0000FB760000}"/>
    <cellStyle name="Normal 393 6" xfId="39886" xr:uid="{00000000-0005-0000-0000-0000FC760000}"/>
    <cellStyle name="Normal 393 7" xfId="44733" xr:uid="{00000000-0005-0000-0000-0000FD760000}"/>
    <cellStyle name="Normal 394" xfId="963" xr:uid="{00000000-0005-0000-0000-0000FE760000}"/>
    <cellStyle name="Normal 394 2" xfId="2046" xr:uid="{00000000-0005-0000-0000-0000FF760000}"/>
    <cellStyle name="Normal 394 2 2" xfId="4355" xr:uid="{00000000-0005-0000-0000-000000770000}"/>
    <cellStyle name="Normal 394 2 2 2" xfId="9502" xr:uid="{00000000-0005-0000-0000-000001770000}"/>
    <cellStyle name="Normal 394 2 2 2 2" xfId="20285" xr:uid="{00000000-0005-0000-0000-000002770000}"/>
    <cellStyle name="Normal 394 2 2 3" xfId="15153" xr:uid="{00000000-0005-0000-0000-000003770000}"/>
    <cellStyle name="Normal 394 2 2 4" xfId="43212" xr:uid="{00000000-0005-0000-0000-000004770000}"/>
    <cellStyle name="Normal 394 2 2 5" xfId="48055" xr:uid="{00000000-0005-0000-0000-000005770000}"/>
    <cellStyle name="Normal 394 2 3" xfId="7221" xr:uid="{00000000-0005-0000-0000-000006770000}"/>
    <cellStyle name="Normal 394 2 3 2" xfId="18004" xr:uid="{00000000-0005-0000-0000-000007770000}"/>
    <cellStyle name="Normal 394 2 4" xfId="12866" xr:uid="{00000000-0005-0000-0000-000008770000}"/>
    <cellStyle name="Normal 394 2 5" xfId="40936" xr:uid="{00000000-0005-0000-0000-000009770000}"/>
    <cellStyle name="Normal 394 2 6" xfId="45779" xr:uid="{00000000-0005-0000-0000-00000A770000}"/>
    <cellStyle name="Normal 394 3" xfId="3300" xr:uid="{00000000-0005-0000-0000-00000B770000}"/>
    <cellStyle name="Normal 394 3 2" xfId="8447" xr:uid="{00000000-0005-0000-0000-00000C770000}"/>
    <cellStyle name="Normal 394 3 2 2" xfId="19230" xr:uid="{00000000-0005-0000-0000-00000D770000}"/>
    <cellStyle name="Normal 394 3 3" xfId="14098" xr:uid="{00000000-0005-0000-0000-00000E770000}"/>
    <cellStyle name="Normal 394 3 4" xfId="42157" xr:uid="{00000000-0005-0000-0000-00000F770000}"/>
    <cellStyle name="Normal 394 3 5" xfId="47000" xr:uid="{00000000-0005-0000-0000-000010770000}"/>
    <cellStyle name="Normal 394 4" xfId="6164" xr:uid="{00000000-0005-0000-0000-000011770000}"/>
    <cellStyle name="Normal 394 4 2" xfId="16947" xr:uid="{00000000-0005-0000-0000-000012770000}"/>
    <cellStyle name="Normal 394 5" xfId="11791" xr:uid="{00000000-0005-0000-0000-000013770000}"/>
    <cellStyle name="Normal 394 6" xfId="39887" xr:uid="{00000000-0005-0000-0000-000014770000}"/>
    <cellStyle name="Normal 394 7" xfId="44734" xr:uid="{00000000-0005-0000-0000-000015770000}"/>
    <cellStyle name="Normal 395" xfId="964" xr:uid="{00000000-0005-0000-0000-000016770000}"/>
    <cellStyle name="Normal 395 2" xfId="2047" xr:uid="{00000000-0005-0000-0000-000017770000}"/>
    <cellStyle name="Normal 395 2 2" xfId="4356" xr:uid="{00000000-0005-0000-0000-000018770000}"/>
    <cellStyle name="Normal 395 2 2 2" xfId="9503" xr:uid="{00000000-0005-0000-0000-000019770000}"/>
    <cellStyle name="Normal 395 2 2 2 2" xfId="20286" xr:uid="{00000000-0005-0000-0000-00001A770000}"/>
    <cellStyle name="Normal 395 2 2 3" xfId="15154" xr:uid="{00000000-0005-0000-0000-00001B770000}"/>
    <cellStyle name="Normal 395 2 2 4" xfId="43213" xr:uid="{00000000-0005-0000-0000-00001C770000}"/>
    <cellStyle name="Normal 395 2 2 5" xfId="48056" xr:uid="{00000000-0005-0000-0000-00001D770000}"/>
    <cellStyle name="Normal 395 2 3" xfId="7222" xr:uid="{00000000-0005-0000-0000-00001E770000}"/>
    <cellStyle name="Normal 395 2 3 2" xfId="18005" xr:uid="{00000000-0005-0000-0000-00001F770000}"/>
    <cellStyle name="Normal 395 2 4" xfId="12867" xr:uid="{00000000-0005-0000-0000-000020770000}"/>
    <cellStyle name="Normal 395 2 5" xfId="40937" xr:uid="{00000000-0005-0000-0000-000021770000}"/>
    <cellStyle name="Normal 395 2 6" xfId="45780" xr:uid="{00000000-0005-0000-0000-000022770000}"/>
    <cellStyle name="Normal 395 3" xfId="3301" xr:uid="{00000000-0005-0000-0000-000023770000}"/>
    <cellStyle name="Normal 395 3 2" xfId="8448" xr:uid="{00000000-0005-0000-0000-000024770000}"/>
    <cellStyle name="Normal 395 3 2 2" xfId="19231" xr:uid="{00000000-0005-0000-0000-000025770000}"/>
    <cellStyle name="Normal 395 3 3" xfId="14099" xr:uid="{00000000-0005-0000-0000-000026770000}"/>
    <cellStyle name="Normal 395 3 4" xfId="42158" xr:uid="{00000000-0005-0000-0000-000027770000}"/>
    <cellStyle name="Normal 395 3 5" xfId="47001" xr:uid="{00000000-0005-0000-0000-000028770000}"/>
    <cellStyle name="Normal 395 4" xfId="6165" xr:uid="{00000000-0005-0000-0000-000029770000}"/>
    <cellStyle name="Normal 395 4 2" xfId="16948" xr:uid="{00000000-0005-0000-0000-00002A770000}"/>
    <cellStyle name="Normal 395 5" xfId="11792" xr:uid="{00000000-0005-0000-0000-00002B770000}"/>
    <cellStyle name="Normal 395 6" xfId="39888" xr:uid="{00000000-0005-0000-0000-00002C770000}"/>
    <cellStyle name="Normal 395 7" xfId="44735" xr:uid="{00000000-0005-0000-0000-00002D770000}"/>
    <cellStyle name="Normal 396" xfId="965" xr:uid="{00000000-0005-0000-0000-00002E770000}"/>
    <cellStyle name="Normal 396 2" xfId="2048" xr:uid="{00000000-0005-0000-0000-00002F770000}"/>
    <cellStyle name="Normal 396 2 2" xfId="4357" xr:uid="{00000000-0005-0000-0000-000030770000}"/>
    <cellStyle name="Normal 396 2 2 2" xfId="9504" xr:uid="{00000000-0005-0000-0000-000031770000}"/>
    <cellStyle name="Normal 396 2 2 2 2" xfId="20287" xr:uid="{00000000-0005-0000-0000-000032770000}"/>
    <cellStyle name="Normal 396 2 2 3" xfId="15155" xr:uid="{00000000-0005-0000-0000-000033770000}"/>
    <cellStyle name="Normal 396 2 2 4" xfId="43214" xr:uid="{00000000-0005-0000-0000-000034770000}"/>
    <cellStyle name="Normal 396 2 2 5" xfId="48057" xr:uid="{00000000-0005-0000-0000-000035770000}"/>
    <cellStyle name="Normal 396 2 3" xfId="7223" xr:uid="{00000000-0005-0000-0000-000036770000}"/>
    <cellStyle name="Normal 396 2 3 2" xfId="18006" xr:uid="{00000000-0005-0000-0000-000037770000}"/>
    <cellStyle name="Normal 396 2 4" xfId="12868" xr:uid="{00000000-0005-0000-0000-000038770000}"/>
    <cellStyle name="Normal 396 2 5" xfId="40938" xr:uid="{00000000-0005-0000-0000-000039770000}"/>
    <cellStyle name="Normal 396 2 6" xfId="45781" xr:uid="{00000000-0005-0000-0000-00003A770000}"/>
    <cellStyle name="Normal 396 3" xfId="3302" xr:uid="{00000000-0005-0000-0000-00003B770000}"/>
    <cellStyle name="Normal 396 3 2" xfId="8449" xr:uid="{00000000-0005-0000-0000-00003C770000}"/>
    <cellStyle name="Normal 396 3 2 2" xfId="19232" xr:uid="{00000000-0005-0000-0000-00003D770000}"/>
    <cellStyle name="Normal 396 3 3" xfId="14100" xr:uid="{00000000-0005-0000-0000-00003E770000}"/>
    <cellStyle name="Normal 396 3 4" xfId="42159" xr:uid="{00000000-0005-0000-0000-00003F770000}"/>
    <cellStyle name="Normal 396 3 5" xfId="47002" xr:uid="{00000000-0005-0000-0000-000040770000}"/>
    <cellStyle name="Normal 396 4" xfId="6166" xr:uid="{00000000-0005-0000-0000-000041770000}"/>
    <cellStyle name="Normal 396 4 2" xfId="16949" xr:uid="{00000000-0005-0000-0000-000042770000}"/>
    <cellStyle name="Normal 396 5" xfId="11793" xr:uid="{00000000-0005-0000-0000-000043770000}"/>
    <cellStyle name="Normal 396 6" xfId="39889" xr:uid="{00000000-0005-0000-0000-000044770000}"/>
    <cellStyle name="Normal 396 7" xfId="44736" xr:uid="{00000000-0005-0000-0000-000045770000}"/>
    <cellStyle name="Normal 397" xfId="966" xr:uid="{00000000-0005-0000-0000-000046770000}"/>
    <cellStyle name="Normal 397 2" xfId="2049" xr:uid="{00000000-0005-0000-0000-000047770000}"/>
    <cellStyle name="Normal 397 2 2" xfId="4358" xr:uid="{00000000-0005-0000-0000-000048770000}"/>
    <cellStyle name="Normal 397 2 2 2" xfId="9505" xr:uid="{00000000-0005-0000-0000-000049770000}"/>
    <cellStyle name="Normal 397 2 2 2 2" xfId="20288" xr:uid="{00000000-0005-0000-0000-00004A770000}"/>
    <cellStyle name="Normal 397 2 2 3" xfId="15156" xr:uid="{00000000-0005-0000-0000-00004B770000}"/>
    <cellStyle name="Normal 397 2 2 4" xfId="43215" xr:uid="{00000000-0005-0000-0000-00004C770000}"/>
    <cellStyle name="Normal 397 2 2 5" xfId="48058" xr:uid="{00000000-0005-0000-0000-00004D770000}"/>
    <cellStyle name="Normal 397 2 3" xfId="7224" xr:uid="{00000000-0005-0000-0000-00004E770000}"/>
    <cellStyle name="Normal 397 2 3 2" xfId="18007" xr:uid="{00000000-0005-0000-0000-00004F770000}"/>
    <cellStyle name="Normal 397 2 4" xfId="12869" xr:uid="{00000000-0005-0000-0000-000050770000}"/>
    <cellStyle name="Normal 397 2 5" xfId="40939" xr:uid="{00000000-0005-0000-0000-000051770000}"/>
    <cellStyle name="Normal 397 2 6" xfId="45782" xr:uid="{00000000-0005-0000-0000-000052770000}"/>
    <cellStyle name="Normal 397 3" xfId="3303" xr:uid="{00000000-0005-0000-0000-000053770000}"/>
    <cellStyle name="Normal 397 3 2" xfId="8450" xr:uid="{00000000-0005-0000-0000-000054770000}"/>
    <cellStyle name="Normal 397 3 2 2" xfId="19233" xr:uid="{00000000-0005-0000-0000-000055770000}"/>
    <cellStyle name="Normal 397 3 3" xfId="14101" xr:uid="{00000000-0005-0000-0000-000056770000}"/>
    <cellStyle name="Normal 397 3 4" xfId="42160" xr:uid="{00000000-0005-0000-0000-000057770000}"/>
    <cellStyle name="Normal 397 3 5" xfId="47003" xr:uid="{00000000-0005-0000-0000-000058770000}"/>
    <cellStyle name="Normal 397 4" xfId="6167" xr:uid="{00000000-0005-0000-0000-000059770000}"/>
    <cellStyle name="Normal 397 4 2" xfId="16950" xr:uid="{00000000-0005-0000-0000-00005A770000}"/>
    <cellStyle name="Normal 397 5" xfId="11794" xr:uid="{00000000-0005-0000-0000-00005B770000}"/>
    <cellStyle name="Normal 397 6" xfId="39890" xr:uid="{00000000-0005-0000-0000-00005C770000}"/>
    <cellStyle name="Normal 397 7" xfId="44737" xr:uid="{00000000-0005-0000-0000-00005D770000}"/>
    <cellStyle name="Normal 398" xfId="967" xr:uid="{00000000-0005-0000-0000-00005E770000}"/>
    <cellStyle name="Normal 398 2" xfId="2050" xr:uid="{00000000-0005-0000-0000-00005F770000}"/>
    <cellStyle name="Normal 398 2 2" xfId="4359" xr:uid="{00000000-0005-0000-0000-000060770000}"/>
    <cellStyle name="Normal 398 2 2 2" xfId="9506" xr:uid="{00000000-0005-0000-0000-000061770000}"/>
    <cellStyle name="Normal 398 2 2 2 2" xfId="20289" xr:uid="{00000000-0005-0000-0000-000062770000}"/>
    <cellStyle name="Normal 398 2 2 3" xfId="15157" xr:uid="{00000000-0005-0000-0000-000063770000}"/>
    <cellStyle name="Normal 398 2 2 4" xfId="43216" xr:uid="{00000000-0005-0000-0000-000064770000}"/>
    <cellStyle name="Normal 398 2 2 5" xfId="48059" xr:uid="{00000000-0005-0000-0000-000065770000}"/>
    <cellStyle name="Normal 398 2 3" xfId="7225" xr:uid="{00000000-0005-0000-0000-000066770000}"/>
    <cellStyle name="Normal 398 2 3 2" xfId="18008" xr:uid="{00000000-0005-0000-0000-000067770000}"/>
    <cellStyle name="Normal 398 2 4" xfId="12870" xr:uid="{00000000-0005-0000-0000-000068770000}"/>
    <cellStyle name="Normal 398 2 5" xfId="40940" xr:uid="{00000000-0005-0000-0000-000069770000}"/>
    <cellStyle name="Normal 398 2 6" xfId="45783" xr:uid="{00000000-0005-0000-0000-00006A770000}"/>
    <cellStyle name="Normal 398 3" xfId="3304" xr:uid="{00000000-0005-0000-0000-00006B770000}"/>
    <cellStyle name="Normal 398 3 2" xfId="8451" xr:uid="{00000000-0005-0000-0000-00006C770000}"/>
    <cellStyle name="Normal 398 3 2 2" xfId="19234" xr:uid="{00000000-0005-0000-0000-00006D770000}"/>
    <cellStyle name="Normal 398 3 3" xfId="14102" xr:uid="{00000000-0005-0000-0000-00006E770000}"/>
    <cellStyle name="Normal 398 3 4" xfId="42161" xr:uid="{00000000-0005-0000-0000-00006F770000}"/>
    <cellStyle name="Normal 398 3 5" xfId="47004" xr:uid="{00000000-0005-0000-0000-000070770000}"/>
    <cellStyle name="Normal 398 4" xfId="6168" xr:uid="{00000000-0005-0000-0000-000071770000}"/>
    <cellStyle name="Normal 398 4 2" xfId="16951" xr:uid="{00000000-0005-0000-0000-000072770000}"/>
    <cellStyle name="Normal 398 5" xfId="11795" xr:uid="{00000000-0005-0000-0000-000073770000}"/>
    <cellStyle name="Normal 398 6" xfId="39891" xr:uid="{00000000-0005-0000-0000-000074770000}"/>
    <cellStyle name="Normal 398 7" xfId="44738" xr:uid="{00000000-0005-0000-0000-000075770000}"/>
    <cellStyle name="Normal 399" xfId="968" xr:uid="{00000000-0005-0000-0000-000076770000}"/>
    <cellStyle name="Normal 399 2" xfId="2051" xr:uid="{00000000-0005-0000-0000-000077770000}"/>
    <cellStyle name="Normal 399 2 2" xfId="4360" xr:uid="{00000000-0005-0000-0000-000078770000}"/>
    <cellStyle name="Normal 399 2 2 2" xfId="9507" xr:uid="{00000000-0005-0000-0000-000079770000}"/>
    <cellStyle name="Normal 399 2 2 2 2" xfId="20290" xr:uid="{00000000-0005-0000-0000-00007A770000}"/>
    <cellStyle name="Normal 399 2 2 3" xfId="15158" xr:uid="{00000000-0005-0000-0000-00007B770000}"/>
    <cellStyle name="Normal 399 2 2 4" xfId="43217" xr:uid="{00000000-0005-0000-0000-00007C770000}"/>
    <cellStyle name="Normal 399 2 2 5" xfId="48060" xr:uid="{00000000-0005-0000-0000-00007D770000}"/>
    <cellStyle name="Normal 399 2 3" xfId="7226" xr:uid="{00000000-0005-0000-0000-00007E770000}"/>
    <cellStyle name="Normal 399 2 3 2" xfId="18009" xr:uid="{00000000-0005-0000-0000-00007F770000}"/>
    <cellStyle name="Normal 399 2 4" xfId="12871" xr:uid="{00000000-0005-0000-0000-000080770000}"/>
    <cellStyle name="Normal 399 2 5" xfId="40941" xr:uid="{00000000-0005-0000-0000-000081770000}"/>
    <cellStyle name="Normal 399 2 6" xfId="45784" xr:uid="{00000000-0005-0000-0000-000082770000}"/>
    <cellStyle name="Normal 399 3" xfId="3305" xr:uid="{00000000-0005-0000-0000-000083770000}"/>
    <cellStyle name="Normal 399 3 2" xfId="8452" xr:uid="{00000000-0005-0000-0000-000084770000}"/>
    <cellStyle name="Normal 399 3 2 2" xfId="19235" xr:uid="{00000000-0005-0000-0000-000085770000}"/>
    <cellStyle name="Normal 399 3 3" xfId="14103" xr:uid="{00000000-0005-0000-0000-000086770000}"/>
    <cellStyle name="Normal 399 3 4" xfId="42162" xr:uid="{00000000-0005-0000-0000-000087770000}"/>
    <cellStyle name="Normal 399 3 5" xfId="47005" xr:uid="{00000000-0005-0000-0000-000088770000}"/>
    <cellStyle name="Normal 399 4" xfId="6169" xr:uid="{00000000-0005-0000-0000-000089770000}"/>
    <cellStyle name="Normal 399 4 2" xfId="16952" xr:uid="{00000000-0005-0000-0000-00008A770000}"/>
    <cellStyle name="Normal 399 5" xfId="11796" xr:uid="{00000000-0005-0000-0000-00008B770000}"/>
    <cellStyle name="Normal 399 6" xfId="39892" xr:uid="{00000000-0005-0000-0000-00008C770000}"/>
    <cellStyle name="Normal 399 7" xfId="44739" xr:uid="{00000000-0005-0000-0000-00008D770000}"/>
    <cellStyle name="Normal 4" xfId="369" xr:uid="{00000000-0005-0000-0000-00008E770000}"/>
    <cellStyle name="Normal 40" xfId="370" xr:uid="{00000000-0005-0000-0000-00008F770000}"/>
    <cellStyle name="Normal 40 2" xfId="1465" xr:uid="{00000000-0005-0000-0000-000090770000}"/>
    <cellStyle name="Normal 40 2 2" xfId="3780" xr:uid="{00000000-0005-0000-0000-000091770000}"/>
    <cellStyle name="Normal 40 2 2 2" xfId="8927" xr:uid="{00000000-0005-0000-0000-000092770000}"/>
    <cellStyle name="Normal 40 2 2 2 2" xfId="19710" xr:uid="{00000000-0005-0000-0000-000093770000}"/>
    <cellStyle name="Normal 40 2 2 3" xfId="14578" xr:uid="{00000000-0005-0000-0000-000094770000}"/>
    <cellStyle name="Normal 40 2 2 4" xfId="42637" xr:uid="{00000000-0005-0000-0000-000095770000}"/>
    <cellStyle name="Normal 40 2 2 5" xfId="47480" xr:uid="{00000000-0005-0000-0000-000096770000}"/>
    <cellStyle name="Normal 40 2 3" xfId="6647" xr:uid="{00000000-0005-0000-0000-000097770000}"/>
    <cellStyle name="Normal 40 2 3 2" xfId="17430" xr:uid="{00000000-0005-0000-0000-000098770000}"/>
    <cellStyle name="Normal 40 2 4" xfId="12287" xr:uid="{00000000-0005-0000-0000-000099770000}"/>
    <cellStyle name="Normal 40 2 5" xfId="40362" xr:uid="{00000000-0005-0000-0000-00009A770000}"/>
    <cellStyle name="Normal 40 2 6" xfId="45205" xr:uid="{00000000-0005-0000-0000-00009B770000}"/>
    <cellStyle name="Normal 40 3" xfId="2733" xr:uid="{00000000-0005-0000-0000-00009C770000}"/>
    <cellStyle name="Normal 40 3 2" xfId="7888" xr:uid="{00000000-0005-0000-0000-00009D770000}"/>
    <cellStyle name="Normal 40 3 2 2" xfId="18671" xr:uid="{00000000-0005-0000-0000-00009E770000}"/>
    <cellStyle name="Normal 40 3 3" xfId="13539" xr:uid="{00000000-0005-0000-0000-00009F770000}"/>
    <cellStyle name="Normal 40 3 4" xfId="41599" xr:uid="{00000000-0005-0000-0000-0000A0770000}"/>
    <cellStyle name="Normal 40 3 5" xfId="46442" xr:uid="{00000000-0005-0000-0000-0000A1770000}"/>
    <cellStyle name="Normal 40 4" xfId="5597" xr:uid="{00000000-0005-0000-0000-0000A2770000}"/>
    <cellStyle name="Normal 40 4 2" xfId="16387" xr:uid="{00000000-0005-0000-0000-0000A3770000}"/>
    <cellStyle name="Normal 40 5" xfId="11216" xr:uid="{00000000-0005-0000-0000-0000A4770000}"/>
    <cellStyle name="Normal 40 6" xfId="39317" xr:uid="{00000000-0005-0000-0000-0000A5770000}"/>
    <cellStyle name="Normal 40 7" xfId="44163" xr:uid="{00000000-0005-0000-0000-0000A6770000}"/>
    <cellStyle name="Normal 400" xfId="969" xr:uid="{00000000-0005-0000-0000-0000A7770000}"/>
    <cellStyle name="Normal 400 2" xfId="2052" xr:uid="{00000000-0005-0000-0000-0000A8770000}"/>
    <cellStyle name="Normal 400 2 2" xfId="4361" xr:uid="{00000000-0005-0000-0000-0000A9770000}"/>
    <cellStyle name="Normal 400 2 2 2" xfId="9508" xr:uid="{00000000-0005-0000-0000-0000AA770000}"/>
    <cellStyle name="Normal 400 2 2 2 2" xfId="20291" xr:uid="{00000000-0005-0000-0000-0000AB770000}"/>
    <cellStyle name="Normal 400 2 2 3" xfId="15159" xr:uid="{00000000-0005-0000-0000-0000AC770000}"/>
    <cellStyle name="Normal 400 2 2 4" xfId="43218" xr:uid="{00000000-0005-0000-0000-0000AD770000}"/>
    <cellStyle name="Normal 400 2 2 5" xfId="48061" xr:uid="{00000000-0005-0000-0000-0000AE770000}"/>
    <cellStyle name="Normal 400 2 3" xfId="7227" xr:uid="{00000000-0005-0000-0000-0000AF770000}"/>
    <cellStyle name="Normal 400 2 3 2" xfId="18010" xr:uid="{00000000-0005-0000-0000-0000B0770000}"/>
    <cellStyle name="Normal 400 2 4" xfId="12872" xr:uid="{00000000-0005-0000-0000-0000B1770000}"/>
    <cellStyle name="Normal 400 2 5" xfId="40942" xr:uid="{00000000-0005-0000-0000-0000B2770000}"/>
    <cellStyle name="Normal 400 2 6" xfId="45785" xr:uid="{00000000-0005-0000-0000-0000B3770000}"/>
    <cellStyle name="Normal 400 3" xfId="3306" xr:uid="{00000000-0005-0000-0000-0000B4770000}"/>
    <cellStyle name="Normal 400 3 2" xfId="8453" xr:uid="{00000000-0005-0000-0000-0000B5770000}"/>
    <cellStyle name="Normal 400 3 2 2" xfId="19236" xr:uid="{00000000-0005-0000-0000-0000B6770000}"/>
    <cellStyle name="Normal 400 3 3" xfId="14104" xr:uid="{00000000-0005-0000-0000-0000B7770000}"/>
    <cellStyle name="Normal 400 3 4" xfId="42163" xr:uid="{00000000-0005-0000-0000-0000B8770000}"/>
    <cellStyle name="Normal 400 3 5" xfId="47006" xr:uid="{00000000-0005-0000-0000-0000B9770000}"/>
    <cellStyle name="Normal 400 4" xfId="6170" xr:uid="{00000000-0005-0000-0000-0000BA770000}"/>
    <cellStyle name="Normal 400 4 2" xfId="16953" xr:uid="{00000000-0005-0000-0000-0000BB770000}"/>
    <cellStyle name="Normal 400 5" xfId="11797" xr:uid="{00000000-0005-0000-0000-0000BC770000}"/>
    <cellStyle name="Normal 400 6" xfId="39893" xr:uid="{00000000-0005-0000-0000-0000BD770000}"/>
    <cellStyle name="Normal 400 7" xfId="44740" xr:uid="{00000000-0005-0000-0000-0000BE770000}"/>
    <cellStyle name="Normal 401" xfId="970" xr:uid="{00000000-0005-0000-0000-0000BF770000}"/>
    <cellStyle name="Normal 401 2" xfId="2053" xr:uid="{00000000-0005-0000-0000-0000C0770000}"/>
    <cellStyle name="Normal 401 2 2" xfId="4362" xr:uid="{00000000-0005-0000-0000-0000C1770000}"/>
    <cellStyle name="Normal 401 2 2 2" xfId="9509" xr:uid="{00000000-0005-0000-0000-0000C2770000}"/>
    <cellStyle name="Normal 401 2 2 2 2" xfId="20292" xr:uid="{00000000-0005-0000-0000-0000C3770000}"/>
    <cellStyle name="Normal 401 2 2 3" xfId="15160" xr:uid="{00000000-0005-0000-0000-0000C4770000}"/>
    <cellStyle name="Normal 401 2 2 4" xfId="43219" xr:uid="{00000000-0005-0000-0000-0000C5770000}"/>
    <cellStyle name="Normal 401 2 2 5" xfId="48062" xr:uid="{00000000-0005-0000-0000-0000C6770000}"/>
    <cellStyle name="Normal 401 2 3" xfId="7228" xr:uid="{00000000-0005-0000-0000-0000C7770000}"/>
    <cellStyle name="Normal 401 2 3 2" xfId="18011" xr:uid="{00000000-0005-0000-0000-0000C8770000}"/>
    <cellStyle name="Normal 401 2 4" xfId="12873" xr:uid="{00000000-0005-0000-0000-0000C9770000}"/>
    <cellStyle name="Normal 401 2 5" xfId="40943" xr:uid="{00000000-0005-0000-0000-0000CA770000}"/>
    <cellStyle name="Normal 401 2 6" xfId="45786" xr:uid="{00000000-0005-0000-0000-0000CB770000}"/>
    <cellStyle name="Normal 401 3" xfId="3307" xr:uid="{00000000-0005-0000-0000-0000CC770000}"/>
    <cellStyle name="Normal 401 3 2" xfId="8454" xr:uid="{00000000-0005-0000-0000-0000CD770000}"/>
    <cellStyle name="Normal 401 3 2 2" xfId="19237" xr:uid="{00000000-0005-0000-0000-0000CE770000}"/>
    <cellStyle name="Normal 401 3 3" xfId="14105" xr:uid="{00000000-0005-0000-0000-0000CF770000}"/>
    <cellStyle name="Normal 401 3 4" xfId="42164" xr:uid="{00000000-0005-0000-0000-0000D0770000}"/>
    <cellStyle name="Normal 401 3 5" xfId="47007" xr:uid="{00000000-0005-0000-0000-0000D1770000}"/>
    <cellStyle name="Normal 401 4" xfId="6171" xr:uid="{00000000-0005-0000-0000-0000D2770000}"/>
    <cellStyle name="Normal 401 4 2" xfId="16954" xr:uid="{00000000-0005-0000-0000-0000D3770000}"/>
    <cellStyle name="Normal 401 5" xfId="11798" xr:uid="{00000000-0005-0000-0000-0000D4770000}"/>
    <cellStyle name="Normal 401 6" xfId="39894" xr:uid="{00000000-0005-0000-0000-0000D5770000}"/>
    <cellStyle name="Normal 401 7" xfId="44741" xr:uid="{00000000-0005-0000-0000-0000D6770000}"/>
    <cellStyle name="Normal 402" xfId="971" xr:uid="{00000000-0005-0000-0000-0000D7770000}"/>
    <cellStyle name="Normal 402 2" xfId="2054" xr:uid="{00000000-0005-0000-0000-0000D8770000}"/>
    <cellStyle name="Normal 402 2 2" xfId="4363" xr:uid="{00000000-0005-0000-0000-0000D9770000}"/>
    <cellStyle name="Normal 402 2 2 2" xfId="9510" xr:uid="{00000000-0005-0000-0000-0000DA770000}"/>
    <cellStyle name="Normal 402 2 2 2 2" xfId="20293" xr:uid="{00000000-0005-0000-0000-0000DB770000}"/>
    <cellStyle name="Normal 402 2 2 3" xfId="15161" xr:uid="{00000000-0005-0000-0000-0000DC770000}"/>
    <cellStyle name="Normal 402 2 2 4" xfId="43220" xr:uid="{00000000-0005-0000-0000-0000DD770000}"/>
    <cellStyle name="Normal 402 2 2 5" xfId="48063" xr:uid="{00000000-0005-0000-0000-0000DE770000}"/>
    <cellStyle name="Normal 402 2 3" xfId="7229" xr:uid="{00000000-0005-0000-0000-0000DF770000}"/>
    <cellStyle name="Normal 402 2 3 2" xfId="18012" xr:uid="{00000000-0005-0000-0000-0000E0770000}"/>
    <cellStyle name="Normal 402 2 4" xfId="12874" xr:uid="{00000000-0005-0000-0000-0000E1770000}"/>
    <cellStyle name="Normal 402 2 5" xfId="40944" xr:uid="{00000000-0005-0000-0000-0000E2770000}"/>
    <cellStyle name="Normal 402 2 6" xfId="45787" xr:uid="{00000000-0005-0000-0000-0000E3770000}"/>
    <cellStyle name="Normal 402 3" xfId="3308" xr:uid="{00000000-0005-0000-0000-0000E4770000}"/>
    <cellStyle name="Normal 402 3 2" xfId="8455" xr:uid="{00000000-0005-0000-0000-0000E5770000}"/>
    <cellStyle name="Normal 402 3 2 2" xfId="19238" xr:uid="{00000000-0005-0000-0000-0000E6770000}"/>
    <cellStyle name="Normal 402 3 3" xfId="14106" xr:uid="{00000000-0005-0000-0000-0000E7770000}"/>
    <cellStyle name="Normal 402 3 4" xfId="42165" xr:uid="{00000000-0005-0000-0000-0000E8770000}"/>
    <cellStyle name="Normal 402 3 5" xfId="47008" xr:uid="{00000000-0005-0000-0000-0000E9770000}"/>
    <cellStyle name="Normal 402 4" xfId="6172" xr:uid="{00000000-0005-0000-0000-0000EA770000}"/>
    <cellStyle name="Normal 402 4 2" xfId="16955" xr:uid="{00000000-0005-0000-0000-0000EB770000}"/>
    <cellStyle name="Normal 402 5" xfId="11799" xr:uid="{00000000-0005-0000-0000-0000EC770000}"/>
    <cellStyle name="Normal 402 6" xfId="39895" xr:uid="{00000000-0005-0000-0000-0000ED770000}"/>
    <cellStyle name="Normal 402 7" xfId="44742" xr:uid="{00000000-0005-0000-0000-0000EE770000}"/>
    <cellStyle name="Normal 403" xfId="972" xr:uid="{00000000-0005-0000-0000-0000EF770000}"/>
    <cellStyle name="Normal 403 2" xfId="2055" xr:uid="{00000000-0005-0000-0000-0000F0770000}"/>
    <cellStyle name="Normal 403 2 2" xfId="4364" xr:uid="{00000000-0005-0000-0000-0000F1770000}"/>
    <cellStyle name="Normal 403 2 2 2" xfId="9511" xr:uid="{00000000-0005-0000-0000-0000F2770000}"/>
    <cellStyle name="Normal 403 2 2 2 2" xfId="20294" xr:uid="{00000000-0005-0000-0000-0000F3770000}"/>
    <cellStyle name="Normal 403 2 2 3" xfId="15162" xr:uid="{00000000-0005-0000-0000-0000F4770000}"/>
    <cellStyle name="Normal 403 2 2 4" xfId="43221" xr:uid="{00000000-0005-0000-0000-0000F5770000}"/>
    <cellStyle name="Normal 403 2 2 5" xfId="48064" xr:uid="{00000000-0005-0000-0000-0000F6770000}"/>
    <cellStyle name="Normal 403 2 3" xfId="7230" xr:uid="{00000000-0005-0000-0000-0000F7770000}"/>
    <cellStyle name="Normal 403 2 3 2" xfId="18013" xr:uid="{00000000-0005-0000-0000-0000F8770000}"/>
    <cellStyle name="Normal 403 2 4" xfId="12875" xr:uid="{00000000-0005-0000-0000-0000F9770000}"/>
    <cellStyle name="Normal 403 2 5" xfId="40945" xr:uid="{00000000-0005-0000-0000-0000FA770000}"/>
    <cellStyle name="Normal 403 2 6" xfId="45788" xr:uid="{00000000-0005-0000-0000-0000FB770000}"/>
    <cellStyle name="Normal 403 3" xfId="3309" xr:uid="{00000000-0005-0000-0000-0000FC770000}"/>
    <cellStyle name="Normal 403 3 2" xfId="8456" xr:uid="{00000000-0005-0000-0000-0000FD770000}"/>
    <cellStyle name="Normal 403 3 2 2" xfId="19239" xr:uid="{00000000-0005-0000-0000-0000FE770000}"/>
    <cellStyle name="Normal 403 3 3" xfId="14107" xr:uid="{00000000-0005-0000-0000-0000FF770000}"/>
    <cellStyle name="Normal 403 3 4" xfId="42166" xr:uid="{00000000-0005-0000-0000-000000780000}"/>
    <cellStyle name="Normal 403 3 5" xfId="47009" xr:uid="{00000000-0005-0000-0000-000001780000}"/>
    <cellStyle name="Normal 403 4" xfId="6173" xr:uid="{00000000-0005-0000-0000-000002780000}"/>
    <cellStyle name="Normal 403 4 2" xfId="16956" xr:uid="{00000000-0005-0000-0000-000003780000}"/>
    <cellStyle name="Normal 403 5" xfId="11800" xr:uid="{00000000-0005-0000-0000-000004780000}"/>
    <cellStyle name="Normal 403 6" xfId="39896" xr:uid="{00000000-0005-0000-0000-000005780000}"/>
    <cellStyle name="Normal 403 7" xfId="44743" xr:uid="{00000000-0005-0000-0000-000006780000}"/>
    <cellStyle name="Normal 404" xfId="973" xr:uid="{00000000-0005-0000-0000-000007780000}"/>
    <cellStyle name="Normal 404 2" xfId="2056" xr:uid="{00000000-0005-0000-0000-000008780000}"/>
    <cellStyle name="Normal 404 2 2" xfId="4365" xr:uid="{00000000-0005-0000-0000-000009780000}"/>
    <cellStyle name="Normal 404 2 2 2" xfId="9512" xr:uid="{00000000-0005-0000-0000-00000A780000}"/>
    <cellStyle name="Normal 404 2 2 2 2" xfId="20295" xr:uid="{00000000-0005-0000-0000-00000B780000}"/>
    <cellStyle name="Normal 404 2 2 3" xfId="15163" xr:uid="{00000000-0005-0000-0000-00000C780000}"/>
    <cellStyle name="Normal 404 2 2 4" xfId="43222" xr:uid="{00000000-0005-0000-0000-00000D780000}"/>
    <cellStyle name="Normal 404 2 2 5" xfId="48065" xr:uid="{00000000-0005-0000-0000-00000E780000}"/>
    <cellStyle name="Normal 404 2 3" xfId="7231" xr:uid="{00000000-0005-0000-0000-00000F780000}"/>
    <cellStyle name="Normal 404 2 3 2" xfId="18014" xr:uid="{00000000-0005-0000-0000-000010780000}"/>
    <cellStyle name="Normal 404 2 4" xfId="12876" xr:uid="{00000000-0005-0000-0000-000011780000}"/>
    <cellStyle name="Normal 404 2 5" xfId="40946" xr:uid="{00000000-0005-0000-0000-000012780000}"/>
    <cellStyle name="Normal 404 2 6" xfId="45789" xr:uid="{00000000-0005-0000-0000-000013780000}"/>
    <cellStyle name="Normal 404 3" xfId="3310" xr:uid="{00000000-0005-0000-0000-000014780000}"/>
    <cellStyle name="Normal 404 3 2" xfId="8457" xr:uid="{00000000-0005-0000-0000-000015780000}"/>
    <cellStyle name="Normal 404 3 2 2" xfId="19240" xr:uid="{00000000-0005-0000-0000-000016780000}"/>
    <cellStyle name="Normal 404 3 3" xfId="14108" xr:uid="{00000000-0005-0000-0000-000017780000}"/>
    <cellStyle name="Normal 404 3 4" xfId="42167" xr:uid="{00000000-0005-0000-0000-000018780000}"/>
    <cellStyle name="Normal 404 3 5" xfId="47010" xr:uid="{00000000-0005-0000-0000-000019780000}"/>
    <cellStyle name="Normal 404 4" xfId="6174" xr:uid="{00000000-0005-0000-0000-00001A780000}"/>
    <cellStyle name="Normal 404 4 2" xfId="16957" xr:uid="{00000000-0005-0000-0000-00001B780000}"/>
    <cellStyle name="Normal 404 5" xfId="11801" xr:uid="{00000000-0005-0000-0000-00001C780000}"/>
    <cellStyle name="Normal 404 6" xfId="39897" xr:uid="{00000000-0005-0000-0000-00001D780000}"/>
    <cellStyle name="Normal 404 7" xfId="44744" xr:uid="{00000000-0005-0000-0000-00001E780000}"/>
    <cellStyle name="Normal 405" xfId="974" xr:uid="{00000000-0005-0000-0000-00001F780000}"/>
    <cellStyle name="Normal 405 2" xfId="2057" xr:uid="{00000000-0005-0000-0000-000020780000}"/>
    <cellStyle name="Normal 405 2 2" xfId="4366" xr:uid="{00000000-0005-0000-0000-000021780000}"/>
    <cellStyle name="Normal 405 2 2 2" xfId="9513" xr:uid="{00000000-0005-0000-0000-000022780000}"/>
    <cellStyle name="Normal 405 2 2 2 2" xfId="20296" xr:uid="{00000000-0005-0000-0000-000023780000}"/>
    <cellStyle name="Normal 405 2 2 3" xfId="15164" xr:uid="{00000000-0005-0000-0000-000024780000}"/>
    <cellStyle name="Normal 405 2 2 4" xfId="43223" xr:uid="{00000000-0005-0000-0000-000025780000}"/>
    <cellStyle name="Normal 405 2 2 5" xfId="48066" xr:uid="{00000000-0005-0000-0000-000026780000}"/>
    <cellStyle name="Normal 405 2 3" xfId="7232" xr:uid="{00000000-0005-0000-0000-000027780000}"/>
    <cellStyle name="Normal 405 2 3 2" xfId="18015" xr:uid="{00000000-0005-0000-0000-000028780000}"/>
    <cellStyle name="Normal 405 2 4" xfId="12877" xr:uid="{00000000-0005-0000-0000-000029780000}"/>
    <cellStyle name="Normal 405 2 5" xfId="40947" xr:uid="{00000000-0005-0000-0000-00002A780000}"/>
    <cellStyle name="Normal 405 2 6" xfId="45790" xr:uid="{00000000-0005-0000-0000-00002B780000}"/>
    <cellStyle name="Normal 405 3" xfId="3311" xr:uid="{00000000-0005-0000-0000-00002C780000}"/>
    <cellStyle name="Normal 405 3 2" xfId="8458" xr:uid="{00000000-0005-0000-0000-00002D780000}"/>
    <cellStyle name="Normal 405 3 2 2" xfId="19241" xr:uid="{00000000-0005-0000-0000-00002E780000}"/>
    <cellStyle name="Normal 405 3 3" xfId="14109" xr:uid="{00000000-0005-0000-0000-00002F780000}"/>
    <cellStyle name="Normal 405 3 4" xfId="42168" xr:uid="{00000000-0005-0000-0000-000030780000}"/>
    <cellStyle name="Normal 405 3 5" xfId="47011" xr:uid="{00000000-0005-0000-0000-000031780000}"/>
    <cellStyle name="Normal 405 4" xfId="6175" xr:uid="{00000000-0005-0000-0000-000032780000}"/>
    <cellStyle name="Normal 405 4 2" xfId="16958" xr:uid="{00000000-0005-0000-0000-000033780000}"/>
    <cellStyle name="Normal 405 5" xfId="11802" xr:uid="{00000000-0005-0000-0000-000034780000}"/>
    <cellStyle name="Normal 405 6" xfId="39898" xr:uid="{00000000-0005-0000-0000-000035780000}"/>
    <cellStyle name="Normal 405 7" xfId="44745" xr:uid="{00000000-0005-0000-0000-000036780000}"/>
    <cellStyle name="Normal 406" xfId="975" xr:uid="{00000000-0005-0000-0000-000037780000}"/>
    <cellStyle name="Normal 406 2" xfId="2058" xr:uid="{00000000-0005-0000-0000-000038780000}"/>
    <cellStyle name="Normal 406 2 2" xfId="4367" xr:uid="{00000000-0005-0000-0000-000039780000}"/>
    <cellStyle name="Normal 406 2 2 2" xfId="9514" xr:uid="{00000000-0005-0000-0000-00003A780000}"/>
    <cellStyle name="Normal 406 2 2 2 2" xfId="20297" xr:uid="{00000000-0005-0000-0000-00003B780000}"/>
    <cellStyle name="Normal 406 2 2 3" xfId="15165" xr:uid="{00000000-0005-0000-0000-00003C780000}"/>
    <cellStyle name="Normal 406 2 2 4" xfId="43224" xr:uid="{00000000-0005-0000-0000-00003D780000}"/>
    <cellStyle name="Normal 406 2 2 5" xfId="48067" xr:uid="{00000000-0005-0000-0000-00003E780000}"/>
    <cellStyle name="Normal 406 2 3" xfId="7233" xr:uid="{00000000-0005-0000-0000-00003F780000}"/>
    <cellStyle name="Normal 406 2 3 2" xfId="18016" xr:uid="{00000000-0005-0000-0000-000040780000}"/>
    <cellStyle name="Normal 406 2 4" xfId="12878" xr:uid="{00000000-0005-0000-0000-000041780000}"/>
    <cellStyle name="Normal 406 2 5" xfId="40948" xr:uid="{00000000-0005-0000-0000-000042780000}"/>
    <cellStyle name="Normal 406 2 6" xfId="45791" xr:uid="{00000000-0005-0000-0000-000043780000}"/>
    <cellStyle name="Normal 406 3" xfId="3312" xr:uid="{00000000-0005-0000-0000-000044780000}"/>
    <cellStyle name="Normal 406 3 2" xfId="8459" xr:uid="{00000000-0005-0000-0000-000045780000}"/>
    <cellStyle name="Normal 406 3 2 2" xfId="19242" xr:uid="{00000000-0005-0000-0000-000046780000}"/>
    <cellStyle name="Normal 406 3 3" xfId="14110" xr:uid="{00000000-0005-0000-0000-000047780000}"/>
    <cellStyle name="Normal 406 3 4" xfId="42169" xr:uid="{00000000-0005-0000-0000-000048780000}"/>
    <cellStyle name="Normal 406 3 5" xfId="47012" xr:uid="{00000000-0005-0000-0000-000049780000}"/>
    <cellStyle name="Normal 406 4" xfId="6176" xr:uid="{00000000-0005-0000-0000-00004A780000}"/>
    <cellStyle name="Normal 406 4 2" xfId="16959" xr:uid="{00000000-0005-0000-0000-00004B780000}"/>
    <cellStyle name="Normal 406 5" xfId="11803" xr:uid="{00000000-0005-0000-0000-00004C780000}"/>
    <cellStyle name="Normal 406 6" xfId="39899" xr:uid="{00000000-0005-0000-0000-00004D780000}"/>
    <cellStyle name="Normal 406 7" xfId="44746" xr:uid="{00000000-0005-0000-0000-00004E780000}"/>
    <cellStyle name="Normal 407" xfId="976" xr:uid="{00000000-0005-0000-0000-00004F780000}"/>
    <cellStyle name="Normal 407 2" xfId="2059" xr:uid="{00000000-0005-0000-0000-000050780000}"/>
    <cellStyle name="Normal 407 2 2" xfId="4368" xr:uid="{00000000-0005-0000-0000-000051780000}"/>
    <cellStyle name="Normal 407 2 2 2" xfId="9515" xr:uid="{00000000-0005-0000-0000-000052780000}"/>
    <cellStyle name="Normal 407 2 2 2 2" xfId="20298" xr:uid="{00000000-0005-0000-0000-000053780000}"/>
    <cellStyle name="Normal 407 2 2 3" xfId="15166" xr:uid="{00000000-0005-0000-0000-000054780000}"/>
    <cellStyle name="Normal 407 2 2 4" xfId="43225" xr:uid="{00000000-0005-0000-0000-000055780000}"/>
    <cellStyle name="Normal 407 2 2 5" xfId="48068" xr:uid="{00000000-0005-0000-0000-000056780000}"/>
    <cellStyle name="Normal 407 2 3" xfId="7234" xr:uid="{00000000-0005-0000-0000-000057780000}"/>
    <cellStyle name="Normal 407 2 3 2" xfId="18017" xr:uid="{00000000-0005-0000-0000-000058780000}"/>
    <cellStyle name="Normal 407 2 4" xfId="12879" xr:uid="{00000000-0005-0000-0000-000059780000}"/>
    <cellStyle name="Normal 407 2 5" xfId="40949" xr:uid="{00000000-0005-0000-0000-00005A780000}"/>
    <cellStyle name="Normal 407 2 6" xfId="45792" xr:uid="{00000000-0005-0000-0000-00005B780000}"/>
    <cellStyle name="Normal 407 3" xfId="3313" xr:uid="{00000000-0005-0000-0000-00005C780000}"/>
    <cellStyle name="Normal 407 3 2" xfId="8460" xr:uid="{00000000-0005-0000-0000-00005D780000}"/>
    <cellStyle name="Normal 407 3 2 2" xfId="19243" xr:uid="{00000000-0005-0000-0000-00005E780000}"/>
    <cellStyle name="Normal 407 3 3" xfId="14111" xr:uid="{00000000-0005-0000-0000-00005F780000}"/>
    <cellStyle name="Normal 407 3 4" xfId="42170" xr:uid="{00000000-0005-0000-0000-000060780000}"/>
    <cellStyle name="Normal 407 3 5" xfId="47013" xr:uid="{00000000-0005-0000-0000-000061780000}"/>
    <cellStyle name="Normal 407 4" xfId="6177" xr:uid="{00000000-0005-0000-0000-000062780000}"/>
    <cellStyle name="Normal 407 4 2" xfId="16960" xr:uid="{00000000-0005-0000-0000-000063780000}"/>
    <cellStyle name="Normal 407 5" xfId="11804" xr:uid="{00000000-0005-0000-0000-000064780000}"/>
    <cellStyle name="Normal 407 6" xfId="39900" xr:uid="{00000000-0005-0000-0000-000065780000}"/>
    <cellStyle name="Normal 407 7" xfId="44747" xr:uid="{00000000-0005-0000-0000-000066780000}"/>
    <cellStyle name="Normal 408" xfId="977" xr:uid="{00000000-0005-0000-0000-000067780000}"/>
    <cellStyle name="Normal 408 2" xfId="2060" xr:uid="{00000000-0005-0000-0000-000068780000}"/>
    <cellStyle name="Normal 408 2 2" xfId="4369" xr:uid="{00000000-0005-0000-0000-000069780000}"/>
    <cellStyle name="Normal 408 2 2 2" xfId="9516" xr:uid="{00000000-0005-0000-0000-00006A780000}"/>
    <cellStyle name="Normal 408 2 2 2 2" xfId="20299" xr:uid="{00000000-0005-0000-0000-00006B780000}"/>
    <cellStyle name="Normal 408 2 2 3" xfId="15167" xr:uid="{00000000-0005-0000-0000-00006C780000}"/>
    <cellStyle name="Normal 408 2 2 4" xfId="43226" xr:uid="{00000000-0005-0000-0000-00006D780000}"/>
    <cellStyle name="Normal 408 2 2 5" xfId="48069" xr:uid="{00000000-0005-0000-0000-00006E780000}"/>
    <cellStyle name="Normal 408 2 3" xfId="7235" xr:uid="{00000000-0005-0000-0000-00006F780000}"/>
    <cellStyle name="Normal 408 2 3 2" xfId="18018" xr:uid="{00000000-0005-0000-0000-000070780000}"/>
    <cellStyle name="Normal 408 2 4" xfId="12880" xr:uid="{00000000-0005-0000-0000-000071780000}"/>
    <cellStyle name="Normal 408 2 5" xfId="40950" xr:uid="{00000000-0005-0000-0000-000072780000}"/>
    <cellStyle name="Normal 408 2 6" xfId="45793" xr:uid="{00000000-0005-0000-0000-000073780000}"/>
    <cellStyle name="Normal 408 3" xfId="3314" xr:uid="{00000000-0005-0000-0000-000074780000}"/>
    <cellStyle name="Normal 408 3 2" xfId="8461" xr:uid="{00000000-0005-0000-0000-000075780000}"/>
    <cellStyle name="Normal 408 3 2 2" xfId="19244" xr:uid="{00000000-0005-0000-0000-000076780000}"/>
    <cellStyle name="Normal 408 3 3" xfId="14112" xr:uid="{00000000-0005-0000-0000-000077780000}"/>
    <cellStyle name="Normal 408 3 4" xfId="42171" xr:uid="{00000000-0005-0000-0000-000078780000}"/>
    <cellStyle name="Normal 408 3 5" xfId="47014" xr:uid="{00000000-0005-0000-0000-000079780000}"/>
    <cellStyle name="Normal 408 4" xfId="6178" xr:uid="{00000000-0005-0000-0000-00007A780000}"/>
    <cellStyle name="Normal 408 4 2" xfId="16961" xr:uid="{00000000-0005-0000-0000-00007B780000}"/>
    <cellStyle name="Normal 408 5" xfId="11805" xr:uid="{00000000-0005-0000-0000-00007C780000}"/>
    <cellStyle name="Normal 408 6" xfId="39901" xr:uid="{00000000-0005-0000-0000-00007D780000}"/>
    <cellStyle name="Normal 408 7" xfId="44748" xr:uid="{00000000-0005-0000-0000-00007E780000}"/>
    <cellStyle name="Normal 409" xfId="978" xr:uid="{00000000-0005-0000-0000-00007F780000}"/>
    <cellStyle name="Normal 409 2" xfId="2061" xr:uid="{00000000-0005-0000-0000-000080780000}"/>
    <cellStyle name="Normal 409 2 2" xfId="4370" xr:uid="{00000000-0005-0000-0000-000081780000}"/>
    <cellStyle name="Normal 409 2 2 2" xfId="9517" xr:uid="{00000000-0005-0000-0000-000082780000}"/>
    <cellStyle name="Normal 409 2 2 2 2" xfId="20300" xr:uid="{00000000-0005-0000-0000-000083780000}"/>
    <cellStyle name="Normal 409 2 2 3" xfId="15168" xr:uid="{00000000-0005-0000-0000-000084780000}"/>
    <cellStyle name="Normal 409 2 2 4" xfId="43227" xr:uid="{00000000-0005-0000-0000-000085780000}"/>
    <cellStyle name="Normal 409 2 2 5" xfId="48070" xr:uid="{00000000-0005-0000-0000-000086780000}"/>
    <cellStyle name="Normal 409 2 3" xfId="7236" xr:uid="{00000000-0005-0000-0000-000087780000}"/>
    <cellStyle name="Normal 409 2 3 2" xfId="18019" xr:uid="{00000000-0005-0000-0000-000088780000}"/>
    <cellStyle name="Normal 409 2 4" xfId="12881" xr:uid="{00000000-0005-0000-0000-000089780000}"/>
    <cellStyle name="Normal 409 2 5" xfId="40951" xr:uid="{00000000-0005-0000-0000-00008A780000}"/>
    <cellStyle name="Normal 409 2 6" xfId="45794" xr:uid="{00000000-0005-0000-0000-00008B780000}"/>
    <cellStyle name="Normal 409 3" xfId="3315" xr:uid="{00000000-0005-0000-0000-00008C780000}"/>
    <cellStyle name="Normal 409 3 2" xfId="8462" xr:uid="{00000000-0005-0000-0000-00008D780000}"/>
    <cellStyle name="Normal 409 3 2 2" xfId="19245" xr:uid="{00000000-0005-0000-0000-00008E780000}"/>
    <cellStyle name="Normal 409 3 3" xfId="14113" xr:uid="{00000000-0005-0000-0000-00008F780000}"/>
    <cellStyle name="Normal 409 3 4" xfId="42172" xr:uid="{00000000-0005-0000-0000-000090780000}"/>
    <cellStyle name="Normal 409 3 5" xfId="47015" xr:uid="{00000000-0005-0000-0000-000091780000}"/>
    <cellStyle name="Normal 409 4" xfId="6179" xr:uid="{00000000-0005-0000-0000-000092780000}"/>
    <cellStyle name="Normal 409 4 2" xfId="16962" xr:uid="{00000000-0005-0000-0000-000093780000}"/>
    <cellStyle name="Normal 409 5" xfId="11806" xr:uid="{00000000-0005-0000-0000-000094780000}"/>
    <cellStyle name="Normal 409 6" xfId="39902" xr:uid="{00000000-0005-0000-0000-000095780000}"/>
    <cellStyle name="Normal 409 7" xfId="44749" xr:uid="{00000000-0005-0000-0000-000096780000}"/>
    <cellStyle name="Normal 41" xfId="371" xr:uid="{00000000-0005-0000-0000-000097780000}"/>
    <cellStyle name="Normal 41 2" xfId="1466" xr:uid="{00000000-0005-0000-0000-000098780000}"/>
    <cellStyle name="Normal 41 2 2" xfId="3781" xr:uid="{00000000-0005-0000-0000-000099780000}"/>
    <cellStyle name="Normal 41 2 2 2" xfId="8928" xr:uid="{00000000-0005-0000-0000-00009A780000}"/>
    <cellStyle name="Normal 41 2 2 2 2" xfId="19711" xr:uid="{00000000-0005-0000-0000-00009B780000}"/>
    <cellStyle name="Normal 41 2 2 3" xfId="14579" xr:uid="{00000000-0005-0000-0000-00009C780000}"/>
    <cellStyle name="Normal 41 2 2 4" xfId="42638" xr:uid="{00000000-0005-0000-0000-00009D780000}"/>
    <cellStyle name="Normal 41 2 2 5" xfId="47481" xr:uid="{00000000-0005-0000-0000-00009E780000}"/>
    <cellStyle name="Normal 41 2 3" xfId="6648" xr:uid="{00000000-0005-0000-0000-00009F780000}"/>
    <cellStyle name="Normal 41 2 3 2" xfId="17431" xr:uid="{00000000-0005-0000-0000-0000A0780000}"/>
    <cellStyle name="Normal 41 2 4" xfId="12288" xr:uid="{00000000-0005-0000-0000-0000A1780000}"/>
    <cellStyle name="Normal 41 2 5" xfId="40363" xr:uid="{00000000-0005-0000-0000-0000A2780000}"/>
    <cellStyle name="Normal 41 2 6" xfId="45206" xr:uid="{00000000-0005-0000-0000-0000A3780000}"/>
    <cellStyle name="Normal 41 3" xfId="2734" xr:uid="{00000000-0005-0000-0000-0000A4780000}"/>
    <cellStyle name="Normal 41 3 2" xfId="7889" xr:uid="{00000000-0005-0000-0000-0000A5780000}"/>
    <cellStyle name="Normal 41 3 2 2" xfId="18672" xr:uid="{00000000-0005-0000-0000-0000A6780000}"/>
    <cellStyle name="Normal 41 3 3" xfId="13540" xr:uid="{00000000-0005-0000-0000-0000A7780000}"/>
    <cellStyle name="Normal 41 3 4" xfId="41600" xr:uid="{00000000-0005-0000-0000-0000A8780000}"/>
    <cellStyle name="Normal 41 3 5" xfId="46443" xr:uid="{00000000-0005-0000-0000-0000A9780000}"/>
    <cellStyle name="Normal 41 4" xfId="5598" xr:uid="{00000000-0005-0000-0000-0000AA780000}"/>
    <cellStyle name="Normal 41 4 2" xfId="16388" xr:uid="{00000000-0005-0000-0000-0000AB780000}"/>
    <cellStyle name="Normal 41 5" xfId="11217" xr:uid="{00000000-0005-0000-0000-0000AC780000}"/>
    <cellStyle name="Normal 41 6" xfId="39318" xr:uid="{00000000-0005-0000-0000-0000AD780000}"/>
    <cellStyle name="Normal 41 7" xfId="44164" xr:uid="{00000000-0005-0000-0000-0000AE780000}"/>
    <cellStyle name="Normal 410" xfId="979" xr:uid="{00000000-0005-0000-0000-0000AF780000}"/>
    <cellStyle name="Normal 410 2" xfId="2062" xr:uid="{00000000-0005-0000-0000-0000B0780000}"/>
    <cellStyle name="Normal 410 2 2" xfId="4371" xr:uid="{00000000-0005-0000-0000-0000B1780000}"/>
    <cellStyle name="Normal 410 2 2 2" xfId="9518" xr:uid="{00000000-0005-0000-0000-0000B2780000}"/>
    <cellStyle name="Normal 410 2 2 2 2" xfId="20301" xr:uid="{00000000-0005-0000-0000-0000B3780000}"/>
    <cellStyle name="Normal 410 2 2 3" xfId="15169" xr:uid="{00000000-0005-0000-0000-0000B4780000}"/>
    <cellStyle name="Normal 410 2 2 4" xfId="43228" xr:uid="{00000000-0005-0000-0000-0000B5780000}"/>
    <cellStyle name="Normal 410 2 2 5" xfId="48071" xr:uid="{00000000-0005-0000-0000-0000B6780000}"/>
    <cellStyle name="Normal 410 2 3" xfId="7237" xr:uid="{00000000-0005-0000-0000-0000B7780000}"/>
    <cellStyle name="Normal 410 2 3 2" xfId="18020" xr:uid="{00000000-0005-0000-0000-0000B8780000}"/>
    <cellStyle name="Normal 410 2 4" xfId="12882" xr:uid="{00000000-0005-0000-0000-0000B9780000}"/>
    <cellStyle name="Normal 410 2 5" xfId="40952" xr:uid="{00000000-0005-0000-0000-0000BA780000}"/>
    <cellStyle name="Normal 410 2 6" xfId="45795" xr:uid="{00000000-0005-0000-0000-0000BB780000}"/>
    <cellStyle name="Normal 410 3" xfId="3316" xr:uid="{00000000-0005-0000-0000-0000BC780000}"/>
    <cellStyle name="Normal 410 3 2" xfId="8463" xr:uid="{00000000-0005-0000-0000-0000BD780000}"/>
    <cellStyle name="Normal 410 3 2 2" xfId="19246" xr:uid="{00000000-0005-0000-0000-0000BE780000}"/>
    <cellStyle name="Normal 410 3 3" xfId="14114" xr:uid="{00000000-0005-0000-0000-0000BF780000}"/>
    <cellStyle name="Normal 410 3 4" xfId="42173" xr:uid="{00000000-0005-0000-0000-0000C0780000}"/>
    <cellStyle name="Normal 410 3 5" xfId="47016" xr:uid="{00000000-0005-0000-0000-0000C1780000}"/>
    <cellStyle name="Normal 410 4" xfId="6180" xr:uid="{00000000-0005-0000-0000-0000C2780000}"/>
    <cellStyle name="Normal 410 4 2" xfId="16963" xr:uid="{00000000-0005-0000-0000-0000C3780000}"/>
    <cellStyle name="Normal 410 5" xfId="11807" xr:uid="{00000000-0005-0000-0000-0000C4780000}"/>
    <cellStyle name="Normal 410 6" xfId="39903" xr:uid="{00000000-0005-0000-0000-0000C5780000}"/>
    <cellStyle name="Normal 410 7" xfId="44750" xr:uid="{00000000-0005-0000-0000-0000C6780000}"/>
    <cellStyle name="Normal 411" xfId="980" xr:uid="{00000000-0005-0000-0000-0000C7780000}"/>
    <cellStyle name="Normal 411 2" xfId="2063" xr:uid="{00000000-0005-0000-0000-0000C8780000}"/>
    <cellStyle name="Normal 411 2 2" xfId="4372" xr:uid="{00000000-0005-0000-0000-0000C9780000}"/>
    <cellStyle name="Normal 411 2 2 2" xfId="9519" xr:uid="{00000000-0005-0000-0000-0000CA780000}"/>
    <cellStyle name="Normal 411 2 2 2 2" xfId="20302" xr:uid="{00000000-0005-0000-0000-0000CB780000}"/>
    <cellStyle name="Normal 411 2 2 3" xfId="15170" xr:uid="{00000000-0005-0000-0000-0000CC780000}"/>
    <cellStyle name="Normal 411 2 2 4" xfId="43229" xr:uid="{00000000-0005-0000-0000-0000CD780000}"/>
    <cellStyle name="Normal 411 2 2 5" xfId="48072" xr:uid="{00000000-0005-0000-0000-0000CE780000}"/>
    <cellStyle name="Normal 411 2 3" xfId="7238" xr:uid="{00000000-0005-0000-0000-0000CF780000}"/>
    <cellStyle name="Normal 411 2 3 2" xfId="18021" xr:uid="{00000000-0005-0000-0000-0000D0780000}"/>
    <cellStyle name="Normal 411 2 4" xfId="12883" xr:uid="{00000000-0005-0000-0000-0000D1780000}"/>
    <cellStyle name="Normal 411 2 5" xfId="40953" xr:uid="{00000000-0005-0000-0000-0000D2780000}"/>
    <cellStyle name="Normal 411 2 6" xfId="45796" xr:uid="{00000000-0005-0000-0000-0000D3780000}"/>
    <cellStyle name="Normal 411 3" xfId="3317" xr:uid="{00000000-0005-0000-0000-0000D4780000}"/>
    <cellStyle name="Normal 411 3 2" xfId="8464" xr:uid="{00000000-0005-0000-0000-0000D5780000}"/>
    <cellStyle name="Normal 411 3 2 2" xfId="19247" xr:uid="{00000000-0005-0000-0000-0000D6780000}"/>
    <cellStyle name="Normal 411 3 3" xfId="14115" xr:uid="{00000000-0005-0000-0000-0000D7780000}"/>
    <cellStyle name="Normal 411 3 4" xfId="42174" xr:uid="{00000000-0005-0000-0000-0000D8780000}"/>
    <cellStyle name="Normal 411 3 5" xfId="47017" xr:uid="{00000000-0005-0000-0000-0000D9780000}"/>
    <cellStyle name="Normal 411 4" xfId="6181" xr:uid="{00000000-0005-0000-0000-0000DA780000}"/>
    <cellStyle name="Normal 411 4 2" xfId="16964" xr:uid="{00000000-0005-0000-0000-0000DB780000}"/>
    <cellStyle name="Normal 411 5" xfId="11808" xr:uid="{00000000-0005-0000-0000-0000DC780000}"/>
    <cellStyle name="Normal 411 6" xfId="39904" xr:uid="{00000000-0005-0000-0000-0000DD780000}"/>
    <cellStyle name="Normal 411 7" xfId="44751" xr:uid="{00000000-0005-0000-0000-0000DE780000}"/>
    <cellStyle name="Normal 412" xfId="981" xr:uid="{00000000-0005-0000-0000-0000DF780000}"/>
    <cellStyle name="Normal 412 2" xfId="2064" xr:uid="{00000000-0005-0000-0000-0000E0780000}"/>
    <cellStyle name="Normal 412 2 2" xfId="4373" xr:uid="{00000000-0005-0000-0000-0000E1780000}"/>
    <cellStyle name="Normal 412 2 2 2" xfId="9520" xr:uid="{00000000-0005-0000-0000-0000E2780000}"/>
    <cellStyle name="Normal 412 2 2 2 2" xfId="20303" xr:uid="{00000000-0005-0000-0000-0000E3780000}"/>
    <cellStyle name="Normal 412 2 2 3" xfId="15171" xr:uid="{00000000-0005-0000-0000-0000E4780000}"/>
    <cellStyle name="Normal 412 2 2 4" xfId="43230" xr:uid="{00000000-0005-0000-0000-0000E5780000}"/>
    <cellStyle name="Normal 412 2 2 5" xfId="48073" xr:uid="{00000000-0005-0000-0000-0000E6780000}"/>
    <cellStyle name="Normal 412 2 3" xfId="7239" xr:uid="{00000000-0005-0000-0000-0000E7780000}"/>
    <cellStyle name="Normal 412 2 3 2" xfId="18022" xr:uid="{00000000-0005-0000-0000-0000E8780000}"/>
    <cellStyle name="Normal 412 2 4" xfId="12884" xr:uid="{00000000-0005-0000-0000-0000E9780000}"/>
    <cellStyle name="Normal 412 2 5" xfId="40954" xr:uid="{00000000-0005-0000-0000-0000EA780000}"/>
    <cellStyle name="Normal 412 2 6" xfId="45797" xr:uid="{00000000-0005-0000-0000-0000EB780000}"/>
    <cellStyle name="Normal 412 3" xfId="3318" xr:uid="{00000000-0005-0000-0000-0000EC780000}"/>
    <cellStyle name="Normal 412 3 2" xfId="8465" xr:uid="{00000000-0005-0000-0000-0000ED780000}"/>
    <cellStyle name="Normal 412 3 2 2" xfId="19248" xr:uid="{00000000-0005-0000-0000-0000EE780000}"/>
    <cellStyle name="Normal 412 3 3" xfId="14116" xr:uid="{00000000-0005-0000-0000-0000EF780000}"/>
    <cellStyle name="Normal 412 3 4" xfId="42175" xr:uid="{00000000-0005-0000-0000-0000F0780000}"/>
    <cellStyle name="Normal 412 3 5" xfId="47018" xr:uid="{00000000-0005-0000-0000-0000F1780000}"/>
    <cellStyle name="Normal 412 4" xfId="6182" xr:uid="{00000000-0005-0000-0000-0000F2780000}"/>
    <cellStyle name="Normal 412 4 2" xfId="16965" xr:uid="{00000000-0005-0000-0000-0000F3780000}"/>
    <cellStyle name="Normal 412 5" xfId="11809" xr:uid="{00000000-0005-0000-0000-0000F4780000}"/>
    <cellStyle name="Normal 412 6" xfId="39905" xr:uid="{00000000-0005-0000-0000-0000F5780000}"/>
    <cellStyle name="Normal 412 7" xfId="44752" xr:uid="{00000000-0005-0000-0000-0000F6780000}"/>
    <cellStyle name="Normal 413" xfId="982" xr:uid="{00000000-0005-0000-0000-0000F7780000}"/>
    <cellStyle name="Normal 413 2" xfId="2065" xr:uid="{00000000-0005-0000-0000-0000F8780000}"/>
    <cellStyle name="Normal 413 2 2" xfId="4374" xr:uid="{00000000-0005-0000-0000-0000F9780000}"/>
    <cellStyle name="Normal 413 2 2 2" xfId="9521" xr:uid="{00000000-0005-0000-0000-0000FA780000}"/>
    <cellStyle name="Normal 413 2 2 2 2" xfId="20304" xr:uid="{00000000-0005-0000-0000-0000FB780000}"/>
    <cellStyle name="Normal 413 2 2 3" xfId="15172" xr:uid="{00000000-0005-0000-0000-0000FC780000}"/>
    <cellStyle name="Normal 413 2 2 4" xfId="43231" xr:uid="{00000000-0005-0000-0000-0000FD780000}"/>
    <cellStyle name="Normal 413 2 2 5" xfId="48074" xr:uid="{00000000-0005-0000-0000-0000FE780000}"/>
    <cellStyle name="Normal 413 2 3" xfId="7240" xr:uid="{00000000-0005-0000-0000-0000FF780000}"/>
    <cellStyle name="Normal 413 2 3 2" xfId="18023" xr:uid="{00000000-0005-0000-0000-000000790000}"/>
    <cellStyle name="Normal 413 2 4" xfId="12885" xr:uid="{00000000-0005-0000-0000-000001790000}"/>
    <cellStyle name="Normal 413 2 5" xfId="40955" xr:uid="{00000000-0005-0000-0000-000002790000}"/>
    <cellStyle name="Normal 413 2 6" xfId="45798" xr:uid="{00000000-0005-0000-0000-000003790000}"/>
    <cellStyle name="Normal 413 3" xfId="3319" xr:uid="{00000000-0005-0000-0000-000004790000}"/>
    <cellStyle name="Normal 413 3 2" xfId="8466" xr:uid="{00000000-0005-0000-0000-000005790000}"/>
    <cellStyle name="Normal 413 3 2 2" xfId="19249" xr:uid="{00000000-0005-0000-0000-000006790000}"/>
    <cellStyle name="Normal 413 3 3" xfId="14117" xr:uid="{00000000-0005-0000-0000-000007790000}"/>
    <cellStyle name="Normal 413 3 4" xfId="42176" xr:uid="{00000000-0005-0000-0000-000008790000}"/>
    <cellStyle name="Normal 413 3 5" xfId="47019" xr:uid="{00000000-0005-0000-0000-000009790000}"/>
    <cellStyle name="Normal 413 4" xfId="6183" xr:uid="{00000000-0005-0000-0000-00000A790000}"/>
    <cellStyle name="Normal 413 4 2" xfId="16966" xr:uid="{00000000-0005-0000-0000-00000B790000}"/>
    <cellStyle name="Normal 413 5" xfId="11810" xr:uid="{00000000-0005-0000-0000-00000C790000}"/>
    <cellStyle name="Normal 413 6" xfId="39906" xr:uid="{00000000-0005-0000-0000-00000D790000}"/>
    <cellStyle name="Normal 413 7" xfId="44753" xr:uid="{00000000-0005-0000-0000-00000E790000}"/>
    <cellStyle name="Normal 414" xfId="983" xr:uid="{00000000-0005-0000-0000-00000F790000}"/>
    <cellStyle name="Normal 414 2" xfId="2066" xr:uid="{00000000-0005-0000-0000-000010790000}"/>
    <cellStyle name="Normal 414 2 2" xfId="4375" xr:uid="{00000000-0005-0000-0000-000011790000}"/>
    <cellStyle name="Normal 414 2 2 2" xfId="9522" xr:uid="{00000000-0005-0000-0000-000012790000}"/>
    <cellStyle name="Normal 414 2 2 2 2" xfId="20305" xr:uid="{00000000-0005-0000-0000-000013790000}"/>
    <cellStyle name="Normal 414 2 2 3" xfId="15173" xr:uid="{00000000-0005-0000-0000-000014790000}"/>
    <cellStyle name="Normal 414 2 2 4" xfId="43232" xr:uid="{00000000-0005-0000-0000-000015790000}"/>
    <cellStyle name="Normal 414 2 2 5" xfId="48075" xr:uid="{00000000-0005-0000-0000-000016790000}"/>
    <cellStyle name="Normal 414 2 3" xfId="7241" xr:uid="{00000000-0005-0000-0000-000017790000}"/>
    <cellStyle name="Normal 414 2 3 2" xfId="18024" xr:uid="{00000000-0005-0000-0000-000018790000}"/>
    <cellStyle name="Normal 414 2 4" xfId="12886" xr:uid="{00000000-0005-0000-0000-000019790000}"/>
    <cellStyle name="Normal 414 2 5" xfId="40956" xr:uid="{00000000-0005-0000-0000-00001A790000}"/>
    <cellStyle name="Normal 414 2 6" xfId="45799" xr:uid="{00000000-0005-0000-0000-00001B790000}"/>
    <cellStyle name="Normal 414 3" xfId="3320" xr:uid="{00000000-0005-0000-0000-00001C790000}"/>
    <cellStyle name="Normal 414 3 2" xfId="8467" xr:uid="{00000000-0005-0000-0000-00001D790000}"/>
    <cellStyle name="Normal 414 3 2 2" xfId="19250" xr:uid="{00000000-0005-0000-0000-00001E790000}"/>
    <cellStyle name="Normal 414 3 3" xfId="14118" xr:uid="{00000000-0005-0000-0000-00001F790000}"/>
    <cellStyle name="Normal 414 3 4" xfId="42177" xr:uid="{00000000-0005-0000-0000-000020790000}"/>
    <cellStyle name="Normal 414 3 5" xfId="47020" xr:uid="{00000000-0005-0000-0000-000021790000}"/>
    <cellStyle name="Normal 414 4" xfId="6184" xr:uid="{00000000-0005-0000-0000-000022790000}"/>
    <cellStyle name="Normal 414 4 2" xfId="16967" xr:uid="{00000000-0005-0000-0000-000023790000}"/>
    <cellStyle name="Normal 414 5" xfId="11811" xr:uid="{00000000-0005-0000-0000-000024790000}"/>
    <cellStyle name="Normal 414 6" xfId="39907" xr:uid="{00000000-0005-0000-0000-000025790000}"/>
    <cellStyle name="Normal 414 7" xfId="44754" xr:uid="{00000000-0005-0000-0000-000026790000}"/>
    <cellStyle name="Normal 415" xfId="1014" xr:uid="{00000000-0005-0000-0000-000027790000}"/>
    <cellStyle name="Normal 415 2" xfId="2097" xr:uid="{00000000-0005-0000-0000-000028790000}"/>
    <cellStyle name="Normal 415 2 2" xfId="4406" xr:uid="{00000000-0005-0000-0000-000029790000}"/>
    <cellStyle name="Normal 415 2 2 2" xfId="9553" xr:uid="{00000000-0005-0000-0000-00002A790000}"/>
    <cellStyle name="Normal 415 2 2 2 2" xfId="20336" xr:uid="{00000000-0005-0000-0000-00002B790000}"/>
    <cellStyle name="Normal 415 2 2 3" xfId="15204" xr:uid="{00000000-0005-0000-0000-00002C790000}"/>
    <cellStyle name="Normal 415 2 2 4" xfId="43263" xr:uid="{00000000-0005-0000-0000-00002D790000}"/>
    <cellStyle name="Normal 415 2 2 5" xfId="48106" xr:uid="{00000000-0005-0000-0000-00002E790000}"/>
    <cellStyle name="Normal 415 2 3" xfId="7272" xr:uid="{00000000-0005-0000-0000-00002F790000}"/>
    <cellStyle name="Normal 415 2 3 2" xfId="18055" xr:uid="{00000000-0005-0000-0000-000030790000}"/>
    <cellStyle name="Normal 415 2 4" xfId="12917" xr:uid="{00000000-0005-0000-0000-000031790000}"/>
    <cellStyle name="Normal 415 2 5" xfId="40987" xr:uid="{00000000-0005-0000-0000-000032790000}"/>
    <cellStyle name="Normal 415 2 6" xfId="45830" xr:uid="{00000000-0005-0000-0000-000033790000}"/>
    <cellStyle name="Normal 415 3" xfId="3351" xr:uid="{00000000-0005-0000-0000-000034790000}"/>
    <cellStyle name="Normal 415 3 2" xfId="8498" xr:uid="{00000000-0005-0000-0000-000035790000}"/>
    <cellStyle name="Normal 415 3 2 2" xfId="19281" xr:uid="{00000000-0005-0000-0000-000036790000}"/>
    <cellStyle name="Normal 415 3 3" xfId="14149" xr:uid="{00000000-0005-0000-0000-000037790000}"/>
    <cellStyle name="Normal 415 3 4" xfId="42208" xr:uid="{00000000-0005-0000-0000-000038790000}"/>
    <cellStyle name="Normal 415 3 5" xfId="47051" xr:uid="{00000000-0005-0000-0000-000039790000}"/>
    <cellStyle name="Normal 415 4" xfId="6215" xr:uid="{00000000-0005-0000-0000-00003A790000}"/>
    <cellStyle name="Normal 415 4 2" xfId="16998" xr:uid="{00000000-0005-0000-0000-00003B790000}"/>
    <cellStyle name="Normal 415 5" xfId="11842" xr:uid="{00000000-0005-0000-0000-00003C790000}"/>
    <cellStyle name="Normal 415 6" xfId="39938" xr:uid="{00000000-0005-0000-0000-00003D790000}"/>
    <cellStyle name="Normal 415 7" xfId="44785" xr:uid="{00000000-0005-0000-0000-00003E790000}"/>
    <cellStyle name="Normal 416" xfId="1016" xr:uid="{00000000-0005-0000-0000-00003F790000}"/>
    <cellStyle name="Normal 416 2" xfId="2099" xr:uid="{00000000-0005-0000-0000-000040790000}"/>
    <cellStyle name="Normal 416 2 2" xfId="4408" xr:uid="{00000000-0005-0000-0000-000041790000}"/>
    <cellStyle name="Normal 416 2 2 2" xfId="9555" xr:uid="{00000000-0005-0000-0000-000042790000}"/>
    <cellStyle name="Normal 416 2 2 2 2" xfId="20338" xr:uid="{00000000-0005-0000-0000-000043790000}"/>
    <cellStyle name="Normal 416 2 2 3" xfId="15206" xr:uid="{00000000-0005-0000-0000-000044790000}"/>
    <cellStyle name="Normal 416 2 2 4" xfId="43265" xr:uid="{00000000-0005-0000-0000-000045790000}"/>
    <cellStyle name="Normal 416 2 2 5" xfId="48108" xr:uid="{00000000-0005-0000-0000-000046790000}"/>
    <cellStyle name="Normal 416 2 3" xfId="7274" xr:uid="{00000000-0005-0000-0000-000047790000}"/>
    <cellStyle name="Normal 416 2 3 2" xfId="18057" xr:uid="{00000000-0005-0000-0000-000048790000}"/>
    <cellStyle name="Normal 416 2 4" xfId="12919" xr:uid="{00000000-0005-0000-0000-000049790000}"/>
    <cellStyle name="Normal 416 2 5" xfId="40989" xr:uid="{00000000-0005-0000-0000-00004A790000}"/>
    <cellStyle name="Normal 416 2 6" xfId="45832" xr:uid="{00000000-0005-0000-0000-00004B790000}"/>
    <cellStyle name="Normal 416 3" xfId="3353" xr:uid="{00000000-0005-0000-0000-00004C790000}"/>
    <cellStyle name="Normal 416 3 2" xfId="8500" xr:uid="{00000000-0005-0000-0000-00004D790000}"/>
    <cellStyle name="Normal 416 3 2 2" xfId="19283" xr:uid="{00000000-0005-0000-0000-00004E790000}"/>
    <cellStyle name="Normal 416 3 3" xfId="14151" xr:uid="{00000000-0005-0000-0000-00004F790000}"/>
    <cellStyle name="Normal 416 3 4" xfId="42210" xr:uid="{00000000-0005-0000-0000-000050790000}"/>
    <cellStyle name="Normal 416 3 5" xfId="47053" xr:uid="{00000000-0005-0000-0000-000051790000}"/>
    <cellStyle name="Normal 416 4" xfId="6217" xr:uid="{00000000-0005-0000-0000-000052790000}"/>
    <cellStyle name="Normal 416 4 2" xfId="17000" xr:uid="{00000000-0005-0000-0000-000053790000}"/>
    <cellStyle name="Normal 416 5" xfId="11844" xr:uid="{00000000-0005-0000-0000-000054790000}"/>
    <cellStyle name="Normal 416 6" xfId="39940" xr:uid="{00000000-0005-0000-0000-000055790000}"/>
    <cellStyle name="Normal 416 7" xfId="44787" xr:uid="{00000000-0005-0000-0000-000056790000}"/>
    <cellStyle name="Normal 417" xfId="1017" xr:uid="{00000000-0005-0000-0000-000057790000}"/>
    <cellStyle name="Normal 417 2" xfId="2100" xr:uid="{00000000-0005-0000-0000-000058790000}"/>
    <cellStyle name="Normal 417 2 2" xfId="4409" xr:uid="{00000000-0005-0000-0000-000059790000}"/>
    <cellStyle name="Normal 417 2 2 2" xfId="9556" xr:uid="{00000000-0005-0000-0000-00005A790000}"/>
    <cellStyle name="Normal 417 2 2 2 2" xfId="20339" xr:uid="{00000000-0005-0000-0000-00005B790000}"/>
    <cellStyle name="Normal 417 2 2 3" xfId="15207" xr:uid="{00000000-0005-0000-0000-00005C790000}"/>
    <cellStyle name="Normal 417 2 2 4" xfId="43266" xr:uid="{00000000-0005-0000-0000-00005D790000}"/>
    <cellStyle name="Normal 417 2 2 5" xfId="48109" xr:uid="{00000000-0005-0000-0000-00005E790000}"/>
    <cellStyle name="Normal 417 2 3" xfId="7275" xr:uid="{00000000-0005-0000-0000-00005F790000}"/>
    <cellStyle name="Normal 417 2 3 2" xfId="18058" xr:uid="{00000000-0005-0000-0000-000060790000}"/>
    <cellStyle name="Normal 417 2 4" xfId="12920" xr:uid="{00000000-0005-0000-0000-000061790000}"/>
    <cellStyle name="Normal 417 2 5" xfId="40990" xr:uid="{00000000-0005-0000-0000-000062790000}"/>
    <cellStyle name="Normal 417 2 6" xfId="45833" xr:uid="{00000000-0005-0000-0000-000063790000}"/>
    <cellStyle name="Normal 417 3" xfId="3354" xr:uid="{00000000-0005-0000-0000-000064790000}"/>
    <cellStyle name="Normal 417 3 2" xfId="8501" xr:uid="{00000000-0005-0000-0000-000065790000}"/>
    <cellStyle name="Normal 417 3 2 2" xfId="19284" xr:uid="{00000000-0005-0000-0000-000066790000}"/>
    <cellStyle name="Normal 417 3 3" xfId="14152" xr:uid="{00000000-0005-0000-0000-000067790000}"/>
    <cellStyle name="Normal 417 3 4" xfId="42211" xr:uid="{00000000-0005-0000-0000-000068790000}"/>
    <cellStyle name="Normal 417 3 5" xfId="47054" xr:uid="{00000000-0005-0000-0000-000069790000}"/>
    <cellStyle name="Normal 417 4" xfId="6218" xr:uid="{00000000-0005-0000-0000-00006A790000}"/>
    <cellStyle name="Normal 417 4 2" xfId="17001" xr:uid="{00000000-0005-0000-0000-00006B790000}"/>
    <cellStyle name="Normal 417 5" xfId="11845" xr:uid="{00000000-0005-0000-0000-00006C790000}"/>
    <cellStyle name="Normal 417 6" xfId="39941" xr:uid="{00000000-0005-0000-0000-00006D790000}"/>
    <cellStyle name="Normal 417 7" xfId="44788" xr:uid="{00000000-0005-0000-0000-00006E790000}"/>
    <cellStyle name="Normal 418" xfId="1018" xr:uid="{00000000-0005-0000-0000-00006F790000}"/>
    <cellStyle name="Normal 418 2" xfId="2101" xr:uid="{00000000-0005-0000-0000-000070790000}"/>
    <cellStyle name="Normal 418 2 2" xfId="4410" xr:uid="{00000000-0005-0000-0000-000071790000}"/>
    <cellStyle name="Normal 418 2 2 2" xfId="9557" xr:uid="{00000000-0005-0000-0000-000072790000}"/>
    <cellStyle name="Normal 418 2 2 2 2" xfId="20340" xr:uid="{00000000-0005-0000-0000-000073790000}"/>
    <cellStyle name="Normal 418 2 2 3" xfId="15208" xr:uid="{00000000-0005-0000-0000-000074790000}"/>
    <cellStyle name="Normal 418 2 2 4" xfId="43267" xr:uid="{00000000-0005-0000-0000-000075790000}"/>
    <cellStyle name="Normal 418 2 2 5" xfId="48110" xr:uid="{00000000-0005-0000-0000-000076790000}"/>
    <cellStyle name="Normal 418 2 3" xfId="7276" xr:uid="{00000000-0005-0000-0000-000077790000}"/>
    <cellStyle name="Normal 418 2 3 2" xfId="18059" xr:uid="{00000000-0005-0000-0000-000078790000}"/>
    <cellStyle name="Normal 418 2 4" xfId="12921" xr:uid="{00000000-0005-0000-0000-000079790000}"/>
    <cellStyle name="Normal 418 2 5" xfId="40991" xr:uid="{00000000-0005-0000-0000-00007A790000}"/>
    <cellStyle name="Normal 418 2 6" xfId="45834" xr:uid="{00000000-0005-0000-0000-00007B790000}"/>
    <cellStyle name="Normal 418 3" xfId="3355" xr:uid="{00000000-0005-0000-0000-00007C790000}"/>
    <cellStyle name="Normal 418 3 2" xfId="8502" xr:uid="{00000000-0005-0000-0000-00007D790000}"/>
    <cellStyle name="Normal 418 3 2 2" xfId="19285" xr:uid="{00000000-0005-0000-0000-00007E790000}"/>
    <cellStyle name="Normal 418 3 3" xfId="14153" xr:uid="{00000000-0005-0000-0000-00007F790000}"/>
    <cellStyle name="Normal 418 3 4" xfId="42212" xr:uid="{00000000-0005-0000-0000-000080790000}"/>
    <cellStyle name="Normal 418 3 5" xfId="47055" xr:uid="{00000000-0005-0000-0000-000081790000}"/>
    <cellStyle name="Normal 418 4" xfId="6219" xr:uid="{00000000-0005-0000-0000-000082790000}"/>
    <cellStyle name="Normal 418 4 2" xfId="17002" xr:uid="{00000000-0005-0000-0000-000083790000}"/>
    <cellStyle name="Normal 418 5" xfId="11846" xr:uid="{00000000-0005-0000-0000-000084790000}"/>
    <cellStyle name="Normal 418 6" xfId="39942" xr:uid="{00000000-0005-0000-0000-000085790000}"/>
    <cellStyle name="Normal 418 7" xfId="44789" xr:uid="{00000000-0005-0000-0000-000086790000}"/>
    <cellStyle name="Normal 419" xfId="1019" xr:uid="{00000000-0005-0000-0000-000087790000}"/>
    <cellStyle name="Normal 419 2" xfId="2102" xr:uid="{00000000-0005-0000-0000-000088790000}"/>
    <cellStyle name="Normal 419 2 2" xfId="4411" xr:uid="{00000000-0005-0000-0000-000089790000}"/>
    <cellStyle name="Normal 419 2 2 2" xfId="9558" xr:uid="{00000000-0005-0000-0000-00008A790000}"/>
    <cellStyle name="Normal 419 2 2 2 2" xfId="20341" xr:uid="{00000000-0005-0000-0000-00008B790000}"/>
    <cellStyle name="Normal 419 2 2 3" xfId="15209" xr:uid="{00000000-0005-0000-0000-00008C790000}"/>
    <cellStyle name="Normal 419 2 2 4" xfId="43268" xr:uid="{00000000-0005-0000-0000-00008D790000}"/>
    <cellStyle name="Normal 419 2 2 5" xfId="48111" xr:uid="{00000000-0005-0000-0000-00008E790000}"/>
    <cellStyle name="Normal 419 2 3" xfId="7277" xr:uid="{00000000-0005-0000-0000-00008F790000}"/>
    <cellStyle name="Normal 419 2 3 2" xfId="18060" xr:uid="{00000000-0005-0000-0000-000090790000}"/>
    <cellStyle name="Normal 419 2 4" xfId="12922" xr:uid="{00000000-0005-0000-0000-000091790000}"/>
    <cellStyle name="Normal 419 2 5" xfId="40992" xr:uid="{00000000-0005-0000-0000-000092790000}"/>
    <cellStyle name="Normal 419 2 6" xfId="45835" xr:uid="{00000000-0005-0000-0000-000093790000}"/>
    <cellStyle name="Normal 419 3" xfId="3356" xr:uid="{00000000-0005-0000-0000-000094790000}"/>
    <cellStyle name="Normal 419 3 2" xfId="8503" xr:uid="{00000000-0005-0000-0000-000095790000}"/>
    <cellStyle name="Normal 419 3 2 2" xfId="19286" xr:uid="{00000000-0005-0000-0000-000096790000}"/>
    <cellStyle name="Normal 419 3 3" xfId="14154" xr:uid="{00000000-0005-0000-0000-000097790000}"/>
    <cellStyle name="Normal 419 3 4" xfId="42213" xr:uid="{00000000-0005-0000-0000-000098790000}"/>
    <cellStyle name="Normal 419 3 5" xfId="47056" xr:uid="{00000000-0005-0000-0000-000099790000}"/>
    <cellStyle name="Normal 419 4" xfId="6220" xr:uid="{00000000-0005-0000-0000-00009A790000}"/>
    <cellStyle name="Normal 419 4 2" xfId="17003" xr:uid="{00000000-0005-0000-0000-00009B790000}"/>
    <cellStyle name="Normal 419 5" xfId="11847" xr:uid="{00000000-0005-0000-0000-00009C790000}"/>
    <cellStyle name="Normal 419 6" xfId="39943" xr:uid="{00000000-0005-0000-0000-00009D790000}"/>
    <cellStyle name="Normal 419 7" xfId="44790" xr:uid="{00000000-0005-0000-0000-00009E790000}"/>
    <cellStyle name="Normal 42" xfId="372" xr:uid="{00000000-0005-0000-0000-00009F790000}"/>
    <cellStyle name="Normal 42 2" xfId="1467" xr:uid="{00000000-0005-0000-0000-0000A0790000}"/>
    <cellStyle name="Normal 42 2 2" xfId="3782" xr:uid="{00000000-0005-0000-0000-0000A1790000}"/>
    <cellStyle name="Normal 42 2 2 2" xfId="8929" xr:uid="{00000000-0005-0000-0000-0000A2790000}"/>
    <cellStyle name="Normal 42 2 2 2 2" xfId="19712" xr:uid="{00000000-0005-0000-0000-0000A3790000}"/>
    <cellStyle name="Normal 42 2 2 3" xfId="14580" xr:uid="{00000000-0005-0000-0000-0000A4790000}"/>
    <cellStyle name="Normal 42 2 2 4" xfId="42639" xr:uid="{00000000-0005-0000-0000-0000A5790000}"/>
    <cellStyle name="Normal 42 2 2 5" xfId="47482" xr:uid="{00000000-0005-0000-0000-0000A6790000}"/>
    <cellStyle name="Normal 42 2 3" xfId="6649" xr:uid="{00000000-0005-0000-0000-0000A7790000}"/>
    <cellStyle name="Normal 42 2 3 2" xfId="17432" xr:uid="{00000000-0005-0000-0000-0000A8790000}"/>
    <cellStyle name="Normal 42 2 4" xfId="12289" xr:uid="{00000000-0005-0000-0000-0000A9790000}"/>
    <cellStyle name="Normal 42 2 5" xfId="40364" xr:uid="{00000000-0005-0000-0000-0000AA790000}"/>
    <cellStyle name="Normal 42 2 6" xfId="45207" xr:uid="{00000000-0005-0000-0000-0000AB790000}"/>
    <cellStyle name="Normal 42 3" xfId="2735" xr:uid="{00000000-0005-0000-0000-0000AC790000}"/>
    <cellStyle name="Normal 42 3 2" xfId="7890" xr:uid="{00000000-0005-0000-0000-0000AD790000}"/>
    <cellStyle name="Normal 42 3 2 2" xfId="18673" xr:uid="{00000000-0005-0000-0000-0000AE790000}"/>
    <cellStyle name="Normal 42 3 3" xfId="13541" xr:uid="{00000000-0005-0000-0000-0000AF790000}"/>
    <cellStyle name="Normal 42 3 4" xfId="41601" xr:uid="{00000000-0005-0000-0000-0000B0790000}"/>
    <cellStyle name="Normal 42 3 5" xfId="46444" xr:uid="{00000000-0005-0000-0000-0000B1790000}"/>
    <cellStyle name="Normal 42 4" xfId="5599" xr:uid="{00000000-0005-0000-0000-0000B2790000}"/>
    <cellStyle name="Normal 42 4 2" xfId="16389" xr:uid="{00000000-0005-0000-0000-0000B3790000}"/>
    <cellStyle name="Normal 42 5" xfId="11218" xr:uid="{00000000-0005-0000-0000-0000B4790000}"/>
    <cellStyle name="Normal 42 6" xfId="39319" xr:uid="{00000000-0005-0000-0000-0000B5790000}"/>
    <cellStyle name="Normal 42 7" xfId="44165" xr:uid="{00000000-0005-0000-0000-0000B6790000}"/>
    <cellStyle name="Normal 420" xfId="1020" xr:uid="{00000000-0005-0000-0000-0000B7790000}"/>
    <cellStyle name="Normal 420 2" xfId="2103" xr:uid="{00000000-0005-0000-0000-0000B8790000}"/>
    <cellStyle name="Normal 420 2 2" xfId="4412" xr:uid="{00000000-0005-0000-0000-0000B9790000}"/>
    <cellStyle name="Normal 420 2 2 2" xfId="9559" xr:uid="{00000000-0005-0000-0000-0000BA790000}"/>
    <cellStyle name="Normal 420 2 2 2 2" xfId="20342" xr:uid="{00000000-0005-0000-0000-0000BB790000}"/>
    <cellStyle name="Normal 420 2 2 3" xfId="15210" xr:uid="{00000000-0005-0000-0000-0000BC790000}"/>
    <cellStyle name="Normal 420 2 2 4" xfId="43269" xr:uid="{00000000-0005-0000-0000-0000BD790000}"/>
    <cellStyle name="Normal 420 2 2 5" xfId="48112" xr:uid="{00000000-0005-0000-0000-0000BE790000}"/>
    <cellStyle name="Normal 420 2 3" xfId="7278" xr:uid="{00000000-0005-0000-0000-0000BF790000}"/>
    <cellStyle name="Normal 420 2 3 2" xfId="18061" xr:uid="{00000000-0005-0000-0000-0000C0790000}"/>
    <cellStyle name="Normal 420 2 4" xfId="12923" xr:uid="{00000000-0005-0000-0000-0000C1790000}"/>
    <cellStyle name="Normal 420 2 5" xfId="40993" xr:uid="{00000000-0005-0000-0000-0000C2790000}"/>
    <cellStyle name="Normal 420 2 6" xfId="45836" xr:uid="{00000000-0005-0000-0000-0000C3790000}"/>
    <cellStyle name="Normal 420 3" xfId="3357" xr:uid="{00000000-0005-0000-0000-0000C4790000}"/>
    <cellStyle name="Normal 420 3 2" xfId="8504" xr:uid="{00000000-0005-0000-0000-0000C5790000}"/>
    <cellStyle name="Normal 420 3 2 2" xfId="19287" xr:uid="{00000000-0005-0000-0000-0000C6790000}"/>
    <cellStyle name="Normal 420 3 3" xfId="14155" xr:uid="{00000000-0005-0000-0000-0000C7790000}"/>
    <cellStyle name="Normal 420 3 4" xfId="42214" xr:uid="{00000000-0005-0000-0000-0000C8790000}"/>
    <cellStyle name="Normal 420 3 5" xfId="47057" xr:uid="{00000000-0005-0000-0000-0000C9790000}"/>
    <cellStyle name="Normal 420 4" xfId="6221" xr:uid="{00000000-0005-0000-0000-0000CA790000}"/>
    <cellStyle name="Normal 420 4 2" xfId="17004" xr:uid="{00000000-0005-0000-0000-0000CB790000}"/>
    <cellStyle name="Normal 420 5" xfId="11848" xr:uid="{00000000-0005-0000-0000-0000CC790000}"/>
    <cellStyle name="Normal 420 6" xfId="39944" xr:uid="{00000000-0005-0000-0000-0000CD790000}"/>
    <cellStyle name="Normal 420 7" xfId="44791" xr:uid="{00000000-0005-0000-0000-0000CE790000}"/>
    <cellStyle name="Normal 421" xfId="1021" xr:uid="{00000000-0005-0000-0000-0000CF790000}"/>
    <cellStyle name="Normal 421 2" xfId="2104" xr:uid="{00000000-0005-0000-0000-0000D0790000}"/>
    <cellStyle name="Normal 421 2 2" xfId="4413" xr:uid="{00000000-0005-0000-0000-0000D1790000}"/>
    <cellStyle name="Normal 421 2 2 2" xfId="9560" xr:uid="{00000000-0005-0000-0000-0000D2790000}"/>
    <cellStyle name="Normal 421 2 2 2 2" xfId="20343" xr:uid="{00000000-0005-0000-0000-0000D3790000}"/>
    <cellStyle name="Normal 421 2 2 3" xfId="15211" xr:uid="{00000000-0005-0000-0000-0000D4790000}"/>
    <cellStyle name="Normal 421 2 2 4" xfId="43270" xr:uid="{00000000-0005-0000-0000-0000D5790000}"/>
    <cellStyle name="Normal 421 2 2 5" xfId="48113" xr:uid="{00000000-0005-0000-0000-0000D6790000}"/>
    <cellStyle name="Normal 421 2 3" xfId="7279" xr:uid="{00000000-0005-0000-0000-0000D7790000}"/>
    <cellStyle name="Normal 421 2 3 2" xfId="18062" xr:uid="{00000000-0005-0000-0000-0000D8790000}"/>
    <cellStyle name="Normal 421 2 4" xfId="12924" xr:uid="{00000000-0005-0000-0000-0000D9790000}"/>
    <cellStyle name="Normal 421 2 5" xfId="40994" xr:uid="{00000000-0005-0000-0000-0000DA790000}"/>
    <cellStyle name="Normal 421 2 6" xfId="45837" xr:uid="{00000000-0005-0000-0000-0000DB790000}"/>
    <cellStyle name="Normal 421 3" xfId="3358" xr:uid="{00000000-0005-0000-0000-0000DC790000}"/>
    <cellStyle name="Normal 421 3 2" xfId="8505" xr:uid="{00000000-0005-0000-0000-0000DD790000}"/>
    <cellStyle name="Normal 421 3 2 2" xfId="19288" xr:uid="{00000000-0005-0000-0000-0000DE790000}"/>
    <cellStyle name="Normal 421 3 3" xfId="14156" xr:uid="{00000000-0005-0000-0000-0000DF790000}"/>
    <cellStyle name="Normal 421 3 4" xfId="42215" xr:uid="{00000000-0005-0000-0000-0000E0790000}"/>
    <cellStyle name="Normal 421 3 5" xfId="47058" xr:uid="{00000000-0005-0000-0000-0000E1790000}"/>
    <cellStyle name="Normal 421 4" xfId="6222" xr:uid="{00000000-0005-0000-0000-0000E2790000}"/>
    <cellStyle name="Normal 421 4 2" xfId="17005" xr:uid="{00000000-0005-0000-0000-0000E3790000}"/>
    <cellStyle name="Normal 421 5" xfId="11849" xr:uid="{00000000-0005-0000-0000-0000E4790000}"/>
    <cellStyle name="Normal 421 6" xfId="39945" xr:uid="{00000000-0005-0000-0000-0000E5790000}"/>
    <cellStyle name="Normal 421 7" xfId="44792" xr:uid="{00000000-0005-0000-0000-0000E6790000}"/>
    <cellStyle name="Normal 422" xfId="997" xr:uid="{00000000-0005-0000-0000-0000E7790000}"/>
    <cellStyle name="Normal 422 2" xfId="2080" xr:uid="{00000000-0005-0000-0000-0000E8790000}"/>
    <cellStyle name="Normal 422 2 2" xfId="4389" xr:uid="{00000000-0005-0000-0000-0000E9790000}"/>
    <cellStyle name="Normal 422 2 2 2" xfId="9536" xr:uid="{00000000-0005-0000-0000-0000EA790000}"/>
    <cellStyle name="Normal 422 2 2 2 2" xfId="20319" xr:uid="{00000000-0005-0000-0000-0000EB790000}"/>
    <cellStyle name="Normal 422 2 2 3" xfId="15187" xr:uid="{00000000-0005-0000-0000-0000EC790000}"/>
    <cellStyle name="Normal 422 2 2 4" xfId="43246" xr:uid="{00000000-0005-0000-0000-0000ED790000}"/>
    <cellStyle name="Normal 422 2 2 5" xfId="48089" xr:uid="{00000000-0005-0000-0000-0000EE790000}"/>
    <cellStyle name="Normal 422 2 3" xfId="7255" xr:uid="{00000000-0005-0000-0000-0000EF790000}"/>
    <cellStyle name="Normal 422 2 3 2" xfId="18038" xr:uid="{00000000-0005-0000-0000-0000F0790000}"/>
    <cellStyle name="Normal 422 2 4" xfId="12900" xr:uid="{00000000-0005-0000-0000-0000F1790000}"/>
    <cellStyle name="Normal 422 2 5" xfId="40970" xr:uid="{00000000-0005-0000-0000-0000F2790000}"/>
    <cellStyle name="Normal 422 2 6" xfId="45813" xr:uid="{00000000-0005-0000-0000-0000F3790000}"/>
    <cellStyle name="Normal 422 3" xfId="3334" xr:uid="{00000000-0005-0000-0000-0000F4790000}"/>
    <cellStyle name="Normal 422 3 2" xfId="8481" xr:uid="{00000000-0005-0000-0000-0000F5790000}"/>
    <cellStyle name="Normal 422 3 2 2" xfId="19264" xr:uid="{00000000-0005-0000-0000-0000F6790000}"/>
    <cellStyle name="Normal 422 3 3" xfId="14132" xr:uid="{00000000-0005-0000-0000-0000F7790000}"/>
    <cellStyle name="Normal 422 3 4" xfId="42191" xr:uid="{00000000-0005-0000-0000-0000F8790000}"/>
    <cellStyle name="Normal 422 3 5" xfId="47034" xr:uid="{00000000-0005-0000-0000-0000F9790000}"/>
    <cellStyle name="Normal 422 4" xfId="6198" xr:uid="{00000000-0005-0000-0000-0000FA790000}"/>
    <cellStyle name="Normal 422 4 2" xfId="16981" xr:uid="{00000000-0005-0000-0000-0000FB790000}"/>
    <cellStyle name="Normal 422 5" xfId="11825" xr:uid="{00000000-0005-0000-0000-0000FC790000}"/>
    <cellStyle name="Normal 422 6" xfId="39921" xr:uid="{00000000-0005-0000-0000-0000FD790000}"/>
    <cellStyle name="Normal 422 7" xfId="44768" xr:uid="{00000000-0005-0000-0000-0000FE790000}"/>
    <cellStyle name="Normal 423" xfId="1015" xr:uid="{00000000-0005-0000-0000-0000FF790000}"/>
    <cellStyle name="Normal 423 2" xfId="2098" xr:uid="{00000000-0005-0000-0000-0000007A0000}"/>
    <cellStyle name="Normal 423 2 2" xfId="4407" xr:uid="{00000000-0005-0000-0000-0000017A0000}"/>
    <cellStyle name="Normal 423 2 2 2" xfId="9554" xr:uid="{00000000-0005-0000-0000-0000027A0000}"/>
    <cellStyle name="Normal 423 2 2 2 2" xfId="20337" xr:uid="{00000000-0005-0000-0000-0000037A0000}"/>
    <cellStyle name="Normal 423 2 2 3" xfId="15205" xr:uid="{00000000-0005-0000-0000-0000047A0000}"/>
    <cellStyle name="Normal 423 2 2 4" xfId="43264" xr:uid="{00000000-0005-0000-0000-0000057A0000}"/>
    <cellStyle name="Normal 423 2 2 5" xfId="48107" xr:uid="{00000000-0005-0000-0000-0000067A0000}"/>
    <cellStyle name="Normal 423 2 3" xfId="7273" xr:uid="{00000000-0005-0000-0000-0000077A0000}"/>
    <cellStyle name="Normal 423 2 3 2" xfId="18056" xr:uid="{00000000-0005-0000-0000-0000087A0000}"/>
    <cellStyle name="Normal 423 2 4" xfId="12918" xr:uid="{00000000-0005-0000-0000-0000097A0000}"/>
    <cellStyle name="Normal 423 2 5" xfId="40988" xr:uid="{00000000-0005-0000-0000-00000A7A0000}"/>
    <cellStyle name="Normal 423 2 6" xfId="45831" xr:uid="{00000000-0005-0000-0000-00000B7A0000}"/>
    <cellStyle name="Normal 423 3" xfId="3352" xr:uid="{00000000-0005-0000-0000-00000C7A0000}"/>
    <cellStyle name="Normal 423 3 2" xfId="8499" xr:uid="{00000000-0005-0000-0000-00000D7A0000}"/>
    <cellStyle name="Normal 423 3 2 2" xfId="19282" xr:uid="{00000000-0005-0000-0000-00000E7A0000}"/>
    <cellStyle name="Normal 423 3 3" xfId="14150" xr:uid="{00000000-0005-0000-0000-00000F7A0000}"/>
    <cellStyle name="Normal 423 3 4" xfId="42209" xr:uid="{00000000-0005-0000-0000-0000107A0000}"/>
    <cellStyle name="Normal 423 3 5" xfId="47052" xr:uid="{00000000-0005-0000-0000-0000117A0000}"/>
    <cellStyle name="Normal 423 4" xfId="6216" xr:uid="{00000000-0005-0000-0000-0000127A0000}"/>
    <cellStyle name="Normal 423 4 2" xfId="16999" xr:uid="{00000000-0005-0000-0000-0000137A0000}"/>
    <cellStyle name="Normal 423 5" xfId="11843" xr:uid="{00000000-0005-0000-0000-0000147A0000}"/>
    <cellStyle name="Normal 423 6" xfId="39939" xr:uid="{00000000-0005-0000-0000-0000157A0000}"/>
    <cellStyle name="Normal 423 7" xfId="44786" xr:uid="{00000000-0005-0000-0000-0000167A0000}"/>
    <cellStyle name="Normal 424" xfId="1022" xr:uid="{00000000-0005-0000-0000-0000177A0000}"/>
    <cellStyle name="Normal 424 2" xfId="2105" xr:uid="{00000000-0005-0000-0000-0000187A0000}"/>
    <cellStyle name="Normal 424 2 2" xfId="4414" xr:uid="{00000000-0005-0000-0000-0000197A0000}"/>
    <cellStyle name="Normal 424 2 2 2" xfId="9561" xr:uid="{00000000-0005-0000-0000-00001A7A0000}"/>
    <cellStyle name="Normal 424 2 2 2 2" xfId="20344" xr:uid="{00000000-0005-0000-0000-00001B7A0000}"/>
    <cellStyle name="Normal 424 2 2 3" xfId="15212" xr:uid="{00000000-0005-0000-0000-00001C7A0000}"/>
    <cellStyle name="Normal 424 2 2 4" xfId="43271" xr:uid="{00000000-0005-0000-0000-00001D7A0000}"/>
    <cellStyle name="Normal 424 2 2 5" xfId="48114" xr:uid="{00000000-0005-0000-0000-00001E7A0000}"/>
    <cellStyle name="Normal 424 2 3" xfId="7280" xr:uid="{00000000-0005-0000-0000-00001F7A0000}"/>
    <cellStyle name="Normal 424 2 3 2" xfId="18063" xr:uid="{00000000-0005-0000-0000-0000207A0000}"/>
    <cellStyle name="Normal 424 2 4" xfId="12925" xr:uid="{00000000-0005-0000-0000-0000217A0000}"/>
    <cellStyle name="Normal 424 2 5" xfId="40995" xr:uid="{00000000-0005-0000-0000-0000227A0000}"/>
    <cellStyle name="Normal 424 2 6" xfId="45838" xr:uid="{00000000-0005-0000-0000-0000237A0000}"/>
    <cellStyle name="Normal 424 3" xfId="3359" xr:uid="{00000000-0005-0000-0000-0000247A0000}"/>
    <cellStyle name="Normal 424 3 2" xfId="8506" xr:uid="{00000000-0005-0000-0000-0000257A0000}"/>
    <cellStyle name="Normal 424 3 2 2" xfId="19289" xr:uid="{00000000-0005-0000-0000-0000267A0000}"/>
    <cellStyle name="Normal 424 3 3" xfId="14157" xr:uid="{00000000-0005-0000-0000-0000277A0000}"/>
    <cellStyle name="Normal 424 3 4" xfId="42216" xr:uid="{00000000-0005-0000-0000-0000287A0000}"/>
    <cellStyle name="Normal 424 3 5" xfId="47059" xr:uid="{00000000-0005-0000-0000-0000297A0000}"/>
    <cellStyle name="Normal 424 4" xfId="6223" xr:uid="{00000000-0005-0000-0000-00002A7A0000}"/>
    <cellStyle name="Normal 424 4 2" xfId="17006" xr:uid="{00000000-0005-0000-0000-00002B7A0000}"/>
    <cellStyle name="Normal 424 5" xfId="11850" xr:uid="{00000000-0005-0000-0000-00002C7A0000}"/>
    <cellStyle name="Normal 424 6" xfId="39946" xr:uid="{00000000-0005-0000-0000-00002D7A0000}"/>
    <cellStyle name="Normal 424 7" xfId="44793" xr:uid="{00000000-0005-0000-0000-00002E7A0000}"/>
    <cellStyle name="Normal 425" xfId="1023" xr:uid="{00000000-0005-0000-0000-00002F7A0000}"/>
    <cellStyle name="Normal 425 2" xfId="2106" xr:uid="{00000000-0005-0000-0000-0000307A0000}"/>
    <cellStyle name="Normal 425 2 2" xfId="4415" xr:uid="{00000000-0005-0000-0000-0000317A0000}"/>
    <cellStyle name="Normal 425 2 2 2" xfId="9562" xr:uid="{00000000-0005-0000-0000-0000327A0000}"/>
    <cellStyle name="Normal 425 2 2 2 2" xfId="20345" xr:uid="{00000000-0005-0000-0000-0000337A0000}"/>
    <cellStyle name="Normal 425 2 2 3" xfId="15213" xr:uid="{00000000-0005-0000-0000-0000347A0000}"/>
    <cellStyle name="Normal 425 2 2 4" xfId="43272" xr:uid="{00000000-0005-0000-0000-0000357A0000}"/>
    <cellStyle name="Normal 425 2 2 5" xfId="48115" xr:uid="{00000000-0005-0000-0000-0000367A0000}"/>
    <cellStyle name="Normal 425 2 3" xfId="7281" xr:uid="{00000000-0005-0000-0000-0000377A0000}"/>
    <cellStyle name="Normal 425 2 3 2" xfId="18064" xr:uid="{00000000-0005-0000-0000-0000387A0000}"/>
    <cellStyle name="Normal 425 2 4" xfId="12926" xr:uid="{00000000-0005-0000-0000-0000397A0000}"/>
    <cellStyle name="Normal 425 2 5" xfId="40996" xr:uid="{00000000-0005-0000-0000-00003A7A0000}"/>
    <cellStyle name="Normal 425 2 6" xfId="45839" xr:uid="{00000000-0005-0000-0000-00003B7A0000}"/>
    <cellStyle name="Normal 425 3" xfId="3360" xr:uid="{00000000-0005-0000-0000-00003C7A0000}"/>
    <cellStyle name="Normal 425 3 2" xfId="8507" xr:uid="{00000000-0005-0000-0000-00003D7A0000}"/>
    <cellStyle name="Normal 425 3 2 2" xfId="19290" xr:uid="{00000000-0005-0000-0000-00003E7A0000}"/>
    <cellStyle name="Normal 425 3 3" xfId="14158" xr:uid="{00000000-0005-0000-0000-00003F7A0000}"/>
    <cellStyle name="Normal 425 3 4" xfId="42217" xr:uid="{00000000-0005-0000-0000-0000407A0000}"/>
    <cellStyle name="Normal 425 3 5" xfId="47060" xr:uid="{00000000-0005-0000-0000-0000417A0000}"/>
    <cellStyle name="Normal 425 4" xfId="6224" xr:uid="{00000000-0005-0000-0000-0000427A0000}"/>
    <cellStyle name="Normal 425 4 2" xfId="17007" xr:uid="{00000000-0005-0000-0000-0000437A0000}"/>
    <cellStyle name="Normal 425 5" xfId="11851" xr:uid="{00000000-0005-0000-0000-0000447A0000}"/>
    <cellStyle name="Normal 425 6" xfId="39947" xr:uid="{00000000-0005-0000-0000-0000457A0000}"/>
    <cellStyle name="Normal 425 7" xfId="44794" xr:uid="{00000000-0005-0000-0000-0000467A0000}"/>
    <cellStyle name="Normal 426" xfId="1024" xr:uid="{00000000-0005-0000-0000-0000477A0000}"/>
    <cellStyle name="Normal 426 2" xfId="2107" xr:uid="{00000000-0005-0000-0000-0000487A0000}"/>
    <cellStyle name="Normal 426 2 2" xfId="4416" xr:uid="{00000000-0005-0000-0000-0000497A0000}"/>
    <cellStyle name="Normal 426 2 2 2" xfId="9563" xr:uid="{00000000-0005-0000-0000-00004A7A0000}"/>
    <cellStyle name="Normal 426 2 2 2 2" xfId="20346" xr:uid="{00000000-0005-0000-0000-00004B7A0000}"/>
    <cellStyle name="Normal 426 2 2 3" xfId="15214" xr:uid="{00000000-0005-0000-0000-00004C7A0000}"/>
    <cellStyle name="Normal 426 2 2 4" xfId="43273" xr:uid="{00000000-0005-0000-0000-00004D7A0000}"/>
    <cellStyle name="Normal 426 2 2 5" xfId="48116" xr:uid="{00000000-0005-0000-0000-00004E7A0000}"/>
    <cellStyle name="Normal 426 2 3" xfId="7282" xr:uid="{00000000-0005-0000-0000-00004F7A0000}"/>
    <cellStyle name="Normal 426 2 3 2" xfId="18065" xr:uid="{00000000-0005-0000-0000-0000507A0000}"/>
    <cellStyle name="Normal 426 2 4" xfId="12927" xr:uid="{00000000-0005-0000-0000-0000517A0000}"/>
    <cellStyle name="Normal 426 2 5" xfId="40997" xr:uid="{00000000-0005-0000-0000-0000527A0000}"/>
    <cellStyle name="Normal 426 2 6" xfId="45840" xr:uid="{00000000-0005-0000-0000-0000537A0000}"/>
    <cellStyle name="Normal 426 3" xfId="3361" xr:uid="{00000000-0005-0000-0000-0000547A0000}"/>
    <cellStyle name="Normal 426 3 2" xfId="8508" xr:uid="{00000000-0005-0000-0000-0000557A0000}"/>
    <cellStyle name="Normal 426 3 2 2" xfId="19291" xr:uid="{00000000-0005-0000-0000-0000567A0000}"/>
    <cellStyle name="Normal 426 3 3" xfId="14159" xr:uid="{00000000-0005-0000-0000-0000577A0000}"/>
    <cellStyle name="Normal 426 3 4" xfId="42218" xr:uid="{00000000-0005-0000-0000-0000587A0000}"/>
    <cellStyle name="Normal 426 3 5" xfId="47061" xr:uid="{00000000-0005-0000-0000-0000597A0000}"/>
    <cellStyle name="Normal 426 4" xfId="6225" xr:uid="{00000000-0005-0000-0000-00005A7A0000}"/>
    <cellStyle name="Normal 426 4 2" xfId="17008" xr:uid="{00000000-0005-0000-0000-00005B7A0000}"/>
    <cellStyle name="Normal 426 5" xfId="11852" xr:uid="{00000000-0005-0000-0000-00005C7A0000}"/>
    <cellStyle name="Normal 426 6" xfId="39948" xr:uid="{00000000-0005-0000-0000-00005D7A0000}"/>
    <cellStyle name="Normal 426 7" xfId="44795" xr:uid="{00000000-0005-0000-0000-00005E7A0000}"/>
    <cellStyle name="Normal 427" xfId="1025" xr:uid="{00000000-0005-0000-0000-00005F7A0000}"/>
    <cellStyle name="Normal 427 2" xfId="2108" xr:uid="{00000000-0005-0000-0000-0000607A0000}"/>
    <cellStyle name="Normal 427 2 2" xfId="4417" xr:uid="{00000000-0005-0000-0000-0000617A0000}"/>
    <cellStyle name="Normal 427 2 2 2" xfId="9564" xr:uid="{00000000-0005-0000-0000-0000627A0000}"/>
    <cellStyle name="Normal 427 2 2 2 2" xfId="20347" xr:uid="{00000000-0005-0000-0000-0000637A0000}"/>
    <cellStyle name="Normal 427 2 2 3" xfId="15215" xr:uid="{00000000-0005-0000-0000-0000647A0000}"/>
    <cellStyle name="Normal 427 2 2 4" xfId="43274" xr:uid="{00000000-0005-0000-0000-0000657A0000}"/>
    <cellStyle name="Normal 427 2 2 5" xfId="48117" xr:uid="{00000000-0005-0000-0000-0000667A0000}"/>
    <cellStyle name="Normal 427 2 3" xfId="7283" xr:uid="{00000000-0005-0000-0000-0000677A0000}"/>
    <cellStyle name="Normal 427 2 3 2" xfId="18066" xr:uid="{00000000-0005-0000-0000-0000687A0000}"/>
    <cellStyle name="Normal 427 2 4" xfId="12928" xr:uid="{00000000-0005-0000-0000-0000697A0000}"/>
    <cellStyle name="Normal 427 2 5" xfId="40998" xr:uid="{00000000-0005-0000-0000-00006A7A0000}"/>
    <cellStyle name="Normal 427 2 6" xfId="45841" xr:uid="{00000000-0005-0000-0000-00006B7A0000}"/>
    <cellStyle name="Normal 427 3" xfId="3362" xr:uid="{00000000-0005-0000-0000-00006C7A0000}"/>
    <cellStyle name="Normal 427 3 2" xfId="8509" xr:uid="{00000000-0005-0000-0000-00006D7A0000}"/>
    <cellStyle name="Normal 427 3 2 2" xfId="19292" xr:uid="{00000000-0005-0000-0000-00006E7A0000}"/>
    <cellStyle name="Normal 427 3 3" xfId="14160" xr:uid="{00000000-0005-0000-0000-00006F7A0000}"/>
    <cellStyle name="Normal 427 3 4" xfId="42219" xr:uid="{00000000-0005-0000-0000-0000707A0000}"/>
    <cellStyle name="Normal 427 3 5" xfId="47062" xr:uid="{00000000-0005-0000-0000-0000717A0000}"/>
    <cellStyle name="Normal 427 4" xfId="6226" xr:uid="{00000000-0005-0000-0000-0000727A0000}"/>
    <cellStyle name="Normal 427 4 2" xfId="17009" xr:uid="{00000000-0005-0000-0000-0000737A0000}"/>
    <cellStyle name="Normal 427 5" xfId="11853" xr:uid="{00000000-0005-0000-0000-0000747A0000}"/>
    <cellStyle name="Normal 427 6" xfId="39949" xr:uid="{00000000-0005-0000-0000-0000757A0000}"/>
    <cellStyle name="Normal 427 7" xfId="44796" xr:uid="{00000000-0005-0000-0000-0000767A0000}"/>
    <cellStyle name="Normal 428" xfId="1026" xr:uid="{00000000-0005-0000-0000-0000777A0000}"/>
    <cellStyle name="Normal 428 2" xfId="2109" xr:uid="{00000000-0005-0000-0000-0000787A0000}"/>
    <cellStyle name="Normal 428 2 2" xfId="4418" xr:uid="{00000000-0005-0000-0000-0000797A0000}"/>
    <cellStyle name="Normal 428 2 2 2" xfId="9565" xr:uid="{00000000-0005-0000-0000-00007A7A0000}"/>
    <cellStyle name="Normal 428 2 2 2 2" xfId="20348" xr:uid="{00000000-0005-0000-0000-00007B7A0000}"/>
    <cellStyle name="Normal 428 2 2 3" xfId="15216" xr:uid="{00000000-0005-0000-0000-00007C7A0000}"/>
    <cellStyle name="Normal 428 2 2 4" xfId="43275" xr:uid="{00000000-0005-0000-0000-00007D7A0000}"/>
    <cellStyle name="Normal 428 2 2 5" xfId="48118" xr:uid="{00000000-0005-0000-0000-00007E7A0000}"/>
    <cellStyle name="Normal 428 2 3" xfId="7284" xr:uid="{00000000-0005-0000-0000-00007F7A0000}"/>
    <cellStyle name="Normal 428 2 3 2" xfId="18067" xr:uid="{00000000-0005-0000-0000-0000807A0000}"/>
    <cellStyle name="Normal 428 2 4" xfId="12929" xr:uid="{00000000-0005-0000-0000-0000817A0000}"/>
    <cellStyle name="Normal 428 2 5" xfId="40999" xr:uid="{00000000-0005-0000-0000-0000827A0000}"/>
    <cellStyle name="Normal 428 2 6" xfId="45842" xr:uid="{00000000-0005-0000-0000-0000837A0000}"/>
    <cellStyle name="Normal 428 3" xfId="3363" xr:uid="{00000000-0005-0000-0000-0000847A0000}"/>
    <cellStyle name="Normal 428 3 2" xfId="8510" xr:uid="{00000000-0005-0000-0000-0000857A0000}"/>
    <cellStyle name="Normal 428 3 2 2" xfId="19293" xr:uid="{00000000-0005-0000-0000-0000867A0000}"/>
    <cellStyle name="Normal 428 3 3" xfId="14161" xr:uid="{00000000-0005-0000-0000-0000877A0000}"/>
    <cellStyle name="Normal 428 3 4" xfId="42220" xr:uid="{00000000-0005-0000-0000-0000887A0000}"/>
    <cellStyle name="Normal 428 3 5" xfId="47063" xr:uid="{00000000-0005-0000-0000-0000897A0000}"/>
    <cellStyle name="Normal 428 4" xfId="6227" xr:uid="{00000000-0005-0000-0000-00008A7A0000}"/>
    <cellStyle name="Normal 428 4 2" xfId="17010" xr:uid="{00000000-0005-0000-0000-00008B7A0000}"/>
    <cellStyle name="Normal 428 5" xfId="11854" xr:uid="{00000000-0005-0000-0000-00008C7A0000}"/>
    <cellStyle name="Normal 428 6" xfId="39950" xr:uid="{00000000-0005-0000-0000-00008D7A0000}"/>
    <cellStyle name="Normal 428 7" xfId="44797" xr:uid="{00000000-0005-0000-0000-00008E7A0000}"/>
    <cellStyle name="Normal 429" xfId="1027" xr:uid="{00000000-0005-0000-0000-00008F7A0000}"/>
    <cellStyle name="Normal 429 2" xfId="2110" xr:uid="{00000000-0005-0000-0000-0000907A0000}"/>
    <cellStyle name="Normal 429 2 2" xfId="4419" xr:uid="{00000000-0005-0000-0000-0000917A0000}"/>
    <cellStyle name="Normal 429 2 2 2" xfId="9566" xr:uid="{00000000-0005-0000-0000-0000927A0000}"/>
    <cellStyle name="Normal 429 2 2 2 2" xfId="20349" xr:uid="{00000000-0005-0000-0000-0000937A0000}"/>
    <cellStyle name="Normal 429 2 2 3" xfId="15217" xr:uid="{00000000-0005-0000-0000-0000947A0000}"/>
    <cellStyle name="Normal 429 2 2 4" xfId="43276" xr:uid="{00000000-0005-0000-0000-0000957A0000}"/>
    <cellStyle name="Normal 429 2 2 5" xfId="48119" xr:uid="{00000000-0005-0000-0000-0000967A0000}"/>
    <cellStyle name="Normal 429 2 3" xfId="7285" xr:uid="{00000000-0005-0000-0000-0000977A0000}"/>
    <cellStyle name="Normal 429 2 3 2" xfId="18068" xr:uid="{00000000-0005-0000-0000-0000987A0000}"/>
    <cellStyle name="Normal 429 2 4" xfId="12930" xr:uid="{00000000-0005-0000-0000-0000997A0000}"/>
    <cellStyle name="Normal 429 2 5" xfId="41000" xr:uid="{00000000-0005-0000-0000-00009A7A0000}"/>
    <cellStyle name="Normal 429 2 6" xfId="45843" xr:uid="{00000000-0005-0000-0000-00009B7A0000}"/>
    <cellStyle name="Normal 429 3" xfId="3364" xr:uid="{00000000-0005-0000-0000-00009C7A0000}"/>
    <cellStyle name="Normal 429 3 2" xfId="8511" xr:uid="{00000000-0005-0000-0000-00009D7A0000}"/>
    <cellStyle name="Normal 429 3 2 2" xfId="19294" xr:uid="{00000000-0005-0000-0000-00009E7A0000}"/>
    <cellStyle name="Normal 429 3 3" xfId="14162" xr:uid="{00000000-0005-0000-0000-00009F7A0000}"/>
    <cellStyle name="Normal 429 3 4" xfId="42221" xr:uid="{00000000-0005-0000-0000-0000A07A0000}"/>
    <cellStyle name="Normal 429 3 5" xfId="47064" xr:uid="{00000000-0005-0000-0000-0000A17A0000}"/>
    <cellStyle name="Normal 429 4" xfId="6228" xr:uid="{00000000-0005-0000-0000-0000A27A0000}"/>
    <cellStyle name="Normal 429 4 2" xfId="17011" xr:uid="{00000000-0005-0000-0000-0000A37A0000}"/>
    <cellStyle name="Normal 429 5" xfId="11855" xr:uid="{00000000-0005-0000-0000-0000A47A0000}"/>
    <cellStyle name="Normal 429 6" xfId="39951" xr:uid="{00000000-0005-0000-0000-0000A57A0000}"/>
    <cellStyle name="Normal 429 7" xfId="44798" xr:uid="{00000000-0005-0000-0000-0000A67A0000}"/>
    <cellStyle name="Normal 43" xfId="373" xr:uid="{00000000-0005-0000-0000-0000A77A0000}"/>
    <cellStyle name="Normal 43 2" xfId="1468" xr:uid="{00000000-0005-0000-0000-0000A87A0000}"/>
    <cellStyle name="Normal 43 2 2" xfId="3783" xr:uid="{00000000-0005-0000-0000-0000A97A0000}"/>
    <cellStyle name="Normal 43 2 2 2" xfId="8930" xr:uid="{00000000-0005-0000-0000-0000AA7A0000}"/>
    <cellStyle name="Normal 43 2 2 2 2" xfId="19713" xr:uid="{00000000-0005-0000-0000-0000AB7A0000}"/>
    <cellStyle name="Normal 43 2 2 3" xfId="14581" xr:uid="{00000000-0005-0000-0000-0000AC7A0000}"/>
    <cellStyle name="Normal 43 2 2 4" xfId="42640" xr:uid="{00000000-0005-0000-0000-0000AD7A0000}"/>
    <cellStyle name="Normal 43 2 2 5" xfId="47483" xr:uid="{00000000-0005-0000-0000-0000AE7A0000}"/>
    <cellStyle name="Normal 43 2 3" xfId="6650" xr:uid="{00000000-0005-0000-0000-0000AF7A0000}"/>
    <cellStyle name="Normal 43 2 3 2" xfId="17433" xr:uid="{00000000-0005-0000-0000-0000B07A0000}"/>
    <cellStyle name="Normal 43 2 4" xfId="12290" xr:uid="{00000000-0005-0000-0000-0000B17A0000}"/>
    <cellStyle name="Normal 43 2 5" xfId="40365" xr:uid="{00000000-0005-0000-0000-0000B27A0000}"/>
    <cellStyle name="Normal 43 2 6" xfId="45208" xr:uid="{00000000-0005-0000-0000-0000B37A0000}"/>
    <cellStyle name="Normal 43 3" xfId="2736" xr:uid="{00000000-0005-0000-0000-0000B47A0000}"/>
    <cellStyle name="Normal 43 3 2" xfId="7891" xr:uid="{00000000-0005-0000-0000-0000B57A0000}"/>
    <cellStyle name="Normal 43 3 2 2" xfId="18674" xr:uid="{00000000-0005-0000-0000-0000B67A0000}"/>
    <cellStyle name="Normal 43 3 3" xfId="13542" xr:uid="{00000000-0005-0000-0000-0000B77A0000}"/>
    <cellStyle name="Normal 43 3 4" xfId="41602" xr:uid="{00000000-0005-0000-0000-0000B87A0000}"/>
    <cellStyle name="Normal 43 3 5" xfId="46445" xr:uid="{00000000-0005-0000-0000-0000B97A0000}"/>
    <cellStyle name="Normal 43 4" xfId="5600" xr:uid="{00000000-0005-0000-0000-0000BA7A0000}"/>
    <cellStyle name="Normal 43 4 2" xfId="16390" xr:uid="{00000000-0005-0000-0000-0000BB7A0000}"/>
    <cellStyle name="Normal 43 5" xfId="11219" xr:uid="{00000000-0005-0000-0000-0000BC7A0000}"/>
    <cellStyle name="Normal 43 6" xfId="39320" xr:uid="{00000000-0005-0000-0000-0000BD7A0000}"/>
    <cellStyle name="Normal 43 7" xfId="44166" xr:uid="{00000000-0005-0000-0000-0000BE7A0000}"/>
    <cellStyle name="Normal 430" xfId="1028" xr:uid="{00000000-0005-0000-0000-0000BF7A0000}"/>
    <cellStyle name="Normal 430 2" xfId="2111" xr:uid="{00000000-0005-0000-0000-0000C07A0000}"/>
    <cellStyle name="Normal 430 2 2" xfId="4420" xr:uid="{00000000-0005-0000-0000-0000C17A0000}"/>
    <cellStyle name="Normal 430 2 2 2" xfId="9567" xr:uid="{00000000-0005-0000-0000-0000C27A0000}"/>
    <cellStyle name="Normal 430 2 2 2 2" xfId="20350" xr:uid="{00000000-0005-0000-0000-0000C37A0000}"/>
    <cellStyle name="Normal 430 2 2 3" xfId="15218" xr:uid="{00000000-0005-0000-0000-0000C47A0000}"/>
    <cellStyle name="Normal 430 2 2 4" xfId="43277" xr:uid="{00000000-0005-0000-0000-0000C57A0000}"/>
    <cellStyle name="Normal 430 2 2 5" xfId="48120" xr:uid="{00000000-0005-0000-0000-0000C67A0000}"/>
    <cellStyle name="Normal 430 2 3" xfId="7286" xr:uid="{00000000-0005-0000-0000-0000C77A0000}"/>
    <cellStyle name="Normal 430 2 3 2" xfId="18069" xr:uid="{00000000-0005-0000-0000-0000C87A0000}"/>
    <cellStyle name="Normal 430 2 4" xfId="12931" xr:uid="{00000000-0005-0000-0000-0000C97A0000}"/>
    <cellStyle name="Normal 430 2 5" xfId="41001" xr:uid="{00000000-0005-0000-0000-0000CA7A0000}"/>
    <cellStyle name="Normal 430 2 6" xfId="45844" xr:uid="{00000000-0005-0000-0000-0000CB7A0000}"/>
    <cellStyle name="Normal 430 3" xfId="3365" xr:uid="{00000000-0005-0000-0000-0000CC7A0000}"/>
    <cellStyle name="Normal 430 3 2" xfId="8512" xr:uid="{00000000-0005-0000-0000-0000CD7A0000}"/>
    <cellStyle name="Normal 430 3 2 2" xfId="19295" xr:uid="{00000000-0005-0000-0000-0000CE7A0000}"/>
    <cellStyle name="Normal 430 3 3" xfId="14163" xr:uid="{00000000-0005-0000-0000-0000CF7A0000}"/>
    <cellStyle name="Normal 430 3 4" xfId="42222" xr:uid="{00000000-0005-0000-0000-0000D07A0000}"/>
    <cellStyle name="Normal 430 3 5" xfId="47065" xr:uid="{00000000-0005-0000-0000-0000D17A0000}"/>
    <cellStyle name="Normal 430 4" xfId="6229" xr:uid="{00000000-0005-0000-0000-0000D27A0000}"/>
    <cellStyle name="Normal 430 4 2" xfId="17012" xr:uid="{00000000-0005-0000-0000-0000D37A0000}"/>
    <cellStyle name="Normal 430 5" xfId="11856" xr:uid="{00000000-0005-0000-0000-0000D47A0000}"/>
    <cellStyle name="Normal 430 6" xfId="39952" xr:uid="{00000000-0005-0000-0000-0000D57A0000}"/>
    <cellStyle name="Normal 430 7" xfId="44799" xr:uid="{00000000-0005-0000-0000-0000D67A0000}"/>
    <cellStyle name="Normal 431" xfId="1029" xr:uid="{00000000-0005-0000-0000-0000D77A0000}"/>
    <cellStyle name="Normal 431 2" xfId="2112" xr:uid="{00000000-0005-0000-0000-0000D87A0000}"/>
    <cellStyle name="Normal 431 2 2" xfId="4421" xr:uid="{00000000-0005-0000-0000-0000D97A0000}"/>
    <cellStyle name="Normal 431 2 2 2" xfId="9568" xr:uid="{00000000-0005-0000-0000-0000DA7A0000}"/>
    <cellStyle name="Normal 431 2 2 2 2" xfId="20351" xr:uid="{00000000-0005-0000-0000-0000DB7A0000}"/>
    <cellStyle name="Normal 431 2 2 3" xfId="15219" xr:uid="{00000000-0005-0000-0000-0000DC7A0000}"/>
    <cellStyle name="Normal 431 2 2 4" xfId="43278" xr:uid="{00000000-0005-0000-0000-0000DD7A0000}"/>
    <cellStyle name="Normal 431 2 2 5" xfId="48121" xr:uid="{00000000-0005-0000-0000-0000DE7A0000}"/>
    <cellStyle name="Normal 431 2 3" xfId="7287" xr:uid="{00000000-0005-0000-0000-0000DF7A0000}"/>
    <cellStyle name="Normal 431 2 3 2" xfId="18070" xr:uid="{00000000-0005-0000-0000-0000E07A0000}"/>
    <cellStyle name="Normal 431 2 4" xfId="12932" xr:uid="{00000000-0005-0000-0000-0000E17A0000}"/>
    <cellStyle name="Normal 431 2 5" xfId="41002" xr:uid="{00000000-0005-0000-0000-0000E27A0000}"/>
    <cellStyle name="Normal 431 2 6" xfId="45845" xr:uid="{00000000-0005-0000-0000-0000E37A0000}"/>
    <cellStyle name="Normal 431 3" xfId="3366" xr:uid="{00000000-0005-0000-0000-0000E47A0000}"/>
    <cellStyle name="Normal 431 3 2" xfId="8513" xr:uid="{00000000-0005-0000-0000-0000E57A0000}"/>
    <cellStyle name="Normal 431 3 2 2" xfId="19296" xr:uid="{00000000-0005-0000-0000-0000E67A0000}"/>
    <cellStyle name="Normal 431 3 3" xfId="14164" xr:uid="{00000000-0005-0000-0000-0000E77A0000}"/>
    <cellStyle name="Normal 431 3 4" xfId="42223" xr:uid="{00000000-0005-0000-0000-0000E87A0000}"/>
    <cellStyle name="Normal 431 3 5" xfId="47066" xr:uid="{00000000-0005-0000-0000-0000E97A0000}"/>
    <cellStyle name="Normal 431 4" xfId="6230" xr:uid="{00000000-0005-0000-0000-0000EA7A0000}"/>
    <cellStyle name="Normal 431 4 2" xfId="17013" xr:uid="{00000000-0005-0000-0000-0000EB7A0000}"/>
    <cellStyle name="Normal 431 5" xfId="11857" xr:uid="{00000000-0005-0000-0000-0000EC7A0000}"/>
    <cellStyle name="Normal 431 6" xfId="39953" xr:uid="{00000000-0005-0000-0000-0000ED7A0000}"/>
    <cellStyle name="Normal 431 7" xfId="44800" xr:uid="{00000000-0005-0000-0000-0000EE7A0000}"/>
    <cellStyle name="Normal 432" xfId="1030" xr:uid="{00000000-0005-0000-0000-0000EF7A0000}"/>
    <cellStyle name="Normal 432 2" xfId="2113" xr:uid="{00000000-0005-0000-0000-0000F07A0000}"/>
    <cellStyle name="Normal 432 2 2" xfId="4422" xr:uid="{00000000-0005-0000-0000-0000F17A0000}"/>
    <cellStyle name="Normal 432 2 2 2" xfId="9569" xr:uid="{00000000-0005-0000-0000-0000F27A0000}"/>
    <cellStyle name="Normal 432 2 2 2 2" xfId="20352" xr:uid="{00000000-0005-0000-0000-0000F37A0000}"/>
    <cellStyle name="Normal 432 2 2 3" xfId="15220" xr:uid="{00000000-0005-0000-0000-0000F47A0000}"/>
    <cellStyle name="Normal 432 2 2 4" xfId="43279" xr:uid="{00000000-0005-0000-0000-0000F57A0000}"/>
    <cellStyle name="Normal 432 2 2 5" xfId="48122" xr:uid="{00000000-0005-0000-0000-0000F67A0000}"/>
    <cellStyle name="Normal 432 2 3" xfId="7288" xr:uid="{00000000-0005-0000-0000-0000F77A0000}"/>
    <cellStyle name="Normal 432 2 3 2" xfId="18071" xr:uid="{00000000-0005-0000-0000-0000F87A0000}"/>
    <cellStyle name="Normal 432 2 4" xfId="12933" xr:uid="{00000000-0005-0000-0000-0000F97A0000}"/>
    <cellStyle name="Normal 432 2 5" xfId="41003" xr:uid="{00000000-0005-0000-0000-0000FA7A0000}"/>
    <cellStyle name="Normal 432 2 6" xfId="45846" xr:uid="{00000000-0005-0000-0000-0000FB7A0000}"/>
    <cellStyle name="Normal 432 3" xfId="3367" xr:uid="{00000000-0005-0000-0000-0000FC7A0000}"/>
    <cellStyle name="Normal 432 3 2" xfId="8514" xr:uid="{00000000-0005-0000-0000-0000FD7A0000}"/>
    <cellStyle name="Normal 432 3 2 2" xfId="19297" xr:uid="{00000000-0005-0000-0000-0000FE7A0000}"/>
    <cellStyle name="Normal 432 3 3" xfId="14165" xr:uid="{00000000-0005-0000-0000-0000FF7A0000}"/>
    <cellStyle name="Normal 432 3 4" xfId="42224" xr:uid="{00000000-0005-0000-0000-0000007B0000}"/>
    <cellStyle name="Normal 432 3 5" xfId="47067" xr:uid="{00000000-0005-0000-0000-0000017B0000}"/>
    <cellStyle name="Normal 432 4" xfId="6231" xr:uid="{00000000-0005-0000-0000-0000027B0000}"/>
    <cellStyle name="Normal 432 4 2" xfId="17014" xr:uid="{00000000-0005-0000-0000-0000037B0000}"/>
    <cellStyle name="Normal 432 5" xfId="11858" xr:uid="{00000000-0005-0000-0000-0000047B0000}"/>
    <cellStyle name="Normal 432 6" xfId="39954" xr:uid="{00000000-0005-0000-0000-0000057B0000}"/>
    <cellStyle name="Normal 432 7" xfId="44801" xr:uid="{00000000-0005-0000-0000-0000067B0000}"/>
    <cellStyle name="Normal 433" xfId="1031" xr:uid="{00000000-0005-0000-0000-0000077B0000}"/>
    <cellStyle name="Normal 433 2" xfId="2115" xr:uid="{00000000-0005-0000-0000-0000087B0000}"/>
    <cellStyle name="Normal 433 2 2" xfId="4423" xr:uid="{00000000-0005-0000-0000-0000097B0000}"/>
    <cellStyle name="Normal 433 2 2 2" xfId="9570" xr:uid="{00000000-0005-0000-0000-00000A7B0000}"/>
    <cellStyle name="Normal 433 2 2 2 2" xfId="20353" xr:uid="{00000000-0005-0000-0000-00000B7B0000}"/>
    <cellStyle name="Normal 433 2 2 3" xfId="15221" xr:uid="{00000000-0005-0000-0000-00000C7B0000}"/>
    <cellStyle name="Normal 433 2 2 4" xfId="43280" xr:uid="{00000000-0005-0000-0000-00000D7B0000}"/>
    <cellStyle name="Normal 433 2 2 5" xfId="48123" xr:uid="{00000000-0005-0000-0000-00000E7B0000}"/>
    <cellStyle name="Normal 433 2 3" xfId="7289" xr:uid="{00000000-0005-0000-0000-00000F7B0000}"/>
    <cellStyle name="Normal 433 2 3 2" xfId="18072" xr:uid="{00000000-0005-0000-0000-0000107B0000}"/>
    <cellStyle name="Normal 433 2 4" xfId="12935" xr:uid="{00000000-0005-0000-0000-0000117B0000}"/>
    <cellStyle name="Normal 433 2 5" xfId="41004" xr:uid="{00000000-0005-0000-0000-0000127B0000}"/>
    <cellStyle name="Normal 433 2 6" xfId="45847" xr:uid="{00000000-0005-0000-0000-0000137B0000}"/>
    <cellStyle name="Normal 433 3" xfId="3368" xr:uid="{00000000-0005-0000-0000-0000147B0000}"/>
    <cellStyle name="Normal 433 3 2" xfId="8515" xr:uid="{00000000-0005-0000-0000-0000157B0000}"/>
    <cellStyle name="Normal 433 3 2 2" xfId="19298" xr:uid="{00000000-0005-0000-0000-0000167B0000}"/>
    <cellStyle name="Normal 433 3 3" xfId="14166" xr:uid="{00000000-0005-0000-0000-0000177B0000}"/>
    <cellStyle name="Normal 433 3 4" xfId="42225" xr:uid="{00000000-0005-0000-0000-0000187B0000}"/>
    <cellStyle name="Normal 433 3 5" xfId="47068" xr:uid="{00000000-0005-0000-0000-0000197B0000}"/>
    <cellStyle name="Normal 433 4" xfId="6232" xr:uid="{00000000-0005-0000-0000-00001A7B0000}"/>
    <cellStyle name="Normal 433 4 2" xfId="17015" xr:uid="{00000000-0005-0000-0000-00001B7B0000}"/>
    <cellStyle name="Normal 433 5" xfId="11859" xr:uid="{00000000-0005-0000-0000-00001C7B0000}"/>
    <cellStyle name="Normal 433 6" xfId="39956" xr:uid="{00000000-0005-0000-0000-00001D7B0000}"/>
    <cellStyle name="Normal 433 7" xfId="44802" xr:uid="{00000000-0005-0000-0000-00001E7B0000}"/>
    <cellStyle name="Normal 434" xfId="1047" xr:uid="{00000000-0005-0000-0000-00001F7B0000}"/>
    <cellStyle name="Normal 434 2" xfId="2131" xr:uid="{00000000-0005-0000-0000-0000207B0000}"/>
    <cellStyle name="Normal 434 2 2" xfId="4439" xr:uid="{00000000-0005-0000-0000-0000217B0000}"/>
    <cellStyle name="Normal 434 2 2 2" xfId="9586" xr:uid="{00000000-0005-0000-0000-0000227B0000}"/>
    <cellStyle name="Normal 434 2 2 2 2" xfId="20369" xr:uid="{00000000-0005-0000-0000-0000237B0000}"/>
    <cellStyle name="Normal 434 2 2 3" xfId="15237" xr:uid="{00000000-0005-0000-0000-0000247B0000}"/>
    <cellStyle name="Normal 434 2 2 4" xfId="43296" xr:uid="{00000000-0005-0000-0000-0000257B0000}"/>
    <cellStyle name="Normal 434 2 2 5" xfId="48139" xr:uid="{00000000-0005-0000-0000-0000267B0000}"/>
    <cellStyle name="Normal 434 2 3" xfId="7305" xr:uid="{00000000-0005-0000-0000-0000277B0000}"/>
    <cellStyle name="Normal 434 2 3 2" xfId="18088" xr:uid="{00000000-0005-0000-0000-0000287B0000}"/>
    <cellStyle name="Normal 434 2 4" xfId="12951" xr:uid="{00000000-0005-0000-0000-0000297B0000}"/>
    <cellStyle name="Normal 434 2 5" xfId="41020" xr:uid="{00000000-0005-0000-0000-00002A7B0000}"/>
    <cellStyle name="Normal 434 2 6" xfId="45863" xr:uid="{00000000-0005-0000-0000-00002B7B0000}"/>
    <cellStyle name="Normal 434 3" xfId="3384" xr:uid="{00000000-0005-0000-0000-00002C7B0000}"/>
    <cellStyle name="Normal 434 3 2" xfId="8531" xr:uid="{00000000-0005-0000-0000-00002D7B0000}"/>
    <cellStyle name="Normal 434 3 2 2" xfId="19314" xr:uid="{00000000-0005-0000-0000-00002E7B0000}"/>
    <cellStyle name="Normal 434 3 3" xfId="14182" xr:uid="{00000000-0005-0000-0000-00002F7B0000}"/>
    <cellStyle name="Normal 434 3 4" xfId="42241" xr:uid="{00000000-0005-0000-0000-0000307B0000}"/>
    <cellStyle name="Normal 434 3 5" xfId="47084" xr:uid="{00000000-0005-0000-0000-0000317B0000}"/>
    <cellStyle name="Normal 434 4" xfId="6248" xr:uid="{00000000-0005-0000-0000-0000327B0000}"/>
    <cellStyle name="Normal 434 4 2" xfId="17031" xr:uid="{00000000-0005-0000-0000-0000337B0000}"/>
    <cellStyle name="Normal 434 5" xfId="11875" xr:uid="{00000000-0005-0000-0000-0000347B0000}"/>
    <cellStyle name="Normal 434 6" xfId="39972" xr:uid="{00000000-0005-0000-0000-0000357B0000}"/>
    <cellStyle name="Normal 434 7" xfId="44818" xr:uid="{00000000-0005-0000-0000-0000367B0000}"/>
    <cellStyle name="Normal 435" xfId="1049" xr:uid="{00000000-0005-0000-0000-0000377B0000}"/>
    <cellStyle name="Normal 435 2" xfId="2133" xr:uid="{00000000-0005-0000-0000-0000387B0000}"/>
    <cellStyle name="Normal 435 2 2" xfId="4441" xr:uid="{00000000-0005-0000-0000-0000397B0000}"/>
    <cellStyle name="Normal 435 2 2 2" xfId="9588" xr:uid="{00000000-0005-0000-0000-00003A7B0000}"/>
    <cellStyle name="Normal 435 2 2 2 2" xfId="20371" xr:uid="{00000000-0005-0000-0000-00003B7B0000}"/>
    <cellStyle name="Normal 435 2 2 3" xfId="15239" xr:uid="{00000000-0005-0000-0000-00003C7B0000}"/>
    <cellStyle name="Normal 435 2 2 4" xfId="43298" xr:uid="{00000000-0005-0000-0000-00003D7B0000}"/>
    <cellStyle name="Normal 435 2 2 5" xfId="48141" xr:uid="{00000000-0005-0000-0000-00003E7B0000}"/>
    <cellStyle name="Normal 435 2 3" xfId="7307" xr:uid="{00000000-0005-0000-0000-00003F7B0000}"/>
    <cellStyle name="Normal 435 2 3 2" xfId="18090" xr:uid="{00000000-0005-0000-0000-0000407B0000}"/>
    <cellStyle name="Normal 435 2 4" xfId="12953" xr:uid="{00000000-0005-0000-0000-0000417B0000}"/>
    <cellStyle name="Normal 435 2 5" xfId="41022" xr:uid="{00000000-0005-0000-0000-0000427B0000}"/>
    <cellStyle name="Normal 435 2 6" xfId="45865" xr:uid="{00000000-0005-0000-0000-0000437B0000}"/>
    <cellStyle name="Normal 435 3" xfId="3386" xr:uid="{00000000-0005-0000-0000-0000447B0000}"/>
    <cellStyle name="Normal 435 3 2" xfId="8533" xr:uid="{00000000-0005-0000-0000-0000457B0000}"/>
    <cellStyle name="Normal 435 3 2 2" xfId="19316" xr:uid="{00000000-0005-0000-0000-0000467B0000}"/>
    <cellStyle name="Normal 435 3 3" xfId="14184" xr:uid="{00000000-0005-0000-0000-0000477B0000}"/>
    <cellStyle name="Normal 435 3 4" xfId="42243" xr:uid="{00000000-0005-0000-0000-0000487B0000}"/>
    <cellStyle name="Normal 435 3 5" xfId="47086" xr:uid="{00000000-0005-0000-0000-0000497B0000}"/>
    <cellStyle name="Normal 435 4" xfId="6250" xr:uid="{00000000-0005-0000-0000-00004A7B0000}"/>
    <cellStyle name="Normal 435 4 2" xfId="17033" xr:uid="{00000000-0005-0000-0000-00004B7B0000}"/>
    <cellStyle name="Normal 435 5" xfId="11877" xr:uid="{00000000-0005-0000-0000-00004C7B0000}"/>
    <cellStyle name="Normal 435 6" xfId="39974" xr:uid="{00000000-0005-0000-0000-00004D7B0000}"/>
    <cellStyle name="Normal 435 7" xfId="44820" xr:uid="{00000000-0005-0000-0000-00004E7B0000}"/>
    <cellStyle name="Normal 436" xfId="1050" xr:uid="{00000000-0005-0000-0000-00004F7B0000}"/>
    <cellStyle name="Normal 436 2" xfId="2134" xr:uid="{00000000-0005-0000-0000-0000507B0000}"/>
    <cellStyle name="Normal 436 2 2" xfId="4442" xr:uid="{00000000-0005-0000-0000-0000517B0000}"/>
    <cellStyle name="Normal 436 2 2 2" xfId="9589" xr:uid="{00000000-0005-0000-0000-0000527B0000}"/>
    <cellStyle name="Normal 436 2 2 2 2" xfId="20372" xr:uid="{00000000-0005-0000-0000-0000537B0000}"/>
    <cellStyle name="Normal 436 2 2 3" xfId="15240" xr:uid="{00000000-0005-0000-0000-0000547B0000}"/>
    <cellStyle name="Normal 436 2 2 4" xfId="43299" xr:uid="{00000000-0005-0000-0000-0000557B0000}"/>
    <cellStyle name="Normal 436 2 2 5" xfId="48142" xr:uid="{00000000-0005-0000-0000-0000567B0000}"/>
    <cellStyle name="Normal 436 2 3" xfId="7308" xr:uid="{00000000-0005-0000-0000-0000577B0000}"/>
    <cellStyle name="Normal 436 2 3 2" xfId="18091" xr:uid="{00000000-0005-0000-0000-0000587B0000}"/>
    <cellStyle name="Normal 436 2 4" xfId="12954" xr:uid="{00000000-0005-0000-0000-0000597B0000}"/>
    <cellStyle name="Normal 436 2 5" xfId="41023" xr:uid="{00000000-0005-0000-0000-00005A7B0000}"/>
    <cellStyle name="Normal 436 2 6" xfId="45866" xr:uid="{00000000-0005-0000-0000-00005B7B0000}"/>
    <cellStyle name="Normal 436 3" xfId="3387" xr:uid="{00000000-0005-0000-0000-00005C7B0000}"/>
    <cellStyle name="Normal 436 3 2" xfId="8534" xr:uid="{00000000-0005-0000-0000-00005D7B0000}"/>
    <cellStyle name="Normal 436 3 2 2" xfId="19317" xr:uid="{00000000-0005-0000-0000-00005E7B0000}"/>
    <cellStyle name="Normal 436 3 3" xfId="14185" xr:uid="{00000000-0005-0000-0000-00005F7B0000}"/>
    <cellStyle name="Normal 436 3 4" xfId="42244" xr:uid="{00000000-0005-0000-0000-0000607B0000}"/>
    <cellStyle name="Normal 436 3 5" xfId="47087" xr:uid="{00000000-0005-0000-0000-0000617B0000}"/>
    <cellStyle name="Normal 436 4" xfId="6251" xr:uid="{00000000-0005-0000-0000-0000627B0000}"/>
    <cellStyle name="Normal 436 4 2" xfId="17034" xr:uid="{00000000-0005-0000-0000-0000637B0000}"/>
    <cellStyle name="Normal 436 5" xfId="11878" xr:uid="{00000000-0005-0000-0000-0000647B0000}"/>
    <cellStyle name="Normal 436 6" xfId="39975" xr:uid="{00000000-0005-0000-0000-0000657B0000}"/>
    <cellStyle name="Normal 436 7" xfId="44821" xr:uid="{00000000-0005-0000-0000-0000667B0000}"/>
    <cellStyle name="Normal 437" xfId="1064" xr:uid="{00000000-0005-0000-0000-0000677B0000}"/>
    <cellStyle name="Normal 437 2" xfId="2148" xr:uid="{00000000-0005-0000-0000-0000687B0000}"/>
    <cellStyle name="Normal 437 2 2" xfId="4456" xr:uid="{00000000-0005-0000-0000-0000697B0000}"/>
    <cellStyle name="Normal 437 2 2 2" xfId="9603" xr:uid="{00000000-0005-0000-0000-00006A7B0000}"/>
    <cellStyle name="Normal 437 2 2 2 2" xfId="20386" xr:uid="{00000000-0005-0000-0000-00006B7B0000}"/>
    <cellStyle name="Normal 437 2 2 3" xfId="15254" xr:uid="{00000000-0005-0000-0000-00006C7B0000}"/>
    <cellStyle name="Normal 437 2 2 4" xfId="43313" xr:uid="{00000000-0005-0000-0000-00006D7B0000}"/>
    <cellStyle name="Normal 437 2 2 5" xfId="48156" xr:uid="{00000000-0005-0000-0000-00006E7B0000}"/>
    <cellStyle name="Normal 437 2 3" xfId="7322" xr:uid="{00000000-0005-0000-0000-00006F7B0000}"/>
    <cellStyle name="Normal 437 2 3 2" xfId="18105" xr:uid="{00000000-0005-0000-0000-0000707B0000}"/>
    <cellStyle name="Normal 437 2 4" xfId="12968" xr:uid="{00000000-0005-0000-0000-0000717B0000}"/>
    <cellStyle name="Normal 437 2 5" xfId="41037" xr:uid="{00000000-0005-0000-0000-0000727B0000}"/>
    <cellStyle name="Normal 437 2 6" xfId="45880" xr:uid="{00000000-0005-0000-0000-0000737B0000}"/>
    <cellStyle name="Normal 437 3" xfId="3401" xr:uid="{00000000-0005-0000-0000-0000747B0000}"/>
    <cellStyle name="Normal 437 3 2" xfId="8548" xr:uid="{00000000-0005-0000-0000-0000757B0000}"/>
    <cellStyle name="Normal 437 3 2 2" xfId="19331" xr:uid="{00000000-0005-0000-0000-0000767B0000}"/>
    <cellStyle name="Normal 437 3 3" xfId="14199" xr:uid="{00000000-0005-0000-0000-0000777B0000}"/>
    <cellStyle name="Normal 437 3 4" xfId="42258" xr:uid="{00000000-0005-0000-0000-0000787B0000}"/>
    <cellStyle name="Normal 437 3 5" xfId="47101" xr:uid="{00000000-0005-0000-0000-0000797B0000}"/>
    <cellStyle name="Normal 437 4" xfId="6265" xr:uid="{00000000-0005-0000-0000-00007A7B0000}"/>
    <cellStyle name="Normal 437 4 2" xfId="17048" xr:uid="{00000000-0005-0000-0000-00007B7B0000}"/>
    <cellStyle name="Normal 437 5" xfId="11892" xr:uid="{00000000-0005-0000-0000-00007C7B0000}"/>
    <cellStyle name="Normal 437 6" xfId="38896" xr:uid="{00000000-0005-0000-0000-00007D7B0000}"/>
    <cellStyle name="Normal 437 6 2" xfId="38946" xr:uid="{00000000-0005-0000-0000-00007E7B0000}"/>
    <cellStyle name="Normal 437 6 2 2" xfId="39108" xr:uid="{00000000-0005-0000-0000-00007F7B0000}"/>
    <cellStyle name="Normal 437 6 2 2 2" xfId="23" xr:uid="{00000000-0005-0000-0000-0000807B0000}"/>
    <cellStyle name="Normal 437 7" xfId="39989" xr:uid="{00000000-0005-0000-0000-0000817B0000}"/>
    <cellStyle name="Normal 437 8" xfId="44835" xr:uid="{00000000-0005-0000-0000-0000827B0000}"/>
    <cellStyle name="Normal 438" xfId="1065" xr:uid="{00000000-0005-0000-0000-0000837B0000}"/>
    <cellStyle name="Normal 438 2" xfId="2149" xr:uid="{00000000-0005-0000-0000-0000847B0000}"/>
    <cellStyle name="Normal 438 2 2" xfId="4457" xr:uid="{00000000-0005-0000-0000-0000857B0000}"/>
    <cellStyle name="Normal 438 2 2 2" xfId="9604" xr:uid="{00000000-0005-0000-0000-0000867B0000}"/>
    <cellStyle name="Normal 438 2 2 2 2" xfId="20387" xr:uid="{00000000-0005-0000-0000-0000877B0000}"/>
    <cellStyle name="Normal 438 2 2 3" xfId="15255" xr:uid="{00000000-0005-0000-0000-0000887B0000}"/>
    <cellStyle name="Normal 438 2 2 4" xfId="43314" xr:uid="{00000000-0005-0000-0000-0000897B0000}"/>
    <cellStyle name="Normal 438 2 2 5" xfId="48157" xr:uid="{00000000-0005-0000-0000-00008A7B0000}"/>
    <cellStyle name="Normal 438 2 3" xfId="7323" xr:uid="{00000000-0005-0000-0000-00008B7B0000}"/>
    <cellStyle name="Normal 438 2 3 2" xfId="18106" xr:uid="{00000000-0005-0000-0000-00008C7B0000}"/>
    <cellStyle name="Normal 438 2 4" xfId="12969" xr:uid="{00000000-0005-0000-0000-00008D7B0000}"/>
    <cellStyle name="Normal 438 2 5" xfId="41038" xr:uid="{00000000-0005-0000-0000-00008E7B0000}"/>
    <cellStyle name="Normal 438 2 6" xfId="45881" xr:uid="{00000000-0005-0000-0000-00008F7B0000}"/>
    <cellStyle name="Normal 438 3" xfId="3402" xr:uid="{00000000-0005-0000-0000-0000907B0000}"/>
    <cellStyle name="Normal 438 3 2" xfId="8549" xr:uid="{00000000-0005-0000-0000-0000917B0000}"/>
    <cellStyle name="Normal 438 3 2 2" xfId="19332" xr:uid="{00000000-0005-0000-0000-0000927B0000}"/>
    <cellStyle name="Normal 438 3 3" xfId="14200" xr:uid="{00000000-0005-0000-0000-0000937B0000}"/>
    <cellStyle name="Normal 438 3 4" xfId="42259" xr:uid="{00000000-0005-0000-0000-0000947B0000}"/>
    <cellStyle name="Normal 438 3 5" xfId="47102" xr:uid="{00000000-0005-0000-0000-0000957B0000}"/>
    <cellStyle name="Normal 438 4" xfId="6266" xr:uid="{00000000-0005-0000-0000-0000967B0000}"/>
    <cellStyle name="Normal 438 4 2" xfId="17049" xr:uid="{00000000-0005-0000-0000-0000977B0000}"/>
    <cellStyle name="Normal 438 5" xfId="11893" xr:uid="{00000000-0005-0000-0000-0000987B0000}"/>
    <cellStyle name="Normal 438 6" xfId="39990" xr:uid="{00000000-0005-0000-0000-0000997B0000}"/>
    <cellStyle name="Normal 438 7" xfId="44836" xr:uid="{00000000-0005-0000-0000-00009A7B0000}"/>
    <cellStyle name="Normal 439" xfId="1066" xr:uid="{00000000-0005-0000-0000-00009B7B0000}"/>
    <cellStyle name="Normal 439 2" xfId="2150" xr:uid="{00000000-0005-0000-0000-00009C7B0000}"/>
    <cellStyle name="Normal 439 2 2" xfId="4458" xr:uid="{00000000-0005-0000-0000-00009D7B0000}"/>
    <cellStyle name="Normal 439 2 2 2" xfId="9605" xr:uid="{00000000-0005-0000-0000-00009E7B0000}"/>
    <cellStyle name="Normal 439 2 2 2 2" xfId="20388" xr:uid="{00000000-0005-0000-0000-00009F7B0000}"/>
    <cellStyle name="Normal 439 2 2 3" xfId="15256" xr:uid="{00000000-0005-0000-0000-0000A07B0000}"/>
    <cellStyle name="Normal 439 2 2 4" xfId="43315" xr:uid="{00000000-0005-0000-0000-0000A17B0000}"/>
    <cellStyle name="Normal 439 2 2 5" xfId="48158" xr:uid="{00000000-0005-0000-0000-0000A27B0000}"/>
    <cellStyle name="Normal 439 2 3" xfId="7324" xr:uid="{00000000-0005-0000-0000-0000A37B0000}"/>
    <cellStyle name="Normal 439 2 3 2" xfId="18107" xr:uid="{00000000-0005-0000-0000-0000A47B0000}"/>
    <cellStyle name="Normal 439 2 4" xfId="12970" xr:uid="{00000000-0005-0000-0000-0000A57B0000}"/>
    <cellStyle name="Normal 439 2 5" xfId="41039" xr:uid="{00000000-0005-0000-0000-0000A67B0000}"/>
    <cellStyle name="Normal 439 2 6" xfId="45882" xr:uid="{00000000-0005-0000-0000-0000A77B0000}"/>
    <cellStyle name="Normal 439 3" xfId="3403" xr:uid="{00000000-0005-0000-0000-0000A87B0000}"/>
    <cellStyle name="Normal 439 3 2" xfId="8550" xr:uid="{00000000-0005-0000-0000-0000A97B0000}"/>
    <cellStyle name="Normal 439 3 2 2" xfId="19333" xr:uid="{00000000-0005-0000-0000-0000AA7B0000}"/>
    <cellStyle name="Normal 439 3 3" xfId="14201" xr:uid="{00000000-0005-0000-0000-0000AB7B0000}"/>
    <cellStyle name="Normal 439 3 4" xfId="42260" xr:uid="{00000000-0005-0000-0000-0000AC7B0000}"/>
    <cellStyle name="Normal 439 3 5" xfId="47103" xr:uid="{00000000-0005-0000-0000-0000AD7B0000}"/>
    <cellStyle name="Normal 439 4" xfId="6267" xr:uid="{00000000-0005-0000-0000-0000AE7B0000}"/>
    <cellStyle name="Normal 439 4 2" xfId="17050" xr:uid="{00000000-0005-0000-0000-0000AF7B0000}"/>
    <cellStyle name="Normal 439 5" xfId="11894" xr:uid="{00000000-0005-0000-0000-0000B07B0000}"/>
    <cellStyle name="Normal 439 6" xfId="39991" xr:uid="{00000000-0005-0000-0000-0000B17B0000}"/>
    <cellStyle name="Normal 439 7" xfId="44837" xr:uid="{00000000-0005-0000-0000-0000B27B0000}"/>
    <cellStyle name="Normal 44" xfId="374" xr:uid="{00000000-0005-0000-0000-0000B37B0000}"/>
    <cellStyle name="Normal 44 2" xfId="1469" xr:uid="{00000000-0005-0000-0000-0000B47B0000}"/>
    <cellStyle name="Normal 44 2 2" xfId="3784" xr:uid="{00000000-0005-0000-0000-0000B57B0000}"/>
    <cellStyle name="Normal 44 2 2 2" xfId="8931" xr:uid="{00000000-0005-0000-0000-0000B67B0000}"/>
    <cellStyle name="Normal 44 2 2 2 2" xfId="19714" xr:uid="{00000000-0005-0000-0000-0000B77B0000}"/>
    <cellStyle name="Normal 44 2 2 3" xfId="14582" xr:uid="{00000000-0005-0000-0000-0000B87B0000}"/>
    <cellStyle name="Normal 44 2 2 4" xfId="42641" xr:uid="{00000000-0005-0000-0000-0000B97B0000}"/>
    <cellStyle name="Normal 44 2 2 5" xfId="47484" xr:uid="{00000000-0005-0000-0000-0000BA7B0000}"/>
    <cellStyle name="Normal 44 2 3" xfId="6651" xr:uid="{00000000-0005-0000-0000-0000BB7B0000}"/>
    <cellStyle name="Normal 44 2 3 2" xfId="17434" xr:uid="{00000000-0005-0000-0000-0000BC7B0000}"/>
    <cellStyle name="Normal 44 2 4" xfId="12291" xr:uid="{00000000-0005-0000-0000-0000BD7B0000}"/>
    <cellStyle name="Normal 44 2 5" xfId="40366" xr:uid="{00000000-0005-0000-0000-0000BE7B0000}"/>
    <cellStyle name="Normal 44 2 6" xfId="45209" xr:uid="{00000000-0005-0000-0000-0000BF7B0000}"/>
    <cellStyle name="Normal 44 3" xfId="2737" xr:uid="{00000000-0005-0000-0000-0000C07B0000}"/>
    <cellStyle name="Normal 44 3 2" xfId="7892" xr:uid="{00000000-0005-0000-0000-0000C17B0000}"/>
    <cellStyle name="Normal 44 3 2 2" xfId="18675" xr:uid="{00000000-0005-0000-0000-0000C27B0000}"/>
    <cellStyle name="Normal 44 3 3" xfId="13543" xr:uid="{00000000-0005-0000-0000-0000C37B0000}"/>
    <cellStyle name="Normal 44 3 4" xfId="41603" xr:uid="{00000000-0005-0000-0000-0000C47B0000}"/>
    <cellStyle name="Normal 44 3 5" xfId="46446" xr:uid="{00000000-0005-0000-0000-0000C57B0000}"/>
    <cellStyle name="Normal 44 4" xfId="5601" xr:uid="{00000000-0005-0000-0000-0000C67B0000}"/>
    <cellStyle name="Normal 44 4 2" xfId="16391" xr:uid="{00000000-0005-0000-0000-0000C77B0000}"/>
    <cellStyle name="Normal 44 5" xfId="11220" xr:uid="{00000000-0005-0000-0000-0000C87B0000}"/>
    <cellStyle name="Normal 44 6" xfId="39321" xr:uid="{00000000-0005-0000-0000-0000C97B0000}"/>
    <cellStyle name="Normal 44 7" xfId="44167" xr:uid="{00000000-0005-0000-0000-0000CA7B0000}"/>
    <cellStyle name="Normal 440" xfId="1067" xr:uid="{00000000-0005-0000-0000-0000CB7B0000}"/>
    <cellStyle name="Normal 440 2" xfId="2151" xr:uid="{00000000-0005-0000-0000-0000CC7B0000}"/>
    <cellStyle name="Normal 440 2 2" xfId="4459" xr:uid="{00000000-0005-0000-0000-0000CD7B0000}"/>
    <cellStyle name="Normal 440 2 2 2" xfId="9606" xr:uid="{00000000-0005-0000-0000-0000CE7B0000}"/>
    <cellStyle name="Normal 440 2 2 2 2" xfId="20389" xr:uid="{00000000-0005-0000-0000-0000CF7B0000}"/>
    <cellStyle name="Normal 440 2 2 3" xfId="15257" xr:uid="{00000000-0005-0000-0000-0000D07B0000}"/>
    <cellStyle name="Normal 440 2 2 4" xfId="43316" xr:uid="{00000000-0005-0000-0000-0000D17B0000}"/>
    <cellStyle name="Normal 440 2 2 5" xfId="48159" xr:uid="{00000000-0005-0000-0000-0000D27B0000}"/>
    <cellStyle name="Normal 440 2 3" xfId="7325" xr:uid="{00000000-0005-0000-0000-0000D37B0000}"/>
    <cellStyle name="Normal 440 2 3 2" xfId="18108" xr:uid="{00000000-0005-0000-0000-0000D47B0000}"/>
    <cellStyle name="Normal 440 2 4" xfId="12971" xr:uid="{00000000-0005-0000-0000-0000D57B0000}"/>
    <cellStyle name="Normal 440 2 5" xfId="41040" xr:uid="{00000000-0005-0000-0000-0000D67B0000}"/>
    <cellStyle name="Normal 440 2 6" xfId="45883" xr:uid="{00000000-0005-0000-0000-0000D77B0000}"/>
    <cellStyle name="Normal 440 3" xfId="3404" xr:uid="{00000000-0005-0000-0000-0000D87B0000}"/>
    <cellStyle name="Normal 440 3 2" xfId="8551" xr:uid="{00000000-0005-0000-0000-0000D97B0000}"/>
    <cellStyle name="Normal 440 3 2 2" xfId="19334" xr:uid="{00000000-0005-0000-0000-0000DA7B0000}"/>
    <cellStyle name="Normal 440 3 3" xfId="14202" xr:uid="{00000000-0005-0000-0000-0000DB7B0000}"/>
    <cellStyle name="Normal 440 3 4" xfId="42261" xr:uid="{00000000-0005-0000-0000-0000DC7B0000}"/>
    <cellStyle name="Normal 440 3 5" xfId="47104" xr:uid="{00000000-0005-0000-0000-0000DD7B0000}"/>
    <cellStyle name="Normal 440 4" xfId="6268" xr:uid="{00000000-0005-0000-0000-0000DE7B0000}"/>
    <cellStyle name="Normal 440 4 2" xfId="17051" xr:uid="{00000000-0005-0000-0000-0000DF7B0000}"/>
    <cellStyle name="Normal 440 5" xfId="11895" xr:uid="{00000000-0005-0000-0000-0000E07B0000}"/>
    <cellStyle name="Normal 440 6" xfId="39992" xr:uid="{00000000-0005-0000-0000-0000E17B0000}"/>
    <cellStyle name="Normal 440 7" xfId="44838" xr:uid="{00000000-0005-0000-0000-0000E27B0000}"/>
    <cellStyle name="Normal 441" xfId="1068" xr:uid="{00000000-0005-0000-0000-0000E37B0000}"/>
    <cellStyle name="Normal 441 2" xfId="2152" xr:uid="{00000000-0005-0000-0000-0000E47B0000}"/>
    <cellStyle name="Normal 441 2 2" xfId="4460" xr:uid="{00000000-0005-0000-0000-0000E57B0000}"/>
    <cellStyle name="Normal 441 2 2 2" xfId="9607" xr:uid="{00000000-0005-0000-0000-0000E67B0000}"/>
    <cellStyle name="Normal 441 2 2 2 2" xfId="20390" xr:uid="{00000000-0005-0000-0000-0000E77B0000}"/>
    <cellStyle name="Normal 441 2 2 3" xfId="15258" xr:uid="{00000000-0005-0000-0000-0000E87B0000}"/>
    <cellStyle name="Normal 441 2 2 4" xfId="43317" xr:uid="{00000000-0005-0000-0000-0000E97B0000}"/>
    <cellStyle name="Normal 441 2 2 5" xfId="48160" xr:uid="{00000000-0005-0000-0000-0000EA7B0000}"/>
    <cellStyle name="Normal 441 2 3" xfId="7326" xr:uid="{00000000-0005-0000-0000-0000EB7B0000}"/>
    <cellStyle name="Normal 441 2 3 2" xfId="18109" xr:uid="{00000000-0005-0000-0000-0000EC7B0000}"/>
    <cellStyle name="Normal 441 2 4" xfId="12972" xr:uid="{00000000-0005-0000-0000-0000ED7B0000}"/>
    <cellStyle name="Normal 441 2 5" xfId="41041" xr:uid="{00000000-0005-0000-0000-0000EE7B0000}"/>
    <cellStyle name="Normal 441 2 6" xfId="45884" xr:uid="{00000000-0005-0000-0000-0000EF7B0000}"/>
    <cellStyle name="Normal 441 3" xfId="3405" xr:uid="{00000000-0005-0000-0000-0000F07B0000}"/>
    <cellStyle name="Normal 441 3 2" xfId="8552" xr:uid="{00000000-0005-0000-0000-0000F17B0000}"/>
    <cellStyle name="Normal 441 3 2 2" xfId="19335" xr:uid="{00000000-0005-0000-0000-0000F27B0000}"/>
    <cellStyle name="Normal 441 3 3" xfId="14203" xr:uid="{00000000-0005-0000-0000-0000F37B0000}"/>
    <cellStyle name="Normal 441 3 4" xfId="42262" xr:uid="{00000000-0005-0000-0000-0000F47B0000}"/>
    <cellStyle name="Normal 441 3 5" xfId="47105" xr:uid="{00000000-0005-0000-0000-0000F57B0000}"/>
    <cellStyle name="Normal 441 4" xfId="6269" xr:uid="{00000000-0005-0000-0000-0000F67B0000}"/>
    <cellStyle name="Normal 441 4 2" xfId="17052" xr:uid="{00000000-0005-0000-0000-0000F77B0000}"/>
    <cellStyle name="Normal 441 5" xfId="11896" xr:uid="{00000000-0005-0000-0000-0000F87B0000}"/>
    <cellStyle name="Normal 441 6" xfId="39993" xr:uid="{00000000-0005-0000-0000-0000F97B0000}"/>
    <cellStyle name="Normal 441 7" xfId="44839" xr:uid="{00000000-0005-0000-0000-0000FA7B0000}"/>
    <cellStyle name="Normal 442" xfId="1069" xr:uid="{00000000-0005-0000-0000-0000FB7B0000}"/>
    <cellStyle name="Normal 442 2" xfId="2153" xr:uid="{00000000-0005-0000-0000-0000FC7B0000}"/>
    <cellStyle name="Normal 442 2 2" xfId="4461" xr:uid="{00000000-0005-0000-0000-0000FD7B0000}"/>
    <cellStyle name="Normal 442 2 2 2" xfId="9608" xr:uid="{00000000-0005-0000-0000-0000FE7B0000}"/>
    <cellStyle name="Normal 442 2 2 2 2" xfId="20391" xr:uid="{00000000-0005-0000-0000-0000FF7B0000}"/>
    <cellStyle name="Normal 442 2 2 3" xfId="15259" xr:uid="{00000000-0005-0000-0000-0000007C0000}"/>
    <cellStyle name="Normal 442 2 2 4" xfId="43318" xr:uid="{00000000-0005-0000-0000-0000017C0000}"/>
    <cellStyle name="Normal 442 2 2 5" xfId="48161" xr:uid="{00000000-0005-0000-0000-0000027C0000}"/>
    <cellStyle name="Normal 442 2 3" xfId="7327" xr:uid="{00000000-0005-0000-0000-0000037C0000}"/>
    <cellStyle name="Normal 442 2 3 2" xfId="18110" xr:uid="{00000000-0005-0000-0000-0000047C0000}"/>
    <cellStyle name="Normal 442 2 4" xfId="12973" xr:uid="{00000000-0005-0000-0000-0000057C0000}"/>
    <cellStyle name="Normal 442 2 5" xfId="41042" xr:uid="{00000000-0005-0000-0000-0000067C0000}"/>
    <cellStyle name="Normal 442 2 6" xfId="45885" xr:uid="{00000000-0005-0000-0000-0000077C0000}"/>
    <cellStyle name="Normal 442 3" xfId="3406" xr:uid="{00000000-0005-0000-0000-0000087C0000}"/>
    <cellStyle name="Normal 442 3 2" xfId="8553" xr:uid="{00000000-0005-0000-0000-0000097C0000}"/>
    <cellStyle name="Normal 442 3 2 2" xfId="19336" xr:uid="{00000000-0005-0000-0000-00000A7C0000}"/>
    <cellStyle name="Normal 442 3 3" xfId="14204" xr:uid="{00000000-0005-0000-0000-00000B7C0000}"/>
    <cellStyle name="Normal 442 3 4" xfId="42263" xr:uid="{00000000-0005-0000-0000-00000C7C0000}"/>
    <cellStyle name="Normal 442 3 5" xfId="47106" xr:uid="{00000000-0005-0000-0000-00000D7C0000}"/>
    <cellStyle name="Normal 442 4" xfId="6270" xr:uid="{00000000-0005-0000-0000-00000E7C0000}"/>
    <cellStyle name="Normal 442 4 2" xfId="17053" xr:uid="{00000000-0005-0000-0000-00000F7C0000}"/>
    <cellStyle name="Normal 442 5" xfId="11897" xr:uid="{00000000-0005-0000-0000-0000107C0000}"/>
    <cellStyle name="Normal 442 6" xfId="39994" xr:uid="{00000000-0005-0000-0000-0000117C0000}"/>
    <cellStyle name="Normal 442 7" xfId="44840" xr:uid="{00000000-0005-0000-0000-0000127C0000}"/>
    <cellStyle name="Normal 443" xfId="1070" xr:uid="{00000000-0005-0000-0000-0000137C0000}"/>
    <cellStyle name="Normal 443 2" xfId="2154" xr:uid="{00000000-0005-0000-0000-0000147C0000}"/>
    <cellStyle name="Normal 443 2 2" xfId="4462" xr:uid="{00000000-0005-0000-0000-0000157C0000}"/>
    <cellStyle name="Normal 443 2 2 2" xfId="9609" xr:uid="{00000000-0005-0000-0000-0000167C0000}"/>
    <cellStyle name="Normal 443 2 2 2 2" xfId="20392" xr:uid="{00000000-0005-0000-0000-0000177C0000}"/>
    <cellStyle name="Normal 443 2 2 3" xfId="15260" xr:uid="{00000000-0005-0000-0000-0000187C0000}"/>
    <cellStyle name="Normal 443 2 2 4" xfId="43319" xr:uid="{00000000-0005-0000-0000-0000197C0000}"/>
    <cellStyle name="Normal 443 2 2 5" xfId="48162" xr:uid="{00000000-0005-0000-0000-00001A7C0000}"/>
    <cellStyle name="Normal 443 2 3" xfId="7328" xr:uid="{00000000-0005-0000-0000-00001B7C0000}"/>
    <cellStyle name="Normal 443 2 3 2" xfId="18111" xr:uid="{00000000-0005-0000-0000-00001C7C0000}"/>
    <cellStyle name="Normal 443 2 4" xfId="12974" xr:uid="{00000000-0005-0000-0000-00001D7C0000}"/>
    <cellStyle name="Normal 443 2 5" xfId="41043" xr:uid="{00000000-0005-0000-0000-00001E7C0000}"/>
    <cellStyle name="Normal 443 2 6" xfId="45886" xr:uid="{00000000-0005-0000-0000-00001F7C0000}"/>
    <cellStyle name="Normal 443 3" xfId="3407" xr:uid="{00000000-0005-0000-0000-0000207C0000}"/>
    <cellStyle name="Normal 443 3 2" xfId="8554" xr:uid="{00000000-0005-0000-0000-0000217C0000}"/>
    <cellStyle name="Normal 443 3 2 2" xfId="19337" xr:uid="{00000000-0005-0000-0000-0000227C0000}"/>
    <cellStyle name="Normal 443 3 3" xfId="14205" xr:uid="{00000000-0005-0000-0000-0000237C0000}"/>
    <cellStyle name="Normal 443 3 4" xfId="42264" xr:uid="{00000000-0005-0000-0000-0000247C0000}"/>
    <cellStyle name="Normal 443 3 5" xfId="47107" xr:uid="{00000000-0005-0000-0000-0000257C0000}"/>
    <cellStyle name="Normal 443 4" xfId="6271" xr:uid="{00000000-0005-0000-0000-0000267C0000}"/>
    <cellStyle name="Normal 443 4 2" xfId="17054" xr:uid="{00000000-0005-0000-0000-0000277C0000}"/>
    <cellStyle name="Normal 443 5" xfId="11898" xr:uid="{00000000-0005-0000-0000-0000287C0000}"/>
    <cellStyle name="Normal 443 6" xfId="39995" xr:uid="{00000000-0005-0000-0000-0000297C0000}"/>
    <cellStyle name="Normal 443 7" xfId="44841" xr:uid="{00000000-0005-0000-0000-00002A7C0000}"/>
    <cellStyle name="Normal 444" xfId="1055" xr:uid="{00000000-0005-0000-0000-00002B7C0000}"/>
    <cellStyle name="Normal 444 2" xfId="2139" xr:uid="{00000000-0005-0000-0000-00002C7C0000}"/>
    <cellStyle name="Normal 444 2 2" xfId="4447" xr:uid="{00000000-0005-0000-0000-00002D7C0000}"/>
    <cellStyle name="Normal 444 2 2 2" xfId="9594" xr:uid="{00000000-0005-0000-0000-00002E7C0000}"/>
    <cellStyle name="Normal 444 2 2 2 2" xfId="20377" xr:uid="{00000000-0005-0000-0000-00002F7C0000}"/>
    <cellStyle name="Normal 444 2 2 3" xfId="15245" xr:uid="{00000000-0005-0000-0000-0000307C0000}"/>
    <cellStyle name="Normal 444 2 2 4" xfId="43304" xr:uid="{00000000-0005-0000-0000-0000317C0000}"/>
    <cellStyle name="Normal 444 2 2 5" xfId="48147" xr:uid="{00000000-0005-0000-0000-0000327C0000}"/>
    <cellStyle name="Normal 444 2 3" xfId="7313" xr:uid="{00000000-0005-0000-0000-0000337C0000}"/>
    <cellStyle name="Normal 444 2 3 2" xfId="18096" xr:uid="{00000000-0005-0000-0000-0000347C0000}"/>
    <cellStyle name="Normal 444 2 4" xfId="12959" xr:uid="{00000000-0005-0000-0000-0000357C0000}"/>
    <cellStyle name="Normal 444 2 5" xfId="41028" xr:uid="{00000000-0005-0000-0000-0000367C0000}"/>
    <cellStyle name="Normal 444 2 6" xfId="45871" xr:uid="{00000000-0005-0000-0000-0000377C0000}"/>
    <cellStyle name="Normal 444 3" xfId="3392" xr:uid="{00000000-0005-0000-0000-0000387C0000}"/>
    <cellStyle name="Normal 444 3 2" xfId="8539" xr:uid="{00000000-0005-0000-0000-0000397C0000}"/>
    <cellStyle name="Normal 444 3 2 2" xfId="19322" xr:uid="{00000000-0005-0000-0000-00003A7C0000}"/>
    <cellStyle name="Normal 444 3 3" xfId="14190" xr:uid="{00000000-0005-0000-0000-00003B7C0000}"/>
    <cellStyle name="Normal 444 3 4" xfId="42249" xr:uid="{00000000-0005-0000-0000-00003C7C0000}"/>
    <cellStyle name="Normal 444 3 5" xfId="47092" xr:uid="{00000000-0005-0000-0000-00003D7C0000}"/>
    <cellStyle name="Normal 444 4" xfId="6256" xr:uid="{00000000-0005-0000-0000-00003E7C0000}"/>
    <cellStyle name="Normal 444 4 2" xfId="17039" xr:uid="{00000000-0005-0000-0000-00003F7C0000}"/>
    <cellStyle name="Normal 444 5" xfId="11883" xr:uid="{00000000-0005-0000-0000-0000407C0000}"/>
    <cellStyle name="Normal 444 6" xfId="39980" xr:uid="{00000000-0005-0000-0000-0000417C0000}"/>
    <cellStyle name="Normal 444 7" xfId="44826" xr:uid="{00000000-0005-0000-0000-0000427C0000}"/>
    <cellStyle name="Normal 445" xfId="1074" xr:uid="{00000000-0005-0000-0000-0000437C0000}"/>
    <cellStyle name="Normal 445 2" xfId="2158" xr:uid="{00000000-0005-0000-0000-0000447C0000}"/>
    <cellStyle name="Normal 445 2 2" xfId="4466" xr:uid="{00000000-0005-0000-0000-0000457C0000}"/>
    <cellStyle name="Normal 445 2 2 2" xfId="9613" xr:uid="{00000000-0005-0000-0000-0000467C0000}"/>
    <cellStyle name="Normal 445 2 2 2 2" xfId="20396" xr:uid="{00000000-0005-0000-0000-0000477C0000}"/>
    <cellStyle name="Normal 445 2 2 3" xfId="15264" xr:uid="{00000000-0005-0000-0000-0000487C0000}"/>
    <cellStyle name="Normal 445 2 2 4" xfId="43323" xr:uid="{00000000-0005-0000-0000-0000497C0000}"/>
    <cellStyle name="Normal 445 2 2 5" xfId="48166" xr:uid="{00000000-0005-0000-0000-00004A7C0000}"/>
    <cellStyle name="Normal 445 2 3" xfId="7332" xr:uid="{00000000-0005-0000-0000-00004B7C0000}"/>
    <cellStyle name="Normal 445 2 3 2" xfId="18115" xr:uid="{00000000-0005-0000-0000-00004C7C0000}"/>
    <cellStyle name="Normal 445 2 4" xfId="12978" xr:uid="{00000000-0005-0000-0000-00004D7C0000}"/>
    <cellStyle name="Normal 445 2 5" xfId="41047" xr:uid="{00000000-0005-0000-0000-00004E7C0000}"/>
    <cellStyle name="Normal 445 2 6" xfId="45890" xr:uid="{00000000-0005-0000-0000-00004F7C0000}"/>
    <cellStyle name="Normal 445 3" xfId="3411" xr:uid="{00000000-0005-0000-0000-0000507C0000}"/>
    <cellStyle name="Normal 445 3 2" xfId="8558" xr:uid="{00000000-0005-0000-0000-0000517C0000}"/>
    <cellStyle name="Normal 445 3 2 2" xfId="19341" xr:uid="{00000000-0005-0000-0000-0000527C0000}"/>
    <cellStyle name="Normal 445 3 3" xfId="14209" xr:uid="{00000000-0005-0000-0000-0000537C0000}"/>
    <cellStyle name="Normal 445 3 4" xfId="42268" xr:uid="{00000000-0005-0000-0000-0000547C0000}"/>
    <cellStyle name="Normal 445 3 5" xfId="47111" xr:uid="{00000000-0005-0000-0000-0000557C0000}"/>
    <cellStyle name="Normal 445 4" xfId="6275" xr:uid="{00000000-0005-0000-0000-0000567C0000}"/>
    <cellStyle name="Normal 445 4 2" xfId="17058" xr:uid="{00000000-0005-0000-0000-0000577C0000}"/>
    <cellStyle name="Normal 445 5" xfId="11902" xr:uid="{00000000-0005-0000-0000-0000587C0000}"/>
    <cellStyle name="Normal 445 6" xfId="39999" xr:uid="{00000000-0005-0000-0000-0000597C0000}"/>
    <cellStyle name="Normal 445 7" xfId="44845" xr:uid="{00000000-0005-0000-0000-00005A7C0000}"/>
    <cellStyle name="Normal 446" xfId="1075" xr:uid="{00000000-0005-0000-0000-00005B7C0000}"/>
    <cellStyle name="Normal 446 2" xfId="2159" xr:uid="{00000000-0005-0000-0000-00005C7C0000}"/>
    <cellStyle name="Normal 446 2 2" xfId="4467" xr:uid="{00000000-0005-0000-0000-00005D7C0000}"/>
    <cellStyle name="Normal 446 2 2 2" xfId="9614" xr:uid="{00000000-0005-0000-0000-00005E7C0000}"/>
    <cellStyle name="Normal 446 2 2 2 2" xfId="20397" xr:uid="{00000000-0005-0000-0000-00005F7C0000}"/>
    <cellStyle name="Normal 446 2 2 3" xfId="15265" xr:uid="{00000000-0005-0000-0000-0000607C0000}"/>
    <cellStyle name="Normal 446 2 2 4" xfId="43324" xr:uid="{00000000-0005-0000-0000-0000617C0000}"/>
    <cellStyle name="Normal 446 2 2 5" xfId="48167" xr:uid="{00000000-0005-0000-0000-0000627C0000}"/>
    <cellStyle name="Normal 446 2 3" xfId="7333" xr:uid="{00000000-0005-0000-0000-0000637C0000}"/>
    <cellStyle name="Normal 446 2 3 2" xfId="18116" xr:uid="{00000000-0005-0000-0000-0000647C0000}"/>
    <cellStyle name="Normal 446 2 4" xfId="12979" xr:uid="{00000000-0005-0000-0000-0000657C0000}"/>
    <cellStyle name="Normal 446 2 5" xfId="41048" xr:uid="{00000000-0005-0000-0000-0000667C0000}"/>
    <cellStyle name="Normal 446 2 6" xfId="45891" xr:uid="{00000000-0005-0000-0000-0000677C0000}"/>
    <cellStyle name="Normal 446 3" xfId="3412" xr:uid="{00000000-0005-0000-0000-0000687C0000}"/>
    <cellStyle name="Normal 446 3 2" xfId="8559" xr:uid="{00000000-0005-0000-0000-0000697C0000}"/>
    <cellStyle name="Normal 446 3 2 2" xfId="19342" xr:uid="{00000000-0005-0000-0000-00006A7C0000}"/>
    <cellStyle name="Normal 446 3 3" xfId="14210" xr:uid="{00000000-0005-0000-0000-00006B7C0000}"/>
    <cellStyle name="Normal 446 3 4" xfId="42269" xr:uid="{00000000-0005-0000-0000-00006C7C0000}"/>
    <cellStyle name="Normal 446 3 5" xfId="47112" xr:uid="{00000000-0005-0000-0000-00006D7C0000}"/>
    <cellStyle name="Normal 446 4" xfId="6276" xr:uid="{00000000-0005-0000-0000-00006E7C0000}"/>
    <cellStyle name="Normal 446 4 2" xfId="17059" xr:uid="{00000000-0005-0000-0000-00006F7C0000}"/>
    <cellStyle name="Normal 446 5" xfId="11903" xr:uid="{00000000-0005-0000-0000-0000707C0000}"/>
    <cellStyle name="Normal 446 6" xfId="40000" xr:uid="{00000000-0005-0000-0000-0000717C0000}"/>
    <cellStyle name="Normal 446 7" xfId="44846" xr:uid="{00000000-0005-0000-0000-0000727C0000}"/>
    <cellStyle name="Normal 447" xfId="1076" xr:uid="{00000000-0005-0000-0000-0000737C0000}"/>
    <cellStyle name="Normal 447 2" xfId="2160" xr:uid="{00000000-0005-0000-0000-0000747C0000}"/>
    <cellStyle name="Normal 447 2 2" xfId="4468" xr:uid="{00000000-0005-0000-0000-0000757C0000}"/>
    <cellStyle name="Normal 447 2 2 2" xfId="9615" xr:uid="{00000000-0005-0000-0000-0000767C0000}"/>
    <cellStyle name="Normal 447 2 2 2 2" xfId="20398" xr:uid="{00000000-0005-0000-0000-0000777C0000}"/>
    <cellStyle name="Normal 447 2 2 3" xfId="15266" xr:uid="{00000000-0005-0000-0000-0000787C0000}"/>
    <cellStyle name="Normal 447 2 2 4" xfId="43325" xr:uid="{00000000-0005-0000-0000-0000797C0000}"/>
    <cellStyle name="Normal 447 2 2 5" xfId="48168" xr:uid="{00000000-0005-0000-0000-00007A7C0000}"/>
    <cellStyle name="Normal 447 2 3" xfId="7334" xr:uid="{00000000-0005-0000-0000-00007B7C0000}"/>
    <cellStyle name="Normal 447 2 3 2" xfId="18117" xr:uid="{00000000-0005-0000-0000-00007C7C0000}"/>
    <cellStyle name="Normal 447 2 4" xfId="12980" xr:uid="{00000000-0005-0000-0000-00007D7C0000}"/>
    <cellStyle name="Normal 447 2 5" xfId="41049" xr:uid="{00000000-0005-0000-0000-00007E7C0000}"/>
    <cellStyle name="Normal 447 2 6" xfId="45892" xr:uid="{00000000-0005-0000-0000-00007F7C0000}"/>
    <cellStyle name="Normal 447 3" xfId="3413" xr:uid="{00000000-0005-0000-0000-0000807C0000}"/>
    <cellStyle name="Normal 447 3 2" xfId="8560" xr:uid="{00000000-0005-0000-0000-0000817C0000}"/>
    <cellStyle name="Normal 447 3 2 2" xfId="19343" xr:uid="{00000000-0005-0000-0000-0000827C0000}"/>
    <cellStyle name="Normal 447 3 3" xfId="14211" xr:uid="{00000000-0005-0000-0000-0000837C0000}"/>
    <cellStyle name="Normal 447 3 4" xfId="42270" xr:uid="{00000000-0005-0000-0000-0000847C0000}"/>
    <cellStyle name="Normal 447 3 5" xfId="47113" xr:uid="{00000000-0005-0000-0000-0000857C0000}"/>
    <cellStyle name="Normal 447 4" xfId="6277" xr:uid="{00000000-0005-0000-0000-0000867C0000}"/>
    <cellStyle name="Normal 447 4 2" xfId="17060" xr:uid="{00000000-0005-0000-0000-0000877C0000}"/>
    <cellStyle name="Normal 447 5" xfId="11904" xr:uid="{00000000-0005-0000-0000-0000887C0000}"/>
    <cellStyle name="Normal 447 6" xfId="40001" xr:uid="{00000000-0005-0000-0000-0000897C0000}"/>
    <cellStyle name="Normal 447 7" xfId="44847" xr:uid="{00000000-0005-0000-0000-00008A7C0000}"/>
    <cellStyle name="Normal 448" xfId="1077" xr:uid="{00000000-0005-0000-0000-00008B7C0000}"/>
    <cellStyle name="Normal 448 2" xfId="2161" xr:uid="{00000000-0005-0000-0000-00008C7C0000}"/>
    <cellStyle name="Normal 448 2 2" xfId="4469" xr:uid="{00000000-0005-0000-0000-00008D7C0000}"/>
    <cellStyle name="Normal 448 2 2 2" xfId="9616" xr:uid="{00000000-0005-0000-0000-00008E7C0000}"/>
    <cellStyle name="Normal 448 2 2 2 2" xfId="20399" xr:uid="{00000000-0005-0000-0000-00008F7C0000}"/>
    <cellStyle name="Normal 448 2 2 3" xfId="15267" xr:uid="{00000000-0005-0000-0000-0000907C0000}"/>
    <cellStyle name="Normal 448 2 2 4" xfId="43326" xr:uid="{00000000-0005-0000-0000-0000917C0000}"/>
    <cellStyle name="Normal 448 2 2 5" xfId="48169" xr:uid="{00000000-0005-0000-0000-0000927C0000}"/>
    <cellStyle name="Normal 448 2 3" xfId="7335" xr:uid="{00000000-0005-0000-0000-0000937C0000}"/>
    <cellStyle name="Normal 448 2 3 2" xfId="18118" xr:uid="{00000000-0005-0000-0000-0000947C0000}"/>
    <cellStyle name="Normal 448 2 4" xfId="12981" xr:uid="{00000000-0005-0000-0000-0000957C0000}"/>
    <cellStyle name="Normal 448 2 5" xfId="41050" xr:uid="{00000000-0005-0000-0000-0000967C0000}"/>
    <cellStyle name="Normal 448 2 6" xfId="45893" xr:uid="{00000000-0005-0000-0000-0000977C0000}"/>
    <cellStyle name="Normal 448 3" xfId="3414" xr:uid="{00000000-0005-0000-0000-0000987C0000}"/>
    <cellStyle name="Normal 448 3 2" xfId="8561" xr:uid="{00000000-0005-0000-0000-0000997C0000}"/>
    <cellStyle name="Normal 448 3 2 2" xfId="19344" xr:uid="{00000000-0005-0000-0000-00009A7C0000}"/>
    <cellStyle name="Normal 448 3 3" xfId="14212" xr:uid="{00000000-0005-0000-0000-00009B7C0000}"/>
    <cellStyle name="Normal 448 3 4" xfId="42271" xr:uid="{00000000-0005-0000-0000-00009C7C0000}"/>
    <cellStyle name="Normal 448 3 5" xfId="47114" xr:uid="{00000000-0005-0000-0000-00009D7C0000}"/>
    <cellStyle name="Normal 448 4" xfId="6278" xr:uid="{00000000-0005-0000-0000-00009E7C0000}"/>
    <cellStyle name="Normal 448 4 2" xfId="17061" xr:uid="{00000000-0005-0000-0000-00009F7C0000}"/>
    <cellStyle name="Normal 448 5" xfId="11905" xr:uid="{00000000-0005-0000-0000-0000A07C0000}"/>
    <cellStyle name="Normal 448 6" xfId="40002" xr:uid="{00000000-0005-0000-0000-0000A17C0000}"/>
    <cellStyle name="Normal 448 7" xfId="44848" xr:uid="{00000000-0005-0000-0000-0000A27C0000}"/>
    <cellStyle name="Normal 449" xfId="1078" xr:uid="{00000000-0005-0000-0000-0000A37C0000}"/>
    <cellStyle name="Normal 449 2" xfId="2162" xr:uid="{00000000-0005-0000-0000-0000A47C0000}"/>
    <cellStyle name="Normal 449 2 2" xfId="4470" xr:uid="{00000000-0005-0000-0000-0000A57C0000}"/>
    <cellStyle name="Normal 449 2 2 2" xfId="9617" xr:uid="{00000000-0005-0000-0000-0000A67C0000}"/>
    <cellStyle name="Normal 449 2 2 2 2" xfId="20400" xr:uid="{00000000-0005-0000-0000-0000A77C0000}"/>
    <cellStyle name="Normal 449 2 2 3" xfId="15268" xr:uid="{00000000-0005-0000-0000-0000A87C0000}"/>
    <cellStyle name="Normal 449 2 2 4" xfId="43327" xr:uid="{00000000-0005-0000-0000-0000A97C0000}"/>
    <cellStyle name="Normal 449 2 2 5" xfId="48170" xr:uid="{00000000-0005-0000-0000-0000AA7C0000}"/>
    <cellStyle name="Normal 449 2 3" xfId="7336" xr:uid="{00000000-0005-0000-0000-0000AB7C0000}"/>
    <cellStyle name="Normal 449 2 3 2" xfId="18119" xr:uid="{00000000-0005-0000-0000-0000AC7C0000}"/>
    <cellStyle name="Normal 449 2 4" xfId="12982" xr:uid="{00000000-0005-0000-0000-0000AD7C0000}"/>
    <cellStyle name="Normal 449 2 5" xfId="41051" xr:uid="{00000000-0005-0000-0000-0000AE7C0000}"/>
    <cellStyle name="Normal 449 2 6" xfId="45894" xr:uid="{00000000-0005-0000-0000-0000AF7C0000}"/>
    <cellStyle name="Normal 449 3" xfId="3415" xr:uid="{00000000-0005-0000-0000-0000B07C0000}"/>
    <cellStyle name="Normal 449 3 2" xfId="8562" xr:uid="{00000000-0005-0000-0000-0000B17C0000}"/>
    <cellStyle name="Normal 449 3 2 2" xfId="19345" xr:uid="{00000000-0005-0000-0000-0000B27C0000}"/>
    <cellStyle name="Normal 449 3 3" xfId="14213" xr:uid="{00000000-0005-0000-0000-0000B37C0000}"/>
    <cellStyle name="Normal 449 3 4" xfId="42272" xr:uid="{00000000-0005-0000-0000-0000B47C0000}"/>
    <cellStyle name="Normal 449 3 5" xfId="47115" xr:uid="{00000000-0005-0000-0000-0000B57C0000}"/>
    <cellStyle name="Normal 449 4" xfId="6279" xr:uid="{00000000-0005-0000-0000-0000B67C0000}"/>
    <cellStyle name="Normal 449 4 2" xfId="17062" xr:uid="{00000000-0005-0000-0000-0000B77C0000}"/>
    <cellStyle name="Normal 449 5" xfId="11906" xr:uid="{00000000-0005-0000-0000-0000B87C0000}"/>
    <cellStyle name="Normal 449 6" xfId="40003" xr:uid="{00000000-0005-0000-0000-0000B97C0000}"/>
    <cellStyle name="Normal 449 7" xfId="44849" xr:uid="{00000000-0005-0000-0000-0000BA7C0000}"/>
    <cellStyle name="Normal 45" xfId="375" xr:uid="{00000000-0005-0000-0000-0000BB7C0000}"/>
    <cellStyle name="Normal 45 2" xfId="1470" xr:uid="{00000000-0005-0000-0000-0000BC7C0000}"/>
    <cellStyle name="Normal 45 2 2" xfId="3785" xr:uid="{00000000-0005-0000-0000-0000BD7C0000}"/>
    <cellStyle name="Normal 45 2 2 2" xfId="8932" xr:uid="{00000000-0005-0000-0000-0000BE7C0000}"/>
    <cellStyle name="Normal 45 2 2 2 2" xfId="19715" xr:uid="{00000000-0005-0000-0000-0000BF7C0000}"/>
    <cellStyle name="Normal 45 2 2 3" xfId="14583" xr:uid="{00000000-0005-0000-0000-0000C07C0000}"/>
    <cellStyle name="Normal 45 2 2 4" xfId="42642" xr:uid="{00000000-0005-0000-0000-0000C17C0000}"/>
    <cellStyle name="Normal 45 2 2 5" xfId="47485" xr:uid="{00000000-0005-0000-0000-0000C27C0000}"/>
    <cellStyle name="Normal 45 2 3" xfId="6652" xr:uid="{00000000-0005-0000-0000-0000C37C0000}"/>
    <cellStyle name="Normal 45 2 3 2" xfId="17435" xr:uid="{00000000-0005-0000-0000-0000C47C0000}"/>
    <cellStyle name="Normal 45 2 4" xfId="12292" xr:uid="{00000000-0005-0000-0000-0000C57C0000}"/>
    <cellStyle name="Normal 45 2 5" xfId="40367" xr:uid="{00000000-0005-0000-0000-0000C67C0000}"/>
    <cellStyle name="Normal 45 2 6" xfId="45210" xr:uid="{00000000-0005-0000-0000-0000C77C0000}"/>
    <cellStyle name="Normal 45 3" xfId="2738" xr:uid="{00000000-0005-0000-0000-0000C87C0000}"/>
    <cellStyle name="Normal 45 3 2" xfId="7893" xr:uid="{00000000-0005-0000-0000-0000C97C0000}"/>
    <cellStyle name="Normal 45 3 2 2" xfId="18676" xr:uid="{00000000-0005-0000-0000-0000CA7C0000}"/>
    <cellStyle name="Normal 45 3 3" xfId="13544" xr:uid="{00000000-0005-0000-0000-0000CB7C0000}"/>
    <cellStyle name="Normal 45 3 4" xfId="41604" xr:uid="{00000000-0005-0000-0000-0000CC7C0000}"/>
    <cellStyle name="Normal 45 3 5" xfId="46447" xr:uid="{00000000-0005-0000-0000-0000CD7C0000}"/>
    <cellStyle name="Normal 45 4" xfId="5602" xr:uid="{00000000-0005-0000-0000-0000CE7C0000}"/>
    <cellStyle name="Normal 45 4 2" xfId="16392" xr:uid="{00000000-0005-0000-0000-0000CF7C0000}"/>
    <cellStyle name="Normal 45 5" xfId="11221" xr:uid="{00000000-0005-0000-0000-0000D07C0000}"/>
    <cellStyle name="Normal 45 6" xfId="39322" xr:uid="{00000000-0005-0000-0000-0000D17C0000}"/>
    <cellStyle name="Normal 45 7" xfId="44168" xr:uid="{00000000-0005-0000-0000-0000D27C0000}"/>
    <cellStyle name="Normal 450" xfId="1081" xr:uid="{00000000-0005-0000-0000-0000D37C0000}"/>
    <cellStyle name="Normal 450 2" xfId="2165" xr:uid="{00000000-0005-0000-0000-0000D47C0000}"/>
    <cellStyle name="Normal 450 2 2" xfId="4473" xr:uid="{00000000-0005-0000-0000-0000D57C0000}"/>
    <cellStyle name="Normal 450 2 2 2" xfId="9620" xr:uid="{00000000-0005-0000-0000-0000D67C0000}"/>
    <cellStyle name="Normal 450 2 2 2 2" xfId="20403" xr:uid="{00000000-0005-0000-0000-0000D77C0000}"/>
    <cellStyle name="Normal 450 2 2 3" xfId="15271" xr:uid="{00000000-0005-0000-0000-0000D87C0000}"/>
    <cellStyle name="Normal 450 2 2 4" xfId="43330" xr:uid="{00000000-0005-0000-0000-0000D97C0000}"/>
    <cellStyle name="Normal 450 2 2 5" xfId="48173" xr:uid="{00000000-0005-0000-0000-0000DA7C0000}"/>
    <cellStyle name="Normal 450 2 3" xfId="7339" xr:uid="{00000000-0005-0000-0000-0000DB7C0000}"/>
    <cellStyle name="Normal 450 2 3 2" xfId="18122" xr:uid="{00000000-0005-0000-0000-0000DC7C0000}"/>
    <cellStyle name="Normal 450 2 4" xfId="12985" xr:uid="{00000000-0005-0000-0000-0000DD7C0000}"/>
    <cellStyle name="Normal 450 2 5" xfId="41054" xr:uid="{00000000-0005-0000-0000-0000DE7C0000}"/>
    <cellStyle name="Normal 450 2 6" xfId="45897" xr:uid="{00000000-0005-0000-0000-0000DF7C0000}"/>
    <cellStyle name="Normal 450 3" xfId="3418" xr:uid="{00000000-0005-0000-0000-0000E07C0000}"/>
    <cellStyle name="Normal 450 3 2" xfId="8565" xr:uid="{00000000-0005-0000-0000-0000E17C0000}"/>
    <cellStyle name="Normal 450 3 2 2" xfId="19348" xr:uid="{00000000-0005-0000-0000-0000E27C0000}"/>
    <cellStyle name="Normal 450 3 3" xfId="14216" xr:uid="{00000000-0005-0000-0000-0000E37C0000}"/>
    <cellStyle name="Normal 450 3 4" xfId="42275" xr:uid="{00000000-0005-0000-0000-0000E47C0000}"/>
    <cellStyle name="Normal 450 3 5" xfId="47118" xr:uid="{00000000-0005-0000-0000-0000E57C0000}"/>
    <cellStyle name="Normal 450 4" xfId="6282" xr:uid="{00000000-0005-0000-0000-0000E67C0000}"/>
    <cellStyle name="Normal 450 4 2" xfId="17065" xr:uid="{00000000-0005-0000-0000-0000E77C0000}"/>
    <cellStyle name="Normal 450 5" xfId="11909" xr:uid="{00000000-0005-0000-0000-0000E87C0000}"/>
    <cellStyle name="Normal 450 6" xfId="40006" xr:uid="{00000000-0005-0000-0000-0000E97C0000}"/>
    <cellStyle name="Normal 450 7" xfId="44852" xr:uid="{00000000-0005-0000-0000-0000EA7C0000}"/>
    <cellStyle name="Normal 451" xfId="1080" xr:uid="{00000000-0005-0000-0000-0000EB7C0000}"/>
    <cellStyle name="Normal 451 2" xfId="2164" xr:uid="{00000000-0005-0000-0000-0000EC7C0000}"/>
    <cellStyle name="Normal 451 2 2" xfId="4472" xr:uid="{00000000-0005-0000-0000-0000ED7C0000}"/>
    <cellStyle name="Normal 451 2 2 2" xfId="9619" xr:uid="{00000000-0005-0000-0000-0000EE7C0000}"/>
    <cellStyle name="Normal 451 2 2 2 2" xfId="20402" xr:uid="{00000000-0005-0000-0000-0000EF7C0000}"/>
    <cellStyle name="Normal 451 2 2 3" xfId="15270" xr:uid="{00000000-0005-0000-0000-0000F07C0000}"/>
    <cellStyle name="Normal 451 2 2 4" xfId="43329" xr:uid="{00000000-0005-0000-0000-0000F17C0000}"/>
    <cellStyle name="Normal 451 2 2 5" xfId="48172" xr:uid="{00000000-0005-0000-0000-0000F27C0000}"/>
    <cellStyle name="Normal 451 2 3" xfId="7338" xr:uid="{00000000-0005-0000-0000-0000F37C0000}"/>
    <cellStyle name="Normal 451 2 3 2" xfId="18121" xr:uid="{00000000-0005-0000-0000-0000F47C0000}"/>
    <cellStyle name="Normal 451 2 4" xfId="12984" xr:uid="{00000000-0005-0000-0000-0000F57C0000}"/>
    <cellStyle name="Normal 451 2 5" xfId="41053" xr:uid="{00000000-0005-0000-0000-0000F67C0000}"/>
    <cellStyle name="Normal 451 2 6" xfId="45896" xr:uid="{00000000-0005-0000-0000-0000F77C0000}"/>
    <cellStyle name="Normal 451 3" xfId="3417" xr:uid="{00000000-0005-0000-0000-0000F87C0000}"/>
    <cellStyle name="Normal 451 3 2" xfId="8564" xr:uid="{00000000-0005-0000-0000-0000F97C0000}"/>
    <cellStyle name="Normal 451 3 2 2" xfId="19347" xr:uid="{00000000-0005-0000-0000-0000FA7C0000}"/>
    <cellStyle name="Normal 451 3 3" xfId="14215" xr:uid="{00000000-0005-0000-0000-0000FB7C0000}"/>
    <cellStyle name="Normal 451 3 4" xfId="42274" xr:uid="{00000000-0005-0000-0000-0000FC7C0000}"/>
    <cellStyle name="Normal 451 3 5" xfId="47117" xr:uid="{00000000-0005-0000-0000-0000FD7C0000}"/>
    <cellStyle name="Normal 451 4" xfId="6281" xr:uid="{00000000-0005-0000-0000-0000FE7C0000}"/>
    <cellStyle name="Normal 451 4 2" xfId="17064" xr:uid="{00000000-0005-0000-0000-0000FF7C0000}"/>
    <cellStyle name="Normal 451 5" xfId="11908" xr:uid="{00000000-0005-0000-0000-0000007D0000}"/>
    <cellStyle name="Normal 451 6" xfId="40005" xr:uid="{00000000-0005-0000-0000-0000017D0000}"/>
    <cellStyle name="Normal 451 7" xfId="44851" xr:uid="{00000000-0005-0000-0000-0000027D0000}"/>
    <cellStyle name="Normal 452" xfId="1085" xr:uid="{00000000-0005-0000-0000-0000037D0000}"/>
    <cellStyle name="Normal 452 2" xfId="2169" xr:uid="{00000000-0005-0000-0000-0000047D0000}"/>
    <cellStyle name="Normal 452 2 2" xfId="4477" xr:uid="{00000000-0005-0000-0000-0000057D0000}"/>
    <cellStyle name="Normal 452 2 2 2" xfId="9624" xr:uid="{00000000-0005-0000-0000-0000067D0000}"/>
    <cellStyle name="Normal 452 2 2 2 2" xfId="20407" xr:uid="{00000000-0005-0000-0000-0000077D0000}"/>
    <cellStyle name="Normal 452 2 2 3" xfId="15275" xr:uid="{00000000-0005-0000-0000-0000087D0000}"/>
    <cellStyle name="Normal 452 2 2 4" xfId="43334" xr:uid="{00000000-0005-0000-0000-0000097D0000}"/>
    <cellStyle name="Normal 452 2 2 5" xfId="48177" xr:uid="{00000000-0005-0000-0000-00000A7D0000}"/>
    <cellStyle name="Normal 452 2 3" xfId="7343" xr:uid="{00000000-0005-0000-0000-00000B7D0000}"/>
    <cellStyle name="Normal 452 2 3 2" xfId="18126" xr:uid="{00000000-0005-0000-0000-00000C7D0000}"/>
    <cellStyle name="Normal 452 2 4" xfId="12989" xr:uid="{00000000-0005-0000-0000-00000D7D0000}"/>
    <cellStyle name="Normal 452 2 5" xfId="41058" xr:uid="{00000000-0005-0000-0000-00000E7D0000}"/>
    <cellStyle name="Normal 452 2 6" xfId="45901" xr:uid="{00000000-0005-0000-0000-00000F7D0000}"/>
    <cellStyle name="Normal 452 3" xfId="3422" xr:uid="{00000000-0005-0000-0000-0000107D0000}"/>
    <cellStyle name="Normal 452 3 2" xfId="8569" xr:uid="{00000000-0005-0000-0000-0000117D0000}"/>
    <cellStyle name="Normal 452 3 2 2" xfId="19352" xr:uid="{00000000-0005-0000-0000-0000127D0000}"/>
    <cellStyle name="Normal 452 3 3" xfId="14220" xr:uid="{00000000-0005-0000-0000-0000137D0000}"/>
    <cellStyle name="Normal 452 3 4" xfId="42279" xr:uid="{00000000-0005-0000-0000-0000147D0000}"/>
    <cellStyle name="Normal 452 3 5" xfId="47122" xr:uid="{00000000-0005-0000-0000-0000157D0000}"/>
    <cellStyle name="Normal 452 4" xfId="6286" xr:uid="{00000000-0005-0000-0000-0000167D0000}"/>
    <cellStyle name="Normal 452 4 2" xfId="17069" xr:uid="{00000000-0005-0000-0000-0000177D0000}"/>
    <cellStyle name="Normal 452 5" xfId="11913" xr:uid="{00000000-0005-0000-0000-0000187D0000}"/>
    <cellStyle name="Normal 452 6" xfId="40010" xr:uid="{00000000-0005-0000-0000-0000197D0000}"/>
    <cellStyle name="Normal 452 7" xfId="44856" xr:uid="{00000000-0005-0000-0000-00001A7D0000}"/>
    <cellStyle name="Normal 453" xfId="1086" xr:uid="{00000000-0005-0000-0000-00001B7D0000}"/>
    <cellStyle name="Normal 453 2" xfId="2170" xr:uid="{00000000-0005-0000-0000-00001C7D0000}"/>
    <cellStyle name="Normal 453 2 2" xfId="4478" xr:uid="{00000000-0005-0000-0000-00001D7D0000}"/>
    <cellStyle name="Normal 453 2 2 2" xfId="9625" xr:uid="{00000000-0005-0000-0000-00001E7D0000}"/>
    <cellStyle name="Normal 453 2 2 2 2" xfId="20408" xr:uid="{00000000-0005-0000-0000-00001F7D0000}"/>
    <cellStyle name="Normal 453 2 2 3" xfId="15276" xr:uid="{00000000-0005-0000-0000-0000207D0000}"/>
    <cellStyle name="Normal 453 2 2 4" xfId="43335" xr:uid="{00000000-0005-0000-0000-0000217D0000}"/>
    <cellStyle name="Normal 453 2 2 5" xfId="48178" xr:uid="{00000000-0005-0000-0000-0000227D0000}"/>
    <cellStyle name="Normal 453 2 3" xfId="7344" xr:uid="{00000000-0005-0000-0000-0000237D0000}"/>
    <cellStyle name="Normal 453 2 3 2" xfId="18127" xr:uid="{00000000-0005-0000-0000-0000247D0000}"/>
    <cellStyle name="Normal 453 2 4" xfId="12990" xr:uid="{00000000-0005-0000-0000-0000257D0000}"/>
    <cellStyle name="Normal 453 2 5" xfId="41059" xr:uid="{00000000-0005-0000-0000-0000267D0000}"/>
    <cellStyle name="Normal 453 2 6" xfId="45902" xr:uid="{00000000-0005-0000-0000-0000277D0000}"/>
    <cellStyle name="Normal 453 3" xfId="3423" xr:uid="{00000000-0005-0000-0000-0000287D0000}"/>
    <cellStyle name="Normal 453 3 2" xfId="8570" xr:uid="{00000000-0005-0000-0000-0000297D0000}"/>
    <cellStyle name="Normal 453 3 2 2" xfId="19353" xr:uid="{00000000-0005-0000-0000-00002A7D0000}"/>
    <cellStyle name="Normal 453 3 3" xfId="14221" xr:uid="{00000000-0005-0000-0000-00002B7D0000}"/>
    <cellStyle name="Normal 453 3 4" xfId="42280" xr:uid="{00000000-0005-0000-0000-00002C7D0000}"/>
    <cellStyle name="Normal 453 3 5" xfId="47123" xr:uid="{00000000-0005-0000-0000-00002D7D0000}"/>
    <cellStyle name="Normal 453 4" xfId="6287" xr:uid="{00000000-0005-0000-0000-00002E7D0000}"/>
    <cellStyle name="Normal 453 4 2" xfId="17070" xr:uid="{00000000-0005-0000-0000-00002F7D0000}"/>
    <cellStyle name="Normal 453 5" xfId="11914" xr:uid="{00000000-0005-0000-0000-0000307D0000}"/>
    <cellStyle name="Normal 453 6" xfId="40011" xr:uid="{00000000-0005-0000-0000-0000317D0000}"/>
    <cellStyle name="Normal 453 7" xfId="44857" xr:uid="{00000000-0005-0000-0000-0000327D0000}"/>
    <cellStyle name="Normal 454" xfId="1087" xr:uid="{00000000-0005-0000-0000-0000337D0000}"/>
    <cellStyle name="Normal 454 2" xfId="2171" xr:uid="{00000000-0005-0000-0000-0000347D0000}"/>
    <cellStyle name="Normal 454 2 2" xfId="4479" xr:uid="{00000000-0005-0000-0000-0000357D0000}"/>
    <cellStyle name="Normal 454 2 2 2" xfId="9626" xr:uid="{00000000-0005-0000-0000-0000367D0000}"/>
    <cellStyle name="Normal 454 2 2 2 2" xfId="20409" xr:uid="{00000000-0005-0000-0000-0000377D0000}"/>
    <cellStyle name="Normal 454 2 2 3" xfId="15277" xr:uid="{00000000-0005-0000-0000-0000387D0000}"/>
    <cellStyle name="Normal 454 2 2 4" xfId="43336" xr:uid="{00000000-0005-0000-0000-0000397D0000}"/>
    <cellStyle name="Normal 454 2 2 5" xfId="48179" xr:uid="{00000000-0005-0000-0000-00003A7D0000}"/>
    <cellStyle name="Normal 454 2 3" xfId="7345" xr:uid="{00000000-0005-0000-0000-00003B7D0000}"/>
    <cellStyle name="Normal 454 2 3 2" xfId="18128" xr:uid="{00000000-0005-0000-0000-00003C7D0000}"/>
    <cellStyle name="Normal 454 2 4" xfId="12991" xr:uid="{00000000-0005-0000-0000-00003D7D0000}"/>
    <cellStyle name="Normal 454 2 5" xfId="41060" xr:uid="{00000000-0005-0000-0000-00003E7D0000}"/>
    <cellStyle name="Normal 454 2 6" xfId="45903" xr:uid="{00000000-0005-0000-0000-00003F7D0000}"/>
    <cellStyle name="Normal 454 3" xfId="3424" xr:uid="{00000000-0005-0000-0000-0000407D0000}"/>
    <cellStyle name="Normal 454 3 2" xfId="8571" xr:uid="{00000000-0005-0000-0000-0000417D0000}"/>
    <cellStyle name="Normal 454 3 2 2" xfId="19354" xr:uid="{00000000-0005-0000-0000-0000427D0000}"/>
    <cellStyle name="Normal 454 3 3" xfId="14222" xr:uid="{00000000-0005-0000-0000-0000437D0000}"/>
    <cellStyle name="Normal 454 3 4" xfId="42281" xr:uid="{00000000-0005-0000-0000-0000447D0000}"/>
    <cellStyle name="Normal 454 3 5" xfId="47124" xr:uid="{00000000-0005-0000-0000-0000457D0000}"/>
    <cellStyle name="Normal 454 4" xfId="6288" xr:uid="{00000000-0005-0000-0000-0000467D0000}"/>
    <cellStyle name="Normal 454 4 2" xfId="17071" xr:uid="{00000000-0005-0000-0000-0000477D0000}"/>
    <cellStyle name="Normal 454 5" xfId="11915" xr:uid="{00000000-0005-0000-0000-0000487D0000}"/>
    <cellStyle name="Normal 454 6" xfId="40012" xr:uid="{00000000-0005-0000-0000-0000497D0000}"/>
    <cellStyle name="Normal 454 7" xfId="44858" xr:uid="{00000000-0005-0000-0000-00004A7D0000}"/>
    <cellStyle name="Normal 455" xfId="1088" xr:uid="{00000000-0005-0000-0000-00004B7D0000}"/>
    <cellStyle name="Normal 455 2" xfId="2172" xr:uid="{00000000-0005-0000-0000-00004C7D0000}"/>
    <cellStyle name="Normal 455 2 2" xfId="4480" xr:uid="{00000000-0005-0000-0000-00004D7D0000}"/>
    <cellStyle name="Normal 455 2 2 2" xfId="9627" xr:uid="{00000000-0005-0000-0000-00004E7D0000}"/>
    <cellStyle name="Normal 455 2 2 2 2" xfId="20410" xr:uid="{00000000-0005-0000-0000-00004F7D0000}"/>
    <cellStyle name="Normal 455 2 2 3" xfId="15278" xr:uid="{00000000-0005-0000-0000-0000507D0000}"/>
    <cellStyle name="Normal 455 2 2 4" xfId="43337" xr:uid="{00000000-0005-0000-0000-0000517D0000}"/>
    <cellStyle name="Normal 455 2 2 5" xfId="48180" xr:uid="{00000000-0005-0000-0000-0000527D0000}"/>
    <cellStyle name="Normal 455 2 3" xfId="7346" xr:uid="{00000000-0005-0000-0000-0000537D0000}"/>
    <cellStyle name="Normal 455 2 3 2" xfId="18129" xr:uid="{00000000-0005-0000-0000-0000547D0000}"/>
    <cellStyle name="Normal 455 2 4" xfId="12992" xr:uid="{00000000-0005-0000-0000-0000557D0000}"/>
    <cellStyle name="Normal 455 2 5" xfId="41061" xr:uid="{00000000-0005-0000-0000-0000567D0000}"/>
    <cellStyle name="Normal 455 2 6" xfId="45904" xr:uid="{00000000-0005-0000-0000-0000577D0000}"/>
    <cellStyle name="Normal 455 3" xfId="3425" xr:uid="{00000000-0005-0000-0000-0000587D0000}"/>
    <cellStyle name="Normal 455 3 2" xfId="8572" xr:uid="{00000000-0005-0000-0000-0000597D0000}"/>
    <cellStyle name="Normal 455 3 2 2" xfId="19355" xr:uid="{00000000-0005-0000-0000-00005A7D0000}"/>
    <cellStyle name="Normal 455 3 3" xfId="14223" xr:uid="{00000000-0005-0000-0000-00005B7D0000}"/>
    <cellStyle name="Normal 455 3 4" xfId="42282" xr:uid="{00000000-0005-0000-0000-00005C7D0000}"/>
    <cellStyle name="Normal 455 3 5" xfId="47125" xr:uid="{00000000-0005-0000-0000-00005D7D0000}"/>
    <cellStyle name="Normal 455 4" xfId="6289" xr:uid="{00000000-0005-0000-0000-00005E7D0000}"/>
    <cellStyle name="Normal 455 4 2" xfId="17072" xr:uid="{00000000-0005-0000-0000-00005F7D0000}"/>
    <cellStyle name="Normal 455 5" xfId="11916" xr:uid="{00000000-0005-0000-0000-0000607D0000}"/>
    <cellStyle name="Normal 455 6" xfId="40013" xr:uid="{00000000-0005-0000-0000-0000617D0000}"/>
    <cellStyle name="Normal 455 7" xfId="44859" xr:uid="{00000000-0005-0000-0000-0000627D0000}"/>
    <cellStyle name="Normal 456" xfId="1089" xr:uid="{00000000-0005-0000-0000-0000637D0000}"/>
    <cellStyle name="Normal 456 2" xfId="2173" xr:uid="{00000000-0005-0000-0000-0000647D0000}"/>
    <cellStyle name="Normal 456 2 2" xfId="4481" xr:uid="{00000000-0005-0000-0000-0000657D0000}"/>
    <cellStyle name="Normal 456 2 2 2" xfId="9628" xr:uid="{00000000-0005-0000-0000-0000667D0000}"/>
    <cellStyle name="Normal 456 2 2 2 2" xfId="20411" xr:uid="{00000000-0005-0000-0000-0000677D0000}"/>
    <cellStyle name="Normal 456 2 2 3" xfId="15279" xr:uid="{00000000-0005-0000-0000-0000687D0000}"/>
    <cellStyle name="Normal 456 2 2 4" xfId="43338" xr:uid="{00000000-0005-0000-0000-0000697D0000}"/>
    <cellStyle name="Normal 456 2 2 5" xfId="48181" xr:uid="{00000000-0005-0000-0000-00006A7D0000}"/>
    <cellStyle name="Normal 456 2 3" xfId="7347" xr:uid="{00000000-0005-0000-0000-00006B7D0000}"/>
    <cellStyle name="Normal 456 2 3 2" xfId="18130" xr:uid="{00000000-0005-0000-0000-00006C7D0000}"/>
    <cellStyle name="Normal 456 2 4" xfId="12993" xr:uid="{00000000-0005-0000-0000-00006D7D0000}"/>
    <cellStyle name="Normal 456 2 5" xfId="41062" xr:uid="{00000000-0005-0000-0000-00006E7D0000}"/>
    <cellStyle name="Normal 456 2 6" xfId="45905" xr:uid="{00000000-0005-0000-0000-00006F7D0000}"/>
    <cellStyle name="Normal 456 3" xfId="3426" xr:uid="{00000000-0005-0000-0000-0000707D0000}"/>
    <cellStyle name="Normal 456 3 2" xfId="8573" xr:uid="{00000000-0005-0000-0000-0000717D0000}"/>
    <cellStyle name="Normal 456 3 2 2" xfId="19356" xr:uid="{00000000-0005-0000-0000-0000727D0000}"/>
    <cellStyle name="Normal 456 3 3" xfId="14224" xr:uid="{00000000-0005-0000-0000-0000737D0000}"/>
    <cellStyle name="Normal 456 3 4" xfId="42283" xr:uid="{00000000-0005-0000-0000-0000747D0000}"/>
    <cellStyle name="Normal 456 3 5" xfId="47126" xr:uid="{00000000-0005-0000-0000-0000757D0000}"/>
    <cellStyle name="Normal 456 4" xfId="6290" xr:uid="{00000000-0005-0000-0000-0000767D0000}"/>
    <cellStyle name="Normal 456 4 2" xfId="17073" xr:uid="{00000000-0005-0000-0000-0000777D0000}"/>
    <cellStyle name="Normal 456 5" xfId="11917" xr:uid="{00000000-0005-0000-0000-0000787D0000}"/>
    <cellStyle name="Normal 456 6" xfId="40014" xr:uid="{00000000-0005-0000-0000-0000797D0000}"/>
    <cellStyle name="Normal 456 7" xfId="44860" xr:uid="{00000000-0005-0000-0000-00007A7D0000}"/>
    <cellStyle name="Normal 457" xfId="1090" xr:uid="{00000000-0005-0000-0000-00007B7D0000}"/>
    <cellStyle name="Normal 457 2" xfId="2174" xr:uid="{00000000-0005-0000-0000-00007C7D0000}"/>
    <cellStyle name="Normal 457 2 2" xfId="4482" xr:uid="{00000000-0005-0000-0000-00007D7D0000}"/>
    <cellStyle name="Normal 457 2 2 2" xfId="9629" xr:uid="{00000000-0005-0000-0000-00007E7D0000}"/>
    <cellStyle name="Normal 457 2 2 2 2" xfId="20412" xr:uid="{00000000-0005-0000-0000-00007F7D0000}"/>
    <cellStyle name="Normal 457 2 2 3" xfId="15280" xr:uid="{00000000-0005-0000-0000-0000807D0000}"/>
    <cellStyle name="Normal 457 2 2 4" xfId="43339" xr:uid="{00000000-0005-0000-0000-0000817D0000}"/>
    <cellStyle name="Normal 457 2 2 5" xfId="48182" xr:uid="{00000000-0005-0000-0000-0000827D0000}"/>
    <cellStyle name="Normal 457 2 3" xfId="7348" xr:uid="{00000000-0005-0000-0000-0000837D0000}"/>
    <cellStyle name="Normal 457 2 3 2" xfId="18131" xr:uid="{00000000-0005-0000-0000-0000847D0000}"/>
    <cellStyle name="Normal 457 2 4" xfId="12994" xr:uid="{00000000-0005-0000-0000-0000857D0000}"/>
    <cellStyle name="Normal 457 2 5" xfId="41063" xr:uid="{00000000-0005-0000-0000-0000867D0000}"/>
    <cellStyle name="Normal 457 2 6" xfId="45906" xr:uid="{00000000-0005-0000-0000-0000877D0000}"/>
    <cellStyle name="Normal 457 3" xfId="3427" xr:uid="{00000000-0005-0000-0000-0000887D0000}"/>
    <cellStyle name="Normal 457 3 2" xfId="8574" xr:uid="{00000000-0005-0000-0000-0000897D0000}"/>
    <cellStyle name="Normal 457 3 2 2" xfId="19357" xr:uid="{00000000-0005-0000-0000-00008A7D0000}"/>
    <cellStyle name="Normal 457 3 3" xfId="14225" xr:uid="{00000000-0005-0000-0000-00008B7D0000}"/>
    <cellStyle name="Normal 457 3 4" xfId="42284" xr:uid="{00000000-0005-0000-0000-00008C7D0000}"/>
    <cellStyle name="Normal 457 3 5" xfId="47127" xr:uid="{00000000-0005-0000-0000-00008D7D0000}"/>
    <cellStyle name="Normal 457 4" xfId="6291" xr:uid="{00000000-0005-0000-0000-00008E7D0000}"/>
    <cellStyle name="Normal 457 4 2" xfId="17074" xr:uid="{00000000-0005-0000-0000-00008F7D0000}"/>
    <cellStyle name="Normal 457 5" xfId="11918" xr:uid="{00000000-0005-0000-0000-0000907D0000}"/>
    <cellStyle name="Normal 457 6" xfId="40015" xr:uid="{00000000-0005-0000-0000-0000917D0000}"/>
    <cellStyle name="Normal 457 7" xfId="44861" xr:uid="{00000000-0005-0000-0000-0000927D0000}"/>
    <cellStyle name="Normal 458" xfId="1091" xr:uid="{00000000-0005-0000-0000-0000937D0000}"/>
    <cellStyle name="Normal 458 2" xfId="2175" xr:uid="{00000000-0005-0000-0000-0000947D0000}"/>
    <cellStyle name="Normal 458 2 2" xfId="4483" xr:uid="{00000000-0005-0000-0000-0000957D0000}"/>
    <cellStyle name="Normal 458 2 2 2" xfId="9630" xr:uid="{00000000-0005-0000-0000-0000967D0000}"/>
    <cellStyle name="Normal 458 2 2 2 2" xfId="20413" xr:uid="{00000000-0005-0000-0000-0000977D0000}"/>
    <cellStyle name="Normal 458 2 2 3" xfId="15281" xr:uid="{00000000-0005-0000-0000-0000987D0000}"/>
    <cellStyle name="Normal 458 2 2 4" xfId="43340" xr:uid="{00000000-0005-0000-0000-0000997D0000}"/>
    <cellStyle name="Normal 458 2 2 5" xfId="48183" xr:uid="{00000000-0005-0000-0000-00009A7D0000}"/>
    <cellStyle name="Normal 458 2 3" xfId="7349" xr:uid="{00000000-0005-0000-0000-00009B7D0000}"/>
    <cellStyle name="Normal 458 2 3 2" xfId="18132" xr:uid="{00000000-0005-0000-0000-00009C7D0000}"/>
    <cellStyle name="Normal 458 2 4" xfId="12995" xr:uid="{00000000-0005-0000-0000-00009D7D0000}"/>
    <cellStyle name="Normal 458 2 5" xfId="41064" xr:uid="{00000000-0005-0000-0000-00009E7D0000}"/>
    <cellStyle name="Normal 458 2 6" xfId="45907" xr:uid="{00000000-0005-0000-0000-00009F7D0000}"/>
    <cellStyle name="Normal 458 3" xfId="3428" xr:uid="{00000000-0005-0000-0000-0000A07D0000}"/>
    <cellStyle name="Normal 458 3 2" xfId="8575" xr:uid="{00000000-0005-0000-0000-0000A17D0000}"/>
    <cellStyle name="Normal 458 3 2 2" xfId="19358" xr:uid="{00000000-0005-0000-0000-0000A27D0000}"/>
    <cellStyle name="Normal 458 3 3" xfId="14226" xr:uid="{00000000-0005-0000-0000-0000A37D0000}"/>
    <cellStyle name="Normal 458 3 4" xfId="42285" xr:uid="{00000000-0005-0000-0000-0000A47D0000}"/>
    <cellStyle name="Normal 458 3 5" xfId="47128" xr:uid="{00000000-0005-0000-0000-0000A57D0000}"/>
    <cellStyle name="Normal 458 4" xfId="6292" xr:uid="{00000000-0005-0000-0000-0000A67D0000}"/>
    <cellStyle name="Normal 458 4 2" xfId="17075" xr:uid="{00000000-0005-0000-0000-0000A77D0000}"/>
    <cellStyle name="Normal 458 5" xfId="11919" xr:uid="{00000000-0005-0000-0000-0000A87D0000}"/>
    <cellStyle name="Normal 458 6" xfId="40016" xr:uid="{00000000-0005-0000-0000-0000A97D0000}"/>
    <cellStyle name="Normal 458 7" xfId="44862" xr:uid="{00000000-0005-0000-0000-0000AA7D0000}"/>
    <cellStyle name="Normal 459" xfId="1092" xr:uid="{00000000-0005-0000-0000-0000AB7D0000}"/>
    <cellStyle name="Normal 459 2" xfId="2176" xr:uid="{00000000-0005-0000-0000-0000AC7D0000}"/>
    <cellStyle name="Normal 459 2 2" xfId="4484" xr:uid="{00000000-0005-0000-0000-0000AD7D0000}"/>
    <cellStyle name="Normal 459 2 2 2" xfId="9631" xr:uid="{00000000-0005-0000-0000-0000AE7D0000}"/>
    <cellStyle name="Normal 459 2 2 2 2" xfId="20414" xr:uid="{00000000-0005-0000-0000-0000AF7D0000}"/>
    <cellStyle name="Normal 459 2 2 3" xfId="15282" xr:uid="{00000000-0005-0000-0000-0000B07D0000}"/>
    <cellStyle name="Normal 459 2 2 4" xfId="43341" xr:uid="{00000000-0005-0000-0000-0000B17D0000}"/>
    <cellStyle name="Normal 459 2 2 5" xfId="48184" xr:uid="{00000000-0005-0000-0000-0000B27D0000}"/>
    <cellStyle name="Normal 459 2 3" xfId="7350" xr:uid="{00000000-0005-0000-0000-0000B37D0000}"/>
    <cellStyle name="Normal 459 2 3 2" xfId="18133" xr:uid="{00000000-0005-0000-0000-0000B47D0000}"/>
    <cellStyle name="Normal 459 2 4" xfId="12996" xr:uid="{00000000-0005-0000-0000-0000B57D0000}"/>
    <cellStyle name="Normal 459 2 5" xfId="41065" xr:uid="{00000000-0005-0000-0000-0000B67D0000}"/>
    <cellStyle name="Normal 459 2 6" xfId="45908" xr:uid="{00000000-0005-0000-0000-0000B77D0000}"/>
    <cellStyle name="Normal 459 3" xfId="3429" xr:uid="{00000000-0005-0000-0000-0000B87D0000}"/>
    <cellStyle name="Normal 459 3 2" xfId="8576" xr:uid="{00000000-0005-0000-0000-0000B97D0000}"/>
    <cellStyle name="Normal 459 3 2 2" xfId="19359" xr:uid="{00000000-0005-0000-0000-0000BA7D0000}"/>
    <cellStyle name="Normal 459 3 3" xfId="14227" xr:uid="{00000000-0005-0000-0000-0000BB7D0000}"/>
    <cellStyle name="Normal 459 3 4" xfId="42286" xr:uid="{00000000-0005-0000-0000-0000BC7D0000}"/>
    <cellStyle name="Normal 459 3 5" xfId="47129" xr:uid="{00000000-0005-0000-0000-0000BD7D0000}"/>
    <cellStyle name="Normal 459 4" xfId="6293" xr:uid="{00000000-0005-0000-0000-0000BE7D0000}"/>
    <cellStyle name="Normal 459 4 2" xfId="17076" xr:uid="{00000000-0005-0000-0000-0000BF7D0000}"/>
    <cellStyle name="Normal 459 5" xfId="11920" xr:uid="{00000000-0005-0000-0000-0000C07D0000}"/>
    <cellStyle name="Normal 459 6" xfId="40017" xr:uid="{00000000-0005-0000-0000-0000C17D0000}"/>
    <cellStyle name="Normal 459 7" xfId="44863" xr:uid="{00000000-0005-0000-0000-0000C27D0000}"/>
    <cellStyle name="Normal 46" xfId="376" xr:uid="{00000000-0005-0000-0000-0000C37D0000}"/>
    <cellStyle name="Normal 46 2" xfId="1471" xr:uid="{00000000-0005-0000-0000-0000C47D0000}"/>
    <cellStyle name="Normal 46 2 2" xfId="3786" xr:uid="{00000000-0005-0000-0000-0000C57D0000}"/>
    <cellStyle name="Normal 46 2 2 2" xfId="8933" xr:uid="{00000000-0005-0000-0000-0000C67D0000}"/>
    <cellStyle name="Normal 46 2 2 2 2" xfId="19716" xr:uid="{00000000-0005-0000-0000-0000C77D0000}"/>
    <cellStyle name="Normal 46 2 2 3" xfId="14584" xr:uid="{00000000-0005-0000-0000-0000C87D0000}"/>
    <cellStyle name="Normal 46 2 2 4" xfId="42643" xr:uid="{00000000-0005-0000-0000-0000C97D0000}"/>
    <cellStyle name="Normal 46 2 2 5" xfId="47486" xr:uid="{00000000-0005-0000-0000-0000CA7D0000}"/>
    <cellStyle name="Normal 46 2 3" xfId="6653" xr:uid="{00000000-0005-0000-0000-0000CB7D0000}"/>
    <cellStyle name="Normal 46 2 3 2" xfId="17436" xr:uid="{00000000-0005-0000-0000-0000CC7D0000}"/>
    <cellStyle name="Normal 46 2 4" xfId="12293" xr:uid="{00000000-0005-0000-0000-0000CD7D0000}"/>
    <cellStyle name="Normal 46 2 5" xfId="40368" xr:uid="{00000000-0005-0000-0000-0000CE7D0000}"/>
    <cellStyle name="Normal 46 2 6" xfId="45211" xr:uid="{00000000-0005-0000-0000-0000CF7D0000}"/>
    <cellStyle name="Normal 46 3" xfId="2739" xr:uid="{00000000-0005-0000-0000-0000D07D0000}"/>
    <cellStyle name="Normal 46 3 2" xfId="7894" xr:uid="{00000000-0005-0000-0000-0000D17D0000}"/>
    <cellStyle name="Normal 46 3 2 2" xfId="18677" xr:uid="{00000000-0005-0000-0000-0000D27D0000}"/>
    <cellStyle name="Normal 46 3 3" xfId="13545" xr:uid="{00000000-0005-0000-0000-0000D37D0000}"/>
    <cellStyle name="Normal 46 3 4" xfId="41605" xr:uid="{00000000-0005-0000-0000-0000D47D0000}"/>
    <cellStyle name="Normal 46 3 5" xfId="46448" xr:uid="{00000000-0005-0000-0000-0000D57D0000}"/>
    <cellStyle name="Normal 46 4" xfId="5603" xr:uid="{00000000-0005-0000-0000-0000D67D0000}"/>
    <cellStyle name="Normal 46 4 2" xfId="16393" xr:uid="{00000000-0005-0000-0000-0000D77D0000}"/>
    <cellStyle name="Normal 46 5" xfId="11222" xr:uid="{00000000-0005-0000-0000-0000D87D0000}"/>
    <cellStyle name="Normal 46 6" xfId="39323" xr:uid="{00000000-0005-0000-0000-0000D97D0000}"/>
    <cellStyle name="Normal 46 7" xfId="44169" xr:uid="{00000000-0005-0000-0000-0000DA7D0000}"/>
    <cellStyle name="Normal 460" xfId="1093" xr:uid="{00000000-0005-0000-0000-0000DB7D0000}"/>
    <cellStyle name="Normal 460 2" xfId="2177" xr:uid="{00000000-0005-0000-0000-0000DC7D0000}"/>
    <cellStyle name="Normal 460 2 2" xfId="4485" xr:uid="{00000000-0005-0000-0000-0000DD7D0000}"/>
    <cellStyle name="Normal 460 2 2 2" xfId="9632" xr:uid="{00000000-0005-0000-0000-0000DE7D0000}"/>
    <cellStyle name="Normal 460 2 2 2 2" xfId="20415" xr:uid="{00000000-0005-0000-0000-0000DF7D0000}"/>
    <cellStyle name="Normal 460 2 2 3" xfId="15283" xr:uid="{00000000-0005-0000-0000-0000E07D0000}"/>
    <cellStyle name="Normal 460 2 2 4" xfId="43342" xr:uid="{00000000-0005-0000-0000-0000E17D0000}"/>
    <cellStyle name="Normal 460 2 2 5" xfId="48185" xr:uid="{00000000-0005-0000-0000-0000E27D0000}"/>
    <cellStyle name="Normal 460 2 3" xfId="7351" xr:uid="{00000000-0005-0000-0000-0000E37D0000}"/>
    <cellStyle name="Normal 460 2 3 2" xfId="18134" xr:uid="{00000000-0005-0000-0000-0000E47D0000}"/>
    <cellStyle name="Normal 460 2 4" xfId="12997" xr:uid="{00000000-0005-0000-0000-0000E57D0000}"/>
    <cellStyle name="Normal 460 2 5" xfId="41066" xr:uid="{00000000-0005-0000-0000-0000E67D0000}"/>
    <cellStyle name="Normal 460 2 6" xfId="45909" xr:uid="{00000000-0005-0000-0000-0000E77D0000}"/>
    <cellStyle name="Normal 460 3" xfId="3430" xr:uid="{00000000-0005-0000-0000-0000E87D0000}"/>
    <cellStyle name="Normal 460 3 2" xfId="8577" xr:uid="{00000000-0005-0000-0000-0000E97D0000}"/>
    <cellStyle name="Normal 460 3 2 2" xfId="19360" xr:uid="{00000000-0005-0000-0000-0000EA7D0000}"/>
    <cellStyle name="Normal 460 3 3" xfId="14228" xr:uid="{00000000-0005-0000-0000-0000EB7D0000}"/>
    <cellStyle name="Normal 460 3 4" xfId="42287" xr:uid="{00000000-0005-0000-0000-0000EC7D0000}"/>
    <cellStyle name="Normal 460 3 5" xfId="47130" xr:uid="{00000000-0005-0000-0000-0000ED7D0000}"/>
    <cellStyle name="Normal 460 4" xfId="6294" xr:uid="{00000000-0005-0000-0000-0000EE7D0000}"/>
    <cellStyle name="Normal 460 4 2" xfId="17077" xr:uid="{00000000-0005-0000-0000-0000EF7D0000}"/>
    <cellStyle name="Normal 460 5" xfId="11921" xr:uid="{00000000-0005-0000-0000-0000F07D0000}"/>
    <cellStyle name="Normal 460 6" xfId="40018" xr:uid="{00000000-0005-0000-0000-0000F17D0000}"/>
    <cellStyle name="Normal 460 7" xfId="44864" xr:uid="{00000000-0005-0000-0000-0000F27D0000}"/>
    <cellStyle name="Normal 461" xfId="1094" xr:uid="{00000000-0005-0000-0000-0000F37D0000}"/>
    <cellStyle name="Normal 461 2" xfId="2178" xr:uid="{00000000-0005-0000-0000-0000F47D0000}"/>
    <cellStyle name="Normal 461 2 2" xfId="4486" xr:uid="{00000000-0005-0000-0000-0000F57D0000}"/>
    <cellStyle name="Normal 461 2 2 2" xfId="9633" xr:uid="{00000000-0005-0000-0000-0000F67D0000}"/>
    <cellStyle name="Normal 461 2 2 2 2" xfId="20416" xr:uid="{00000000-0005-0000-0000-0000F77D0000}"/>
    <cellStyle name="Normal 461 2 2 3" xfId="15284" xr:uid="{00000000-0005-0000-0000-0000F87D0000}"/>
    <cellStyle name="Normal 461 2 2 4" xfId="43343" xr:uid="{00000000-0005-0000-0000-0000F97D0000}"/>
    <cellStyle name="Normal 461 2 2 5" xfId="48186" xr:uid="{00000000-0005-0000-0000-0000FA7D0000}"/>
    <cellStyle name="Normal 461 2 3" xfId="7352" xr:uid="{00000000-0005-0000-0000-0000FB7D0000}"/>
    <cellStyle name="Normal 461 2 3 2" xfId="18135" xr:uid="{00000000-0005-0000-0000-0000FC7D0000}"/>
    <cellStyle name="Normal 461 2 4" xfId="12998" xr:uid="{00000000-0005-0000-0000-0000FD7D0000}"/>
    <cellStyle name="Normal 461 2 5" xfId="41067" xr:uid="{00000000-0005-0000-0000-0000FE7D0000}"/>
    <cellStyle name="Normal 461 2 6" xfId="45910" xr:uid="{00000000-0005-0000-0000-0000FF7D0000}"/>
    <cellStyle name="Normal 461 3" xfId="3431" xr:uid="{00000000-0005-0000-0000-0000007E0000}"/>
    <cellStyle name="Normal 461 3 2" xfId="8578" xr:uid="{00000000-0005-0000-0000-0000017E0000}"/>
    <cellStyle name="Normal 461 3 2 2" xfId="19361" xr:uid="{00000000-0005-0000-0000-0000027E0000}"/>
    <cellStyle name="Normal 461 3 3" xfId="14229" xr:uid="{00000000-0005-0000-0000-0000037E0000}"/>
    <cellStyle name="Normal 461 3 4" xfId="42288" xr:uid="{00000000-0005-0000-0000-0000047E0000}"/>
    <cellStyle name="Normal 461 3 5" xfId="47131" xr:uid="{00000000-0005-0000-0000-0000057E0000}"/>
    <cellStyle name="Normal 461 4" xfId="6295" xr:uid="{00000000-0005-0000-0000-0000067E0000}"/>
    <cellStyle name="Normal 461 4 2" xfId="17078" xr:uid="{00000000-0005-0000-0000-0000077E0000}"/>
    <cellStyle name="Normal 461 5" xfId="11922" xr:uid="{00000000-0005-0000-0000-0000087E0000}"/>
    <cellStyle name="Normal 461 6" xfId="40019" xr:uid="{00000000-0005-0000-0000-0000097E0000}"/>
    <cellStyle name="Normal 461 7" xfId="44865" xr:uid="{00000000-0005-0000-0000-00000A7E0000}"/>
    <cellStyle name="Normal 462" xfId="1095" xr:uid="{00000000-0005-0000-0000-00000B7E0000}"/>
    <cellStyle name="Normal 462 2" xfId="2179" xr:uid="{00000000-0005-0000-0000-00000C7E0000}"/>
    <cellStyle name="Normal 462 2 2" xfId="4487" xr:uid="{00000000-0005-0000-0000-00000D7E0000}"/>
    <cellStyle name="Normal 462 2 2 2" xfId="9634" xr:uid="{00000000-0005-0000-0000-00000E7E0000}"/>
    <cellStyle name="Normal 462 2 2 2 2" xfId="20417" xr:uid="{00000000-0005-0000-0000-00000F7E0000}"/>
    <cellStyle name="Normal 462 2 2 3" xfId="15285" xr:uid="{00000000-0005-0000-0000-0000107E0000}"/>
    <cellStyle name="Normal 462 2 2 4" xfId="43344" xr:uid="{00000000-0005-0000-0000-0000117E0000}"/>
    <cellStyle name="Normal 462 2 2 5" xfId="48187" xr:uid="{00000000-0005-0000-0000-0000127E0000}"/>
    <cellStyle name="Normal 462 2 3" xfId="7353" xr:uid="{00000000-0005-0000-0000-0000137E0000}"/>
    <cellStyle name="Normal 462 2 3 2" xfId="18136" xr:uid="{00000000-0005-0000-0000-0000147E0000}"/>
    <cellStyle name="Normal 462 2 4" xfId="12999" xr:uid="{00000000-0005-0000-0000-0000157E0000}"/>
    <cellStyle name="Normal 462 2 5" xfId="41068" xr:uid="{00000000-0005-0000-0000-0000167E0000}"/>
    <cellStyle name="Normal 462 2 6" xfId="45911" xr:uid="{00000000-0005-0000-0000-0000177E0000}"/>
    <cellStyle name="Normal 462 3" xfId="3432" xr:uid="{00000000-0005-0000-0000-0000187E0000}"/>
    <cellStyle name="Normal 462 3 2" xfId="8579" xr:uid="{00000000-0005-0000-0000-0000197E0000}"/>
    <cellStyle name="Normal 462 3 2 2" xfId="19362" xr:uid="{00000000-0005-0000-0000-00001A7E0000}"/>
    <cellStyle name="Normal 462 3 3" xfId="14230" xr:uid="{00000000-0005-0000-0000-00001B7E0000}"/>
    <cellStyle name="Normal 462 3 4" xfId="42289" xr:uid="{00000000-0005-0000-0000-00001C7E0000}"/>
    <cellStyle name="Normal 462 3 5" xfId="47132" xr:uid="{00000000-0005-0000-0000-00001D7E0000}"/>
    <cellStyle name="Normal 462 4" xfId="6296" xr:uid="{00000000-0005-0000-0000-00001E7E0000}"/>
    <cellStyle name="Normal 462 4 2" xfId="17079" xr:uid="{00000000-0005-0000-0000-00001F7E0000}"/>
    <cellStyle name="Normal 462 5" xfId="11923" xr:uid="{00000000-0005-0000-0000-0000207E0000}"/>
    <cellStyle name="Normal 462 6" xfId="40020" xr:uid="{00000000-0005-0000-0000-0000217E0000}"/>
    <cellStyle name="Normal 462 7" xfId="44866" xr:uid="{00000000-0005-0000-0000-0000227E0000}"/>
    <cellStyle name="Normal 463" xfId="1096" xr:uid="{00000000-0005-0000-0000-0000237E0000}"/>
    <cellStyle name="Normal 463 2" xfId="2180" xr:uid="{00000000-0005-0000-0000-0000247E0000}"/>
    <cellStyle name="Normal 463 2 2" xfId="4488" xr:uid="{00000000-0005-0000-0000-0000257E0000}"/>
    <cellStyle name="Normal 463 2 2 2" xfId="9635" xr:uid="{00000000-0005-0000-0000-0000267E0000}"/>
    <cellStyle name="Normal 463 2 2 2 2" xfId="20418" xr:uid="{00000000-0005-0000-0000-0000277E0000}"/>
    <cellStyle name="Normal 463 2 2 3" xfId="15286" xr:uid="{00000000-0005-0000-0000-0000287E0000}"/>
    <cellStyle name="Normal 463 2 2 4" xfId="43345" xr:uid="{00000000-0005-0000-0000-0000297E0000}"/>
    <cellStyle name="Normal 463 2 2 5" xfId="48188" xr:uid="{00000000-0005-0000-0000-00002A7E0000}"/>
    <cellStyle name="Normal 463 2 3" xfId="7354" xr:uid="{00000000-0005-0000-0000-00002B7E0000}"/>
    <cellStyle name="Normal 463 2 3 2" xfId="18137" xr:uid="{00000000-0005-0000-0000-00002C7E0000}"/>
    <cellStyle name="Normal 463 2 4" xfId="13000" xr:uid="{00000000-0005-0000-0000-00002D7E0000}"/>
    <cellStyle name="Normal 463 2 5" xfId="41069" xr:uid="{00000000-0005-0000-0000-00002E7E0000}"/>
    <cellStyle name="Normal 463 2 6" xfId="45912" xr:uid="{00000000-0005-0000-0000-00002F7E0000}"/>
    <cellStyle name="Normal 463 3" xfId="3433" xr:uid="{00000000-0005-0000-0000-0000307E0000}"/>
    <cellStyle name="Normal 463 3 2" xfId="8580" xr:uid="{00000000-0005-0000-0000-0000317E0000}"/>
    <cellStyle name="Normal 463 3 2 2" xfId="19363" xr:uid="{00000000-0005-0000-0000-0000327E0000}"/>
    <cellStyle name="Normal 463 3 3" xfId="14231" xr:uid="{00000000-0005-0000-0000-0000337E0000}"/>
    <cellStyle name="Normal 463 3 4" xfId="42290" xr:uid="{00000000-0005-0000-0000-0000347E0000}"/>
    <cellStyle name="Normal 463 3 5" xfId="47133" xr:uid="{00000000-0005-0000-0000-0000357E0000}"/>
    <cellStyle name="Normal 463 4" xfId="6297" xr:uid="{00000000-0005-0000-0000-0000367E0000}"/>
    <cellStyle name="Normal 463 4 2" xfId="17080" xr:uid="{00000000-0005-0000-0000-0000377E0000}"/>
    <cellStyle name="Normal 463 5" xfId="11924" xr:uid="{00000000-0005-0000-0000-0000387E0000}"/>
    <cellStyle name="Normal 463 6" xfId="40021" xr:uid="{00000000-0005-0000-0000-0000397E0000}"/>
    <cellStyle name="Normal 463 7" xfId="44867" xr:uid="{00000000-0005-0000-0000-00003A7E0000}"/>
    <cellStyle name="Normal 464" xfId="1097" xr:uid="{00000000-0005-0000-0000-00003B7E0000}"/>
    <cellStyle name="Normal 464 2" xfId="2181" xr:uid="{00000000-0005-0000-0000-00003C7E0000}"/>
    <cellStyle name="Normal 464 2 2" xfId="4489" xr:uid="{00000000-0005-0000-0000-00003D7E0000}"/>
    <cellStyle name="Normal 464 2 2 2" xfId="9636" xr:uid="{00000000-0005-0000-0000-00003E7E0000}"/>
    <cellStyle name="Normal 464 2 2 2 2" xfId="20419" xr:uid="{00000000-0005-0000-0000-00003F7E0000}"/>
    <cellStyle name="Normal 464 2 2 3" xfId="15287" xr:uid="{00000000-0005-0000-0000-0000407E0000}"/>
    <cellStyle name="Normal 464 2 2 4" xfId="43346" xr:uid="{00000000-0005-0000-0000-0000417E0000}"/>
    <cellStyle name="Normal 464 2 2 5" xfId="48189" xr:uid="{00000000-0005-0000-0000-0000427E0000}"/>
    <cellStyle name="Normal 464 2 3" xfId="7355" xr:uid="{00000000-0005-0000-0000-0000437E0000}"/>
    <cellStyle name="Normal 464 2 3 2" xfId="18138" xr:uid="{00000000-0005-0000-0000-0000447E0000}"/>
    <cellStyle name="Normal 464 2 4" xfId="13001" xr:uid="{00000000-0005-0000-0000-0000457E0000}"/>
    <cellStyle name="Normal 464 2 5" xfId="41070" xr:uid="{00000000-0005-0000-0000-0000467E0000}"/>
    <cellStyle name="Normal 464 2 6" xfId="45913" xr:uid="{00000000-0005-0000-0000-0000477E0000}"/>
    <cellStyle name="Normal 464 3" xfId="3434" xr:uid="{00000000-0005-0000-0000-0000487E0000}"/>
    <cellStyle name="Normal 464 3 2" xfId="8581" xr:uid="{00000000-0005-0000-0000-0000497E0000}"/>
    <cellStyle name="Normal 464 3 2 2" xfId="19364" xr:uid="{00000000-0005-0000-0000-00004A7E0000}"/>
    <cellStyle name="Normal 464 3 3" xfId="14232" xr:uid="{00000000-0005-0000-0000-00004B7E0000}"/>
    <cellStyle name="Normal 464 3 4" xfId="42291" xr:uid="{00000000-0005-0000-0000-00004C7E0000}"/>
    <cellStyle name="Normal 464 3 5" xfId="47134" xr:uid="{00000000-0005-0000-0000-00004D7E0000}"/>
    <cellStyle name="Normal 464 4" xfId="6298" xr:uid="{00000000-0005-0000-0000-00004E7E0000}"/>
    <cellStyle name="Normal 464 4 2" xfId="17081" xr:uid="{00000000-0005-0000-0000-00004F7E0000}"/>
    <cellStyle name="Normal 464 5" xfId="11925" xr:uid="{00000000-0005-0000-0000-0000507E0000}"/>
    <cellStyle name="Normal 464 6" xfId="40022" xr:uid="{00000000-0005-0000-0000-0000517E0000}"/>
    <cellStyle name="Normal 464 7" xfId="44868" xr:uid="{00000000-0005-0000-0000-0000527E0000}"/>
    <cellStyle name="Normal 465" xfId="1098" xr:uid="{00000000-0005-0000-0000-0000537E0000}"/>
    <cellStyle name="Normal 465 2" xfId="2182" xr:uid="{00000000-0005-0000-0000-0000547E0000}"/>
    <cellStyle name="Normal 465 2 2" xfId="4490" xr:uid="{00000000-0005-0000-0000-0000557E0000}"/>
    <cellStyle name="Normal 465 2 2 2" xfId="9637" xr:uid="{00000000-0005-0000-0000-0000567E0000}"/>
    <cellStyle name="Normal 465 2 2 2 2" xfId="20420" xr:uid="{00000000-0005-0000-0000-0000577E0000}"/>
    <cellStyle name="Normal 465 2 2 3" xfId="15288" xr:uid="{00000000-0005-0000-0000-0000587E0000}"/>
    <cellStyle name="Normal 465 2 2 4" xfId="43347" xr:uid="{00000000-0005-0000-0000-0000597E0000}"/>
    <cellStyle name="Normal 465 2 2 5" xfId="48190" xr:uid="{00000000-0005-0000-0000-00005A7E0000}"/>
    <cellStyle name="Normal 465 2 3" xfId="7356" xr:uid="{00000000-0005-0000-0000-00005B7E0000}"/>
    <cellStyle name="Normal 465 2 3 2" xfId="18139" xr:uid="{00000000-0005-0000-0000-00005C7E0000}"/>
    <cellStyle name="Normal 465 2 4" xfId="13002" xr:uid="{00000000-0005-0000-0000-00005D7E0000}"/>
    <cellStyle name="Normal 465 2 5" xfId="41071" xr:uid="{00000000-0005-0000-0000-00005E7E0000}"/>
    <cellStyle name="Normal 465 2 6" xfId="45914" xr:uid="{00000000-0005-0000-0000-00005F7E0000}"/>
    <cellStyle name="Normal 465 3" xfId="3435" xr:uid="{00000000-0005-0000-0000-0000607E0000}"/>
    <cellStyle name="Normal 465 3 2" xfId="8582" xr:uid="{00000000-0005-0000-0000-0000617E0000}"/>
    <cellStyle name="Normal 465 3 2 2" xfId="19365" xr:uid="{00000000-0005-0000-0000-0000627E0000}"/>
    <cellStyle name="Normal 465 3 3" xfId="14233" xr:uid="{00000000-0005-0000-0000-0000637E0000}"/>
    <cellStyle name="Normal 465 3 4" xfId="42292" xr:uid="{00000000-0005-0000-0000-0000647E0000}"/>
    <cellStyle name="Normal 465 3 5" xfId="47135" xr:uid="{00000000-0005-0000-0000-0000657E0000}"/>
    <cellStyle name="Normal 465 4" xfId="6299" xr:uid="{00000000-0005-0000-0000-0000667E0000}"/>
    <cellStyle name="Normal 465 4 2" xfId="17082" xr:uid="{00000000-0005-0000-0000-0000677E0000}"/>
    <cellStyle name="Normal 465 5" xfId="11926" xr:uid="{00000000-0005-0000-0000-0000687E0000}"/>
    <cellStyle name="Normal 465 6" xfId="40023" xr:uid="{00000000-0005-0000-0000-0000697E0000}"/>
    <cellStyle name="Normal 465 7" xfId="44869" xr:uid="{00000000-0005-0000-0000-00006A7E0000}"/>
    <cellStyle name="Normal 466" xfId="1099" xr:uid="{00000000-0005-0000-0000-00006B7E0000}"/>
    <cellStyle name="Normal 466 2" xfId="2183" xr:uid="{00000000-0005-0000-0000-00006C7E0000}"/>
    <cellStyle name="Normal 466 2 2" xfId="4491" xr:uid="{00000000-0005-0000-0000-00006D7E0000}"/>
    <cellStyle name="Normal 466 2 2 2" xfId="9638" xr:uid="{00000000-0005-0000-0000-00006E7E0000}"/>
    <cellStyle name="Normal 466 2 2 2 2" xfId="20421" xr:uid="{00000000-0005-0000-0000-00006F7E0000}"/>
    <cellStyle name="Normal 466 2 2 3" xfId="15289" xr:uid="{00000000-0005-0000-0000-0000707E0000}"/>
    <cellStyle name="Normal 466 2 2 4" xfId="43348" xr:uid="{00000000-0005-0000-0000-0000717E0000}"/>
    <cellStyle name="Normal 466 2 2 5" xfId="48191" xr:uid="{00000000-0005-0000-0000-0000727E0000}"/>
    <cellStyle name="Normal 466 2 3" xfId="7357" xr:uid="{00000000-0005-0000-0000-0000737E0000}"/>
    <cellStyle name="Normal 466 2 3 2" xfId="18140" xr:uid="{00000000-0005-0000-0000-0000747E0000}"/>
    <cellStyle name="Normal 466 2 4" xfId="13003" xr:uid="{00000000-0005-0000-0000-0000757E0000}"/>
    <cellStyle name="Normal 466 2 5" xfId="41072" xr:uid="{00000000-0005-0000-0000-0000767E0000}"/>
    <cellStyle name="Normal 466 2 6" xfId="45915" xr:uid="{00000000-0005-0000-0000-0000777E0000}"/>
    <cellStyle name="Normal 466 3" xfId="3436" xr:uid="{00000000-0005-0000-0000-0000787E0000}"/>
    <cellStyle name="Normal 466 3 2" xfId="8583" xr:uid="{00000000-0005-0000-0000-0000797E0000}"/>
    <cellStyle name="Normal 466 3 2 2" xfId="19366" xr:uid="{00000000-0005-0000-0000-00007A7E0000}"/>
    <cellStyle name="Normal 466 3 3" xfId="14234" xr:uid="{00000000-0005-0000-0000-00007B7E0000}"/>
    <cellStyle name="Normal 466 3 4" xfId="42293" xr:uid="{00000000-0005-0000-0000-00007C7E0000}"/>
    <cellStyle name="Normal 466 3 5" xfId="47136" xr:uid="{00000000-0005-0000-0000-00007D7E0000}"/>
    <cellStyle name="Normal 466 4" xfId="6300" xr:uid="{00000000-0005-0000-0000-00007E7E0000}"/>
    <cellStyle name="Normal 466 4 2" xfId="17083" xr:uid="{00000000-0005-0000-0000-00007F7E0000}"/>
    <cellStyle name="Normal 466 5" xfId="11927" xr:uid="{00000000-0005-0000-0000-0000807E0000}"/>
    <cellStyle name="Normal 466 6" xfId="40024" xr:uid="{00000000-0005-0000-0000-0000817E0000}"/>
    <cellStyle name="Normal 466 7" xfId="44870" xr:uid="{00000000-0005-0000-0000-0000827E0000}"/>
    <cellStyle name="Normal 467" xfId="1100" xr:uid="{00000000-0005-0000-0000-0000837E0000}"/>
    <cellStyle name="Normal 467 2" xfId="2184" xr:uid="{00000000-0005-0000-0000-0000847E0000}"/>
    <cellStyle name="Normal 467 2 2" xfId="4492" xr:uid="{00000000-0005-0000-0000-0000857E0000}"/>
    <cellStyle name="Normal 467 2 2 2" xfId="9639" xr:uid="{00000000-0005-0000-0000-0000867E0000}"/>
    <cellStyle name="Normal 467 2 2 2 2" xfId="20422" xr:uid="{00000000-0005-0000-0000-0000877E0000}"/>
    <cellStyle name="Normal 467 2 2 3" xfId="15290" xr:uid="{00000000-0005-0000-0000-0000887E0000}"/>
    <cellStyle name="Normal 467 2 2 4" xfId="43349" xr:uid="{00000000-0005-0000-0000-0000897E0000}"/>
    <cellStyle name="Normal 467 2 2 5" xfId="48192" xr:uid="{00000000-0005-0000-0000-00008A7E0000}"/>
    <cellStyle name="Normal 467 2 3" xfId="7358" xr:uid="{00000000-0005-0000-0000-00008B7E0000}"/>
    <cellStyle name="Normal 467 2 3 2" xfId="18141" xr:uid="{00000000-0005-0000-0000-00008C7E0000}"/>
    <cellStyle name="Normal 467 2 4" xfId="13004" xr:uid="{00000000-0005-0000-0000-00008D7E0000}"/>
    <cellStyle name="Normal 467 2 5" xfId="41073" xr:uid="{00000000-0005-0000-0000-00008E7E0000}"/>
    <cellStyle name="Normal 467 2 6" xfId="45916" xr:uid="{00000000-0005-0000-0000-00008F7E0000}"/>
    <cellStyle name="Normal 467 3" xfId="3437" xr:uid="{00000000-0005-0000-0000-0000907E0000}"/>
    <cellStyle name="Normal 467 3 2" xfId="8584" xr:uid="{00000000-0005-0000-0000-0000917E0000}"/>
    <cellStyle name="Normal 467 3 2 2" xfId="19367" xr:uid="{00000000-0005-0000-0000-0000927E0000}"/>
    <cellStyle name="Normal 467 3 3" xfId="14235" xr:uid="{00000000-0005-0000-0000-0000937E0000}"/>
    <cellStyle name="Normal 467 3 4" xfId="42294" xr:uid="{00000000-0005-0000-0000-0000947E0000}"/>
    <cellStyle name="Normal 467 3 5" xfId="47137" xr:uid="{00000000-0005-0000-0000-0000957E0000}"/>
    <cellStyle name="Normal 467 4" xfId="6301" xr:uid="{00000000-0005-0000-0000-0000967E0000}"/>
    <cellStyle name="Normal 467 4 2" xfId="17084" xr:uid="{00000000-0005-0000-0000-0000977E0000}"/>
    <cellStyle name="Normal 467 5" xfId="11928" xr:uid="{00000000-0005-0000-0000-0000987E0000}"/>
    <cellStyle name="Normal 467 6" xfId="40025" xr:uid="{00000000-0005-0000-0000-0000997E0000}"/>
    <cellStyle name="Normal 467 7" xfId="44871" xr:uid="{00000000-0005-0000-0000-00009A7E0000}"/>
    <cellStyle name="Normal 468" xfId="1101" xr:uid="{00000000-0005-0000-0000-00009B7E0000}"/>
    <cellStyle name="Normal 468 2" xfId="2185" xr:uid="{00000000-0005-0000-0000-00009C7E0000}"/>
    <cellStyle name="Normal 468 2 2" xfId="4493" xr:uid="{00000000-0005-0000-0000-00009D7E0000}"/>
    <cellStyle name="Normal 468 2 2 2" xfId="9640" xr:uid="{00000000-0005-0000-0000-00009E7E0000}"/>
    <cellStyle name="Normal 468 2 2 2 2" xfId="20423" xr:uid="{00000000-0005-0000-0000-00009F7E0000}"/>
    <cellStyle name="Normal 468 2 2 3" xfId="15291" xr:uid="{00000000-0005-0000-0000-0000A07E0000}"/>
    <cellStyle name="Normal 468 2 2 4" xfId="43350" xr:uid="{00000000-0005-0000-0000-0000A17E0000}"/>
    <cellStyle name="Normal 468 2 2 5" xfId="48193" xr:uid="{00000000-0005-0000-0000-0000A27E0000}"/>
    <cellStyle name="Normal 468 2 3" xfId="7359" xr:uid="{00000000-0005-0000-0000-0000A37E0000}"/>
    <cellStyle name="Normal 468 2 3 2" xfId="18142" xr:uid="{00000000-0005-0000-0000-0000A47E0000}"/>
    <cellStyle name="Normal 468 2 4" xfId="13005" xr:uid="{00000000-0005-0000-0000-0000A57E0000}"/>
    <cellStyle name="Normal 468 2 5" xfId="41074" xr:uid="{00000000-0005-0000-0000-0000A67E0000}"/>
    <cellStyle name="Normal 468 2 6" xfId="45917" xr:uid="{00000000-0005-0000-0000-0000A77E0000}"/>
    <cellStyle name="Normal 468 3" xfId="3438" xr:uid="{00000000-0005-0000-0000-0000A87E0000}"/>
    <cellStyle name="Normal 468 3 2" xfId="8585" xr:uid="{00000000-0005-0000-0000-0000A97E0000}"/>
    <cellStyle name="Normal 468 3 2 2" xfId="19368" xr:uid="{00000000-0005-0000-0000-0000AA7E0000}"/>
    <cellStyle name="Normal 468 3 3" xfId="14236" xr:uid="{00000000-0005-0000-0000-0000AB7E0000}"/>
    <cellStyle name="Normal 468 3 4" xfId="42295" xr:uid="{00000000-0005-0000-0000-0000AC7E0000}"/>
    <cellStyle name="Normal 468 3 5" xfId="47138" xr:uid="{00000000-0005-0000-0000-0000AD7E0000}"/>
    <cellStyle name="Normal 468 4" xfId="6302" xr:uid="{00000000-0005-0000-0000-0000AE7E0000}"/>
    <cellStyle name="Normal 468 4 2" xfId="17085" xr:uid="{00000000-0005-0000-0000-0000AF7E0000}"/>
    <cellStyle name="Normal 468 5" xfId="11929" xr:uid="{00000000-0005-0000-0000-0000B07E0000}"/>
    <cellStyle name="Normal 468 6" xfId="40026" xr:uid="{00000000-0005-0000-0000-0000B17E0000}"/>
    <cellStyle name="Normal 468 7" xfId="44872" xr:uid="{00000000-0005-0000-0000-0000B27E0000}"/>
    <cellStyle name="Normal 469" xfId="1102" xr:uid="{00000000-0005-0000-0000-0000B37E0000}"/>
    <cellStyle name="Normal 469 2" xfId="2186" xr:uid="{00000000-0005-0000-0000-0000B47E0000}"/>
    <cellStyle name="Normal 469 2 2" xfId="4494" xr:uid="{00000000-0005-0000-0000-0000B57E0000}"/>
    <cellStyle name="Normal 469 2 2 2" xfId="9641" xr:uid="{00000000-0005-0000-0000-0000B67E0000}"/>
    <cellStyle name="Normal 469 2 2 2 2" xfId="20424" xr:uid="{00000000-0005-0000-0000-0000B77E0000}"/>
    <cellStyle name="Normal 469 2 2 3" xfId="15292" xr:uid="{00000000-0005-0000-0000-0000B87E0000}"/>
    <cellStyle name="Normal 469 2 2 4" xfId="43351" xr:uid="{00000000-0005-0000-0000-0000B97E0000}"/>
    <cellStyle name="Normal 469 2 2 5" xfId="48194" xr:uid="{00000000-0005-0000-0000-0000BA7E0000}"/>
    <cellStyle name="Normal 469 2 3" xfId="7360" xr:uid="{00000000-0005-0000-0000-0000BB7E0000}"/>
    <cellStyle name="Normal 469 2 3 2" xfId="18143" xr:uid="{00000000-0005-0000-0000-0000BC7E0000}"/>
    <cellStyle name="Normal 469 2 4" xfId="13006" xr:uid="{00000000-0005-0000-0000-0000BD7E0000}"/>
    <cellStyle name="Normal 469 2 5" xfId="41075" xr:uid="{00000000-0005-0000-0000-0000BE7E0000}"/>
    <cellStyle name="Normal 469 2 6" xfId="45918" xr:uid="{00000000-0005-0000-0000-0000BF7E0000}"/>
    <cellStyle name="Normal 469 3" xfId="3439" xr:uid="{00000000-0005-0000-0000-0000C07E0000}"/>
    <cellStyle name="Normal 469 3 2" xfId="8586" xr:uid="{00000000-0005-0000-0000-0000C17E0000}"/>
    <cellStyle name="Normal 469 3 2 2" xfId="19369" xr:uid="{00000000-0005-0000-0000-0000C27E0000}"/>
    <cellStyle name="Normal 469 3 3" xfId="14237" xr:uid="{00000000-0005-0000-0000-0000C37E0000}"/>
    <cellStyle name="Normal 469 3 4" xfId="42296" xr:uid="{00000000-0005-0000-0000-0000C47E0000}"/>
    <cellStyle name="Normal 469 3 5" xfId="47139" xr:uid="{00000000-0005-0000-0000-0000C57E0000}"/>
    <cellStyle name="Normal 469 4" xfId="6303" xr:uid="{00000000-0005-0000-0000-0000C67E0000}"/>
    <cellStyle name="Normal 469 4 2" xfId="17086" xr:uid="{00000000-0005-0000-0000-0000C77E0000}"/>
    <cellStyle name="Normal 469 5" xfId="11930" xr:uid="{00000000-0005-0000-0000-0000C87E0000}"/>
    <cellStyle name="Normal 469 6" xfId="40027" xr:uid="{00000000-0005-0000-0000-0000C97E0000}"/>
    <cellStyle name="Normal 469 7" xfId="44873" xr:uid="{00000000-0005-0000-0000-0000CA7E0000}"/>
    <cellStyle name="Normal 47" xfId="377" xr:uid="{00000000-0005-0000-0000-0000CB7E0000}"/>
    <cellStyle name="Normal 47 2" xfId="1472" xr:uid="{00000000-0005-0000-0000-0000CC7E0000}"/>
    <cellStyle name="Normal 47 2 2" xfId="3787" xr:uid="{00000000-0005-0000-0000-0000CD7E0000}"/>
    <cellStyle name="Normal 47 2 2 2" xfId="8934" xr:uid="{00000000-0005-0000-0000-0000CE7E0000}"/>
    <cellStyle name="Normal 47 2 2 2 2" xfId="19717" xr:uid="{00000000-0005-0000-0000-0000CF7E0000}"/>
    <cellStyle name="Normal 47 2 2 3" xfId="14585" xr:uid="{00000000-0005-0000-0000-0000D07E0000}"/>
    <cellStyle name="Normal 47 2 2 4" xfId="42644" xr:uid="{00000000-0005-0000-0000-0000D17E0000}"/>
    <cellStyle name="Normal 47 2 2 5" xfId="47487" xr:uid="{00000000-0005-0000-0000-0000D27E0000}"/>
    <cellStyle name="Normal 47 2 3" xfId="6654" xr:uid="{00000000-0005-0000-0000-0000D37E0000}"/>
    <cellStyle name="Normal 47 2 3 2" xfId="17437" xr:uid="{00000000-0005-0000-0000-0000D47E0000}"/>
    <cellStyle name="Normal 47 2 4" xfId="12294" xr:uid="{00000000-0005-0000-0000-0000D57E0000}"/>
    <cellStyle name="Normal 47 2 5" xfId="40369" xr:uid="{00000000-0005-0000-0000-0000D67E0000}"/>
    <cellStyle name="Normal 47 2 6" xfId="45212" xr:uid="{00000000-0005-0000-0000-0000D77E0000}"/>
    <cellStyle name="Normal 47 3" xfId="2740" xr:uid="{00000000-0005-0000-0000-0000D87E0000}"/>
    <cellStyle name="Normal 47 3 2" xfId="7895" xr:uid="{00000000-0005-0000-0000-0000D97E0000}"/>
    <cellStyle name="Normal 47 3 2 2" xfId="18678" xr:uid="{00000000-0005-0000-0000-0000DA7E0000}"/>
    <cellStyle name="Normal 47 3 3" xfId="13546" xr:uid="{00000000-0005-0000-0000-0000DB7E0000}"/>
    <cellStyle name="Normal 47 3 4" xfId="41606" xr:uid="{00000000-0005-0000-0000-0000DC7E0000}"/>
    <cellStyle name="Normal 47 3 5" xfId="46449" xr:uid="{00000000-0005-0000-0000-0000DD7E0000}"/>
    <cellStyle name="Normal 47 4" xfId="5604" xr:uid="{00000000-0005-0000-0000-0000DE7E0000}"/>
    <cellStyle name="Normal 47 4 2" xfId="16394" xr:uid="{00000000-0005-0000-0000-0000DF7E0000}"/>
    <cellStyle name="Normal 47 5" xfId="11223" xr:uid="{00000000-0005-0000-0000-0000E07E0000}"/>
    <cellStyle name="Normal 47 6" xfId="39324" xr:uid="{00000000-0005-0000-0000-0000E17E0000}"/>
    <cellStyle name="Normal 47 7" xfId="44170" xr:uid="{00000000-0005-0000-0000-0000E27E0000}"/>
    <cellStyle name="Normal 470" xfId="1103" xr:uid="{00000000-0005-0000-0000-0000E37E0000}"/>
    <cellStyle name="Normal 470 2" xfId="2187" xr:uid="{00000000-0005-0000-0000-0000E47E0000}"/>
    <cellStyle name="Normal 470 2 2" xfId="4495" xr:uid="{00000000-0005-0000-0000-0000E57E0000}"/>
    <cellStyle name="Normal 470 2 2 2" xfId="9642" xr:uid="{00000000-0005-0000-0000-0000E67E0000}"/>
    <cellStyle name="Normal 470 2 2 2 2" xfId="20425" xr:uid="{00000000-0005-0000-0000-0000E77E0000}"/>
    <cellStyle name="Normal 470 2 2 3" xfId="15293" xr:uid="{00000000-0005-0000-0000-0000E87E0000}"/>
    <cellStyle name="Normal 470 2 2 4" xfId="43352" xr:uid="{00000000-0005-0000-0000-0000E97E0000}"/>
    <cellStyle name="Normal 470 2 2 5" xfId="48195" xr:uid="{00000000-0005-0000-0000-0000EA7E0000}"/>
    <cellStyle name="Normal 470 2 3" xfId="7361" xr:uid="{00000000-0005-0000-0000-0000EB7E0000}"/>
    <cellStyle name="Normal 470 2 3 2" xfId="18144" xr:uid="{00000000-0005-0000-0000-0000EC7E0000}"/>
    <cellStyle name="Normal 470 2 4" xfId="13007" xr:uid="{00000000-0005-0000-0000-0000ED7E0000}"/>
    <cellStyle name="Normal 470 2 5" xfId="41076" xr:uid="{00000000-0005-0000-0000-0000EE7E0000}"/>
    <cellStyle name="Normal 470 2 6" xfId="45919" xr:uid="{00000000-0005-0000-0000-0000EF7E0000}"/>
    <cellStyle name="Normal 470 3" xfId="3440" xr:uid="{00000000-0005-0000-0000-0000F07E0000}"/>
    <cellStyle name="Normal 470 3 2" xfId="8587" xr:uid="{00000000-0005-0000-0000-0000F17E0000}"/>
    <cellStyle name="Normal 470 3 2 2" xfId="19370" xr:uid="{00000000-0005-0000-0000-0000F27E0000}"/>
    <cellStyle name="Normal 470 3 3" xfId="14238" xr:uid="{00000000-0005-0000-0000-0000F37E0000}"/>
    <cellStyle name="Normal 470 3 4" xfId="42297" xr:uid="{00000000-0005-0000-0000-0000F47E0000}"/>
    <cellStyle name="Normal 470 3 5" xfId="47140" xr:uid="{00000000-0005-0000-0000-0000F57E0000}"/>
    <cellStyle name="Normal 470 4" xfId="6304" xr:uid="{00000000-0005-0000-0000-0000F67E0000}"/>
    <cellStyle name="Normal 470 4 2" xfId="17087" xr:uid="{00000000-0005-0000-0000-0000F77E0000}"/>
    <cellStyle name="Normal 470 5" xfId="11931" xr:uid="{00000000-0005-0000-0000-0000F87E0000}"/>
    <cellStyle name="Normal 470 6" xfId="40028" xr:uid="{00000000-0005-0000-0000-0000F97E0000}"/>
    <cellStyle name="Normal 470 7" xfId="44874" xr:uid="{00000000-0005-0000-0000-0000FA7E0000}"/>
    <cellStyle name="Normal 471" xfId="1104" xr:uid="{00000000-0005-0000-0000-0000FB7E0000}"/>
    <cellStyle name="Normal 471 2" xfId="2188" xr:uid="{00000000-0005-0000-0000-0000FC7E0000}"/>
    <cellStyle name="Normal 471 2 2" xfId="4496" xr:uid="{00000000-0005-0000-0000-0000FD7E0000}"/>
    <cellStyle name="Normal 471 2 2 2" xfId="9643" xr:uid="{00000000-0005-0000-0000-0000FE7E0000}"/>
    <cellStyle name="Normal 471 2 2 2 2" xfId="20426" xr:uid="{00000000-0005-0000-0000-0000FF7E0000}"/>
    <cellStyle name="Normal 471 2 2 3" xfId="15294" xr:uid="{00000000-0005-0000-0000-0000007F0000}"/>
    <cellStyle name="Normal 471 2 2 4" xfId="43353" xr:uid="{00000000-0005-0000-0000-0000017F0000}"/>
    <cellStyle name="Normal 471 2 2 5" xfId="48196" xr:uid="{00000000-0005-0000-0000-0000027F0000}"/>
    <cellStyle name="Normal 471 2 3" xfId="7362" xr:uid="{00000000-0005-0000-0000-0000037F0000}"/>
    <cellStyle name="Normal 471 2 3 2" xfId="18145" xr:uid="{00000000-0005-0000-0000-0000047F0000}"/>
    <cellStyle name="Normal 471 2 4" xfId="13008" xr:uid="{00000000-0005-0000-0000-0000057F0000}"/>
    <cellStyle name="Normal 471 2 5" xfId="41077" xr:uid="{00000000-0005-0000-0000-0000067F0000}"/>
    <cellStyle name="Normal 471 2 6" xfId="45920" xr:uid="{00000000-0005-0000-0000-0000077F0000}"/>
    <cellStyle name="Normal 471 3" xfId="3441" xr:uid="{00000000-0005-0000-0000-0000087F0000}"/>
    <cellStyle name="Normal 471 3 2" xfId="8588" xr:uid="{00000000-0005-0000-0000-0000097F0000}"/>
    <cellStyle name="Normal 471 3 2 2" xfId="19371" xr:uid="{00000000-0005-0000-0000-00000A7F0000}"/>
    <cellStyle name="Normal 471 3 3" xfId="14239" xr:uid="{00000000-0005-0000-0000-00000B7F0000}"/>
    <cellStyle name="Normal 471 3 4" xfId="42298" xr:uid="{00000000-0005-0000-0000-00000C7F0000}"/>
    <cellStyle name="Normal 471 3 5" xfId="47141" xr:uid="{00000000-0005-0000-0000-00000D7F0000}"/>
    <cellStyle name="Normal 471 4" xfId="6305" xr:uid="{00000000-0005-0000-0000-00000E7F0000}"/>
    <cellStyle name="Normal 471 4 2" xfId="17088" xr:uid="{00000000-0005-0000-0000-00000F7F0000}"/>
    <cellStyle name="Normal 471 5" xfId="11932" xr:uid="{00000000-0005-0000-0000-0000107F0000}"/>
    <cellStyle name="Normal 471 6" xfId="40029" xr:uid="{00000000-0005-0000-0000-0000117F0000}"/>
    <cellStyle name="Normal 471 7" xfId="44875" xr:uid="{00000000-0005-0000-0000-0000127F0000}"/>
    <cellStyle name="Normal 472" xfId="1105" xr:uid="{00000000-0005-0000-0000-0000137F0000}"/>
    <cellStyle name="Normal 472 2" xfId="2189" xr:uid="{00000000-0005-0000-0000-0000147F0000}"/>
    <cellStyle name="Normal 472 2 2" xfId="4497" xr:uid="{00000000-0005-0000-0000-0000157F0000}"/>
    <cellStyle name="Normal 472 2 2 2" xfId="9644" xr:uid="{00000000-0005-0000-0000-0000167F0000}"/>
    <cellStyle name="Normal 472 2 2 2 2" xfId="20427" xr:uid="{00000000-0005-0000-0000-0000177F0000}"/>
    <cellStyle name="Normal 472 2 2 3" xfId="15295" xr:uid="{00000000-0005-0000-0000-0000187F0000}"/>
    <cellStyle name="Normal 472 2 2 4" xfId="43354" xr:uid="{00000000-0005-0000-0000-0000197F0000}"/>
    <cellStyle name="Normal 472 2 2 5" xfId="48197" xr:uid="{00000000-0005-0000-0000-00001A7F0000}"/>
    <cellStyle name="Normal 472 2 3" xfId="7363" xr:uid="{00000000-0005-0000-0000-00001B7F0000}"/>
    <cellStyle name="Normal 472 2 3 2" xfId="18146" xr:uid="{00000000-0005-0000-0000-00001C7F0000}"/>
    <cellStyle name="Normal 472 2 4" xfId="13009" xr:uid="{00000000-0005-0000-0000-00001D7F0000}"/>
    <cellStyle name="Normal 472 2 5" xfId="41078" xr:uid="{00000000-0005-0000-0000-00001E7F0000}"/>
    <cellStyle name="Normal 472 2 6" xfId="45921" xr:uid="{00000000-0005-0000-0000-00001F7F0000}"/>
    <cellStyle name="Normal 472 3" xfId="3442" xr:uid="{00000000-0005-0000-0000-0000207F0000}"/>
    <cellStyle name="Normal 472 3 2" xfId="8589" xr:uid="{00000000-0005-0000-0000-0000217F0000}"/>
    <cellStyle name="Normal 472 3 2 2" xfId="19372" xr:uid="{00000000-0005-0000-0000-0000227F0000}"/>
    <cellStyle name="Normal 472 3 3" xfId="14240" xr:uid="{00000000-0005-0000-0000-0000237F0000}"/>
    <cellStyle name="Normal 472 3 4" xfId="42299" xr:uid="{00000000-0005-0000-0000-0000247F0000}"/>
    <cellStyle name="Normal 472 3 5" xfId="47142" xr:uid="{00000000-0005-0000-0000-0000257F0000}"/>
    <cellStyle name="Normal 472 4" xfId="6306" xr:uid="{00000000-0005-0000-0000-0000267F0000}"/>
    <cellStyle name="Normal 472 4 2" xfId="17089" xr:uid="{00000000-0005-0000-0000-0000277F0000}"/>
    <cellStyle name="Normal 472 5" xfId="11933" xr:uid="{00000000-0005-0000-0000-0000287F0000}"/>
    <cellStyle name="Normal 472 6" xfId="40030" xr:uid="{00000000-0005-0000-0000-0000297F0000}"/>
    <cellStyle name="Normal 472 7" xfId="44876" xr:uid="{00000000-0005-0000-0000-00002A7F0000}"/>
    <cellStyle name="Normal 473" xfId="1123" xr:uid="{00000000-0005-0000-0000-00002B7F0000}"/>
    <cellStyle name="Normal 473 2" xfId="2207" xr:uid="{00000000-0005-0000-0000-00002C7F0000}"/>
    <cellStyle name="Normal 473 2 2" xfId="4515" xr:uid="{00000000-0005-0000-0000-00002D7F0000}"/>
    <cellStyle name="Normal 473 2 2 2" xfId="9662" xr:uid="{00000000-0005-0000-0000-00002E7F0000}"/>
    <cellStyle name="Normal 473 2 2 2 2" xfId="20445" xr:uid="{00000000-0005-0000-0000-00002F7F0000}"/>
    <cellStyle name="Normal 473 2 2 3" xfId="15313" xr:uid="{00000000-0005-0000-0000-0000307F0000}"/>
    <cellStyle name="Normal 473 2 2 4" xfId="43372" xr:uid="{00000000-0005-0000-0000-0000317F0000}"/>
    <cellStyle name="Normal 473 2 2 5" xfId="48215" xr:uid="{00000000-0005-0000-0000-0000327F0000}"/>
    <cellStyle name="Normal 473 2 3" xfId="7381" xr:uid="{00000000-0005-0000-0000-0000337F0000}"/>
    <cellStyle name="Normal 473 2 3 2" xfId="18164" xr:uid="{00000000-0005-0000-0000-0000347F0000}"/>
    <cellStyle name="Normal 473 2 4" xfId="13027" xr:uid="{00000000-0005-0000-0000-0000357F0000}"/>
    <cellStyle name="Normal 473 2 5" xfId="41096" xr:uid="{00000000-0005-0000-0000-0000367F0000}"/>
    <cellStyle name="Normal 473 2 6" xfId="45939" xr:uid="{00000000-0005-0000-0000-0000377F0000}"/>
    <cellStyle name="Normal 473 3" xfId="3460" xr:uid="{00000000-0005-0000-0000-0000387F0000}"/>
    <cellStyle name="Normal 473 3 2" xfId="8607" xr:uid="{00000000-0005-0000-0000-0000397F0000}"/>
    <cellStyle name="Normal 473 3 2 2" xfId="19390" xr:uid="{00000000-0005-0000-0000-00003A7F0000}"/>
    <cellStyle name="Normal 473 3 3" xfId="14258" xr:uid="{00000000-0005-0000-0000-00003B7F0000}"/>
    <cellStyle name="Normal 473 3 4" xfId="42317" xr:uid="{00000000-0005-0000-0000-00003C7F0000}"/>
    <cellStyle name="Normal 473 3 5" xfId="47160" xr:uid="{00000000-0005-0000-0000-00003D7F0000}"/>
    <cellStyle name="Normal 473 4" xfId="6324" xr:uid="{00000000-0005-0000-0000-00003E7F0000}"/>
    <cellStyle name="Normal 473 4 2" xfId="17107" xr:uid="{00000000-0005-0000-0000-00003F7F0000}"/>
    <cellStyle name="Normal 473 5" xfId="11951" xr:uid="{00000000-0005-0000-0000-0000407F0000}"/>
    <cellStyle name="Normal 473 6" xfId="40048" xr:uid="{00000000-0005-0000-0000-0000417F0000}"/>
    <cellStyle name="Normal 473 7" xfId="44894" xr:uid="{00000000-0005-0000-0000-0000427F0000}"/>
    <cellStyle name="Normal 474" xfId="1127" xr:uid="{00000000-0005-0000-0000-0000437F0000}"/>
    <cellStyle name="Normal 474 2" xfId="2211" xr:uid="{00000000-0005-0000-0000-0000447F0000}"/>
    <cellStyle name="Normal 474 2 2" xfId="4519" xr:uid="{00000000-0005-0000-0000-0000457F0000}"/>
    <cellStyle name="Normal 474 2 2 2" xfId="9666" xr:uid="{00000000-0005-0000-0000-0000467F0000}"/>
    <cellStyle name="Normal 474 2 2 2 2" xfId="20449" xr:uid="{00000000-0005-0000-0000-0000477F0000}"/>
    <cellStyle name="Normal 474 2 2 3" xfId="15317" xr:uid="{00000000-0005-0000-0000-0000487F0000}"/>
    <cellStyle name="Normal 474 2 2 4" xfId="43376" xr:uid="{00000000-0005-0000-0000-0000497F0000}"/>
    <cellStyle name="Normal 474 2 2 5" xfId="48219" xr:uid="{00000000-0005-0000-0000-00004A7F0000}"/>
    <cellStyle name="Normal 474 2 3" xfId="7385" xr:uid="{00000000-0005-0000-0000-00004B7F0000}"/>
    <cellStyle name="Normal 474 2 3 2" xfId="18168" xr:uid="{00000000-0005-0000-0000-00004C7F0000}"/>
    <cellStyle name="Normal 474 2 4" xfId="13031" xr:uid="{00000000-0005-0000-0000-00004D7F0000}"/>
    <cellStyle name="Normal 474 2 5" xfId="41100" xr:uid="{00000000-0005-0000-0000-00004E7F0000}"/>
    <cellStyle name="Normal 474 2 6" xfId="45943" xr:uid="{00000000-0005-0000-0000-00004F7F0000}"/>
    <cellStyle name="Normal 474 3" xfId="3464" xr:uid="{00000000-0005-0000-0000-0000507F0000}"/>
    <cellStyle name="Normal 474 3 2" xfId="8611" xr:uid="{00000000-0005-0000-0000-0000517F0000}"/>
    <cellStyle name="Normal 474 3 2 2" xfId="19394" xr:uid="{00000000-0005-0000-0000-0000527F0000}"/>
    <cellStyle name="Normal 474 3 3" xfId="14262" xr:uid="{00000000-0005-0000-0000-0000537F0000}"/>
    <cellStyle name="Normal 474 3 4" xfId="42321" xr:uid="{00000000-0005-0000-0000-0000547F0000}"/>
    <cellStyle name="Normal 474 3 5" xfId="47164" xr:uid="{00000000-0005-0000-0000-0000557F0000}"/>
    <cellStyle name="Normal 474 4" xfId="6328" xr:uid="{00000000-0005-0000-0000-0000567F0000}"/>
    <cellStyle name="Normal 474 4 2" xfId="17111" xr:uid="{00000000-0005-0000-0000-0000577F0000}"/>
    <cellStyle name="Normal 474 5" xfId="11955" xr:uid="{00000000-0005-0000-0000-0000587F0000}"/>
    <cellStyle name="Normal 474 6" xfId="40052" xr:uid="{00000000-0005-0000-0000-0000597F0000}"/>
    <cellStyle name="Normal 474 7" xfId="44898" xr:uid="{00000000-0005-0000-0000-00005A7F0000}"/>
    <cellStyle name="Normal 475" xfId="1119" xr:uid="{00000000-0005-0000-0000-00005B7F0000}"/>
    <cellStyle name="Normal 475 2" xfId="2203" xr:uid="{00000000-0005-0000-0000-00005C7F0000}"/>
    <cellStyle name="Normal 475 2 2" xfId="4511" xr:uid="{00000000-0005-0000-0000-00005D7F0000}"/>
    <cellStyle name="Normal 475 2 2 2" xfId="9658" xr:uid="{00000000-0005-0000-0000-00005E7F0000}"/>
    <cellStyle name="Normal 475 2 2 2 2" xfId="20441" xr:uid="{00000000-0005-0000-0000-00005F7F0000}"/>
    <cellStyle name="Normal 475 2 2 3" xfId="15309" xr:uid="{00000000-0005-0000-0000-0000607F0000}"/>
    <cellStyle name="Normal 475 2 2 4" xfId="43368" xr:uid="{00000000-0005-0000-0000-0000617F0000}"/>
    <cellStyle name="Normal 475 2 2 5" xfId="48211" xr:uid="{00000000-0005-0000-0000-0000627F0000}"/>
    <cellStyle name="Normal 475 2 3" xfId="7377" xr:uid="{00000000-0005-0000-0000-0000637F0000}"/>
    <cellStyle name="Normal 475 2 3 2" xfId="18160" xr:uid="{00000000-0005-0000-0000-0000647F0000}"/>
    <cellStyle name="Normal 475 2 4" xfId="13023" xr:uid="{00000000-0005-0000-0000-0000657F0000}"/>
    <cellStyle name="Normal 475 2 5" xfId="41092" xr:uid="{00000000-0005-0000-0000-0000667F0000}"/>
    <cellStyle name="Normal 475 2 6" xfId="45935" xr:uid="{00000000-0005-0000-0000-0000677F0000}"/>
    <cellStyle name="Normal 475 3" xfId="3456" xr:uid="{00000000-0005-0000-0000-0000687F0000}"/>
    <cellStyle name="Normal 475 3 2" xfId="8603" xr:uid="{00000000-0005-0000-0000-0000697F0000}"/>
    <cellStyle name="Normal 475 3 2 2" xfId="19386" xr:uid="{00000000-0005-0000-0000-00006A7F0000}"/>
    <cellStyle name="Normal 475 3 3" xfId="14254" xr:uid="{00000000-0005-0000-0000-00006B7F0000}"/>
    <cellStyle name="Normal 475 3 4" xfId="42313" xr:uid="{00000000-0005-0000-0000-00006C7F0000}"/>
    <cellStyle name="Normal 475 3 5" xfId="47156" xr:uid="{00000000-0005-0000-0000-00006D7F0000}"/>
    <cellStyle name="Normal 475 4" xfId="6320" xr:uid="{00000000-0005-0000-0000-00006E7F0000}"/>
    <cellStyle name="Normal 475 4 2" xfId="17103" xr:uid="{00000000-0005-0000-0000-00006F7F0000}"/>
    <cellStyle name="Normal 475 5" xfId="11947" xr:uid="{00000000-0005-0000-0000-0000707F0000}"/>
    <cellStyle name="Normal 475 6" xfId="40044" xr:uid="{00000000-0005-0000-0000-0000717F0000}"/>
    <cellStyle name="Normal 475 7" xfId="44890" xr:uid="{00000000-0005-0000-0000-0000727F0000}"/>
    <cellStyle name="Normal 476" xfId="1139" xr:uid="{00000000-0005-0000-0000-0000737F0000}"/>
    <cellStyle name="Normal 476 2" xfId="2223" xr:uid="{00000000-0005-0000-0000-0000747F0000}"/>
    <cellStyle name="Normal 476 2 2" xfId="4531" xr:uid="{00000000-0005-0000-0000-0000757F0000}"/>
    <cellStyle name="Normal 476 2 2 2" xfId="9678" xr:uid="{00000000-0005-0000-0000-0000767F0000}"/>
    <cellStyle name="Normal 476 2 2 2 2" xfId="20461" xr:uid="{00000000-0005-0000-0000-0000777F0000}"/>
    <cellStyle name="Normal 476 2 2 3" xfId="15329" xr:uid="{00000000-0005-0000-0000-0000787F0000}"/>
    <cellStyle name="Normal 476 2 2 4" xfId="43388" xr:uid="{00000000-0005-0000-0000-0000797F0000}"/>
    <cellStyle name="Normal 476 2 2 5" xfId="48231" xr:uid="{00000000-0005-0000-0000-00007A7F0000}"/>
    <cellStyle name="Normal 476 2 3" xfId="7397" xr:uid="{00000000-0005-0000-0000-00007B7F0000}"/>
    <cellStyle name="Normal 476 2 3 2" xfId="18180" xr:uid="{00000000-0005-0000-0000-00007C7F0000}"/>
    <cellStyle name="Normal 476 2 4" xfId="13043" xr:uid="{00000000-0005-0000-0000-00007D7F0000}"/>
    <cellStyle name="Normal 476 2 5" xfId="41112" xr:uid="{00000000-0005-0000-0000-00007E7F0000}"/>
    <cellStyle name="Normal 476 2 6" xfId="45955" xr:uid="{00000000-0005-0000-0000-00007F7F0000}"/>
    <cellStyle name="Normal 476 3" xfId="3476" xr:uid="{00000000-0005-0000-0000-0000807F0000}"/>
    <cellStyle name="Normal 476 3 2" xfId="8623" xr:uid="{00000000-0005-0000-0000-0000817F0000}"/>
    <cellStyle name="Normal 476 3 2 2" xfId="19406" xr:uid="{00000000-0005-0000-0000-0000827F0000}"/>
    <cellStyle name="Normal 476 3 3" xfId="14274" xr:uid="{00000000-0005-0000-0000-0000837F0000}"/>
    <cellStyle name="Normal 476 3 4" xfId="42333" xr:uid="{00000000-0005-0000-0000-0000847F0000}"/>
    <cellStyle name="Normal 476 3 5" xfId="47176" xr:uid="{00000000-0005-0000-0000-0000857F0000}"/>
    <cellStyle name="Normal 476 4" xfId="6340" xr:uid="{00000000-0005-0000-0000-0000867F0000}"/>
    <cellStyle name="Normal 476 4 2" xfId="17123" xr:uid="{00000000-0005-0000-0000-0000877F0000}"/>
    <cellStyle name="Normal 476 5" xfId="11967" xr:uid="{00000000-0005-0000-0000-0000887F0000}"/>
    <cellStyle name="Normal 476 6" xfId="40064" xr:uid="{00000000-0005-0000-0000-0000897F0000}"/>
    <cellStyle name="Normal 476 7" xfId="44910" xr:uid="{00000000-0005-0000-0000-00008A7F0000}"/>
    <cellStyle name="Normal 477" xfId="1141" xr:uid="{00000000-0005-0000-0000-00008B7F0000}"/>
    <cellStyle name="Normal 477 2" xfId="2225" xr:uid="{00000000-0005-0000-0000-00008C7F0000}"/>
    <cellStyle name="Normal 477 2 2" xfId="4533" xr:uid="{00000000-0005-0000-0000-00008D7F0000}"/>
    <cellStyle name="Normal 477 2 2 2" xfId="9680" xr:uid="{00000000-0005-0000-0000-00008E7F0000}"/>
    <cellStyle name="Normal 477 2 2 2 2" xfId="20463" xr:uid="{00000000-0005-0000-0000-00008F7F0000}"/>
    <cellStyle name="Normal 477 2 2 3" xfId="15331" xr:uid="{00000000-0005-0000-0000-0000907F0000}"/>
    <cellStyle name="Normal 477 2 2 4" xfId="43390" xr:uid="{00000000-0005-0000-0000-0000917F0000}"/>
    <cellStyle name="Normal 477 2 2 5" xfId="48233" xr:uid="{00000000-0005-0000-0000-0000927F0000}"/>
    <cellStyle name="Normal 477 2 3" xfId="7399" xr:uid="{00000000-0005-0000-0000-0000937F0000}"/>
    <cellStyle name="Normal 477 2 3 2" xfId="18182" xr:uid="{00000000-0005-0000-0000-0000947F0000}"/>
    <cellStyle name="Normal 477 2 4" xfId="13045" xr:uid="{00000000-0005-0000-0000-0000957F0000}"/>
    <cellStyle name="Normal 477 2 5" xfId="41114" xr:uid="{00000000-0005-0000-0000-0000967F0000}"/>
    <cellStyle name="Normal 477 2 6" xfId="45957" xr:uid="{00000000-0005-0000-0000-0000977F0000}"/>
    <cellStyle name="Normal 477 3" xfId="3478" xr:uid="{00000000-0005-0000-0000-0000987F0000}"/>
    <cellStyle name="Normal 477 3 2" xfId="8625" xr:uid="{00000000-0005-0000-0000-0000997F0000}"/>
    <cellStyle name="Normal 477 3 2 2" xfId="19408" xr:uid="{00000000-0005-0000-0000-00009A7F0000}"/>
    <cellStyle name="Normal 477 3 3" xfId="14276" xr:uid="{00000000-0005-0000-0000-00009B7F0000}"/>
    <cellStyle name="Normal 477 3 4" xfId="42335" xr:uid="{00000000-0005-0000-0000-00009C7F0000}"/>
    <cellStyle name="Normal 477 3 5" xfId="47178" xr:uid="{00000000-0005-0000-0000-00009D7F0000}"/>
    <cellStyle name="Normal 477 4" xfId="6342" xr:uid="{00000000-0005-0000-0000-00009E7F0000}"/>
    <cellStyle name="Normal 477 4 2" xfId="17125" xr:uid="{00000000-0005-0000-0000-00009F7F0000}"/>
    <cellStyle name="Normal 477 5" xfId="11969" xr:uid="{00000000-0005-0000-0000-0000A07F0000}"/>
    <cellStyle name="Normal 477 6" xfId="40066" xr:uid="{00000000-0005-0000-0000-0000A17F0000}"/>
    <cellStyle name="Normal 477 7" xfId="44912" xr:uid="{00000000-0005-0000-0000-0000A27F0000}"/>
    <cellStyle name="Normal 478" xfId="1142" xr:uid="{00000000-0005-0000-0000-0000A37F0000}"/>
    <cellStyle name="Normal 478 2" xfId="2226" xr:uid="{00000000-0005-0000-0000-0000A47F0000}"/>
    <cellStyle name="Normal 478 2 2" xfId="4534" xr:uid="{00000000-0005-0000-0000-0000A57F0000}"/>
    <cellStyle name="Normal 478 2 2 2" xfId="9681" xr:uid="{00000000-0005-0000-0000-0000A67F0000}"/>
    <cellStyle name="Normal 478 2 2 2 2" xfId="20464" xr:uid="{00000000-0005-0000-0000-0000A77F0000}"/>
    <cellStyle name="Normal 478 2 2 3" xfId="15332" xr:uid="{00000000-0005-0000-0000-0000A87F0000}"/>
    <cellStyle name="Normal 478 2 2 4" xfId="43391" xr:uid="{00000000-0005-0000-0000-0000A97F0000}"/>
    <cellStyle name="Normal 478 2 2 5" xfId="48234" xr:uid="{00000000-0005-0000-0000-0000AA7F0000}"/>
    <cellStyle name="Normal 478 2 3" xfId="7400" xr:uid="{00000000-0005-0000-0000-0000AB7F0000}"/>
    <cellStyle name="Normal 478 2 3 2" xfId="18183" xr:uid="{00000000-0005-0000-0000-0000AC7F0000}"/>
    <cellStyle name="Normal 478 2 4" xfId="13046" xr:uid="{00000000-0005-0000-0000-0000AD7F0000}"/>
    <cellStyle name="Normal 478 2 5" xfId="41115" xr:uid="{00000000-0005-0000-0000-0000AE7F0000}"/>
    <cellStyle name="Normal 478 2 6" xfId="45958" xr:uid="{00000000-0005-0000-0000-0000AF7F0000}"/>
    <cellStyle name="Normal 478 3" xfId="3479" xr:uid="{00000000-0005-0000-0000-0000B07F0000}"/>
    <cellStyle name="Normal 478 3 2" xfId="8626" xr:uid="{00000000-0005-0000-0000-0000B17F0000}"/>
    <cellStyle name="Normal 478 3 2 2" xfId="19409" xr:uid="{00000000-0005-0000-0000-0000B27F0000}"/>
    <cellStyle name="Normal 478 3 3" xfId="14277" xr:uid="{00000000-0005-0000-0000-0000B37F0000}"/>
    <cellStyle name="Normal 478 3 4" xfId="42336" xr:uid="{00000000-0005-0000-0000-0000B47F0000}"/>
    <cellStyle name="Normal 478 3 5" xfId="47179" xr:uid="{00000000-0005-0000-0000-0000B57F0000}"/>
    <cellStyle name="Normal 478 4" xfId="6343" xr:uid="{00000000-0005-0000-0000-0000B67F0000}"/>
    <cellStyle name="Normal 478 4 2" xfId="17126" xr:uid="{00000000-0005-0000-0000-0000B77F0000}"/>
    <cellStyle name="Normal 478 5" xfId="11970" xr:uid="{00000000-0005-0000-0000-0000B87F0000}"/>
    <cellStyle name="Normal 478 6" xfId="40067" xr:uid="{00000000-0005-0000-0000-0000B97F0000}"/>
    <cellStyle name="Normal 478 7" xfId="44913" xr:uid="{00000000-0005-0000-0000-0000BA7F0000}"/>
    <cellStyle name="Normal 479" xfId="1143" xr:uid="{00000000-0005-0000-0000-0000BB7F0000}"/>
    <cellStyle name="Normal 479 2" xfId="2227" xr:uid="{00000000-0005-0000-0000-0000BC7F0000}"/>
    <cellStyle name="Normal 479 2 2" xfId="4535" xr:uid="{00000000-0005-0000-0000-0000BD7F0000}"/>
    <cellStyle name="Normal 479 2 2 2" xfId="9682" xr:uid="{00000000-0005-0000-0000-0000BE7F0000}"/>
    <cellStyle name="Normal 479 2 2 2 2" xfId="20465" xr:uid="{00000000-0005-0000-0000-0000BF7F0000}"/>
    <cellStyle name="Normal 479 2 2 3" xfId="15333" xr:uid="{00000000-0005-0000-0000-0000C07F0000}"/>
    <cellStyle name="Normal 479 2 2 4" xfId="43392" xr:uid="{00000000-0005-0000-0000-0000C17F0000}"/>
    <cellStyle name="Normal 479 2 2 5" xfId="48235" xr:uid="{00000000-0005-0000-0000-0000C27F0000}"/>
    <cellStyle name="Normal 479 2 3" xfId="7401" xr:uid="{00000000-0005-0000-0000-0000C37F0000}"/>
    <cellStyle name="Normal 479 2 3 2" xfId="18184" xr:uid="{00000000-0005-0000-0000-0000C47F0000}"/>
    <cellStyle name="Normal 479 2 4" xfId="13047" xr:uid="{00000000-0005-0000-0000-0000C57F0000}"/>
    <cellStyle name="Normal 479 2 5" xfId="41116" xr:uid="{00000000-0005-0000-0000-0000C67F0000}"/>
    <cellStyle name="Normal 479 2 6" xfId="45959" xr:uid="{00000000-0005-0000-0000-0000C77F0000}"/>
    <cellStyle name="Normal 479 3" xfId="3480" xr:uid="{00000000-0005-0000-0000-0000C87F0000}"/>
    <cellStyle name="Normal 479 3 2" xfId="8627" xr:uid="{00000000-0005-0000-0000-0000C97F0000}"/>
    <cellStyle name="Normal 479 3 2 2" xfId="19410" xr:uid="{00000000-0005-0000-0000-0000CA7F0000}"/>
    <cellStyle name="Normal 479 3 3" xfId="14278" xr:uid="{00000000-0005-0000-0000-0000CB7F0000}"/>
    <cellStyle name="Normal 479 3 4" xfId="42337" xr:uid="{00000000-0005-0000-0000-0000CC7F0000}"/>
    <cellStyle name="Normal 479 3 5" xfId="47180" xr:uid="{00000000-0005-0000-0000-0000CD7F0000}"/>
    <cellStyle name="Normal 479 4" xfId="6344" xr:uid="{00000000-0005-0000-0000-0000CE7F0000}"/>
    <cellStyle name="Normal 479 4 2" xfId="17127" xr:uid="{00000000-0005-0000-0000-0000CF7F0000}"/>
    <cellStyle name="Normal 479 5" xfId="11971" xr:uid="{00000000-0005-0000-0000-0000D07F0000}"/>
    <cellStyle name="Normal 479 6" xfId="40068" xr:uid="{00000000-0005-0000-0000-0000D17F0000}"/>
    <cellStyle name="Normal 479 7" xfId="44914" xr:uid="{00000000-0005-0000-0000-0000D27F0000}"/>
    <cellStyle name="Normal 48" xfId="378" xr:uid="{00000000-0005-0000-0000-0000D37F0000}"/>
    <cellStyle name="Normal 48 2" xfId="1473" xr:uid="{00000000-0005-0000-0000-0000D47F0000}"/>
    <cellStyle name="Normal 48 2 2" xfId="3788" xr:uid="{00000000-0005-0000-0000-0000D57F0000}"/>
    <cellStyle name="Normal 48 2 2 2" xfId="8935" xr:uid="{00000000-0005-0000-0000-0000D67F0000}"/>
    <cellStyle name="Normal 48 2 2 2 2" xfId="19718" xr:uid="{00000000-0005-0000-0000-0000D77F0000}"/>
    <cellStyle name="Normal 48 2 2 3" xfId="14586" xr:uid="{00000000-0005-0000-0000-0000D87F0000}"/>
    <cellStyle name="Normal 48 2 2 4" xfId="42645" xr:uid="{00000000-0005-0000-0000-0000D97F0000}"/>
    <cellStyle name="Normal 48 2 2 5" xfId="47488" xr:uid="{00000000-0005-0000-0000-0000DA7F0000}"/>
    <cellStyle name="Normal 48 2 3" xfId="6655" xr:uid="{00000000-0005-0000-0000-0000DB7F0000}"/>
    <cellStyle name="Normal 48 2 3 2" xfId="17438" xr:uid="{00000000-0005-0000-0000-0000DC7F0000}"/>
    <cellStyle name="Normal 48 2 4" xfId="12295" xr:uid="{00000000-0005-0000-0000-0000DD7F0000}"/>
    <cellStyle name="Normal 48 2 5" xfId="40370" xr:uid="{00000000-0005-0000-0000-0000DE7F0000}"/>
    <cellStyle name="Normal 48 2 6" xfId="45213" xr:uid="{00000000-0005-0000-0000-0000DF7F0000}"/>
    <cellStyle name="Normal 48 3" xfId="2741" xr:uid="{00000000-0005-0000-0000-0000E07F0000}"/>
    <cellStyle name="Normal 48 3 2" xfId="7896" xr:uid="{00000000-0005-0000-0000-0000E17F0000}"/>
    <cellStyle name="Normal 48 3 2 2" xfId="18679" xr:uid="{00000000-0005-0000-0000-0000E27F0000}"/>
    <cellStyle name="Normal 48 3 3" xfId="13547" xr:uid="{00000000-0005-0000-0000-0000E37F0000}"/>
    <cellStyle name="Normal 48 3 4" xfId="41607" xr:uid="{00000000-0005-0000-0000-0000E47F0000}"/>
    <cellStyle name="Normal 48 3 5" xfId="46450" xr:uid="{00000000-0005-0000-0000-0000E57F0000}"/>
    <cellStyle name="Normal 48 4" xfId="5605" xr:uid="{00000000-0005-0000-0000-0000E67F0000}"/>
    <cellStyle name="Normal 48 4 2" xfId="16395" xr:uid="{00000000-0005-0000-0000-0000E77F0000}"/>
    <cellStyle name="Normal 48 5" xfId="11224" xr:uid="{00000000-0005-0000-0000-0000E87F0000}"/>
    <cellStyle name="Normal 48 6" xfId="39325" xr:uid="{00000000-0005-0000-0000-0000E97F0000}"/>
    <cellStyle name="Normal 48 7" xfId="44171" xr:uid="{00000000-0005-0000-0000-0000EA7F0000}"/>
    <cellStyle name="Normal 480" xfId="1138" xr:uid="{00000000-0005-0000-0000-0000EB7F0000}"/>
    <cellStyle name="Normal 480 2" xfId="2222" xr:uid="{00000000-0005-0000-0000-0000EC7F0000}"/>
    <cellStyle name="Normal 480 2 2" xfId="4530" xr:uid="{00000000-0005-0000-0000-0000ED7F0000}"/>
    <cellStyle name="Normal 480 2 2 2" xfId="9677" xr:uid="{00000000-0005-0000-0000-0000EE7F0000}"/>
    <cellStyle name="Normal 480 2 2 2 2" xfId="20460" xr:uid="{00000000-0005-0000-0000-0000EF7F0000}"/>
    <cellStyle name="Normal 480 2 2 3" xfId="15328" xr:uid="{00000000-0005-0000-0000-0000F07F0000}"/>
    <cellStyle name="Normal 480 2 2 4" xfId="43387" xr:uid="{00000000-0005-0000-0000-0000F17F0000}"/>
    <cellStyle name="Normal 480 2 2 5" xfId="48230" xr:uid="{00000000-0005-0000-0000-0000F27F0000}"/>
    <cellStyle name="Normal 480 2 3" xfId="7396" xr:uid="{00000000-0005-0000-0000-0000F37F0000}"/>
    <cellStyle name="Normal 480 2 3 2" xfId="18179" xr:uid="{00000000-0005-0000-0000-0000F47F0000}"/>
    <cellStyle name="Normal 480 2 4" xfId="13042" xr:uid="{00000000-0005-0000-0000-0000F57F0000}"/>
    <cellStyle name="Normal 480 2 5" xfId="41111" xr:uid="{00000000-0005-0000-0000-0000F67F0000}"/>
    <cellStyle name="Normal 480 2 6" xfId="45954" xr:uid="{00000000-0005-0000-0000-0000F77F0000}"/>
    <cellStyle name="Normal 480 3" xfId="3475" xr:uid="{00000000-0005-0000-0000-0000F87F0000}"/>
    <cellStyle name="Normal 480 3 2" xfId="8622" xr:uid="{00000000-0005-0000-0000-0000F97F0000}"/>
    <cellStyle name="Normal 480 3 2 2" xfId="19405" xr:uid="{00000000-0005-0000-0000-0000FA7F0000}"/>
    <cellStyle name="Normal 480 3 3" xfId="14273" xr:uid="{00000000-0005-0000-0000-0000FB7F0000}"/>
    <cellStyle name="Normal 480 3 4" xfId="42332" xr:uid="{00000000-0005-0000-0000-0000FC7F0000}"/>
    <cellStyle name="Normal 480 3 5" xfId="47175" xr:uid="{00000000-0005-0000-0000-0000FD7F0000}"/>
    <cellStyle name="Normal 480 4" xfId="6339" xr:uid="{00000000-0005-0000-0000-0000FE7F0000}"/>
    <cellStyle name="Normal 480 4 2" xfId="17122" xr:uid="{00000000-0005-0000-0000-0000FF7F0000}"/>
    <cellStyle name="Normal 480 5" xfId="11966" xr:uid="{00000000-0005-0000-0000-000000800000}"/>
    <cellStyle name="Normal 480 6" xfId="40063" xr:uid="{00000000-0005-0000-0000-000001800000}"/>
    <cellStyle name="Normal 480 7" xfId="44909" xr:uid="{00000000-0005-0000-0000-000002800000}"/>
    <cellStyle name="Normal 481" xfId="1145" xr:uid="{00000000-0005-0000-0000-000003800000}"/>
    <cellStyle name="Normal 481 2" xfId="2229" xr:uid="{00000000-0005-0000-0000-000004800000}"/>
    <cellStyle name="Normal 481 2 2" xfId="4537" xr:uid="{00000000-0005-0000-0000-000005800000}"/>
    <cellStyle name="Normal 481 2 2 2" xfId="9684" xr:uid="{00000000-0005-0000-0000-000006800000}"/>
    <cellStyle name="Normal 481 2 2 2 2" xfId="20467" xr:uid="{00000000-0005-0000-0000-000007800000}"/>
    <cellStyle name="Normal 481 2 2 3" xfId="15335" xr:uid="{00000000-0005-0000-0000-000008800000}"/>
    <cellStyle name="Normal 481 2 2 4" xfId="43394" xr:uid="{00000000-0005-0000-0000-000009800000}"/>
    <cellStyle name="Normal 481 2 2 5" xfId="48237" xr:uid="{00000000-0005-0000-0000-00000A800000}"/>
    <cellStyle name="Normal 481 2 3" xfId="7403" xr:uid="{00000000-0005-0000-0000-00000B800000}"/>
    <cellStyle name="Normal 481 2 3 2" xfId="18186" xr:uid="{00000000-0005-0000-0000-00000C800000}"/>
    <cellStyle name="Normal 481 2 4" xfId="13049" xr:uid="{00000000-0005-0000-0000-00000D800000}"/>
    <cellStyle name="Normal 481 2 5" xfId="41118" xr:uid="{00000000-0005-0000-0000-00000E800000}"/>
    <cellStyle name="Normal 481 2 6" xfId="45961" xr:uid="{00000000-0005-0000-0000-00000F800000}"/>
    <cellStyle name="Normal 481 3" xfId="2595" xr:uid="{00000000-0005-0000-0000-000010800000}"/>
    <cellStyle name="Normal 481 3 2" xfId="7757" xr:uid="{00000000-0005-0000-0000-000011800000}"/>
    <cellStyle name="Normal 481 3 2 2" xfId="18540" xr:uid="{00000000-0005-0000-0000-000012800000}"/>
    <cellStyle name="Normal 481 3 3" xfId="13404" xr:uid="{00000000-0005-0000-0000-000013800000}"/>
    <cellStyle name="Normal 481 3 4" xfId="41468" xr:uid="{00000000-0005-0000-0000-000014800000}"/>
    <cellStyle name="Normal 481 3 5" xfId="46311" xr:uid="{00000000-0005-0000-0000-000015800000}"/>
    <cellStyle name="Normal 481 4" xfId="6346" xr:uid="{00000000-0005-0000-0000-000016800000}"/>
    <cellStyle name="Normal 481 4 2" xfId="17129" xr:uid="{00000000-0005-0000-0000-000017800000}"/>
    <cellStyle name="Normal 481 5" xfId="11973" xr:uid="{00000000-0005-0000-0000-000018800000}"/>
    <cellStyle name="Normal 481 6" xfId="38939" xr:uid="{00000000-0005-0000-0000-000019800000}"/>
    <cellStyle name="Normal 481 6 2" xfId="39123" xr:uid="{00000000-0005-0000-0000-00001A800000}"/>
    <cellStyle name="Normal 481 6 2 2" xfId="119" xr:uid="{00000000-0005-0000-0000-00001B800000}"/>
    <cellStyle name="Normal 481 7" xfId="40070" xr:uid="{00000000-0005-0000-0000-00001C800000}"/>
    <cellStyle name="Normal 481 8" xfId="44916" xr:uid="{00000000-0005-0000-0000-00001D800000}"/>
    <cellStyle name="Normal 482" xfId="1146" xr:uid="{00000000-0005-0000-0000-00001E800000}"/>
    <cellStyle name="Normal 482 2" xfId="2230" xr:uid="{00000000-0005-0000-0000-00001F800000}"/>
    <cellStyle name="Normal 482 2 2" xfId="4538" xr:uid="{00000000-0005-0000-0000-000020800000}"/>
    <cellStyle name="Normal 482 2 2 2" xfId="9685" xr:uid="{00000000-0005-0000-0000-000021800000}"/>
    <cellStyle name="Normal 482 2 2 2 2" xfId="20468" xr:uid="{00000000-0005-0000-0000-000022800000}"/>
    <cellStyle name="Normal 482 2 2 3" xfId="15336" xr:uid="{00000000-0005-0000-0000-000023800000}"/>
    <cellStyle name="Normal 482 2 2 4" xfId="43395" xr:uid="{00000000-0005-0000-0000-000024800000}"/>
    <cellStyle name="Normal 482 2 2 5" xfId="48238" xr:uid="{00000000-0005-0000-0000-000025800000}"/>
    <cellStyle name="Normal 482 2 3" xfId="7404" xr:uid="{00000000-0005-0000-0000-000026800000}"/>
    <cellStyle name="Normal 482 2 3 2" xfId="18187" xr:uid="{00000000-0005-0000-0000-000027800000}"/>
    <cellStyle name="Normal 482 2 4" xfId="13050" xr:uid="{00000000-0005-0000-0000-000028800000}"/>
    <cellStyle name="Normal 482 2 5" xfId="41119" xr:uid="{00000000-0005-0000-0000-000029800000}"/>
    <cellStyle name="Normal 482 2 6" xfId="45962" xr:uid="{00000000-0005-0000-0000-00002A800000}"/>
    <cellStyle name="Normal 482 3" xfId="3482" xr:uid="{00000000-0005-0000-0000-00002B800000}"/>
    <cellStyle name="Normal 482 3 2" xfId="8629" xr:uid="{00000000-0005-0000-0000-00002C800000}"/>
    <cellStyle name="Normal 482 3 2 2" xfId="19412" xr:uid="{00000000-0005-0000-0000-00002D800000}"/>
    <cellStyle name="Normal 482 3 3" xfId="14280" xr:uid="{00000000-0005-0000-0000-00002E800000}"/>
    <cellStyle name="Normal 482 3 4" xfId="42339" xr:uid="{00000000-0005-0000-0000-00002F800000}"/>
    <cellStyle name="Normal 482 3 5" xfId="47182" xr:uid="{00000000-0005-0000-0000-000030800000}"/>
    <cellStyle name="Normal 482 4" xfId="6347" xr:uid="{00000000-0005-0000-0000-000031800000}"/>
    <cellStyle name="Normal 482 4 2" xfId="17130" xr:uid="{00000000-0005-0000-0000-000032800000}"/>
    <cellStyle name="Normal 482 5" xfId="11974" xr:uid="{00000000-0005-0000-0000-000033800000}"/>
    <cellStyle name="Normal 482 6" xfId="38938" xr:uid="{00000000-0005-0000-0000-000034800000}"/>
    <cellStyle name="Normal 482 6 2" xfId="43909" xr:uid="{00000000-0005-0000-0000-000035800000}"/>
    <cellStyle name="Normal 482 6 2 2" xfId="118" xr:uid="{00000000-0005-0000-0000-000036800000}"/>
    <cellStyle name="Normal 482 7" xfId="40071" xr:uid="{00000000-0005-0000-0000-000037800000}"/>
    <cellStyle name="Normal 482 7 2" xfId="43960" xr:uid="{00000000-0005-0000-0000-000038800000}"/>
    <cellStyle name="Normal 482 8" xfId="44917" xr:uid="{00000000-0005-0000-0000-000039800000}"/>
    <cellStyle name="Normal 483" xfId="1147" xr:uid="{00000000-0005-0000-0000-00003A800000}"/>
    <cellStyle name="Normal 483 2" xfId="2231" xr:uid="{00000000-0005-0000-0000-00003B800000}"/>
    <cellStyle name="Normal 483 2 2" xfId="4539" xr:uid="{00000000-0005-0000-0000-00003C800000}"/>
    <cellStyle name="Normal 483 2 2 2" xfId="9686" xr:uid="{00000000-0005-0000-0000-00003D800000}"/>
    <cellStyle name="Normal 483 2 2 2 2" xfId="20469" xr:uid="{00000000-0005-0000-0000-00003E800000}"/>
    <cellStyle name="Normal 483 2 2 3" xfId="15337" xr:uid="{00000000-0005-0000-0000-00003F800000}"/>
    <cellStyle name="Normal 483 2 2 4" xfId="43396" xr:uid="{00000000-0005-0000-0000-000040800000}"/>
    <cellStyle name="Normal 483 2 2 5" xfId="48239" xr:uid="{00000000-0005-0000-0000-000041800000}"/>
    <cellStyle name="Normal 483 2 3" xfId="7405" xr:uid="{00000000-0005-0000-0000-000042800000}"/>
    <cellStyle name="Normal 483 2 3 2" xfId="18188" xr:uid="{00000000-0005-0000-0000-000043800000}"/>
    <cellStyle name="Normal 483 2 4" xfId="13051" xr:uid="{00000000-0005-0000-0000-000044800000}"/>
    <cellStyle name="Normal 483 2 5" xfId="41120" xr:uid="{00000000-0005-0000-0000-000045800000}"/>
    <cellStyle name="Normal 483 2 6" xfId="45963" xr:uid="{00000000-0005-0000-0000-000046800000}"/>
    <cellStyle name="Normal 483 3" xfId="2574" xr:uid="{00000000-0005-0000-0000-000047800000}"/>
    <cellStyle name="Normal 483 3 2" xfId="7742" xr:uid="{00000000-0005-0000-0000-000048800000}"/>
    <cellStyle name="Normal 483 3 2 2" xfId="18525" xr:uid="{00000000-0005-0000-0000-000049800000}"/>
    <cellStyle name="Normal 483 3 3" xfId="13389" xr:uid="{00000000-0005-0000-0000-00004A800000}"/>
    <cellStyle name="Normal 483 3 4" xfId="41454" xr:uid="{00000000-0005-0000-0000-00004B800000}"/>
    <cellStyle name="Normal 483 3 5" xfId="46297" xr:uid="{00000000-0005-0000-0000-00004C800000}"/>
    <cellStyle name="Normal 483 4" xfId="6348" xr:uid="{00000000-0005-0000-0000-00004D800000}"/>
    <cellStyle name="Normal 483 4 2" xfId="17131" xr:uid="{00000000-0005-0000-0000-00004E800000}"/>
    <cellStyle name="Normal 483 5" xfId="11975" xr:uid="{00000000-0005-0000-0000-00004F800000}"/>
    <cellStyle name="Normal 483 6" xfId="177" xr:uid="{00000000-0005-0000-0000-000050800000}"/>
    <cellStyle name="Normal 483 6 2" xfId="39118" xr:uid="{00000000-0005-0000-0000-000051800000}"/>
    <cellStyle name="Normal 483 6 2 2" xfId="43892" xr:uid="{00000000-0005-0000-0000-000052800000}"/>
    <cellStyle name="Normal 483 6 2 3" xfId="112" xr:uid="{00000000-0005-0000-0000-000053800000}"/>
    <cellStyle name="Normal 483 6 2 3 2" xfId="48724" xr:uid="{00000000-0005-0000-0000-000054800000}"/>
    <cellStyle name="Normal 483 6 2 4" xfId="48723" xr:uid="{00000000-0005-0000-0000-000055800000}"/>
    <cellStyle name="Normal 483 6 3" xfId="43886" xr:uid="{00000000-0005-0000-0000-000056800000}"/>
    <cellStyle name="Normal 483 6 4" xfId="43988" xr:uid="{00000000-0005-0000-0000-000057800000}"/>
    <cellStyle name="Normal 483 7" xfId="40072" xr:uid="{00000000-0005-0000-0000-000058800000}"/>
    <cellStyle name="Normal 484" xfId="1148" xr:uid="{00000000-0005-0000-0000-000059800000}"/>
    <cellStyle name="Normal 484 2" xfId="2232" xr:uid="{00000000-0005-0000-0000-00005A800000}"/>
    <cellStyle name="Normal 484 2 2" xfId="4540" xr:uid="{00000000-0005-0000-0000-00005B800000}"/>
    <cellStyle name="Normal 484 2 2 2" xfId="9687" xr:uid="{00000000-0005-0000-0000-00005C800000}"/>
    <cellStyle name="Normal 484 2 2 2 2" xfId="20470" xr:uid="{00000000-0005-0000-0000-00005D800000}"/>
    <cellStyle name="Normal 484 2 2 3" xfId="15338" xr:uid="{00000000-0005-0000-0000-00005E800000}"/>
    <cellStyle name="Normal 484 2 2 4" xfId="43397" xr:uid="{00000000-0005-0000-0000-00005F800000}"/>
    <cellStyle name="Normal 484 2 2 5" xfId="48240" xr:uid="{00000000-0005-0000-0000-000060800000}"/>
    <cellStyle name="Normal 484 2 3" xfId="7406" xr:uid="{00000000-0005-0000-0000-000061800000}"/>
    <cellStyle name="Normal 484 2 3 2" xfId="18189" xr:uid="{00000000-0005-0000-0000-000062800000}"/>
    <cellStyle name="Normal 484 2 4" xfId="13052" xr:uid="{00000000-0005-0000-0000-000063800000}"/>
    <cellStyle name="Normal 484 2 5" xfId="41121" xr:uid="{00000000-0005-0000-0000-000064800000}"/>
    <cellStyle name="Normal 484 2 6" xfId="45964" xr:uid="{00000000-0005-0000-0000-000065800000}"/>
    <cellStyle name="Normal 484 3" xfId="3483" xr:uid="{00000000-0005-0000-0000-000066800000}"/>
    <cellStyle name="Normal 484 3 2" xfId="8630" xr:uid="{00000000-0005-0000-0000-000067800000}"/>
    <cellStyle name="Normal 484 3 2 2" xfId="19413" xr:uid="{00000000-0005-0000-0000-000068800000}"/>
    <cellStyle name="Normal 484 3 3" xfId="14281" xr:uid="{00000000-0005-0000-0000-000069800000}"/>
    <cellStyle name="Normal 484 3 4" xfId="42340" xr:uid="{00000000-0005-0000-0000-00006A800000}"/>
    <cellStyle name="Normal 484 3 5" xfId="47183" xr:uid="{00000000-0005-0000-0000-00006B800000}"/>
    <cellStyle name="Normal 484 4" xfId="6349" xr:uid="{00000000-0005-0000-0000-00006C800000}"/>
    <cellStyle name="Normal 484 4 2" xfId="17132" xr:uid="{00000000-0005-0000-0000-00006D800000}"/>
    <cellStyle name="Normal 484 5" xfId="11976" xr:uid="{00000000-0005-0000-0000-00006E800000}"/>
    <cellStyle name="Normal 484 6" xfId="40073" xr:uid="{00000000-0005-0000-0000-00006F800000}"/>
    <cellStyle name="Normal 484 7" xfId="44918" xr:uid="{00000000-0005-0000-0000-000070800000}"/>
    <cellStyle name="Normal 485" xfId="1149" xr:uid="{00000000-0005-0000-0000-000071800000}"/>
    <cellStyle name="Normal 485 2" xfId="2233" xr:uid="{00000000-0005-0000-0000-000072800000}"/>
    <cellStyle name="Normal 485 2 2" xfId="4541" xr:uid="{00000000-0005-0000-0000-000073800000}"/>
    <cellStyle name="Normal 485 2 2 2" xfId="9688" xr:uid="{00000000-0005-0000-0000-000074800000}"/>
    <cellStyle name="Normal 485 2 2 2 2" xfId="20471" xr:uid="{00000000-0005-0000-0000-000075800000}"/>
    <cellStyle name="Normal 485 2 2 3" xfId="15339" xr:uid="{00000000-0005-0000-0000-000076800000}"/>
    <cellStyle name="Normal 485 2 2 4" xfId="43398" xr:uid="{00000000-0005-0000-0000-000077800000}"/>
    <cellStyle name="Normal 485 2 2 5" xfId="48241" xr:uid="{00000000-0005-0000-0000-000078800000}"/>
    <cellStyle name="Normal 485 2 3" xfId="7407" xr:uid="{00000000-0005-0000-0000-000079800000}"/>
    <cellStyle name="Normal 485 2 3 2" xfId="18190" xr:uid="{00000000-0005-0000-0000-00007A800000}"/>
    <cellStyle name="Normal 485 2 4" xfId="13053" xr:uid="{00000000-0005-0000-0000-00007B800000}"/>
    <cellStyle name="Normal 485 2 5" xfId="41122" xr:uid="{00000000-0005-0000-0000-00007C800000}"/>
    <cellStyle name="Normal 485 2 6" xfId="45965" xr:uid="{00000000-0005-0000-0000-00007D800000}"/>
    <cellStyle name="Normal 485 3" xfId="3484" xr:uid="{00000000-0005-0000-0000-00007E800000}"/>
    <cellStyle name="Normal 485 3 2" xfId="8631" xr:uid="{00000000-0005-0000-0000-00007F800000}"/>
    <cellStyle name="Normal 485 3 2 2" xfId="19414" xr:uid="{00000000-0005-0000-0000-000080800000}"/>
    <cellStyle name="Normal 485 3 3" xfId="14282" xr:uid="{00000000-0005-0000-0000-000081800000}"/>
    <cellStyle name="Normal 485 3 4" xfId="42341" xr:uid="{00000000-0005-0000-0000-000082800000}"/>
    <cellStyle name="Normal 485 3 5" xfId="47184" xr:uid="{00000000-0005-0000-0000-000083800000}"/>
    <cellStyle name="Normal 485 4" xfId="6350" xr:uid="{00000000-0005-0000-0000-000084800000}"/>
    <cellStyle name="Normal 485 4 2" xfId="17133" xr:uid="{00000000-0005-0000-0000-000085800000}"/>
    <cellStyle name="Normal 485 5" xfId="11977" xr:uid="{00000000-0005-0000-0000-000086800000}"/>
    <cellStyle name="Normal 485 6" xfId="40074" xr:uid="{00000000-0005-0000-0000-000087800000}"/>
    <cellStyle name="Normal 485 7" xfId="44919" xr:uid="{00000000-0005-0000-0000-000088800000}"/>
    <cellStyle name="Normal 486" xfId="1150" xr:uid="{00000000-0005-0000-0000-000089800000}"/>
    <cellStyle name="Normal 486 2" xfId="2234" xr:uid="{00000000-0005-0000-0000-00008A800000}"/>
    <cellStyle name="Normal 486 2 2" xfId="4542" xr:uid="{00000000-0005-0000-0000-00008B800000}"/>
    <cellStyle name="Normal 486 2 2 2" xfId="9689" xr:uid="{00000000-0005-0000-0000-00008C800000}"/>
    <cellStyle name="Normal 486 2 2 2 2" xfId="20472" xr:uid="{00000000-0005-0000-0000-00008D800000}"/>
    <cellStyle name="Normal 486 2 2 3" xfId="15340" xr:uid="{00000000-0005-0000-0000-00008E800000}"/>
    <cellStyle name="Normal 486 2 2 4" xfId="43399" xr:uid="{00000000-0005-0000-0000-00008F800000}"/>
    <cellStyle name="Normal 486 2 2 5" xfId="48242" xr:uid="{00000000-0005-0000-0000-000090800000}"/>
    <cellStyle name="Normal 486 2 3" xfId="7408" xr:uid="{00000000-0005-0000-0000-000091800000}"/>
    <cellStyle name="Normal 486 2 3 2" xfId="18191" xr:uid="{00000000-0005-0000-0000-000092800000}"/>
    <cellStyle name="Normal 486 2 4" xfId="13054" xr:uid="{00000000-0005-0000-0000-000093800000}"/>
    <cellStyle name="Normal 486 2 5" xfId="41123" xr:uid="{00000000-0005-0000-0000-000094800000}"/>
    <cellStyle name="Normal 486 2 6" xfId="45966" xr:uid="{00000000-0005-0000-0000-000095800000}"/>
    <cellStyle name="Normal 486 3" xfId="3485" xr:uid="{00000000-0005-0000-0000-000096800000}"/>
    <cellStyle name="Normal 486 3 2" xfId="8632" xr:uid="{00000000-0005-0000-0000-000097800000}"/>
    <cellStyle name="Normal 486 3 2 2" xfId="19415" xr:uid="{00000000-0005-0000-0000-000098800000}"/>
    <cellStyle name="Normal 486 3 3" xfId="14283" xr:uid="{00000000-0005-0000-0000-000099800000}"/>
    <cellStyle name="Normal 486 3 4" xfId="42342" xr:uid="{00000000-0005-0000-0000-00009A800000}"/>
    <cellStyle name="Normal 486 3 5" xfId="47185" xr:uid="{00000000-0005-0000-0000-00009B800000}"/>
    <cellStyle name="Normal 486 4" xfId="6351" xr:uid="{00000000-0005-0000-0000-00009C800000}"/>
    <cellStyle name="Normal 486 4 2" xfId="17134" xr:uid="{00000000-0005-0000-0000-00009D800000}"/>
    <cellStyle name="Normal 486 5" xfId="11978" xr:uid="{00000000-0005-0000-0000-00009E800000}"/>
    <cellStyle name="Normal 486 6" xfId="40075" xr:uid="{00000000-0005-0000-0000-00009F800000}"/>
    <cellStyle name="Normal 486 7" xfId="44920" xr:uid="{00000000-0005-0000-0000-0000A0800000}"/>
    <cellStyle name="Normal 487" xfId="1151" xr:uid="{00000000-0005-0000-0000-0000A1800000}"/>
    <cellStyle name="Normal 487 2" xfId="2235" xr:uid="{00000000-0005-0000-0000-0000A2800000}"/>
    <cellStyle name="Normal 487 2 2" xfId="4543" xr:uid="{00000000-0005-0000-0000-0000A3800000}"/>
    <cellStyle name="Normal 487 2 2 2" xfId="9690" xr:uid="{00000000-0005-0000-0000-0000A4800000}"/>
    <cellStyle name="Normal 487 2 2 2 2" xfId="20473" xr:uid="{00000000-0005-0000-0000-0000A5800000}"/>
    <cellStyle name="Normal 487 2 2 3" xfId="15341" xr:uid="{00000000-0005-0000-0000-0000A6800000}"/>
    <cellStyle name="Normal 487 2 2 4" xfId="43400" xr:uid="{00000000-0005-0000-0000-0000A7800000}"/>
    <cellStyle name="Normal 487 2 2 5" xfId="48243" xr:uid="{00000000-0005-0000-0000-0000A8800000}"/>
    <cellStyle name="Normal 487 2 3" xfId="7409" xr:uid="{00000000-0005-0000-0000-0000A9800000}"/>
    <cellStyle name="Normal 487 2 3 2" xfId="18192" xr:uid="{00000000-0005-0000-0000-0000AA800000}"/>
    <cellStyle name="Normal 487 2 4" xfId="13055" xr:uid="{00000000-0005-0000-0000-0000AB800000}"/>
    <cellStyle name="Normal 487 2 5" xfId="41124" xr:uid="{00000000-0005-0000-0000-0000AC800000}"/>
    <cellStyle name="Normal 487 2 6" xfId="45967" xr:uid="{00000000-0005-0000-0000-0000AD800000}"/>
    <cellStyle name="Normal 487 3" xfId="3486" xr:uid="{00000000-0005-0000-0000-0000AE800000}"/>
    <cellStyle name="Normal 487 3 2" xfId="8633" xr:uid="{00000000-0005-0000-0000-0000AF800000}"/>
    <cellStyle name="Normal 487 3 2 2" xfId="19416" xr:uid="{00000000-0005-0000-0000-0000B0800000}"/>
    <cellStyle name="Normal 487 3 3" xfId="14284" xr:uid="{00000000-0005-0000-0000-0000B1800000}"/>
    <cellStyle name="Normal 487 3 4" xfId="42343" xr:uid="{00000000-0005-0000-0000-0000B2800000}"/>
    <cellStyle name="Normal 487 3 5" xfId="47186" xr:uid="{00000000-0005-0000-0000-0000B3800000}"/>
    <cellStyle name="Normal 487 4" xfId="6352" xr:uid="{00000000-0005-0000-0000-0000B4800000}"/>
    <cellStyle name="Normal 487 4 2" xfId="17135" xr:uid="{00000000-0005-0000-0000-0000B5800000}"/>
    <cellStyle name="Normal 487 5" xfId="11979" xr:uid="{00000000-0005-0000-0000-0000B6800000}"/>
    <cellStyle name="Normal 487 6" xfId="38940" xr:uid="{00000000-0005-0000-0000-0000B7800000}"/>
    <cellStyle name="Normal 487 6 2" xfId="178" xr:uid="{00000000-0005-0000-0000-0000B8800000}"/>
    <cellStyle name="Normal 487 6 2 2" xfId="43890" xr:uid="{00000000-0005-0000-0000-0000B9800000}"/>
    <cellStyle name="Normal 487 6 2 3" xfId="43910" xr:uid="{00000000-0005-0000-0000-0000BA800000}"/>
    <cellStyle name="Normal 487 6 2 4" xfId="121" xr:uid="{00000000-0005-0000-0000-0000BB800000}"/>
    <cellStyle name="Normal 487 6 2 5" xfId="48721" xr:uid="{00000000-0005-0000-0000-0000BC800000}"/>
    <cellStyle name="Normal 487 6 3" xfId="43888" xr:uid="{00000000-0005-0000-0000-0000BD800000}"/>
    <cellStyle name="Normal 487 6 4" xfId="48717" xr:uid="{00000000-0005-0000-0000-0000BE800000}"/>
    <cellStyle name="Normal 487 7" xfId="40076" xr:uid="{00000000-0005-0000-0000-0000BF800000}"/>
    <cellStyle name="Normal 487 8" xfId="44921" xr:uid="{00000000-0005-0000-0000-0000C0800000}"/>
    <cellStyle name="Normal 488" xfId="1153" xr:uid="{00000000-0005-0000-0000-0000C1800000}"/>
    <cellStyle name="Normal 488 2" xfId="2237" xr:uid="{00000000-0005-0000-0000-0000C2800000}"/>
    <cellStyle name="Normal 488 2 2" xfId="4545" xr:uid="{00000000-0005-0000-0000-0000C3800000}"/>
    <cellStyle name="Normal 488 2 2 2" xfId="9692" xr:uid="{00000000-0005-0000-0000-0000C4800000}"/>
    <cellStyle name="Normal 488 2 2 2 2" xfId="20475" xr:uid="{00000000-0005-0000-0000-0000C5800000}"/>
    <cellStyle name="Normal 488 2 2 3" xfId="15343" xr:uid="{00000000-0005-0000-0000-0000C6800000}"/>
    <cellStyle name="Normal 488 2 2 4" xfId="43402" xr:uid="{00000000-0005-0000-0000-0000C7800000}"/>
    <cellStyle name="Normal 488 2 2 5" xfId="48245" xr:uid="{00000000-0005-0000-0000-0000C8800000}"/>
    <cellStyle name="Normal 488 2 3" xfId="7411" xr:uid="{00000000-0005-0000-0000-0000C9800000}"/>
    <cellStyle name="Normal 488 2 3 2" xfId="18194" xr:uid="{00000000-0005-0000-0000-0000CA800000}"/>
    <cellStyle name="Normal 488 2 4" xfId="13057" xr:uid="{00000000-0005-0000-0000-0000CB800000}"/>
    <cellStyle name="Normal 488 2 5" xfId="41126" xr:uid="{00000000-0005-0000-0000-0000CC800000}"/>
    <cellStyle name="Normal 488 2 6" xfId="45969" xr:uid="{00000000-0005-0000-0000-0000CD800000}"/>
    <cellStyle name="Normal 488 3" xfId="3488" xr:uid="{00000000-0005-0000-0000-0000CE800000}"/>
    <cellStyle name="Normal 488 3 2" xfId="8635" xr:uid="{00000000-0005-0000-0000-0000CF800000}"/>
    <cellStyle name="Normal 488 3 2 2" xfId="19418" xr:uid="{00000000-0005-0000-0000-0000D0800000}"/>
    <cellStyle name="Normal 488 3 3" xfId="14286" xr:uid="{00000000-0005-0000-0000-0000D1800000}"/>
    <cellStyle name="Normal 488 3 4" xfId="42345" xr:uid="{00000000-0005-0000-0000-0000D2800000}"/>
    <cellStyle name="Normal 488 3 5" xfId="47188" xr:uid="{00000000-0005-0000-0000-0000D3800000}"/>
    <cellStyle name="Normal 488 4" xfId="6354" xr:uid="{00000000-0005-0000-0000-0000D4800000}"/>
    <cellStyle name="Normal 488 4 2" xfId="17137" xr:uid="{00000000-0005-0000-0000-0000D5800000}"/>
    <cellStyle name="Normal 488 5" xfId="11981" xr:uid="{00000000-0005-0000-0000-0000D6800000}"/>
    <cellStyle name="Normal 488 6" xfId="40078" xr:uid="{00000000-0005-0000-0000-0000D7800000}"/>
    <cellStyle name="Normal 488 7" xfId="44923" xr:uid="{00000000-0005-0000-0000-0000D8800000}"/>
    <cellStyle name="Normal 489" xfId="1154" xr:uid="{00000000-0005-0000-0000-0000D9800000}"/>
    <cellStyle name="Normal 489 2" xfId="2238" xr:uid="{00000000-0005-0000-0000-0000DA800000}"/>
    <cellStyle name="Normal 489 2 2" xfId="4546" xr:uid="{00000000-0005-0000-0000-0000DB800000}"/>
    <cellStyle name="Normal 489 2 2 2" xfId="9693" xr:uid="{00000000-0005-0000-0000-0000DC800000}"/>
    <cellStyle name="Normal 489 2 2 2 2" xfId="20476" xr:uid="{00000000-0005-0000-0000-0000DD800000}"/>
    <cellStyle name="Normal 489 2 2 3" xfId="15344" xr:uid="{00000000-0005-0000-0000-0000DE800000}"/>
    <cellStyle name="Normal 489 2 2 4" xfId="43403" xr:uid="{00000000-0005-0000-0000-0000DF800000}"/>
    <cellStyle name="Normal 489 2 2 5" xfId="48246" xr:uid="{00000000-0005-0000-0000-0000E0800000}"/>
    <cellStyle name="Normal 489 2 3" xfId="7412" xr:uid="{00000000-0005-0000-0000-0000E1800000}"/>
    <cellStyle name="Normal 489 2 3 2" xfId="18195" xr:uid="{00000000-0005-0000-0000-0000E2800000}"/>
    <cellStyle name="Normal 489 2 4" xfId="13058" xr:uid="{00000000-0005-0000-0000-0000E3800000}"/>
    <cellStyle name="Normal 489 2 5" xfId="41127" xr:uid="{00000000-0005-0000-0000-0000E4800000}"/>
    <cellStyle name="Normal 489 2 6" xfId="45970" xr:uid="{00000000-0005-0000-0000-0000E5800000}"/>
    <cellStyle name="Normal 489 3" xfId="3489" xr:uid="{00000000-0005-0000-0000-0000E6800000}"/>
    <cellStyle name="Normal 489 3 2" xfId="8636" xr:uid="{00000000-0005-0000-0000-0000E7800000}"/>
    <cellStyle name="Normal 489 3 2 2" xfId="19419" xr:uid="{00000000-0005-0000-0000-0000E8800000}"/>
    <cellStyle name="Normal 489 3 3" xfId="14287" xr:uid="{00000000-0005-0000-0000-0000E9800000}"/>
    <cellStyle name="Normal 489 3 4" xfId="42346" xr:uid="{00000000-0005-0000-0000-0000EA800000}"/>
    <cellStyle name="Normal 489 3 5" xfId="47189" xr:uid="{00000000-0005-0000-0000-0000EB800000}"/>
    <cellStyle name="Normal 489 4" xfId="6355" xr:uid="{00000000-0005-0000-0000-0000EC800000}"/>
    <cellStyle name="Normal 489 4 2" xfId="17138" xr:uid="{00000000-0005-0000-0000-0000ED800000}"/>
    <cellStyle name="Normal 489 5" xfId="11982" xr:uid="{00000000-0005-0000-0000-0000EE800000}"/>
    <cellStyle name="Normal 489 6" xfId="40079" xr:uid="{00000000-0005-0000-0000-0000EF800000}"/>
    <cellStyle name="Normal 489 7" xfId="44924" xr:uid="{00000000-0005-0000-0000-0000F0800000}"/>
    <cellStyle name="Normal 49" xfId="379" xr:uid="{00000000-0005-0000-0000-0000F1800000}"/>
    <cellStyle name="Normal 49 2" xfId="1474" xr:uid="{00000000-0005-0000-0000-0000F2800000}"/>
    <cellStyle name="Normal 49 2 2" xfId="3789" xr:uid="{00000000-0005-0000-0000-0000F3800000}"/>
    <cellStyle name="Normal 49 2 2 2" xfId="8936" xr:uid="{00000000-0005-0000-0000-0000F4800000}"/>
    <cellStyle name="Normal 49 2 2 2 2" xfId="19719" xr:uid="{00000000-0005-0000-0000-0000F5800000}"/>
    <cellStyle name="Normal 49 2 2 3" xfId="14587" xr:uid="{00000000-0005-0000-0000-0000F6800000}"/>
    <cellStyle name="Normal 49 2 2 4" xfId="42646" xr:uid="{00000000-0005-0000-0000-0000F7800000}"/>
    <cellStyle name="Normal 49 2 2 5" xfId="47489" xr:uid="{00000000-0005-0000-0000-0000F8800000}"/>
    <cellStyle name="Normal 49 2 3" xfId="6656" xr:uid="{00000000-0005-0000-0000-0000F9800000}"/>
    <cellStyle name="Normal 49 2 3 2" xfId="17439" xr:uid="{00000000-0005-0000-0000-0000FA800000}"/>
    <cellStyle name="Normal 49 2 4" xfId="12296" xr:uid="{00000000-0005-0000-0000-0000FB800000}"/>
    <cellStyle name="Normal 49 2 5" xfId="40371" xr:uid="{00000000-0005-0000-0000-0000FC800000}"/>
    <cellStyle name="Normal 49 2 6" xfId="45214" xr:uid="{00000000-0005-0000-0000-0000FD800000}"/>
    <cellStyle name="Normal 49 3" xfId="2742" xr:uid="{00000000-0005-0000-0000-0000FE800000}"/>
    <cellStyle name="Normal 49 3 2" xfId="7897" xr:uid="{00000000-0005-0000-0000-0000FF800000}"/>
    <cellStyle name="Normal 49 3 2 2" xfId="18680" xr:uid="{00000000-0005-0000-0000-000000810000}"/>
    <cellStyle name="Normal 49 3 3" xfId="13548" xr:uid="{00000000-0005-0000-0000-000001810000}"/>
    <cellStyle name="Normal 49 3 4" xfId="41608" xr:uid="{00000000-0005-0000-0000-000002810000}"/>
    <cellStyle name="Normal 49 3 5" xfId="46451" xr:uid="{00000000-0005-0000-0000-000003810000}"/>
    <cellStyle name="Normal 49 4" xfId="5606" xr:uid="{00000000-0005-0000-0000-000004810000}"/>
    <cellStyle name="Normal 49 4 2" xfId="16396" xr:uid="{00000000-0005-0000-0000-000005810000}"/>
    <cellStyle name="Normal 49 5" xfId="11225" xr:uid="{00000000-0005-0000-0000-000006810000}"/>
    <cellStyle name="Normal 49 6" xfId="39326" xr:uid="{00000000-0005-0000-0000-000007810000}"/>
    <cellStyle name="Normal 49 7" xfId="44172" xr:uid="{00000000-0005-0000-0000-000008810000}"/>
    <cellStyle name="Normal 490" xfId="1152" xr:uid="{00000000-0005-0000-0000-000009810000}"/>
    <cellStyle name="Normal 490 2" xfId="2236" xr:uid="{00000000-0005-0000-0000-00000A810000}"/>
    <cellStyle name="Normal 490 2 2" xfId="4544" xr:uid="{00000000-0005-0000-0000-00000B810000}"/>
    <cellStyle name="Normal 490 2 2 2" xfId="9691" xr:uid="{00000000-0005-0000-0000-00000C810000}"/>
    <cellStyle name="Normal 490 2 2 2 2" xfId="20474" xr:uid="{00000000-0005-0000-0000-00000D810000}"/>
    <cellStyle name="Normal 490 2 2 3" xfId="15342" xr:uid="{00000000-0005-0000-0000-00000E810000}"/>
    <cellStyle name="Normal 490 2 2 4" xfId="43401" xr:uid="{00000000-0005-0000-0000-00000F810000}"/>
    <cellStyle name="Normal 490 2 2 5" xfId="48244" xr:uid="{00000000-0005-0000-0000-000010810000}"/>
    <cellStyle name="Normal 490 2 3" xfId="7410" xr:uid="{00000000-0005-0000-0000-000011810000}"/>
    <cellStyle name="Normal 490 2 3 2" xfId="18193" xr:uid="{00000000-0005-0000-0000-000012810000}"/>
    <cellStyle name="Normal 490 2 4" xfId="13056" xr:uid="{00000000-0005-0000-0000-000013810000}"/>
    <cellStyle name="Normal 490 2 5" xfId="41125" xr:uid="{00000000-0005-0000-0000-000014810000}"/>
    <cellStyle name="Normal 490 2 6" xfId="45968" xr:uid="{00000000-0005-0000-0000-000015810000}"/>
    <cellStyle name="Normal 490 3" xfId="3487" xr:uid="{00000000-0005-0000-0000-000016810000}"/>
    <cellStyle name="Normal 490 3 2" xfId="8634" xr:uid="{00000000-0005-0000-0000-000017810000}"/>
    <cellStyle name="Normal 490 3 2 2" xfId="19417" xr:uid="{00000000-0005-0000-0000-000018810000}"/>
    <cellStyle name="Normal 490 3 3" xfId="14285" xr:uid="{00000000-0005-0000-0000-000019810000}"/>
    <cellStyle name="Normal 490 3 4" xfId="42344" xr:uid="{00000000-0005-0000-0000-00001A810000}"/>
    <cellStyle name="Normal 490 3 5" xfId="47187" xr:uid="{00000000-0005-0000-0000-00001B810000}"/>
    <cellStyle name="Normal 490 4" xfId="6353" xr:uid="{00000000-0005-0000-0000-00001C810000}"/>
    <cellStyle name="Normal 490 4 2" xfId="17136" xr:uid="{00000000-0005-0000-0000-00001D810000}"/>
    <cellStyle name="Normal 490 5" xfId="11980" xr:uid="{00000000-0005-0000-0000-00001E810000}"/>
    <cellStyle name="Normal 490 6" xfId="40077" xr:uid="{00000000-0005-0000-0000-00001F810000}"/>
    <cellStyle name="Normal 490 7" xfId="44922" xr:uid="{00000000-0005-0000-0000-000020810000}"/>
    <cellStyle name="Normal 491" xfId="1155" xr:uid="{00000000-0005-0000-0000-000021810000}"/>
    <cellStyle name="Normal 491 2" xfId="2239" xr:uid="{00000000-0005-0000-0000-000022810000}"/>
    <cellStyle name="Normal 491 2 2" xfId="4547" xr:uid="{00000000-0005-0000-0000-000023810000}"/>
    <cellStyle name="Normal 491 2 2 2" xfId="9694" xr:uid="{00000000-0005-0000-0000-000024810000}"/>
    <cellStyle name="Normal 491 2 2 2 2" xfId="20477" xr:uid="{00000000-0005-0000-0000-000025810000}"/>
    <cellStyle name="Normal 491 2 2 3" xfId="15345" xr:uid="{00000000-0005-0000-0000-000026810000}"/>
    <cellStyle name="Normal 491 2 2 4" xfId="43404" xr:uid="{00000000-0005-0000-0000-000027810000}"/>
    <cellStyle name="Normal 491 2 2 5" xfId="48247" xr:uid="{00000000-0005-0000-0000-000028810000}"/>
    <cellStyle name="Normal 491 2 3" xfId="7413" xr:uid="{00000000-0005-0000-0000-000029810000}"/>
    <cellStyle name="Normal 491 2 3 2" xfId="18196" xr:uid="{00000000-0005-0000-0000-00002A810000}"/>
    <cellStyle name="Normal 491 2 4" xfId="13059" xr:uid="{00000000-0005-0000-0000-00002B810000}"/>
    <cellStyle name="Normal 491 2 5" xfId="41128" xr:uid="{00000000-0005-0000-0000-00002C810000}"/>
    <cellStyle name="Normal 491 2 6" xfId="45971" xr:uid="{00000000-0005-0000-0000-00002D810000}"/>
    <cellStyle name="Normal 491 3" xfId="3490" xr:uid="{00000000-0005-0000-0000-00002E810000}"/>
    <cellStyle name="Normal 491 3 2" xfId="8637" xr:uid="{00000000-0005-0000-0000-00002F810000}"/>
    <cellStyle name="Normal 491 3 2 2" xfId="19420" xr:uid="{00000000-0005-0000-0000-000030810000}"/>
    <cellStyle name="Normal 491 3 3" xfId="14288" xr:uid="{00000000-0005-0000-0000-000031810000}"/>
    <cellStyle name="Normal 491 3 4" xfId="42347" xr:uid="{00000000-0005-0000-0000-000032810000}"/>
    <cellStyle name="Normal 491 3 5" xfId="47190" xr:uid="{00000000-0005-0000-0000-000033810000}"/>
    <cellStyle name="Normal 491 4" xfId="6356" xr:uid="{00000000-0005-0000-0000-000034810000}"/>
    <cellStyle name="Normal 491 4 2" xfId="17139" xr:uid="{00000000-0005-0000-0000-000035810000}"/>
    <cellStyle name="Normal 491 5" xfId="11983" xr:uid="{00000000-0005-0000-0000-000036810000}"/>
    <cellStyle name="Normal 491 6" xfId="38942" xr:uid="{00000000-0005-0000-0000-000037810000}"/>
    <cellStyle name="Normal 491 6 2" xfId="179" xr:uid="{00000000-0005-0000-0000-000038810000}"/>
    <cellStyle name="Normal 491 6 2 2" xfId="43891" xr:uid="{00000000-0005-0000-0000-000039810000}"/>
    <cellStyle name="Normal 491 6 2 3" xfId="43915" xr:uid="{00000000-0005-0000-0000-00003A810000}"/>
    <cellStyle name="Normal 491 6 2 4" xfId="127" xr:uid="{00000000-0005-0000-0000-00003B810000}"/>
    <cellStyle name="Normal 491 6 2 5" xfId="48722" xr:uid="{00000000-0005-0000-0000-00003C810000}"/>
    <cellStyle name="Normal 491 7" xfId="40080" xr:uid="{00000000-0005-0000-0000-00003D810000}"/>
    <cellStyle name="Normal 491 8" xfId="44925" xr:uid="{00000000-0005-0000-0000-00003E810000}"/>
    <cellStyle name="Normal 492" xfId="1156" xr:uid="{00000000-0005-0000-0000-00003F810000}"/>
    <cellStyle name="Normal 492 2" xfId="2240" xr:uid="{00000000-0005-0000-0000-000040810000}"/>
    <cellStyle name="Normal 492 2 2" xfId="4548" xr:uid="{00000000-0005-0000-0000-000041810000}"/>
    <cellStyle name="Normal 492 2 2 2" xfId="9695" xr:uid="{00000000-0005-0000-0000-000042810000}"/>
    <cellStyle name="Normal 492 2 2 2 2" xfId="20478" xr:uid="{00000000-0005-0000-0000-000043810000}"/>
    <cellStyle name="Normal 492 2 2 3" xfId="15346" xr:uid="{00000000-0005-0000-0000-000044810000}"/>
    <cellStyle name="Normal 492 2 2 4" xfId="43405" xr:uid="{00000000-0005-0000-0000-000045810000}"/>
    <cellStyle name="Normal 492 2 2 5" xfId="48248" xr:uid="{00000000-0005-0000-0000-000046810000}"/>
    <cellStyle name="Normal 492 2 3" xfId="7414" xr:uid="{00000000-0005-0000-0000-000047810000}"/>
    <cellStyle name="Normal 492 2 3 2" xfId="18197" xr:uid="{00000000-0005-0000-0000-000048810000}"/>
    <cellStyle name="Normal 492 2 4" xfId="13060" xr:uid="{00000000-0005-0000-0000-000049810000}"/>
    <cellStyle name="Normal 492 2 5" xfId="41129" xr:uid="{00000000-0005-0000-0000-00004A810000}"/>
    <cellStyle name="Normal 492 2 6" xfId="45972" xr:uid="{00000000-0005-0000-0000-00004B810000}"/>
    <cellStyle name="Normal 492 3" xfId="3491" xr:uid="{00000000-0005-0000-0000-00004C810000}"/>
    <cellStyle name="Normal 492 3 2" xfId="8638" xr:uid="{00000000-0005-0000-0000-00004D810000}"/>
    <cellStyle name="Normal 492 3 2 2" xfId="19421" xr:uid="{00000000-0005-0000-0000-00004E810000}"/>
    <cellStyle name="Normal 492 3 3" xfId="14289" xr:uid="{00000000-0005-0000-0000-00004F810000}"/>
    <cellStyle name="Normal 492 3 4" xfId="42348" xr:uid="{00000000-0005-0000-0000-000050810000}"/>
    <cellStyle name="Normal 492 3 5" xfId="47191" xr:uid="{00000000-0005-0000-0000-000051810000}"/>
    <cellStyle name="Normal 492 4" xfId="6357" xr:uid="{00000000-0005-0000-0000-000052810000}"/>
    <cellStyle name="Normal 492 4 2" xfId="17140" xr:uid="{00000000-0005-0000-0000-000053810000}"/>
    <cellStyle name="Normal 492 5" xfId="11984" xr:uid="{00000000-0005-0000-0000-000054810000}"/>
    <cellStyle name="Normal 492 6" xfId="40081" xr:uid="{00000000-0005-0000-0000-000055810000}"/>
    <cellStyle name="Normal 492 7" xfId="44926" xr:uid="{00000000-0005-0000-0000-000056810000}"/>
    <cellStyle name="Normal 493" xfId="1157" xr:uid="{00000000-0005-0000-0000-000057810000}"/>
    <cellStyle name="Normal 493 2" xfId="2241" xr:uid="{00000000-0005-0000-0000-000058810000}"/>
    <cellStyle name="Normal 493 2 2" xfId="4549" xr:uid="{00000000-0005-0000-0000-000059810000}"/>
    <cellStyle name="Normal 493 2 2 2" xfId="9696" xr:uid="{00000000-0005-0000-0000-00005A810000}"/>
    <cellStyle name="Normal 493 2 2 2 2" xfId="20479" xr:uid="{00000000-0005-0000-0000-00005B810000}"/>
    <cellStyle name="Normal 493 2 2 3" xfId="15347" xr:uid="{00000000-0005-0000-0000-00005C810000}"/>
    <cellStyle name="Normal 493 2 2 4" xfId="43406" xr:uid="{00000000-0005-0000-0000-00005D810000}"/>
    <cellStyle name="Normal 493 2 2 5" xfId="48249" xr:uid="{00000000-0005-0000-0000-00005E810000}"/>
    <cellStyle name="Normal 493 2 3" xfId="7415" xr:uid="{00000000-0005-0000-0000-00005F810000}"/>
    <cellStyle name="Normal 493 2 3 2" xfId="18198" xr:uid="{00000000-0005-0000-0000-000060810000}"/>
    <cellStyle name="Normal 493 2 4" xfId="13061" xr:uid="{00000000-0005-0000-0000-000061810000}"/>
    <cellStyle name="Normal 493 2 5" xfId="41130" xr:uid="{00000000-0005-0000-0000-000062810000}"/>
    <cellStyle name="Normal 493 2 6" xfId="45973" xr:uid="{00000000-0005-0000-0000-000063810000}"/>
    <cellStyle name="Normal 493 3" xfId="3492" xr:uid="{00000000-0005-0000-0000-000064810000}"/>
    <cellStyle name="Normal 493 3 2" xfId="8639" xr:uid="{00000000-0005-0000-0000-000065810000}"/>
    <cellStyle name="Normal 493 3 2 2" xfId="19422" xr:uid="{00000000-0005-0000-0000-000066810000}"/>
    <cellStyle name="Normal 493 3 3" xfId="14290" xr:uid="{00000000-0005-0000-0000-000067810000}"/>
    <cellStyle name="Normal 493 3 4" xfId="42349" xr:uid="{00000000-0005-0000-0000-000068810000}"/>
    <cellStyle name="Normal 493 3 5" xfId="47192" xr:uid="{00000000-0005-0000-0000-000069810000}"/>
    <cellStyle name="Normal 493 4" xfId="6358" xr:uid="{00000000-0005-0000-0000-00006A810000}"/>
    <cellStyle name="Normal 493 4 2" xfId="17141" xr:uid="{00000000-0005-0000-0000-00006B810000}"/>
    <cellStyle name="Normal 493 5" xfId="11985" xr:uid="{00000000-0005-0000-0000-00006C810000}"/>
    <cellStyle name="Normal 493 6" xfId="40082" xr:uid="{00000000-0005-0000-0000-00006D810000}"/>
    <cellStyle name="Normal 493 7" xfId="44927" xr:uid="{00000000-0005-0000-0000-00006E810000}"/>
    <cellStyle name="Normal 494" xfId="1158" xr:uid="{00000000-0005-0000-0000-00006F810000}"/>
    <cellStyle name="Normal 494 2" xfId="2242" xr:uid="{00000000-0005-0000-0000-000070810000}"/>
    <cellStyle name="Normal 494 2 2" xfId="4550" xr:uid="{00000000-0005-0000-0000-000071810000}"/>
    <cellStyle name="Normal 494 2 2 2" xfId="9697" xr:uid="{00000000-0005-0000-0000-000072810000}"/>
    <cellStyle name="Normal 494 2 2 2 2" xfId="20480" xr:uid="{00000000-0005-0000-0000-000073810000}"/>
    <cellStyle name="Normal 494 2 2 3" xfId="15348" xr:uid="{00000000-0005-0000-0000-000074810000}"/>
    <cellStyle name="Normal 494 2 2 4" xfId="43407" xr:uid="{00000000-0005-0000-0000-000075810000}"/>
    <cellStyle name="Normal 494 2 2 5" xfId="48250" xr:uid="{00000000-0005-0000-0000-000076810000}"/>
    <cellStyle name="Normal 494 2 3" xfId="7416" xr:uid="{00000000-0005-0000-0000-000077810000}"/>
    <cellStyle name="Normal 494 2 3 2" xfId="18199" xr:uid="{00000000-0005-0000-0000-000078810000}"/>
    <cellStyle name="Normal 494 2 4" xfId="13062" xr:uid="{00000000-0005-0000-0000-000079810000}"/>
    <cellStyle name="Normal 494 2 5" xfId="41131" xr:uid="{00000000-0005-0000-0000-00007A810000}"/>
    <cellStyle name="Normal 494 2 6" xfId="45974" xr:uid="{00000000-0005-0000-0000-00007B810000}"/>
    <cellStyle name="Normal 494 3" xfId="3493" xr:uid="{00000000-0005-0000-0000-00007C810000}"/>
    <cellStyle name="Normal 494 3 2" xfId="8640" xr:uid="{00000000-0005-0000-0000-00007D810000}"/>
    <cellStyle name="Normal 494 3 2 2" xfId="19423" xr:uid="{00000000-0005-0000-0000-00007E810000}"/>
    <cellStyle name="Normal 494 3 3" xfId="14291" xr:uid="{00000000-0005-0000-0000-00007F810000}"/>
    <cellStyle name="Normal 494 3 4" xfId="42350" xr:uid="{00000000-0005-0000-0000-000080810000}"/>
    <cellStyle name="Normal 494 3 5" xfId="47193" xr:uid="{00000000-0005-0000-0000-000081810000}"/>
    <cellStyle name="Normal 494 4" xfId="6359" xr:uid="{00000000-0005-0000-0000-000082810000}"/>
    <cellStyle name="Normal 494 4 2" xfId="17142" xr:uid="{00000000-0005-0000-0000-000083810000}"/>
    <cellStyle name="Normal 494 5" xfId="11986" xr:uid="{00000000-0005-0000-0000-000084810000}"/>
    <cellStyle name="Normal 494 6" xfId="40083" xr:uid="{00000000-0005-0000-0000-000085810000}"/>
    <cellStyle name="Normal 494 7" xfId="44928" xr:uid="{00000000-0005-0000-0000-000086810000}"/>
    <cellStyle name="Normal 495" xfId="1159" xr:uid="{00000000-0005-0000-0000-000087810000}"/>
    <cellStyle name="Normal 495 2" xfId="2243" xr:uid="{00000000-0005-0000-0000-000088810000}"/>
    <cellStyle name="Normal 495 2 2" xfId="4551" xr:uid="{00000000-0005-0000-0000-000089810000}"/>
    <cellStyle name="Normal 495 2 2 2" xfId="9698" xr:uid="{00000000-0005-0000-0000-00008A810000}"/>
    <cellStyle name="Normal 495 2 2 2 2" xfId="20481" xr:uid="{00000000-0005-0000-0000-00008B810000}"/>
    <cellStyle name="Normal 495 2 2 3" xfId="15349" xr:uid="{00000000-0005-0000-0000-00008C810000}"/>
    <cellStyle name="Normal 495 2 2 4" xfId="43408" xr:uid="{00000000-0005-0000-0000-00008D810000}"/>
    <cellStyle name="Normal 495 2 2 5" xfId="48251" xr:uid="{00000000-0005-0000-0000-00008E810000}"/>
    <cellStyle name="Normal 495 2 3" xfId="7417" xr:uid="{00000000-0005-0000-0000-00008F810000}"/>
    <cellStyle name="Normal 495 2 3 2" xfId="18200" xr:uid="{00000000-0005-0000-0000-000090810000}"/>
    <cellStyle name="Normal 495 2 4" xfId="13063" xr:uid="{00000000-0005-0000-0000-000091810000}"/>
    <cellStyle name="Normal 495 2 5" xfId="41132" xr:uid="{00000000-0005-0000-0000-000092810000}"/>
    <cellStyle name="Normal 495 2 6" xfId="45975" xr:uid="{00000000-0005-0000-0000-000093810000}"/>
    <cellStyle name="Normal 495 3" xfId="3494" xr:uid="{00000000-0005-0000-0000-000094810000}"/>
    <cellStyle name="Normal 495 3 2" xfId="8641" xr:uid="{00000000-0005-0000-0000-000095810000}"/>
    <cellStyle name="Normal 495 3 2 2" xfId="19424" xr:uid="{00000000-0005-0000-0000-000096810000}"/>
    <cellStyle name="Normal 495 3 3" xfId="14292" xr:uid="{00000000-0005-0000-0000-000097810000}"/>
    <cellStyle name="Normal 495 3 4" xfId="42351" xr:uid="{00000000-0005-0000-0000-000098810000}"/>
    <cellStyle name="Normal 495 3 5" xfId="47194" xr:uid="{00000000-0005-0000-0000-000099810000}"/>
    <cellStyle name="Normal 495 4" xfId="6360" xr:uid="{00000000-0005-0000-0000-00009A810000}"/>
    <cellStyle name="Normal 495 4 2" xfId="17143" xr:uid="{00000000-0005-0000-0000-00009B810000}"/>
    <cellStyle name="Normal 495 5" xfId="11987" xr:uid="{00000000-0005-0000-0000-00009C810000}"/>
    <cellStyle name="Normal 495 6" xfId="40084" xr:uid="{00000000-0005-0000-0000-00009D810000}"/>
    <cellStyle name="Normal 495 7" xfId="44929" xr:uid="{00000000-0005-0000-0000-00009E810000}"/>
    <cellStyle name="Normal 496" xfId="1160" xr:uid="{00000000-0005-0000-0000-00009F810000}"/>
    <cellStyle name="Normal 496 2" xfId="2244" xr:uid="{00000000-0005-0000-0000-0000A0810000}"/>
    <cellStyle name="Normal 496 2 2" xfId="4552" xr:uid="{00000000-0005-0000-0000-0000A1810000}"/>
    <cellStyle name="Normal 496 2 2 2" xfId="9699" xr:uid="{00000000-0005-0000-0000-0000A2810000}"/>
    <cellStyle name="Normal 496 2 2 2 2" xfId="20482" xr:uid="{00000000-0005-0000-0000-0000A3810000}"/>
    <cellStyle name="Normal 496 2 2 3" xfId="15350" xr:uid="{00000000-0005-0000-0000-0000A4810000}"/>
    <cellStyle name="Normal 496 2 2 4" xfId="43409" xr:uid="{00000000-0005-0000-0000-0000A5810000}"/>
    <cellStyle name="Normal 496 2 2 5" xfId="48252" xr:uid="{00000000-0005-0000-0000-0000A6810000}"/>
    <cellStyle name="Normal 496 2 3" xfId="7418" xr:uid="{00000000-0005-0000-0000-0000A7810000}"/>
    <cellStyle name="Normal 496 2 3 2" xfId="18201" xr:uid="{00000000-0005-0000-0000-0000A8810000}"/>
    <cellStyle name="Normal 496 2 4" xfId="13064" xr:uid="{00000000-0005-0000-0000-0000A9810000}"/>
    <cellStyle name="Normal 496 2 5" xfId="41133" xr:uid="{00000000-0005-0000-0000-0000AA810000}"/>
    <cellStyle name="Normal 496 2 6" xfId="45976" xr:uid="{00000000-0005-0000-0000-0000AB810000}"/>
    <cellStyle name="Normal 496 3" xfId="3495" xr:uid="{00000000-0005-0000-0000-0000AC810000}"/>
    <cellStyle name="Normal 496 3 2" xfId="8642" xr:uid="{00000000-0005-0000-0000-0000AD810000}"/>
    <cellStyle name="Normal 496 3 2 2" xfId="19425" xr:uid="{00000000-0005-0000-0000-0000AE810000}"/>
    <cellStyle name="Normal 496 3 3" xfId="14293" xr:uid="{00000000-0005-0000-0000-0000AF810000}"/>
    <cellStyle name="Normal 496 3 4" xfId="42352" xr:uid="{00000000-0005-0000-0000-0000B0810000}"/>
    <cellStyle name="Normal 496 3 5" xfId="47195" xr:uid="{00000000-0005-0000-0000-0000B1810000}"/>
    <cellStyle name="Normal 496 4" xfId="6361" xr:uid="{00000000-0005-0000-0000-0000B2810000}"/>
    <cellStyle name="Normal 496 4 2" xfId="17144" xr:uid="{00000000-0005-0000-0000-0000B3810000}"/>
    <cellStyle name="Normal 496 5" xfId="11988" xr:uid="{00000000-0005-0000-0000-0000B4810000}"/>
    <cellStyle name="Normal 496 6" xfId="40085" xr:uid="{00000000-0005-0000-0000-0000B5810000}"/>
    <cellStyle name="Normal 496 7" xfId="44930" xr:uid="{00000000-0005-0000-0000-0000B6810000}"/>
    <cellStyle name="Normal 497" xfId="1161" xr:uid="{00000000-0005-0000-0000-0000B7810000}"/>
    <cellStyle name="Normal 497 2" xfId="2245" xr:uid="{00000000-0005-0000-0000-0000B8810000}"/>
    <cellStyle name="Normal 497 2 2" xfId="4553" xr:uid="{00000000-0005-0000-0000-0000B9810000}"/>
    <cellStyle name="Normal 497 2 2 2" xfId="9700" xr:uid="{00000000-0005-0000-0000-0000BA810000}"/>
    <cellStyle name="Normal 497 2 2 2 2" xfId="20483" xr:uid="{00000000-0005-0000-0000-0000BB810000}"/>
    <cellStyle name="Normal 497 2 2 3" xfId="15351" xr:uid="{00000000-0005-0000-0000-0000BC810000}"/>
    <cellStyle name="Normal 497 2 2 4" xfId="43410" xr:uid="{00000000-0005-0000-0000-0000BD810000}"/>
    <cellStyle name="Normal 497 2 2 5" xfId="48253" xr:uid="{00000000-0005-0000-0000-0000BE810000}"/>
    <cellStyle name="Normal 497 2 3" xfId="7419" xr:uid="{00000000-0005-0000-0000-0000BF810000}"/>
    <cellStyle name="Normal 497 2 3 2" xfId="18202" xr:uid="{00000000-0005-0000-0000-0000C0810000}"/>
    <cellStyle name="Normal 497 2 4" xfId="13065" xr:uid="{00000000-0005-0000-0000-0000C1810000}"/>
    <cellStyle name="Normal 497 2 5" xfId="41134" xr:uid="{00000000-0005-0000-0000-0000C2810000}"/>
    <cellStyle name="Normal 497 2 6" xfId="45977" xr:uid="{00000000-0005-0000-0000-0000C3810000}"/>
    <cellStyle name="Normal 497 3" xfId="3496" xr:uid="{00000000-0005-0000-0000-0000C4810000}"/>
    <cellStyle name="Normal 497 3 2" xfId="8643" xr:uid="{00000000-0005-0000-0000-0000C5810000}"/>
    <cellStyle name="Normal 497 3 2 2" xfId="19426" xr:uid="{00000000-0005-0000-0000-0000C6810000}"/>
    <cellStyle name="Normal 497 3 3" xfId="14294" xr:uid="{00000000-0005-0000-0000-0000C7810000}"/>
    <cellStyle name="Normal 497 3 4" xfId="42353" xr:uid="{00000000-0005-0000-0000-0000C8810000}"/>
    <cellStyle name="Normal 497 3 5" xfId="47196" xr:uid="{00000000-0005-0000-0000-0000C9810000}"/>
    <cellStyle name="Normal 497 4" xfId="6362" xr:uid="{00000000-0005-0000-0000-0000CA810000}"/>
    <cellStyle name="Normal 497 4 2" xfId="17145" xr:uid="{00000000-0005-0000-0000-0000CB810000}"/>
    <cellStyle name="Normal 497 5" xfId="11989" xr:uid="{00000000-0005-0000-0000-0000CC810000}"/>
    <cellStyle name="Normal 497 6" xfId="40086" xr:uid="{00000000-0005-0000-0000-0000CD810000}"/>
    <cellStyle name="Normal 497 7" xfId="44931" xr:uid="{00000000-0005-0000-0000-0000CE810000}"/>
    <cellStyle name="Normal 498" xfId="1162" xr:uid="{00000000-0005-0000-0000-0000CF810000}"/>
    <cellStyle name="Normal 498 2" xfId="2246" xr:uid="{00000000-0005-0000-0000-0000D0810000}"/>
    <cellStyle name="Normal 498 2 2" xfId="4554" xr:uid="{00000000-0005-0000-0000-0000D1810000}"/>
    <cellStyle name="Normal 498 2 2 2" xfId="9701" xr:uid="{00000000-0005-0000-0000-0000D2810000}"/>
    <cellStyle name="Normal 498 2 2 2 2" xfId="20484" xr:uid="{00000000-0005-0000-0000-0000D3810000}"/>
    <cellStyle name="Normal 498 2 2 3" xfId="15352" xr:uid="{00000000-0005-0000-0000-0000D4810000}"/>
    <cellStyle name="Normal 498 2 2 4" xfId="43411" xr:uid="{00000000-0005-0000-0000-0000D5810000}"/>
    <cellStyle name="Normal 498 2 2 5" xfId="48254" xr:uid="{00000000-0005-0000-0000-0000D6810000}"/>
    <cellStyle name="Normal 498 2 3" xfId="7420" xr:uid="{00000000-0005-0000-0000-0000D7810000}"/>
    <cellStyle name="Normal 498 2 3 2" xfId="18203" xr:uid="{00000000-0005-0000-0000-0000D8810000}"/>
    <cellStyle name="Normal 498 2 4" xfId="13066" xr:uid="{00000000-0005-0000-0000-0000D9810000}"/>
    <cellStyle name="Normal 498 2 5" xfId="41135" xr:uid="{00000000-0005-0000-0000-0000DA810000}"/>
    <cellStyle name="Normal 498 2 6" xfId="45978" xr:uid="{00000000-0005-0000-0000-0000DB810000}"/>
    <cellStyle name="Normal 498 3" xfId="3497" xr:uid="{00000000-0005-0000-0000-0000DC810000}"/>
    <cellStyle name="Normal 498 3 2" xfId="8644" xr:uid="{00000000-0005-0000-0000-0000DD810000}"/>
    <cellStyle name="Normal 498 3 2 2" xfId="19427" xr:uid="{00000000-0005-0000-0000-0000DE810000}"/>
    <cellStyle name="Normal 498 3 3" xfId="14295" xr:uid="{00000000-0005-0000-0000-0000DF810000}"/>
    <cellStyle name="Normal 498 3 4" xfId="42354" xr:uid="{00000000-0005-0000-0000-0000E0810000}"/>
    <cellStyle name="Normal 498 3 5" xfId="47197" xr:uid="{00000000-0005-0000-0000-0000E1810000}"/>
    <cellStyle name="Normal 498 4" xfId="6363" xr:uid="{00000000-0005-0000-0000-0000E2810000}"/>
    <cellStyle name="Normal 498 4 2" xfId="17146" xr:uid="{00000000-0005-0000-0000-0000E3810000}"/>
    <cellStyle name="Normal 498 5" xfId="11990" xr:uid="{00000000-0005-0000-0000-0000E4810000}"/>
    <cellStyle name="Normal 498 6" xfId="40087" xr:uid="{00000000-0005-0000-0000-0000E5810000}"/>
    <cellStyle name="Normal 498 7" xfId="44932" xr:uid="{00000000-0005-0000-0000-0000E6810000}"/>
    <cellStyle name="Normal 499" xfId="1163" xr:uid="{00000000-0005-0000-0000-0000E7810000}"/>
    <cellStyle name="Normal 499 2" xfId="2247" xr:uid="{00000000-0005-0000-0000-0000E8810000}"/>
    <cellStyle name="Normal 499 2 2" xfId="4555" xr:uid="{00000000-0005-0000-0000-0000E9810000}"/>
    <cellStyle name="Normal 499 2 2 2" xfId="9702" xr:uid="{00000000-0005-0000-0000-0000EA810000}"/>
    <cellStyle name="Normal 499 2 2 2 2" xfId="20485" xr:uid="{00000000-0005-0000-0000-0000EB810000}"/>
    <cellStyle name="Normal 499 2 2 3" xfId="15353" xr:uid="{00000000-0005-0000-0000-0000EC810000}"/>
    <cellStyle name="Normal 499 2 2 4" xfId="43412" xr:uid="{00000000-0005-0000-0000-0000ED810000}"/>
    <cellStyle name="Normal 499 2 2 5" xfId="48255" xr:uid="{00000000-0005-0000-0000-0000EE810000}"/>
    <cellStyle name="Normal 499 2 3" xfId="7421" xr:uid="{00000000-0005-0000-0000-0000EF810000}"/>
    <cellStyle name="Normal 499 2 3 2" xfId="18204" xr:uid="{00000000-0005-0000-0000-0000F0810000}"/>
    <cellStyle name="Normal 499 2 4" xfId="13067" xr:uid="{00000000-0005-0000-0000-0000F1810000}"/>
    <cellStyle name="Normal 499 2 5" xfId="41136" xr:uid="{00000000-0005-0000-0000-0000F2810000}"/>
    <cellStyle name="Normal 499 2 6" xfId="45979" xr:uid="{00000000-0005-0000-0000-0000F3810000}"/>
    <cellStyle name="Normal 499 3" xfId="3498" xr:uid="{00000000-0005-0000-0000-0000F4810000}"/>
    <cellStyle name="Normal 499 3 2" xfId="8645" xr:uid="{00000000-0005-0000-0000-0000F5810000}"/>
    <cellStyle name="Normal 499 3 2 2" xfId="19428" xr:uid="{00000000-0005-0000-0000-0000F6810000}"/>
    <cellStyle name="Normal 499 3 3" xfId="14296" xr:uid="{00000000-0005-0000-0000-0000F7810000}"/>
    <cellStyle name="Normal 499 3 4" xfId="42355" xr:uid="{00000000-0005-0000-0000-0000F8810000}"/>
    <cellStyle name="Normal 499 3 5" xfId="47198" xr:uid="{00000000-0005-0000-0000-0000F9810000}"/>
    <cellStyle name="Normal 499 4" xfId="6364" xr:uid="{00000000-0005-0000-0000-0000FA810000}"/>
    <cellStyle name="Normal 499 4 2" xfId="17147" xr:uid="{00000000-0005-0000-0000-0000FB810000}"/>
    <cellStyle name="Normal 499 5" xfId="11991" xr:uid="{00000000-0005-0000-0000-0000FC810000}"/>
    <cellStyle name="Normal 499 6" xfId="40088" xr:uid="{00000000-0005-0000-0000-0000FD810000}"/>
    <cellStyle name="Normal 499 7" xfId="44933" xr:uid="{00000000-0005-0000-0000-0000FE810000}"/>
    <cellStyle name="Normal 5" xfId="13" xr:uid="{00000000-0005-0000-0000-0000FF810000}"/>
    <cellStyle name="Normal 5 10" xfId="2571" xr:uid="{00000000-0005-0000-0000-000000820000}"/>
    <cellStyle name="Normal 5 10 2" xfId="7739" xr:uid="{00000000-0005-0000-0000-000001820000}"/>
    <cellStyle name="Normal 5 10 2 2" xfId="18522" xr:uid="{00000000-0005-0000-0000-000002820000}"/>
    <cellStyle name="Normal 5 10 3" xfId="13386" xr:uid="{00000000-0005-0000-0000-000003820000}"/>
    <cellStyle name="Normal 5 10 4" xfId="41451" xr:uid="{00000000-0005-0000-0000-000004820000}"/>
    <cellStyle name="Normal 5 10 5" xfId="46294" xr:uid="{00000000-0005-0000-0000-000005820000}"/>
    <cellStyle name="Normal 5 11" xfId="4977" xr:uid="{00000000-0005-0000-0000-000006820000}"/>
    <cellStyle name="Normal 5 11 2" xfId="10125" xr:uid="{00000000-0005-0000-0000-000007820000}"/>
    <cellStyle name="Normal 5 11 2 2" xfId="20908" xr:uid="{00000000-0005-0000-0000-000008820000}"/>
    <cellStyle name="Normal 5 11 3" xfId="15775" xr:uid="{00000000-0005-0000-0000-000009820000}"/>
    <cellStyle name="Normal 5 11 4" xfId="43831" xr:uid="{00000000-0005-0000-0000-00000A820000}"/>
    <cellStyle name="Normal 5 11 5" xfId="48674" xr:uid="{00000000-0005-0000-0000-00000B820000}"/>
    <cellStyle name="Normal 5 12" xfId="4989" xr:uid="{00000000-0005-0000-0000-00000C820000}"/>
    <cellStyle name="Normal 5 12 2" xfId="10137" xr:uid="{00000000-0005-0000-0000-00000D820000}"/>
    <cellStyle name="Normal 5 12 2 2" xfId="20920" xr:uid="{00000000-0005-0000-0000-00000E820000}"/>
    <cellStyle name="Normal 5 12 3" xfId="15787" xr:uid="{00000000-0005-0000-0000-00000F820000}"/>
    <cellStyle name="Normal 5 12 4" xfId="43840" xr:uid="{00000000-0005-0000-0000-000010820000}"/>
    <cellStyle name="Normal 5 12 5" xfId="48683" xr:uid="{00000000-0005-0000-0000-000011820000}"/>
    <cellStyle name="Normal 5 13" xfId="5018" xr:uid="{00000000-0005-0000-0000-000012820000}"/>
    <cellStyle name="Normal 5 13 2" xfId="10166" xr:uid="{00000000-0005-0000-0000-000013820000}"/>
    <cellStyle name="Normal 5 13 2 2" xfId="20949" xr:uid="{00000000-0005-0000-0000-000014820000}"/>
    <cellStyle name="Normal 5 13 3" xfId="11070" xr:uid="{00000000-0005-0000-0000-000015820000}"/>
    <cellStyle name="Normal 5 13 4" xfId="38936" xr:uid="{00000000-0005-0000-0000-000016820000}"/>
    <cellStyle name="Normal 5 13 4 2" xfId="27" xr:uid="{00000000-0005-0000-0000-000017820000}"/>
    <cellStyle name="Normal 5 13 5" xfId="43869" xr:uid="{00000000-0005-0000-0000-000018820000}"/>
    <cellStyle name="Normal 5 13 6" xfId="48712" xr:uid="{00000000-0005-0000-0000-000019820000}"/>
    <cellStyle name="Normal 5 14" xfId="5607" xr:uid="{00000000-0005-0000-0000-00001A820000}"/>
    <cellStyle name="Normal 5 14 2" xfId="16397" xr:uid="{00000000-0005-0000-0000-00001B820000}"/>
    <cellStyle name="Normal 5 15" xfId="11226" xr:uid="{00000000-0005-0000-0000-00001C820000}"/>
    <cellStyle name="Normal 5 16" xfId="38935" xr:uid="{00000000-0005-0000-0000-00001D820000}"/>
    <cellStyle name="Normal 5 16 2" xfId="28" xr:uid="{00000000-0005-0000-0000-00001E820000}"/>
    <cellStyle name="Normal 5 17" xfId="39327" xr:uid="{00000000-0005-0000-0000-00001F820000}"/>
    <cellStyle name="Normal 5 18" xfId="44173" xr:uid="{00000000-0005-0000-0000-000020820000}"/>
    <cellStyle name="Normal 5 2" xfId="492" xr:uid="{00000000-0005-0000-0000-000021820000}"/>
    <cellStyle name="Normal 5 2 2" xfId="1584" xr:uid="{00000000-0005-0000-0000-000022820000}"/>
    <cellStyle name="Normal 5 2 2 2" xfId="3893" xr:uid="{00000000-0005-0000-0000-000023820000}"/>
    <cellStyle name="Normal 5 2 2 2 2" xfId="9040" xr:uid="{00000000-0005-0000-0000-000024820000}"/>
    <cellStyle name="Normal 5 2 2 2 2 2" xfId="19823" xr:uid="{00000000-0005-0000-0000-000025820000}"/>
    <cellStyle name="Normal 5 2 2 2 3" xfId="14691" xr:uid="{00000000-0005-0000-0000-000026820000}"/>
    <cellStyle name="Normal 5 2 2 2 4" xfId="42750" xr:uid="{00000000-0005-0000-0000-000027820000}"/>
    <cellStyle name="Normal 5 2 2 2 5" xfId="47593" xr:uid="{00000000-0005-0000-0000-000028820000}"/>
    <cellStyle name="Normal 5 2 2 3" xfId="6759" xr:uid="{00000000-0005-0000-0000-000029820000}"/>
    <cellStyle name="Normal 5 2 2 3 2" xfId="17542" xr:uid="{00000000-0005-0000-0000-00002A820000}"/>
    <cellStyle name="Normal 5 2 2 4" xfId="12404" xr:uid="{00000000-0005-0000-0000-00002B820000}"/>
    <cellStyle name="Normal 5 2 2 5" xfId="40474" xr:uid="{00000000-0005-0000-0000-00002C820000}"/>
    <cellStyle name="Normal 5 2 2 6" xfId="45317" xr:uid="{00000000-0005-0000-0000-00002D820000}"/>
    <cellStyle name="Normal 5 2 3" xfId="2832" xr:uid="{00000000-0005-0000-0000-00002E820000}"/>
    <cellStyle name="Normal 5 2 3 2" xfId="7986" xr:uid="{00000000-0005-0000-0000-00002F820000}"/>
    <cellStyle name="Normal 5 2 3 2 2" xfId="18769" xr:uid="{00000000-0005-0000-0000-000030820000}"/>
    <cellStyle name="Normal 5 2 3 3" xfId="13637" xr:uid="{00000000-0005-0000-0000-000031820000}"/>
    <cellStyle name="Normal 5 2 3 4" xfId="41696" xr:uid="{00000000-0005-0000-0000-000032820000}"/>
    <cellStyle name="Normal 5 2 3 5" xfId="46539" xr:uid="{00000000-0005-0000-0000-000033820000}"/>
    <cellStyle name="Normal 5 2 4" xfId="5697" xr:uid="{00000000-0005-0000-0000-000034820000}"/>
    <cellStyle name="Normal 5 2 4 2" xfId="16486" xr:uid="{00000000-0005-0000-0000-000035820000}"/>
    <cellStyle name="Normal 5 2 5" xfId="11320" xr:uid="{00000000-0005-0000-0000-000036820000}"/>
    <cellStyle name="Normal 5 2 6" xfId="39429" xr:uid="{00000000-0005-0000-0000-000037820000}"/>
    <cellStyle name="Normal 5 2 7" xfId="44275" xr:uid="{00000000-0005-0000-0000-000038820000}"/>
    <cellStyle name="Normal 5 3" xfId="559" xr:uid="{00000000-0005-0000-0000-000039820000}"/>
    <cellStyle name="Normal 5 3 2" xfId="1650" xr:uid="{00000000-0005-0000-0000-00003A820000}"/>
    <cellStyle name="Normal 5 3 2 2" xfId="3959" xr:uid="{00000000-0005-0000-0000-00003B820000}"/>
    <cellStyle name="Normal 5 3 2 2 2" xfId="9106" xr:uid="{00000000-0005-0000-0000-00003C820000}"/>
    <cellStyle name="Normal 5 3 2 2 2 2" xfId="19889" xr:uid="{00000000-0005-0000-0000-00003D820000}"/>
    <cellStyle name="Normal 5 3 2 2 3" xfId="14757" xr:uid="{00000000-0005-0000-0000-00003E820000}"/>
    <cellStyle name="Normal 5 3 2 2 4" xfId="42816" xr:uid="{00000000-0005-0000-0000-00003F820000}"/>
    <cellStyle name="Normal 5 3 2 2 5" xfId="47659" xr:uid="{00000000-0005-0000-0000-000040820000}"/>
    <cellStyle name="Normal 5 3 2 3" xfId="6825" xr:uid="{00000000-0005-0000-0000-000041820000}"/>
    <cellStyle name="Normal 5 3 2 3 2" xfId="17608" xr:uid="{00000000-0005-0000-0000-000042820000}"/>
    <cellStyle name="Normal 5 3 2 4" xfId="12470" xr:uid="{00000000-0005-0000-0000-000043820000}"/>
    <cellStyle name="Normal 5 3 2 5" xfId="40540" xr:uid="{00000000-0005-0000-0000-000044820000}"/>
    <cellStyle name="Normal 5 3 2 6" xfId="45383" xr:uid="{00000000-0005-0000-0000-000045820000}"/>
    <cellStyle name="Normal 5 3 3" xfId="2898" xr:uid="{00000000-0005-0000-0000-000046820000}"/>
    <cellStyle name="Normal 5 3 3 2" xfId="8052" xr:uid="{00000000-0005-0000-0000-000047820000}"/>
    <cellStyle name="Normal 5 3 3 2 2" xfId="18835" xr:uid="{00000000-0005-0000-0000-000048820000}"/>
    <cellStyle name="Normal 5 3 3 3" xfId="13703" xr:uid="{00000000-0005-0000-0000-000049820000}"/>
    <cellStyle name="Normal 5 3 3 4" xfId="41762" xr:uid="{00000000-0005-0000-0000-00004A820000}"/>
    <cellStyle name="Normal 5 3 3 5" xfId="46605" xr:uid="{00000000-0005-0000-0000-00004B820000}"/>
    <cellStyle name="Normal 5 3 4" xfId="5763" xr:uid="{00000000-0005-0000-0000-00004C820000}"/>
    <cellStyle name="Normal 5 3 4 2" xfId="16552" xr:uid="{00000000-0005-0000-0000-00004D820000}"/>
    <cellStyle name="Normal 5 3 5" xfId="11387" xr:uid="{00000000-0005-0000-0000-00004E820000}"/>
    <cellStyle name="Normal 5 3 6" xfId="39495" xr:uid="{00000000-0005-0000-0000-00004F820000}"/>
    <cellStyle name="Normal 5 3 7" xfId="44341" xr:uid="{00000000-0005-0000-0000-000050820000}"/>
    <cellStyle name="Normal 5 4" xfId="695" xr:uid="{00000000-0005-0000-0000-000051820000}"/>
    <cellStyle name="Normal 5 4 2" xfId="1779" xr:uid="{00000000-0005-0000-0000-000052820000}"/>
    <cellStyle name="Normal 5 4 2 2" xfId="4088" xr:uid="{00000000-0005-0000-0000-000053820000}"/>
    <cellStyle name="Normal 5 4 2 2 2" xfId="9235" xr:uid="{00000000-0005-0000-0000-000054820000}"/>
    <cellStyle name="Normal 5 4 2 2 2 2" xfId="20018" xr:uid="{00000000-0005-0000-0000-000055820000}"/>
    <cellStyle name="Normal 5 4 2 2 3" xfId="14886" xr:uid="{00000000-0005-0000-0000-000056820000}"/>
    <cellStyle name="Normal 5 4 2 2 4" xfId="42945" xr:uid="{00000000-0005-0000-0000-000057820000}"/>
    <cellStyle name="Normal 5 4 2 2 5" xfId="47788" xr:uid="{00000000-0005-0000-0000-000058820000}"/>
    <cellStyle name="Normal 5 4 2 3" xfId="6954" xr:uid="{00000000-0005-0000-0000-000059820000}"/>
    <cellStyle name="Normal 5 4 2 3 2" xfId="17737" xr:uid="{00000000-0005-0000-0000-00005A820000}"/>
    <cellStyle name="Normal 5 4 2 4" xfId="12599" xr:uid="{00000000-0005-0000-0000-00005B820000}"/>
    <cellStyle name="Normal 5 4 2 5" xfId="40669" xr:uid="{00000000-0005-0000-0000-00005C820000}"/>
    <cellStyle name="Normal 5 4 2 6" xfId="45512" xr:uid="{00000000-0005-0000-0000-00005D820000}"/>
    <cellStyle name="Normal 5 4 3" xfId="3033" xr:uid="{00000000-0005-0000-0000-00005E820000}"/>
    <cellStyle name="Normal 5 4 3 2" xfId="8181" xr:uid="{00000000-0005-0000-0000-00005F820000}"/>
    <cellStyle name="Normal 5 4 3 2 2" xfId="18964" xr:uid="{00000000-0005-0000-0000-000060820000}"/>
    <cellStyle name="Normal 5 4 3 3" xfId="13832" xr:uid="{00000000-0005-0000-0000-000061820000}"/>
    <cellStyle name="Normal 5 4 3 4" xfId="41891" xr:uid="{00000000-0005-0000-0000-000062820000}"/>
    <cellStyle name="Normal 5 4 3 5" xfId="46734" xr:uid="{00000000-0005-0000-0000-000063820000}"/>
    <cellStyle name="Normal 5 4 4" xfId="5898" xr:uid="{00000000-0005-0000-0000-000064820000}"/>
    <cellStyle name="Normal 5 4 4 2" xfId="16682" xr:uid="{00000000-0005-0000-0000-000065820000}"/>
    <cellStyle name="Normal 5 4 5" xfId="11524" xr:uid="{00000000-0005-0000-0000-000066820000}"/>
    <cellStyle name="Normal 5 4 6" xfId="39622" xr:uid="{00000000-0005-0000-0000-000067820000}"/>
    <cellStyle name="Normal 5 4 7" xfId="44468" xr:uid="{00000000-0005-0000-0000-000068820000}"/>
    <cellStyle name="Normal 5 5" xfId="881" xr:uid="{00000000-0005-0000-0000-000069820000}"/>
    <cellStyle name="Normal 5 5 2" xfId="1964" xr:uid="{00000000-0005-0000-0000-00006A820000}"/>
    <cellStyle name="Normal 5 5 2 2" xfId="4273" xr:uid="{00000000-0005-0000-0000-00006B820000}"/>
    <cellStyle name="Normal 5 5 2 2 2" xfId="9420" xr:uid="{00000000-0005-0000-0000-00006C820000}"/>
    <cellStyle name="Normal 5 5 2 2 2 2" xfId="20203" xr:uid="{00000000-0005-0000-0000-00006D820000}"/>
    <cellStyle name="Normal 5 5 2 2 3" xfId="15071" xr:uid="{00000000-0005-0000-0000-00006E820000}"/>
    <cellStyle name="Normal 5 5 2 2 4" xfId="43130" xr:uid="{00000000-0005-0000-0000-00006F820000}"/>
    <cellStyle name="Normal 5 5 2 2 5" xfId="47973" xr:uid="{00000000-0005-0000-0000-000070820000}"/>
    <cellStyle name="Normal 5 5 2 3" xfId="7139" xr:uid="{00000000-0005-0000-0000-000071820000}"/>
    <cellStyle name="Normal 5 5 2 3 2" xfId="17922" xr:uid="{00000000-0005-0000-0000-000072820000}"/>
    <cellStyle name="Normal 5 5 2 4" xfId="12784" xr:uid="{00000000-0005-0000-0000-000073820000}"/>
    <cellStyle name="Normal 5 5 2 5" xfId="40854" xr:uid="{00000000-0005-0000-0000-000074820000}"/>
    <cellStyle name="Normal 5 5 2 6" xfId="45697" xr:uid="{00000000-0005-0000-0000-000075820000}"/>
    <cellStyle name="Normal 5 5 3" xfId="3218" xr:uid="{00000000-0005-0000-0000-000076820000}"/>
    <cellStyle name="Normal 5 5 3 2" xfId="8365" xr:uid="{00000000-0005-0000-0000-000077820000}"/>
    <cellStyle name="Normal 5 5 3 2 2" xfId="19148" xr:uid="{00000000-0005-0000-0000-000078820000}"/>
    <cellStyle name="Normal 5 5 3 3" xfId="14016" xr:uid="{00000000-0005-0000-0000-000079820000}"/>
    <cellStyle name="Normal 5 5 3 4" xfId="42075" xr:uid="{00000000-0005-0000-0000-00007A820000}"/>
    <cellStyle name="Normal 5 5 3 5" xfId="46918" xr:uid="{00000000-0005-0000-0000-00007B820000}"/>
    <cellStyle name="Normal 5 5 4" xfId="6082" xr:uid="{00000000-0005-0000-0000-00007C820000}"/>
    <cellStyle name="Normal 5 5 4 2" xfId="16865" xr:uid="{00000000-0005-0000-0000-00007D820000}"/>
    <cellStyle name="Normal 5 5 5" xfId="11709" xr:uid="{00000000-0005-0000-0000-00007E820000}"/>
    <cellStyle name="Normal 5 5 6" xfId="39805" xr:uid="{00000000-0005-0000-0000-00007F820000}"/>
    <cellStyle name="Normal 5 5 7" xfId="44652" xr:uid="{00000000-0005-0000-0000-000080820000}"/>
    <cellStyle name="Normal 5 6" xfId="1004" xr:uid="{00000000-0005-0000-0000-000081820000}"/>
    <cellStyle name="Normal 5 6 2" xfId="2087" xr:uid="{00000000-0005-0000-0000-000082820000}"/>
    <cellStyle name="Normal 5 6 2 2" xfId="4396" xr:uid="{00000000-0005-0000-0000-000083820000}"/>
    <cellStyle name="Normal 5 6 2 2 2" xfId="9543" xr:uid="{00000000-0005-0000-0000-000084820000}"/>
    <cellStyle name="Normal 5 6 2 2 2 2" xfId="20326" xr:uid="{00000000-0005-0000-0000-000085820000}"/>
    <cellStyle name="Normal 5 6 2 2 3" xfId="15194" xr:uid="{00000000-0005-0000-0000-000086820000}"/>
    <cellStyle name="Normal 5 6 2 2 4" xfId="43253" xr:uid="{00000000-0005-0000-0000-000087820000}"/>
    <cellStyle name="Normal 5 6 2 2 5" xfId="48096" xr:uid="{00000000-0005-0000-0000-000088820000}"/>
    <cellStyle name="Normal 5 6 2 3" xfId="7262" xr:uid="{00000000-0005-0000-0000-000089820000}"/>
    <cellStyle name="Normal 5 6 2 3 2" xfId="18045" xr:uid="{00000000-0005-0000-0000-00008A820000}"/>
    <cellStyle name="Normal 5 6 2 4" xfId="12907" xr:uid="{00000000-0005-0000-0000-00008B820000}"/>
    <cellStyle name="Normal 5 6 2 5" xfId="40977" xr:uid="{00000000-0005-0000-0000-00008C820000}"/>
    <cellStyle name="Normal 5 6 2 6" xfId="45820" xr:uid="{00000000-0005-0000-0000-00008D820000}"/>
    <cellStyle name="Normal 5 6 3" xfId="3341" xr:uid="{00000000-0005-0000-0000-00008E820000}"/>
    <cellStyle name="Normal 5 6 3 2" xfId="8488" xr:uid="{00000000-0005-0000-0000-00008F820000}"/>
    <cellStyle name="Normal 5 6 3 2 2" xfId="19271" xr:uid="{00000000-0005-0000-0000-000090820000}"/>
    <cellStyle name="Normal 5 6 3 3" xfId="14139" xr:uid="{00000000-0005-0000-0000-000091820000}"/>
    <cellStyle name="Normal 5 6 3 4" xfId="42198" xr:uid="{00000000-0005-0000-0000-000092820000}"/>
    <cellStyle name="Normal 5 6 3 5" xfId="47041" xr:uid="{00000000-0005-0000-0000-000093820000}"/>
    <cellStyle name="Normal 5 6 4" xfId="6205" xr:uid="{00000000-0005-0000-0000-000094820000}"/>
    <cellStyle name="Normal 5 6 4 2" xfId="16988" xr:uid="{00000000-0005-0000-0000-000095820000}"/>
    <cellStyle name="Normal 5 6 5" xfId="11832" xr:uid="{00000000-0005-0000-0000-000096820000}"/>
    <cellStyle name="Normal 5 6 6" xfId="39928" xr:uid="{00000000-0005-0000-0000-000097820000}"/>
    <cellStyle name="Normal 5 6 7" xfId="44775" xr:uid="{00000000-0005-0000-0000-000098820000}"/>
    <cellStyle name="Normal 5 7" xfId="1136" xr:uid="{00000000-0005-0000-0000-000099820000}"/>
    <cellStyle name="Normal 5 7 2" xfId="2220" xr:uid="{00000000-0005-0000-0000-00009A820000}"/>
    <cellStyle name="Normal 5 7 2 2" xfId="4528" xr:uid="{00000000-0005-0000-0000-00009B820000}"/>
    <cellStyle name="Normal 5 7 2 2 2" xfId="9675" xr:uid="{00000000-0005-0000-0000-00009C820000}"/>
    <cellStyle name="Normal 5 7 2 2 2 2" xfId="20458" xr:uid="{00000000-0005-0000-0000-00009D820000}"/>
    <cellStyle name="Normal 5 7 2 2 3" xfId="15326" xr:uid="{00000000-0005-0000-0000-00009E820000}"/>
    <cellStyle name="Normal 5 7 2 2 4" xfId="43385" xr:uid="{00000000-0005-0000-0000-00009F820000}"/>
    <cellStyle name="Normal 5 7 2 2 5" xfId="48228" xr:uid="{00000000-0005-0000-0000-0000A0820000}"/>
    <cellStyle name="Normal 5 7 2 3" xfId="7394" xr:uid="{00000000-0005-0000-0000-0000A1820000}"/>
    <cellStyle name="Normal 5 7 2 3 2" xfId="18177" xr:uid="{00000000-0005-0000-0000-0000A2820000}"/>
    <cellStyle name="Normal 5 7 2 4" xfId="13040" xr:uid="{00000000-0005-0000-0000-0000A3820000}"/>
    <cellStyle name="Normal 5 7 2 5" xfId="41109" xr:uid="{00000000-0005-0000-0000-0000A4820000}"/>
    <cellStyle name="Normal 5 7 2 6" xfId="45952" xr:uid="{00000000-0005-0000-0000-0000A5820000}"/>
    <cellStyle name="Normal 5 7 3" xfId="3473" xr:uid="{00000000-0005-0000-0000-0000A6820000}"/>
    <cellStyle name="Normal 5 7 3 2" xfId="8620" xr:uid="{00000000-0005-0000-0000-0000A7820000}"/>
    <cellStyle name="Normal 5 7 3 2 2" xfId="19403" xr:uid="{00000000-0005-0000-0000-0000A8820000}"/>
    <cellStyle name="Normal 5 7 3 3" xfId="14271" xr:uid="{00000000-0005-0000-0000-0000A9820000}"/>
    <cellStyle name="Normal 5 7 3 4" xfId="42330" xr:uid="{00000000-0005-0000-0000-0000AA820000}"/>
    <cellStyle name="Normal 5 7 3 5" xfId="47173" xr:uid="{00000000-0005-0000-0000-0000AB820000}"/>
    <cellStyle name="Normal 5 7 4" xfId="6337" xr:uid="{00000000-0005-0000-0000-0000AC820000}"/>
    <cellStyle name="Normal 5 7 4 2" xfId="17120" xr:uid="{00000000-0005-0000-0000-0000AD820000}"/>
    <cellStyle name="Normal 5 7 5" xfId="11964" xr:uid="{00000000-0005-0000-0000-0000AE820000}"/>
    <cellStyle name="Normal 5 7 6" xfId="38945" xr:uid="{00000000-0005-0000-0000-0000AF820000}"/>
    <cellStyle name="Normal 5 7 7" xfId="40061" xr:uid="{00000000-0005-0000-0000-0000B0820000}"/>
    <cellStyle name="Normal 5 7 8" xfId="44907" xr:uid="{00000000-0005-0000-0000-0000B1820000}"/>
    <cellStyle name="Normal 5 8" xfId="1475" xr:uid="{00000000-0005-0000-0000-0000B2820000}"/>
    <cellStyle name="Normal 5 8 2" xfId="3790" xr:uid="{00000000-0005-0000-0000-0000B3820000}"/>
    <cellStyle name="Normal 5 8 2 2" xfId="8937" xr:uid="{00000000-0005-0000-0000-0000B4820000}"/>
    <cellStyle name="Normal 5 8 2 2 2" xfId="19720" xr:uid="{00000000-0005-0000-0000-0000B5820000}"/>
    <cellStyle name="Normal 5 8 2 3" xfId="14588" xr:uid="{00000000-0005-0000-0000-0000B6820000}"/>
    <cellStyle name="Normal 5 8 2 4" xfId="42647" xr:uid="{00000000-0005-0000-0000-0000B7820000}"/>
    <cellStyle name="Normal 5 8 2 5" xfId="47490" xr:uid="{00000000-0005-0000-0000-0000B8820000}"/>
    <cellStyle name="Normal 5 8 3" xfId="6657" xr:uid="{00000000-0005-0000-0000-0000B9820000}"/>
    <cellStyle name="Normal 5 8 3 2" xfId="17440" xr:uid="{00000000-0005-0000-0000-0000BA820000}"/>
    <cellStyle name="Normal 5 8 4" xfId="12297" xr:uid="{00000000-0005-0000-0000-0000BB820000}"/>
    <cellStyle name="Normal 5 8 5" xfId="40372" xr:uid="{00000000-0005-0000-0000-0000BC820000}"/>
    <cellStyle name="Normal 5 8 6" xfId="45215" xr:uid="{00000000-0005-0000-0000-0000BD820000}"/>
    <cellStyle name="Normal 5 9" xfId="2414" xr:uid="{00000000-0005-0000-0000-0000BE820000}"/>
    <cellStyle name="Normal 5 9 2" xfId="4716" xr:uid="{00000000-0005-0000-0000-0000BF820000}"/>
    <cellStyle name="Normal 5 9 2 2" xfId="9863" xr:uid="{00000000-0005-0000-0000-0000C0820000}"/>
    <cellStyle name="Normal 5 9 2 2 2" xfId="20646" xr:uid="{00000000-0005-0000-0000-0000C1820000}"/>
    <cellStyle name="Normal 5 9 2 3" xfId="15514" xr:uid="{00000000-0005-0000-0000-0000C2820000}"/>
    <cellStyle name="Normal 5 9 2 4" xfId="43573" xr:uid="{00000000-0005-0000-0000-0000C3820000}"/>
    <cellStyle name="Normal 5 9 2 5" xfId="48416" xr:uid="{00000000-0005-0000-0000-0000C4820000}"/>
    <cellStyle name="Normal 5 9 3" xfId="7582" xr:uid="{00000000-0005-0000-0000-0000C5820000}"/>
    <cellStyle name="Normal 5 9 3 2" xfId="18365" xr:uid="{00000000-0005-0000-0000-0000C6820000}"/>
    <cellStyle name="Normal 5 9 4" xfId="13228" xr:uid="{00000000-0005-0000-0000-0000C7820000}"/>
    <cellStyle name="Normal 5 9 5" xfId="41297" xr:uid="{00000000-0005-0000-0000-0000C8820000}"/>
    <cellStyle name="Normal 5 9 6" xfId="46140" xr:uid="{00000000-0005-0000-0000-0000C9820000}"/>
    <cellStyle name="Normal 50" xfId="380" xr:uid="{00000000-0005-0000-0000-0000CA820000}"/>
    <cellStyle name="Normal 50 2" xfId="1476" xr:uid="{00000000-0005-0000-0000-0000CB820000}"/>
    <cellStyle name="Normal 50 2 2" xfId="3791" xr:uid="{00000000-0005-0000-0000-0000CC820000}"/>
    <cellStyle name="Normal 50 2 2 2" xfId="8938" xr:uid="{00000000-0005-0000-0000-0000CD820000}"/>
    <cellStyle name="Normal 50 2 2 2 2" xfId="19721" xr:uid="{00000000-0005-0000-0000-0000CE820000}"/>
    <cellStyle name="Normal 50 2 2 3" xfId="14589" xr:uid="{00000000-0005-0000-0000-0000CF820000}"/>
    <cellStyle name="Normal 50 2 2 4" xfId="42648" xr:uid="{00000000-0005-0000-0000-0000D0820000}"/>
    <cellStyle name="Normal 50 2 2 5" xfId="47491" xr:uid="{00000000-0005-0000-0000-0000D1820000}"/>
    <cellStyle name="Normal 50 2 3" xfId="6658" xr:uid="{00000000-0005-0000-0000-0000D2820000}"/>
    <cellStyle name="Normal 50 2 3 2" xfId="17441" xr:uid="{00000000-0005-0000-0000-0000D3820000}"/>
    <cellStyle name="Normal 50 2 4" xfId="12298" xr:uid="{00000000-0005-0000-0000-0000D4820000}"/>
    <cellStyle name="Normal 50 2 5" xfId="40373" xr:uid="{00000000-0005-0000-0000-0000D5820000}"/>
    <cellStyle name="Normal 50 2 6" xfId="45216" xr:uid="{00000000-0005-0000-0000-0000D6820000}"/>
    <cellStyle name="Normal 50 3" xfId="2743" xr:uid="{00000000-0005-0000-0000-0000D7820000}"/>
    <cellStyle name="Normal 50 3 2" xfId="7898" xr:uid="{00000000-0005-0000-0000-0000D8820000}"/>
    <cellStyle name="Normal 50 3 2 2" xfId="18681" xr:uid="{00000000-0005-0000-0000-0000D9820000}"/>
    <cellStyle name="Normal 50 3 3" xfId="13549" xr:uid="{00000000-0005-0000-0000-0000DA820000}"/>
    <cellStyle name="Normal 50 3 4" xfId="41609" xr:uid="{00000000-0005-0000-0000-0000DB820000}"/>
    <cellStyle name="Normal 50 3 5" xfId="46452" xr:uid="{00000000-0005-0000-0000-0000DC820000}"/>
    <cellStyle name="Normal 50 4" xfId="5608" xr:uid="{00000000-0005-0000-0000-0000DD820000}"/>
    <cellStyle name="Normal 50 4 2" xfId="16398" xr:uid="{00000000-0005-0000-0000-0000DE820000}"/>
    <cellStyle name="Normal 50 5" xfId="11227" xr:uid="{00000000-0005-0000-0000-0000DF820000}"/>
    <cellStyle name="Normal 50 6" xfId="39328" xr:uid="{00000000-0005-0000-0000-0000E0820000}"/>
    <cellStyle name="Normal 50 7" xfId="44174" xr:uid="{00000000-0005-0000-0000-0000E1820000}"/>
    <cellStyle name="Normal 500" xfId="1135" xr:uid="{00000000-0005-0000-0000-0000E2820000}"/>
    <cellStyle name="Normal 500 2" xfId="2219" xr:uid="{00000000-0005-0000-0000-0000E3820000}"/>
    <cellStyle name="Normal 500 2 2" xfId="4527" xr:uid="{00000000-0005-0000-0000-0000E4820000}"/>
    <cellStyle name="Normal 500 2 2 2" xfId="9674" xr:uid="{00000000-0005-0000-0000-0000E5820000}"/>
    <cellStyle name="Normal 500 2 2 2 2" xfId="20457" xr:uid="{00000000-0005-0000-0000-0000E6820000}"/>
    <cellStyle name="Normal 500 2 2 3" xfId="15325" xr:uid="{00000000-0005-0000-0000-0000E7820000}"/>
    <cellStyle name="Normal 500 2 2 4" xfId="43384" xr:uid="{00000000-0005-0000-0000-0000E8820000}"/>
    <cellStyle name="Normal 500 2 2 5" xfId="48227" xr:uid="{00000000-0005-0000-0000-0000E9820000}"/>
    <cellStyle name="Normal 500 2 3" xfId="7393" xr:uid="{00000000-0005-0000-0000-0000EA820000}"/>
    <cellStyle name="Normal 500 2 3 2" xfId="18176" xr:uid="{00000000-0005-0000-0000-0000EB820000}"/>
    <cellStyle name="Normal 500 2 4" xfId="13039" xr:uid="{00000000-0005-0000-0000-0000EC820000}"/>
    <cellStyle name="Normal 500 2 5" xfId="41108" xr:uid="{00000000-0005-0000-0000-0000ED820000}"/>
    <cellStyle name="Normal 500 2 6" xfId="45951" xr:uid="{00000000-0005-0000-0000-0000EE820000}"/>
    <cellStyle name="Normal 500 3" xfId="3472" xr:uid="{00000000-0005-0000-0000-0000EF820000}"/>
    <cellStyle name="Normal 500 3 2" xfId="8619" xr:uid="{00000000-0005-0000-0000-0000F0820000}"/>
    <cellStyle name="Normal 500 3 2 2" xfId="19402" xr:uid="{00000000-0005-0000-0000-0000F1820000}"/>
    <cellStyle name="Normal 500 3 3" xfId="14270" xr:uid="{00000000-0005-0000-0000-0000F2820000}"/>
    <cellStyle name="Normal 500 3 4" xfId="42329" xr:uid="{00000000-0005-0000-0000-0000F3820000}"/>
    <cellStyle name="Normal 500 3 5" xfId="47172" xr:uid="{00000000-0005-0000-0000-0000F4820000}"/>
    <cellStyle name="Normal 500 4" xfId="6336" xr:uid="{00000000-0005-0000-0000-0000F5820000}"/>
    <cellStyle name="Normal 500 4 2" xfId="17119" xr:uid="{00000000-0005-0000-0000-0000F6820000}"/>
    <cellStyle name="Normal 500 5" xfId="11963" xr:uid="{00000000-0005-0000-0000-0000F7820000}"/>
    <cellStyle name="Normal 500 6" xfId="40060" xr:uid="{00000000-0005-0000-0000-0000F8820000}"/>
    <cellStyle name="Normal 500 7" xfId="44906" xr:uid="{00000000-0005-0000-0000-0000F9820000}"/>
    <cellStyle name="Normal 501" xfId="1137" xr:uid="{00000000-0005-0000-0000-0000FA820000}"/>
    <cellStyle name="Normal 501 2" xfId="2221" xr:uid="{00000000-0005-0000-0000-0000FB820000}"/>
    <cellStyle name="Normal 501 2 2" xfId="4529" xr:uid="{00000000-0005-0000-0000-0000FC820000}"/>
    <cellStyle name="Normal 501 2 2 2" xfId="9676" xr:uid="{00000000-0005-0000-0000-0000FD820000}"/>
    <cellStyle name="Normal 501 2 2 2 2" xfId="20459" xr:uid="{00000000-0005-0000-0000-0000FE820000}"/>
    <cellStyle name="Normal 501 2 2 3" xfId="15327" xr:uid="{00000000-0005-0000-0000-0000FF820000}"/>
    <cellStyle name="Normal 501 2 2 4" xfId="43386" xr:uid="{00000000-0005-0000-0000-000000830000}"/>
    <cellStyle name="Normal 501 2 2 5" xfId="48229" xr:uid="{00000000-0005-0000-0000-000001830000}"/>
    <cellStyle name="Normal 501 2 3" xfId="7395" xr:uid="{00000000-0005-0000-0000-000002830000}"/>
    <cellStyle name="Normal 501 2 3 2" xfId="18178" xr:uid="{00000000-0005-0000-0000-000003830000}"/>
    <cellStyle name="Normal 501 2 4" xfId="13041" xr:uid="{00000000-0005-0000-0000-000004830000}"/>
    <cellStyle name="Normal 501 2 5" xfId="41110" xr:uid="{00000000-0005-0000-0000-000005830000}"/>
    <cellStyle name="Normal 501 2 6" xfId="45953" xr:uid="{00000000-0005-0000-0000-000006830000}"/>
    <cellStyle name="Normal 501 3" xfId="3474" xr:uid="{00000000-0005-0000-0000-000007830000}"/>
    <cellStyle name="Normal 501 3 2" xfId="8621" xr:uid="{00000000-0005-0000-0000-000008830000}"/>
    <cellStyle name="Normal 501 3 2 2" xfId="19404" xr:uid="{00000000-0005-0000-0000-000009830000}"/>
    <cellStyle name="Normal 501 3 3" xfId="14272" xr:uid="{00000000-0005-0000-0000-00000A830000}"/>
    <cellStyle name="Normal 501 3 4" xfId="42331" xr:uid="{00000000-0005-0000-0000-00000B830000}"/>
    <cellStyle name="Normal 501 3 5" xfId="47174" xr:uid="{00000000-0005-0000-0000-00000C830000}"/>
    <cellStyle name="Normal 501 4" xfId="6338" xr:uid="{00000000-0005-0000-0000-00000D830000}"/>
    <cellStyle name="Normal 501 4 2" xfId="17121" xr:uid="{00000000-0005-0000-0000-00000E830000}"/>
    <cellStyle name="Normal 501 5" xfId="11965" xr:uid="{00000000-0005-0000-0000-00000F830000}"/>
    <cellStyle name="Normal 501 6" xfId="40062" xr:uid="{00000000-0005-0000-0000-000010830000}"/>
    <cellStyle name="Normal 501 7" xfId="44908" xr:uid="{00000000-0005-0000-0000-000011830000}"/>
    <cellStyle name="Normal 502" xfId="1165" xr:uid="{00000000-0005-0000-0000-000012830000}"/>
    <cellStyle name="Normal 502 2" xfId="2249" xr:uid="{00000000-0005-0000-0000-000013830000}"/>
    <cellStyle name="Normal 502 2 2" xfId="4557" xr:uid="{00000000-0005-0000-0000-000014830000}"/>
    <cellStyle name="Normal 502 2 2 2" xfId="9704" xr:uid="{00000000-0005-0000-0000-000015830000}"/>
    <cellStyle name="Normal 502 2 2 2 2" xfId="20487" xr:uid="{00000000-0005-0000-0000-000016830000}"/>
    <cellStyle name="Normal 502 2 2 3" xfId="15355" xr:uid="{00000000-0005-0000-0000-000017830000}"/>
    <cellStyle name="Normal 502 2 2 4" xfId="43414" xr:uid="{00000000-0005-0000-0000-000018830000}"/>
    <cellStyle name="Normal 502 2 2 5" xfId="48257" xr:uid="{00000000-0005-0000-0000-000019830000}"/>
    <cellStyle name="Normal 502 2 3" xfId="7423" xr:uid="{00000000-0005-0000-0000-00001A830000}"/>
    <cellStyle name="Normal 502 2 3 2" xfId="18206" xr:uid="{00000000-0005-0000-0000-00001B830000}"/>
    <cellStyle name="Normal 502 2 4" xfId="13069" xr:uid="{00000000-0005-0000-0000-00001C830000}"/>
    <cellStyle name="Normal 502 2 5" xfId="41138" xr:uid="{00000000-0005-0000-0000-00001D830000}"/>
    <cellStyle name="Normal 502 2 6" xfId="45981" xr:uid="{00000000-0005-0000-0000-00001E830000}"/>
    <cellStyle name="Normal 502 3" xfId="3500" xr:uid="{00000000-0005-0000-0000-00001F830000}"/>
    <cellStyle name="Normal 502 3 2" xfId="8647" xr:uid="{00000000-0005-0000-0000-000020830000}"/>
    <cellStyle name="Normal 502 3 2 2" xfId="19430" xr:uid="{00000000-0005-0000-0000-000021830000}"/>
    <cellStyle name="Normal 502 3 3" xfId="14298" xr:uid="{00000000-0005-0000-0000-000022830000}"/>
    <cellStyle name="Normal 502 3 4" xfId="42357" xr:uid="{00000000-0005-0000-0000-000023830000}"/>
    <cellStyle name="Normal 502 3 5" xfId="47200" xr:uid="{00000000-0005-0000-0000-000024830000}"/>
    <cellStyle name="Normal 502 4" xfId="6366" xr:uid="{00000000-0005-0000-0000-000025830000}"/>
    <cellStyle name="Normal 502 4 2" xfId="17149" xr:uid="{00000000-0005-0000-0000-000026830000}"/>
    <cellStyle name="Normal 502 5" xfId="11993" xr:uid="{00000000-0005-0000-0000-000027830000}"/>
    <cellStyle name="Normal 502 6" xfId="40090" xr:uid="{00000000-0005-0000-0000-000028830000}"/>
    <cellStyle name="Normal 502 7" xfId="44935" xr:uid="{00000000-0005-0000-0000-000029830000}"/>
    <cellStyle name="Normal 503" xfId="1166" xr:uid="{00000000-0005-0000-0000-00002A830000}"/>
    <cellStyle name="Normal 503 2" xfId="2250" xr:uid="{00000000-0005-0000-0000-00002B830000}"/>
    <cellStyle name="Normal 503 2 2" xfId="4558" xr:uid="{00000000-0005-0000-0000-00002C830000}"/>
    <cellStyle name="Normal 503 2 2 2" xfId="9705" xr:uid="{00000000-0005-0000-0000-00002D830000}"/>
    <cellStyle name="Normal 503 2 2 2 2" xfId="20488" xr:uid="{00000000-0005-0000-0000-00002E830000}"/>
    <cellStyle name="Normal 503 2 2 3" xfId="15356" xr:uid="{00000000-0005-0000-0000-00002F830000}"/>
    <cellStyle name="Normal 503 2 2 4" xfId="43415" xr:uid="{00000000-0005-0000-0000-000030830000}"/>
    <cellStyle name="Normal 503 2 2 5" xfId="48258" xr:uid="{00000000-0005-0000-0000-000031830000}"/>
    <cellStyle name="Normal 503 2 3" xfId="7424" xr:uid="{00000000-0005-0000-0000-000032830000}"/>
    <cellStyle name="Normal 503 2 3 2" xfId="18207" xr:uid="{00000000-0005-0000-0000-000033830000}"/>
    <cellStyle name="Normal 503 2 4" xfId="13070" xr:uid="{00000000-0005-0000-0000-000034830000}"/>
    <cellStyle name="Normal 503 2 5" xfId="41139" xr:uid="{00000000-0005-0000-0000-000035830000}"/>
    <cellStyle name="Normal 503 2 6" xfId="45982" xr:uid="{00000000-0005-0000-0000-000036830000}"/>
    <cellStyle name="Normal 503 3" xfId="3501" xr:uid="{00000000-0005-0000-0000-000037830000}"/>
    <cellStyle name="Normal 503 3 2" xfId="8648" xr:uid="{00000000-0005-0000-0000-000038830000}"/>
    <cellStyle name="Normal 503 3 2 2" xfId="19431" xr:uid="{00000000-0005-0000-0000-000039830000}"/>
    <cellStyle name="Normal 503 3 3" xfId="14299" xr:uid="{00000000-0005-0000-0000-00003A830000}"/>
    <cellStyle name="Normal 503 3 4" xfId="42358" xr:uid="{00000000-0005-0000-0000-00003B830000}"/>
    <cellStyle name="Normal 503 3 5" xfId="47201" xr:uid="{00000000-0005-0000-0000-00003C830000}"/>
    <cellStyle name="Normal 503 4" xfId="6367" xr:uid="{00000000-0005-0000-0000-00003D830000}"/>
    <cellStyle name="Normal 503 4 2" xfId="17150" xr:uid="{00000000-0005-0000-0000-00003E830000}"/>
    <cellStyle name="Normal 503 5" xfId="11994" xr:uid="{00000000-0005-0000-0000-00003F830000}"/>
    <cellStyle name="Normal 503 6" xfId="40091" xr:uid="{00000000-0005-0000-0000-000040830000}"/>
    <cellStyle name="Normal 503 7" xfId="44936" xr:uid="{00000000-0005-0000-0000-000041830000}"/>
    <cellStyle name="Normal 504" xfId="1167" xr:uid="{00000000-0005-0000-0000-000042830000}"/>
    <cellStyle name="Normal 504 2" xfId="2251" xr:uid="{00000000-0005-0000-0000-000043830000}"/>
    <cellStyle name="Normal 504 2 2" xfId="4559" xr:uid="{00000000-0005-0000-0000-000044830000}"/>
    <cellStyle name="Normal 504 2 2 2" xfId="9706" xr:uid="{00000000-0005-0000-0000-000045830000}"/>
    <cellStyle name="Normal 504 2 2 2 2" xfId="20489" xr:uid="{00000000-0005-0000-0000-000046830000}"/>
    <cellStyle name="Normal 504 2 2 3" xfId="15357" xr:uid="{00000000-0005-0000-0000-000047830000}"/>
    <cellStyle name="Normal 504 2 2 4" xfId="43416" xr:uid="{00000000-0005-0000-0000-000048830000}"/>
    <cellStyle name="Normal 504 2 2 5" xfId="48259" xr:uid="{00000000-0005-0000-0000-000049830000}"/>
    <cellStyle name="Normal 504 2 3" xfId="7425" xr:uid="{00000000-0005-0000-0000-00004A830000}"/>
    <cellStyle name="Normal 504 2 3 2" xfId="18208" xr:uid="{00000000-0005-0000-0000-00004B830000}"/>
    <cellStyle name="Normal 504 2 4" xfId="13071" xr:uid="{00000000-0005-0000-0000-00004C830000}"/>
    <cellStyle name="Normal 504 2 5" xfId="41140" xr:uid="{00000000-0005-0000-0000-00004D830000}"/>
    <cellStyle name="Normal 504 2 6" xfId="45983" xr:uid="{00000000-0005-0000-0000-00004E830000}"/>
    <cellStyle name="Normal 504 3" xfId="3502" xr:uid="{00000000-0005-0000-0000-00004F830000}"/>
    <cellStyle name="Normal 504 3 2" xfId="8649" xr:uid="{00000000-0005-0000-0000-000050830000}"/>
    <cellStyle name="Normal 504 3 2 2" xfId="19432" xr:uid="{00000000-0005-0000-0000-000051830000}"/>
    <cellStyle name="Normal 504 3 3" xfId="14300" xr:uid="{00000000-0005-0000-0000-000052830000}"/>
    <cellStyle name="Normal 504 3 4" xfId="42359" xr:uid="{00000000-0005-0000-0000-000053830000}"/>
    <cellStyle name="Normal 504 3 5" xfId="47202" xr:uid="{00000000-0005-0000-0000-000054830000}"/>
    <cellStyle name="Normal 504 4" xfId="6368" xr:uid="{00000000-0005-0000-0000-000055830000}"/>
    <cellStyle name="Normal 504 4 2" xfId="17151" xr:uid="{00000000-0005-0000-0000-000056830000}"/>
    <cellStyle name="Normal 504 5" xfId="11995" xr:uid="{00000000-0005-0000-0000-000057830000}"/>
    <cellStyle name="Normal 504 6" xfId="40092" xr:uid="{00000000-0005-0000-0000-000058830000}"/>
    <cellStyle name="Normal 504 7" xfId="44937" xr:uid="{00000000-0005-0000-0000-000059830000}"/>
    <cellStyle name="Normal 505" xfId="1168" xr:uid="{00000000-0005-0000-0000-00005A830000}"/>
    <cellStyle name="Normal 505 2" xfId="2252" xr:uid="{00000000-0005-0000-0000-00005B830000}"/>
    <cellStyle name="Normal 505 2 2" xfId="4560" xr:uid="{00000000-0005-0000-0000-00005C830000}"/>
    <cellStyle name="Normal 505 2 2 2" xfId="9707" xr:uid="{00000000-0005-0000-0000-00005D830000}"/>
    <cellStyle name="Normal 505 2 2 2 2" xfId="20490" xr:uid="{00000000-0005-0000-0000-00005E830000}"/>
    <cellStyle name="Normal 505 2 2 3" xfId="15358" xr:uid="{00000000-0005-0000-0000-00005F830000}"/>
    <cellStyle name="Normal 505 2 2 4" xfId="43417" xr:uid="{00000000-0005-0000-0000-000060830000}"/>
    <cellStyle name="Normal 505 2 2 5" xfId="48260" xr:uid="{00000000-0005-0000-0000-000061830000}"/>
    <cellStyle name="Normal 505 2 3" xfId="7426" xr:uid="{00000000-0005-0000-0000-000062830000}"/>
    <cellStyle name="Normal 505 2 3 2" xfId="18209" xr:uid="{00000000-0005-0000-0000-000063830000}"/>
    <cellStyle name="Normal 505 2 4" xfId="13072" xr:uid="{00000000-0005-0000-0000-000064830000}"/>
    <cellStyle name="Normal 505 2 5" xfId="41141" xr:uid="{00000000-0005-0000-0000-000065830000}"/>
    <cellStyle name="Normal 505 2 6" xfId="45984" xr:uid="{00000000-0005-0000-0000-000066830000}"/>
    <cellStyle name="Normal 505 3" xfId="3503" xr:uid="{00000000-0005-0000-0000-000067830000}"/>
    <cellStyle name="Normal 505 3 2" xfId="8650" xr:uid="{00000000-0005-0000-0000-000068830000}"/>
    <cellStyle name="Normal 505 3 2 2" xfId="19433" xr:uid="{00000000-0005-0000-0000-000069830000}"/>
    <cellStyle name="Normal 505 3 3" xfId="14301" xr:uid="{00000000-0005-0000-0000-00006A830000}"/>
    <cellStyle name="Normal 505 3 4" xfId="42360" xr:uid="{00000000-0005-0000-0000-00006B830000}"/>
    <cellStyle name="Normal 505 3 5" xfId="47203" xr:uid="{00000000-0005-0000-0000-00006C830000}"/>
    <cellStyle name="Normal 505 4" xfId="6369" xr:uid="{00000000-0005-0000-0000-00006D830000}"/>
    <cellStyle name="Normal 505 4 2" xfId="17152" xr:uid="{00000000-0005-0000-0000-00006E830000}"/>
    <cellStyle name="Normal 505 5" xfId="11996" xr:uid="{00000000-0005-0000-0000-00006F830000}"/>
    <cellStyle name="Normal 505 6" xfId="40093" xr:uid="{00000000-0005-0000-0000-000070830000}"/>
    <cellStyle name="Normal 505 7" xfId="44938" xr:uid="{00000000-0005-0000-0000-000071830000}"/>
    <cellStyle name="Normal 506" xfId="1169" xr:uid="{00000000-0005-0000-0000-000072830000}"/>
    <cellStyle name="Normal 506 2" xfId="2253" xr:uid="{00000000-0005-0000-0000-000073830000}"/>
    <cellStyle name="Normal 506 2 2" xfId="4561" xr:uid="{00000000-0005-0000-0000-000074830000}"/>
    <cellStyle name="Normal 506 2 2 2" xfId="9708" xr:uid="{00000000-0005-0000-0000-000075830000}"/>
    <cellStyle name="Normal 506 2 2 2 2" xfId="20491" xr:uid="{00000000-0005-0000-0000-000076830000}"/>
    <cellStyle name="Normal 506 2 2 3" xfId="15359" xr:uid="{00000000-0005-0000-0000-000077830000}"/>
    <cellStyle name="Normal 506 2 2 4" xfId="43418" xr:uid="{00000000-0005-0000-0000-000078830000}"/>
    <cellStyle name="Normal 506 2 2 5" xfId="48261" xr:uid="{00000000-0005-0000-0000-000079830000}"/>
    <cellStyle name="Normal 506 2 3" xfId="7427" xr:uid="{00000000-0005-0000-0000-00007A830000}"/>
    <cellStyle name="Normal 506 2 3 2" xfId="18210" xr:uid="{00000000-0005-0000-0000-00007B830000}"/>
    <cellStyle name="Normal 506 2 4" xfId="13073" xr:uid="{00000000-0005-0000-0000-00007C830000}"/>
    <cellStyle name="Normal 506 2 5" xfId="41142" xr:uid="{00000000-0005-0000-0000-00007D830000}"/>
    <cellStyle name="Normal 506 2 6" xfId="45985" xr:uid="{00000000-0005-0000-0000-00007E830000}"/>
    <cellStyle name="Normal 506 3" xfId="3504" xr:uid="{00000000-0005-0000-0000-00007F830000}"/>
    <cellStyle name="Normal 506 3 2" xfId="8651" xr:uid="{00000000-0005-0000-0000-000080830000}"/>
    <cellStyle name="Normal 506 3 2 2" xfId="19434" xr:uid="{00000000-0005-0000-0000-000081830000}"/>
    <cellStyle name="Normal 506 3 3" xfId="14302" xr:uid="{00000000-0005-0000-0000-000082830000}"/>
    <cellStyle name="Normal 506 3 4" xfId="42361" xr:uid="{00000000-0005-0000-0000-000083830000}"/>
    <cellStyle name="Normal 506 3 5" xfId="47204" xr:uid="{00000000-0005-0000-0000-000084830000}"/>
    <cellStyle name="Normal 506 4" xfId="6370" xr:uid="{00000000-0005-0000-0000-000085830000}"/>
    <cellStyle name="Normal 506 4 2" xfId="17153" xr:uid="{00000000-0005-0000-0000-000086830000}"/>
    <cellStyle name="Normal 506 5" xfId="11997" xr:uid="{00000000-0005-0000-0000-000087830000}"/>
    <cellStyle name="Normal 506 6" xfId="40094" xr:uid="{00000000-0005-0000-0000-000088830000}"/>
    <cellStyle name="Normal 506 7" xfId="44939" xr:uid="{00000000-0005-0000-0000-000089830000}"/>
    <cellStyle name="Normal 507" xfId="1164" xr:uid="{00000000-0005-0000-0000-00008A830000}"/>
    <cellStyle name="Normal 507 2" xfId="2248" xr:uid="{00000000-0005-0000-0000-00008B830000}"/>
    <cellStyle name="Normal 507 2 2" xfId="4556" xr:uid="{00000000-0005-0000-0000-00008C830000}"/>
    <cellStyle name="Normal 507 2 2 2" xfId="9703" xr:uid="{00000000-0005-0000-0000-00008D830000}"/>
    <cellStyle name="Normal 507 2 2 2 2" xfId="20486" xr:uid="{00000000-0005-0000-0000-00008E830000}"/>
    <cellStyle name="Normal 507 2 2 3" xfId="15354" xr:uid="{00000000-0005-0000-0000-00008F830000}"/>
    <cellStyle name="Normal 507 2 2 4" xfId="43413" xr:uid="{00000000-0005-0000-0000-000090830000}"/>
    <cellStyle name="Normal 507 2 2 5" xfId="48256" xr:uid="{00000000-0005-0000-0000-000091830000}"/>
    <cellStyle name="Normal 507 2 3" xfId="7422" xr:uid="{00000000-0005-0000-0000-000092830000}"/>
    <cellStyle name="Normal 507 2 3 2" xfId="18205" xr:uid="{00000000-0005-0000-0000-000093830000}"/>
    <cellStyle name="Normal 507 2 4" xfId="13068" xr:uid="{00000000-0005-0000-0000-000094830000}"/>
    <cellStyle name="Normal 507 2 5" xfId="41137" xr:uid="{00000000-0005-0000-0000-000095830000}"/>
    <cellStyle name="Normal 507 2 6" xfId="45980" xr:uid="{00000000-0005-0000-0000-000096830000}"/>
    <cellStyle name="Normal 507 3" xfId="3499" xr:uid="{00000000-0005-0000-0000-000097830000}"/>
    <cellStyle name="Normal 507 3 2" xfId="8646" xr:uid="{00000000-0005-0000-0000-000098830000}"/>
    <cellStyle name="Normal 507 3 2 2" xfId="19429" xr:uid="{00000000-0005-0000-0000-000099830000}"/>
    <cellStyle name="Normal 507 3 3" xfId="14297" xr:uid="{00000000-0005-0000-0000-00009A830000}"/>
    <cellStyle name="Normal 507 3 4" xfId="42356" xr:uid="{00000000-0005-0000-0000-00009B830000}"/>
    <cellStyle name="Normal 507 3 5" xfId="47199" xr:uid="{00000000-0005-0000-0000-00009C830000}"/>
    <cellStyle name="Normal 507 4" xfId="6365" xr:uid="{00000000-0005-0000-0000-00009D830000}"/>
    <cellStyle name="Normal 507 4 2" xfId="17148" xr:uid="{00000000-0005-0000-0000-00009E830000}"/>
    <cellStyle name="Normal 507 5" xfId="11992" xr:uid="{00000000-0005-0000-0000-00009F830000}"/>
    <cellStyle name="Normal 507 6" xfId="40089" xr:uid="{00000000-0005-0000-0000-0000A0830000}"/>
    <cellStyle name="Normal 507 7" xfId="44934" xr:uid="{00000000-0005-0000-0000-0000A1830000}"/>
    <cellStyle name="Normal 508" xfId="1170" xr:uid="{00000000-0005-0000-0000-0000A2830000}"/>
    <cellStyle name="Normal 508 2" xfId="2254" xr:uid="{00000000-0005-0000-0000-0000A3830000}"/>
    <cellStyle name="Normal 508 2 2" xfId="4562" xr:uid="{00000000-0005-0000-0000-0000A4830000}"/>
    <cellStyle name="Normal 508 2 2 2" xfId="9709" xr:uid="{00000000-0005-0000-0000-0000A5830000}"/>
    <cellStyle name="Normal 508 2 2 2 2" xfId="20492" xr:uid="{00000000-0005-0000-0000-0000A6830000}"/>
    <cellStyle name="Normal 508 2 2 3" xfId="15360" xr:uid="{00000000-0005-0000-0000-0000A7830000}"/>
    <cellStyle name="Normal 508 2 2 4" xfId="43419" xr:uid="{00000000-0005-0000-0000-0000A8830000}"/>
    <cellStyle name="Normal 508 2 2 5" xfId="48262" xr:uid="{00000000-0005-0000-0000-0000A9830000}"/>
    <cellStyle name="Normal 508 2 3" xfId="7428" xr:uid="{00000000-0005-0000-0000-0000AA830000}"/>
    <cellStyle name="Normal 508 2 3 2" xfId="18211" xr:uid="{00000000-0005-0000-0000-0000AB830000}"/>
    <cellStyle name="Normal 508 2 4" xfId="13074" xr:uid="{00000000-0005-0000-0000-0000AC830000}"/>
    <cellStyle name="Normal 508 2 5" xfId="41143" xr:uid="{00000000-0005-0000-0000-0000AD830000}"/>
    <cellStyle name="Normal 508 2 6" xfId="45986" xr:uid="{00000000-0005-0000-0000-0000AE830000}"/>
    <cellStyle name="Normal 508 3" xfId="3505" xr:uid="{00000000-0005-0000-0000-0000AF830000}"/>
    <cellStyle name="Normal 508 3 2" xfId="8652" xr:uid="{00000000-0005-0000-0000-0000B0830000}"/>
    <cellStyle name="Normal 508 3 2 2" xfId="19435" xr:uid="{00000000-0005-0000-0000-0000B1830000}"/>
    <cellStyle name="Normal 508 3 3" xfId="14303" xr:uid="{00000000-0005-0000-0000-0000B2830000}"/>
    <cellStyle name="Normal 508 3 4" xfId="42362" xr:uid="{00000000-0005-0000-0000-0000B3830000}"/>
    <cellStyle name="Normal 508 3 5" xfId="47205" xr:uid="{00000000-0005-0000-0000-0000B4830000}"/>
    <cellStyle name="Normal 508 4" xfId="6371" xr:uid="{00000000-0005-0000-0000-0000B5830000}"/>
    <cellStyle name="Normal 508 4 2" xfId="17154" xr:uid="{00000000-0005-0000-0000-0000B6830000}"/>
    <cellStyle name="Normal 508 5" xfId="11998" xr:uid="{00000000-0005-0000-0000-0000B7830000}"/>
    <cellStyle name="Normal 508 6" xfId="40095" xr:uid="{00000000-0005-0000-0000-0000B8830000}"/>
    <cellStyle name="Normal 508 7" xfId="44940" xr:uid="{00000000-0005-0000-0000-0000B9830000}"/>
    <cellStyle name="Normal 509" xfId="1171" xr:uid="{00000000-0005-0000-0000-0000BA830000}"/>
    <cellStyle name="Normal 509 2" xfId="2255" xr:uid="{00000000-0005-0000-0000-0000BB830000}"/>
    <cellStyle name="Normal 509 2 2" xfId="4563" xr:uid="{00000000-0005-0000-0000-0000BC830000}"/>
    <cellStyle name="Normal 509 2 2 2" xfId="9710" xr:uid="{00000000-0005-0000-0000-0000BD830000}"/>
    <cellStyle name="Normal 509 2 2 2 2" xfId="20493" xr:uid="{00000000-0005-0000-0000-0000BE830000}"/>
    <cellStyle name="Normal 509 2 2 3" xfId="15361" xr:uid="{00000000-0005-0000-0000-0000BF830000}"/>
    <cellStyle name="Normal 509 2 2 4" xfId="43420" xr:uid="{00000000-0005-0000-0000-0000C0830000}"/>
    <cellStyle name="Normal 509 2 2 5" xfId="48263" xr:uid="{00000000-0005-0000-0000-0000C1830000}"/>
    <cellStyle name="Normal 509 2 3" xfId="7429" xr:uid="{00000000-0005-0000-0000-0000C2830000}"/>
    <cellStyle name="Normal 509 2 3 2" xfId="18212" xr:uid="{00000000-0005-0000-0000-0000C3830000}"/>
    <cellStyle name="Normal 509 2 4" xfId="13075" xr:uid="{00000000-0005-0000-0000-0000C4830000}"/>
    <cellStyle name="Normal 509 2 5" xfId="41144" xr:uid="{00000000-0005-0000-0000-0000C5830000}"/>
    <cellStyle name="Normal 509 2 6" xfId="45987" xr:uid="{00000000-0005-0000-0000-0000C6830000}"/>
    <cellStyle name="Normal 509 3" xfId="3506" xr:uid="{00000000-0005-0000-0000-0000C7830000}"/>
    <cellStyle name="Normal 509 3 2" xfId="8653" xr:uid="{00000000-0005-0000-0000-0000C8830000}"/>
    <cellStyle name="Normal 509 3 2 2" xfId="19436" xr:uid="{00000000-0005-0000-0000-0000C9830000}"/>
    <cellStyle name="Normal 509 3 3" xfId="14304" xr:uid="{00000000-0005-0000-0000-0000CA830000}"/>
    <cellStyle name="Normal 509 3 4" xfId="42363" xr:uid="{00000000-0005-0000-0000-0000CB830000}"/>
    <cellStyle name="Normal 509 3 5" xfId="47206" xr:uid="{00000000-0005-0000-0000-0000CC830000}"/>
    <cellStyle name="Normal 509 4" xfId="6372" xr:uid="{00000000-0005-0000-0000-0000CD830000}"/>
    <cellStyle name="Normal 509 4 2" xfId="17155" xr:uid="{00000000-0005-0000-0000-0000CE830000}"/>
    <cellStyle name="Normal 509 5" xfId="11999" xr:uid="{00000000-0005-0000-0000-0000CF830000}"/>
    <cellStyle name="Normal 509 6" xfId="40096" xr:uid="{00000000-0005-0000-0000-0000D0830000}"/>
    <cellStyle name="Normal 509 7" xfId="44941" xr:uid="{00000000-0005-0000-0000-0000D1830000}"/>
    <cellStyle name="Normal 51" xfId="381" xr:uid="{00000000-0005-0000-0000-0000D2830000}"/>
    <cellStyle name="Normal 51 2" xfId="1477" xr:uid="{00000000-0005-0000-0000-0000D3830000}"/>
    <cellStyle name="Normal 51 2 2" xfId="3792" xr:uid="{00000000-0005-0000-0000-0000D4830000}"/>
    <cellStyle name="Normal 51 2 2 2" xfId="8939" xr:uid="{00000000-0005-0000-0000-0000D5830000}"/>
    <cellStyle name="Normal 51 2 2 2 2" xfId="19722" xr:uid="{00000000-0005-0000-0000-0000D6830000}"/>
    <cellStyle name="Normal 51 2 2 3" xfId="14590" xr:uid="{00000000-0005-0000-0000-0000D7830000}"/>
    <cellStyle name="Normal 51 2 2 4" xfId="42649" xr:uid="{00000000-0005-0000-0000-0000D8830000}"/>
    <cellStyle name="Normal 51 2 2 5" xfId="47492" xr:uid="{00000000-0005-0000-0000-0000D9830000}"/>
    <cellStyle name="Normal 51 2 3" xfId="6659" xr:uid="{00000000-0005-0000-0000-0000DA830000}"/>
    <cellStyle name="Normal 51 2 3 2" xfId="17442" xr:uid="{00000000-0005-0000-0000-0000DB830000}"/>
    <cellStyle name="Normal 51 2 4" xfId="12299" xr:uid="{00000000-0005-0000-0000-0000DC830000}"/>
    <cellStyle name="Normal 51 2 5" xfId="40374" xr:uid="{00000000-0005-0000-0000-0000DD830000}"/>
    <cellStyle name="Normal 51 2 6" xfId="45217" xr:uid="{00000000-0005-0000-0000-0000DE830000}"/>
    <cellStyle name="Normal 51 3" xfId="2744" xr:uid="{00000000-0005-0000-0000-0000DF830000}"/>
    <cellStyle name="Normal 51 3 2" xfId="7899" xr:uid="{00000000-0005-0000-0000-0000E0830000}"/>
    <cellStyle name="Normal 51 3 2 2" xfId="18682" xr:uid="{00000000-0005-0000-0000-0000E1830000}"/>
    <cellStyle name="Normal 51 3 3" xfId="13550" xr:uid="{00000000-0005-0000-0000-0000E2830000}"/>
    <cellStyle name="Normal 51 3 4" xfId="41610" xr:uid="{00000000-0005-0000-0000-0000E3830000}"/>
    <cellStyle name="Normal 51 3 5" xfId="46453" xr:uid="{00000000-0005-0000-0000-0000E4830000}"/>
    <cellStyle name="Normal 51 4" xfId="5609" xr:uid="{00000000-0005-0000-0000-0000E5830000}"/>
    <cellStyle name="Normal 51 4 2" xfId="16399" xr:uid="{00000000-0005-0000-0000-0000E6830000}"/>
    <cellStyle name="Normal 51 5" xfId="11228" xr:uid="{00000000-0005-0000-0000-0000E7830000}"/>
    <cellStyle name="Normal 51 6" xfId="39329" xr:uid="{00000000-0005-0000-0000-0000E8830000}"/>
    <cellStyle name="Normal 51 7" xfId="44175" xr:uid="{00000000-0005-0000-0000-0000E9830000}"/>
    <cellStyle name="Normal 510" xfId="1172" xr:uid="{00000000-0005-0000-0000-0000EA830000}"/>
    <cellStyle name="Normal 510 2" xfId="2256" xr:uid="{00000000-0005-0000-0000-0000EB830000}"/>
    <cellStyle name="Normal 510 2 2" xfId="4564" xr:uid="{00000000-0005-0000-0000-0000EC830000}"/>
    <cellStyle name="Normal 510 2 2 2" xfId="9711" xr:uid="{00000000-0005-0000-0000-0000ED830000}"/>
    <cellStyle name="Normal 510 2 2 2 2" xfId="20494" xr:uid="{00000000-0005-0000-0000-0000EE830000}"/>
    <cellStyle name="Normal 510 2 2 3" xfId="15362" xr:uid="{00000000-0005-0000-0000-0000EF830000}"/>
    <cellStyle name="Normal 510 2 2 4" xfId="43421" xr:uid="{00000000-0005-0000-0000-0000F0830000}"/>
    <cellStyle name="Normal 510 2 2 5" xfId="48264" xr:uid="{00000000-0005-0000-0000-0000F1830000}"/>
    <cellStyle name="Normal 510 2 3" xfId="7430" xr:uid="{00000000-0005-0000-0000-0000F2830000}"/>
    <cellStyle name="Normal 510 2 3 2" xfId="18213" xr:uid="{00000000-0005-0000-0000-0000F3830000}"/>
    <cellStyle name="Normal 510 2 4" xfId="13076" xr:uid="{00000000-0005-0000-0000-0000F4830000}"/>
    <cellStyle name="Normal 510 2 5" xfId="41145" xr:uid="{00000000-0005-0000-0000-0000F5830000}"/>
    <cellStyle name="Normal 510 2 6" xfId="45988" xr:uid="{00000000-0005-0000-0000-0000F6830000}"/>
    <cellStyle name="Normal 510 3" xfId="3507" xr:uid="{00000000-0005-0000-0000-0000F7830000}"/>
    <cellStyle name="Normal 510 3 2" xfId="8654" xr:uid="{00000000-0005-0000-0000-0000F8830000}"/>
    <cellStyle name="Normal 510 3 2 2" xfId="19437" xr:uid="{00000000-0005-0000-0000-0000F9830000}"/>
    <cellStyle name="Normal 510 3 3" xfId="14305" xr:uid="{00000000-0005-0000-0000-0000FA830000}"/>
    <cellStyle name="Normal 510 3 4" xfId="42364" xr:uid="{00000000-0005-0000-0000-0000FB830000}"/>
    <cellStyle name="Normal 510 3 5" xfId="47207" xr:uid="{00000000-0005-0000-0000-0000FC830000}"/>
    <cellStyle name="Normal 510 4" xfId="6373" xr:uid="{00000000-0005-0000-0000-0000FD830000}"/>
    <cellStyle name="Normal 510 4 2" xfId="17156" xr:uid="{00000000-0005-0000-0000-0000FE830000}"/>
    <cellStyle name="Normal 510 5" xfId="12000" xr:uid="{00000000-0005-0000-0000-0000FF830000}"/>
    <cellStyle name="Normal 510 6" xfId="40105" xr:uid="{00000000-0005-0000-0000-000000840000}"/>
    <cellStyle name="Normal 510 7" xfId="44948" xr:uid="{00000000-0005-0000-0000-000001840000}"/>
    <cellStyle name="Normal 511" xfId="1186" xr:uid="{00000000-0005-0000-0000-000002840000}"/>
    <cellStyle name="Normal 511 2" xfId="2270" xr:uid="{00000000-0005-0000-0000-000003840000}"/>
    <cellStyle name="Normal 511 2 2" xfId="4578" xr:uid="{00000000-0005-0000-0000-000004840000}"/>
    <cellStyle name="Normal 511 2 2 2" xfId="9725" xr:uid="{00000000-0005-0000-0000-000005840000}"/>
    <cellStyle name="Normal 511 2 2 2 2" xfId="20508" xr:uid="{00000000-0005-0000-0000-000006840000}"/>
    <cellStyle name="Normal 511 2 2 3" xfId="15376" xr:uid="{00000000-0005-0000-0000-000007840000}"/>
    <cellStyle name="Normal 511 2 2 4" xfId="43435" xr:uid="{00000000-0005-0000-0000-000008840000}"/>
    <cellStyle name="Normal 511 2 2 5" xfId="48278" xr:uid="{00000000-0005-0000-0000-000009840000}"/>
    <cellStyle name="Normal 511 2 3" xfId="7444" xr:uid="{00000000-0005-0000-0000-00000A840000}"/>
    <cellStyle name="Normal 511 2 3 2" xfId="18227" xr:uid="{00000000-0005-0000-0000-00000B840000}"/>
    <cellStyle name="Normal 511 2 4" xfId="13090" xr:uid="{00000000-0005-0000-0000-00000C840000}"/>
    <cellStyle name="Normal 511 2 5" xfId="41159" xr:uid="{00000000-0005-0000-0000-00000D840000}"/>
    <cellStyle name="Normal 511 2 6" xfId="46002" xr:uid="{00000000-0005-0000-0000-00000E840000}"/>
    <cellStyle name="Normal 511 3" xfId="3521" xr:uid="{00000000-0005-0000-0000-00000F840000}"/>
    <cellStyle name="Normal 511 3 2" xfId="8668" xr:uid="{00000000-0005-0000-0000-000010840000}"/>
    <cellStyle name="Normal 511 3 2 2" xfId="19451" xr:uid="{00000000-0005-0000-0000-000011840000}"/>
    <cellStyle name="Normal 511 3 3" xfId="14319" xr:uid="{00000000-0005-0000-0000-000012840000}"/>
    <cellStyle name="Normal 511 3 4" xfId="42378" xr:uid="{00000000-0005-0000-0000-000013840000}"/>
    <cellStyle name="Normal 511 3 5" xfId="47221" xr:uid="{00000000-0005-0000-0000-000014840000}"/>
    <cellStyle name="Normal 511 4" xfId="6387" xr:uid="{00000000-0005-0000-0000-000015840000}"/>
    <cellStyle name="Normal 511 4 2" xfId="17170" xr:uid="{00000000-0005-0000-0000-000016840000}"/>
    <cellStyle name="Normal 511 5" xfId="12014" xr:uid="{00000000-0005-0000-0000-000017840000}"/>
    <cellStyle name="Normal 511 6" xfId="40106" xr:uid="{00000000-0005-0000-0000-000018840000}"/>
    <cellStyle name="Normal 511 7" xfId="44949" xr:uid="{00000000-0005-0000-0000-000019840000}"/>
    <cellStyle name="Normal 512" xfId="1193" xr:uid="{00000000-0005-0000-0000-00001A840000}"/>
    <cellStyle name="Normal 512 2" xfId="2277" xr:uid="{00000000-0005-0000-0000-00001B840000}"/>
    <cellStyle name="Normal 512 2 2" xfId="4585" xr:uid="{00000000-0005-0000-0000-00001C840000}"/>
    <cellStyle name="Normal 512 2 2 2" xfId="9732" xr:uid="{00000000-0005-0000-0000-00001D840000}"/>
    <cellStyle name="Normal 512 2 2 2 2" xfId="20515" xr:uid="{00000000-0005-0000-0000-00001E840000}"/>
    <cellStyle name="Normal 512 2 2 3" xfId="15383" xr:uid="{00000000-0005-0000-0000-00001F840000}"/>
    <cellStyle name="Normal 512 2 2 4" xfId="43442" xr:uid="{00000000-0005-0000-0000-000020840000}"/>
    <cellStyle name="Normal 512 2 2 5" xfId="48285" xr:uid="{00000000-0005-0000-0000-000021840000}"/>
    <cellStyle name="Normal 512 2 3" xfId="7451" xr:uid="{00000000-0005-0000-0000-000022840000}"/>
    <cellStyle name="Normal 512 2 3 2" xfId="18234" xr:uid="{00000000-0005-0000-0000-000023840000}"/>
    <cellStyle name="Normal 512 2 4" xfId="13097" xr:uid="{00000000-0005-0000-0000-000024840000}"/>
    <cellStyle name="Normal 512 2 5" xfId="41166" xr:uid="{00000000-0005-0000-0000-000025840000}"/>
    <cellStyle name="Normal 512 2 6" xfId="46009" xr:uid="{00000000-0005-0000-0000-000026840000}"/>
    <cellStyle name="Normal 512 3" xfId="3528" xr:uid="{00000000-0005-0000-0000-000027840000}"/>
    <cellStyle name="Normal 512 3 2" xfId="8675" xr:uid="{00000000-0005-0000-0000-000028840000}"/>
    <cellStyle name="Normal 512 3 2 2" xfId="19458" xr:uid="{00000000-0005-0000-0000-000029840000}"/>
    <cellStyle name="Normal 512 3 3" xfId="14326" xr:uid="{00000000-0005-0000-0000-00002A840000}"/>
    <cellStyle name="Normal 512 3 4" xfId="42385" xr:uid="{00000000-0005-0000-0000-00002B840000}"/>
    <cellStyle name="Normal 512 3 5" xfId="47228" xr:uid="{00000000-0005-0000-0000-00002C840000}"/>
    <cellStyle name="Normal 512 4" xfId="6394" xr:uid="{00000000-0005-0000-0000-00002D840000}"/>
    <cellStyle name="Normal 512 4 2" xfId="17177" xr:uid="{00000000-0005-0000-0000-00002E840000}"/>
    <cellStyle name="Normal 512 5" xfId="12021" xr:uid="{00000000-0005-0000-0000-00002F840000}"/>
    <cellStyle name="Normal 512 6" xfId="40113" xr:uid="{00000000-0005-0000-0000-000030840000}"/>
    <cellStyle name="Normal 512 7" xfId="44956" xr:uid="{00000000-0005-0000-0000-000031840000}"/>
    <cellStyle name="Normal 513" xfId="1194" xr:uid="{00000000-0005-0000-0000-000032840000}"/>
    <cellStyle name="Normal 513 2" xfId="2278" xr:uid="{00000000-0005-0000-0000-000033840000}"/>
    <cellStyle name="Normal 513 2 2" xfId="4586" xr:uid="{00000000-0005-0000-0000-000034840000}"/>
    <cellStyle name="Normal 513 2 2 2" xfId="9733" xr:uid="{00000000-0005-0000-0000-000035840000}"/>
    <cellStyle name="Normal 513 2 2 2 2" xfId="20516" xr:uid="{00000000-0005-0000-0000-000036840000}"/>
    <cellStyle name="Normal 513 2 2 3" xfId="15384" xr:uid="{00000000-0005-0000-0000-000037840000}"/>
    <cellStyle name="Normal 513 2 2 4" xfId="43443" xr:uid="{00000000-0005-0000-0000-000038840000}"/>
    <cellStyle name="Normal 513 2 2 5" xfId="48286" xr:uid="{00000000-0005-0000-0000-000039840000}"/>
    <cellStyle name="Normal 513 2 3" xfId="7452" xr:uid="{00000000-0005-0000-0000-00003A840000}"/>
    <cellStyle name="Normal 513 2 3 2" xfId="18235" xr:uid="{00000000-0005-0000-0000-00003B840000}"/>
    <cellStyle name="Normal 513 2 4" xfId="13098" xr:uid="{00000000-0005-0000-0000-00003C840000}"/>
    <cellStyle name="Normal 513 2 5" xfId="41167" xr:uid="{00000000-0005-0000-0000-00003D840000}"/>
    <cellStyle name="Normal 513 2 6" xfId="46010" xr:uid="{00000000-0005-0000-0000-00003E840000}"/>
    <cellStyle name="Normal 513 3" xfId="3529" xr:uid="{00000000-0005-0000-0000-00003F840000}"/>
    <cellStyle name="Normal 513 3 2" xfId="8676" xr:uid="{00000000-0005-0000-0000-000040840000}"/>
    <cellStyle name="Normal 513 3 2 2" xfId="19459" xr:uid="{00000000-0005-0000-0000-000041840000}"/>
    <cellStyle name="Normal 513 3 3" xfId="14327" xr:uid="{00000000-0005-0000-0000-000042840000}"/>
    <cellStyle name="Normal 513 3 4" xfId="42386" xr:uid="{00000000-0005-0000-0000-000043840000}"/>
    <cellStyle name="Normal 513 3 5" xfId="47229" xr:uid="{00000000-0005-0000-0000-000044840000}"/>
    <cellStyle name="Normal 513 4" xfId="6395" xr:uid="{00000000-0005-0000-0000-000045840000}"/>
    <cellStyle name="Normal 513 4 2" xfId="17178" xr:uid="{00000000-0005-0000-0000-000046840000}"/>
    <cellStyle name="Normal 513 5" xfId="12022" xr:uid="{00000000-0005-0000-0000-000047840000}"/>
    <cellStyle name="Normal 513 6" xfId="40114" xr:uid="{00000000-0005-0000-0000-000048840000}"/>
    <cellStyle name="Normal 513 7" xfId="44957" xr:uid="{00000000-0005-0000-0000-000049840000}"/>
    <cellStyle name="Normal 514" xfId="1195" xr:uid="{00000000-0005-0000-0000-00004A840000}"/>
    <cellStyle name="Normal 514 2" xfId="2279" xr:uid="{00000000-0005-0000-0000-00004B840000}"/>
    <cellStyle name="Normal 514 2 2" xfId="4587" xr:uid="{00000000-0005-0000-0000-00004C840000}"/>
    <cellStyle name="Normal 514 2 2 2" xfId="9734" xr:uid="{00000000-0005-0000-0000-00004D840000}"/>
    <cellStyle name="Normal 514 2 2 2 2" xfId="20517" xr:uid="{00000000-0005-0000-0000-00004E840000}"/>
    <cellStyle name="Normal 514 2 2 3" xfId="15385" xr:uid="{00000000-0005-0000-0000-00004F840000}"/>
    <cellStyle name="Normal 514 2 2 4" xfId="43444" xr:uid="{00000000-0005-0000-0000-000050840000}"/>
    <cellStyle name="Normal 514 2 2 5" xfId="48287" xr:uid="{00000000-0005-0000-0000-000051840000}"/>
    <cellStyle name="Normal 514 2 3" xfId="7453" xr:uid="{00000000-0005-0000-0000-000052840000}"/>
    <cellStyle name="Normal 514 2 3 2" xfId="18236" xr:uid="{00000000-0005-0000-0000-000053840000}"/>
    <cellStyle name="Normal 514 2 4" xfId="13099" xr:uid="{00000000-0005-0000-0000-000054840000}"/>
    <cellStyle name="Normal 514 2 5" xfId="41168" xr:uid="{00000000-0005-0000-0000-000055840000}"/>
    <cellStyle name="Normal 514 2 6" xfId="46011" xr:uid="{00000000-0005-0000-0000-000056840000}"/>
    <cellStyle name="Normal 514 3" xfId="3530" xr:uid="{00000000-0005-0000-0000-000057840000}"/>
    <cellStyle name="Normal 514 3 2" xfId="8677" xr:uid="{00000000-0005-0000-0000-000058840000}"/>
    <cellStyle name="Normal 514 3 2 2" xfId="19460" xr:uid="{00000000-0005-0000-0000-000059840000}"/>
    <cellStyle name="Normal 514 3 3" xfId="14328" xr:uid="{00000000-0005-0000-0000-00005A840000}"/>
    <cellStyle name="Normal 514 3 4" xfId="42387" xr:uid="{00000000-0005-0000-0000-00005B840000}"/>
    <cellStyle name="Normal 514 3 5" xfId="47230" xr:uid="{00000000-0005-0000-0000-00005C840000}"/>
    <cellStyle name="Normal 514 4" xfId="6396" xr:uid="{00000000-0005-0000-0000-00005D840000}"/>
    <cellStyle name="Normal 514 4 2" xfId="17179" xr:uid="{00000000-0005-0000-0000-00005E840000}"/>
    <cellStyle name="Normal 514 5" xfId="12023" xr:uid="{00000000-0005-0000-0000-00005F840000}"/>
    <cellStyle name="Normal 514 6" xfId="40115" xr:uid="{00000000-0005-0000-0000-000060840000}"/>
    <cellStyle name="Normal 514 7" xfId="44958" xr:uid="{00000000-0005-0000-0000-000061840000}"/>
    <cellStyle name="Normal 515" xfId="1196" xr:uid="{00000000-0005-0000-0000-000062840000}"/>
    <cellStyle name="Normal 515 2" xfId="2280" xr:uid="{00000000-0005-0000-0000-000063840000}"/>
    <cellStyle name="Normal 515 2 2" xfId="4588" xr:uid="{00000000-0005-0000-0000-000064840000}"/>
    <cellStyle name="Normal 515 2 2 2" xfId="9735" xr:uid="{00000000-0005-0000-0000-000065840000}"/>
    <cellStyle name="Normal 515 2 2 2 2" xfId="20518" xr:uid="{00000000-0005-0000-0000-000066840000}"/>
    <cellStyle name="Normal 515 2 2 3" xfId="15386" xr:uid="{00000000-0005-0000-0000-000067840000}"/>
    <cellStyle name="Normal 515 2 2 4" xfId="43445" xr:uid="{00000000-0005-0000-0000-000068840000}"/>
    <cellStyle name="Normal 515 2 2 5" xfId="48288" xr:uid="{00000000-0005-0000-0000-000069840000}"/>
    <cellStyle name="Normal 515 2 3" xfId="7454" xr:uid="{00000000-0005-0000-0000-00006A840000}"/>
    <cellStyle name="Normal 515 2 3 2" xfId="18237" xr:uid="{00000000-0005-0000-0000-00006B840000}"/>
    <cellStyle name="Normal 515 2 4" xfId="13100" xr:uid="{00000000-0005-0000-0000-00006C840000}"/>
    <cellStyle name="Normal 515 2 5" xfId="41169" xr:uid="{00000000-0005-0000-0000-00006D840000}"/>
    <cellStyle name="Normal 515 2 6" xfId="46012" xr:uid="{00000000-0005-0000-0000-00006E840000}"/>
    <cellStyle name="Normal 515 3" xfId="3531" xr:uid="{00000000-0005-0000-0000-00006F840000}"/>
    <cellStyle name="Normal 515 3 2" xfId="8678" xr:uid="{00000000-0005-0000-0000-000070840000}"/>
    <cellStyle name="Normal 515 3 2 2" xfId="19461" xr:uid="{00000000-0005-0000-0000-000071840000}"/>
    <cellStyle name="Normal 515 3 3" xfId="14329" xr:uid="{00000000-0005-0000-0000-000072840000}"/>
    <cellStyle name="Normal 515 3 4" xfId="42388" xr:uid="{00000000-0005-0000-0000-000073840000}"/>
    <cellStyle name="Normal 515 3 5" xfId="47231" xr:uid="{00000000-0005-0000-0000-000074840000}"/>
    <cellStyle name="Normal 515 4" xfId="6397" xr:uid="{00000000-0005-0000-0000-000075840000}"/>
    <cellStyle name="Normal 515 4 2" xfId="17180" xr:uid="{00000000-0005-0000-0000-000076840000}"/>
    <cellStyle name="Normal 515 5" xfId="12024" xr:uid="{00000000-0005-0000-0000-000077840000}"/>
    <cellStyle name="Normal 515 6" xfId="40116" xr:uid="{00000000-0005-0000-0000-000078840000}"/>
    <cellStyle name="Normal 515 7" xfId="44959" xr:uid="{00000000-0005-0000-0000-000079840000}"/>
    <cellStyle name="Normal 516" xfId="1197" xr:uid="{00000000-0005-0000-0000-00007A840000}"/>
    <cellStyle name="Normal 516 2" xfId="2281" xr:uid="{00000000-0005-0000-0000-00007B840000}"/>
    <cellStyle name="Normal 516 2 2" xfId="4589" xr:uid="{00000000-0005-0000-0000-00007C840000}"/>
    <cellStyle name="Normal 516 2 2 2" xfId="9736" xr:uid="{00000000-0005-0000-0000-00007D840000}"/>
    <cellStyle name="Normal 516 2 2 2 2" xfId="20519" xr:uid="{00000000-0005-0000-0000-00007E840000}"/>
    <cellStyle name="Normal 516 2 2 3" xfId="15387" xr:uid="{00000000-0005-0000-0000-00007F840000}"/>
    <cellStyle name="Normal 516 2 2 4" xfId="43446" xr:uid="{00000000-0005-0000-0000-000080840000}"/>
    <cellStyle name="Normal 516 2 2 5" xfId="48289" xr:uid="{00000000-0005-0000-0000-000081840000}"/>
    <cellStyle name="Normal 516 2 3" xfId="7455" xr:uid="{00000000-0005-0000-0000-000082840000}"/>
    <cellStyle name="Normal 516 2 3 2" xfId="18238" xr:uid="{00000000-0005-0000-0000-000083840000}"/>
    <cellStyle name="Normal 516 2 4" xfId="13101" xr:uid="{00000000-0005-0000-0000-000084840000}"/>
    <cellStyle name="Normal 516 2 5" xfId="41170" xr:uid="{00000000-0005-0000-0000-000085840000}"/>
    <cellStyle name="Normal 516 2 6" xfId="46013" xr:uid="{00000000-0005-0000-0000-000086840000}"/>
    <cellStyle name="Normal 516 3" xfId="3532" xr:uid="{00000000-0005-0000-0000-000087840000}"/>
    <cellStyle name="Normal 516 3 2" xfId="8679" xr:uid="{00000000-0005-0000-0000-000088840000}"/>
    <cellStyle name="Normal 516 3 2 2" xfId="19462" xr:uid="{00000000-0005-0000-0000-000089840000}"/>
    <cellStyle name="Normal 516 3 3" xfId="14330" xr:uid="{00000000-0005-0000-0000-00008A840000}"/>
    <cellStyle name="Normal 516 3 4" xfId="42389" xr:uid="{00000000-0005-0000-0000-00008B840000}"/>
    <cellStyle name="Normal 516 3 5" xfId="47232" xr:uid="{00000000-0005-0000-0000-00008C840000}"/>
    <cellStyle name="Normal 516 4" xfId="6398" xr:uid="{00000000-0005-0000-0000-00008D840000}"/>
    <cellStyle name="Normal 516 4 2" xfId="17181" xr:uid="{00000000-0005-0000-0000-00008E840000}"/>
    <cellStyle name="Normal 516 5" xfId="12025" xr:uid="{00000000-0005-0000-0000-00008F840000}"/>
    <cellStyle name="Normal 516 6" xfId="40117" xr:uid="{00000000-0005-0000-0000-000090840000}"/>
    <cellStyle name="Normal 516 7" xfId="44960" xr:uid="{00000000-0005-0000-0000-000091840000}"/>
    <cellStyle name="Normal 517" xfId="1205" xr:uid="{00000000-0005-0000-0000-000092840000}"/>
    <cellStyle name="Normal 517 2" xfId="2289" xr:uid="{00000000-0005-0000-0000-000093840000}"/>
    <cellStyle name="Normal 517 2 2" xfId="4597" xr:uid="{00000000-0005-0000-0000-000094840000}"/>
    <cellStyle name="Normal 517 2 2 2" xfId="9744" xr:uid="{00000000-0005-0000-0000-000095840000}"/>
    <cellStyle name="Normal 517 2 2 2 2" xfId="20527" xr:uid="{00000000-0005-0000-0000-000096840000}"/>
    <cellStyle name="Normal 517 2 2 3" xfId="15395" xr:uid="{00000000-0005-0000-0000-000097840000}"/>
    <cellStyle name="Normal 517 2 2 4" xfId="43454" xr:uid="{00000000-0005-0000-0000-000098840000}"/>
    <cellStyle name="Normal 517 2 2 5" xfId="48297" xr:uid="{00000000-0005-0000-0000-000099840000}"/>
    <cellStyle name="Normal 517 2 3" xfId="7463" xr:uid="{00000000-0005-0000-0000-00009A840000}"/>
    <cellStyle name="Normal 517 2 3 2" xfId="18246" xr:uid="{00000000-0005-0000-0000-00009B840000}"/>
    <cellStyle name="Normal 517 2 4" xfId="13109" xr:uid="{00000000-0005-0000-0000-00009C840000}"/>
    <cellStyle name="Normal 517 2 5" xfId="41178" xr:uid="{00000000-0005-0000-0000-00009D840000}"/>
    <cellStyle name="Normal 517 2 6" xfId="46021" xr:uid="{00000000-0005-0000-0000-00009E840000}"/>
    <cellStyle name="Normal 517 3" xfId="3540" xr:uid="{00000000-0005-0000-0000-00009F840000}"/>
    <cellStyle name="Normal 517 3 2" xfId="8687" xr:uid="{00000000-0005-0000-0000-0000A0840000}"/>
    <cellStyle name="Normal 517 3 2 2" xfId="19470" xr:uid="{00000000-0005-0000-0000-0000A1840000}"/>
    <cellStyle name="Normal 517 3 3" xfId="14338" xr:uid="{00000000-0005-0000-0000-0000A2840000}"/>
    <cellStyle name="Normal 517 3 4" xfId="42397" xr:uid="{00000000-0005-0000-0000-0000A3840000}"/>
    <cellStyle name="Normal 517 3 5" xfId="47240" xr:uid="{00000000-0005-0000-0000-0000A4840000}"/>
    <cellStyle name="Normal 517 4" xfId="6406" xr:uid="{00000000-0005-0000-0000-0000A5840000}"/>
    <cellStyle name="Normal 517 4 2" xfId="17189" xr:uid="{00000000-0005-0000-0000-0000A6840000}"/>
    <cellStyle name="Normal 517 5" xfId="12033" xr:uid="{00000000-0005-0000-0000-0000A7840000}"/>
    <cellStyle name="Normal 517 6" xfId="40125" xr:uid="{00000000-0005-0000-0000-0000A8840000}"/>
    <cellStyle name="Normal 517 7" xfId="44968" xr:uid="{00000000-0005-0000-0000-0000A9840000}"/>
    <cellStyle name="Normal 518" xfId="1221" xr:uid="{00000000-0005-0000-0000-0000AA840000}"/>
    <cellStyle name="Normal 518 2" xfId="2305" xr:uid="{00000000-0005-0000-0000-0000AB840000}"/>
    <cellStyle name="Normal 518 2 2" xfId="4613" xr:uid="{00000000-0005-0000-0000-0000AC840000}"/>
    <cellStyle name="Normal 518 2 2 2" xfId="9760" xr:uid="{00000000-0005-0000-0000-0000AD840000}"/>
    <cellStyle name="Normal 518 2 2 2 2" xfId="20543" xr:uid="{00000000-0005-0000-0000-0000AE840000}"/>
    <cellStyle name="Normal 518 2 2 3" xfId="15411" xr:uid="{00000000-0005-0000-0000-0000AF840000}"/>
    <cellStyle name="Normal 518 2 2 4" xfId="43470" xr:uid="{00000000-0005-0000-0000-0000B0840000}"/>
    <cellStyle name="Normal 518 2 2 5" xfId="48313" xr:uid="{00000000-0005-0000-0000-0000B1840000}"/>
    <cellStyle name="Normal 518 2 3" xfId="7479" xr:uid="{00000000-0005-0000-0000-0000B2840000}"/>
    <cellStyle name="Normal 518 2 3 2" xfId="18262" xr:uid="{00000000-0005-0000-0000-0000B3840000}"/>
    <cellStyle name="Normal 518 2 4" xfId="13125" xr:uid="{00000000-0005-0000-0000-0000B4840000}"/>
    <cellStyle name="Normal 518 2 5" xfId="41194" xr:uid="{00000000-0005-0000-0000-0000B5840000}"/>
    <cellStyle name="Normal 518 2 6" xfId="46037" xr:uid="{00000000-0005-0000-0000-0000B6840000}"/>
    <cellStyle name="Normal 518 3" xfId="3556" xr:uid="{00000000-0005-0000-0000-0000B7840000}"/>
    <cellStyle name="Normal 518 3 2" xfId="8703" xr:uid="{00000000-0005-0000-0000-0000B8840000}"/>
    <cellStyle name="Normal 518 3 2 2" xfId="19486" xr:uid="{00000000-0005-0000-0000-0000B9840000}"/>
    <cellStyle name="Normal 518 3 3" xfId="14354" xr:uid="{00000000-0005-0000-0000-0000BA840000}"/>
    <cellStyle name="Normal 518 3 4" xfId="42413" xr:uid="{00000000-0005-0000-0000-0000BB840000}"/>
    <cellStyle name="Normal 518 3 5" xfId="47256" xr:uid="{00000000-0005-0000-0000-0000BC840000}"/>
    <cellStyle name="Normal 518 4" xfId="5011" xr:uid="{00000000-0005-0000-0000-0000BD840000}"/>
    <cellStyle name="Normal 518 4 2" xfId="10159" xr:uid="{00000000-0005-0000-0000-0000BE840000}"/>
    <cellStyle name="Normal 518 4 2 2" xfId="20942" xr:uid="{00000000-0005-0000-0000-0000BF840000}"/>
    <cellStyle name="Normal 518 4 3" xfId="15809" xr:uid="{00000000-0005-0000-0000-0000C0840000}"/>
    <cellStyle name="Normal 518 4 4" xfId="38893" xr:uid="{00000000-0005-0000-0000-0000C1840000}"/>
    <cellStyle name="Normal 518 4 5" xfId="39019" xr:uid="{00000000-0005-0000-0000-0000C2840000}"/>
    <cellStyle name="Normal 518 4 6" xfId="43862" xr:uid="{00000000-0005-0000-0000-0000C3840000}"/>
    <cellStyle name="Normal 518 4 7" xfId="48705" xr:uid="{00000000-0005-0000-0000-0000C4840000}"/>
    <cellStyle name="Normal 518 4 7 2" xfId="48740" xr:uid="{00000000-0005-0000-0000-0000C5840000}"/>
    <cellStyle name="Normal 518 5" xfId="5027" xr:uid="{00000000-0005-0000-0000-0000C6840000}"/>
    <cellStyle name="Normal 518 5 2" xfId="10175" xr:uid="{00000000-0005-0000-0000-0000C7840000}"/>
    <cellStyle name="Normal 518 5 2 2" xfId="20958" xr:uid="{00000000-0005-0000-0000-0000C8840000}"/>
    <cellStyle name="Normal 518 5 3" xfId="15824" xr:uid="{00000000-0005-0000-0000-0000C9840000}"/>
    <cellStyle name="Normal 518 6" xfId="6422" xr:uid="{00000000-0005-0000-0000-0000CA840000}"/>
    <cellStyle name="Normal 518 6 2" xfId="17205" xr:uid="{00000000-0005-0000-0000-0000CB840000}"/>
    <cellStyle name="Normal 518 7" xfId="12049" xr:uid="{00000000-0005-0000-0000-0000CC840000}"/>
    <cellStyle name="Normal 518 8" xfId="40141" xr:uid="{00000000-0005-0000-0000-0000CD840000}"/>
    <cellStyle name="Normal 518 9" xfId="44984" xr:uid="{00000000-0005-0000-0000-0000CE840000}"/>
    <cellStyle name="Normal 519" xfId="1218" xr:uid="{00000000-0005-0000-0000-0000CF840000}"/>
    <cellStyle name="Normal 519 2" xfId="2302" xr:uid="{00000000-0005-0000-0000-0000D0840000}"/>
    <cellStyle name="Normal 519 2 2" xfId="4610" xr:uid="{00000000-0005-0000-0000-0000D1840000}"/>
    <cellStyle name="Normal 519 2 2 2" xfId="9757" xr:uid="{00000000-0005-0000-0000-0000D2840000}"/>
    <cellStyle name="Normal 519 2 2 2 2" xfId="20540" xr:uid="{00000000-0005-0000-0000-0000D3840000}"/>
    <cellStyle name="Normal 519 2 2 3" xfId="15408" xr:uid="{00000000-0005-0000-0000-0000D4840000}"/>
    <cellStyle name="Normal 519 2 2 4" xfId="43467" xr:uid="{00000000-0005-0000-0000-0000D5840000}"/>
    <cellStyle name="Normal 519 2 2 5" xfId="48310" xr:uid="{00000000-0005-0000-0000-0000D6840000}"/>
    <cellStyle name="Normal 519 2 3" xfId="7476" xr:uid="{00000000-0005-0000-0000-0000D7840000}"/>
    <cellStyle name="Normal 519 2 3 2" xfId="18259" xr:uid="{00000000-0005-0000-0000-0000D8840000}"/>
    <cellStyle name="Normal 519 2 4" xfId="13122" xr:uid="{00000000-0005-0000-0000-0000D9840000}"/>
    <cellStyle name="Normal 519 2 5" xfId="41191" xr:uid="{00000000-0005-0000-0000-0000DA840000}"/>
    <cellStyle name="Normal 519 2 6" xfId="46034" xr:uid="{00000000-0005-0000-0000-0000DB840000}"/>
    <cellStyle name="Normal 519 3" xfId="3553" xr:uid="{00000000-0005-0000-0000-0000DC840000}"/>
    <cellStyle name="Normal 519 3 2" xfId="8700" xr:uid="{00000000-0005-0000-0000-0000DD840000}"/>
    <cellStyle name="Normal 519 3 2 2" xfId="19483" xr:uid="{00000000-0005-0000-0000-0000DE840000}"/>
    <cellStyle name="Normal 519 3 3" xfId="14351" xr:uid="{00000000-0005-0000-0000-0000DF840000}"/>
    <cellStyle name="Normal 519 3 4" xfId="42410" xr:uid="{00000000-0005-0000-0000-0000E0840000}"/>
    <cellStyle name="Normal 519 3 5" xfId="47253" xr:uid="{00000000-0005-0000-0000-0000E1840000}"/>
    <cellStyle name="Normal 519 4" xfId="6419" xr:uid="{00000000-0005-0000-0000-0000E2840000}"/>
    <cellStyle name="Normal 519 4 2" xfId="17202" xr:uid="{00000000-0005-0000-0000-0000E3840000}"/>
    <cellStyle name="Normal 519 5" xfId="12046" xr:uid="{00000000-0005-0000-0000-0000E4840000}"/>
    <cellStyle name="Normal 519 6" xfId="40138" xr:uid="{00000000-0005-0000-0000-0000E5840000}"/>
    <cellStyle name="Normal 519 7" xfId="44981" xr:uid="{00000000-0005-0000-0000-0000E6840000}"/>
    <cellStyle name="Normal 52" xfId="382" xr:uid="{00000000-0005-0000-0000-0000E7840000}"/>
    <cellStyle name="Normal 52 2" xfId="1478" xr:uid="{00000000-0005-0000-0000-0000E8840000}"/>
    <cellStyle name="Normal 52 2 2" xfId="3793" xr:uid="{00000000-0005-0000-0000-0000E9840000}"/>
    <cellStyle name="Normal 52 2 2 2" xfId="8940" xr:uid="{00000000-0005-0000-0000-0000EA840000}"/>
    <cellStyle name="Normal 52 2 2 2 2" xfId="19723" xr:uid="{00000000-0005-0000-0000-0000EB840000}"/>
    <cellStyle name="Normal 52 2 2 3" xfId="14591" xr:uid="{00000000-0005-0000-0000-0000EC840000}"/>
    <cellStyle name="Normal 52 2 2 4" xfId="42650" xr:uid="{00000000-0005-0000-0000-0000ED840000}"/>
    <cellStyle name="Normal 52 2 2 5" xfId="47493" xr:uid="{00000000-0005-0000-0000-0000EE840000}"/>
    <cellStyle name="Normal 52 2 3" xfId="6660" xr:uid="{00000000-0005-0000-0000-0000EF840000}"/>
    <cellStyle name="Normal 52 2 3 2" xfId="17443" xr:uid="{00000000-0005-0000-0000-0000F0840000}"/>
    <cellStyle name="Normal 52 2 4" xfId="12300" xr:uid="{00000000-0005-0000-0000-0000F1840000}"/>
    <cellStyle name="Normal 52 2 5" xfId="40375" xr:uid="{00000000-0005-0000-0000-0000F2840000}"/>
    <cellStyle name="Normal 52 2 6" xfId="45218" xr:uid="{00000000-0005-0000-0000-0000F3840000}"/>
    <cellStyle name="Normal 52 3" xfId="2745" xr:uid="{00000000-0005-0000-0000-0000F4840000}"/>
    <cellStyle name="Normal 52 3 2" xfId="7900" xr:uid="{00000000-0005-0000-0000-0000F5840000}"/>
    <cellStyle name="Normal 52 3 2 2" xfId="18683" xr:uid="{00000000-0005-0000-0000-0000F6840000}"/>
    <cellStyle name="Normal 52 3 3" xfId="13551" xr:uid="{00000000-0005-0000-0000-0000F7840000}"/>
    <cellStyle name="Normal 52 3 4" xfId="41611" xr:uid="{00000000-0005-0000-0000-0000F8840000}"/>
    <cellStyle name="Normal 52 3 5" xfId="46454" xr:uid="{00000000-0005-0000-0000-0000F9840000}"/>
    <cellStyle name="Normal 52 4" xfId="5610" xr:uid="{00000000-0005-0000-0000-0000FA840000}"/>
    <cellStyle name="Normal 52 4 2" xfId="16400" xr:uid="{00000000-0005-0000-0000-0000FB840000}"/>
    <cellStyle name="Normal 52 5" xfId="11229" xr:uid="{00000000-0005-0000-0000-0000FC840000}"/>
    <cellStyle name="Normal 52 6" xfId="39330" xr:uid="{00000000-0005-0000-0000-0000FD840000}"/>
    <cellStyle name="Normal 52 7" xfId="44176" xr:uid="{00000000-0005-0000-0000-0000FE840000}"/>
    <cellStyle name="Normal 520" xfId="1224" xr:uid="{00000000-0005-0000-0000-0000FF840000}"/>
    <cellStyle name="Normal 520 2" xfId="2308" xr:uid="{00000000-0005-0000-0000-000000850000}"/>
    <cellStyle name="Normal 520 2 2" xfId="4616" xr:uid="{00000000-0005-0000-0000-000001850000}"/>
    <cellStyle name="Normal 520 2 2 2" xfId="9763" xr:uid="{00000000-0005-0000-0000-000002850000}"/>
    <cellStyle name="Normal 520 2 2 2 2" xfId="20546" xr:uid="{00000000-0005-0000-0000-000003850000}"/>
    <cellStyle name="Normal 520 2 2 3" xfId="15414" xr:uid="{00000000-0005-0000-0000-000004850000}"/>
    <cellStyle name="Normal 520 2 2 4" xfId="43473" xr:uid="{00000000-0005-0000-0000-000005850000}"/>
    <cellStyle name="Normal 520 2 2 5" xfId="48316" xr:uid="{00000000-0005-0000-0000-000006850000}"/>
    <cellStyle name="Normal 520 2 3" xfId="7482" xr:uid="{00000000-0005-0000-0000-000007850000}"/>
    <cellStyle name="Normal 520 2 3 2" xfId="18265" xr:uid="{00000000-0005-0000-0000-000008850000}"/>
    <cellStyle name="Normal 520 2 4" xfId="13128" xr:uid="{00000000-0005-0000-0000-000009850000}"/>
    <cellStyle name="Normal 520 2 5" xfId="41197" xr:uid="{00000000-0005-0000-0000-00000A850000}"/>
    <cellStyle name="Normal 520 2 6" xfId="46040" xr:uid="{00000000-0005-0000-0000-00000B850000}"/>
    <cellStyle name="Normal 520 3" xfId="3559" xr:uid="{00000000-0005-0000-0000-00000C850000}"/>
    <cellStyle name="Normal 520 3 2" xfId="8706" xr:uid="{00000000-0005-0000-0000-00000D850000}"/>
    <cellStyle name="Normal 520 3 2 2" xfId="19489" xr:uid="{00000000-0005-0000-0000-00000E850000}"/>
    <cellStyle name="Normal 520 3 3" xfId="14357" xr:uid="{00000000-0005-0000-0000-00000F850000}"/>
    <cellStyle name="Normal 520 3 4" xfId="42416" xr:uid="{00000000-0005-0000-0000-000010850000}"/>
    <cellStyle name="Normal 520 3 5" xfId="47259" xr:uid="{00000000-0005-0000-0000-000011850000}"/>
    <cellStyle name="Normal 520 4" xfId="6425" xr:uid="{00000000-0005-0000-0000-000012850000}"/>
    <cellStyle name="Normal 520 4 2" xfId="17208" xr:uid="{00000000-0005-0000-0000-000013850000}"/>
    <cellStyle name="Normal 520 5" xfId="12052" xr:uid="{00000000-0005-0000-0000-000014850000}"/>
    <cellStyle name="Normal 520 6" xfId="40144" xr:uid="{00000000-0005-0000-0000-000015850000}"/>
    <cellStyle name="Normal 520 7" xfId="44987" xr:uid="{00000000-0005-0000-0000-000016850000}"/>
    <cellStyle name="Normal 521" xfId="1225" xr:uid="{00000000-0005-0000-0000-000017850000}"/>
    <cellStyle name="Normal 521 2" xfId="2309" xr:uid="{00000000-0005-0000-0000-000018850000}"/>
    <cellStyle name="Normal 521 2 2" xfId="4617" xr:uid="{00000000-0005-0000-0000-000019850000}"/>
    <cellStyle name="Normal 521 2 2 2" xfId="9764" xr:uid="{00000000-0005-0000-0000-00001A850000}"/>
    <cellStyle name="Normal 521 2 2 2 2" xfId="20547" xr:uid="{00000000-0005-0000-0000-00001B850000}"/>
    <cellStyle name="Normal 521 2 2 3" xfId="15415" xr:uid="{00000000-0005-0000-0000-00001C850000}"/>
    <cellStyle name="Normal 521 2 2 4" xfId="43474" xr:uid="{00000000-0005-0000-0000-00001D850000}"/>
    <cellStyle name="Normal 521 2 2 5" xfId="48317" xr:uid="{00000000-0005-0000-0000-00001E850000}"/>
    <cellStyle name="Normal 521 2 3" xfId="7483" xr:uid="{00000000-0005-0000-0000-00001F850000}"/>
    <cellStyle name="Normal 521 2 3 2" xfId="18266" xr:uid="{00000000-0005-0000-0000-000020850000}"/>
    <cellStyle name="Normal 521 2 4" xfId="13129" xr:uid="{00000000-0005-0000-0000-000021850000}"/>
    <cellStyle name="Normal 521 2 5" xfId="41198" xr:uid="{00000000-0005-0000-0000-000022850000}"/>
    <cellStyle name="Normal 521 2 6" xfId="46041" xr:uid="{00000000-0005-0000-0000-000023850000}"/>
    <cellStyle name="Normal 521 3" xfId="3560" xr:uid="{00000000-0005-0000-0000-000024850000}"/>
    <cellStyle name="Normal 521 3 2" xfId="8707" xr:uid="{00000000-0005-0000-0000-000025850000}"/>
    <cellStyle name="Normal 521 3 2 2" xfId="19490" xr:uid="{00000000-0005-0000-0000-000026850000}"/>
    <cellStyle name="Normal 521 3 3" xfId="14358" xr:uid="{00000000-0005-0000-0000-000027850000}"/>
    <cellStyle name="Normal 521 3 4" xfId="42417" xr:uid="{00000000-0005-0000-0000-000028850000}"/>
    <cellStyle name="Normal 521 3 5" xfId="47260" xr:uid="{00000000-0005-0000-0000-000029850000}"/>
    <cellStyle name="Normal 521 4" xfId="5012" xr:uid="{00000000-0005-0000-0000-00002A850000}"/>
    <cellStyle name="Normal 521 4 2" xfId="10160" xr:uid="{00000000-0005-0000-0000-00002B850000}"/>
    <cellStyle name="Normal 521 4 2 2" xfId="20943" xr:uid="{00000000-0005-0000-0000-00002C850000}"/>
    <cellStyle name="Normal 521 4 3" xfId="15810" xr:uid="{00000000-0005-0000-0000-00002D850000}"/>
    <cellStyle name="Normal 521 4 4" xfId="38894" xr:uid="{00000000-0005-0000-0000-00002E850000}"/>
    <cellStyle name="Normal 521 4 5" xfId="39021" xr:uid="{00000000-0005-0000-0000-00002F850000}"/>
    <cellStyle name="Normal 521 4 6" xfId="43863" xr:uid="{00000000-0005-0000-0000-000030850000}"/>
    <cellStyle name="Normal 521 4 7" xfId="48706" xr:uid="{00000000-0005-0000-0000-000031850000}"/>
    <cellStyle name="Normal 521 4 7 2" xfId="48742" xr:uid="{00000000-0005-0000-0000-000032850000}"/>
    <cellStyle name="Normal 521 5" xfId="5029" xr:uid="{00000000-0005-0000-0000-000033850000}"/>
    <cellStyle name="Normal 521 5 2" xfId="10177" xr:uid="{00000000-0005-0000-0000-000034850000}"/>
    <cellStyle name="Normal 521 5 2 2" xfId="20960" xr:uid="{00000000-0005-0000-0000-000035850000}"/>
    <cellStyle name="Normal 521 5 3" xfId="15826" xr:uid="{00000000-0005-0000-0000-000036850000}"/>
    <cellStyle name="Normal 521 6" xfId="6426" xr:uid="{00000000-0005-0000-0000-000037850000}"/>
    <cellStyle name="Normal 521 6 2" xfId="17209" xr:uid="{00000000-0005-0000-0000-000038850000}"/>
    <cellStyle name="Normal 521 7" xfId="12053" xr:uid="{00000000-0005-0000-0000-000039850000}"/>
    <cellStyle name="Normal 521 8" xfId="40145" xr:uid="{00000000-0005-0000-0000-00003A850000}"/>
    <cellStyle name="Normal 521 9" xfId="44988" xr:uid="{00000000-0005-0000-0000-00003B850000}"/>
    <cellStyle name="Normal 522" xfId="1223" xr:uid="{00000000-0005-0000-0000-00003C850000}"/>
    <cellStyle name="Normal 522 2" xfId="2307" xr:uid="{00000000-0005-0000-0000-00003D850000}"/>
    <cellStyle name="Normal 522 2 2" xfId="4615" xr:uid="{00000000-0005-0000-0000-00003E850000}"/>
    <cellStyle name="Normal 522 2 2 2" xfId="9762" xr:uid="{00000000-0005-0000-0000-00003F850000}"/>
    <cellStyle name="Normal 522 2 2 2 2" xfId="20545" xr:uid="{00000000-0005-0000-0000-000040850000}"/>
    <cellStyle name="Normal 522 2 2 3" xfId="15413" xr:uid="{00000000-0005-0000-0000-000041850000}"/>
    <cellStyle name="Normal 522 2 2 4" xfId="43472" xr:uid="{00000000-0005-0000-0000-000042850000}"/>
    <cellStyle name="Normal 522 2 2 5" xfId="48315" xr:uid="{00000000-0005-0000-0000-000043850000}"/>
    <cellStyle name="Normal 522 2 3" xfId="7481" xr:uid="{00000000-0005-0000-0000-000044850000}"/>
    <cellStyle name="Normal 522 2 3 2" xfId="18264" xr:uid="{00000000-0005-0000-0000-000045850000}"/>
    <cellStyle name="Normal 522 2 4" xfId="13127" xr:uid="{00000000-0005-0000-0000-000046850000}"/>
    <cellStyle name="Normal 522 2 5" xfId="41196" xr:uid="{00000000-0005-0000-0000-000047850000}"/>
    <cellStyle name="Normal 522 2 6" xfId="46039" xr:uid="{00000000-0005-0000-0000-000048850000}"/>
    <cellStyle name="Normal 522 3" xfId="3558" xr:uid="{00000000-0005-0000-0000-000049850000}"/>
    <cellStyle name="Normal 522 3 2" xfId="8705" xr:uid="{00000000-0005-0000-0000-00004A850000}"/>
    <cellStyle name="Normal 522 3 2 2" xfId="19488" xr:uid="{00000000-0005-0000-0000-00004B850000}"/>
    <cellStyle name="Normal 522 3 3" xfId="14356" xr:uid="{00000000-0005-0000-0000-00004C850000}"/>
    <cellStyle name="Normal 522 3 4" xfId="42415" xr:uid="{00000000-0005-0000-0000-00004D850000}"/>
    <cellStyle name="Normal 522 3 5" xfId="47258" xr:uid="{00000000-0005-0000-0000-00004E850000}"/>
    <cellStyle name="Normal 522 4" xfId="6424" xr:uid="{00000000-0005-0000-0000-00004F850000}"/>
    <cellStyle name="Normal 522 4 2" xfId="17207" xr:uid="{00000000-0005-0000-0000-000050850000}"/>
    <cellStyle name="Normal 522 5" xfId="12051" xr:uid="{00000000-0005-0000-0000-000051850000}"/>
    <cellStyle name="Normal 522 6" xfId="40143" xr:uid="{00000000-0005-0000-0000-000052850000}"/>
    <cellStyle name="Normal 522 7" xfId="44986" xr:uid="{00000000-0005-0000-0000-000053850000}"/>
    <cellStyle name="Normal 523" xfId="1226" xr:uid="{00000000-0005-0000-0000-000054850000}"/>
    <cellStyle name="Normal 523 2" xfId="2310" xr:uid="{00000000-0005-0000-0000-000055850000}"/>
    <cellStyle name="Normal 523 2 2" xfId="4618" xr:uid="{00000000-0005-0000-0000-000056850000}"/>
    <cellStyle name="Normal 523 2 2 2" xfId="9765" xr:uid="{00000000-0005-0000-0000-000057850000}"/>
    <cellStyle name="Normal 523 2 2 2 2" xfId="20548" xr:uid="{00000000-0005-0000-0000-000058850000}"/>
    <cellStyle name="Normal 523 2 2 3" xfId="15416" xr:uid="{00000000-0005-0000-0000-000059850000}"/>
    <cellStyle name="Normal 523 2 2 4" xfId="43475" xr:uid="{00000000-0005-0000-0000-00005A850000}"/>
    <cellStyle name="Normal 523 2 2 5" xfId="48318" xr:uid="{00000000-0005-0000-0000-00005B850000}"/>
    <cellStyle name="Normal 523 2 3" xfId="7484" xr:uid="{00000000-0005-0000-0000-00005C850000}"/>
    <cellStyle name="Normal 523 2 3 2" xfId="18267" xr:uid="{00000000-0005-0000-0000-00005D850000}"/>
    <cellStyle name="Normal 523 2 4" xfId="13130" xr:uid="{00000000-0005-0000-0000-00005E850000}"/>
    <cellStyle name="Normal 523 2 5" xfId="41199" xr:uid="{00000000-0005-0000-0000-00005F850000}"/>
    <cellStyle name="Normal 523 2 6" xfId="46042" xr:uid="{00000000-0005-0000-0000-000060850000}"/>
    <cellStyle name="Normal 523 3" xfId="3561" xr:uid="{00000000-0005-0000-0000-000061850000}"/>
    <cellStyle name="Normal 523 3 2" xfId="8708" xr:uid="{00000000-0005-0000-0000-000062850000}"/>
    <cellStyle name="Normal 523 3 2 2" xfId="19491" xr:uid="{00000000-0005-0000-0000-000063850000}"/>
    <cellStyle name="Normal 523 3 3" xfId="14359" xr:uid="{00000000-0005-0000-0000-000064850000}"/>
    <cellStyle name="Normal 523 3 4" xfId="42418" xr:uid="{00000000-0005-0000-0000-000065850000}"/>
    <cellStyle name="Normal 523 3 5" xfId="47261" xr:uid="{00000000-0005-0000-0000-000066850000}"/>
    <cellStyle name="Normal 523 4" xfId="6427" xr:uid="{00000000-0005-0000-0000-000067850000}"/>
    <cellStyle name="Normal 523 4 2" xfId="17210" xr:uid="{00000000-0005-0000-0000-000068850000}"/>
    <cellStyle name="Normal 523 5" xfId="12054" xr:uid="{00000000-0005-0000-0000-000069850000}"/>
    <cellStyle name="Normal 523 6" xfId="40146" xr:uid="{00000000-0005-0000-0000-00006A850000}"/>
    <cellStyle name="Normal 523 7" xfId="44989" xr:uid="{00000000-0005-0000-0000-00006B850000}"/>
    <cellStyle name="Normal 524" xfId="1241" xr:uid="{00000000-0005-0000-0000-00006C850000}"/>
    <cellStyle name="Normal 524 2" xfId="2325" xr:uid="{00000000-0005-0000-0000-00006D850000}"/>
    <cellStyle name="Normal 524 2 2" xfId="4633" xr:uid="{00000000-0005-0000-0000-00006E850000}"/>
    <cellStyle name="Normal 524 2 2 2" xfId="9780" xr:uid="{00000000-0005-0000-0000-00006F850000}"/>
    <cellStyle name="Normal 524 2 2 2 2" xfId="20563" xr:uid="{00000000-0005-0000-0000-000070850000}"/>
    <cellStyle name="Normal 524 2 2 3" xfId="15431" xr:uid="{00000000-0005-0000-0000-000071850000}"/>
    <cellStyle name="Normal 524 2 2 4" xfId="43490" xr:uid="{00000000-0005-0000-0000-000072850000}"/>
    <cellStyle name="Normal 524 2 2 5" xfId="48333" xr:uid="{00000000-0005-0000-0000-000073850000}"/>
    <cellStyle name="Normal 524 2 3" xfId="7499" xr:uid="{00000000-0005-0000-0000-000074850000}"/>
    <cellStyle name="Normal 524 2 3 2" xfId="18282" xr:uid="{00000000-0005-0000-0000-000075850000}"/>
    <cellStyle name="Normal 524 2 4" xfId="13145" xr:uid="{00000000-0005-0000-0000-000076850000}"/>
    <cellStyle name="Normal 524 2 5" xfId="41214" xr:uid="{00000000-0005-0000-0000-000077850000}"/>
    <cellStyle name="Normal 524 2 6" xfId="46057" xr:uid="{00000000-0005-0000-0000-000078850000}"/>
    <cellStyle name="Normal 524 3" xfId="3576" xr:uid="{00000000-0005-0000-0000-000079850000}"/>
    <cellStyle name="Normal 524 3 2" xfId="8723" xr:uid="{00000000-0005-0000-0000-00007A850000}"/>
    <cellStyle name="Normal 524 3 2 2" xfId="19506" xr:uid="{00000000-0005-0000-0000-00007B850000}"/>
    <cellStyle name="Normal 524 3 3" xfId="14374" xr:uid="{00000000-0005-0000-0000-00007C850000}"/>
    <cellStyle name="Normal 524 3 4" xfId="42433" xr:uid="{00000000-0005-0000-0000-00007D850000}"/>
    <cellStyle name="Normal 524 3 5" xfId="47276" xr:uid="{00000000-0005-0000-0000-00007E850000}"/>
    <cellStyle name="Normal 524 4" xfId="6442" xr:uid="{00000000-0005-0000-0000-00007F850000}"/>
    <cellStyle name="Normal 524 4 2" xfId="17225" xr:uid="{00000000-0005-0000-0000-000080850000}"/>
    <cellStyle name="Normal 524 5" xfId="12069" xr:uid="{00000000-0005-0000-0000-000081850000}"/>
    <cellStyle name="Normal 524 6" xfId="40161" xr:uid="{00000000-0005-0000-0000-000082850000}"/>
    <cellStyle name="Normal 524 7" xfId="45004" xr:uid="{00000000-0005-0000-0000-000083850000}"/>
    <cellStyle name="Normal 525" xfId="1243" xr:uid="{00000000-0005-0000-0000-000084850000}"/>
    <cellStyle name="Normal 525 2" xfId="2327" xr:uid="{00000000-0005-0000-0000-000085850000}"/>
    <cellStyle name="Normal 525 2 2" xfId="4635" xr:uid="{00000000-0005-0000-0000-000086850000}"/>
    <cellStyle name="Normal 525 2 2 2" xfId="9782" xr:uid="{00000000-0005-0000-0000-000087850000}"/>
    <cellStyle name="Normal 525 2 2 2 2" xfId="20565" xr:uid="{00000000-0005-0000-0000-000088850000}"/>
    <cellStyle name="Normal 525 2 2 3" xfId="15433" xr:uid="{00000000-0005-0000-0000-000089850000}"/>
    <cellStyle name="Normal 525 2 2 4" xfId="43492" xr:uid="{00000000-0005-0000-0000-00008A850000}"/>
    <cellStyle name="Normal 525 2 2 5" xfId="48335" xr:uid="{00000000-0005-0000-0000-00008B850000}"/>
    <cellStyle name="Normal 525 2 3" xfId="7501" xr:uid="{00000000-0005-0000-0000-00008C850000}"/>
    <cellStyle name="Normal 525 2 3 2" xfId="18284" xr:uid="{00000000-0005-0000-0000-00008D850000}"/>
    <cellStyle name="Normal 525 2 4" xfId="13147" xr:uid="{00000000-0005-0000-0000-00008E850000}"/>
    <cellStyle name="Normal 525 2 5" xfId="41216" xr:uid="{00000000-0005-0000-0000-00008F850000}"/>
    <cellStyle name="Normal 525 2 6" xfId="46059" xr:uid="{00000000-0005-0000-0000-000090850000}"/>
    <cellStyle name="Normal 525 3" xfId="3578" xr:uid="{00000000-0005-0000-0000-000091850000}"/>
    <cellStyle name="Normal 525 3 2" xfId="8725" xr:uid="{00000000-0005-0000-0000-000092850000}"/>
    <cellStyle name="Normal 525 3 2 2" xfId="19508" xr:uid="{00000000-0005-0000-0000-000093850000}"/>
    <cellStyle name="Normal 525 3 3" xfId="14376" xr:uid="{00000000-0005-0000-0000-000094850000}"/>
    <cellStyle name="Normal 525 3 4" xfId="42435" xr:uid="{00000000-0005-0000-0000-000095850000}"/>
    <cellStyle name="Normal 525 3 5" xfId="47278" xr:uid="{00000000-0005-0000-0000-000096850000}"/>
    <cellStyle name="Normal 525 4" xfId="6444" xr:uid="{00000000-0005-0000-0000-000097850000}"/>
    <cellStyle name="Normal 525 4 2" xfId="17227" xr:uid="{00000000-0005-0000-0000-000098850000}"/>
    <cellStyle name="Normal 525 5" xfId="12071" xr:uid="{00000000-0005-0000-0000-000099850000}"/>
    <cellStyle name="Normal 525 6" xfId="40163" xr:uid="{00000000-0005-0000-0000-00009A850000}"/>
    <cellStyle name="Normal 525 7" xfId="45006" xr:uid="{00000000-0005-0000-0000-00009B850000}"/>
    <cellStyle name="Normal 526" xfId="1244" xr:uid="{00000000-0005-0000-0000-00009C850000}"/>
    <cellStyle name="Normal 526 2" xfId="2328" xr:uid="{00000000-0005-0000-0000-00009D850000}"/>
    <cellStyle name="Normal 526 2 2" xfId="4636" xr:uid="{00000000-0005-0000-0000-00009E850000}"/>
    <cellStyle name="Normal 526 2 2 2" xfId="9783" xr:uid="{00000000-0005-0000-0000-00009F850000}"/>
    <cellStyle name="Normal 526 2 2 2 2" xfId="20566" xr:uid="{00000000-0005-0000-0000-0000A0850000}"/>
    <cellStyle name="Normal 526 2 2 3" xfId="15434" xr:uid="{00000000-0005-0000-0000-0000A1850000}"/>
    <cellStyle name="Normal 526 2 2 4" xfId="43493" xr:uid="{00000000-0005-0000-0000-0000A2850000}"/>
    <cellStyle name="Normal 526 2 2 5" xfId="48336" xr:uid="{00000000-0005-0000-0000-0000A3850000}"/>
    <cellStyle name="Normal 526 2 3" xfId="7502" xr:uid="{00000000-0005-0000-0000-0000A4850000}"/>
    <cellStyle name="Normal 526 2 3 2" xfId="18285" xr:uid="{00000000-0005-0000-0000-0000A5850000}"/>
    <cellStyle name="Normal 526 2 4" xfId="13148" xr:uid="{00000000-0005-0000-0000-0000A6850000}"/>
    <cellStyle name="Normal 526 2 5" xfId="41217" xr:uid="{00000000-0005-0000-0000-0000A7850000}"/>
    <cellStyle name="Normal 526 2 6" xfId="46060" xr:uid="{00000000-0005-0000-0000-0000A8850000}"/>
    <cellStyle name="Normal 526 3" xfId="3579" xr:uid="{00000000-0005-0000-0000-0000A9850000}"/>
    <cellStyle name="Normal 526 3 2" xfId="8726" xr:uid="{00000000-0005-0000-0000-0000AA850000}"/>
    <cellStyle name="Normal 526 3 2 2" xfId="19509" xr:uid="{00000000-0005-0000-0000-0000AB850000}"/>
    <cellStyle name="Normal 526 3 3" xfId="14377" xr:uid="{00000000-0005-0000-0000-0000AC850000}"/>
    <cellStyle name="Normal 526 3 4" xfId="42436" xr:uid="{00000000-0005-0000-0000-0000AD850000}"/>
    <cellStyle name="Normal 526 3 5" xfId="47279" xr:uid="{00000000-0005-0000-0000-0000AE850000}"/>
    <cellStyle name="Normal 526 4" xfId="6445" xr:uid="{00000000-0005-0000-0000-0000AF850000}"/>
    <cellStyle name="Normal 526 4 2" xfId="17228" xr:uid="{00000000-0005-0000-0000-0000B0850000}"/>
    <cellStyle name="Normal 526 5" xfId="12072" xr:uid="{00000000-0005-0000-0000-0000B1850000}"/>
    <cellStyle name="Normal 526 6" xfId="40164" xr:uid="{00000000-0005-0000-0000-0000B2850000}"/>
    <cellStyle name="Normal 526 7" xfId="45007" xr:uid="{00000000-0005-0000-0000-0000B3850000}"/>
    <cellStyle name="Normal 527" xfId="1245" xr:uid="{00000000-0005-0000-0000-0000B4850000}"/>
    <cellStyle name="Normal 527 2" xfId="2329" xr:uid="{00000000-0005-0000-0000-0000B5850000}"/>
    <cellStyle name="Normal 527 2 2" xfId="4637" xr:uid="{00000000-0005-0000-0000-0000B6850000}"/>
    <cellStyle name="Normal 527 2 2 2" xfId="9784" xr:uid="{00000000-0005-0000-0000-0000B7850000}"/>
    <cellStyle name="Normal 527 2 2 2 2" xfId="20567" xr:uid="{00000000-0005-0000-0000-0000B8850000}"/>
    <cellStyle name="Normal 527 2 2 3" xfId="15435" xr:uid="{00000000-0005-0000-0000-0000B9850000}"/>
    <cellStyle name="Normal 527 2 2 4" xfId="43494" xr:uid="{00000000-0005-0000-0000-0000BA850000}"/>
    <cellStyle name="Normal 527 2 2 5" xfId="48337" xr:uid="{00000000-0005-0000-0000-0000BB850000}"/>
    <cellStyle name="Normal 527 2 3" xfId="7503" xr:uid="{00000000-0005-0000-0000-0000BC850000}"/>
    <cellStyle name="Normal 527 2 3 2" xfId="18286" xr:uid="{00000000-0005-0000-0000-0000BD850000}"/>
    <cellStyle name="Normal 527 2 4" xfId="13149" xr:uid="{00000000-0005-0000-0000-0000BE850000}"/>
    <cellStyle name="Normal 527 2 5" xfId="41218" xr:uid="{00000000-0005-0000-0000-0000BF850000}"/>
    <cellStyle name="Normal 527 2 6" xfId="46061" xr:uid="{00000000-0005-0000-0000-0000C0850000}"/>
    <cellStyle name="Normal 527 3" xfId="3580" xr:uid="{00000000-0005-0000-0000-0000C1850000}"/>
    <cellStyle name="Normal 527 3 2" xfId="8727" xr:uid="{00000000-0005-0000-0000-0000C2850000}"/>
    <cellStyle name="Normal 527 3 2 2" xfId="19510" xr:uid="{00000000-0005-0000-0000-0000C3850000}"/>
    <cellStyle name="Normal 527 3 3" xfId="14378" xr:uid="{00000000-0005-0000-0000-0000C4850000}"/>
    <cellStyle name="Normal 527 3 4" xfId="42437" xr:uid="{00000000-0005-0000-0000-0000C5850000}"/>
    <cellStyle name="Normal 527 3 5" xfId="47280" xr:uid="{00000000-0005-0000-0000-0000C6850000}"/>
    <cellStyle name="Normal 527 4" xfId="6446" xr:uid="{00000000-0005-0000-0000-0000C7850000}"/>
    <cellStyle name="Normal 527 4 2" xfId="17229" xr:uid="{00000000-0005-0000-0000-0000C8850000}"/>
    <cellStyle name="Normal 527 5" xfId="12073" xr:uid="{00000000-0005-0000-0000-0000C9850000}"/>
    <cellStyle name="Normal 527 6" xfId="40165" xr:uid="{00000000-0005-0000-0000-0000CA850000}"/>
    <cellStyle name="Normal 527 7" xfId="45008" xr:uid="{00000000-0005-0000-0000-0000CB850000}"/>
    <cellStyle name="Normal 528" xfId="1246" xr:uid="{00000000-0005-0000-0000-0000CC850000}"/>
    <cellStyle name="Normal 528 2" xfId="2330" xr:uid="{00000000-0005-0000-0000-0000CD850000}"/>
    <cellStyle name="Normal 528 2 2" xfId="4638" xr:uid="{00000000-0005-0000-0000-0000CE850000}"/>
    <cellStyle name="Normal 528 2 2 2" xfId="9785" xr:uid="{00000000-0005-0000-0000-0000CF850000}"/>
    <cellStyle name="Normal 528 2 2 2 2" xfId="20568" xr:uid="{00000000-0005-0000-0000-0000D0850000}"/>
    <cellStyle name="Normal 528 2 2 3" xfId="15436" xr:uid="{00000000-0005-0000-0000-0000D1850000}"/>
    <cellStyle name="Normal 528 2 2 4" xfId="43495" xr:uid="{00000000-0005-0000-0000-0000D2850000}"/>
    <cellStyle name="Normal 528 2 2 5" xfId="48338" xr:uid="{00000000-0005-0000-0000-0000D3850000}"/>
    <cellStyle name="Normal 528 2 3" xfId="7504" xr:uid="{00000000-0005-0000-0000-0000D4850000}"/>
    <cellStyle name="Normal 528 2 3 2" xfId="18287" xr:uid="{00000000-0005-0000-0000-0000D5850000}"/>
    <cellStyle name="Normal 528 2 4" xfId="13150" xr:uid="{00000000-0005-0000-0000-0000D6850000}"/>
    <cellStyle name="Normal 528 2 5" xfId="41219" xr:uid="{00000000-0005-0000-0000-0000D7850000}"/>
    <cellStyle name="Normal 528 2 6" xfId="46062" xr:uid="{00000000-0005-0000-0000-0000D8850000}"/>
    <cellStyle name="Normal 528 3" xfId="3581" xr:uid="{00000000-0005-0000-0000-0000D9850000}"/>
    <cellStyle name="Normal 528 3 2" xfId="8728" xr:uid="{00000000-0005-0000-0000-0000DA850000}"/>
    <cellStyle name="Normal 528 3 2 2" xfId="19511" xr:uid="{00000000-0005-0000-0000-0000DB850000}"/>
    <cellStyle name="Normal 528 3 3" xfId="14379" xr:uid="{00000000-0005-0000-0000-0000DC850000}"/>
    <cellStyle name="Normal 528 3 4" xfId="42438" xr:uid="{00000000-0005-0000-0000-0000DD850000}"/>
    <cellStyle name="Normal 528 3 5" xfId="47281" xr:uid="{00000000-0005-0000-0000-0000DE850000}"/>
    <cellStyle name="Normal 528 4" xfId="6447" xr:uid="{00000000-0005-0000-0000-0000DF850000}"/>
    <cellStyle name="Normal 528 4 2" xfId="17230" xr:uid="{00000000-0005-0000-0000-0000E0850000}"/>
    <cellStyle name="Normal 528 5" xfId="12074" xr:uid="{00000000-0005-0000-0000-0000E1850000}"/>
    <cellStyle name="Normal 528 6" xfId="40166" xr:uid="{00000000-0005-0000-0000-0000E2850000}"/>
    <cellStyle name="Normal 528 7" xfId="45009" xr:uid="{00000000-0005-0000-0000-0000E3850000}"/>
    <cellStyle name="Normal 529" xfId="1247" xr:uid="{00000000-0005-0000-0000-0000E4850000}"/>
    <cellStyle name="Normal 529 2" xfId="2331" xr:uid="{00000000-0005-0000-0000-0000E5850000}"/>
    <cellStyle name="Normal 529 2 2" xfId="4639" xr:uid="{00000000-0005-0000-0000-0000E6850000}"/>
    <cellStyle name="Normal 529 2 2 2" xfId="9786" xr:uid="{00000000-0005-0000-0000-0000E7850000}"/>
    <cellStyle name="Normal 529 2 2 2 2" xfId="20569" xr:uid="{00000000-0005-0000-0000-0000E8850000}"/>
    <cellStyle name="Normal 529 2 2 3" xfId="15437" xr:uid="{00000000-0005-0000-0000-0000E9850000}"/>
    <cellStyle name="Normal 529 2 2 4" xfId="43496" xr:uid="{00000000-0005-0000-0000-0000EA850000}"/>
    <cellStyle name="Normal 529 2 2 5" xfId="48339" xr:uid="{00000000-0005-0000-0000-0000EB850000}"/>
    <cellStyle name="Normal 529 2 3" xfId="7505" xr:uid="{00000000-0005-0000-0000-0000EC850000}"/>
    <cellStyle name="Normal 529 2 3 2" xfId="18288" xr:uid="{00000000-0005-0000-0000-0000ED850000}"/>
    <cellStyle name="Normal 529 2 4" xfId="13151" xr:uid="{00000000-0005-0000-0000-0000EE850000}"/>
    <cellStyle name="Normal 529 2 5" xfId="41220" xr:uid="{00000000-0005-0000-0000-0000EF850000}"/>
    <cellStyle name="Normal 529 2 6" xfId="46063" xr:uid="{00000000-0005-0000-0000-0000F0850000}"/>
    <cellStyle name="Normal 529 3" xfId="3582" xr:uid="{00000000-0005-0000-0000-0000F1850000}"/>
    <cellStyle name="Normal 529 3 2" xfId="8729" xr:uid="{00000000-0005-0000-0000-0000F2850000}"/>
    <cellStyle name="Normal 529 3 2 2" xfId="19512" xr:uid="{00000000-0005-0000-0000-0000F3850000}"/>
    <cellStyle name="Normal 529 3 3" xfId="14380" xr:uid="{00000000-0005-0000-0000-0000F4850000}"/>
    <cellStyle name="Normal 529 3 4" xfId="42439" xr:uid="{00000000-0005-0000-0000-0000F5850000}"/>
    <cellStyle name="Normal 529 3 5" xfId="47282" xr:uid="{00000000-0005-0000-0000-0000F6850000}"/>
    <cellStyle name="Normal 529 4" xfId="6448" xr:uid="{00000000-0005-0000-0000-0000F7850000}"/>
    <cellStyle name="Normal 529 4 2" xfId="17231" xr:uid="{00000000-0005-0000-0000-0000F8850000}"/>
    <cellStyle name="Normal 529 5" xfId="12075" xr:uid="{00000000-0005-0000-0000-0000F9850000}"/>
    <cellStyle name="Normal 529 6" xfId="40167" xr:uid="{00000000-0005-0000-0000-0000FA850000}"/>
    <cellStyle name="Normal 529 7" xfId="45010" xr:uid="{00000000-0005-0000-0000-0000FB850000}"/>
    <cellStyle name="Normal 53" xfId="383" xr:uid="{00000000-0005-0000-0000-0000FC850000}"/>
    <cellStyle name="Normal 53 2" xfId="1479" xr:uid="{00000000-0005-0000-0000-0000FD850000}"/>
    <cellStyle name="Normal 53 2 2" xfId="3794" xr:uid="{00000000-0005-0000-0000-0000FE850000}"/>
    <cellStyle name="Normal 53 2 2 2" xfId="8941" xr:uid="{00000000-0005-0000-0000-0000FF850000}"/>
    <cellStyle name="Normal 53 2 2 2 2" xfId="19724" xr:uid="{00000000-0005-0000-0000-000000860000}"/>
    <cellStyle name="Normal 53 2 2 3" xfId="14592" xr:uid="{00000000-0005-0000-0000-000001860000}"/>
    <cellStyle name="Normal 53 2 2 4" xfId="42651" xr:uid="{00000000-0005-0000-0000-000002860000}"/>
    <cellStyle name="Normal 53 2 2 5" xfId="47494" xr:uid="{00000000-0005-0000-0000-000003860000}"/>
    <cellStyle name="Normal 53 2 3" xfId="6661" xr:uid="{00000000-0005-0000-0000-000004860000}"/>
    <cellStyle name="Normal 53 2 3 2" xfId="17444" xr:uid="{00000000-0005-0000-0000-000005860000}"/>
    <cellStyle name="Normal 53 2 4" xfId="12301" xr:uid="{00000000-0005-0000-0000-000006860000}"/>
    <cellStyle name="Normal 53 2 5" xfId="40376" xr:uid="{00000000-0005-0000-0000-000007860000}"/>
    <cellStyle name="Normal 53 2 6" xfId="45219" xr:uid="{00000000-0005-0000-0000-000008860000}"/>
    <cellStyle name="Normal 53 3" xfId="2746" xr:uid="{00000000-0005-0000-0000-000009860000}"/>
    <cellStyle name="Normal 53 3 2" xfId="7901" xr:uid="{00000000-0005-0000-0000-00000A860000}"/>
    <cellStyle name="Normal 53 3 2 2" xfId="18684" xr:uid="{00000000-0005-0000-0000-00000B860000}"/>
    <cellStyle name="Normal 53 3 3" xfId="13552" xr:uid="{00000000-0005-0000-0000-00000C860000}"/>
    <cellStyle name="Normal 53 3 4" xfId="41612" xr:uid="{00000000-0005-0000-0000-00000D860000}"/>
    <cellStyle name="Normal 53 3 5" xfId="46455" xr:uid="{00000000-0005-0000-0000-00000E860000}"/>
    <cellStyle name="Normal 53 4" xfId="5611" xr:uid="{00000000-0005-0000-0000-00000F860000}"/>
    <cellStyle name="Normal 53 4 2" xfId="16401" xr:uid="{00000000-0005-0000-0000-000010860000}"/>
    <cellStyle name="Normal 53 5" xfId="11230" xr:uid="{00000000-0005-0000-0000-000011860000}"/>
    <cellStyle name="Normal 53 6" xfId="39331" xr:uid="{00000000-0005-0000-0000-000012860000}"/>
    <cellStyle name="Normal 53 7" xfId="44177" xr:uid="{00000000-0005-0000-0000-000013860000}"/>
    <cellStyle name="Normal 530" xfId="1248" xr:uid="{00000000-0005-0000-0000-000014860000}"/>
    <cellStyle name="Normal 530 2" xfId="2332" xr:uid="{00000000-0005-0000-0000-000015860000}"/>
    <cellStyle name="Normal 530 2 2" xfId="4640" xr:uid="{00000000-0005-0000-0000-000016860000}"/>
    <cellStyle name="Normal 530 2 2 2" xfId="9787" xr:uid="{00000000-0005-0000-0000-000017860000}"/>
    <cellStyle name="Normal 530 2 2 2 2" xfId="20570" xr:uid="{00000000-0005-0000-0000-000018860000}"/>
    <cellStyle name="Normal 530 2 2 3" xfId="15438" xr:uid="{00000000-0005-0000-0000-000019860000}"/>
    <cellStyle name="Normal 530 2 2 4" xfId="43497" xr:uid="{00000000-0005-0000-0000-00001A860000}"/>
    <cellStyle name="Normal 530 2 2 5" xfId="48340" xr:uid="{00000000-0005-0000-0000-00001B860000}"/>
    <cellStyle name="Normal 530 2 3" xfId="7506" xr:uid="{00000000-0005-0000-0000-00001C860000}"/>
    <cellStyle name="Normal 530 2 3 2" xfId="18289" xr:uid="{00000000-0005-0000-0000-00001D860000}"/>
    <cellStyle name="Normal 530 2 4" xfId="13152" xr:uid="{00000000-0005-0000-0000-00001E860000}"/>
    <cellStyle name="Normal 530 2 5" xfId="41221" xr:uid="{00000000-0005-0000-0000-00001F860000}"/>
    <cellStyle name="Normal 530 2 6" xfId="46064" xr:uid="{00000000-0005-0000-0000-000020860000}"/>
    <cellStyle name="Normal 530 3" xfId="3583" xr:uid="{00000000-0005-0000-0000-000021860000}"/>
    <cellStyle name="Normal 530 3 2" xfId="8730" xr:uid="{00000000-0005-0000-0000-000022860000}"/>
    <cellStyle name="Normal 530 3 2 2" xfId="19513" xr:uid="{00000000-0005-0000-0000-000023860000}"/>
    <cellStyle name="Normal 530 3 3" xfId="14381" xr:uid="{00000000-0005-0000-0000-000024860000}"/>
    <cellStyle name="Normal 530 3 4" xfId="42440" xr:uid="{00000000-0005-0000-0000-000025860000}"/>
    <cellStyle name="Normal 530 3 5" xfId="47283" xr:uid="{00000000-0005-0000-0000-000026860000}"/>
    <cellStyle name="Normal 530 4" xfId="6449" xr:uid="{00000000-0005-0000-0000-000027860000}"/>
    <cellStyle name="Normal 530 4 2" xfId="17232" xr:uid="{00000000-0005-0000-0000-000028860000}"/>
    <cellStyle name="Normal 530 5" xfId="12076" xr:uid="{00000000-0005-0000-0000-000029860000}"/>
    <cellStyle name="Normal 530 6" xfId="40168" xr:uid="{00000000-0005-0000-0000-00002A860000}"/>
    <cellStyle name="Normal 530 7" xfId="45011" xr:uid="{00000000-0005-0000-0000-00002B860000}"/>
    <cellStyle name="Normal 531" xfId="1249" xr:uid="{00000000-0005-0000-0000-00002C860000}"/>
    <cellStyle name="Normal 531 2" xfId="2333" xr:uid="{00000000-0005-0000-0000-00002D860000}"/>
    <cellStyle name="Normal 531 2 2" xfId="4641" xr:uid="{00000000-0005-0000-0000-00002E860000}"/>
    <cellStyle name="Normal 531 2 2 2" xfId="9788" xr:uid="{00000000-0005-0000-0000-00002F860000}"/>
    <cellStyle name="Normal 531 2 2 2 2" xfId="20571" xr:uid="{00000000-0005-0000-0000-000030860000}"/>
    <cellStyle name="Normal 531 2 2 3" xfId="15439" xr:uid="{00000000-0005-0000-0000-000031860000}"/>
    <cellStyle name="Normal 531 2 2 4" xfId="43498" xr:uid="{00000000-0005-0000-0000-000032860000}"/>
    <cellStyle name="Normal 531 2 2 5" xfId="48341" xr:uid="{00000000-0005-0000-0000-000033860000}"/>
    <cellStyle name="Normal 531 2 3" xfId="7507" xr:uid="{00000000-0005-0000-0000-000034860000}"/>
    <cellStyle name="Normal 531 2 3 2" xfId="18290" xr:uid="{00000000-0005-0000-0000-000035860000}"/>
    <cellStyle name="Normal 531 2 4" xfId="13153" xr:uid="{00000000-0005-0000-0000-000036860000}"/>
    <cellStyle name="Normal 531 2 5" xfId="41222" xr:uid="{00000000-0005-0000-0000-000037860000}"/>
    <cellStyle name="Normal 531 2 6" xfId="46065" xr:uid="{00000000-0005-0000-0000-000038860000}"/>
    <cellStyle name="Normal 531 3" xfId="3584" xr:uid="{00000000-0005-0000-0000-000039860000}"/>
    <cellStyle name="Normal 531 3 2" xfId="8731" xr:uid="{00000000-0005-0000-0000-00003A860000}"/>
    <cellStyle name="Normal 531 3 2 2" xfId="19514" xr:uid="{00000000-0005-0000-0000-00003B860000}"/>
    <cellStyle name="Normal 531 3 3" xfId="14382" xr:uid="{00000000-0005-0000-0000-00003C860000}"/>
    <cellStyle name="Normal 531 3 4" xfId="42441" xr:uid="{00000000-0005-0000-0000-00003D860000}"/>
    <cellStyle name="Normal 531 3 5" xfId="47284" xr:uid="{00000000-0005-0000-0000-00003E860000}"/>
    <cellStyle name="Normal 531 4" xfId="6450" xr:uid="{00000000-0005-0000-0000-00003F860000}"/>
    <cellStyle name="Normal 531 4 2" xfId="17233" xr:uid="{00000000-0005-0000-0000-000040860000}"/>
    <cellStyle name="Normal 531 5" xfId="12077" xr:uid="{00000000-0005-0000-0000-000041860000}"/>
    <cellStyle name="Normal 531 6" xfId="40169" xr:uid="{00000000-0005-0000-0000-000042860000}"/>
    <cellStyle name="Normal 531 7" xfId="45012" xr:uid="{00000000-0005-0000-0000-000043860000}"/>
    <cellStyle name="Normal 532" xfId="1250" xr:uid="{00000000-0005-0000-0000-000044860000}"/>
    <cellStyle name="Normal 532 2" xfId="2334" xr:uid="{00000000-0005-0000-0000-000045860000}"/>
    <cellStyle name="Normal 532 2 2" xfId="4642" xr:uid="{00000000-0005-0000-0000-000046860000}"/>
    <cellStyle name="Normal 532 2 2 2" xfId="9789" xr:uid="{00000000-0005-0000-0000-000047860000}"/>
    <cellStyle name="Normal 532 2 2 2 2" xfId="20572" xr:uid="{00000000-0005-0000-0000-000048860000}"/>
    <cellStyle name="Normal 532 2 2 3" xfId="15440" xr:uid="{00000000-0005-0000-0000-000049860000}"/>
    <cellStyle name="Normal 532 2 2 4" xfId="43499" xr:uid="{00000000-0005-0000-0000-00004A860000}"/>
    <cellStyle name="Normal 532 2 2 5" xfId="48342" xr:uid="{00000000-0005-0000-0000-00004B860000}"/>
    <cellStyle name="Normal 532 2 3" xfId="7508" xr:uid="{00000000-0005-0000-0000-00004C860000}"/>
    <cellStyle name="Normal 532 2 3 2" xfId="18291" xr:uid="{00000000-0005-0000-0000-00004D860000}"/>
    <cellStyle name="Normal 532 2 4" xfId="13154" xr:uid="{00000000-0005-0000-0000-00004E860000}"/>
    <cellStyle name="Normal 532 2 5" xfId="41223" xr:uid="{00000000-0005-0000-0000-00004F860000}"/>
    <cellStyle name="Normal 532 2 6" xfId="46066" xr:uid="{00000000-0005-0000-0000-000050860000}"/>
    <cellStyle name="Normal 532 3" xfId="3585" xr:uid="{00000000-0005-0000-0000-000051860000}"/>
    <cellStyle name="Normal 532 3 2" xfId="8732" xr:uid="{00000000-0005-0000-0000-000052860000}"/>
    <cellStyle name="Normal 532 3 2 2" xfId="19515" xr:uid="{00000000-0005-0000-0000-000053860000}"/>
    <cellStyle name="Normal 532 3 3" xfId="14383" xr:uid="{00000000-0005-0000-0000-000054860000}"/>
    <cellStyle name="Normal 532 3 4" xfId="42442" xr:uid="{00000000-0005-0000-0000-000055860000}"/>
    <cellStyle name="Normal 532 3 5" xfId="47285" xr:uid="{00000000-0005-0000-0000-000056860000}"/>
    <cellStyle name="Normal 532 4" xfId="6451" xr:uid="{00000000-0005-0000-0000-000057860000}"/>
    <cellStyle name="Normal 532 4 2" xfId="17234" xr:uid="{00000000-0005-0000-0000-000058860000}"/>
    <cellStyle name="Normal 532 5" xfId="12078" xr:uid="{00000000-0005-0000-0000-000059860000}"/>
    <cellStyle name="Normal 532 6" xfId="40170" xr:uid="{00000000-0005-0000-0000-00005A860000}"/>
    <cellStyle name="Normal 532 7" xfId="45013" xr:uid="{00000000-0005-0000-0000-00005B860000}"/>
    <cellStyle name="Normal 533" xfId="1242" xr:uid="{00000000-0005-0000-0000-00005C860000}"/>
    <cellStyle name="Normal 533 2" xfId="2326" xr:uid="{00000000-0005-0000-0000-00005D860000}"/>
    <cellStyle name="Normal 533 2 2" xfId="4634" xr:uid="{00000000-0005-0000-0000-00005E860000}"/>
    <cellStyle name="Normal 533 2 2 2" xfId="9781" xr:uid="{00000000-0005-0000-0000-00005F860000}"/>
    <cellStyle name="Normal 533 2 2 2 2" xfId="20564" xr:uid="{00000000-0005-0000-0000-000060860000}"/>
    <cellStyle name="Normal 533 2 2 3" xfId="15432" xr:uid="{00000000-0005-0000-0000-000061860000}"/>
    <cellStyle name="Normal 533 2 2 4" xfId="43491" xr:uid="{00000000-0005-0000-0000-000062860000}"/>
    <cellStyle name="Normal 533 2 2 5" xfId="48334" xr:uid="{00000000-0005-0000-0000-000063860000}"/>
    <cellStyle name="Normal 533 2 3" xfId="7500" xr:uid="{00000000-0005-0000-0000-000064860000}"/>
    <cellStyle name="Normal 533 2 3 2" xfId="18283" xr:uid="{00000000-0005-0000-0000-000065860000}"/>
    <cellStyle name="Normal 533 2 4" xfId="13146" xr:uid="{00000000-0005-0000-0000-000066860000}"/>
    <cellStyle name="Normal 533 2 5" xfId="41215" xr:uid="{00000000-0005-0000-0000-000067860000}"/>
    <cellStyle name="Normal 533 2 6" xfId="46058" xr:uid="{00000000-0005-0000-0000-000068860000}"/>
    <cellStyle name="Normal 533 3" xfId="3577" xr:uid="{00000000-0005-0000-0000-000069860000}"/>
    <cellStyle name="Normal 533 3 2" xfId="8724" xr:uid="{00000000-0005-0000-0000-00006A860000}"/>
    <cellStyle name="Normal 533 3 2 2" xfId="19507" xr:uid="{00000000-0005-0000-0000-00006B860000}"/>
    <cellStyle name="Normal 533 3 3" xfId="14375" xr:uid="{00000000-0005-0000-0000-00006C860000}"/>
    <cellStyle name="Normal 533 3 4" xfId="42434" xr:uid="{00000000-0005-0000-0000-00006D860000}"/>
    <cellStyle name="Normal 533 3 5" xfId="47277" xr:uid="{00000000-0005-0000-0000-00006E860000}"/>
    <cellStyle name="Normal 533 4" xfId="6443" xr:uid="{00000000-0005-0000-0000-00006F860000}"/>
    <cellStyle name="Normal 533 4 2" xfId="17226" xr:uid="{00000000-0005-0000-0000-000070860000}"/>
    <cellStyle name="Normal 533 5" xfId="12070" xr:uid="{00000000-0005-0000-0000-000071860000}"/>
    <cellStyle name="Normal 533 6" xfId="40162" xr:uid="{00000000-0005-0000-0000-000072860000}"/>
    <cellStyle name="Normal 533 7" xfId="45005" xr:uid="{00000000-0005-0000-0000-000073860000}"/>
    <cellStyle name="Normal 534" xfId="1251" xr:uid="{00000000-0005-0000-0000-000074860000}"/>
    <cellStyle name="Normal 534 2" xfId="2335" xr:uid="{00000000-0005-0000-0000-000075860000}"/>
    <cellStyle name="Normal 534 2 2" xfId="4643" xr:uid="{00000000-0005-0000-0000-000076860000}"/>
    <cellStyle name="Normal 534 2 2 2" xfId="9790" xr:uid="{00000000-0005-0000-0000-000077860000}"/>
    <cellStyle name="Normal 534 2 2 2 2" xfId="20573" xr:uid="{00000000-0005-0000-0000-000078860000}"/>
    <cellStyle name="Normal 534 2 2 3" xfId="15441" xr:uid="{00000000-0005-0000-0000-000079860000}"/>
    <cellStyle name="Normal 534 2 2 4" xfId="43500" xr:uid="{00000000-0005-0000-0000-00007A860000}"/>
    <cellStyle name="Normal 534 2 2 5" xfId="48343" xr:uid="{00000000-0005-0000-0000-00007B860000}"/>
    <cellStyle name="Normal 534 2 3" xfId="7509" xr:uid="{00000000-0005-0000-0000-00007C860000}"/>
    <cellStyle name="Normal 534 2 3 2" xfId="18292" xr:uid="{00000000-0005-0000-0000-00007D860000}"/>
    <cellStyle name="Normal 534 2 4" xfId="13155" xr:uid="{00000000-0005-0000-0000-00007E860000}"/>
    <cellStyle name="Normal 534 2 5" xfId="41224" xr:uid="{00000000-0005-0000-0000-00007F860000}"/>
    <cellStyle name="Normal 534 2 6" xfId="46067" xr:uid="{00000000-0005-0000-0000-000080860000}"/>
    <cellStyle name="Normal 534 3" xfId="3586" xr:uid="{00000000-0005-0000-0000-000081860000}"/>
    <cellStyle name="Normal 534 3 2" xfId="8733" xr:uid="{00000000-0005-0000-0000-000082860000}"/>
    <cellStyle name="Normal 534 3 2 2" xfId="19516" xr:uid="{00000000-0005-0000-0000-000083860000}"/>
    <cellStyle name="Normal 534 3 3" xfId="14384" xr:uid="{00000000-0005-0000-0000-000084860000}"/>
    <cellStyle name="Normal 534 3 4" xfId="42443" xr:uid="{00000000-0005-0000-0000-000085860000}"/>
    <cellStyle name="Normal 534 3 5" xfId="47286" xr:uid="{00000000-0005-0000-0000-000086860000}"/>
    <cellStyle name="Normal 534 4" xfId="6452" xr:uid="{00000000-0005-0000-0000-000087860000}"/>
    <cellStyle name="Normal 534 4 2" xfId="17235" xr:uid="{00000000-0005-0000-0000-000088860000}"/>
    <cellStyle name="Normal 534 5" xfId="12079" xr:uid="{00000000-0005-0000-0000-000089860000}"/>
    <cellStyle name="Normal 534 6" xfId="40171" xr:uid="{00000000-0005-0000-0000-00008A860000}"/>
    <cellStyle name="Normal 534 7" xfId="45014" xr:uid="{00000000-0005-0000-0000-00008B860000}"/>
    <cellStyle name="Normal 535" xfId="1252" xr:uid="{00000000-0005-0000-0000-00008C860000}"/>
    <cellStyle name="Normal 535 2" xfId="2336" xr:uid="{00000000-0005-0000-0000-00008D860000}"/>
    <cellStyle name="Normal 535 2 2" xfId="4644" xr:uid="{00000000-0005-0000-0000-00008E860000}"/>
    <cellStyle name="Normal 535 2 2 2" xfId="9791" xr:uid="{00000000-0005-0000-0000-00008F860000}"/>
    <cellStyle name="Normal 535 2 2 2 2" xfId="20574" xr:uid="{00000000-0005-0000-0000-000090860000}"/>
    <cellStyle name="Normal 535 2 2 3" xfId="15442" xr:uid="{00000000-0005-0000-0000-000091860000}"/>
    <cellStyle name="Normal 535 2 2 4" xfId="43501" xr:uid="{00000000-0005-0000-0000-000092860000}"/>
    <cellStyle name="Normal 535 2 2 5" xfId="48344" xr:uid="{00000000-0005-0000-0000-000093860000}"/>
    <cellStyle name="Normal 535 2 3" xfId="7510" xr:uid="{00000000-0005-0000-0000-000094860000}"/>
    <cellStyle name="Normal 535 2 3 2" xfId="18293" xr:uid="{00000000-0005-0000-0000-000095860000}"/>
    <cellStyle name="Normal 535 2 4" xfId="13156" xr:uid="{00000000-0005-0000-0000-000096860000}"/>
    <cellStyle name="Normal 535 2 5" xfId="41225" xr:uid="{00000000-0005-0000-0000-000097860000}"/>
    <cellStyle name="Normal 535 2 6" xfId="46068" xr:uid="{00000000-0005-0000-0000-000098860000}"/>
    <cellStyle name="Normal 535 3" xfId="3587" xr:uid="{00000000-0005-0000-0000-000099860000}"/>
    <cellStyle name="Normal 535 3 2" xfId="8734" xr:uid="{00000000-0005-0000-0000-00009A860000}"/>
    <cellStyle name="Normal 535 3 2 2" xfId="19517" xr:uid="{00000000-0005-0000-0000-00009B860000}"/>
    <cellStyle name="Normal 535 3 3" xfId="14385" xr:uid="{00000000-0005-0000-0000-00009C860000}"/>
    <cellStyle name="Normal 535 3 4" xfId="42444" xr:uid="{00000000-0005-0000-0000-00009D860000}"/>
    <cellStyle name="Normal 535 3 5" xfId="47287" xr:uid="{00000000-0005-0000-0000-00009E860000}"/>
    <cellStyle name="Normal 535 4" xfId="6453" xr:uid="{00000000-0005-0000-0000-00009F860000}"/>
    <cellStyle name="Normal 535 4 2" xfId="17236" xr:uid="{00000000-0005-0000-0000-0000A0860000}"/>
    <cellStyle name="Normal 535 5" xfId="12080" xr:uid="{00000000-0005-0000-0000-0000A1860000}"/>
    <cellStyle name="Normal 535 6" xfId="40172" xr:uid="{00000000-0005-0000-0000-0000A2860000}"/>
    <cellStyle name="Normal 535 7" xfId="45015" xr:uid="{00000000-0005-0000-0000-0000A3860000}"/>
    <cellStyle name="Normal 536" xfId="1253" xr:uid="{00000000-0005-0000-0000-0000A4860000}"/>
    <cellStyle name="Normal 536 2" xfId="2337" xr:uid="{00000000-0005-0000-0000-0000A5860000}"/>
    <cellStyle name="Normal 536 2 2" xfId="4645" xr:uid="{00000000-0005-0000-0000-0000A6860000}"/>
    <cellStyle name="Normal 536 2 2 2" xfId="9792" xr:uid="{00000000-0005-0000-0000-0000A7860000}"/>
    <cellStyle name="Normal 536 2 2 2 2" xfId="20575" xr:uid="{00000000-0005-0000-0000-0000A8860000}"/>
    <cellStyle name="Normal 536 2 2 3" xfId="15443" xr:uid="{00000000-0005-0000-0000-0000A9860000}"/>
    <cellStyle name="Normal 536 2 2 4" xfId="43502" xr:uid="{00000000-0005-0000-0000-0000AA860000}"/>
    <cellStyle name="Normal 536 2 2 5" xfId="48345" xr:uid="{00000000-0005-0000-0000-0000AB860000}"/>
    <cellStyle name="Normal 536 2 3" xfId="7511" xr:uid="{00000000-0005-0000-0000-0000AC860000}"/>
    <cellStyle name="Normal 536 2 3 2" xfId="18294" xr:uid="{00000000-0005-0000-0000-0000AD860000}"/>
    <cellStyle name="Normal 536 2 4" xfId="13157" xr:uid="{00000000-0005-0000-0000-0000AE860000}"/>
    <cellStyle name="Normal 536 2 5" xfId="41226" xr:uid="{00000000-0005-0000-0000-0000AF860000}"/>
    <cellStyle name="Normal 536 2 6" xfId="46069" xr:uid="{00000000-0005-0000-0000-0000B0860000}"/>
    <cellStyle name="Normal 536 3" xfId="3588" xr:uid="{00000000-0005-0000-0000-0000B1860000}"/>
    <cellStyle name="Normal 536 3 2" xfId="8735" xr:uid="{00000000-0005-0000-0000-0000B2860000}"/>
    <cellStyle name="Normal 536 3 2 2" xfId="19518" xr:uid="{00000000-0005-0000-0000-0000B3860000}"/>
    <cellStyle name="Normal 536 3 3" xfId="14386" xr:uid="{00000000-0005-0000-0000-0000B4860000}"/>
    <cellStyle name="Normal 536 3 4" xfId="42445" xr:uid="{00000000-0005-0000-0000-0000B5860000}"/>
    <cellStyle name="Normal 536 3 5" xfId="47288" xr:uid="{00000000-0005-0000-0000-0000B6860000}"/>
    <cellStyle name="Normal 536 4" xfId="6454" xr:uid="{00000000-0005-0000-0000-0000B7860000}"/>
    <cellStyle name="Normal 536 4 2" xfId="17237" xr:uid="{00000000-0005-0000-0000-0000B8860000}"/>
    <cellStyle name="Normal 536 5" xfId="12081" xr:uid="{00000000-0005-0000-0000-0000B9860000}"/>
    <cellStyle name="Normal 536 6" xfId="40173" xr:uid="{00000000-0005-0000-0000-0000BA860000}"/>
    <cellStyle name="Normal 536 7" xfId="45016" xr:uid="{00000000-0005-0000-0000-0000BB860000}"/>
    <cellStyle name="Normal 537" xfId="1254" xr:uid="{00000000-0005-0000-0000-0000BC860000}"/>
    <cellStyle name="Normal 537 2" xfId="2338" xr:uid="{00000000-0005-0000-0000-0000BD860000}"/>
    <cellStyle name="Normal 537 2 2" xfId="4646" xr:uid="{00000000-0005-0000-0000-0000BE860000}"/>
    <cellStyle name="Normal 537 2 2 2" xfId="9793" xr:uid="{00000000-0005-0000-0000-0000BF860000}"/>
    <cellStyle name="Normal 537 2 2 2 2" xfId="20576" xr:uid="{00000000-0005-0000-0000-0000C0860000}"/>
    <cellStyle name="Normal 537 2 2 3" xfId="15444" xr:uid="{00000000-0005-0000-0000-0000C1860000}"/>
    <cellStyle name="Normal 537 2 2 4" xfId="43503" xr:uid="{00000000-0005-0000-0000-0000C2860000}"/>
    <cellStyle name="Normal 537 2 2 5" xfId="48346" xr:uid="{00000000-0005-0000-0000-0000C3860000}"/>
    <cellStyle name="Normal 537 2 3" xfId="7512" xr:uid="{00000000-0005-0000-0000-0000C4860000}"/>
    <cellStyle name="Normal 537 2 3 2" xfId="18295" xr:uid="{00000000-0005-0000-0000-0000C5860000}"/>
    <cellStyle name="Normal 537 2 4" xfId="13158" xr:uid="{00000000-0005-0000-0000-0000C6860000}"/>
    <cellStyle name="Normal 537 2 5" xfId="41227" xr:uid="{00000000-0005-0000-0000-0000C7860000}"/>
    <cellStyle name="Normal 537 2 6" xfId="46070" xr:uid="{00000000-0005-0000-0000-0000C8860000}"/>
    <cellStyle name="Normal 537 3" xfId="3589" xr:uid="{00000000-0005-0000-0000-0000C9860000}"/>
    <cellStyle name="Normal 537 3 2" xfId="8736" xr:uid="{00000000-0005-0000-0000-0000CA860000}"/>
    <cellStyle name="Normal 537 3 2 2" xfId="19519" xr:uid="{00000000-0005-0000-0000-0000CB860000}"/>
    <cellStyle name="Normal 537 3 3" xfId="14387" xr:uid="{00000000-0005-0000-0000-0000CC860000}"/>
    <cellStyle name="Normal 537 3 4" xfId="42446" xr:uid="{00000000-0005-0000-0000-0000CD860000}"/>
    <cellStyle name="Normal 537 3 5" xfId="47289" xr:uid="{00000000-0005-0000-0000-0000CE860000}"/>
    <cellStyle name="Normal 537 4" xfId="6455" xr:uid="{00000000-0005-0000-0000-0000CF860000}"/>
    <cellStyle name="Normal 537 4 2" xfId="17238" xr:uid="{00000000-0005-0000-0000-0000D0860000}"/>
    <cellStyle name="Normal 537 5" xfId="12082" xr:uid="{00000000-0005-0000-0000-0000D1860000}"/>
    <cellStyle name="Normal 537 6" xfId="40174" xr:uid="{00000000-0005-0000-0000-0000D2860000}"/>
    <cellStyle name="Normal 537 7" xfId="45017" xr:uid="{00000000-0005-0000-0000-0000D3860000}"/>
    <cellStyle name="Normal 538" xfId="1256" xr:uid="{00000000-0005-0000-0000-0000D4860000}"/>
    <cellStyle name="Normal 538 2" xfId="2340" xr:uid="{00000000-0005-0000-0000-0000D5860000}"/>
    <cellStyle name="Normal 538 2 2" xfId="4648" xr:uid="{00000000-0005-0000-0000-0000D6860000}"/>
    <cellStyle name="Normal 538 2 2 2" xfId="9795" xr:uid="{00000000-0005-0000-0000-0000D7860000}"/>
    <cellStyle name="Normal 538 2 2 2 2" xfId="20578" xr:uid="{00000000-0005-0000-0000-0000D8860000}"/>
    <cellStyle name="Normal 538 2 2 3" xfId="15446" xr:uid="{00000000-0005-0000-0000-0000D9860000}"/>
    <cellStyle name="Normal 538 2 2 4" xfId="43505" xr:uid="{00000000-0005-0000-0000-0000DA860000}"/>
    <cellStyle name="Normal 538 2 2 5" xfId="48348" xr:uid="{00000000-0005-0000-0000-0000DB860000}"/>
    <cellStyle name="Normal 538 2 3" xfId="7514" xr:uid="{00000000-0005-0000-0000-0000DC860000}"/>
    <cellStyle name="Normal 538 2 3 2" xfId="18297" xr:uid="{00000000-0005-0000-0000-0000DD860000}"/>
    <cellStyle name="Normal 538 2 4" xfId="13160" xr:uid="{00000000-0005-0000-0000-0000DE860000}"/>
    <cellStyle name="Normal 538 2 5" xfId="41229" xr:uid="{00000000-0005-0000-0000-0000DF860000}"/>
    <cellStyle name="Normal 538 2 6" xfId="46072" xr:uid="{00000000-0005-0000-0000-0000E0860000}"/>
    <cellStyle name="Normal 538 3" xfId="3591" xr:uid="{00000000-0005-0000-0000-0000E1860000}"/>
    <cellStyle name="Normal 538 3 2" xfId="8738" xr:uid="{00000000-0005-0000-0000-0000E2860000}"/>
    <cellStyle name="Normal 538 3 2 2" xfId="19521" xr:uid="{00000000-0005-0000-0000-0000E3860000}"/>
    <cellStyle name="Normal 538 3 3" xfId="14389" xr:uid="{00000000-0005-0000-0000-0000E4860000}"/>
    <cellStyle name="Normal 538 3 4" xfId="42448" xr:uid="{00000000-0005-0000-0000-0000E5860000}"/>
    <cellStyle name="Normal 538 3 5" xfId="47291" xr:uid="{00000000-0005-0000-0000-0000E6860000}"/>
    <cellStyle name="Normal 538 4" xfId="6457" xr:uid="{00000000-0005-0000-0000-0000E7860000}"/>
    <cellStyle name="Normal 538 4 2" xfId="17240" xr:uid="{00000000-0005-0000-0000-0000E8860000}"/>
    <cellStyle name="Normal 538 5" xfId="12084" xr:uid="{00000000-0005-0000-0000-0000E9860000}"/>
    <cellStyle name="Normal 538 6" xfId="92" xr:uid="{00000000-0005-0000-0000-0000EA860000}"/>
    <cellStyle name="Normal 538 7" xfId="39163" xr:uid="{00000000-0005-0000-0000-0000EB860000}"/>
    <cellStyle name="Normal 538 8" xfId="44011" xr:uid="{00000000-0005-0000-0000-0000EC860000}"/>
    <cellStyle name="Normal 539" xfId="1259" xr:uid="{00000000-0005-0000-0000-0000ED860000}"/>
    <cellStyle name="Normal 539 2" xfId="2343" xr:uid="{00000000-0005-0000-0000-0000EE860000}"/>
    <cellStyle name="Normal 539 2 2" xfId="4651" xr:uid="{00000000-0005-0000-0000-0000EF860000}"/>
    <cellStyle name="Normal 539 2 2 2" xfId="9798" xr:uid="{00000000-0005-0000-0000-0000F0860000}"/>
    <cellStyle name="Normal 539 2 2 2 2" xfId="20581" xr:uid="{00000000-0005-0000-0000-0000F1860000}"/>
    <cellStyle name="Normal 539 2 2 3" xfId="15449" xr:uid="{00000000-0005-0000-0000-0000F2860000}"/>
    <cellStyle name="Normal 539 2 2 4" xfId="43508" xr:uid="{00000000-0005-0000-0000-0000F3860000}"/>
    <cellStyle name="Normal 539 2 2 5" xfId="48351" xr:uid="{00000000-0005-0000-0000-0000F4860000}"/>
    <cellStyle name="Normal 539 2 3" xfId="7517" xr:uid="{00000000-0005-0000-0000-0000F5860000}"/>
    <cellStyle name="Normal 539 2 3 2" xfId="18300" xr:uid="{00000000-0005-0000-0000-0000F6860000}"/>
    <cellStyle name="Normal 539 2 4" xfId="13163" xr:uid="{00000000-0005-0000-0000-0000F7860000}"/>
    <cellStyle name="Normal 539 2 5" xfId="41232" xr:uid="{00000000-0005-0000-0000-0000F8860000}"/>
    <cellStyle name="Normal 539 2 6" xfId="46075" xr:uid="{00000000-0005-0000-0000-0000F9860000}"/>
    <cellStyle name="Normal 539 3" xfId="3594" xr:uid="{00000000-0005-0000-0000-0000FA860000}"/>
    <cellStyle name="Normal 539 3 2" xfId="8741" xr:uid="{00000000-0005-0000-0000-0000FB860000}"/>
    <cellStyle name="Normal 539 3 2 2" xfId="19524" xr:uid="{00000000-0005-0000-0000-0000FC860000}"/>
    <cellStyle name="Normal 539 3 3" xfId="14392" xr:uid="{00000000-0005-0000-0000-0000FD860000}"/>
    <cellStyle name="Normal 539 3 4" xfId="42451" xr:uid="{00000000-0005-0000-0000-0000FE860000}"/>
    <cellStyle name="Normal 539 3 5" xfId="47294" xr:uid="{00000000-0005-0000-0000-0000FF860000}"/>
    <cellStyle name="Normal 539 4" xfId="6460" xr:uid="{00000000-0005-0000-0000-000000870000}"/>
    <cellStyle name="Normal 539 4 2" xfId="17243" xr:uid="{00000000-0005-0000-0000-000001870000}"/>
    <cellStyle name="Normal 539 5" xfId="12087" xr:uid="{00000000-0005-0000-0000-000002870000}"/>
    <cellStyle name="Normal 539 6" xfId="40177" xr:uid="{00000000-0005-0000-0000-000003870000}"/>
    <cellStyle name="Normal 539 7" xfId="45020" xr:uid="{00000000-0005-0000-0000-000004870000}"/>
    <cellStyle name="Normal 54" xfId="384" xr:uid="{00000000-0005-0000-0000-000005870000}"/>
    <cellStyle name="Normal 54 2" xfId="1480" xr:uid="{00000000-0005-0000-0000-000006870000}"/>
    <cellStyle name="Normal 54 2 2" xfId="3795" xr:uid="{00000000-0005-0000-0000-000007870000}"/>
    <cellStyle name="Normal 54 2 2 2" xfId="8942" xr:uid="{00000000-0005-0000-0000-000008870000}"/>
    <cellStyle name="Normal 54 2 2 2 2" xfId="19725" xr:uid="{00000000-0005-0000-0000-000009870000}"/>
    <cellStyle name="Normal 54 2 2 3" xfId="14593" xr:uid="{00000000-0005-0000-0000-00000A870000}"/>
    <cellStyle name="Normal 54 2 2 4" xfId="42652" xr:uid="{00000000-0005-0000-0000-00000B870000}"/>
    <cellStyle name="Normal 54 2 2 5" xfId="47495" xr:uid="{00000000-0005-0000-0000-00000C870000}"/>
    <cellStyle name="Normal 54 2 3" xfId="6662" xr:uid="{00000000-0005-0000-0000-00000D870000}"/>
    <cellStyle name="Normal 54 2 3 2" xfId="17445" xr:uid="{00000000-0005-0000-0000-00000E870000}"/>
    <cellStyle name="Normal 54 2 4" xfId="12302" xr:uid="{00000000-0005-0000-0000-00000F870000}"/>
    <cellStyle name="Normal 54 2 5" xfId="40377" xr:uid="{00000000-0005-0000-0000-000010870000}"/>
    <cellStyle name="Normal 54 2 6" xfId="45220" xr:uid="{00000000-0005-0000-0000-000011870000}"/>
    <cellStyle name="Normal 54 3" xfId="2747" xr:uid="{00000000-0005-0000-0000-000012870000}"/>
    <cellStyle name="Normal 54 3 2" xfId="7902" xr:uid="{00000000-0005-0000-0000-000013870000}"/>
    <cellStyle name="Normal 54 3 2 2" xfId="18685" xr:uid="{00000000-0005-0000-0000-000014870000}"/>
    <cellStyle name="Normal 54 3 3" xfId="13553" xr:uid="{00000000-0005-0000-0000-000015870000}"/>
    <cellStyle name="Normal 54 3 4" xfId="41613" xr:uid="{00000000-0005-0000-0000-000016870000}"/>
    <cellStyle name="Normal 54 3 5" xfId="46456" xr:uid="{00000000-0005-0000-0000-000017870000}"/>
    <cellStyle name="Normal 54 4" xfId="5612" xr:uid="{00000000-0005-0000-0000-000018870000}"/>
    <cellStyle name="Normal 54 4 2" xfId="16402" xr:uid="{00000000-0005-0000-0000-000019870000}"/>
    <cellStyle name="Normal 54 5" xfId="11231" xr:uid="{00000000-0005-0000-0000-00001A870000}"/>
    <cellStyle name="Normal 54 6" xfId="39332" xr:uid="{00000000-0005-0000-0000-00001B870000}"/>
    <cellStyle name="Normal 54 7" xfId="44178" xr:uid="{00000000-0005-0000-0000-00001C870000}"/>
    <cellStyle name="Normal 540" xfId="1273" xr:uid="{00000000-0005-0000-0000-00001D870000}"/>
    <cellStyle name="Normal 540 2" xfId="2357" xr:uid="{00000000-0005-0000-0000-00001E870000}"/>
    <cellStyle name="Normal 540 2 2" xfId="4665" xr:uid="{00000000-0005-0000-0000-00001F870000}"/>
    <cellStyle name="Normal 540 2 2 2" xfId="9812" xr:uid="{00000000-0005-0000-0000-000020870000}"/>
    <cellStyle name="Normal 540 2 2 2 2" xfId="20595" xr:uid="{00000000-0005-0000-0000-000021870000}"/>
    <cellStyle name="Normal 540 2 2 3" xfId="15463" xr:uid="{00000000-0005-0000-0000-000022870000}"/>
    <cellStyle name="Normal 540 2 2 4" xfId="43522" xr:uid="{00000000-0005-0000-0000-000023870000}"/>
    <cellStyle name="Normal 540 2 2 5" xfId="48365" xr:uid="{00000000-0005-0000-0000-000024870000}"/>
    <cellStyle name="Normal 540 2 3" xfId="7531" xr:uid="{00000000-0005-0000-0000-000025870000}"/>
    <cellStyle name="Normal 540 2 3 2" xfId="18314" xr:uid="{00000000-0005-0000-0000-000026870000}"/>
    <cellStyle name="Normal 540 2 4" xfId="13177" xr:uid="{00000000-0005-0000-0000-000027870000}"/>
    <cellStyle name="Normal 540 2 5" xfId="41246" xr:uid="{00000000-0005-0000-0000-000028870000}"/>
    <cellStyle name="Normal 540 2 6" xfId="46089" xr:uid="{00000000-0005-0000-0000-000029870000}"/>
    <cellStyle name="Normal 540 3" xfId="3608" xr:uid="{00000000-0005-0000-0000-00002A870000}"/>
    <cellStyle name="Normal 540 3 2" xfId="8755" xr:uid="{00000000-0005-0000-0000-00002B870000}"/>
    <cellStyle name="Normal 540 3 2 2" xfId="19538" xr:uid="{00000000-0005-0000-0000-00002C870000}"/>
    <cellStyle name="Normal 540 3 3" xfId="14406" xr:uid="{00000000-0005-0000-0000-00002D870000}"/>
    <cellStyle name="Normal 540 3 4" xfId="42465" xr:uid="{00000000-0005-0000-0000-00002E870000}"/>
    <cellStyle name="Normal 540 3 5" xfId="47308" xr:uid="{00000000-0005-0000-0000-00002F870000}"/>
    <cellStyle name="Normal 540 4" xfId="6474" xr:uid="{00000000-0005-0000-0000-000030870000}"/>
    <cellStyle name="Normal 540 4 2" xfId="17257" xr:uid="{00000000-0005-0000-0000-000031870000}"/>
    <cellStyle name="Normal 540 5" xfId="12101" xr:uid="{00000000-0005-0000-0000-000032870000}"/>
    <cellStyle name="Normal 540 6" xfId="40191" xr:uid="{00000000-0005-0000-0000-000033870000}"/>
    <cellStyle name="Normal 540 7" xfId="45034" xr:uid="{00000000-0005-0000-0000-000034870000}"/>
    <cellStyle name="Normal 541" xfId="1276" xr:uid="{00000000-0005-0000-0000-000035870000}"/>
    <cellStyle name="Normal 541 2" xfId="2360" xr:uid="{00000000-0005-0000-0000-000036870000}"/>
    <cellStyle name="Normal 541 2 2" xfId="4668" xr:uid="{00000000-0005-0000-0000-000037870000}"/>
    <cellStyle name="Normal 541 2 2 2" xfId="9815" xr:uid="{00000000-0005-0000-0000-000038870000}"/>
    <cellStyle name="Normal 541 2 2 2 2" xfId="20598" xr:uid="{00000000-0005-0000-0000-000039870000}"/>
    <cellStyle name="Normal 541 2 2 3" xfId="15466" xr:uid="{00000000-0005-0000-0000-00003A870000}"/>
    <cellStyle name="Normal 541 2 2 4" xfId="43525" xr:uid="{00000000-0005-0000-0000-00003B870000}"/>
    <cellStyle name="Normal 541 2 2 5" xfId="48368" xr:uid="{00000000-0005-0000-0000-00003C870000}"/>
    <cellStyle name="Normal 541 2 3" xfId="7534" xr:uid="{00000000-0005-0000-0000-00003D870000}"/>
    <cellStyle name="Normal 541 2 3 2" xfId="18317" xr:uid="{00000000-0005-0000-0000-00003E870000}"/>
    <cellStyle name="Normal 541 2 4" xfId="13180" xr:uid="{00000000-0005-0000-0000-00003F870000}"/>
    <cellStyle name="Normal 541 2 5" xfId="41249" xr:uid="{00000000-0005-0000-0000-000040870000}"/>
    <cellStyle name="Normal 541 2 6" xfId="46092" xr:uid="{00000000-0005-0000-0000-000041870000}"/>
    <cellStyle name="Normal 541 3" xfId="3611" xr:uid="{00000000-0005-0000-0000-000042870000}"/>
    <cellStyle name="Normal 541 3 2" xfId="8758" xr:uid="{00000000-0005-0000-0000-000043870000}"/>
    <cellStyle name="Normal 541 3 2 2" xfId="19541" xr:uid="{00000000-0005-0000-0000-000044870000}"/>
    <cellStyle name="Normal 541 3 3" xfId="14409" xr:uid="{00000000-0005-0000-0000-000045870000}"/>
    <cellStyle name="Normal 541 3 4" xfId="42468" xr:uid="{00000000-0005-0000-0000-000046870000}"/>
    <cellStyle name="Normal 541 3 5" xfId="47311" xr:uid="{00000000-0005-0000-0000-000047870000}"/>
    <cellStyle name="Normal 541 4" xfId="6477" xr:uid="{00000000-0005-0000-0000-000048870000}"/>
    <cellStyle name="Normal 541 4 2" xfId="17260" xr:uid="{00000000-0005-0000-0000-000049870000}"/>
    <cellStyle name="Normal 541 5" xfId="12104" xr:uid="{00000000-0005-0000-0000-00004A870000}"/>
    <cellStyle name="Normal 541 6" xfId="40194" xr:uid="{00000000-0005-0000-0000-00004B870000}"/>
    <cellStyle name="Normal 541 7" xfId="45037" xr:uid="{00000000-0005-0000-0000-00004C870000}"/>
    <cellStyle name="Normal 542" xfId="1277" xr:uid="{00000000-0005-0000-0000-00004D870000}"/>
    <cellStyle name="Normal 542 2" xfId="2361" xr:uid="{00000000-0005-0000-0000-00004E870000}"/>
    <cellStyle name="Normal 542 2 2" xfId="4669" xr:uid="{00000000-0005-0000-0000-00004F870000}"/>
    <cellStyle name="Normal 542 2 2 2" xfId="9816" xr:uid="{00000000-0005-0000-0000-000050870000}"/>
    <cellStyle name="Normal 542 2 2 2 2" xfId="20599" xr:uid="{00000000-0005-0000-0000-000051870000}"/>
    <cellStyle name="Normal 542 2 2 3" xfId="15467" xr:uid="{00000000-0005-0000-0000-000052870000}"/>
    <cellStyle name="Normal 542 2 2 4" xfId="43526" xr:uid="{00000000-0005-0000-0000-000053870000}"/>
    <cellStyle name="Normal 542 2 2 5" xfId="48369" xr:uid="{00000000-0005-0000-0000-000054870000}"/>
    <cellStyle name="Normal 542 2 3" xfId="7535" xr:uid="{00000000-0005-0000-0000-000055870000}"/>
    <cellStyle name="Normal 542 2 3 2" xfId="18318" xr:uid="{00000000-0005-0000-0000-000056870000}"/>
    <cellStyle name="Normal 542 2 4" xfId="13181" xr:uid="{00000000-0005-0000-0000-000057870000}"/>
    <cellStyle name="Normal 542 2 5" xfId="41250" xr:uid="{00000000-0005-0000-0000-000058870000}"/>
    <cellStyle name="Normal 542 2 6" xfId="46093" xr:uid="{00000000-0005-0000-0000-000059870000}"/>
    <cellStyle name="Normal 542 3" xfId="3612" xr:uid="{00000000-0005-0000-0000-00005A870000}"/>
    <cellStyle name="Normal 542 3 2" xfId="8759" xr:uid="{00000000-0005-0000-0000-00005B870000}"/>
    <cellStyle name="Normal 542 3 2 2" xfId="19542" xr:uid="{00000000-0005-0000-0000-00005C870000}"/>
    <cellStyle name="Normal 542 3 3" xfId="14410" xr:uid="{00000000-0005-0000-0000-00005D870000}"/>
    <cellStyle name="Normal 542 3 4" xfId="42469" xr:uid="{00000000-0005-0000-0000-00005E870000}"/>
    <cellStyle name="Normal 542 3 5" xfId="47312" xr:uid="{00000000-0005-0000-0000-00005F870000}"/>
    <cellStyle name="Normal 542 4" xfId="6478" xr:uid="{00000000-0005-0000-0000-000060870000}"/>
    <cellStyle name="Normal 542 4 2" xfId="17261" xr:uid="{00000000-0005-0000-0000-000061870000}"/>
    <cellStyle name="Normal 542 5" xfId="12105" xr:uid="{00000000-0005-0000-0000-000062870000}"/>
    <cellStyle name="Normal 542 6" xfId="40195" xr:uid="{00000000-0005-0000-0000-000063870000}"/>
    <cellStyle name="Normal 542 7" xfId="45038" xr:uid="{00000000-0005-0000-0000-000064870000}"/>
    <cellStyle name="Normal 543" xfId="1275" xr:uid="{00000000-0005-0000-0000-000065870000}"/>
    <cellStyle name="Normal 543 2" xfId="2359" xr:uid="{00000000-0005-0000-0000-000066870000}"/>
    <cellStyle name="Normal 543 2 2" xfId="4667" xr:uid="{00000000-0005-0000-0000-000067870000}"/>
    <cellStyle name="Normal 543 2 2 2" xfId="9814" xr:uid="{00000000-0005-0000-0000-000068870000}"/>
    <cellStyle name="Normal 543 2 2 2 2" xfId="20597" xr:uid="{00000000-0005-0000-0000-000069870000}"/>
    <cellStyle name="Normal 543 2 2 3" xfId="15465" xr:uid="{00000000-0005-0000-0000-00006A870000}"/>
    <cellStyle name="Normal 543 2 2 4" xfId="43524" xr:uid="{00000000-0005-0000-0000-00006B870000}"/>
    <cellStyle name="Normal 543 2 2 5" xfId="48367" xr:uid="{00000000-0005-0000-0000-00006C870000}"/>
    <cellStyle name="Normal 543 2 3" xfId="7533" xr:uid="{00000000-0005-0000-0000-00006D870000}"/>
    <cellStyle name="Normal 543 2 3 2" xfId="18316" xr:uid="{00000000-0005-0000-0000-00006E870000}"/>
    <cellStyle name="Normal 543 2 4" xfId="13179" xr:uid="{00000000-0005-0000-0000-00006F870000}"/>
    <cellStyle name="Normal 543 2 5" xfId="41248" xr:uid="{00000000-0005-0000-0000-000070870000}"/>
    <cellStyle name="Normal 543 2 6" xfId="46091" xr:uid="{00000000-0005-0000-0000-000071870000}"/>
    <cellStyle name="Normal 543 3" xfId="3610" xr:uid="{00000000-0005-0000-0000-000072870000}"/>
    <cellStyle name="Normal 543 3 2" xfId="8757" xr:uid="{00000000-0005-0000-0000-000073870000}"/>
    <cellStyle name="Normal 543 3 2 2" xfId="19540" xr:uid="{00000000-0005-0000-0000-000074870000}"/>
    <cellStyle name="Normal 543 3 3" xfId="14408" xr:uid="{00000000-0005-0000-0000-000075870000}"/>
    <cellStyle name="Normal 543 3 4" xfId="42467" xr:uid="{00000000-0005-0000-0000-000076870000}"/>
    <cellStyle name="Normal 543 3 5" xfId="47310" xr:uid="{00000000-0005-0000-0000-000077870000}"/>
    <cellStyle name="Normal 543 4" xfId="6476" xr:uid="{00000000-0005-0000-0000-000078870000}"/>
    <cellStyle name="Normal 543 4 2" xfId="17259" xr:uid="{00000000-0005-0000-0000-000079870000}"/>
    <cellStyle name="Normal 543 5" xfId="12103" xr:uid="{00000000-0005-0000-0000-00007A870000}"/>
    <cellStyle name="Normal 543 6" xfId="40193" xr:uid="{00000000-0005-0000-0000-00007B870000}"/>
    <cellStyle name="Normal 543 7" xfId="45036" xr:uid="{00000000-0005-0000-0000-00007C870000}"/>
    <cellStyle name="Normal 544" xfId="1274" xr:uid="{00000000-0005-0000-0000-00007D870000}"/>
    <cellStyle name="Normal 544 2" xfId="2358" xr:uid="{00000000-0005-0000-0000-00007E870000}"/>
    <cellStyle name="Normal 544 2 2" xfId="4666" xr:uid="{00000000-0005-0000-0000-00007F870000}"/>
    <cellStyle name="Normal 544 2 2 2" xfId="9813" xr:uid="{00000000-0005-0000-0000-000080870000}"/>
    <cellStyle name="Normal 544 2 2 2 2" xfId="20596" xr:uid="{00000000-0005-0000-0000-000081870000}"/>
    <cellStyle name="Normal 544 2 2 3" xfId="15464" xr:uid="{00000000-0005-0000-0000-000082870000}"/>
    <cellStyle name="Normal 544 2 2 4" xfId="43523" xr:uid="{00000000-0005-0000-0000-000083870000}"/>
    <cellStyle name="Normal 544 2 2 5" xfId="48366" xr:uid="{00000000-0005-0000-0000-000084870000}"/>
    <cellStyle name="Normal 544 2 3" xfId="7532" xr:uid="{00000000-0005-0000-0000-000085870000}"/>
    <cellStyle name="Normal 544 2 3 2" xfId="18315" xr:uid="{00000000-0005-0000-0000-000086870000}"/>
    <cellStyle name="Normal 544 2 4" xfId="13178" xr:uid="{00000000-0005-0000-0000-000087870000}"/>
    <cellStyle name="Normal 544 2 5" xfId="41247" xr:uid="{00000000-0005-0000-0000-000088870000}"/>
    <cellStyle name="Normal 544 2 6" xfId="46090" xr:uid="{00000000-0005-0000-0000-000089870000}"/>
    <cellStyle name="Normal 544 3" xfId="3609" xr:uid="{00000000-0005-0000-0000-00008A870000}"/>
    <cellStyle name="Normal 544 3 2" xfId="8756" xr:uid="{00000000-0005-0000-0000-00008B870000}"/>
    <cellStyle name="Normal 544 3 2 2" xfId="19539" xr:uid="{00000000-0005-0000-0000-00008C870000}"/>
    <cellStyle name="Normal 544 3 3" xfId="14407" xr:uid="{00000000-0005-0000-0000-00008D870000}"/>
    <cellStyle name="Normal 544 3 4" xfId="42466" xr:uid="{00000000-0005-0000-0000-00008E870000}"/>
    <cellStyle name="Normal 544 3 5" xfId="47309" xr:uid="{00000000-0005-0000-0000-00008F870000}"/>
    <cellStyle name="Normal 544 4" xfId="6475" xr:uid="{00000000-0005-0000-0000-000090870000}"/>
    <cellStyle name="Normal 544 4 2" xfId="17258" xr:uid="{00000000-0005-0000-0000-000091870000}"/>
    <cellStyle name="Normal 544 5" xfId="12102" xr:uid="{00000000-0005-0000-0000-000092870000}"/>
    <cellStyle name="Normal 544 6" xfId="40192" xr:uid="{00000000-0005-0000-0000-000093870000}"/>
    <cellStyle name="Normal 544 7" xfId="45035" xr:uid="{00000000-0005-0000-0000-000094870000}"/>
    <cellStyle name="Normal 545" xfId="1278" xr:uid="{00000000-0005-0000-0000-000095870000}"/>
    <cellStyle name="Normal 545 2" xfId="2362" xr:uid="{00000000-0005-0000-0000-000096870000}"/>
    <cellStyle name="Normal 545 2 2" xfId="4670" xr:uid="{00000000-0005-0000-0000-000097870000}"/>
    <cellStyle name="Normal 545 2 2 2" xfId="9817" xr:uid="{00000000-0005-0000-0000-000098870000}"/>
    <cellStyle name="Normal 545 2 2 2 2" xfId="20600" xr:uid="{00000000-0005-0000-0000-000099870000}"/>
    <cellStyle name="Normal 545 2 2 3" xfId="15468" xr:uid="{00000000-0005-0000-0000-00009A870000}"/>
    <cellStyle name="Normal 545 2 2 4" xfId="43527" xr:uid="{00000000-0005-0000-0000-00009B870000}"/>
    <cellStyle name="Normal 545 2 2 5" xfId="48370" xr:uid="{00000000-0005-0000-0000-00009C870000}"/>
    <cellStyle name="Normal 545 2 3" xfId="7536" xr:uid="{00000000-0005-0000-0000-00009D870000}"/>
    <cellStyle name="Normal 545 2 3 2" xfId="18319" xr:uid="{00000000-0005-0000-0000-00009E870000}"/>
    <cellStyle name="Normal 545 2 4" xfId="13182" xr:uid="{00000000-0005-0000-0000-00009F870000}"/>
    <cellStyle name="Normal 545 2 5" xfId="41251" xr:uid="{00000000-0005-0000-0000-0000A0870000}"/>
    <cellStyle name="Normal 545 2 6" xfId="46094" xr:uid="{00000000-0005-0000-0000-0000A1870000}"/>
    <cellStyle name="Normal 545 3" xfId="3613" xr:uid="{00000000-0005-0000-0000-0000A2870000}"/>
    <cellStyle name="Normal 545 3 2" xfId="8760" xr:uid="{00000000-0005-0000-0000-0000A3870000}"/>
    <cellStyle name="Normal 545 3 2 2" xfId="19543" xr:uid="{00000000-0005-0000-0000-0000A4870000}"/>
    <cellStyle name="Normal 545 3 3" xfId="14411" xr:uid="{00000000-0005-0000-0000-0000A5870000}"/>
    <cellStyle name="Normal 545 3 4" xfId="42470" xr:uid="{00000000-0005-0000-0000-0000A6870000}"/>
    <cellStyle name="Normal 545 3 5" xfId="47313" xr:uid="{00000000-0005-0000-0000-0000A7870000}"/>
    <cellStyle name="Normal 545 4" xfId="6479" xr:uid="{00000000-0005-0000-0000-0000A8870000}"/>
    <cellStyle name="Normal 545 4 2" xfId="17262" xr:uid="{00000000-0005-0000-0000-0000A9870000}"/>
    <cellStyle name="Normal 545 5" xfId="12106" xr:uid="{00000000-0005-0000-0000-0000AA870000}"/>
    <cellStyle name="Normal 545 6" xfId="40196" xr:uid="{00000000-0005-0000-0000-0000AB870000}"/>
    <cellStyle name="Normal 545 7" xfId="45039" xr:uid="{00000000-0005-0000-0000-0000AC870000}"/>
    <cellStyle name="Normal 546" xfId="1279" xr:uid="{00000000-0005-0000-0000-0000AD870000}"/>
    <cellStyle name="Normal 546 2" xfId="3614" xr:uid="{00000000-0005-0000-0000-0000AE870000}"/>
    <cellStyle name="Normal 546 2 2" xfId="8761" xr:uid="{00000000-0005-0000-0000-0000AF870000}"/>
    <cellStyle name="Normal 546 2 2 2" xfId="19544" xr:uid="{00000000-0005-0000-0000-0000B0870000}"/>
    <cellStyle name="Normal 546 2 3" xfId="14412" xr:uid="{00000000-0005-0000-0000-0000B1870000}"/>
    <cellStyle name="Normal 546 2 4" xfId="42471" xr:uid="{00000000-0005-0000-0000-0000B2870000}"/>
    <cellStyle name="Normal 546 2 5" xfId="47314" xr:uid="{00000000-0005-0000-0000-0000B3870000}"/>
    <cellStyle name="Normal 546 3" xfId="6480" xr:uid="{00000000-0005-0000-0000-0000B4870000}"/>
    <cellStyle name="Normal 546 3 2" xfId="17263" xr:uid="{00000000-0005-0000-0000-0000B5870000}"/>
    <cellStyle name="Normal 546 4" xfId="12107" xr:uid="{00000000-0005-0000-0000-0000B6870000}"/>
    <cellStyle name="Normal 546 5" xfId="40197" xr:uid="{00000000-0005-0000-0000-0000B7870000}"/>
    <cellStyle name="Normal 546 6" xfId="45040" xr:uid="{00000000-0005-0000-0000-0000B8870000}"/>
    <cellStyle name="Normal 547" xfId="1295" xr:uid="{00000000-0005-0000-0000-0000B9870000}"/>
    <cellStyle name="Normal 547 2" xfId="3630" xr:uid="{00000000-0005-0000-0000-0000BA870000}"/>
    <cellStyle name="Normal 547 2 2" xfId="8777" xr:uid="{00000000-0005-0000-0000-0000BB870000}"/>
    <cellStyle name="Normal 547 2 2 2" xfId="19560" xr:uid="{00000000-0005-0000-0000-0000BC870000}"/>
    <cellStyle name="Normal 547 2 3" xfId="14428" xr:uid="{00000000-0005-0000-0000-0000BD870000}"/>
    <cellStyle name="Normal 547 2 4" xfId="42487" xr:uid="{00000000-0005-0000-0000-0000BE870000}"/>
    <cellStyle name="Normal 547 2 5" xfId="47330" xr:uid="{00000000-0005-0000-0000-0000BF870000}"/>
    <cellStyle name="Normal 547 3" xfId="6496" xr:uid="{00000000-0005-0000-0000-0000C0870000}"/>
    <cellStyle name="Normal 547 3 2" xfId="17279" xr:uid="{00000000-0005-0000-0000-0000C1870000}"/>
    <cellStyle name="Normal 547 4" xfId="12123" xr:uid="{00000000-0005-0000-0000-0000C2870000}"/>
    <cellStyle name="Normal 547 5" xfId="40213" xr:uid="{00000000-0005-0000-0000-0000C3870000}"/>
    <cellStyle name="Normal 547 6" xfId="45056" xr:uid="{00000000-0005-0000-0000-0000C4870000}"/>
    <cellStyle name="Normal 548" xfId="1296" xr:uid="{00000000-0005-0000-0000-0000C5870000}"/>
    <cellStyle name="Normal 548 2" xfId="3631" xr:uid="{00000000-0005-0000-0000-0000C6870000}"/>
    <cellStyle name="Normal 548 2 2" xfId="8778" xr:uid="{00000000-0005-0000-0000-0000C7870000}"/>
    <cellStyle name="Normal 548 2 2 2" xfId="19561" xr:uid="{00000000-0005-0000-0000-0000C8870000}"/>
    <cellStyle name="Normal 548 2 3" xfId="14429" xr:uid="{00000000-0005-0000-0000-0000C9870000}"/>
    <cellStyle name="Normal 548 2 4" xfId="42488" xr:uid="{00000000-0005-0000-0000-0000CA870000}"/>
    <cellStyle name="Normal 548 2 5" xfId="47331" xr:uid="{00000000-0005-0000-0000-0000CB870000}"/>
    <cellStyle name="Normal 548 3" xfId="6497" xr:uid="{00000000-0005-0000-0000-0000CC870000}"/>
    <cellStyle name="Normal 548 3 2" xfId="17280" xr:uid="{00000000-0005-0000-0000-0000CD870000}"/>
    <cellStyle name="Normal 548 4" xfId="12124" xr:uid="{00000000-0005-0000-0000-0000CE870000}"/>
    <cellStyle name="Normal 548 5" xfId="40214" xr:uid="{00000000-0005-0000-0000-0000CF870000}"/>
    <cellStyle name="Normal 548 6" xfId="45057" xr:uid="{00000000-0005-0000-0000-0000D0870000}"/>
    <cellStyle name="Normal 549" xfId="1297" xr:uid="{00000000-0005-0000-0000-0000D1870000}"/>
    <cellStyle name="Normal 549 2" xfId="3632" xr:uid="{00000000-0005-0000-0000-0000D2870000}"/>
    <cellStyle name="Normal 549 2 2" xfId="8779" xr:uid="{00000000-0005-0000-0000-0000D3870000}"/>
    <cellStyle name="Normal 549 2 2 2" xfId="19562" xr:uid="{00000000-0005-0000-0000-0000D4870000}"/>
    <cellStyle name="Normal 549 2 3" xfId="14430" xr:uid="{00000000-0005-0000-0000-0000D5870000}"/>
    <cellStyle name="Normal 549 2 4" xfId="42489" xr:uid="{00000000-0005-0000-0000-0000D6870000}"/>
    <cellStyle name="Normal 549 2 5" xfId="47332" xr:uid="{00000000-0005-0000-0000-0000D7870000}"/>
    <cellStyle name="Normal 549 3" xfId="6498" xr:uid="{00000000-0005-0000-0000-0000D8870000}"/>
    <cellStyle name="Normal 549 3 2" xfId="17281" xr:uid="{00000000-0005-0000-0000-0000D9870000}"/>
    <cellStyle name="Normal 549 4" xfId="12125" xr:uid="{00000000-0005-0000-0000-0000DA870000}"/>
    <cellStyle name="Normal 549 5" xfId="40215" xr:uid="{00000000-0005-0000-0000-0000DB870000}"/>
    <cellStyle name="Normal 549 6" xfId="45058" xr:uid="{00000000-0005-0000-0000-0000DC870000}"/>
    <cellStyle name="Normal 55" xfId="385" xr:uid="{00000000-0005-0000-0000-0000DD870000}"/>
    <cellStyle name="Normal 55 2" xfId="1481" xr:uid="{00000000-0005-0000-0000-0000DE870000}"/>
    <cellStyle name="Normal 55 2 2" xfId="3796" xr:uid="{00000000-0005-0000-0000-0000DF870000}"/>
    <cellStyle name="Normal 55 2 2 2" xfId="8943" xr:uid="{00000000-0005-0000-0000-0000E0870000}"/>
    <cellStyle name="Normal 55 2 2 2 2" xfId="19726" xr:uid="{00000000-0005-0000-0000-0000E1870000}"/>
    <cellStyle name="Normal 55 2 2 3" xfId="14594" xr:uid="{00000000-0005-0000-0000-0000E2870000}"/>
    <cellStyle name="Normal 55 2 2 4" xfId="42653" xr:uid="{00000000-0005-0000-0000-0000E3870000}"/>
    <cellStyle name="Normal 55 2 2 5" xfId="47496" xr:uid="{00000000-0005-0000-0000-0000E4870000}"/>
    <cellStyle name="Normal 55 2 3" xfId="6663" xr:uid="{00000000-0005-0000-0000-0000E5870000}"/>
    <cellStyle name="Normal 55 2 3 2" xfId="17446" xr:uid="{00000000-0005-0000-0000-0000E6870000}"/>
    <cellStyle name="Normal 55 2 4" xfId="12303" xr:uid="{00000000-0005-0000-0000-0000E7870000}"/>
    <cellStyle name="Normal 55 2 5" xfId="40378" xr:uid="{00000000-0005-0000-0000-0000E8870000}"/>
    <cellStyle name="Normal 55 2 6" xfId="45221" xr:uid="{00000000-0005-0000-0000-0000E9870000}"/>
    <cellStyle name="Normal 55 3" xfId="2748" xr:uid="{00000000-0005-0000-0000-0000EA870000}"/>
    <cellStyle name="Normal 55 3 2" xfId="7903" xr:uid="{00000000-0005-0000-0000-0000EB870000}"/>
    <cellStyle name="Normal 55 3 2 2" xfId="18686" xr:uid="{00000000-0005-0000-0000-0000EC870000}"/>
    <cellStyle name="Normal 55 3 3" xfId="13554" xr:uid="{00000000-0005-0000-0000-0000ED870000}"/>
    <cellStyle name="Normal 55 3 4" xfId="41614" xr:uid="{00000000-0005-0000-0000-0000EE870000}"/>
    <cellStyle name="Normal 55 3 5" xfId="46457" xr:uid="{00000000-0005-0000-0000-0000EF870000}"/>
    <cellStyle name="Normal 55 4" xfId="5613" xr:uid="{00000000-0005-0000-0000-0000F0870000}"/>
    <cellStyle name="Normal 55 4 2" xfId="16403" xr:uid="{00000000-0005-0000-0000-0000F1870000}"/>
    <cellStyle name="Normal 55 5" xfId="11232" xr:uid="{00000000-0005-0000-0000-0000F2870000}"/>
    <cellStyle name="Normal 55 6" xfId="39333" xr:uid="{00000000-0005-0000-0000-0000F3870000}"/>
    <cellStyle name="Normal 55 7" xfId="44179" xr:uid="{00000000-0005-0000-0000-0000F4870000}"/>
    <cellStyle name="Normal 550" xfId="1301" xr:uid="{00000000-0005-0000-0000-0000F5870000}"/>
    <cellStyle name="Normal 551" xfId="2363" xr:uid="{00000000-0005-0000-0000-0000F6870000}"/>
    <cellStyle name="Normal 552" xfId="2366" xr:uid="{00000000-0005-0000-0000-0000F7870000}"/>
    <cellStyle name="Normal 553" xfId="1298" xr:uid="{00000000-0005-0000-0000-0000F8870000}"/>
    <cellStyle name="Normal 553 2" xfId="3633" xr:uid="{00000000-0005-0000-0000-0000F9870000}"/>
    <cellStyle name="Normal 553 2 2" xfId="8780" xr:uid="{00000000-0005-0000-0000-0000FA870000}"/>
    <cellStyle name="Normal 553 2 2 2" xfId="19563" xr:uid="{00000000-0005-0000-0000-0000FB870000}"/>
    <cellStyle name="Normal 553 2 3" xfId="14431" xr:uid="{00000000-0005-0000-0000-0000FC870000}"/>
    <cellStyle name="Normal 553 2 4" xfId="42490" xr:uid="{00000000-0005-0000-0000-0000FD870000}"/>
    <cellStyle name="Normal 553 2 5" xfId="47333" xr:uid="{00000000-0005-0000-0000-0000FE870000}"/>
    <cellStyle name="Normal 553 3" xfId="6499" xr:uid="{00000000-0005-0000-0000-0000FF870000}"/>
    <cellStyle name="Normal 553 3 2" xfId="17282" xr:uid="{00000000-0005-0000-0000-000000880000}"/>
    <cellStyle name="Normal 553 4" xfId="12126" xr:uid="{00000000-0005-0000-0000-000001880000}"/>
    <cellStyle name="Normal 553 5" xfId="40216" xr:uid="{00000000-0005-0000-0000-000002880000}"/>
    <cellStyle name="Normal 553 6" xfId="45059" xr:uid="{00000000-0005-0000-0000-000003880000}"/>
    <cellStyle name="Normal 554" xfId="1300" xr:uid="{00000000-0005-0000-0000-000004880000}"/>
    <cellStyle name="Normal 554 2" xfId="3635" xr:uid="{00000000-0005-0000-0000-000005880000}"/>
    <cellStyle name="Normal 554 2 2" xfId="8782" xr:uid="{00000000-0005-0000-0000-000006880000}"/>
    <cellStyle name="Normal 554 2 2 2" xfId="19565" xr:uid="{00000000-0005-0000-0000-000007880000}"/>
    <cellStyle name="Normal 554 2 3" xfId="14433" xr:uid="{00000000-0005-0000-0000-000008880000}"/>
    <cellStyle name="Normal 554 2 4" xfId="42492" xr:uid="{00000000-0005-0000-0000-000009880000}"/>
    <cellStyle name="Normal 554 2 5" xfId="47335" xr:uid="{00000000-0005-0000-0000-00000A880000}"/>
    <cellStyle name="Normal 554 3" xfId="6501" xr:uid="{00000000-0005-0000-0000-00000B880000}"/>
    <cellStyle name="Normal 554 3 2" xfId="17284" xr:uid="{00000000-0005-0000-0000-00000C880000}"/>
    <cellStyle name="Normal 554 4" xfId="12128" xr:uid="{00000000-0005-0000-0000-00000D880000}"/>
    <cellStyle name="Normal 554 5" xfId="40218" xr:uid="{00000000-0005-0000-0000-00000E880000}"/>
    <cellStyle name="Normal 554 6" xfId="45061" xr:uid="{00000000-0005-0000-0000-00000F880000}"/>
    <cellStyle name="Normal 555" xfId="1823" xr:uid="{00000000-0005-0000-0000-000010880000}"/>
    <cellStyle name="Normal 555 2" xfId="4132" xr:uid="{00000000-0005-0000-0000-000011880000}"/>
    <cellStyle name="Normal 555 2 2" xfId="9279" xr:uid="{00000000-0005-0000-0000-000012880000}"/>
    <cellStyle name="Normal 555 2 2 2" xfId="20062" xr:uid="{00000000-0005-0000-0000-000013880000}"/>
    <cellStyle name="Normal 555 2 3" xfId="14930" xr:uid="{00000000-0005-0000-0000-000014880000}"/>
    <cellStyle name="Normal 555 2 4" xfId="42989" xr:uid="{00000000-0005-0000-0000-000015880000}"/>
    <cellStyle name="Normal 555 2 5" xfId="47832" xr:uid="{00000000-0005-0000-0000-000016880000}"/>
    <cellStyle name="Normal 555 3" xfId="6998" xr:uid="{00000000-0005-0000-0000-000017880000}"/>
    <cellStyle name="Normal 555 3 2" xfId="17781" xr:uid="{00000000-0005-0000-0000-000018880000}"/>
    <cellStyle name="Normal 555 4" xfId="12643" xr:uid="{00000000-0005-0000-0000-000019880000}"/>
    <cellStyle name="Normal 555 5" xfId="40713" xr:uid="{00000000-0005-0000-0000-00001A880000}"/>
    <cellStyle name="Normal 555 6" xfId="45556" xr:uid="{00000000-0005-0000-0000-00001B880000}"/>
    <cellStyle name="Normal 556" xfId="2374" xr:uid="{00000000-0005-0000-0000-00001C880000}"/>
    <cellStyle name="Normal 556 2" xfId="4678" xr:uid="{00000000-0005-0000-0000-00001D880000}"/>
    <cellStyle name="Normal 556 2 2" xfId="9825" xr:uid="{00000000-0005-0000-0000-00001E880000}"/>
    <cellStyle name="Normal 556 2 2 2" xfId="20608" xr:uid="{00000000-0005-0000-0000-00001F880000}"/>
    <cellStyle name="Normal 556 2 3" xfId="15476" xr:uid="{00000000-0005-0000-0000-000020880000}"/>
    <cellStyle name="Normal 556 2 4" xfId="43535" xr:uid="{00000000-0005-0000-0000-000021880000}"/>
    <cellStyle name="Normal 556 2 5" xfId="48378" xr:uid="{00000000-0005-0000-0000-000022880000}"/>
    <cellStyle name="Normal 556 3" xfId="7544" xr:uid="{00000000-0005-0000-0000-000023880000}"/>
    <cellStyle name="Normal 556 3 2" xfId="18327" xr:uid="{00000000-0005-0000-0000-000024880000}"/>
    <cellStyle name="Normal 556 4" xfId="13190" xr:uid="{00000000-0005-0000-0000-000025880000}"/>
    <cellStyle name="Normal 556 5" xfId="41259" xr:uid="{00000000-0005-0000-0000-000026880000}"/>
    <cellStyle name="Normal 556 6" xfId="46102" xr:uid="{00000000-0005-0000-0000-000027880000}"/>
    <cellStyle name="Normal 557" xfId="2384" xr:uid="{00000000-0005-0000-0000-000028880000}"/>
    <cellStyle name="Normal 557 2" xfId="4688" xr:uid="{00000000-0005-0000-0000-000029880000}"/>
    <cellStyle name="Normal 557 2 2" xfId="9835" xr:uid="{00000000-0005-0000-0000-00002A880000}"/>
    <cellStyle name="Normal 557 2 2 2" xfId="20618" xr:uid="{00000000-0005-0000-0000-00002B880000}"/>
    <cellStyle name="Normal 557 2 3" xfId="15486" xr:uid="{00000000-0005-0000-0000-00002C880000}"/>
    <cellStyle name="Normal 557 2 4" xfId="43545" xr:uid="{00000000-0005-0000-0000-00002D880000}"/>
    <cellStyle name="Normal 557 2 5" xfId="48388" xr:uid="{00000000-0005-0000-0000-00002E880000}"/>
    <cellStyle name="Normal 557 3" xfId="7554" xr:uid="{00000000-0005-0000-0000-00002F880000}"/>
    <cellStyle name="Normal 557 3 2" xfId="18337" xr:uid="{00000000-0005-0000-0000-000030880000}"/>
    <cellStyle name="Normal 557 4" xfId="13200" xr:uid="{00000000-0005-0000-0000-000031880000}"/>
    <cellStyle name="Normal 557 5" xfId="41269" xr:uid="{00000000-0005-0000-0000-000032880000}"/>
    <cellStyle name="Normal 557 6" xfId="46112" xr:uid="{00000000-0005-0000-0000-000033880000}"/>
    <cellStyle name="Normal 558" xfId="2375" xr:uid="{00000000-0005-0000-0000-000034880000}"/>
    <cellStyle name="Normal 558 2" xfId="4679" xr:uid="{00000000-0005-0000-0000-000035880000}"/>
    <cellStyle name="Normal 558 2 2" xfId="9826" xr:uid="{00000000-0005-0000-0000-000036880000}"/>
    <cellStyle name="Normal 558 2 2 2" xfId="20609" xr:uid="{00000000-0005-0000-0000-000037880000}"/>
    <cellStyle name="Normal 558 2 3" xfId="15477" xr:uid="{00000000-0005-0000-0000-000038880000}"/>
    <cellStyle name="Normal 558 2 4" xfId="43536" xr:uid="{00000000-0005-0000-0000-000039880000}"/>
    <cellStyle name="Normal 558 2 5" xfId="48379" xr:uid="{00000000-0005-0000-0000-00003A880000}"/>
    <cellStyle name="Normal 558 3" xfId="7545" xr:uid="{00000000-0005-0000-0000-00003B880000}"/>
    <cellStyle name="Normal 558 3 2" xfId="18328" xr:uid="{00000000-0005-0000-0000-00003C880000}"/>
    <cellStyle name="Normal 558 4" xfId="13191" xr:uid="{00000000-0005-0000-0000-00003D880000}"/>
    <cellStyle name="Normal 558 5" xfId="41260" xr:uid="{00000000-0005-0000-0000-00003E880000}"/>
    <cellStyle name="Normal 558 6" xfId="46103" xr:uid="{00000000-0005-0000-0000-00003F880000}"/>
    <cellStyle name="Normal 559" xfId="2378" xr:uid="{00000000-0005-0000-0000-000040880000}"/>
    <cellStyle name="Normal 559 2" xfId="4682" xr:uid="{00000000-0005-0000-0000-000041880000}"/>
    <cellStyle name="Normal 559 2 2" xfId="9829" xr:uid="{00000000-0005-0000-0000-000042880000}"/>
    <cellStyle name="Normal 559 2 2 2" xfId="20612" xr:uid="{00000000-0005-0000-0000-000043880000}"/>
    <cellStyle name="Normal 559 2 3" xfId="15480" xr:uid="{00000000-0005-0000-0000-000044880000}"/>
    <cellStyle name="Normal 559 2 4" xfId="43539" xr:uid="{00000000-0005-0000-0000-000045880000}"/>
    <cellStyle name="Normal 559 2 5" xfId="48382" xr:uid="{00000000-0005-0000-0000-000046880000}"/>
    <cellStyle name="Normal 559 3" xfId="7548" xr:uid="{00000000-0005-0000-0000-000047880000}"/>
    <cellStyle name="Normal 559 3 2" xfId="18331" xr:uid="{00000000-0005-0000-0000-000048880000}"/>
    <cellStyle name="Normal 559 4" xfId="13194" xr:uid="{00000000-0005-0000-0000-000049880000}"/>
    <cellStyle name="Normal 559 5" xfId="41263" xr:uid="{00000000-0005-0000-0000-00004A880000}"/>
    <cellStyle name="Normal 559 6" xfId="46106" xr:uid="{00000000-0005-0000-0000-00004B880000}"/>
    <cellStyle name="Normal 56" xfId="386" xr:uid="{00000000-0005-0000-0000-00004C880000}"/>
    <cellStyle name="Normal 56 2" xfId="1482" xr:uid="{00000000-0005-0000-0000-00004D880000}"/>
    <cellStyle name="Normal 56 2 2" xfId="3797" xr:uid="{00000000-0005-0000-0000-00004E880000}"/>
    <cellStyle name="Normal 56 2 2 2" xfId="8944" xr:uid="{00000000-0005-0000-0000-00004F880000}"/>
    <cellStyle name="Normal 56 2 2 2 2" xfId="19727" xr:uid="{00000000-0005-0000-0000-000050880000}"/>
    <cellStyle name="Normal 56 2 2 3" xfId="14595" xr:uid="{00000000-0005-0000-0000-000051880000}"/>
    <cellStyle name="Normal 56 2 2 4" xfId="42654" xr:uid="{00000000-0005-0000-0000-000052880000}"/>
    <cellStyle name="Normal 56 2 2 5" xfId="47497" xr:uid="{00000000-0005-0000-0000-000053880000}"/>
    <cellStyle name="Normal 56 2 3" xfId="6664" xr:uid="{00000000-0005-0000-0000-000054880000}"/>
    <cellStyle name="Normal 56 2 3 2" xfId="17447" xr:uid="{00000000-0005-0000-0000-000055880000}"/>
    <cellStyle name="Normal 56 2 4" xfId="12304" xr:uid="{00000000-0005-0000-0000-000056880000}"/>
    <cellStyle name="Normal 56 2 5" xfId="40379" xr:uid="{00000000-0005-0000-0000-000057880000}"/>
    <cellStyle name="Normal 56 2 6" xfId="45222" xr:uid="{00000000-0005-0000-0000-000058880000}"/>
    <cellStyle name="Normal 56 3" xfId="2749" xr:uid="{00000000-0005-0000-0000-000059880000}"/>
    <cellStyle name="Normal 56 3 2" xfId="7904" xr:uid="{00000000-0005-0000-0000-00005A880000}"/>
    <cellStyle name="Normal 56 3 2 2" xfId="18687" xr:uid="{00000000-0005-0000-0000-00005B880000}"/>
    <cellStyle name="Normal 56 3 3" xfId="13555" xr:uid="{00000000-0005-0000-0000-00005C880000}"/>
    <cellStyle name="Normal 56 3 4" xfId="41615" xr:uid="{00000000-0005-0000-0000-00005D880000}"/>
    <cellStyle name="Normal 56 3 5" xfId="46458" xr:uid="{00000000-0005-0000-0000-00005E880000}"/>
    <cellStyle name="Normal 56 4" xfId="5614" xr:uid="{00000000-0005-0000-0000-00005F880000}"/>
    <cellStyle name="Normal 56 4 2" xfId="16404" xr:uid="{00000000-0005-0000-0000-000060880000}"/>
    <cellStyle name="Normal 56 5" xfId="11233" xr:uid="{00000000-0005-0000-0000-000061880000}"/>
    <cellStyle name="Normal 56 6" xfId="39334" xr:uid="{00000000-0005-0000-0000-000062880000}"/>
    <cellStyle name="Normal 56 7" xfId="44180" xr:uid="{00000000-0005-0000-0000-000063880000}"/>
    <cellStyle name="Normal 560" xfId="2368" xr:uid="{00000000-0005-0000-0000-000064880000}"/>
    <cellStyle name="Normal 560 2" xfId="4672" xr:uid="{00000000-0005-0000-0000-000065880000}"/>
    <cellStyle name="Normal 560 2 2" xfId="9819" xr:uid="{00000000-0005-0000-0000-000066880000}"/>
    <cellStyle name="Normal 560 2 2 2" xfId="20602" xr:uid="{00000000-0005-0000-0000-000067880000}"/>
    <cellStyle name="Normal 560 2 3" xfId="15470" xr:uid="{00000000-0005-0000-0000-000068880000}"/>
    <cellStyle name="Normal 560 2 4" xfId="43529" xr:uid="{00000000-0005-0000-0000-000069880000}"/>
    <cellStyle name="Normal 560 2 5" xfId="48372" xr:uid="{00000000-0005-0000-0000-00006A880000}"/>
    <cellStyle name="Normal 560 3" xfId="7538" xr:uid="{00000000-0005-0000-0000-00006B880000}"/>
    <cellStyle name="Normal 560 3 2" xfId="18321" xr:uid="{00000000-0005-0000-0000-00006C880000}"/>
    <cellStyle name="Normal 560 4" xfId="13184" xr:uid="{00000000-0005-0000-0000-00006D880000}"/>
    <cellStyle name="Normal 560 5" xfId="41253" xr:uid="{00000000-0005-0000-0000-00006E880000}"/>
    <cellStyle name="Normal 560 6" xfId="46096" xr:uid="{00000000-0005-0000-0000-00006F880000}"/>
    <cellStyle name="Normal 561" xfId="2371" xr:uid="{00000000-0005-0000-0000-000070880000}"/>
    <cellStyle name="Normal 561 2" xfId="4675" xr:uid="{00000000-0005-0000-0000-000071880000}"/>
    <cellStyle name="Normal 561 2 2" xfId="9822" xr:uid="{00000000-0005-0000-0000-000072880000}"/>
    <cellStyle name="Normal 561 2 2 2" xfId="20605" xr:uid="{00000000-0005-0000-0000-000073880000}"/>
    <cellStyle name="Normal 561 2 3" xfId="15473" xr:uid="{00000000-0005-0000-0000-000074880000}"/>
    <cellStyle name="Normal 561 2 4" xfId="43532" xr:uid="{00000000-0005-0000-0000-000075880000}"/>
    <cellStyle name="Normal 561 2 5" xfId="48375" xr:uid="{00000000-0005-0000-0000-000076880000}"/>
    <cellStyle name="Normal 561 3" xfId="7541" xr:uid="{00000000-0005-0000-0000-000077880000}"/>
    <cellStyle name="Normal 561 3 2" xfId="18324" xr:uid="{00000000-0005-0000-0000-000078880000}"/>
    <cellStyle name="Normal 561 4" xfId="13187" xr:uid="{00000000-0005-0000-0000-000079880000}"/>
    <cellStyle name="Normal 561 5" xfId="41256" xr:uid="{00000000-0005-0000-0000-00007A880000}"/>
    <cellStyle name="Normal 561 6" xfId="46099" xr:uid="{00000000-0005-0000-0000-00007B880000}"/>
    <cellStyle name="Normal 562" xfId="2386" xr:uid="{00000000-0005-0000-0000-00007C880000}"/>
    <cellStyle name="Normal 562 2" xfId="4690" xr:uid="{00000000-0005-0000-0000-00007D880000}"/>
    <cellStyle name="Normal 562 2 2" xfId="9837" xr:uid="{00000000-0005-0000-0000-00007E880000}"/>
    <cellStyle name="Normal 562 2 2 2" xfId="20620" xr:uid="{00000000-0005-0000-0000-00007F880000}"/>
    <cellStyle name="Normal 562 2 3" xfId="15488" xr:uid="{00000000-0005-0000-0000-000080880000}"/>
    <cellStyle name="Normal 562 2 4" xfId="43547" xr:uid="{00000000-0005-0000-0000-000081880000}"/>
    <cellStyle name="Normal 562 2 5" xfId="48390" xr:uid="{00000000-0005-0000-0000-000082880000}"/>
    <cellStyle name="Normal 562 3" xfId="7556" xr:uid="{00000000-0005-0000-0000-000083880000}"/>
    <cellStyle name="Normal 562 3 2" xfId="18339" xr:uid="{00000000-0005-0000-0000-000084880000}"/>
    <cellStyle name="Normal 562 4" xfId="13202" xr:uid="{00000000-0005-0000-0000-000085880000}"/>
    <cellStyle name="Normal 562 5" xfId="41271" xr:uid="{00000000-0005-0000-0000-000086880000}"/>
    <cellStyle name="Normal 562 6" xfId="46114" xr:uid="{00000000-0005-0000-0000-000087880000}"/>
    <cellStyle name="Normal 563" xfId="2391" xr:uid="{00000000-0005-0000-0000-000088880000}"/>
    <cellStyle name="Normal 564" xfId="2385" xr:uid="{00000000-0005-0000-0000-000089880000}"/>
    <cellStyle name="Normal 564 2" xfId="4689" xr:uid="{00000000-0005-0000-0000-00008A880000}"/>
    <cellStyle name="Normal 564 2 2" xfId="9836" xr:uid="{00000000-0005-0000-0000-00008B880000}"/>
    <cellStyle name="Normal 564 2 2 2" xfId="20619" xr:uid="{00000000-0005-0000-0000-00008C880000}"/>
    <cellStyle name="Normal 564 2 3" xfId="15487" xr:uid="{00000000-0005-0000-0000-00008D880000}"/>
    <cellStyle name="Normal 564 2 4" xfId="43546" xr:uid="{00000000-0005-0000-0000-00008E880000}"/>
    <cellStyle name="Normal 564 2 5" xfId="48389" xr:uid="{00000000-0005-0000-0000-00008F880000}"/>
    <cellStyle name="Normal 564 3" xfId="7555" xr:uid="{00000000-0005-0000-0000-000090880000}"/>
    <cellStyle name="Normal 564 3 2" xfId="18338" xr:uid="{00000000-0005-0000-0000-000091880000}"/>
    <cellStyle name="Normal 564 4" xfId="13201" xr:uid="{00000000-0005-0000-0000-000092880000}"/>
    <cellStyle name="Normal 564 5" xfId="41270" xr:uid="{00000000-0005-0000-0000-000093880000}"/>
    <cellStyle name="Normal 564 6" xfId="46113" xr:uid="{00000000-0005-0000-0000-000094880000}"/>
    <cellStyle name="Normal 565" xfId="2372" xr:uid="{00000000-0005-0000-0000-000095880000}"/>
    <cellStyle name="Normal 565 2" xfId="4676" xr:uid="{00000000-0005-0000-0000-000096880000}"/>
    <cellStyle name="Normal 565 2 2" xfId="9823" xr:uid="{00000000-0005-0000-0000-000097880000}"/>
    <cellStyle name="Normal 565 2 2 2" xfId="20606" xr:uid="{00000000-0005-0000-0000-000098880000}"/>
    <cellStyle name="Normal 565 2 3" xfId="15474" xr:uid="{00000000-0005-0000-0000-000099880000}"/>
    <cellStyle name="Normal 565 2 4" xfId="43533" xr:uid="{00000000-0005-0000-0000-00009A880000}"/>
    <cellStyle name="Normal 565 2 5" xfId="48376" xr:uid="{00000000-0005-0000-0000-00009B880000}"/>
    <cellStyle name="Normal 565 3" xfId="7542" xr:uid="{00000000-0005-0000-0000-00009C880000}"/>
    <cellStyle name="Normal 565 3 2" xfId="18325" xr:uid="{00000000-0005-0000-0000-00009D880000}"/>
    <cellStyle name="Normal 565 4" xfId="13188" xr:uid="{00000000-0005-0000-0000-00009E880000}"/>
    <cellStyle name="Normal 565 5" xfId="41257" xr:uid="{00000000-0005-0000-0000-00009F880000}"/>
    <cellStyle name="Normal 565 6" xfId="46100" xr:uid="{00000000-0005-0000-0000-0000A0880000}"/>
    <cellStyle name="Normal 566" xfId="2383" xr:uid="{00000000-0005-0000-0000-0000A1880000}"/>
    <cellStyle name="Normal 566 2" xfId="4687" xr:uid="{00000000-0005-0000-0000-0000A2880000}"/>
    <cellStyle name="Normal 566 2 2" xfId="9834" xr:uid="{00000000-0005-0000-0000-0000A3880000}"/>
    <cellStyle name="Normal 566 2 2 2" xfId="20617" xr:uid="{00000000-0005-0000-0000-0000A4880000}"/>
    <cellStyle name="Normal 566 2 3" xfId="15485" xr:uid="{00000000-0005-0000-0000-0000A5880000}"/>
    <cellStyle name="Normal 566 2 4" xfId="43544" xr:uid="{00000000-0005-0000-0000-0000A6880000}"/>
    <cellStyle name="Normal 566 2 5" xfId="48387" xr:uid="{00000000-0005-0000-0000-0000A7880000}"/>
    <cellStyle name="Normal 566 3" xfId="5020" xr:uid="{00000000-0005-0000-0000-0000A8880000}"/>
    <cellStyle name="Normal 566 3 2" xfId="10168" xr:uid="{00000000-0005-0000-0000-0000A9880000}"/>
    <cellStyle name="Normal 566 3 2 2" xfId="20951" xr:uid="{00000000-0005-0000-0000-0000AA880000}"/>
    <cellStyle name="Normal 566 3 3" xfId="15817" xr:uid="{00000000-0005-0000-0000-0000AB880000}"/>
    <cellStyle name="Normal 566 3 4" xfId="43871" xr:uid="{00000000-0005-0000-0000-0000AC880000}"/>
    <cellStyle name="Normal 566 3 5" xfId="48714" xr:uid="{00000000-0005-0000-0000-0000AD880000}"/>
    <cellStyle name="Normal 566 4" xfId="7553" xr:uid="{00000000-0005-0000-0000-0000AE880000}"/>
    <cellStyle name="Normal 566 4 2" xfId="18336" xr:uid="{00000000-0005-0000-0000-0000AF880000}"/>
    <cellStyle name="Normal 566 5" xfId="13199" xr:uid="{00000000-0005-0000-0000-0000B0880000}"/>
    <cellStyle name="Normal 566 6" xfId="41268" xr:uid="{00000000-0005-0000-0000-0000B1880000}"/>
    <cellStyle name="Normal 566 7" xfId="46111" xr:uid="{00000000-0005-0000-0000-0000B2880000}"/>
    <cellStyle name="Normal 567" xfId="2388" xr:uid="{00000000-0005-0000-0000-0000B3880000}"/>
    <cellStyle name="Normal 567 2" xfId="4692" xr:uid="{00000000-0005-0000-0000-0000B4880000}"/>
    <cellStyle name="Normal 567 2 2" xfId="9839" xr:uid="{00000000-0005-0000-0000-0000B5880000}"/>
    <cellStyle name="Normal 567 2 2 2" xfId="20622" xr:uid="{00000000-0005-0000-0000-0000B6880000}"/>
    <cellStyle name="Normal 567 2 3" xfId="15490" xr:uid="{00000000-0005-0000-0000-0000B7880000}"/>
    <cellStyle name="Normal 567 2 4" xfId="43549" xr:uid="{00000000-0005-0000-0000-0000B8880000}"/>
    <cellStyle name="Normal 567 2 5" xfId="48392" xr:uid="{00000000-0005-0000-0000-0000B9880000}"/>
    <cellStyle name="Normal 567 3" xfId="7558" xr:uid="{00000000-0005-0000-0000-0000BA880000}"/>
    <cellStyle name="Normal 567 3 2" xfId="18341" xr:uid="{00000000-0005-0000-0000-0000BB880000}"/>
    <cellStyle name="Normal 567 4" xfId="13204" xr:uid="{00000000-0005-0000-0000-0000BC880000}"/>
    <cellStyle name="Normal 567 5" xfId="41273" xr:uid="{00000000-0005-0000-0000-0000BD880000}"/>
    <cellStyle name="Normal 567 6" xfId="46116" xr:uid="{00000000-0005-0000-0000-0000BE880000}"/>
    <cellStyle name="Normal 568" xfId="2396" xr:uid="{00000000-0005-0000-0000-0000BF880000}"/>
    <cellStyle name="Normal 568 2" xfId="4698" xr:uid="{00000000-0005-0000-0000-0000C0880000}"/>
    <cellStyle name="Normal 568 2 2" xfId="9845" xr:uid="{00000000-0005-0000-0000-0000C1880000}"/>
    <cellStyle name="Normal 568 2 2 2" xfId="20628" xr:uid="{00000000-0005-0000-0000-0000C2880000}"/>
    <cellStyle name="Normal 568 2 3" xfId="15496" xr:uid="{00000000-0005-0000-0000-0000C3880000}"/>
    <cellStyle name="Normal 568 2 4" xfId="43555" xr:uid="{00000000-0005-0000-0000-0000C4880000}"/>
    <cellStyle name="Normal 568 2 5" xfId="48398" xr:uid="{00000000-0005-0000-0000-0000C5880000}"/>
    <cellStyle name="Normal 568 3" xfId="7564" xr:uid="{00000000-0005-0000-0000-0000C6880000}"/>
    <cellStyle name="Normal 568 3 2" xfId="18347" xr:uid="{00000000-0005-0000-0000-0000C7880000}"/>
    <cellStyle name="Normal 568 4" xfId="13210" xr:uid="{00000000-0005-0000-0000-0000C8880000}"/>
    <cellStyle name="Normal 568 5" xfId="41279" xr:uid="{00000000-0005-0000-0000-0000C9880000}"/>
    <cellStyle name="Normal 568 6" xfId="46122" xr:uid="{00000000-0005-0000-0000-0000CA880000}"/>
    <cellStyle name="Normal 569" xfId="2394" xr:uid="{00000000-0005-0000-0000-0000CB880000}"/>
    <cellStyle name="Normal 569 2" xfId="4696" xr:uid="{00000000-0005-0000-0000-0000CC880000}"/>
    <cellStyle name="Normal 569 2 2" xfId="9843" xr:uid="{00000000-0005-0000-0000-0000CD880000}"/>
    <cellStyle name="Normal 569 2 2 2" xfId="20626" xr:uid="{00000000-0005-0000-0000-0000CE880000}"/>
    <cellStyle name="Normal 569 2 3" xfId="15494" xr:uid="{00000000-0005-0000-0000-0000CF880000}"/>
    <cellStyle name="Normal 569 2 4" xfId="43553" xr:uid="{00000000-0005-0000-0000-0000D0880000}"/>
    <cellStyle name="Normal 569 2 5" xfId="48396" xr:uid="{00000000-0005-0000-0000-0000D1880000}"/>
    <cellStyle name="Normal 569 3" xfId="7562" xr:uid="{00000000-0005-0000-0000-0000D2880000}"/>
    <cellStyle name="Normal 569 3 2" xfId="18345" xr:uid="{00000000-0005-0000-0000-0000D3880000}"/>
    <cellStyle name="Normal 569 4" xfId="13208" xr:uid="{00000000-0005-0000-0000-0000D4880000}"/>
    <cellStyle name="Normal 569 5" xfId="41277" xr:uid="{00000000-0005-0000-0000-0000D5880000}"/>
    <cellStyle name="Normal 569 6" xfId="46120" xr:uid="{00000000-0005-0000-0000-0000D6880000}"/>
    <cellStyle name="Normal 57" xfId="387" xr:uid="{00000000-0005-0000-0000-0000D7880000}"/>
    <cellStyle name="Normal 57 2" xfId="1483" xr:uid="{00000000-0005-0000-0000-0000D8880000}"/>
    <cellStyle name="Normal 57 2 2" xfId="3798" xr:uid="{00000000-0005-0000-0000-0000D9880000}"/>
    <cellStyle name="Normal 57 2 2 2" xfId="8945" xr:uid="{00000000-0005-0000-0000-0000DA880000}"/>
    <cellStyle name="Normal 57 2 2 2 2" xfId="19728" xr:uid="{00000000-0005-0000-0000-0000DB880000}"/>
    <cellStyle name="Normal 57 2 2 3" xfId="14596" xr:uid="{00000000-0005-0000-0000-0000DC880000}"/>
    <cellStyle name="Normal 57 2 2 4" xfId="42655" xr:uid="{00000000-0005-0000-0000-0000DD880000}"/>
    <cellStyle name="Normal 57 2 2 5" xfId="47498" xr:uid="{00000000-0005-0000-0000-0000DE880000}"/>
    <cellStyle name="Normal 57 2 3" xfId="6665" xr:uid="{00000000-0005-0000-0000-0000DF880000}"/>
    <cellStyle name="Normal 57 2 3 2" xfId="17448" xr:uid="{00000000-0005-0000-0000-0000E0880000}"/>
    <cellStyle name="Normal 57 2 4" xfId="12305" xr:uid="{00000000-0005-0000-0000-0000E1880000}"/>
    <cellStyle name="Normal 57 2 5" xfId="40380" xr:uid="{00000000-0005-0000-0000-0000E2880000}"/>
    <cellStyle name="Normal 57 2 6" xfId="45223" xr:uid="{00000000-0005-0000-0000-0000E3880000}"/>
    <cellStyle name="Normal 57 3" xfId="2750" xr:uid="{00000000-0005-0000-0000-0000E4880000}"/>
    <cellStyle name="Normal 57 3 2" xfId="7905" xr:uid="{00000000-0005-0000-0000-0000E5880000}"/>
    <cellStyle name="Normal 57 3 2 2" xfId="18688" xr:uid="{00000000-0005-0000-0000-0000E6880000}"/>
    <cellStyle name="Normal 57 3 3" xfId="13556" xr:uid="{00000000-0005-0000-0000-0000E7880000}"/>
    <cellStyle name="Normal 57 3 4" xfId="41616" xr:uid="{00000000-0005-0000-0000-0000E8880000}"/>
    <cellStyle name="Normal 57 3 5" xfId="46459" xr:uid="{00000000-0005-0000-0000-0000E9880000}"/>
    <cellStyle name="Normal 57 4" xfId="5615" xr:uid="{00000000-0005-0000-0000-0000EA880000}"/>
    <cellStyle name="Normal 57 4 2" xfId="16405" xr:uid="{00000000-0005-0000-0000-0000EB880000}"/>
    <cellStyle name="Normal 57 5" xfId="11234" xr:uid="{00000000-0005-0000-0000-0000EC880000}"/>
    <cellStyle name="Normal 57 6" xfId="39335" xr:uid="{00000000-0005-0000-0000-0000ED880000}"/>
    <cellStyle name="Normal 57 7" xfId="44181" xr:uid="{00000000-0005-0000-0000-0000EE880000}"/>
    <cellStyle name="Normal 570" xfId="2393" xr:uid="{00000000-0005-0000-0000-0000EF880000}"/>
    <cellStyle name="Normal 570 2" xfId="4695" xr:uid="{00000000-0005-0000-0000-0000F0880000}"/>
    <cellStyle name="Normal 570 2 2" xfId="9842" xr:uid="{00000000-0005-0000-0000-0000F1880000}"/>
    <cellStyle name="Normal 570 2 2 2" xfId="20625" xr:uid="{00000000-0005-0000-0000-0000F2880000}"/>
    <cellStyle name="Normal 570 2 3" xfId="15493" xr:uid="{00000000-0005-0000-0000-0000F3880000}"/>
    <cellStyle name="Normal 570 2 4" xfId="43552" xr:uid="{00000000-0005-0000-0000-0000F4880000}"/>
    <cellStyle name="Normal 570 2 5" xfId="48395" xr:uid="{00000000-0005-0000-0000-0000F5880000}"/>
    <cellStyle name="Normal 570 3" xfId="7561" xr:uid="{00000000-0005-0000-0000-0000F6880000}"/>
    <cellStyle name="Normal 570 3 2" xfId="18344" xr:uid="{00000000-0005-0000-0000-0000F7880000}"/>
    <cellStyle name="Normal 570 4" xfId="13207" xr:uid="{00000000-0005-0000-0000-0000F8880000}"/>
    <cellStyle name="Normal 570 5" xfId="41276" xr:uid="{00000000-0005-0000-0000-0000F9880000}"/>
    <cellStyle name="Normal 570 6" xfId="46119" xr:uid="{00000000-0005-0000-0000-0000FA880000}"/>
    <cellStyle name="Normal 571" xfId="2382" xr:uid="{00000000-0005-0000-0000-0000FB880000}"/>
    <cellStyle name="Normal 571 2" xfId="4686" xr:uid="{00000000-0005-0000-0000-0000FC880000}"/>
    <cellStyle name="Normal 571 2 2" xfId="9833" xr:uid="{00000000-0005-0000-0000-0000FD880000}"/>
    <cellStyle name="Normal 571 2 2 2" xfId="20616" xr:uid="{00000000-0005-0000-0000-0000FE880000}"/>
    <cellStyle name="Normal 571 2 3" xfId="15484" xr:uid="{00000000-0005-0000-0000-0000FF880000}"/>
    <cellStyle name="Normal 571 2 4" xfId="43543" xr:uid="{00000000-0005-0000-0000-000000890000}"/>
    <cellStyle name="Normal 571 2 5" xfId="48386" xr:uid="{00000000-0005-0000-0000-000001890000}"/>
    <cellStyle name="Normal 571 3" xfId="7552" xr:uid="{00000000-0005-0000-0000-000002890000}"/>
    <cellStyle name="Normal 571 3 2" xfId="18335" xr:uid="{00000000-0005-0000-0000-000003890000}"/>
    <cellStyle name="Normal 571 4" xfId="13198" xr:uid="{00000000-0005-0000-0000-000004890000}"/>
    <cellStyle name="Normal 571 5" xfId="41267" xr:uid="{00000000-0005-0000-0000-000005890000}"/>
    <cellStyle name="Normal 571 6" xfId="46110" xr:uid="{00000000-0005-0000-0000-000006890000}"/>
    <cellStyle name="Normal 572" xfId="2395" xr:uid="{00000000-0005-0000-0000-000007890000}"/>
    <cellStyle name="Normal 572 2" xfId="4697" xr:uid="{00000000-0005-0000-0000-000008890000}"/>
    <cellStyle name="Normal 572 2 2" xfId="9844" xr:uid="{00000000-0005-0000-0000-000009890000}"/>
    <cellStyle name="Normal 572 2 2 2" xfId="20627" xr:uid="{00000000-0005-0000-0000-00000A890000}"/>
    <cellStyle name="Normal 572 2 3" xfId="15495" xr:uid="{00000000-0005-0000-0000-00000B890000}"/>
    <cellStyle name="Normal 572 2 4" xfId="43554" xr:uid="{00000000-0005-0000-0000-00000C890000}"/>
    <cellStyle name="Normal 572 2 5" xfId="48397" xr:uid="{00000000-0005-0000-0000-00000D890000}"/>
    <cellStyle name="Normal 572 3" xfId="7563" xr:uid="{00000000-0005-0000-0000-00000E890000}"/>
    <cellStyle name="Normal 572 3 2" xfId="18346" xr:uid="{00000000-0005-0000-0000-00000F890000}"/>
    <cellStyle name="Normal 572 4" xfId="13209" xr:uid="{00000000-0005-0000-0000-000010890000}"/>
    <cellStyle name="Normal 572 5" xfId="41278" xr:uid="{00000000-0005-0000-0000-000011890000}"/>
    <cellStyle name="Normal 572 6" xfId="46121" xr:uid="{00000000-0005-0000-0000-000012890000}"/>
    <cellStyle name="Normal 573" xfId="2397" xr:uid="{00000000-0005-0000-0000-000013890000}"/>
    <cellStyle name="Normal 573 2" xfId="4699" xr:uid="{00000000-0005-0000-0000-000014890000}"/>
    <cellStyle name="Normal 573 2 2" xfId="9846" xr:uid="{00000000-0005-0000-0000-000015890000}"/>
    <cellStyle name="Normal 573 2 2 2" xfId="20629" xr:uid="{00000000-0005-0000-0000-000016890000}"/>
    <cellStyle name="Normal 573 2 3" xfId="15497" xr:uid="{00000000-0005-0000-0000-000017890000}"/>
    <cellStyle name="Normal 573 2 4" xfId="43556" xr:uid="{00000000-0005-0000-0000-000018890000}"/>
    <cellStyle name="Normal 573 2 5" xfId="48399" xr:uid="{00000000-0005-0000-0000-000019890000}"/>
    <cellStyle name="Normal 573 3" xfId="7565" xr:uid="{00000000-0005-0000-0000-00001A890000}"/>
    <cellStyle name="Normal 573 3 2" xfId="18348" xr:uid="{00000000-0005-0000-0000-00001B890000}"/>
    <cellStyle name="Normal 573 4" xfId="13211" xr:uid="{00000000-0005-0000-0000-00001C890000}"/>
    <cellStyle name="Normal 573 5" xfId="41280" xr:uid="{00000000-0005-0000-0000-00001D890000}"/>
    <cellStyle name="Normal 573 6" xfId="46123" xr:uid="{00000000-0005-0000-0000-00001E890000}"/>
    <cellStyle name="Normal 574" xfId="2413" xr:uid="{00000000-0005-0000-0000-00001F890000}"/>
    <cellStyle name="Normal 574 2" xfId="4715" xr:uid="{00000000-0005-0000-0000-000020890000}"/>
    <cellStyle name="Normal 574 2 2" xfId="9862" xr:uid="{00000000-0005-0000-0000-000021890000}"/>
    <cellStyle name="Normal 574 2 2 2" xfId="20645" xr:uid="{00000000-0005-0000-0000-000022890000}"/>
    <cellStyle name="Normal 574 2 3" xfId="15513" xr:uid="{00000000-0005-0000-0000-000023890000}"/>
    <cellStyle name="Normal 574 2 4" xfId="43572" xr:uid="{00000000-0005-0000-0000-000024890000}"/>
    <cellStyle name="Normal 574 2 5" xfId="48415" xr:uid="{00000000-0005-0000-0000-000025890000}"/>
    <cellStyle name="Normal 574 3" xfId="7581" xr:uid="{00000000-0005-0000-0000-000026890000}"/>
    <cellStyle name="Normal 574 3 2" xfId="18364" xr:uid="{00000000-0005-0000-0000-000027890000}"/>
    <cellStyle name="Normal 574 4" xfId="13227" xr:uid="{00000000-0005-0000-0000-000028890000}"/>
    <cellStyle name="Normal 574 5" xfId="41296" xr:uid="{00000000-0005-0000-0000-000029890000}"/>
    <cellStyle name="Normal 574 6" xfId="46139" xr:uid="{00000000-0005-0000-0000-00002A890000}"/>
    <cellStyle name="Normal 575" xfId="2417" xr:uid="{00000000-0005-0000-0000-00002B890000}"/>
    <cellStyle name="Normal 575 2" xfId="4719" xr:uid="{00000000-0005-0000-0000-00002C890000}"/>
    <cellStyle name="Normal 575 2 2" xfId="9866" xr:uid="{00000000-0005-0000-0000-00002D890000}"/>
    <cellStyle name="Normal 575 2 2 2" xfId="20649" xr:uid="{00000000-0005-0000-0000-00002E890000}"/>
    <cellStyle name="Normal 575 2 3" xfId="15517" xr:uid="{00000000-0005-0000-0000-00002F890000}"/>
    <cellStyle name="Normal 575 2 4" xfId="43576" xr:uid="{00000000-0005-0000-0000-000030890000}"/>
    <cellStyle name="Normal 575 2 5" xfId="48419" xr:uid="{00000000-0005-0000-0000-000031890000}"/>
    <cellStyle name="Normal 575 3" xfId="7585" xr:uid="{00000000-0005-0000-0000-000032890000}"/>
    <cellStyle name="Normal 575 3 2" xfId="18368" xr:uid="{00000000-0005-0000-0000-000033890000}"/>
    <cellStyle name="Normal 575 4" xfId="13231" xr:uid="{00000000-0005-0000-0000-000034890000}"/>
    <cellStyle name="Normal 575 5" xfId="41300" xr:uid="{00000000-0005-0000-0000-000035890000}"/>
    <cellStyle name="Normal 575 6" xfId="46143" xr:uid="{00000000-0005-0000-0000-000036890000}"/>
    <cellStyle name="Normal 576" xfId="2418" xr:uid="{00000000-0005-0000-0000-000037890000}"/>
    <cellStyle name="Normal 576 2" xfId="4720" xr:uid="{00000000-0005-0000-0000-000038890000}"/>
    <cellStyle name="Normal 576 2 2" xfId="9867" xr:uid="{00000000-0005-0000-0000-000039890000}"/>
    <cellStyle name="Normal 576 2 2 2" xfId="20650" xr:uid="{00000000-0005-0000-0000-00003A890000}"/>
    <cellStyle name="Normal 576 2 3" xfId="15518" xr:uid="{00000000-0005-0000-0000-00003B890000}"/>
    <cellStyle name="Normal 576 2 4" xfId="43577" xr:uid="{00000000-0005-0000-0000-00003C890000}"/>
    <cellStyle name="Normal 576 2 5" xfId="48420" xr:uid="{00000000-0005-0000-0000-00003D890000}"/>
    <cellStyle name="Normal 576 3" xfId="7586" xr:uid="{00000000-0005-0000-0000-00003E890000}"/>
    <cellStyle name="Normal 576 3 2" xfId="18369" xr:uid="{00000000-0005-0000-0000-00003F890000}"/>
    <cellStyle name="Normal 576 4" xfId="13232" xr:uid="{00000000-0005-0000-0000-000040890000}"/>
    <cellStyle name="Normal 576 5" xfId="41301" xr:uid="{00000000-0005-0000-0000-000041890000}"/>
    <cellStyle name="Normal 576 6" xfId="46144" xr:uid="{00000000-0005-0000-0000-000042890000}"/>
    <cellStyle name="Normal 577" xfId="2419" xr:uid="{00000000-0005-0000-0000-000043890000}"/>
    <cellStyle name="Normal 577 2" xfId="4721" xr:uid="{00000000-0005-0000-0000-000044890000}"/>
    <cellStyle name="Normal 577 2 2" xfId="9868" xr:uid="{00000000-0005-0000-0000-000045890000}"/>
    <cellStyle name="Normal 577 2 2 2" xfId="20651" xr:uid="{00000000-0005-0000-0000-000046890000}"/>
    <cellStyle name="Normal 577 2 3" xfId="15519" xr:uid="{00000000-0005-0000-0000-000047890000}"/>
    <cellStyle name="Normal 577 2 4" xfId="43578" xr:uid="{00000000-0005-0000-0000-000048890000}"/>
    <cellStyle name="Normal 577 2 5" xfId="48421" xr:uid="{00000000-0005-0000-0000-000049890000}"/>
    <cellStyle name="Normal 577 3" xfId="7587" xr:uid="{00000000-0005-0000-0000-00004A890000}"/>
    <cellStyle name="Normal 577 3 2" xfId="18370" xr:uid="{00000000-0005-0000-0000-00004B890000}"/>
    <cellStyle name="Normal 577 4" xfId="13233" xr:uid="{00000000-0005-0000-0000-00004C890000}"/>
    <cellStyle name="Normal 577 5" xfId="41302" xr:uid="{00000000-0005-0000-0000-00004D890000}"/>
    <cellStyle name="Normal 577 6" xfId="46145" xr:uid="{00000000-0005-0000-0000-00004E890000}"/>
    <cellStyle name="Normal 578" xfId="2420" xr:uid="{00000000-0005-0000-0000-00004F890000}"/>
    <cellStyle name="Normal 578 2" xfId="4722" xr:uid="{00000000-0005-0000-0000-000050890000}"/>
    <cellStyle name="Normal 578 2 2" xfId="9869" xr:uid="{00000000-0005-0000-0000-000051890000}"/>
    <cellStyle name="Normal 578 2 2 2" xfId="20652" xr:uid="{00000000-0005-0000-0000-000052890000}"/>
    <cellStyle name="Normal 578 2 3" xfId="15520" xr:uid="{00000000-0005-0000-0000-000053890000}"/>
    <cellStyle name="Normal 578 2 4" xfId="43579" xr:uid="{00000000-0005-0000-0000-000054890000}"/>
    <cellStyle name="Normal 578 2 5" xfId="48422" xr:uid="{00000000-0005-0000-0000-000055890000}"/>
    <cellStyle name="Normal 578 3" xfId="7588" xr:uid="{00000000-0005-0000-0000-000056890000}"/>
    <cellStyle name="Normal 578 3 2" xfId="18371" xr:uid="{00000000-0005-0000-0000-000057890000}"/>
    <cellStyle name="Normal 578 4" xfId="13234" xr:uid="{00000000-0005-0000-0000-000058890000}"/>
    <cellStyle name="Normal 578 5" xfId="41303" xr:uid="{00000000-0005-0000-0000-000059890000}"/>
    <cellStyle name="Normal 578 6" xfId="46146" xr:uid="{00000000-0005-0000-0000-00005A890000}"/>
    <cellStyle name="Normal 579" xfId="2421" xr:uid="{00000000-0005-0000-0000-00005B890000}"/>
    <cellStyle name="Normal 579 2" xfId="4723" xr:uid="{00000000-0005-0000-0000-00005C890000}"/>
    <cellStyle name="Normal 579 2 2" xfId="9870" xr:uid="{00000000-0005-0000-0000-00005D890000}"/>
    <cellStyle name="Normal 579 2 2 2" xfId="20653" xr:uid="{00000000-0005-0000-0000-00005E890000}"/>
    <cellStyle name="Normal 579 2 3" xfId="15521" xr:uid="{00000000-0005-0000-0000-00005F890000}"/>
    <cellStyle name="Normal 579 2 4" xfId="43580" xr:uid="{00000000-0005-0000-0000-000060890000}"/>
    <cellStyle name="Normal 579 2 5" xfId="48423" xr:uid="{00000000-0005-0000-0000-000061890000}"/>
    <cellStyle name="Normal 579 3" xfId="7589" xr:uid="{00000000-0005-0000-0000-000062890000}"/>
    <cellStyle name="Normal 579 3 2" xfId="18372" xr:uid="{00000000-0005-0000-0000-000063890000}"/>
    <cellStyle name="Normal 579 4" xfId="13235" xr:uid="{00000000-0005-0000-0000-000064890000}"/>
    <cellStyle name="Normal 579 5" xfId="41304" xr:uid="{00000000-0005-0000-0000-000065890000}"/>
    <cellStyle name="Normal 579 6" xfId="46147" xr:uid="{00000000-0005-0000-0000-000066890000}"/>
    <cellStyle name="Normal 58" xfId="388" xr:uid="{00000000-0005-0000-0000-000067890000}"/>
    <cellStyle name="Normal 58 2" xfId="1484" xr:uid="{00000000-0005-0000-0000-000068890000}"/>
    <cellStyle name="Normal 58 2 2" xfId="3799" xr:uid="{00000000-0005-0000-0000-000069890000}"/>
    <cellStyle name="Normal 58 2 2 2" xfId="8946" xr:uid="{00000000-0005-0000-0000-00006A890000}"/>
    <cellStyle name="Normal 58 2 2 2 2" xfId="19729" xr:uid="{00000000-0005-0000-0000-00006B890000}"/>
    <cellStyle name="Normal 58 2 2 3" xfId="14597" xr:uid="{00000000-0005-0000-0000-00006C890000}"/>
    <cellStyle name="Normal 58 2 2 4" xfId="42656" xr:uid="{00000000-0005-0000-0000-00006D890000}"/>
    <cellStyle name="Normal 58 2 2 5" xfId="47499" xr:uid="{00000000-0005-0000-0000-00006E890000}"/>
    <cellStyle name="Normal 58 2 3" xfId="6666" xr:uid="{00000000-0005-0000-0000-00006F890000}"/>
    <cellStyle name="Normal 58 2 3 2" xfId="17449" xr:uid="{00000000-0005-0000-0000-000070890000}"/>
    <cellStyle name="Normal 58 2 4" xfId="12306" xr:uid="{00000000-0005-0000-0000-000071890000}"/>
    <cellStyle name="Normal 58 2 5" xfId="40381" xr:uid="{00000000-0005-0000-0000-000072890000}"/>
    <cellStyle name="Normal 58 2 6" xfId="45224" xr:uid="{00000000-0005-0000-0000-000073890000}"/>
    <cellStyle name="Normal 58 3" xfId="2751" xr:uid="{00000000-0005-0000-0000-000074890000}"/>
    <cellStyle name="Normal 58 3 2" xfId="7906" xr:uid="{00000000-0005-0000-0000-000075890000}"/>
    <cellStyle name="Normal 58 3 2 2" xfId="18689" xr:uid="{00000000-0005-0000-0000-000076890000}"/>
    <cellStyle name="Normal 58 3 3" xfId="13557" xr:uid="{00000000-0005-0000-0000-000077890000}"/>
    <cellStyle name="Normal 58 3 4" xfId="41617" xr:uid="{00000000-0005-0000-0000-000078890000}"/>
    <cellStyle name="Normal 58 3 5" xfId="46460" xr:uid="{00000000-0005-0000-0000-000079890000}"/>
    <cellStyle name="Normal 58 4" xfId="5616" xr:uid="{00000000-0005-0000-0000-00007A890000}"/>
    <cellStyle name="Normal 58 4 2" xfId="16406" xr:uid="{00000000-0005-0000-0000-00007B890000}"/>
    <cellStyle name="Normal 58 5" xfId="11235" xr:uid="{00000000-0005-0000-0000-00007C890000}"/>
    <cellStyle name="Normal 58 6" xfId="39336" xr:uid="{00000000-0005-0000-0000-00007D890000}"/>
    <cellStyle name="Normal 58 7" xfId="44182" xr:uid="{00000000-0005-0000-0000-00007E890000}"/>
    <cellStyle name="Normal 580" xfId="2422" xr:uid="{00000000-0005-0000-0000-00007F890000}"/>
    <cellStyle name="Normal 580 2" xfId="4724" xr:uid="{00000000-0005-0000-0000-000080890000}"/>
    <cellStyle name="Normal 580 2 2" xfId="9871" xr:uid="{00000000-0005-0000-0000-000081890000}"/>
    <cellStyle name="Normal 580 2 2 2" xfId="20654" xr:uid="{00000000-0005-0000-0000-000082890000}"/>
    <cellStyle name="Normal 580 2 3" xfId="15522" xr:uid="{00000000-0005-0000-0000-000083890000}"/>
    <cellStyle name="Normal 580 2 4" xfId="43581" xr:uid="{00000000-0005-0000-0000-000084890000}"/>
    <cellStyle name="Normal 580 2 5" xfId="48424" xr:uid="{00000000-0005-0000-0000-000085890000}"/>
    <cellStyle name="Normal 580 3" xfId="7590" xr:uid="{00000000-0005-0000-0000-000086890000}"/>
    <cellStyle name="Normal 580 3 2" xfId="18373" xr:uid="{00000000-0005-0000-0000-000087890000}"/>
    <cellStyle name="Normal 580 4" xfId="13236" xr:uid="{00000000-0005-0000-0000-000088890000}"/>
    <cellStyle name="Normal 580 5" xfId="41305" xr:uid="{00000000-0005-0000-0000-000089890000}"/>
    <cellStyle name="Normal 580 6" xfId="46148" xr:uid="{00000000-0005-0000-0000-00008A890000}"/>
    <cellStyle name="Normal 581" xfId="2423" xr:uid="{00000000-0005-0000-0000-00008B890000}"/>
    <cellStyle name="Normal 581 2" xfId="4725" xr:uid="{00000000-0005-0000-0000-00008C890000}"/>
    <cellStyle name="Normal 581 2 2" xfId="9872" xr:uid="{00000000-0005-0000-0000-00008D890000}"/>
    <cellStyle name="Normal 581 2 2 2" xfId="20655" xr:uid="{00000000-0005-0000-0000-00008E890000}"/>
    <cellStyle name="Normal 581 2 3" xfId="15523" xr:uid="{00000000-0005-0000-0000-00008F890000}"/>
    <cellStyle name="Normal 581 2 4" xfId="43582" xr:uid="{00000000-0005-0000-0000-000090890000}"/>
    <cellStyle name="Normal 581 2 5" xfId="48425" xr:uid="{00000000-0005-0000-0000-000091890000}"/>
    <cellStyle name="Normal 581 3" xfId="7591" xr:uid="{00000000-0005-0000-0000-000092890000}"/>
    <cellStyle name="Normal 581 3 2" xfId="18374" xr:uid="{00000000-0005-0000-0000-000093890000}"/>
    <cellStyle name="Normal 581 4" xfId="13237" xr:uid="{00000000-0005-0000-0000-000094890000}"/>
    <cellStyle name="Normal 581 5" xfId="41306" xr:uid="{00000000-0005-0000-0000-000095890000}"/>
    <cellStyle name="Normal 581 6" xfId="46149" xr:uid="{00000000-0005-0000-0000-000096890000}"/>
    <cellStyle name="Normal 582" xfId="2424" xr:uid="{00000000-0005-0000-0000-000097890000}"/>
    <cellStyle name="Normal 582 2" xfId="4726" xr:uid="{00000000-0005-0000-0000-000098890000}"/>
    <cellStyle name="Normal 582 2 2" xfId="9873" xr:uid="{00000000-0005-0000-0000-000099890000}"/>
    <cellStyle name="Normal 582 2 2 2" xfId="20656" xr:uid="{00000000-0005-0000-0000-00009A890000}"/>
    <cellStyle name="Normal 582 2 3" xfId="15524" xr:uid="{00000000-0005-0000-0000-00009B890000}"/>
    <cellStyle name="Normal 582 2 4" xfId="43583" xr:uid="{00000000-0005-0000-0000-00009C890000}"/>
    <cellStyle name="Normal 582 2 5" xfId="48426" xr:uid="{00000000-0005-0000-0000-00009D890000}"/>
    <cellStyle name="Normal 582 3" xfId="7592" xr:uid="{00000000-0005-0000-0000-00009E890000}"/>
    <cellStyle name="Normal 582 3 2" xfId="18375" xr:uid="{00000000-0005-0000-0000-00009F890000}"/>
    <cellStyle name="Normal 582 4" xfId="13238" xr:uid="{00000000-0005-0000-0000-0000A0890000}"/>
    <cellStyle name="Normal 582 5" xfId="41307" xr:uid="{00000000-0005-0000-0000-0000A1890000}"/>
    <cellStyle name="Normal 582 6" xfId="46150" xr:uid="{00000000-0005-0000-0000-0000A2890000}"/>
    <cellStyle name="Normal 583" xfId="2425" xr:uid="{00000000-0005-0000-0000-0000A3890000}"/>
    <cellStyle name="Normal 583 2" xfId="4727" xr:uid="{00000000-0005-0000-0000-0000A4890000}"/>
    <cellStyle name="Normal 583 2 2" xfId="9874" xr:uid="{00000000-0005-0000-0000-0000A5890000}"/>
    <cellStyle name="Normal 583 2 2 2" xfId="20657" xr:uid="{00000000-0005-0000-0000-0000A6890000}"/>
    <cellStyle name="Normal 583 2 3" xfId="15525" xr:uid="{00000000-0005-0000-0000-0000A7890000}"/>
    <cellStyle name="Normal 583 2 4" xfId="43584" xr:uid="{00000000-0005-0000-0000-0000A8890000}"/>
    <cellStyle name="Normal 583 2 5" xfId="48427" xr:uid="{00000000-0005-0000-0000-0000A9890000}"/>
    <cellStyle name="Normal 583 3" xfId="7593" xr:uid="{00000000-0005-0000-0000-0000AA890000}"/>
    <cellStyle name="Normal 583 3 2" xfId="18376" xr:uid="{00000000-0005-0000-0000-0000AB890000}"/>
    <cellStyle name="Normal 583 4" xfId="13239" xr:uid="{00000000-0005-0000-0000-0000AC890000}"/>
    <cellStyle name="Normal 583 5" xfId="41308" xr:uid="{00000000-0005-0000-0000-0000AD890000}"/>
    <cellStyle name="Normal 583 6" xfId="46151" xr:uid="{00000000-0005-0000-0000-0000AE890000}"/>
    <cellStyle name="Normal 584" xfId="2412" xr:uid="{00000000-0005-0000-0000-0000AF890000}"/>
    <cellStyle name="Normal 584 2" xfId="4714" xr:uid="{00000000-0005-0000-0000-0000B0890000}"/>
    <cellStyle name="Normal 584 2 2" xfId="9861" xr:uid="{00000000-0005-0000-0000-0000B1890000}"/>
    <cellStyle name="Normal 584 2 2 2" xfId="20644" xr:uid="{00000000-0005-0000-0000-0000B2890000}"/>
    <cellStyle name="Normal 584 2 3" xfId="15512" xr:uid="{00000000-0005-0000-0000-0000B3890000}"/>
    <cellStyle name="Normal 584 2 4" xfId="43571" xr:uid="{00000000-0005-0000-0000-0000B4890000}"/>
    <cellStyle name="Normal 584 2 5" xfId="48414" xr:uid="{00000000-0005-0000-0000-0000B5890000}"/>
    <cellStyle name="Normal 584 3" xfId="7580" xr:uid="{00000000-0005-0000-0000-0000B6890000}"/>
    <cellStyle name="Normal 584 3 2" xfId="18363" xr:uid="{00000000-0005-0000-0000-0000B7890000}"/>
    <cellStyle name="Normal 584 4" xfId="13226" xr:uid="{00000000-0005-0000-0000-0000B8890000}"/>
    <cellStyle name="Normal 584 5" xfId="41295" xr:uid="{00000000-0005-0000-0000-0000B9890000}"/>
    <cellStyle name="Normal 584 6" xfId="46138" xr:uid="{00000000-0005-0000-0000-0000BA890000}"/>
    <cellStyle name="Normal 585" xfId="2426" xr:uid="{00000000-0005-0000-0000-0000BB890000}"/>
    <cellStyle name="Normal 585 2" xfId="4728" xr:uid="{00000000-0005-0000-0000-0000BC890000}"/>
    <cellStyle name="Normal 585 2 2" xfId="9875" xr:uid="{00000000-0005-0000-0000-0000BD890000}"/>
    <cellStyle name="Normal 585 2 2 2" xfId="20658" xr:uid="{00000000-0005-0000-0000-0000BE890000}"/>
    <cellStyle name="Normal 585 2 3" xfId="15526" xr:uid="{00000000-0005-0000-0000-0000BF890000}"/>
    <cellStyle name="Normal 585 2 4" xfId="43585" xr:uid="{00000000-0005-0000-0000-0000C0890000}"/>
    <cellStyle name="Normal 585 2 5" xfId="48428" xr:uid="{00000000-0005-0000-0000-0000C1890000}"/>
    <cellStyle name="Normal 585 3" xfId="7594" xr:uid="{00000000-0005-0000-0000-0000C2890000}"/>
    <cellStyle name="Normal 585 3 2" xfId="18377" xr:uid="{00000000-0005-0000-0000-0000C3890000}"/>
    <cellStyle name="Normal 585 4" xfId="13240" xr:uid="{00000000-0005-0000-0000-0000C4890000}"/>
    <cellStyle name="Normal 585 5" xfId="41309" xr:uid="{00000000-0005-0000-0000-0000C5890000}"/>
    <cellStyle name="Normal 585 6" xfId="46152" xr:uid="{00000000-0005-0000-0000-0000C6890000}"/>
    <cellStyle name="Normal 586" xfId="2427" xr:uid="{00000000-0005-0000-0000-0000C7890000}"/>
    <cellStyle name="Normal 586 2" xfId="4729" xr:uid="{00000000-0005-0000-0000-0000C8890000}"/>
    <cellStyle name="Normal 586 2 2" xfId="9876" xr:uid="{00000000-0005-0000-0000-0000C9890000}"/>
    <cellStyle name="Normal 586 2 2 2" xfId="20659" xr:uid="{00000000-0005-0000-0000-0000CA890000}"/>
    <cellStyle name="Normal 586 2 3" xfId="15527" xr:uid="{00000000-0005-0000-0000-0000CB890000}"/>
    <cellStyle name="Normal 586 2 4" xfId="43586" xr:uid="{00000000-0005-0000-0000-0000CC890000}"/>
    <cellStyle name="Normal 586 2 5" xfId="48429" xr:uid="{00000000-0005-0000-0000-0000CD890000}"/>
    <cellStyle name="Normal 586 3" xfId="7595" xr:uid="{00000000-0005-0000-0000-0000CE890000}"/>
    <cellStyle name="Normal 586 3 2" xfId="18378" xr:uid="{00000000-0005-0000-0000-0000CF890000}"/>
    <cellStyle name="Normal 586 4" xfId="13241" xr:uid="{00000000-0005-0000-0000-0000D0890000}"/>
    <cellStyle name="Normal 586 5" xfId="41310" xr:uid="{00000000-0005-0000-0000-0000D1890000}"/>
    <cellStyle name="Normal 586 6" xfId="46153" xr:uid="{00000000-0005-0000-0000-0000D2890000}"/>
    <cellStyle name="Normal 587" xfId="2428" xr:uid="{00000000-0005-0000-0000-0000D3890000}"/>
    <cellStyle name="Normal 587 2" xfId="4730" xr:uid="{00000000-0005-0000-0000-0000D4890000}"/>
    <cellStyle name="Normal 587 2 2" xfId="9877" xr:uid="{00000000-0005-0000-0000-0000D5890000}"/>
    <cellStyle name="Normal 587 2 2 2" xfId="20660" xr:uid="{00000000-0005-0000-0000-0000D6890000}"/>
    <cellStyle name="Normal 587 2 3" xfId="15528" xr:uid="{00000000-0005-0000-0000-0000D7890000}"/>
    <cellStyle name="Normal 587 2 4" xfId="43587" xr:uid="{00000000-0005-0000-0000-0000D8890000}"/>
    <cellStyle name="Normal 587 2 5" xfId="48430" xr:uid="{00000000-0005-0000-0000-0000D9890000}"/>
    <cellStyle name="Normal 587 3" xfId="7596" xr:uid="{00000000-0005-0000-0000-0000DA890000}"/>
    <cellStyle name="Normal 587 3 2" xfId="18379" xr:uid="{00000000-0005-0000-0000-0000DB890000}"/>
    <cellStyle name="Normal 587 4" xfId="13242" xr:uid="{00000000-0005-0000-0000-0000DC890000}"/>
    <cellStyle name="Normal 587 5" xfId="41311" xr:uid="{00000000-0005-0000-0000-0000DD890000}"/>
    <cellStyle name="Normal 587 6" xfId="46154" xr:uid="{00000000-0005-0000-0000-0000DE890000}"/>
    <cellStyle name="Normal 588" xfId="2429" xr:uid="{00000000-0005-0000-0000-0000DF890000}"/>
    <cellStyle name="Normal 588 2" xfId="4731" xr:uid="{00000000-0005-0000-0000-0000E0890000}"/>
    <cellStyle name="Normal 588 2 2" xfId="9878" xr:uid="{00000000-0005-0000-0000-0000E1890000}"/>
    <cellStyle name="Normal 588 2 2 2" xfId="20661" xr:uid="{00000000-0005-0000-0000-0000E2890000}"/>
    <cellStyle name="Normal 588 2 3" xfId="15529" xr:uid="{00000000-0005-0000-0000-0000E3890000}"/>
    <cellStyle name="Normal 588 2 4" xfId="43588" xr:uid="{00000000-0005-0000-0000-0000E4890000}"/>
    <cellStyle name="Normal 588 2 5" xfId="48431" xr:uid="{00000000-0005-0000-0000-0000E5890000}"/>
    <cellStyle name="Normal 588 3" xfId="7597" xr:uid="{00000000-0005-0000-0000-0000E6890000}"/>
    <cellStyle name="Normal 588 3 2" xfId="18380" xr:uid="{00000000-0005-0000-0000-0000E7890000}"/>
    <cellStyle name="Normal 588 4" xfId="13243" xr:uid="{00000000-0005-0000-0000-0000E8890000}"/>
    <cellStyle name="Normal 588 5" xfId="41312" xr:uid="{00000000-0005-0000-0000-0000E9890000}"/>
    <cellStyle name="Normal 588 6" xfId="46155" xr:uid="{00000000-0005-0000-0000-0000EA890000}"/>
    <cellStyle name="Normal 589" xfId="2430" xr:uid="{00000000-0005-0000-0000-0000EB890000}"/>
    <cellStyle name="Normal 589 2" xfId="4732" xr:uid="{00000000-0005-0000-0000-0000EC890000}"/>
    <cellStyle name="Normal 589 2 2" xfId="9879" xr:uid="{00000000-0005-0000-0000-0000ED890000}"/>
    <cellStyle name="Normal 589 2 2 2" xfId="20662" xr:uid="{00000000-0005-0000-0000-0000EE890000}"/>
    <cellStyle name="Normal 589 2 3" xfId="15530" xr:uid="{00000000-0005-0000-0000-0000EF890000}"/>
    <cellStyle name="Normal 589 2 4" xfId="43589" xr:uid="{00000000-0005-0000-0000-0000F0890000}"/>
    <cellStyle name="Normal 589 2 5" xfId="48432" xr:uid="{00000000-0005-0000-0000-0000F1890000}"/>
    <cellStyle name="Normal 589 3" xfId="7598" xr:uid="{00000000-0005-0000-0000-0000F2890000}"/>
    <cellStyle name="Normal 589 3 2" xfId="18381" xr:uid="{00000000-0005-0000-0000-0000F3890000}"/>
    <cellStyle name="Normal 589 4" xfId="13244" xr:uid="{00000000-0005-0000-0000-0000F4890000}"/>
    <cellStyle name="Normal 589 5" xfId="41313" xr:uid="{00000000-0005-0000-0000-0000F5890000}"/>
    <cellStyle name="Normal 589 6" xfId="46156" xr:uid="{00000000-0005-0000-0000-0000F6890000}"/>
    <cellStyle name="Normal 59" xfId="389" xr:uid="{00000000-0005-0000-0000-0000F7890000}"/>
    <cellStyle name="Normal 59 2" xfId="1485" xr:uid="{00000000-0005-0000-0000-0000F8890000}"/>
    <cellStyle name="Normal 59 2 2" xfId="3800" xr:uid="{00000000-0005-0000-0000-0000F9890000}"/>
    <cellStyle name="Normal 59 2 2 2" xfId="8947" xr:uid="{00000000-0005-0000-0000-0000FA890000}"/>
    <cellStyle name="Normal 59 2 2 2 2" xfId="19730" xr:uid="{00000000-0005-0000-0000-0000FB890000}"/>
    <cellStyle name="Normal 59 2 2 3" xfId="14598" xr:uid="{00000000-0005-0000-0000-0000FC890000}"/>
    <cellStyle name="Normal 59 2 2 4" xfId="42657" xr:uid="{00000000-0005-0000-0000-0000FD890000}"/>
    <cellStyle name="Normal 59 2 2 5" xfId="47500" xr:uid="{00000000-0005-0000-0000-0000FE890000}"/>
    <cellStyle name="Normal 59 2 3" xfId="6667" xr:uid="{00000000-0005-0000-0000-0000FF890000}"/>
    <cellStyle name="Normal 59 2 3 2" xfId="17450" xr:uid="{00000000-0005-0000-0000-0000008A0000}"/>
    <cellStyle name="Normal 59 2 4" xfId="12307" xr:uid="{00000000-0005-0000-0000-0000018A0000}"/>
    <cellStyle name="Normal 59 2 5" xfId="40382" xr:uid="{00000000-0005-0000-0000-0000028A0000}"/>
    <cellStyle name="Normal 59 2 6" xfId="45225" xr:uid="{00000000-0005-0000-0000-0000038A0000}"/>
    <cellStyle name="Normal 59 3" xfId="2752" xr:uid="{00000000-0005-0000-0000-0000048A0000}"/>
    <cellStyle name="Normal 59 3 2" xfId="7907" xr:uid="{00000000-0005-0000-0000-0000058A0000}"/>
    <cellStyle name="Normal 59 3 2 2" xfId="18690" xr:uid="{00000000-0005-0000-0000-0000068A0000}"/>
    <cellStyle name="Normal 59 3 3" xfId="13558" xr:uid="{00000000-0005-0000-0000-0000078A0000}"/>
    <cellStyle name="Normal 59 3 4" xfId="41618" xr:uid="{00000000-0005-0000-0000-0000088A0000}"/>
    <cellStyle name="Normal 59 3 5" xfId="46461" xr:uid="{00000000-0005-0000-0000-0000098A0000}"/>
    <cellStyle name="Normal 59 4" xfId="5617" xr:uid="{00000000-0005-0000-0000-00000A8A0000}"/>
    <cellStyle name="Normal 59 4 2" xfId="16407" xr:uid="{00000000-0005-0000-0000-00000B8A0000}"/>
    <cellStyle name="Normal 59 5" xfId="11236" xr:uid="{00000000-0005-0000-0000-00000C8A0000}"/>
    <cellStyle name="Normal 59 6" xfId="39337" xr:uid="{00000000-0005-0000-0000-00000D8A0000}"/>
    <cellStyle name="Normal 59 7" xfId="44183" xr:uid="{00000000-0005-0000-0000-00000E8A0000}"/>
    <cellStyle name="Normal 590" xfId="2411" xr:uid="{00000000-0005-0000-0000-00000F8A0000}"/>
    <cellStyle name="Normal 590 2" xfId="4713" xr:uid="{00000000-0005-0000-0000-0000108A0000}"/>
    <cellStyle name="Normal 590 2 2" xfId="9860" xr:uid="{00000000-0005-0000-0000-0000118A0000}"/>
    <cellStyle name="Normal 590 2 2 2" xfId="20643" xr:uid="{00000000-0005-0000-0000-0000128A0000}"/>
    <cellStyle name="Normal 590 2 3" xfId="15511" xr:uid="{00000000-0005-0000-0000-0000138A0000}"/>
    <cellStyle name="Normal 590 2 4" xfId="43570" xr:uid="{00000000-0005-0000-0000-0000148A0000}"/>
    <cellStyle name="Normal 590 2 5" xfId="48413" xr:uid="{00000000-0005-0000-0000-0000158A0000}"/>
    <cellStyle name="Normal 590 3" xfId="7579" xr:uid="{00000000-0005-0000-0000-0000168A0000}"/>
    <cellStyle name="Normal 590 3 2" xfId="18362" xr:uid="{00000000-0005-0000-0000-0000178A0000}"/>
    <cellStyle name="Normal 590 4" xfId="13225" xr:uid="{00000000-0005-0000-0000-0000188A0000}"/>
    <cellStyle name="Normal 590 5" xfId="41294" xr:uid="{00000000-0005-0000-0000-0000198A0000}"/>
    <cellStyle name="Normal 590 6" xfId="46137" xr:uid="{00000000-0005-0000-0000-00001A8A0000}"/>
    <cellStyle name="Normal 591" xfId="2431" xr:uid="{00000000-0005-0000-0000-00001B8A0000}"/>
    <cellStyle name="Normal 591 2" xfId="4733" xr:uid="{00000000-0005-0000-0000-00001C8A0000}"/>
    <cellStyle name="Normal 591 2 2" xfId="9880" xr:uid="{00000000-0005-0000-0000-00001D8A0000}"/>
    <cellStyle name="Normal 591 2 2 2" xfId="20663" xr:uid="{00000000-0005-0000-0000-00001E8A0000}"/>
    <cellStyle name="Normal 591 2 3" xfId="15531" xr:uid="{00000000-0005-0000-0000-00001F8A0000}"/>
    <cellStyle name="Normal 591 2 4" xfId="43590" xr:uid="{00000000-0005-0000-0000-0000208A0000}"/>
    <cellStyle name="Normal 591 2 5" xfId="48433" xr:uid="{00000000-0005-0000-0000-0000218A0000}"/>
    <cellStyle name="Normal 591 3" xfId="7599" xr:uid="{00000000-0005-0000-0000-0000228A0000}"/>
    <cellStyle name="Normal 591 3 2" xfId="18382" xr:uid="{00000000-0005-0000-0000-0000238A0000}"/>
    <cellStyle name="Normal 591 4" xfId="13245" xr:uid="{00000000-0005-0000-0000-0000248A0000}"/>
    <cellStyle name="Normal 591 5" xfId="41314" xr:uid="{00000000-0005-0000-0000-0000258A0000}"/>
    <cellStyle name="Normal 591 6" xfId="46157" xr:uid="{00000000-0005-0000-0000-0000268A0000}"/>
    <cellStyle name="Normal 592" xfId="2432" xr:uid="{00000000-0005-0000-0000-0000278A0000}"/>
    <cellStyle name="Normal 592 2" xfId="4734" xr:uid="{00000000-0005-0000-0000-0000288A0000}"/>
    <cellStyle name="Normal 592 2 2" xfId="9881" xr:uid="{00000000-0005-0000-0000-0000298A0000}"/>
    <cellStyle name="Normal 592 2 2 2" xfId="20664" xr:uid="{00000000-0005-0000-0000-00002A8A0000}"/>
    <cellStyle name="Normal 592 2 3" xfId="15532" xr:uid="{00000000-0005-0000-0000-00002B8A0000}"/>
    <cellStyle name="Normal 592 2 4" xfId="43591" xr:uid="{00000000-0005-0000-0000-00002C8A0000}"/>
    <cellStyle name="Normal 592 2 5" xfId="48434" xr:uid="{00000000-0005-0000-0000-00002D8A0000}"/>
    <cellStyle name="Normal 592 3" xfId="7600" xr:uid="{00000000-0005-0000-0000-00002E8A0000}"/>
    <cellStyle name="Normal 592 3 2" xfId="18383" xr:uid="{00000000-0005-0000-0000-00002F8A0000}"/>
    <cellStyle name="Normal 592 4" xfId="13246" xr:uid="{00000000-0005-0000-0000-0000308A0000}"/>
    <cellStyle name="Normal 592 5" xfId="41315" xr:uid="{00000000-0005-0000-0000-0000318A0000}"/>
    <cellStyle name="Normal 592 6" xfId="46158" xr:uid="{00000000-0005-0000-0000-0000328A0000}"/>
    <cellStyle name="Normal 593" xfId="2433" xr:uid="{00000000-0005-0000-0000-0000338A0000}"/>
    <cellStyle name="Normal 593 2" xfId="4735" xr:uid="{00000000-0005-0000-0000-0000348A0000}"/>
    <cellStyle name="Normal 593 2 2" xfId="9882" xr:uid="{00000000-0005-0000-0000-0000358A0000}"/>
    <cellStyle name="Normal 593 2 2 2" xfId="20665" xr:uid="{00000000-0005-0000-0000-0000368A0000}"/>
    <cellStyle name="Normal 593 2 3" xfId="15533" xr:uid="{00000000-0005-0000-0000-0000378A0000}"/>
    <cellStyle name="Normal 593 2 4" xfId="43592" xr:uid="{00000000-0005-0000-0000-0000388A0000}"/>
    <cellStyle name="Normal 593 2 5" xfId="48435" xr:uid="{00000000-0005-0000-0000-0000398A0000}"/>
    <cellStyle name="Normal 593 3" xfId="7601" xr:uid="{00000000-0005-0000-0000-00003A8A0000}"/>
    <cellStyle name="Normal 593 3 2" xfId="18384" xr:uid="{00000000-0005-0000-0000-00003B8A0000}"/>
    <cellStyle name="Normal 593 4" xfId="13247" xr:uid="{00000000-0005-0000-0000-00003C8A0000}"/>
    <cellStyle name="Normal 593 5" xfId="41316" xr:uid="{00000000-0005-0000-0000-00003D8A0000}"/>
    <cellStyle name="Normal 593 6" xfId="46159" xr:uid="{00000000-0005-0000-0000-00003E8A0000}"/>
    <cellStyle name="Normal 594" xfId="2446" xr:uid="{00000000-0005-0000-0000-00003F8A0000}"/>
    <cellStyle name="Normal 594 2" xfId="4748" xr:uid="{00000000-0005-0000-0000-0000408A0000}"/>
    <cellStyle name="Normal 594 2 2" xfId="9895" xr:uid="{00000000-0005-0000-0000-0000418A0000}"/>
    <cellStyle name="Normal 594 2 2 2" xfId="20678" xr:uid="{00000000-0005-0000-0000-0000428A0000}"/>
    <cellStyle name="Normal 594 2 3" xfId="15546" xr:uid="{00000000-0005-0000-0000-0000438A0000}"/>
    <cellStyle name="Normal 594 2 4" xfId="43605" xr:uid="{00000000-0005-0000-0000-0000448A0000}"/>
    <cellStyle name="Normal 594 2 5" xfId="48448" xr:uid="{00000000-0005-0000-0000-0000458A0000}"/>
    <cellStyle name="Normal 594 3" xfId="7614" xr:uid="{00000000-0005-0000-0000-0000468A0000}"/>
    <cellStyle name="Normal 594 3 2" xfId="18397" xr:uid="{00000000-0005-0000-0000-0000478A0000}"/>
    <cellStyle name="Normal 594 4" xfId="13260" xr:uid="{00000000-0005-0000-0000-0000488A0000}"/>
    <cellStyle name="Normal 594 5" xfId="41329" xr:uid="{00000000-0005-0000-0000-0000498A0000}"/>
    <cellStyle name="Normal 594 6" xfId="46172" xr:uid="{00000000-0005-0000-0000-00004A8A0000}"/>
    <cellStyle name="Normal 595" xfId="2448" xr:uid="{00000000-0005-0000-0000-00004B8A0000}"/>
    <cellStyle name="Normal 595 2" xfId="4750" xr:uid="{00000000-0005-0000-0000-00004C8A0000}"/>
    <cellStyle name="Normal 595 2 2" xfId="9897" xr:uid="{00000000-0005-0000-0000-00004D8A0000}"/>
    <cellStyle name="Normal 595 2 2 2" xfId="20680" xr:uid="{00000000-0005-0000-0000-00004E8A0000}"/>
    <cellStyle name="Normal 595 2 3" xfId="15548" xr:uid="{00000000-0005-0000-0000-00004F8A0000}"/>
    <cellStyle name="Normal 595 2 4" xfId="43607" xr:uid="{00000000-0005-0000-0000-0000508A0000}"/>
    <cellStyle name="Normal 595 2 5" xfId="48450" xr:uid="{00000000-0005-0000-0000-0000518A0000}"/>
    <cellStyle name="Normal 595 3" xfId="7616" xr:uid="{00000000-0005-0000-0000-0000528A0000}"/>
    <cellStyle name="Normal 595 3 2" xfId="18399" xr:uid="{00000000-0005-0000-0000-0000538A0000}"/>
    <cellStyle name="Normal 595 4" xfId="13262" xr:uid="{00000000-0005-0000-0000-0000548A0000}"/>
    <cellStyle name="Normal 595 5" xfId="41331" xr:uid="{00000000-0005-0000-0000-0000558A0000}"/>
    <cellStyle name="Normal 595 6" xfId="46174" xr:uid="{00000000-0005-0000-0000-0000568A0000}"/>
    <cellStyle name="Normal 596" xfId="2461" xr:uid="{00000000-0005-0000-0000-0000578A0000}"/>
    <cellStyle name="Normal 596 2" xfId="4763" xr:uid="{00000000-0005-0000-0000-0000588A0000}"/>
    <cellStyle name="Normal 596 2 2" xfId="9910" xr:uid="{00000000-0005-0000-0000-0000598A0000}"/>
    <cellStyle name="Normal 596 2 2 2" xfId="20693" xr:uid="{00000000-0005-0000-0000-00005A8A0000}"/>
    <cellStyle name="Normal 596 2 3" xfId="15561" xr:uid="{00000000-0005-0000-0000-00005B8A0000}"/>
    <cellStyle name="Normal 596 2 4" xfId="43620" xr:uid="{00000000-0005-0000-0000-00005C8A0000}"/>
    <cellStyle name="Normal 596 2 5" xfId="48463" xr:uid="{00000000-0005-0000-0000-00005D8A0000}"/>
    <cellStyle name="Normal 596 3" xfId="7629" xr:uid="{00000000-0005-0000-0000-00005E8A0000}"/>
    <cellStyle name="Normal 596 3 2" xfId="18412" xr:uid="{00000000-0005-0000-0000-00005F8A0000}"/>
    <cellStyle name="Normal 596 4" xfId="13275" xr:uid="{00000000-0005-0000-0000-0000608A0000}"/>
    <cellStyle name="Normal 596 5" xfId="41344" xr:uid="{00000000-0005-0000-0000-0000618A0000}"/>
    <cellStyle name="Normal 596 6" xfId="46187" xr:uid="{00000000-0005-0000-0000-0000628A0000}"/>
    <cellStyle name="Normal 597" xfId="2464" xr:uid="{00000000-0005-0000-0000-0000638A0000}"/>
    <cellStyle name="Normal 597 2" xfId="4766" xr:uid="{00000000-0005-0000-0000-0000648A0000}"/>
    <cellStyle name="Normal 597 2 2" xfId="9913" xr:uid="{00000000-0005-0000-0000-0000658A0000}"/>
    <cellStyle name="Normal 597 2 2 2" xfId="20696" xr:uid="{00000000-0005-0000-0000-0000668A0000}"/>
    <cellStyle name="Normal 597 2 3" xfId="15564" xr:uid="{00000000-0005-0000-0000-0000678A0000}"/>
    <cellStyle name="Normal 597 2 4" xfId="43623" xr:uid="{00000000-0005-0000-0000-0000688A0000}"/>
    <cellStyle name="Normal 597 2 5" xfId="48466" xr:uid="{00000000-0005-0000-0000-0000698A0000}"/>
    <cellStyle name="Normal 597 3" xfId="7632" xr:uid="{00000000-0005-0000-0000-00006A8A0000}"/>
    <cellStyle name="Normal 597 3 2" xfId="18415" xr:uid="{00000000-0005-0000-0000-00006B8A0000}"/>
    <cellStyle name="Normal 597 4" xfId="13278" xr:uid="{00000000-0005-0000-0000-00006C8A0000}"/>
    <cellStyle name="Normal 597 5" xfId="41347" xr:uid="{00000000-0005-0000-0000-00006D8A0000}"/>
    <cellStyle name="Normal 597 6" xfId="46190" xr:uid="{00000000-0005-0000-0000-00006E8A0000}"/>
    <cellStyle name="Normal 598" xfId="2465" xr:uid="{00000000-0005-0000-0000-00006F8A0000}"/>
    <cellStyle name="Normal 598 2" xfId="4767" xr:uid="{00000000-0005-0000-0000-0000708A0000}"/>
    <cellStyle name="Normal 598 2 2" xfId="9914" xr:uid="{00000000-0005-0000-0000-0000718A0000}"/>
    <cellStyle name="Normal 598 2 2 2" xfId="20697" xr:uid="{00000000-0005-0000-0000-0000728A0000}"/>
    <cellStyle name="Normal 598 2 3" xfId="15565" xr:uid="{00000000-0005-0000-0000-0000738A0000}"/>
    <cellStyle name="Normal 598 2 4" xfId="43624" xr:uid="{00000000-0005-0000-0000-0000748A0000}"/>
    <cellStyle name="Normal 598 2 5" xfId="48467" xr:uid="{00000000-0005-0000-0000-0000758A0000}"/>
    <cellStyle name="Normal 598 3" xfId="7633" xr:uid="{00000000-0005-0000-0000-0000768A0000}"/>
    <cellStyle name="Normal 598 3 2" xfId="18416" xr:uid="{00000000-0005-0000-0000-0000778A0000}"/>
    <cellStyle name="Normal 598 4" xfId="13279" xr:uid="{00000000-0005-0000-0000-0000788A0000}"/>
    <cellStyle name="Normal 598 5" xfId="41348" xr:uid="{00000000-0005-0000-0000-0000798A0000}"/>
    <cellStyle name="Normal 598 6" xfId="46191" xr:uid="{00000000-0005-0000-0000-00007A8A0000}"/>
    <cellStyle name="Normal 599" xfId="2466" xr:uid="{00000000-0005-0000-0000-00007B8A0000}"/>
    <cellStyle name="Normal 599 2" xfId="4768" xr:uid="{00000000-0005-0000-0000-00007C8A0000}"/>
    <cellStyle name="Normal 599 2 2" xfId="9915" xr:uid="{00000000-0005-0000-0000-00007D8A0000}"/>
    <cellStyle name="Normal 599 2 2 2" xfId="20698" xr:uid="{00000000-0005-0000-0000-00007E8A0000}"/>
    <cellStyle name="Normal 599 2 3" xfId="15566" xr:uid="{00000000-0005-0000-0000-00007F8A0000}"/>
    <cellStyle name="Normal 599 2 4" xfId="43625" xr:uid="{00000000-0005-0000-0000-0000808A0000}"/>
    <cellStyle name="Normal 599 2 5" xfId="48468" xr:uid="{00000000-0005-0000-0000-0000818A0000}"/>
    <cellStyle name="Normal 599 3" xfId="7634" xr:uid="{00000000-0005-0000-0000-0000828A0000}"/>
    <cellStyle name="Normal 599 3 2" xfId="18417" xr:uid="{00000000-0005-0000-0000-0000838A0000}"/>
    <cellStyle name="Normal 599 4" xfId="13280" xr:uid="{00000000-0005-0000-0000-0000848A0000}"/>
    <cellStyle name="Normal 599 5" xfId="41349" xr:uid="{00000000-0005-0000-0000-0000858A0000}"/>
    <cellStyle name="Normal 599 6" xfId="46192" xr:uid="{00000000-0005-0000-0000-0000868A0000}"/>
    <cellStyle name="Normal 6" xfId="390" xr:uid="{00000000-0005-0000-0000-0000878A0000}"/>
    <cellStyle name="Normal 60" xfId="391" xr:uid="{00000000-0005-0000-0000-0000888A0000}"/>
    <cellStyle name="Normal 60 2" xfId="1486" xr:uid="{00000000-0005-0000-0000-0000898A0000}"/>
    <cellStyle name="Normal 60 2 2" xfId="3801" xr:uid="{00000000-0005-0000-0000-00008A8A0000}"/>
    <cellStyle name="Normal 60 2 2 2" xfId="8948" xr:uid="{00000000-0005-0000-0000-00008B8A0000}"/>
    <cellStyle name="Normal 60 2 2 2 2" xfId="19731" xr:uid="{00000000-0005-0000-0000-00008C8A0000}"/>
    <cellStyle name="Normal 60 2 2 3" xfId="14599" xr:uid="{00000000-0005-0000-0000-00008D8A0000}"/>
    <cellStyle name="Normal 60 2 2 4" xfId="42658" xr:uid="{00000000-0005-0000-0000-00008E8A0000}"/>
    <cellStyle name="Normal 60 2 2 5" xfId="47501" xr:uid="{00000000-0005-0000-0000-00008F8A0000}"/>
    <cellStyle name="Normal 60 2 3" xfId="6668" xr:uid="{00000000-0005-0000-0000-0000908A0000}"/>
    <cellStyle name="Normal 60 2 3 2" xfId="17451" xr:uid="{00000000-0005-0000-0000-0000918A0000}"/>
    <cellStyle name="Normal 60 2 4" xfId="12308" xr:uid="{00000000-0005-0000-0000-0000928A0000}"/>
    <cellStyle name="Normal 60 2 5" xfId="40383" xr:uid="{00000000-0005-0000-0000-0000938A0000}"/>
    <cellStyle name="Normal 60 2 6" xfId="45226" xr:uid="{00000000-0005-0000-0000-0000948A0000}"/>
    <cellStyle name="Normal 60 3" xfId="2753" xr:uid="{00000000-0005-0000-0000-0000958A0000}"/>
    <cellStyle name="Normal 60 3 2" xfId="7908" xr:uid="{00000000-0005-0000-0000-0000968A0000}"/>
    <cellStyle name="Normal 60 3 2 2" xfId="18691" xr:uid="{00000000-0005-0000-0000-0000978A0000}"/>
    <cellStyle name="Normal 60 3 3" xfId="13559" xr:uid="{00000000-0005-0000-0000-0000988A0000}"/>
    <cellStyle name="Normal 60 3 4" xfId="41619" xr:uid="{00000000-0005-0000-0000-0000998A0000}"/>
    <cellStyle name="Normal 60 3 5" xfId="46462" xr:uid="{00000000-0005-0000-0000-00009A8A0000}"/>
    <cellStyle name="Normal 60 4" xfId="5618" xr:uid="{00000000-0005-0000-0000-00009B8A0000}"/>
    <cellStyle name="Normal 60 4 2" xfId="16408" xr:uid="{00000000-0005-0000-0000-00009C8A0000}"/>
    <cellStyle name="Normal 60 5" xfId="11237" xr:uid="{00000000-0005-0000-0000-00009D8A0000}"/>
    <cellStyle name="Normal 60 6" xfId="39338" xr:uid="{00000000-0005-0000-0000-00009E8A0000}"/>
    <cellStyle name="Normal 60 7" xfId="44184" xr:uid="{00000000-0005-0000-0000-00009F8A0000}"/>
    <cellStyle name="Normal 600" xfId="2467" xr:uid="{00000000-0005-0000-0000-0000A08A0000}"/>
    <cellStyle name="Normal 600 2" xfId="4769" xr:uid="{00000000-0005-0000-0000-0000A18A0000}"/>
    <cellStyle name="Normal 600 2 2" xfId="9916" xr:uid="{00000000-0005-0000-0000-0000A28A0000}"/>
    <cellStyle name="Normal 600 2 2 2" xfId="20699" xr:uid="{00000000-0005-0000-0000-0000A38A0000}"/>
    <cellStyle name="Normal 600 2 3" xfId="15567" xr:uid="{00000000-0005-0000-0000-0000A48A0000}"/>
    <cellStyle name="Normal 600 2 4" xfId="43626" xr:uid="{00000000-0005-0000-0000-0000A58A0000}"/>
    <cellStyle name="Normal 600 2 5" xfId="48469" xr:uid="{00000000-0005-0000-0000-0000A68A0000}"/>
    <cellStyle name="Normal 600 3" xfId="7635" xr:uid="{00000000-0005-0000-0000-0000A78A0000}"/>
    <cellStyle name="Normal 600 3 2" xfId="18418" xr:uid="{00000000-0005-0000-0000-0000A88A0000}"/>
    <cellStyle name="Normal 600 4" xfId="13281" xr:uid="{00000000-0005-0000-0000-0000A98A0000}"/>
    <cellStyle name="Normal 600 5" xfId="41350" xr:uid="{00000000-0005-0000-0000-0000AA8A0000}"/>
    <cellStyle name="Normal 600 6" xfId="46193" xr:uid="{00000000-0005-0000-0000-0000AB8A0000}"/>
    <cellStyle name="Normal 601" xfId="2468" xr:uid="{00000000-0005-0000-0000-0000AC8A0000}"/>
    <cellStyle name="Normal 601 2" xfId="4770" xr:uid="{00000000-0005-0000-0000-0000AD8A0000}"/>
    <cellStyle name="Normal 601 2 2" xfId="9917" xr:uid="{00000000-0005-0000-0000-0000AE8A0000}"/>
    <cellStyle name="Normal 601 2 2 2" xfId="20700" xr:uid="{00000000-0005-0000-0000-0000AF8A0000}"/>
    <cellStyle name="Normal 601 2 3" xfId="15568" xr:uid="{00000000-0005-0000-0000-0000B08A0000}"/>
    <cellStyle name="Normal 601 2 4" xfId="43627" xr:uid="{00000000-0005-0000-0000-0000B18A0000}"/>
    <cellStyle name="Normal 601 2 5" xfId="48470" xr:uid="{00000000-0005-0000-0000-0000B28A0000}"/>
    <cellStyle name="Normal 601 3" xfId="7636" xr:uid="{00000000-0005-0000-0000-0000B38A0000}"/>
    <cellStyle name="Normal 601 3 2" xfId="18419" xr:uid="{00000000-0005-0000-0000-0000B48A0000}"/>
    <cellStyle name="Normal 601 4" xfId="13282" xr:uid="{00000000-0005-0000-0000-0000B58A0000}"/>
    <cellStyle name="Normal 601 5" xfId="41351" xr:uid="{00000000-0005-0000-0000-0000B68A0000}"/>
    <cellStyle name="Normal 601 6" xfId="46194" xr:uid="{00000000-0005-0000-0000-0000B78A0000}"/>
    <cellStyle name="Normal 602" xfId="2469" xr:uid="{00000000-0005-0000-0000-0000B88A0000}"/>
    <cellStyle name="Normal 602 2" xfId="4771" xr:uid="{00000000-0005-0000-0000-0000B98A0000}"/>
    <cellStyle name="Normal 602 2 2" xfId="9918" xr:uid="{00000000-0005-0000-0000-0000BA8A0000}"/>
    <cellStyle name="Normal 602 2 2 2" xfId="20701" xr:uid="{00000000-0005-0000-0000-0000BB8A0000}"/>
    <cellStyle name="Normal 602 2 3" xfId="15569" xr:uid="{00000000-0005-0000-0000-0000BC8A0000}"/>
    <cellStyle name="Normal 602 2 4" xfId="43628" xr:uid="{00000000-0005-0000-0000-0000BD8A0000}"/>
    <cellStyle name="Normal 602 2 5" xfId="48471" xr:uid="{00000000-0005-0000-0000-0000BE8A0000}"/>
    <cellStyle name="Normal 602 3" xfId="7637" xr:uid="{00000000-0005-0000-0000-0000BF8A0000}"/>
    <cellStyle name="Normal 602 3 2" xfId="18420" xr:uid="{00000000-0005-0000-0000-0000C08A0000}"/>
    <cellStyle name="Normal 602 4" xfId="13283" xr:uid="{00000000-0005-0000-0000-0000C18A0000}"/>
    <cellStyle name="Normal 602 5" xfId="41352" xr:uid="{00000000-0005-0000-0000-0000C28A0000}"/>
    <cellStyle name="Normal 602 6" xfId="46195" xr:uid="{00000000-0005-0000-0000-0000C38A0000}"/>
    <cellStyle name="Normal 603" xfId="2470" xr:uid="{00000000-0005-0000-0000-0000C48A0000}"/>
    <cellStyle name="Normal 603 2" xfId="4772" xr:uid="{00000000-0005-0000-0000-0000C58A0000}"/>
    <cellStyle name="Normal 603 2 2" xfId="9919" xr:uid="{00000000-0005-0000-0000-0000C68A0000}"/>
    <cellStyle name="Normal 603 2 2 2" xfId="20702" xr:uid="{00000000-0005-0000-0000-0000C78A0000}"/>
    <cellStyle name="Normal 603 2 3" xfId="15570" xr:uid="{00000000-0005-0000-0000-0000C88A0000}"/>
    <cellStyle name="Normal 603 2 4" xfId="43629" xr:uid="{00000000-0005-0000-0000-0000C98A0000}"/>
    <cellStyle name="Normal 603 2 5" xfId="48472" xr:uid="{00000000-0005-0000-0000-0000CA8A0000}"/>
    <cellStyle name="Normal 603 3" xfId="4996" xr:uid="{00000000-0005-0000-0000-0000CB8A0000}"/>
    <cellStyle name="Normal 603 3 2" xfId="10144" xr:uid="{00000000-0005-0000-0000-0000CC8A0000}"/>
    <cellStyle name="Normal 603 3 2 2" xfId="20927" xr:uid="{00000000-0005-0000-0000-0000CD8A0000}"/>
    <cellStyle name="Normal 603 3 3" xfId="15794" xr:uid="{00000000-0005-0000-0000-0000CE8A0000}"/>
    <cellStyle name="Normal 603 3 4" xfId="43847" xr:uid="{00000000-0005-0000-0000-0000CF8A0000}"/>
    <cellStyle name="Normal 603 3 5" xfId="48690" xr:uid="{00000000-0005-0000-0000-0000D08A0000}"/>
    <cellStyle name="Normal 603 4" xfId="7638" xr:uid="{00000000-0005-0000-0000-0000D18A0000}"/>
    <cellStyle name="Normal 603 4 2" xfId="18421" xr:uid="{00000000-0005-0000-0000-0000D28A0000}"/>
    <cellStyle name="Normal 603 5" xfId="13284" xr:uid="{00000000-0005-0000-0000-0000D38A0000}"/>
    <cellStyle name="Normal 603 6" xfId="41353" xr:uid="{00000000-0005-0000-0000-0000D48A0000}"/>
    <cellStyle name="Normal 603 7" xfId="46196" xr:uid="{00000000-0005-0000-0000-0000D58A0000}"/>
    <cellStyle name="Normal 604" xfId="2471" xr:uid="{00000000-0005-0000-0000-0000D68A0000}"/>
    <cellStyle name="Normal 604 2" xfId="4773" xr:uid="{00000000-0005-0000-0000-0000D78A0000}"/>
    <cellStyle name="Normal 604 2 2" xfId="9920" xr:uid="{00000000-0005-0000-0000-0000D88A0000}"/>
    <cellStyle name="Normal 604 2 2 2" xfId="20703" xr:uid="{00000000-0005-0000-0000-0000D98A0000}"/>
    <cellStyle name="Normal 604 2 3" xfId="15571" xr:uid="{00000000-0005-0000-0000-0000DA8A0000}"/>
    <cellStyle name="Normal 604 2 4" xfId="43630" xr:uid="{00000000-0005-0000-0000-0000DB8A0000}"/>
    <cellStyle name="Normal 604 2 5" xfId="48473" xr:uid="{00000000-0005-0000-0000-0000DC8A0000}"/>
    <cellStyle name="Normal 604 3" xfId="7639" xr:uid="{00000000-0005-0000-0000-0000DD8A0000}"/>
    <cellStyle name="Normal 604 3 2" xfId="18422" xr:uid="{00000000-0005-0000-0000-0000DE8A0000}"/>
    <cellStyle name="Normal 604 4" xfId="13285" xr:uid="{00000000-0005-0000-0000-0000DF8A0000}"/>
    <cellStyle name="Normal 604 5" xfId="41354" xr:uid="{00000000-0005-0000-0000-0000E08A0000}"/>
    <cellStyle name="Normal 604 6" xfId="46197" xr:uid="{00000000-0005-0000-0000-0000E18A0000}"/>
    <cellStyle name="Normal 605" xfId="2472" xr:uid="{00000000-0005-0000-0000-0000E28A0000}"/>
    <cellStyle name="Normal 605 2" xfId="4774" xr:uid="{00000000-0005-0000-0000-0000E38A0000}"/>
    <cellStyle name="Normal 605 2 2" xfId="9921" xr:uid="{00000000-0005-0000-0000-0000E48A0000}"/>
    <cellStyle name="Normal 605 2 2 2" xfId="20704" xr:uid="{00000000-0005-0000-0000-0000E58A0000}"/>
    <cellStyle name="Normal 605 2 3" xfId="15572" xr:uid="{00000000-0005-0000-0000-0000E68A0000}"/>
    <cellStyle name="Normal 605 2 4" xfId="43631" xr:uid="{00000000-0005-0000-0000-0000E78A0000}"/>
    <cellStyle name="Normal 605 2 5" xfId="48474" xr:uid="{00000000-0005-0000-0000-0000E88A0000}"/>
    <cellStyle name="Normal 605 3" xfId="7640" xr:uid="{00000000-0005-0000-0000-0000E98A0000}"/>
    <cellStyle name="Normal 605 3 2" xfId="18423" xr:uid="{00000000-0005-0000-0000-0000EA8A0000}"/>
    <cellStyle name="Normal 605 4" xfId="13286" xr:uid="{00000000-0005-0000-0000-0000EB8A0000}"/>
    <cellStyle name="Normal 605 5" xfId="41355" xr:uid="{00000000-0005-0000-0000-0000EC8A0000}"/>
    <cellStyle name="Normal 605 6" xfId="46198" xr:uid="{00000000-0005-0000-0000-0000ED8A0000}"/>
    <cellStyle name="Normal 606" xfId="2474" xr:uid="{00000000-0005-0000-0000-0000EE8A0000}"/>
    <cellStyle name="Normal 606 2" xfId="4776" xr:uid="{00000000-0005-0000-0000-0000EF8A0000}"/>
    <cellStyle name="Normal 606 2 2" xfId="9923" xr:uid="{00000000-0005-0000-0000-0000F08A0000}"/>
    <cellStyle name="Normal 606 2 2 2" xfId="20706" xr:uid="{00000000-0005-0000-0000-0000F18A0000}"/>
    <cellStyle name="Normal 606 2 3" xfId="15574" xr:uid="{00000000-0005-0000-0000-0000F28A0000}"/>
    <cellStyle name="Normal 606 2 4" xfId="43633" xr:uid="{00000000-0005-0000-0000-0000F38A0000}"/>
    <cellStyle name="Normal 606 2 5" xfId="48476" xr:uid="{00000000-0005-0000-0000-0000F48A0000}"/>
    <cellStyle name="Normal 606 3" xfId="7642" xr:uid="{00000000-0005-0000-0000-0000F58A0000}"/>
    <cellStyle name="Normal 606 3 2" xfId="18425" xr:uid="{00000000-0005-0000-0000-0000F68A0000}"/>
    <cellStyle name="Normal 606 4" xfId="13288" xr:uid="{00000000-0005-0000-0000-0000F78A0000}"/>
    <cellStyle name="Normal 606 5" xfId="41357" xr:uid="{00000000-0005-0000-0000-0000F88A0000}"/>
    <cellStyle name="Normal 606 6" xfId="46200" xr:uid="{00000000-0005-0000-0000-0000F98A0000}"/>
    <cellStyle name="Normal 607" xfId="2475" xr:uid="{00000000-0005-0000-0000-0000FA8A0000}"/>
    <cellStyle name="Normal 607 2" xfId="4777" xr:uid="{00000000-0005-0000-0000-0000FB8A0000}"/>
    <cellStyle name="Normal 607 2 2" xfId="9924" xr:uid="{00000000-0005-0000-0000-0000FC8A0000}"/>
    <cellStyle name="Normal 607 2 2 2" xfId="20707" xr:uid="{00000000-0005-0000-0000-0000FD8A0000}"/>
    <cellStyle name="Normal 607 2 3" xfId="15575" xr:uid="{00000000-0005-0000-0000-0000FE8A0000}"/>
    <cellStyle name="Normal 607 2 4" xfId="43634" xr:uid="{00000000-0005-0000-0000-0000FF8A0000}"/>
    <cellStyle name="Normal 607 2 5" xfId="48477" xr:uid="{00000000-0005-0000-0000-0000008B0000}"/>
    <cellStyle name="Normal 607 3" xfId="7643" xr:uid="{00000000-0005-0000-0000-0000018B0000}"/>
    <cellStyle name="Normal 607 3 2" xfId="18426" xr:uid="{00000000-0005-0000-0000-0000028B0000}"/>
    <cellStyle name="Normal 607 4" xfId="13289" xr:uid="{00000000-0005-0000-0000-0000038B0000}"/>
    <cellStyle name="Normal 607 5" xfId="41358" xr:uid="{00000000-0005-0000-0000-0000048B0000}"/>
    <cellStyle name="Normal 607 6" xfId="46201" xr:uid="{00000000-0005-0000-0000-0000058B0000}"/>
    <cellStyle name="Normal 608" xfId="2476" xr:uid="{00000000-0005-0000-0000-0000068B0000}"/>
    <cellStyle name="Normal 608 2" xfId="4778" xr:uid="{00000000-0005-0000-0000-0000078B0000}"/>
    <cellStyle name="Normal 608 2 2" xfId="9925" xr:uid="{00000000-0005-0000-0000-0000088B0000}"/>
    <cellStyle name="Normal 608 2 2 2" xfId="20708" xr:uid="{00000000-0005-0000-0000-0000098B0000}"/>
    <cellStyle name="Normal 608 2 3" xfId="15576" xr:uid="{00000000-0005-0000-0000-00000A8B0000}"/>
    <cellStyle name="Normal 608 2 4" xfId="43635" xr:uid="{00000000-0005-0000-0000-00000B8B0000}"/>
    <cellStyle name="Normal 608 2 5" xfId="48478" xr:uid="{00000000-0005-0000-0000-00000C8B0000}"/>
    <cellStyle name="Normal 608 3" xfId="7644" xr:uid="{00000000-0005-0000-0000-00000D8B0000}"/>
    <cellStyle name="Normal 608 3 2" xfId="18427" xr:uid="{00000000-0005-0000-0000-00000E8B0000}"/>
    <cellStyle name="Normal 608 4" xfId="13290" xr:uid="{00000000-0005-0000-0000-00000F8B0000}"/>
    <cellStyle name="Normal 608 5" xfId="41359" xr:uid="{00000000-0005-0000-0000-0000108B0000}"/>
    <cellStyle name="Normal 608 6" xfId="46202" xr:uid="{00000000-0005-0000-0000-0000118B0000}"/>
    <cellStyle name="Normal 609" xfId="2477" xr:uid="{00000000-0005-0000-0000-0000128B0000}"/>
    <cellStyle name="Normal 609 2" xfId="4779" xr:uid="{00000000-0005-0000-0000-0000138B0000}"/>
    <cellStyle name="Normal 609 2 2" xfId="9926" xr:uid="{00000000-0005-0000-0000-0000148B0000}"/>
    <cellStyle name="Normal 609 2 2 2" xfId="20709" xr:uid="{00000000-0005-0000-0000-0000158B0000}"/>
    <cellStyle name="Normal 609 2 3" xfId="15577" xr:uid="{00000000-0005-0000-0000-0000168B0000}"/>
    <cellStyle name="Normal 609 2 4" xfId="43636" xr:uid="{00000000-0005-0000-0000-0000178B0000}"/>
    <cellStyle name="Normal 609 2 5" xfId="48479" xr:uid="{00000000-0005-0000-0000-0000188B0000}"/>
    <cellStyle name="Normal 609 3" xfId="7645" xr:uid="{00000000-0005-0000-0000-0000198B0000}"/>
    <cellStyle name="Normal 609 3 2" xfId="18428" xr:uid="{00000000-0005-0000-0000-00001A8B0000}"/>
    <cellStyle name="Normal 609 4" xfId="13291" xr:uid="{00000000-0005-0000-0000-00001B8B0000}"/>
    <cellStyle name="Normal 609 5" xfId="41360" xr:uid="{00000000-0005-0000-0000-00001C8B0000}"/>
    <cellStyle name="Normal 609 6" xfId="46203" xr:uid="{00000000-0005-0000-0000-00001D8B0000}"/>
    <cellStyle name="Normal 61" xfId="392" xr:uid="{00000000-0005-0000-0000-00001E8B0000}"/>
    <cellStyle name="Normal 61 2" xfId="1487" xr:uid="{00000000-0005-0000-0000-00001F8B0000}"/>
    <cellStyle name="Normal 61 2 2" xfId="3802" xr:uid="{00000000-0005-0000-0000-0000208B0000}"/>
    <cellStyle name="Normal 61 2 2 2" xfId="8949" xr:uid="{00000000-0005-0000-0000-0000218B0000}"/>
    <cellStyle name="Normal 61 2 2 2 2" xfId="19732" xr:uid="{00000000-0005-0000-0000-0000228B0000}"/>
    <cellStyle name="Normal 61 2 2 3" xfId="14600" xr:uid="{00000000-0005-0000-0000-0000238B0000}"/>
    <cellStyle name="Normal 61 2 2 4" xfId="42659" xr:uid="{00000000-0005-0000-0000-0000248B0000}"/>
    <cellStyle name="Normal 61 2 2 5" xfId="47502" xr:uid="{00000000-0005-0000-0000-0000258B0000}"/>
    <cellStyle name="Normal 61 2 3" xfId="6669" xr:uid="{00000000-0005-0000-0000-0000268B0000}"/>
    <cellStyle name="Normal 61 2 3 2" xfId="17452" xr:uid="{00000000-0005-0000-0000-0000278B0000}"/>
    <cellStyle name="Normal 61 2 4" xfId="12309" xr:uid="{00000000-0005-0000-0000-0000288B0000}"/>
    <cellStyle name="Normal 61 2 5" xfId="40384" xr:uid="{00000000-0005-0000-0000-0000298B0000}"/>
    <cellStyle name="Normal 61 2 6" xfId="45227" xr:uid="{00000000-0005-0000-0000-00002A8B0000}"/>
    <cellStyle name="Normal 61 3" xfId="2754" xr:uid="{00000000-0005-0000-0000-00002B8B0000}"/>
    <cellStyle name="Normal 61 3 2" xfId="7909" xr:uid="{00000000-0005-0000-0000-00002C8B0000}"/>
    <cellStyle name="Normal 61 3 2 2" xfId="18692" xr:uid="{00000000-0005-0000-0000-00002D8B0000}"/>
    <cellStyle name="Normal 61 3 3" xfId="13560" xr:uid="{00000000-0005-0000-0000-00002E8B0000}"/>
    <cellStyle name="Normal 61 3 4" xfId="41620" xr:uid="{00000000-0005-0000-0000-00002F8B0000}"/>
    <cellStyle name="Normal 61 3 5" xfId="46463" xr:uid="{00000000-0005-0000-0000-0000308B0000}"/>
    <cellStyle name="Normal 61 4" xfId="5619" xr:uid="{00000000-0005-0000-0000-0000318B0000}"/>
    <cellStyle name="Normal 61 4 2" xfId="16409" xr:uid="{00000000-0005-0000-0000-0000328B0000}"/>
    <cellStyle name="Normal 61 5" xfId="11238" xr:uid="{00000000-0005-0000-0000-0000338B0000}"/>
    <cellStyle name="Normal 61 6" xfId="39339" xr:uid="{00000000-0005-0000-0000-0000348B0000}"/>
    <cellStyle name="Normal 61 7" xfId="44185" xr:uid="{00000000-0005-0000-0000-0000358B0000}"/>
    <cellStyle name="Normal 610" xfId="2478" xr:uid="{00000000-0005-0000-0000-0000368B0000}"/>
    <cellStyle name="Normal 610 2" xfId="4780" xr:uid="{00000000-0005-0000-0000-0000378B0000}"/>
    <cellStyle name="Normal 610 2 2" xfId="9927" xr:uid="{00000000-0005-0000-0000-0000388B0000}"/>
    <cellStyle name="Normal 610 2 2 2" xfId="20710" xr:uid="{00000000-0005-0000-0000-0000398B0000}"/>
    <cellStyle name="Normal 610 2 3" xfId="15578" xr:uid="{00000000-0005-0000-0000-00003A8B0000}"/>
    <cellStyle name="Normal 610 2 4" xfId="43637" xr:uid="{00000000-0005-0000-0000-00003B8B0000}"/>
    <cellStyle name="Normal 610 2 5" xfId="48480" xr:uid="{00000000-0005-0000-0000-00003C8B0000}"/>
    <cellStyle name="Normal 610 3" xfId="7646" xr:uid="{00000000-0005-0000-0000-00003D8B0000}"/>
    <cellStyle name="Normal 610 3 2" xfId="18429" xr:uid="{00000000-0005-0000-0000-00003E8B0000}"/>
    <cellStyle name="Normal 610 4" xfId="13292" xr:uid="{00000000-0005-0000-0000-00003F8B0000}"/>
    <cellStyle name="Normal 610 5" xfId="41361" xr:uid="{00000000-0005-0000-0000-0000408B0000}"/>
    <cellStyle name="Normal 610 6" xfId="46204" xr:uid="{00000000-0005-0000-0000-0000418B0000}"/>
    <cellStyle name="Normal 611" xfId="2479" xr:uid="{00000000-0005-0000-0000-0000428B0000}"/>
    <cellStyle name="Normal 611 2" xfId="4781" xr:uid="{00000000-0005-0000-0000-0000438B0000}"/>
    <cellStyle name="Normal 611 2 2" xfId="9928" xr:uid="{00000000-0005-0000-0000-0000448B0000}"/>
    <cellStyle name="Normal 611 2 2 2" xfId="20711" xr:uid="{00000000-0005-0000-0000-0000458B0000}"/>
    <cellStyle name="Normal 611 2 3" xfId="15579" xr:uid="{00000000-0005-0000-0000-0000468B0000}"/>
    <cellStyle name="Normal 611 2 4" xfId="43638" xr:uid="{00000000-0005-0000-0000-0000478B0000}"/>
    <cellStyle name="Normal 611 2 5" xfId="48481" xr:uid="{00000000-0005-0000-0000-0000488B0000}"/>
    <cellStyle name="Normal 611 3" xfId="7647" xr:uid="{00000000-0005-0000-0000-0000498B0000}"/>
    <cellStyle name="Normal 611 3 2" xfId="18430" xr:uid="{00000000-0005-0000-0000-00004A8B0000}"/>
    <cellStyle name="Normal 611 4" xfId="13293" xr:uid="{00000000-0005-0000-0000-00004B8B0000}"/>
    <cellStyle name="Normal 611 5" xfId="41362" xr:uid="{00000000-0005-0000-0000-00004C8B0000}"/>
    <cellStyle name="Normal 611 6" xfId="46205" xr:uid="{00000000-0005-0000-0000-00004D8B0000}"/>
    <cellStyle name="Normal 612" xfId="2480" xr:uid="{00000000-0005-0000-0000-00004E8B0000}"/>
    <cellStyle name="Normal 612 2" xfId="4782" xr:uid="{00000000-0005-0000-0000-00004F8B0000}"/>
    <cellStyle name="Normal 612 2 2" xfId="9929" xr:uid="{00000000-0005-0000-0000-0000508B0000}"/>
    <cellStyle name="Normal 612 2 2 2" xfId="20712" xr:uid="{00000000-0005-0000-0000-0000518B0000}"/>
    <cellStyle name="Normal 612 2 3" xfId="15580" xr:uid="{00000000-0005-0000-0000-0000528B0000}"/>
    <cellStyle name="Normal 612 2 4" xfId="43639" xr:uid="{00000000-0005-0000-0000-0000538B0000}"/>
    <cellStyle name="Normal 612 2 5" xfId="48482" xr:uid="{00000000-0005-0000-0000-0000548B0000}"/>
    <cellStyle name="Normal 612 3" xfId="7648" xr:uid="{00000000-0005-0000-0000-0000558B0000}"/>
    <cellStyle name="Normal 612 3 2" xfId="18431" xr:uid="{00000000-0005-0000-0000-0000568B0000}"/>
    <cellStyle name="Normal 612 4" xfId="13294" xr:uid="{00000000-0005-0000-0000-0000578B0000}"/>
    <cellStyle name="Normal 612 5" xfId="41363" xr:uid="{00000000-0005-0000-0000-0000588B0000}"/>
    <cellStyle name="Normal 612 6" xfId="46206" xr:uid="{00000000-0005-0000-0000-0000598B0000}"/>
    <cellStyle name="Normal 613" xfId="2481" xr:uid="{00000000-0005-0000-0000-00005A8B0000}"/>
    <cellStyle name="Normal 613 2" xfId="4783" xr:uid="{00000000-0005-0000-0000-00005B8B0000}"/>
    <cellStyle name="Normal 613 2 2" xfId="9930" xr:uid="{00000000-0005-0000-0000-00005C8B0000}"/>
    <cellStyle name="Normal 613 2 2 2" xfId="20713" xr:uid="{00000000-0005-0000-0000-00005D8B0000}"/>
    <cellStyle name="Normal 613 2 3" xfId="15581" xr:uid="{00000000-0005-0000-0000-00005E8B0000}"/>
    <cellStyle name="Normal 613 2 4" xfId="43640" xr:uid="{00000000-0005-0000-0000-00005F8B0000}"/>
    <cellStyle name="Normal 613 2 5" xfId="48483" xr:uid="{00000000-0005-0000-0000-0000608B0000}"/>
    <cellStyle name="Normal 613 3" xfId="7649" xr:uid="{00000000-0005-0000-0000-0000618B0000}"/>
    <cellStyle name="Normal 613 3 2" xfId="18432" xr:uid="{00000000-0005-0000-0000-0000628B0000}"/>
    <cellStyle name="Normal 613 4" xfId="13295" xr:uid="{00000000-0005-0000-0000-0000638B0000}"/>
    <cellStyle name="Normal 613 5" xfId="41364" xr:uid="{00000000-0005-0000-0000-0000648B0000}"/>
    <cellStyle name="Normal 613 6" xfId="46207" xr:uid="{00000000-0005-0000-0000-0000658B0000}"/>
    <cellStyle name="Normal 614" xfId="2482" xr:uid="{00000000-0005-0000-0000-0000668B0000}"/>
    <cellStyle name="Normal 614 2" xfId="4784" xr:uid="{00000000-0005-0000-0000-0000678B0000}"/>
    <cellStyle name="Normal 614 2 2" xfId="9931" xr:uid="{00000000-0005-0000-0000-0000688B0000}"/>
    <cellStyle name="Normal 614 2 2 2" xfId="20714" xr:uid="{00000000-0005-0000-0000-0000698B0000}"/>
    <cellStyle name="Normal 614 2 3" xfId="15582" xr:uid="{00000000-0005-0000-0000-00006A8B0000}"/>
    <cellStyle name="Normal 614 2 4" xfId="43641" xr:uid="{00000000-0005-0000-0000-00006B8B0000}"/>
    <cellStyle name="Normal 614 2 5" xfId="48484" xr:uid="{00000000-0005-0000-0000-00006C8B0000}"/>
    <cellStyle name="Normal 614 3" xfId="7650" xr:uid="{00000000-0005-0000-0000-00006D8B0000}"/>
    <cellStyle name="Normal 614 3 2" xfId="18433" xr:uid="{00000000-0005-0000-0000-00006E8B0000}"/>
    <cellStyle name="Normal 614 4" xfId="13296" xr:uid="{00000000-0005-0000-0000-00006F8B0000}"/>
    <cellStyle name="Normal 614 5" xfId="41365" xr:uid="{00000000-0005-0000-0000-0000708B0000}"/>
    <cellStyle name="Normal 614 6" xfId="46208" xr:uid="{00000000-0005-0000-0000-0000718B0000}"/>
    <cellStyle name="Normal 615" xfId="2483" xr:uid="{00000000-0005-0000-0000-0000728B0000}"/>
    <cellStyle name="Normal 615 2" xfId="4785" xr:uid="{00000000-0005-0000-0000-0000738B0000}"/>
    <cellStyle name="Normal 615 2 2" xfId="9932" xr:uid="{00000000-0005-0000-0000-0000748B0000}"/>
    <cellStyle name="Normal 615 2 2 2" xfId="20715" xr:uid="{00000000-0005-0000-0000-0000758B0000}"/>
    <cellStyle name="Normal 615 2 3" xfId="15583" xr:uid="{00000000-0005-0000-0000-0000768B0000}"/>
    <cellStyle name="Normal 615 2 4" xfId="43642" xr:uid="{00000000-0005-0000-0000-0000778B0000}"/>
    <cellStyle name="Normal 615 2 5" xfId="48485" xr:uid="{00000000-0005-0000-0000-0000788B0000}"/>
    <cellStyle name="Normal 615 3" xfId="7651" xr:uid="{00000000-0005-0000-0000-0000798B0000}"/>
    <cellStyle name="Normal 615 3 2" xfId="18434" xr:uid="{00000000-0005-0000-0000-00007A8B0000}"/>
    <cellStyle name="Normal 615 4" xfId="13297" xr:uid="{00000000-0005-0000-0000-00007B8B0000}"/>
    <cellStyle name="Normal 615 5" xfId="41366" xr:uid="{00000000-0005-0000-0000-00007C8B0000}"/>
    <cellStyle name="Normal 615 6" xfId="46209" xr:uid="{00000000-0005-0000-0000-00007D8B0000}"/>
    <cellStyle name="Normal 616" xfId="2484" xr:uid="{00000000-0005-0000-0000-00007E8B0000}"/>
    <cellStyle name="Normal 616 2" xfId="4786" xr:uid="{00000000-0005-0000-0000-00007F8B0000}"/>
    <cellStyle name="Normal 616 2 2" xfId="9933" xr:uid="{00000000-0005-0000-0000-0000808B0000}"/>
    <cellStyle name="Normal 616 2 2 2" xfId="20716" xr:uid="{00000000-0005-0000-0000-0000818B0000}"/>
    <cellStyle name="Normal 616 2 3" xfId="15584" xr:uid="{00000000-0005-0000-0000-0000828B0000}"/>
    <cellStyle name="Normal 616 2 4" xfId="43643" xr:uid="{00000000-0005-0000-0000-0000838B0000}"/>
    <cellStyle name="Normal 616 2 5" xfId="48486" xr:uid="{00000000-0005-0000-0000-0000848B0000}"/>
    <cellStyle name="Normal 616 3" xfId="7652" xr:uid="{00000000-0005-0000-0000-0000858B0000}"/>
    <cellStyle name="Normal 616 3 2" xfId="18435" xr:uid="{00000000-0005-0000-0000-0000868B0000}"/>
    <cellStyle name="Normal 616 4" xfId="13298" xr:uid="{00000000-0005-0000-0000-0000878B0000}"/>
    <cellStyle name="Normal 616 5" xfId="41367" xr:uid="{00000000-0005-0000-0000-0000888B0000}"/>
    <cellStyle name="Normal 616 6" xfId="46210" xr:uid="{00000000-0005-0000-0000-0000898B0000}"/>
    <cellStyle name="Normal 617" xfId="2485" xr:uid="{00000000-0005-0000-0000-00008A8B0000}"/>
    <cellStyle name="Normal 617 2" xfId="4787" xr:uid="{00000000-0005-0000-0000-00008B8B0000}"/>
    <cellStyle name="Normal 617 2 2" xfId="9934" xr:uid="{00000000-0005-0000-0000-00008C8B0000}"/>
    <cellStyle name="Normal 617 2 2 2" xfId="20717" xr:uid="{00000000-0005-0000-0000-00008D8B0000}"/>
    <cellStyle name="Normal 617 2 3" xfId="15585" xr:uid="{00000000-0005-0000-0000-00008E8B0000}"/>
    <cellStyle name="Normal 617 2 4" xfId="43644" xr:uid="{00000000-0005-0000-0000-00008F8B0000}"/>
    <cellStyle name="Normal 617 2 5" xfId="48487" xr:uid="{00000000-0005-0000-0000-0000908B0000}"/>
    <cellStyle name="Normal 617 3" xfId="7653" xr:uid="{00000000-0005-0000-0000-0000918B0000}"/>
    <cellStyle name="Normal 617 3 2" xfId="18436" xr:uid="{00000000-0005-0000-0000-0000928B0000}"/>
    <cellStyle name="Normal 617 4" xfId="13299" xr:uid="{00000000-0005-0000-0000-0000938B0000}"/>
    <cellStyle name="Normal 617 5" xfId="41368" xr:uid="{00000000-0005-0000-0000-0000948B0000}"/>
    <cellStyle name="Normal 617 6" xfId="46211" xr:uid="{00000000-0005-0000-0000-0000958B0000}"/>
    <cellStyle name="Normal 618" xfId="2486" xr:uid="{00000000-0005-0000-0000-0000968B0000}"/>
    <cellStyle name="Normal 618 2" xfId="4788" xr:uid="{00000000-0005-0000-0000-0000978B0000}"/>
    <cellStyle name="Normal 618 2 2" xfId="9935" xr:uid="{00000000-0005-0000-0000-0000988B0000}"/>
    <cellStyle name="Normal 618 2 2 2" xfId="20718" xr:uid="{00000000-0005-0000-0000-0000998B0000}"/>
    <cellStyle name="Normal 618 2 3" xfId="15586" xr:uid="{00000000-0005-0000-0000-00009A8B0000}"/>
    <cellStyle name="Normal 618 2 4" xfId="43645" xr:uid="{00000000-0005-0000-0000-00009B8B0000}"/>
    <cellStyle name="Normal 618 2 5" xfId="48488" xr:uid="{00000000-0005-0000-0000-00009C8B0000}"/>
    <cellStyle name="Normal 618 3" xfId="7654" xr:uid="{00000000-0005-0000-0000-00009D8B0000}"/>
    <cellStyle name="Normal 618 3 2" xfId="18437" xr:uid="{00000000-0005-0000-0000-00009E8B0000}"/>
    <cellStyle name="Normal 618 4" xfId="13300" xr:uid="{00000000-0005-0000-0000-00009F8B0000}"/>
    <cellStyle name="Normal 618 5" xfId="41369" xr:uid="{00000000-0005-0000-0000-0000A08B0000}"/>
    <cellStyle name="Normal 618 6" xfId="46212" xr:uid="{00000000-0005-0000-0000-0000A18B0000}"/>
    <cellStyle name="Normal 619" xfId="2487" xr:uid="{00000000-0005-0000-0000-0000A28B0000}"/>
    <cellStyle name="Normal 619 2" xfId="4789" xr:uid="{00000000-0005-0000-0000-0000A38B0000}"/>
    <cellStyle name="Normal 619 2 2" xfId="9936" xr:uid="{00000000-0005-0000-0000-0000A48B0000}"/>
    <cellStyle name="Normal 619 2 2 2" xfId="20719" xr:uid="{00000000-0005-0000-0000-0000A58B0000}"/>
    <cellStyle name="Normal 619 2 3" xfId="15587" xr:uid="{00000000-0005-0000-0000-0000A68B0000}"/>
    <cellStyle name="Normal 619 2 4" xfId="43646" xr:uid="{00000000-0005-0000-0000-0000A78B0000}"/>
    <cellStyle name="Normal 619 2 5" xfId="48489" xr:uid="{00000000-0005-0000-0000-0000A88B0000}"/>
    <cellStyle name="Normal 619 3" xfId="7655" xr:uid="{00000000-0005-0000-0000-0000A98B0000}"/>
    <cellStyle name="Normal 619 3 2" xfId="18438" xr:uid="{00000000-0005-0000-0000-0000AA8B0000}"/>
    <cellStyle name="Normal 619 4" xfId="13301" xr:uid="{00000000-0005-0000-0000-0000AB8B0000}"/>
    <cellStyle name="Normal 619 5" xfId="41370" xr:uid="{00000000-0005-0000-0000-0000AC8B0000}"/>
    <cellStyle name="Normal 619 6" xfId="46213" xr:uid="{00000000-0005-0000-0000-0000AD8B0000}"/>
    <cellStyle name="Normal 62" xfId="393" xr:uid="{00000000-0005-0000-0000-0000AE8B0000}"/>
    <cellStyle name="Normal 62 2" xfId="1488" xr:uid="{00000000-0005-0000-0000-0000AF8B0000}"/>
    <cellStyle name="Normal 62 2 2" xfId="3803" xr:uid="{00000000-0005-0000-0000-0000B08B0000}"/>
    <cellStyle name="Normal 62 2 2 2" xfId="8950" xr:uid="{00000000-0005-0000-0000-0000B18B0000}"/>
    <cellStyle name="Normal 62 2 2 2 2" xfId="19733" xr:uid="{00000000-0005-0000-0000-0000B28B0000}"/>
    <cellStyle name="Normal 62 2 2 3" xfId="14601" xr:uid="{00000000-0005-0000-0000-0000B38B0000}"/>
    <cellStyle name="Normal 62 2 2 4" xfId="42660" xr:uid="{00000000-0005-0000-0000-0000B48B0000}"/>
    <cellStyle name="Normal 62 2 2 5" xfId="47503" xr:uid="{00000000-0005-0000-0000-0000B58B0000}"/>
    <cellStyle name="Normal 62 2 3" xfId="6670" xr:uid="{00000000-0005-0000-0000-0000B68B0000}"/>
    <cellStyle name="Normal 62 2 3 2" xfId="17453" xr:uid="{00000000-0005-0000-0000-0000B78B0000}"/>
    <cellStyle name="Normal 62 2 4" xfId="12310" xr:uid="{00000000-0005-0000-0000-0000B88B0000}"/>
    <cellStyle name="Normal 62 2 5" xfId="40385" xr:uid="{00000000-0005-0000-0000-0000B98B0000}"/>
    <cellStyle name="Normal 62 2 6" xfId="45228" xr:uid="{00000000-0005-0000-0000-0000BA8B0000}"/>
    <cellStyle name="Normal 62 3" xfId="2755" xr:uid="{00000000-0005-0000-0000-0000BB8B0000}"/>
    <cellStyle name="Normal 62 3 2" xfId="7910" xr:uid="{00000000-0005-0000-0000-0000BC8B0000}"/>
    <cellStyle name="Normal 62 3 2 2" xfId="18693" xr:uid="{00000000-0005-0000-0000-0000BD8B0000}"/>
    <cellStyle name="Normal 62 3 3" xfId="13561" xr:uid="{00000000-0005-0000-0000-0000BE8B0000}"/>
    <cellStyle name="Normal 62 3 4" xfId="41621" xr:uid="{00000000-0005-0000-0000-0000BF8B0000}"/>
    <cellStyle name="Normal 62 3 5" xfId="46464" xr:uid="{00000000-0005-0000-0000-0000C08B0000}"/>
    <cellStyle name="Normal 62 4" xfId="5620" xr:uid="{00000000-0005-0000-0000-0000C18B0000}"/>
    <cellStyle name="Normal 62 4 2" xfId="16410" xr:uid="{00000000-0005-0000-0000-0000C28B0000}"/>
    <cellStyle name="Normal 62 5" xfId="11239" xr:uid="{00000000-0005-0000-0000-0000C38B0000}"/>
    <cellStyle name="Normal 62 6" xfId="39340" xr:uid="{00000000-0005-0000-0000-0000C48B0000}"/>
    <cellStyle name="Normal 62 7" xfId="44186" xr:uid="{00000000-0005-0000-0000-0000C58B0000}"/>
    <cellStyle name="Normal 620" xfId="2488" xr:uid="{00000000-0005-0000-0000-0000C68B0000}"/>
    <cellStyle name="Normal 620 2" xfId="4790" xr:uid="{00000000-0005-0000-0000-0000C78B0000}"/>
    <cellStyle name="Normal 620 2 2" xfId="9937" xr:uid="{00000000-0005-0000-0000-0000C88B0000}"/>
    <cellStyle name="Normal 620 2 2 2" xfId="20720" xr:uid="{00000000-0005-0000-0000-0000C98B0000}"/>
    <cellStyle name="Normal 620 2 3" xfId="15588" xr:uid="{00000000-0005-0000-0000-0000CA8B0000}"/>
    <cellStyle name="Normal 620 2 4" xfId="43647" xr:uid="{00000000-0005-0000-0000-0000CB8B0000}"/>
    <cellStyle name="Normal 620 2 5" xfId="48490" xr:uid="{00000000-0005-0000-0000-0000CC8B0000}"/>
    <cellStyle name="Normal 620 3" xfId="7656" xr:uid="{00000000-0005-0000-0000-0000CD8B0000}"/>
    <cellStyle name="Normal 620 3 2" xfId="18439" xr:uid="{00000000-0005-0000-0000-0000CE8B0000}"/>
    <cellStyle name="Normal 620 4" xfId="13302" xr:uid="{00000000-0005-0000-0000-0000CF8B0000}"/>
    <cellStyle name="Normal 620 5" xfId="41371" xr:uid="{00000000-0005-0000-0000-0000D08B0000}"/>
    <cellStyle name="Normal 620 6" xfId="46214" xr:uid="{00000000-0005-0000-0000-0000D18B0000}"/>
    <cellStyle name="Normal 621" xfId="2489" xr:uid="{00000000-0005-0000-0000-0000D28B0000}"/>
    <cellStyle name="Normal 621 2" xfId="4791" xr:uid="{00000000-0005-0000-0000-0000D38B0000}"/>
    <cellStyle name="Normal 621 2 2" xfId="9938" xr:uid="{00000000-0005-0000-0000-0000D48B0000}"/>
    <cellStyle name="Normal 621 2 2 2" xfId="20721" xr:uid="{00000000-0005-0000-0000-0000D58B0000}"/>
    <cellStyle name="Normal 621 2 3" xfId="15589" xr:uid="{00000000-0005-0000-0000-0000D68B0000}"/>
    <cellStyle name="Normal 621 2 4" xfId="43648" xr:uid="{00000000-0005-0000-0000-0000D78B0000}"/>
    <cellStyle name="Normal 621 2 5" xfId="48491" xr:uid="{00000000-0005-0000-0000-0000D88B0000}"/>
    <cellStyle name="Normal 621 3" xfId="7657" xr:uid="{00000000-0005-0000-0000-0000D98B0000}"/>
    <cellStyle name="Normal 621 3 2" xfId="18440" xr:uid="{00000000-0005-0000-0000-0000DA8B0000}"/>
    <cellStyle name="Normal 621 4" xfId="13303" xr:uid="{00000000-0005-0000-0000-0000DB8B0000}"/>
    <cellStyle name="Normal 621 5" xfId="41372" xr:uid="{00000000-0005-0000-0000-0000DC8B0000}"/>
    <cellStyle name="Normal 621 6" xfId="46215" xr:uid="{00000000-0005-0000-0000-0000DD8B0000}"/>
    <cellStyle name="Normal 622" xfId="2490" xr:uid="{00000000-0005-0000-0000-0000DE8B0000}"/>
    <cellStyle name="Normal 622 2" xfId="4792" xr:uid="{00000000-0005-0000-0000-0000DF8B0000}"/>
    <cellStyle name="Normal 622 2 2" xfId="9939" xr:uid="{00000000-0005-0000-0000-0000E08B0000}"/>
    <cellStyle name="Normal 622 2 2 2" xfId="20722" xr:uid="{00000000-0005-0000-0000-0000E18B0000}"/>
    <cellStyle name="Normal 622 2 3" xfId="15590" xr:uid="{00000000-0005-0000-0000-0000E28B0000}"/>
    <cellStyle name="Normal 622 2 4" xfId="43649" xr:uid="{00000000-0005-0000-0000-0000E38B0000}"/>
    <cellStyle name="Normal 622 2 5" xfId="48492" xr:uid="{00000000-0005-0000-0000-0000E48B0000}"/>
    <cellStyle name="Normal 622 3" xfId="7658" xr:uid="{00000000-0005-0000-0000-0000E58B0000}"/>
    <cellStyle name="Normal 622 3 2" xfId="18441" xr:uid="{00000000-0005-0000-0000-0000E68B0000}"/>
    <cellStyle name="Normal 622 4" xfId="13304" xr:uid="{00000000-0005-0000-0000-0000E78B0000}"/>
    <cellStyle name="Normal 622 5" xfId="41373" xr:uid="{00000000-0005-0000-0000-0000E88B0000}"/>
    <cellStyle name="Normal 622 6" xfId="46216" xr:uid="{00000000-0005-0000-0000-0000E98B0000}"/>
    <cellStyle name="Normal 623" xfId="2491" xr:uid="{00000000-0005-0000-0000-0000EA8B0000}"/>
    <cellStyle name="Normal 623 2" xfId="4793" xr:uid="{00000000-0005-0000-0000-0000EB8B0000}"/>
    <cellStyle name="Normal 623 2 2" xfId="9940" xr:uid="{00000000-0005-0000-0000-0000EC8B0000}"/>
    <cellStyle name="Normal 623 2 2 2" xfId="20723" xr:uid="{00000000-0005-0000-0000-0000ED8B0000}"/>
    <cellStyle name="Normal 623 2 3" xfId="15591" xr:uid="{00000000-0005-0000-0000-0000EE8B0000}"/>
    <cellStyle name="Normal 623 2 4" xfId="43650" xr:uid="{00000000-0005-0000-0000-0000EF8B0000}"/>
    <cellStyle name="Normal 623 2 5" xfId="48493" xr:uid="{00000000-0005-0000-0000-0000F08B0000}"/>
    <cellStyle name="Normal 623 3" xfId="7659" xr:uid="{00000000-0005-0000-0000-0000F18B0000}"/>
    <cellStyle name="Normal 623 3 2" xfId="18442" xr:uid="{00000000-0005-0000-0000-0000F28B0000}"/>
    <cellStyle name="Normal 623 4" xfId="13305" xr:uid="{00000000-0005-0000-0000-0000F38B0000}"/>
    <cellStyle name="Normal 623 5" xfId="41374" xr:uid="{00000000-0005-0000-0000-0000F48B0000}"/>
    <cellStyle name="Normal 623 6" xfId="46217" xr:uid="{00000000-0005-0000-0000-0000F58B0000}"/>
    <cellStyle name="Normal 624" xfId="2492" xr:uid="{00000000-0005-0000-0000-0000F68B0000}"/>
    <cellStyle name="Normal 624 2" xfId="4794" xr:uid="{00000000-0005-0000-0000-0000F78B0000}"/>
    <cellStyle name="Normal 624 2 2" xfId="9941" xr:uid="{00000000-0005-0000-0000-0000F88B0000}"/>
    <cellStyle name="Normal 624 2 2 2" xfId="20724" xr:uid="{00000000-0005-0000-0000-0000F98B0000}"/>
    <cellStyle name="Normal 624 2 3" xfId="15592" xr:uid="{00000000-0005-0000-0000-0000FA8B0000}"/>
    <cellStyle name="Normal 624 2 4" xfId="43651" xr:uid="{00000000-0005-0000-0000-0000FB8B0000}"/>
    <cellStyle name="Normal 624 2 5" xfId="48494" xr:uid="{00000000-0005-0000-0000-0000FC8B0000}"/>
    <cellStyle name="Normal 624 3" xfId="7660" xr:uid="{00000000-0005-0000-0000-0000FD8B0000}"/>
    <cellStyle name="Normal 624 3 2" xfId="18443" xr:uid="{00000000-0005-0000-0000-0000FE8B0000}"/>
    <cellStyle name="Normal 624 4" xfId="13306" xr:uid="{00000000-0005-0000-0000-0000FF8B0000}"/>
    <cellStyle name="Normal 624 5" xfId="41375" xr:uid="{00000000-0005-0000-0000-0000008C0000}"/>
    <cellStyle name="Normal 624 6" xfId="46218" xr:uid="{00000000-0005-0000-0000-0000018C0000}"/>
    <cellStyle name="Normal 625" xfId="2493" xr:uid="{00000000-0005-0000-0000-0000028C0000}"/>
    <cellStyle name="Normal 625 2" xfId="4795" xr:uid="{00000000-0005-0000-0000-0000038C0000}"/>
    <cellStyle name="Normal 625 2 2" xfId="9942" xr:uid="{00000000-0005-0000-0000-0000048C0000}"/>
    <cellStyle name="Normal 625 2 2 2" xfId="20725" xr:uid="{00000000-0005-0000-0000-0000058C0000}"/>
    <cellStyle name="Normal 625 2 3" xfId="15593" xr:uid="{00000000-0005-0000-0000-0000068C0000}"/>
    <cellStyle name="Normal 625 2 4" xfId="43652" xr:uid="{00000000-0005-0000-0000-0000078C0000}"/>
    <cellStyle name="Normal 625 2 5" xfId="48495" xr:uid="{00000000-0005-0000-0000-0000088C0000}"/>
    <cellStyle name="Normal 625 3" xfId="7661" xr:uid="{00000000-0005-0000-0000-0000098C0000}"/>
    <cellStyle name="Normal 625 3 2" xfId="18444" xr:uid="{00000000-0005-0000-0000-00000A8C0000}"/>
    <cellStyle name="Normal 625 4" xfId="13307" xr:uid="{00000000-0005-0000-0000-00000B8C0000}"/>
    <cellStyle name="Normal 625 5" xfId="41376" xr:uid="{00000000-0005-0000-0000-00000C8C0000}"/>
    <cellStyle name="Normal 625 6" xfId="46219" xr:uid="{00000000-0005-0000-0000-00000D8C0000}"/>
    <cellStyle name="Normal 626" xfId="2495" xr:uid="{00000000-0005-0000-0000-00000E8C0000}"/>
    <cellStyle name="Normal 626 2" xfId="4797" xr:uid="{00000000-0005-0000-0000-00000F8C0000}"/>
    <cellStyle name="Normal 626 2 2" xfId="9944" xr:uid="{00000000-0005-0000-0000-0000108C0000}"/>
    <cellStyle name="Normal 626 2 2 2" xfId="20727" xr:uid="{00000000-0005-0000-0000-0000118C0000}"/>
    <cellStyle name="Normal 626 2 3" xfId="15595" xr:uid="{00000000-0005-0000-0000-0000128C0000}"/>
    <cellStyle name="Normal 626 2 4" xfId="43654" xr:uid="{00000000-0005-0000-0000-0000138C0000}"/>
    <cellStyle name="Normal 626 2 5" xfId="48497" xr:uid="{00000000-0005-0000-0000-0000148C0000}"/>
    <cellStyle name="Normal 626 3" xfId="7663" xr:uid="{00000000-0005-0000-0000-0000158C0000}"/>
    <cellStyle name="Normal 626 3 2" xfId="18446" xr:uid="{00000000-0005-0000-0000-0000168C0000}"/>
    <cellStyle name="Normal 626 4" xfId="13309" xr:uid="{00000000-0005-0000-0000-0000178C0000}"/>
    <cellStyle name="Normal 626 5" xfId="41378" xr:uid="{00000000-0005-0000-0000-0000188C0000}"/>
    <cellStyle name="Normal 626 6" xfId="46221" xr:uid="{00000000-0005-0000-0000-0000198C0000}"/>
    <cellStyle name="Normal 627" xfId="2512" xr:uid="{00000000-0005-0000-0000-00001A8C0000}"/>
    <cellStyle name="Normal 627 2" xfId="4814" xr:uid="{00000000-0005-0000-0000-00001B8C0000}"/>
    <cellStyle name="Normal 627 2 2" xfId="9961" xr:uid="{00000000-0005-0000-0000-00001C8C0000}"/>
    <cellStyle name="Normal 627 2 2 2" xfId="20744" xr:uid="{00000000-0005-0000-0000-00001D8C0000}"/>
    <cellStyle name="Normal 627 2 3" xfId="15612" xr:uid="{00000000-0005-0000-0000-00001E8C0000}"/>
    <cellStyle name="Normal 627 2 4" xfId="43671" xr:uid="{00000000-0005-0000-0000-00001F8C0000}"/>
    <cellStyle name="Normal 627 2 5" xfId="48514" xr:uid="{00000000-0005-0000-0000-0000208C0000}"/>
    <cellStyle name="Normal 627 3" xfId="7680" xr:uid="{00000000-0005-0000-0000-0000218C0000}"/>
    <cellStyle name="Normal 627 3 2" xfId="18463" xr:uid="{00000000-0005-0000-0000-0000228C0000}"/>
    <cellStyle name="Normal 627 4" xfId="13326" xr:uid="{00000000-0005-0000-0000-0000238C0000}"/>
    <cellStyle name="Normal 627 5" xfId="38928" xr:uid="{00000000-0005-0000-0000-0000248C0000}"/>
    <cellStyle name="Normal 627 6" xfId="39149" xr:uid="{00000000-0005-0000-0000-0000258C0000}"/>
    <cellStyle name="Normal 627 7" xfId="43997" xr:uid="{00000000-0005-0000-0000-0000268C0000}"/>
    <cellStyle name="Normal 627 8" xfId="43935" xr:uid="{00000000-0005-0000-0000-0000278C0000}"/>
    <cellStyle name="Normal 627 8 2 2" xfId="35" xr:uid="{00000000-0005-0000-0000-0000288C0000}"/>
    <cellStyle name="Normal 628" xfId="2514" xr:uid="{00000000-0005-0000-0000-0000298C0000}"/>
    <cellStyle name="Normal 628 2" xfId="4816" xr:uid="{00000000-0005-0000-0000-00002A8C0000}"/>
    <cellStyle name="Normal 628 2 2" xfId="9963" xr:uid="{00000000-0005-0000-0000-00002B8C0000}"/>
    <cellStyle name="Normal 628 2 2 2" xfId="20746" xr:uid="{00000000-0005-0000-0000-00002C8C0000}"/>
    <cellStyle name="Normal 628 2 3" xfId="15614" xr:uid="{00000000-0005-0000-0000-00002D8C0000}"/>
    <cellStyle name="Normal 628 2 4" xfId="43673" xr:uid="{00000000-0005-0000-0000-00002E8C0000}"/>
    <cellStyle name="Normal 628 2 5" xfId="48516" xr:uid="{00000000-0005-0000-0000-00002F8C0000}"/>
    <cellStyle name="Normal 628 3" xfId="7682" xr:uid="{00000000-0005-0000-0000-0000308C0000}"/>
    <cellStyle name="Normal 628 3 2" xfId="18465" xr:uid="{00000000-0005-0000-0000-0000318C0000}"/>
    <cellStyle name="Normal 628 4" xfId="13328" xr:uid="{00000000-0005-0000-0000-0000328C0000}"/>
    <cellStyle name="Normal 628 5" xfId="41396" xr:uid="{00000000-0005-0000-0000-0000338C0000}"/>
    <cellStyle name="Normal 628 6" xfId="46239" xr:uid="{00000000-0005-0000-0000-0000348C0000}"/>
    <cellStyle name="Normal 629" xfId="2528" xr:uid="{00000000-0005-0000-0000-0000358C0000}"/>
    <cellStyle name="Normal 629 2" xfId="4830" xr:uid="{00000000-0005-0000-0000-0000368C0000}"/>
    <cellStyle name="Normal 629 2 2" xfId="9977" xr:uid="{00000000-0005-0000-0000-0000378C0000}"/>
    <cellStyle name="Normal 629 2 2 2" xfId="20760" xr:uid="{00000000-0005-0000-0000-0000388C0000}"/>
    <cellStyle name="Normal 629 2 3" xfId="15628" xr:uid="{00000000-0005-0000-0000-0000398C0000}"/>
    <cellStyle name="Normal 629 2 4" xfId="43687" xr:uid="{00000000-0005-0000-0000-00003A8C0000}"/>
    <cellStyle name="Normal 629 2 5" xfId="48530" xr:uid="{00000000-0005-0000-0000-00003B8C0000}"/>
    <cellStyle name="Normal 629 3" xfId="7696" xr:uid="{00000000-0005-0000-0000-00003C8C0000}"/>
    <cellStyle name="Normal 629 3 2" xfId="18479" xr:uid="{00000000-0005-0000-0000-00003D8C0000}"/>
    <cellStyle name="Normal 629 4" xfId="13343" xr:uid="{00000000-0005-0000-0000-00003E8C0000}"/>
    <cellStyle name="Normal 629 5" xfId="41410" xr:uid="{00000000-0005-0000-0000-00003F8C0000}"/>
    <cellStyle name="Normal 629 6" xfId="46253" xr:uid="{00000000-0005-0000-0000-0000408C0000}"/>
    <cellStyle name="Normal 63" xfId="394" xr:uid="{00000000-0005-0000-0000-0000418C0000}"/>
    <cellStyle name="Normal 63 2" xfId="1489" xr:uid="{00000000-0005-0000-0000-0000428C0000}"/>
    <cellStyle name="Normal 63 2 2" xfId="3804" xr:uid="{00000000-0005-0000-0000-0000438C0000}"/>
    <cellStyle name="Normal 63 2 2 2" xfId="8951" xr:uid="{00000000-0005-0000-0000-0000448C0000}"/>
    <cellStyle name="Normal 63 2 2 2 2" xfId="19734" xr:uid="{00000000-0005-0000-0000-0000458C0000}"/>
    <cellStyle name="Normal 63 2 2 3" xfId="14602" xr:uid="{00000000-0005-0000-0000-0000468C0000}"/>
    <cellStyle name="Normal 63 2 2 4" xfId="42661" xr:uid="{00000000-0005-0000-0000-0000478C0000}"/>
    <cellStyle name="Normal 63 2 2 5" xfId="47504" xr:uid="{00000000-0005-0000-0000-0000488C0000}"/>
    <cellStyle name="Normal 63 2 3" xfId="6671" xr:uid="{00000000-0005-0000-0000-0000498C0000}"/>
    <cellStyle name="Normal 63 2 3 2" xfId="17454" xr:uid="{00000000-0005-0000-0000-00004A8C0000}"/>
    <cellStyle name="Normal 63 2 4" xfId="12311" xr:uid="{00000000-0005-0000-0000-00004B8C0000}"/>
    <cellStyle name="Normal 63 2 5" xfId="40386" xr:uid="{00000000-0005-0000-0000-00004C8C0000}"/>
    <cellStyle name="Normal 63 2 6" xfId="45229" xr:uid="{00000000-0005-0000-0000-00004D8C0000}"/>
    <cellStyle name="Normal 63 3" xfId="2756" xr:uid="{00000000-0005-0000-0000-00004E8C0000}"/>
    <cellStyle name="Normal 63 3 2" xfId="7911" xr:uid="{00000000-0005-0000-0000-00004F8C0000}"/>
    <cellStyle name="Normal 63 3 2 2" xfId="18694" xr:uid="{00000000-0005-0000-0000-0000508C0000}"/>
    <cellStyle name="Normal 63 3 3" xfId="13562" xr:uid="{00000000-0005-0000-0000-0000518C0000}"/>
    <cellStyle name="Normal 63 3 4" xfId="41622" xr:uid="{00000000-0005-0000-0000-0000528C0000}"/>
    <cellStyle name="Normal 63 3 5" xfId="46465" xr:uid="{00000000-0005-0000-0000-0000538C0000}"/>
    <cellStyle name="Normal 63 4" xfId="5621" xr:uid="{00000000-0005-0000-0000-0000548C0000}"/>
    <cellStyle name="Normal 63 4 2" xfId="16411" xr:uid="{00000000-0005-0000-0000-0000558C0000}"/>
    <cellStyle name="Normal 63 5" xfId="11240" xr:uid="{00000000-0005-0000-0000-0000568C0000}"/>
    <cellStyle name="Normal 63 6" xfId="39341" xr:uid="{00000000-0005-0000-0000-0000578C0000}"/>
    <cellStyle name="Normal 63 7" xfId="44187" xr:uid="{00000000-0005-0000-0000-0000588C0000}"/>
    <cellStyle name="Normal 630" xfId="2530" xr:uid="{00000000-0005-0000-0000-0000598C0000}"/>
    <cellStyle name="Normal 630 2" xfId="4832" xr:uid="{00000000-0005-0000-0000-00005A8C0000}"/>
    <cellStyle name="Normal 630 2 2" xfId="9979" xr:uid="{00000000-0005-0000-0000-00005B8C0000}"/>
    <cellStyle name="Normal 630 2 2 2" xfId="20762" xr:uid="{00000000-0005-0000-0000-00005C8C0000}"/>
    <cellStyle name="Normal 630 2 3" xfId="15630" xr:uid="{00000000-0005-0000-0000-00005D8C0000}"/>
    <cellStyle name="Normal 630 2 4" xfId="43689" xr:uid="{00000000-0005-0000-0000-00005E8C0000}"/>
    <cellStyle name="Normal 630 2 5" xfId="48532" xr:uid="{00000000-0005-0000-0000-00005F8C0000}"/>
    <cellStyle name="Normal 630 3" xfId="7698" xr:uid="{00000000-0005-0000-0000-0000608C0000}"/>
    <cellStyle name="Normal 630 3 2" xfId="18481" xr:uid="{00000000-0005-0000-0000-0000618C0000}"/>
    <cellStyle name="Normal 630 4" xfId="13345" xr:uid="{00000000-0005-0000-0000-0000628C0000}"/>
    <cellStyle name="Normal 630 5" xfId="41412" xr:uid="{00000000-0005-0000-0000-0000638C0000}"/>
    <cellStyle name="Normal 630 6" xfId="46255" xr:uid="{00000000-0005-0000-0000-0000648C0000}"/>
    <cellStyle name="Normal 631" xfId="2529" xr:uid="{00000000-0005-0000-0000-0000658C0000}"/>
    <cellStyle name="Normal 631 2" xfId="4831" xr:uid="{00000000-0005-0000-0000-0000668C0000}"/>
    <cellStyle name="Normal 631 2 2" xfId="9978" xr:uid="{00000000-0005-0000-0000-0000678C0000}"/>
    <cellStyle name="Normal 631 2 2 2" xfId="20761" xr:uid="{00000000-0005-0000-0000-0000688C0000}"/>
    <cellStyle name="Normal 631 2 3" xfId="15629" xr:uid="{00000000-0005-0000-0000-0000698C0000}"/>
    <cellStyle name="Normal 631 2 4" xfId="43688" xr:uid="{00000000-0005-0000-0000-00006A8C0000}"/>
    <cellStyle name="Normal 631 2 5" xfId="48531" xr:uid="{00000000-0005-0000-0000-00006B8C0000}"/>
    <cellStyle name="Normal 631 3" xfId="7697" xr:uid="{00000000-0005-0000-0000-00006C8C0000}"/>
    <cellStyle name="Normal 631 3 2" xfId="18480" xr:uid="{00000000-0005-0000-0000-00006D8C0000}"/>
    <cellStyle name="Normal 631 4" xfId="13344" xr:uid="{00000000-0005-0000-0000-00006E8C0000}"/>
    <cellStyle name="Normal 631 5" xfId="41411" xr:uid="{00000000-0005-0000-0000-00006F8C0000}"/>
    <cellStyle name="Normal 631 6" xfId="46254" xr:uid="{00000000-0005-0000-0000-0000708C0000}"/>
    <cellStyle name="Normal 632" xfId="2532" xr:uid="{00000000-0005-0000-0000-0000718C0000}"/>
    <cellStyle name="Normal 632 2" xfId="4834" xr:uid="{00000000-0005-0000-0000-0000728C0000}"/>
    <cellStyle name="Normal 632 2 2" xfId="9981" xr:uid="{00000000-0005-0000-0000-0000738C0000}"/>
    <cellStyle name="Normal 632 2 2 2" xfId="20764" xr:uid="{00000000-0005-0000-0000-0000748C0000}"/>
    <cellStyle name="Normal 632 2 3" xfId="15632" xr:uid="{00000000-0005-0000-0000-0000758C0000}"/>
    <cellStyle name="Normal 632 2 4" xfId="43691" xr:uid="{00000000-0005-0000-0000-0000768C0000}"/>
    <cellStyle name="Normal 632 2 5" xfId="48534" xr:uid="{00000000-0005-0000-0000-0000778C0000}"/>
    <cellStyle name="Normal 632 3" xfId="7700" xr:uid="{00000000-0005-0000-0000-0000788C0000}"/>
    <cellStyle name="Normal 632 3 2" xfId="18483" xr:uid="{00000000-0005-0000-0000-0000798C0000}"/>
    <cellStyle name="Normal 632 4" xfId="13347" xr:uid="{00000000-0005-0000-0000-00007A8C0000}"/>
    <cellStyle name="Normal 632 5" xfId="41413" xr:uid="{00000000-0005-0000-0000-00007B8C0000}"/>
    <cellStyle name="Normal 632 6" xfId="46256" xr:uid="{00000000-0005-0000-0000-00007C8C0000}"/>
    <cellStyle name="Normal 633" xfId="2533" xr:uid="{00000000-0005-0000-0000-00007D8C0000}"/>
    <cellStyle name="Normal 633 2" xfId="4835" xr:uid="{00000000-0005-0000-0000-00007E8C0000}"/>
    <cellStyle name="Normal 633 2 2" xfId="9982" xr:uid="{00000000-0005-0000-0000-00007F8C0000}"/>
    <cellStyle name="Normal 633 2 2 2" xfId="20765" xr:uid="{00000000-0005-0000-0000-0000808C0000}"/>
    <cellStyle name="Normal 633 2 3" xfId="15633" xr:uid="{00000000-0005-0000-0000-0000818C0000}"/>
    <cellStyle name="Normal 633 2 4" xfId="43692" xr:uid="{00000000-0005-0000-0000-0000828C0000}"/>
    <cellStyle name="Normal 633 2 5" xfId="48535" xr:uid="{00000000-0005-0000-0000-0000838C0000}"/>
    <cellStyle name="Normal 633 3" xfId="7701" xr:uid="{00000000-0005-0000-0000-0000848C0000}"/>
    <cellStyle name="Normal 633 3 2" xfId="18484" xr:uid="{00000000-0005-0000-0000-0000858C0000}"/>
    <cellStyle name="Normal 633 4" xfId="13348" xr:uid="{00000000-0005-0000-0000-0000868C0000}"/>
    <cellStyle name="Normal 633 5" xfId="41414" xr:uid="{00000000-0005-0000-0000-0000878C0000}"/>
    <cellStyle name="Normal 633 6" xfId="46257" xr:uid="{00000000-0005-0000-0000-0000888C0000}"/>
    <cellStyle name="Normal 634" xfId="2534" xr:uid="{00000000-0005-0000-0000-0000898C0000}"/>
    <cellStyle name="Normal 634 2" xfId="4836" xr:uid="{00000000-0005-0000-0000-00008A8C0000}"/>
    <cellStyle name="Normal 634 2 2" xfId="9983" xr:uid="{00000000-0005-0000-0000-00008B8C0000}"/>
    <cellStyle name="Normal 634 2 2 2" xfId="20766" xr:uid="{00000000-0005-0000-0000-00008C8C0000}"/>
    <cellStyle name="Normal 634 2 3" xfId="15634" xr:uid="{00000000-0005-0000-0000-00008D8C0000}"/>
    <cellStyle name="Normal 634 2 4" xfId="43693" xr:uid="{00000000-0005-0000-0000-00008E8C0000}"/>
    <cellStyle name="Normal 634 2 5" xfId="48536" xr:uid="{00000000-0005-0000-0000-00008F8C0000}"/>
    <cellStyle name="Normal 634 3" xfId="7702" xr:uid="{00000000-0005-0000-0000-0000908C0000}"/>
    <cellStyle name="Normal 634 3 2" xfId="18485" xr:uid="{00000000-0005-0000-0000-0000918C0000}"/>
    <cellStyle name="Normal 634 4" xfId="13349" xr:uid="{00000000-0005-0000-0000-0000928C0000}"/>
    <cellStyle name="Normal 634 5" xfId="41415" xr:uid="{00000000-0005-0000-0000-0000938C0000}"/>
    <cellStyle name="Normal 634 6" xfId="46258" xr:uid="{00000000-0005-0000-0000-0000948C0000}"/>
    <cellStyle name="Normal 635" xfId="2535" xr:uid="{00000000-0005-0000-0000-0000958C0000}"/>
    <cellStyle name="Normal 635 2" xfId="4837" xr:uid="{00000000-0005-0000-0000-0000968C0000}"/>
    <cellStyle name="Normal 635 2 2" xfId="9984" xr:uid="{00000000-0005-0000-0000-0000978C0000}"/>
    <cellStyle name="Normal 635 2 2 2" xfId="20767" xr:uid="{00000000-0005-0000-0000-0000988C0000}"/>
    <cellStyle name="Normal 635 2 3" xfId="15635" xr:uid="{00000000-0005-0000-0000-0000998C0000}"/>
    <cellStyle name="Normal 635 2 4" xfId="43694" xr:uid="{00000000-0005-0000-0000-00009A8C0000}"/>
    <cellStyle name="Normal 635 2 5" xfId="48537" xr:uid="{00000000-0005-0000-0000-00009B8C0000}"/>
    <cellStyle name="Normal 635 3" xfId="7703" xr:uid="{00000000-0005-0000-0000-00009C8C0000}"/>
    <cellStyle name="Normal 635 3 2" xfId="18486" xr:uid="{00000000-0005-0000-0000-00009D8C0000}"/>
    <cellStyle name="Normal 635 4" xfId="13350" xr:uid="{00000000-0005-0000-0000-00009E8C0000}"/>
    <cellStyle name="Normal 635 5" xfId="41416" xr:uid="{00000000-0005-0000-0000-00009F8C0000}"/>
    <cellStyle name="Normal 635 6" xfId="46259" xr:uid="{00000000-0005-0000-0000-0000A08C0000}"/>
    <cellStyle name="Normal 636" xfId="2536" xr:uid="{00000000-0005-0000-0000-0000A18C0000}"/>
    <cellStyle name="Normal 636 2" xfId="4838" xr:uid="{00000000-0005-0000-0000-0000A28C0000}"/>
    <cellStyle name="Normal 636 2 2" xfId="9985" xr:uid="{00000000-0005-0000-0000-0000A38C0000}"/>
    <cellStyle name="Normal 636 2 2 2" xfId="20768" xr:uid="{00000000-0005-0000-0000-0000A48C0000}"/>
    <cellStyle name="Normal 636 2 3" xfId="15636" xr:uid="{00000000-0005-0000-0000-0000A58C0000}"/>
    <cellStyle name="Normal 636 2 4" xfId="43695" xr:uid="{00000000-0005-0000-0000-0000A68C0000}"/>
    <cellStyle name="Normal 636 2 5" xfId="48538" xr:uid="{00000000-0005-0000-0000-0000A78C0000}"/>
    <cellStyle name="Normal 636 3" xfId="7704" xr:uid="{00000000-0005-0000-0000-0000A88C0000}"/>
    <cellStyle name="Normal 636 3 2" xfId="18487" xr:uid="{00000000-0005-0000-0000-0000A98C0000}"/>
    <cellStyle name="Normal 636 4" xfId="13351" xr:uid="{00000000-0005-0000-0000-0000AA8C0000}"/>
    <cellStyle name="Normal 636 5" xfId="41417" xr:uid="{00000000-0005-0000-0000-0000AB8C0000}"/>
    <cellStyle name="Normal 636 6" xfId="46260" xr:uid="{00000000-0005-0000-0000-0000AC8C0000}"/>
    <cellStyle name="Normal 637" xfId="2539" xr:uid="{00000000-0005-0000-0000-0000AD8C0000}"/>
    <cellStyle name="Normal 637 2" xfId="4841" xr:uid="{00000000-0005-0000-0000-0000AE8C0000}"/>
    <cellStyle name="Normal 637 2 2" xfId="9988" xr:uid="{00000000-0005-0000-0000-0000AF8C0000}"/>
    <cellStyle name="Normal 637 2 2 2" xfId="20771" xr:uid="{00000000-0005-0000-0000-0000B08C0000}"/>
    <cellStyle name="Normal 637 2 3" xfId="15639" xr:uid="{00000000-0005-0000-0000-0000B18C0000}"/>
    <cellStyle name="Normal 637 2 4" xfId="43698" xr:uid="{00000000-0005-0000-0000-0000B28C0000}"/>
    <cellStyle name="Normal 637 2 5" xfId="48541" xr:uid="{00000000-0005-0000-0000-0000B38C0000}"/>
    <cellStyle name="Normal 637 3" xfId="7707" xr:uid="{00000000-0005-0000-0000-0000B48C0000}"/>
    <cellStyle name="Normal 637 3 2" xfId="18490" xr:uid="{00000000-0005-0000-0000-0000B58C0000}"/>
    <cellStyle name="Normal 637 4" xfId="13354" xr:uid="{00000000-0005-0000-0000-0000B68C0000}"/>
    <cellStyle name="Normal 637 5" xfId="41420" xr:uid="{00000000-0005-0000-0000-0000B78C0000}"/>
    <cellStyle name="Normal 637 6" xfId="46263" xr:uid="{00000000-0005-0000-0000-0000B88C0000}"/>
    <cellStyle name="Normal 638" xfId="2540" xr:uid="{00000000-0005-0000-0000-0000B98C0000}"/>
    <cellStyle name="Normal 638 2" xfId="4842" xr:uid="{00000000-0005-0000-0000-0000BA8C0000}"/>
    <cellStyle name="Normal 638 2 2" xfId="9989" xr:uid="{00000000-0005-0000-0000-0000BB8C0000}"/>
    <cellStyle name="Normal 638 2 2 2" xfId="20772" xr:uid="{00000000-0005-0000-0000-0000BC8C0000}"/>
    <cellStyle name="Normal 638 2 3" xfId="15640" xr:uid="{00000000-0005-0000-0000-0000BD8C0000}"/>
    <cellStyle name="Normal 638 2 4" xfId="43699" xr:uid="{00000000-0005-0000-0000-0000BE8C0000}"/>
    <cellStyle name="Normal 638 2 5" xfId="48542" xr:uid="{00000000-0005-0000-0000-0000BF8C0000}"/>
    <cellStyle name="Normal 638 3" xfId="7708" xr:uid="{00000000-0005-0000-0000-0000C08C0000}"/>
    <cellStyle name="Normal 638 3 2" xfId="18491" xr:uid="{00000000-0005-0000-0000-0000C18C0000}"/>
    <cellStyle name="Normal 638 4" xfId="13355" xr:uid="{00000000-0005-0000-0000-0000C28C0000}"/>
    <cellStyle name="Normal 638 5" xfId="41421" xr:uid="{00000000-0005-0000-0000-0000C38C0000}"/>
    <cellStyle name="Normal 638 6" xfId="46264" xr:uid="{00000000-0005-0000-0000-0000C48C0000}"/>
    <cellStyle name="Normal 639" xfId="2538" xr:uid="{00000000-0005-0000-0000-0000C58C0000}"/>
    <cellStyle name="Normal 639 2" xfId="4840" xr:uid="{00000000-0005-0000-0000-0000C68C0000}"/>
    <cellStyle name="Normal 639 2 2" xfId="9987" xr:uid="{00000000-0005-0000-0000-0000C78C0000}"/>
    <cellStyle name="Normal 639 2 2 2" xfId="20770" xr:uid="{00000000-0005-0000-0000-0000C88C0000}"/>
    <cellStyle name="Normal 639 2 3" xfId="15638" xr:uid="{00000000-0005-0000-0000-0000C98C0000}"/>
    <cellStyle name="Normal 639 2 4" xfId="43697" xr:uid="{00000000-0005-0000-0000-0000CA8C0000}"/>
    <cellStyle name="Normal 639 2 5" xfId="48540" xr:uid="{00000000-0005-0000-0000-0000CB8C0000}"/>
    <cellStyle name="Normal 639 3" xfId="7706" xr:uid="{00000000-0005-0000-0000-0000CC8C0000}"/>
    <cellStyle name="Normal 639 3 2" xfId="18489" xr:uid="{00000000-0005-0000-0000-0000CD8C0000}"/>
    <cellStyle name="Normal 639 4" xfId="13353" xr:uid="{00000000-0005-0000-0000-0000CE8C0000}"/>
    <cellStyle name="Normal 639 5" xfId="41419" xr:uid="{00000000-0005-0000-0000-0000CF8C0000}"/>
    <cellStyle name="Normal 639 6" xfId="46262" xr:uid="{00000000-0005-0000-0000-0000D08C0000}"/>
    <cellStyle name="Normal 64" xfId="395" xr:uid="{00000000-0005-0000-0000-0000D18C0000}"/>
    <cellStyle name="Normal 64 2" xfId="1490" xr:uid="{00000000-0005-0000-0000-0000D28C0000}"/>
    <cellStyle name="Normal 64 2 2" xfId="3805" xr:uid="{00000000-0005-0000-0000-0000D38C0000}"/>
    <cellStyle name="Normal 64 2 2 2" xfId="8952" xr:uid="{00000000-0005-0000-0000-0000D48C0000}"/>
    <cellStyle name="Normal 64 2 2 2 2" xfId="19735" xr:uid="{00000000-0005-0000-0000-0000D58C0000}"/>
    <cellStyle name="Normal 64 2 2 3" xfId="14603" xr:uid="{00000000-0005-0000-0000-0000D68C0000}"/>
    <cellStyle name="Normal 64 2 2 4" xfId="42662" xr:uid="{00000000-0005-0000-0000-0000D78C0000}"/>
    <cellStyle name="Normal 64 2 2 5" xfId="47505" xr:uid="{00000000-0005-0000-0000-0000D88C0000}"/>
    <cellStyle name="Normal 64 2 3" xfId="6672" xr:uid="{00000000-0005-0000-0000-0000D98C0000}"/>
    <cellStyle name="Normal 64 2 3 2" xfId="17455" xr:uid="{00000000-0005-0000-0000-0000DA8C0000}"/>
    <cellStyle name="Normal 64 2 4" xfId="12312" xr:uid="{00000000-0005-0000-0000-0000DB8C0000}"/>
    <cellStyle name="Normal 64 2 5" xfId="40387" xr:uid="{00000000-0005-0000-0000-0000DC8C0000}"/>
    <cellStyle name="Normal 64 2 6" xfId="45230" xr:uid="{00000000-0005-0000-0000-0000DD8C0000}"/>
    <cellStyle name="Normal 64 3" xfId="2757" xr:uid="{00000000-0005-0000-0000-0000DE8C0000}"/>
    <cellStyle name="Normal 64 3 2" xfId="7912" xr:uid="{00000000-0005-0000-0000-0000DF8C0000}"/>
    <cellStyle name="Normal 64 3 2 2" xfId="18695" xr:uid="{00000000-0005-0000-0000-0000E08C0000}"/>
    <cellStyle name="Normal 64 3 3" xfId="13563" xr:uid="{00000000-0005-0000-0000-0000E18C0000}"/>
    <cellStyle name="Normal 64 3 4" xfId="41623" xr:uid="{00000000-0005-0000-0000-0000E28C0000}"/>
    <cellStyle name="Normal 64 3 5" xfId="46466" xr:uid="{00000000-0005-0000-0000-0000E38C0000}"/>
    <cellStyle name="Normal 64 4" xfId="5622" xr:uid="{00000000-0005-0000-0000-0000E48C0000}"/>
    <cellStyle name="Normal 64 4 2" xfId="16412" xr:uid="{00000000-0005-0000-0000-0000E58C0000}"/>
    <cellStyle name="Normal 64 5" xfId="11241" xr:uid="{00000000-0005-0000-0000-0000E68C0000}"/>
    <cellStyle name="Normal 64 6" xfId="39342" xr:uid="{00000000-0005-0000-0000-0000E78C0000}"/>
    <cellStyle name="Normal 64 7" xfId="44188" xr:uid="{00000000-0005-0000-0000-0000E88C0000}"/>
    <cellStyle name="Normal 640" xfId="2541" xr:uid="{00000000-0005-0000-0000-0000E98C0000}"/>
    <cellStyle name="Normal 640 2" xfId="4843" xr:uid="{00000000-0005-0000-0000-0000EA8C0000}"/>
    <cellStyle name="Normal 640 2 2" xfId="9990" xr:uid="{00000000-0005-0000-0000-0000EB8C0000}"/>
    <cellStyle name="Normal 640 2 2 2" xfId="20773" xr:uid="{00000000-0005-0000-0000-0000EC8C0000}"/>
    <cellStyle name="Normal 640 2 3" xfId="15641" xr:uid="{00000000-0005-0000-0000-0000ED8C0000}"/>
    <cellStyle name="Normal 640 2 4" xfId="43700" xr:uid="{00000000-0005-0000-0000-0000EE8C0000}"/>
    <cellStyle name="Normal 640 2 5" xfId="48543" xr:uid="{00000000-0005-0000-0000-0000EF8C0000}"/>
    <cellStyle name="Normal 640 3" xfId="7709" xr:uid="{00000000-0005-0000-0000-0000F08C0000}"/>
    <cellStyle name="Normal 640 3 2" xfId="18492" xr:uid="{00000000-0005-0000-0000-0000F18C0000}"/>
    <cellStyle name="Normal 640 4" xfId="13356" xr:uid="{00000000-0005-0000-0000-0000F28C0000}"/>
    <cellStyle name="Normal 640 5" xfId="41422" xr:uid="{00000000-0005-0000-0000-0000F38C0000}"/>
    <cellStyle name="Normal 640 6" xfId="46265" xr:uid="{00000000-0005-0000-0000-0000F48C0000}"/>
    <cellStyle name="Normal 641" xfId="2542" xr:uid="{00000000-0005-0000-0000-0000F58C0000}"/>
    <cellStyle name="Normal 641 2" xfId="4844" xr:uid="{00000000-0005-0000-0000-0000F68C0000}"/>
    <cellStyle name="Normal 641 2 2" xfId="9991" xr:uid="{00000000-0005-0000-0000-0000F78C0000}"/>
    <cellStyle name="Normal 641 2 2 2" xfId="20774" xr:uid="{00000000-0005-0000-0000-0000F88C0000}"/>
    <cellStyle name="Normal 641 2 3" xfId="15642" xr:uid="{00000000-0005-0000-0000-0000F98C0000}"/>
    <cellStyle name="Normal 641 2 4" xfId="43701" xr:uid="{00000000-0005-0000-0000-0000FA8C0000}"/>
    <cellStyle name="Normal 641 2 5" xfId="48544" xr:uid="{00000000-0005-0000-0000-0000FB8C0000}"/>
    <cellStyle name="Normal 641 3" xfId="7710" xr:uid="{00000000-0005-0000-0000-0000FC8C0000}"/>
    <cellStyle name="Normal 641 3 2" xfId="18493" xr:uid="{00000000-0005-0000-0000-0000FD8C0000}"/>
    <cellStyle name="Normal 641 4" xfId="13357" xr:uid="{00000000-0005-0000-0000-0000FE8C0000}"/>
    <cellStyle name="Normal 641 5" xfId="93" xr:uid="{00000000-0005-0000-0000-0000FF8C0000}"/>
    <cellStyle name="Normal 641 6" xfId="39166" xr:uid="{00000000-0005-0000-0000-0000008D0000}"/>
    <cellStyle name="Normal 641 7" xfId="44014" xr:uid="{00000000-0005-0000-0000-0000018D0000}"/>
    <cellStyle name="Normal 642" xfId="2537" xr:uid="{00000000-0005-0000-0000-0000028D0000}"/>
    <cellStyle name="Normal 642 2" xfId="4839" xr:uid="{00000000-0005-0000-0000-0000038D0000}"/>
    <cellStyle name="Normal 642 2 2" xfId="9986" xr:uid="{00000000-0005-0000-0000-0000048D0000}"/>
    <cellStyle name="Normal 642 2 2 2" xfId="20769" xr:uid="{00000000-0005-0000-0000-0000058D0000}"/>
    <cellStyle name="Normal 642 2 3" xfId="15637" xr:uid="{00000000-0005-0000-0000-0000068D0000}"/>
    <cellStyle name="Normal 642 2 4" xfId="43696" xr:uid="{00000000-0005-0000-0000-0000078D0000}"/>
    <cellStyle name="Normal 642 2 5" xfId="48539" xr:uid="{00000000-0005-0000-0000-0000088D0000}"/>
    <cellStyle name="Normal 642 3" xfId="7705" xr:uid="{00000000-0005-0000-0000-0000098D0000}"/>
    <cellStyle name="Normal 642 3 2" xfId="18488" xr:uid="{00000000-0005-0000-0000-00000A8D0000}"/>
    <cellStyle name="Normal 642 4" xfId="13352" xr:uid="{00000000-0005-0000-0000-00000B8D0000}"/>
    <cellStyle name="Normal 642 5" xfId="41418" xr:uid="{00000000-0005-0000-0000-00000C8D0000}"/>
    <cellStyle name="Normal 642 6" xfId="46261" xr:uid="{00000000-0005-0000-0000-00000D8D0000}"/>
    <cellStyle name="Normal 643" xfId="2543" xr:uid="{00000000-0005-0000-0000-00000E8D0000}"/>
    <cellStyle name="Normal 643 2" xfId="4845" xr:uid="{00000000-0005-0000-0000-00000F8D0000}"/>
    <cellStyle name="Normal 643 2 2" xfId="9992" xr:uid="{00000000-0005-0000-0000-0000108D0000}"/>
    <cellStyle name="Normal 643 2 2 2" xfId="20775" xr:uid="{00000000-0005-0000-0000-0000118D0000}"/>
    <cellStyle name="Normal 643 2 3" xfId="15643" xr:uid="{00000000-0005-0000-0000-0000128D0000}"/>
    <cellStyle name="Normal 643 2 4" xfId="43702" xr:uid="{00000000-0005-0000-0000-0000138D0000}"/>
    <cellStyle name="Normal 643 2 5" xfId="48545" xr:uid="{00000000-0005-0000-0000-0000148D0000}"/>
    <cellStyle name="Normal 643 3" xfId="7711" xr:uid="{00000000-0005-0000-0000-0000158D0000}"/>
    <cellStyle name="Normal 643 3 2" xfId="18494" xr:uid="{00000000-0005-0000-0000-0000168D0000}"/>
    <cellStyle name="Normal 643 4" xfId="13358" xr:uid="{00000000-0005-0000-0000-0000178D0000}"/>
    <cellStyle name="Normal 643 5" xfId="41423" xr:uid="{00000000-0005-0000-0000-0000188D0000}"/>
    <cellStyle name="Normal 643 6" xfId="46266" xr:uid="{00000000-0005-0000-0000-0000198D0000}"/>
    <cellStyle name="Normal 644" xfId="2544" xr:uid="{00000000-0005-0000-0000-00001A8D0000}"/>
    <cellStyle name="Normal 644 2" xfId="4846" xr:uid="{00000000-0005-0000-0000-00001B8D0000}"/>
    <cellStyle name="Normal 644 2 2" xfId="9993" xr:uid="{00000000-0005-0000-0000-00001C8D0000}"/>
    <cellStyle name="Normal 644 2 2 2" xfId="20776" xr:uid="{00000000-0005-0000-0000-00001D8D0000}"/>
    <cellStyle name="Normal 644 2 3" xfId="15644" xr:uid="{00000000-0005-0000-0000-00001E8D0000}"/>
    <cellStyle name="Normal 644 2 4" xfId="43703" xr:uid="{00000000-0005-0000-0000-00001F8D0000}"/>
    <cellStyle name="Normal 644 2 5" xfId="48546" xr:uid="{00000000-0005-0000-0000-0000208D0000}"/>
    <cellStyle name="Normal 644 3" xfId="7712" xr:uid="{00000000-0005-0000-0000-0000218D0000}"/>
    <cellStyle name="Normal 644 3 2" xfId="18495" xr:uid="{00000000-0005-0000-0000-0000228D0000}"/>
    <cellStyle name="Normal 644 4" xfId="13359" xr:uid="{00000000-0005-0000-0000-0000238D0000}"/>
    <cellStyle name="Normal 644 5" xfId="41424" xr:uid="{00000000-0005-0000-0000-0000248D0000}"/>
    <cellStyle name="Normal 644 6" xfId="46267" xr:uid="{00000000-0005-0000-0000-0000258D0000}"/>
    <cellStyle name="Normal 645" xfId="2545" xr:uid="{00000000-0005-0000-0000-0000268D0000}"/>
    <cellStyle name="Normal 645 2" xfId="4847" xr:uid="{00000000-0005-0000-0000-0000278D0000}"/>
    <cellStyle name="Normal 645 2 2" xfId="9994" xr:uid="{00000000-0005-0000-0000-0000288D0000}"/>
    <cellStyle name="Normal 645 2 2 2" xfId="20777" xr:uid="{00000000-0005-0000-0000-0000298D0000}"/>
    <cellStyle name="Normal 645 2 3" xfId="15645" xr:uid="{00000000-0005-0000-0000-00002A8D0000}"/>
    <cellStyle name="Normal 645 2 4" xfId="43704" xr:uid="{00000000-0005-0000-0000-00002B8D0000}"/>
    <cellStyle name="Normal 645 2 5" xfId="48547" xr:uid="{00000000-0005-0000-0000-00002C8D0000}"/>
    <cellStyle name="Normal 645 3" xfId="7713" xr:uid="{00000000-0005-0000-0000-00002D8D0000}"/>
    <cellStyle name="Normal 645 3 2" xfId="18496" xr:uid="{00000000-0005-0000-0000-00002E8D0000}"/>
    <cellStyle name="Normal 645 4" xfId="13360" xr:uid="{00000000-0005-0000-0000-00002F8D0000}"/>
    <cellStyle name="Normal 645 5" xfId="41425" xr:uid="{00000000-0005-0000-0000-0000308D0000}"/>
    <cellStyle name="Normal 645 6" xfId="46268" xr:uid="{00000000-0005-0000-0000-0000318D0000}"/>
    <cellStyle name="Normal 646" xfId="2559" xr:uid="{00000000-0005-0000-0000-0000328D0000}"/>
    <cellStyle name="Normal 646 2" xfId="4861" xr:uid="{00000000-0005-0000-0000-0000338D0000}"/>
    <cellStyle name="Normal 646 2 2" xfId="10008" xr:uid="{00000000-0005-0000-0000-0000348D0000}"/>
    <cellStyle name="Normal 646 2 2 2" xfId="20791" xr:uid="{00000000-0005-0000-0000-0000358D0000}"/>
    <cellStyle name="Normal 646 2 3" xfId="15659" xr:uid="{00000000-0005-0000-0000-0000368D0000}"/>
    <cellStyle name="Normal 646 2 4" xfId="43718" xr:uid="{00000000-0005-0000-0000-0000378D0000}"/>
    <cellStyle name="Normal 646 2 5" xfId="48561" xr:uid="{00000000-0005-0000-0000-0000388D0000}"/>
    <cellStyle name="Normal 646 3" xfId="7727" xr:uid="{00000000-0005-0000-0000-0000398D0000}"/>
    <cellStyle name="Normal 646 3 2" xfId="18510" xr:uid="{00000000-0005-0000-0000-00003A8D0000}"/>
    <cellStyle name="Normal 646 4" xfId="13374" xr:uid="{00000000-0005-0000-0000-00003B8D0000}"/>
    <cellStyle name="Normal 646 5" xfId="41439" xr:uid="{00000000-0005-0000-0000-00003C8D0000}"/>
    <cellStyle name="Normal 646 6" xfId="46282" xr:uid="{00000000-0005-0000-0000-00003D8D0000}"/>
    <cellStyle name="Normal 647" xfId="2560" xr:uid="{00000000-0005-0000-0000-00003E8D0000}"/>
    <cellStyle name="Normal 647 2" xfId="4862" xr:uid="{00000000-0005-0000-0000-00003F8D0000}"/>
    <cellStyle name="Normal 647 2 2" xfId="10009" xr:uid="{00000000-0005-0000-0000-0000408D0000}"/>
    <cellStyle name="Normal 647 2 2 2" xfId="20792" xr:uid="{00000000-0005-0000-0000-0000418D0000}"/>
    <cellStyle name="Normal 647 2 3" xfId="15660" xr:uid="{00000000-0005-0000-0000-0000428D0000}"/>
    <cellStyle name="Normal 647 2 4" xfId="43719" xr:uid="{00000000-0005-0000-0000-0000438D0000}"/>
    <cellStyle name="Normal 647 2 5" xfId="48562" xr:uid="{00000000-0005-0000-0000-0000448D0000}"/>
    <cellStyle name="Normal 647 3" xfId="7728" xr:uid="{00000000-0005-0000-0000-0000458D0000}"/>
    <cellStyle name="Normal 647 3 2" xfId="18511" xr:uid="{00000000-0005-0000-0000-0000468D0000}"/>
    <cellStyle name="Normal 647 4" xfId="13375" xr:uid="{00000000-0005-0000-0000-0000478D0000}"/>
    <cellStyle name="Normal 647 5" xfId="41440" xr:uid="{00000000-0005-0000-0000-0000488D0000}"/>
    <cellStyle name="Normal 647 6" xfId="46283" xr:uid="{00000000-0005-0000-0000-0000498D0000}"/>
    <cellStyle name="Normal 648" xfId="2561" xr:uid="{00000000-0005-0000-0000-00004A8D0000}"/>
    <cellStyle name="Normal 648 2" xfId="4863" xr:uid="{00000000-0005-0000-0000-00004B8D0000}"/>
    <cellStyle name="Normal 648 2 2" xfId="10010" xr:uid="{00000000-0005-0000-0000-00004C8D0000}"/>
    <cellStyle name="Normal 648 2 2 2" xfId="20793" xr:uid="{00000000-0005-0000-0000-00004D8D0000}"/>
    <cellStyle name="Normal 648 2 3" xfId="15661" xr:uid="{00000000-0005-0000-0000-00004E8D0000}"/>
    <cellStyle name="Normal 648 2 4" xfId="43720" xr:uid="{00000000-0005-0000-0000-00004F8D0000}"/>
    <cellStyle name="Normal 648 2 5" xfId="48563" xr:uid="{00000000-0005-0000-0000-0000508D0000}"/>
    <cellStyle name="Normal 648 3" xfId="7729" xr:uid="{00000000-0005-0000-0000-0000518D0000}"/>
    <cellStyle name="Normal 648 3 2" xfId="18512" xr:uid="{00000000-0005-0000-0000-0000528D0000}"/>
    <cellStyle name="Normal 648 4" xfId="13376" xr:uid="{00000000-0005-0000-0000-0000538D0000}"/>
    <cellStyle name="Normal 648 5" xfId="41441" xr:uid="{00000000-0005-0000-0000-0000548D0000}"/>
    <cellStyle name="Normal 648 6" xfId="46284" xr:uid="{00000000-0005-0000-0000-0000558D0000}"/>
    <cellStyle name="Normal 649" xfId="2562" xr:uid="{00000000-0005-0000-0000-0000568D0000}"/>
    <cellStyle name="Normal 649 2" xfId="4864" xr:uid="{00000000-0005-0000-0000-0000578D0000}"/>
    <cellStyle name="Normal 649 2 2" xfId="10011" xr:uid="{00000000-0005-0000-0000-0000588D0000}"/>
    <cellStyle name="Normal 649 2 2 2" xfId="20794" xr:uid="{00000000-0005-0000-0000-0000598D0000}"/>
    <cellStyle name="Normal 649 2 3" xfId="15662" xr:uid="{00000000-0005-0000-0000-00005A8D0000}"/>
    <cellStyle name="Normal 649 2 4" xfId="43721" xr:uid="{00000000-0005-0000-0000-00005B8D0000}"/>
    <cellStyle name="Normal 649 2 5" xfId="48564" xr:uid="{00000000-0005-0000-0000-00005C8D0000}"/>
    <cellStyle name="Normal 649 3" xfId="7730" xr:uid="{00000000-0005-0000-0000-00005D8D0000}"/>
    <cellStyle name="Normal 649 3 2" xfId="18513" xr:uid="{00000000-0005-0000-0000-00005E8D0000}"/>
    <cellStyle name="Normal 649 4" xfId="13377" xr:uid="{00000000-0005-0000-0000-00005F8D0000}"/>
    <cellStyle name="Normal 649 5" xfId="41442" xr:uid="{00000000-0005-0000-0000-0000608D0000}"/>
    <cellStyle name="Normal 649 6" xfId="46285" xr:uid="{00000000-0005-0000-0000-0000618D0000}"/>
    <cellStyle name="Normal 65" xfId="396" xr:uid="{00000000-0005-0000-0000-0000628D0000}"/>
    <cellStyle name="Normal 65 2" xfId="1491" xr:uid="{00000000-0005-0000-0000-0000638D0000}"/>
    <cellStyle name="Normal 65 2 2" xfId="3806" xr:uid="{00000000-0005-0000-0000-0000648D0000}"/>
    <cellStyle name="Normal 65 2 2 2" xfId="8953" xr:uid="{00000000-0005-0000-0000-0000658D0000}"/>
    <cellStyle name="Normal 65 2 2 2 2" xfId="19736" xr:uid="{00000000-0005-0000-0000-0000668D0000}"/>
    <cellStyle name="Normal 65 2 2 3" xfId="14604" xr:uid="{00000000-0005-0000-0000-0000678D0000}"/>
    <cellStyle name="Normal 65 2 2 4" xfId="42663" xr:uid="{00000000-0005-0000-0000-0000688D0000}"/>
    <cellStyle name="Normal 65 2 2 5" xfId="47506" xr:uid="{00000000-0005-0000-0000-0000698D0000}"/>
    <cellStyle name="Normal 65 2 3" xfId="6673" xr:uid="{00000000-0005-0000-0000-00006A8D0000}"/>
    <cellStyle name="Normal 65 2 3 2" xfId="17456" xr:uid="{00000000-0005-0000-0000-00006B8D0000}"/>
    <cellStyle name="Normal 65 2 4" xfId="12313" xr:uid="{00000000-0005-0000-0000-00006C8D0000}"/>
    <cellStyle name="Normal 65 2 5" xfId="40388" xr:uid="{00000000-0005-0000-0000-00006D8D0000}"/>
    <cellStyle name="Normal 65 2 6" xfId="45231" xr:uid="{00000000-0005-0000-0000-00006E8D0000}"/>
    <cellStyle name="Normal 65 3" xfId="2758" xr:uid="{00000000-0005-0000-0000-00006F8D0000}"/>
    <cellStyle name="Normal 65 3 2" xfId="7913" xr:uid="{00000000-0005-0000-0000-0000708D0000}"/>
    <cellStyle name="Normal 65 3 2 2" xfId="18696" xr:uid="{00000000-0005-0000-0000-0000718D0000}"/>
    <cellStyle name="Normal 65 3 3" xfId="13564" xr:uid="{00000000-0005-0000-0000-0000728D0000}"/>
    <cellStyle name="Normal 65 3 4" xfId="41624" xr:uid="{00000000-0005-0000-0000-0000738D0000}"/>
    <cellStyle name="Normal 65 3 5" xfId="46467" xr:uid="{00000000-0005-0000-0000-0000748D0000}"/>
    <cellStyle name="Normal 65 4" xfId="5623" xr:uid="{00000000-0005-0000-0000-0000758D0000}"/>
    <cellStyle name="Normal 65 4 2" xfId="16413" xr:uid="{00000000-0005-0000-0000-0000768D0000}"/>
    <cellStyle name="Normal 65 5" xfId="11242" xr:uid="{00000000-0005-0000-0000-0000778D0000}"/>
    <cellStyle name="Normal 65 6" xfId="39343" xr:uid="{00000000-0005-0000-0000-0000788D0000}"/>
    <cellStyle name="Normal 65 7" xfId="44189" xr:uid="{00000000-0005-0000-0000-0000798D0000}"/>
    <cellStyle name="Normal 650" xfId="2563" xr:uid="{00000000-0005-0000-0000-00007A8D0000}"/>
    <cellStyle name="Normal 650 2" xfId="4865" xr:uid="{00000000-0005-0000-0000-00007B8D0000}"/>
    <cellStyle name="Normal 650 2 2" xfId="10012" xr:uid="{00000000-0005-0000-0000-00007C8D0000}"/>
    <cellStyle name="Normal 650 2 2 2" xfId="20795" xr:uid="{00000000-0005-0000-0000-00007D8D0000}"/>
    <cellStyle name="Normal 650 2 3" xfId="15663" xr:uid="{00000000-0005-0000-0000-00007E8D0000}"/>
    <cellStyle name="Normal 650 2 4" xfId="43722" xr:uid="{00000000-0005-0000-0000-00007F8D0000}"/>
    <cellStyle name="Normal 650 2 5" xfId="48565" xr:uid="{00000000-0005-0000-0000-0000808D0000}"/>
    <cellStyle name="Normal 650 3" xfId="7731" xr:uid="{00000000-0005-0000-0000-0000818D0000}"/>
    <cellStyle name="Normal 650 3 2" xfId="18514" xr:uid="{00000000-0005-0000-0000-0000828D0000}"/>
    <cellStyle name="Normal 650 4" xfId="13378" xr:uid="{00000000-0005-0000-0000-0000838D0000}"/>
    <cellStyle name="Normal 650 5" xfId="41443" xr:uid="{00000000-0005-0000-0000-0000848D0000}"/>
    <cellStyle name="Normal 650 6" xfId="46286" xr:uid="{00000000-0005-0000-0000-0000858D0000}"/>
    <cellStyle name="Normal 651" xfId="2564" xr:uid="{00000000-0005-0000-0000-0000868D0000}"/>
    <cellStyle name="Normal 651 2" xfId="4866" xr:uid="{00000000-0005-0000-0000-0000878D0000}"/>
    <cellStyle name="Normal 651 2 2" xfId="10013" xr:uid="{00000000-0005-0000-0000-0000888D0000}"/>
    <cellStyle name="Normal 651 2 2 2" xfId="20796" xr:uid="{00000000-0005-0000-0000-0000898D0000}"/>
    <cellStyle name="Normal 651 2 3" xfId="15664" xr:uid="{00000000-0005-0000-0000-00008A8D0000}"/>
    <cellStyle name="Normal 651 2 4" xfId="43723" xr:uid="{00000000-0005-0000-0000-00008B8D0000}"/>
    <cellStyle name="Normal 651 2 5" xfId="48566" xr:uid="{00000000-0005-0000-0000-00008C8D0000}"/>
    <cellStyle name="Normal 651 3" xfId="7732" xr:uid="{00000000-0005-0000-0000-00008D8D0000}"/>
    <cellStyle name="Normal 651 3 2" xfId="18515" xr:uid="{00000000-0005-0000-0000-00008E8D0000}"/>
    <cellStyle name="Normal 651 4" xfId="13379" xr:uid="{00000000-0005-0000-0000-00008F8D0000}"/>
    <cellStyle name="Normal 651 5" xfId="41444" xr:uid="{00000000-0005-0000-0000-0000908D0000}"/>
    <cellStyle name="Normal 651 6" xfId="46287" xr:uid="{00000000-0005-0000-0000-0000918D0000}"/>
    <cellStyle name="Normal 652" xfId="2566" xr:uid="{00000000-0005-0000-0000-0000928D0000}"/>
    <cellStyle name="Normal 652 2" xfId="7734" xr:uid="{00000000-0005-0000-0000-0000938D0000}"/>
    <cellStyle name="Normal 652 2 2" xfId="18517" xr:uid="{00000000-0005-0000-0000-0000948D0000}"/>
    <cellStyle name="Normal 652 3" xfId="13381" xr:uid="{00000000-0005-0000-0000-0000958D0000}"/>
    <cellStyle name="Normal 652 4" xfId="41446" xr:uid="{00000000-0005-0000-0000-0000968D0000}"/>
    <cellStyle name="Normal 652 5" xfId="46289" xr:uid="{00000000-0005-0000-0000-0000978D0000}"/>
    <cellStyle name="Normal 653" xfId="2570" xr:uid="{00000000-0005-0000-0000-0000988D0000}"/>
    <cellStyle name="Normal 653 2" xfId="7738" xr:uid="{00000000-0005-0000-0000-0000998D0000}"/>
    <cellStyle name="Normal 653 2 2" xfId="18521" xr:uid="{00000000-0005-0000-0000-00009A8D0000}"/>
    <cellStyle name="Normal 653 3" xfId="13385" xr:uid="{00000000-0005-0000-0000-00009B8D0000}"/>
    <cellStyle name="Normal 653 4" xfId="41450" xr:uid="{00000000-0005-0000-0000-00009C8D0000}"/>
    <cellStyle name="Normal 653 5" xfId="46293" xr:uid="{00000000-0005-0000-0000-00009D8D0000}"/>
    <cellStyle name="Normal 654" xfId="2572" xr:uid="{00000000-0005-0000-0000-00009E8D0000}"/>
    <cellStyle name="Normal 654 2" xfId="7740" xr:uid="{00000000-0005-0000-0000-00009F8D0000}"/>
    <cellStyle name="Normal 654 2 2" xfId="18523" xr:uid="{00000000-0005-0000-0000-0000A08D0000}"/>
    <cellStyle name="Normal 654 3" xfId="13387" xr:uid="{00000000-0005-0000-0000-0000A18D0000}"/>
    <cellStyle name="Normal 654 4" xfId="41452" xr:uid="{00000000-0005-0000-0000-0000A28D0000}"/>
    <cellStyle name="Normal 654 5" xfId="46295" xr:uid="{00000000-0005-0000-0000-0000A38D0000}"/>
    <cellStyle name="Normal 655" xfId="2568" xr:uid="{00000000-0005-0000-0000-0000A48D0000}"/>
    <cellStyle name="Normal 655 2" xfId="7736" xr:uid="{00000000-0005-0000-0000-0000A58D0000}"/>
    <cellStyle name="Normal 655 2 2" xfId="18519" xr:uid="{00000000-0005-0000-0000-0000A68D0000}"/>
    <cellStyle name="Normal 655 3" xfId="13383" xr:uid="{00000000-0005-0000-0000-0000A78D0000}"/>
    <cellStyle name="Normal 655 4" xfId="41448" xr:uid="{00000000-0005-0000-0000-0000A88D0000}"/>
    <cellStyle name="Normal 655 5" xfId="46291" xr:uid="{00000000-0005-0000-0000-0000A98D0000}"/>
    <cellStyle name="Normal 656" xfId="3853" xr:uid="{00000000-0005-0000-0000-0000AA8D0000}"/>
    <cellStyle name="Normal 656 2" xfId="9000" xr:uid="{00000000-0005-0000-0000-0000AB8D0000}"/>
    <cellStyle name="Normal 656 2 2" xfId="19783" xr:uid="{00000000-0005-0000-0000-0000AC8D0000}"/>
    <cellStyle name="Normal 656 3" xfId="14651" xr:uid="{00000000-0005-0000-0000-0000AD8D0000}"/>
    <cellStyle name="Normal 656 4" xfId="42710" xr:uid="{00000000-0005-0000-0000-0000AE8D0000}"/>
    <cellStyle name="Normal 656 5" xfId="47553" xr:uid="{00000000-0005-0000-0000-0000AF8D0000}"/>
    <cellStyle name="Normal 657" xfId="4869" xr:uid="{00000000-0005-0000-0000-0000B08D0000}"/>
    <cellStyle name="Normal 657 2" xfId="10016" xr:uid="{00000000-0005-0000-0000-0000B18D0000}"/>
    <cellStyle name="Normal 657 2 2" xfId="20799" xr:uid="{00000000-0005-0000-0000-0000B28D0000}"/>
    <cellStyle name="Normal 657 3" xfId="15666" xr:uid="{00000000-0005-0000-0000-0000B38D0000}"/>
    <cellStyle name="Normal 657 4" xfId="43725" xr:uid="{00000000-0005-0000-0000-0000B48D0000}"/>
    <cellStyle name="Normal 657 5" xfId="48568" xr:uid="{00000000-0005-0000-0000-0000B58D0000}"/>
    <cellStyle name="Normal 658" xfId="4870" xr:uid="{00000000-0005-0000-0000-0000B68D0000}"/>
    <cellStyle name="Normal 658 2" xfId="10017" xr:uid="{00000000-0005-0000-0000-0000B78D0000}"/>
    <cellStyle name="Normal 658 2 2" xfId="20800" xr:uid="{00000000-0005-0000-0000-0000B88D0000}"/>
    <cellStyle name="Normal 658 3" xfId="15667" xr:uid="{00000000-0005-0000-0000-0000B98D0000}"/>
    <cellStyle name="Normal 658 4" xfId="26" xr:uid="{00000000-0005-0000-0000-0000BA8D0000}"/>
    <cellStyle name="Normal 658 4 2" xfId="31" xr:uid="{00000000-0005-0000-0000-0000BB8D0000}"/>
    <cellStyle name="Normal 658 4 2 2" xfId="43889" xr:uid="{00000000-0005-0000-0000-0000BC8D0000}"/>
    <cellStyle name="Normal 658 4 2 3" xfId="48720" xr:uid="{00000000-0005-0000-0000-0000BD8D0000}"/>
    <cellStyle name="Normal 658 4 3" xfId="43875" xr:uid="{00000000-0005-0000-0000-0000BE8D0000}"/>
    <cellStyle name="Normal 658 4 4" xfId="39" xr:uid="{00000000-0005-0000-0000-0000BF8D0000}"/>
    <cellStyle name="Normal 658 4 5" xfId="48718" xr:uid="{00000000-0005-0000-0000-0000C08D0000}"/>
    <cellStyle name="Normal 658 5" xfId="39141" xr:uid="{00000000-0005-0000-0000-0000C18D0000}"/>
    <cellStyle name="Normal 658 6" xfId="43989" xr:uid="{00000000-0005-0000-0000-0000C28D0000}"/>
    <cellStyle name="Normal 659" xfId="4874" xr:uid="{00000000-0005-0000-0000-0000C38D0000}"/>
    <cellStyle name="Normal 659 2" xfId="10021" xr:uid="{00000000-0005-0000-0000-0000C48D0000}"/>
    <cellStyle name="Normal 659 2 2" xfId="20804" xr:uid="{00000000-0005-0000-0000-0000C58D0000}"/>
    <cellStyle name="Normal 659 3" xfId="15671" xr:uid="{00000000-0005-0000-0000-0000C68D0000}"/>
    <cellStyle name="Normal 659 4" xfId="43728" xr:uid="{00000000-0005-0000-0000-0000C78D0000}"/>
    <cellStyle name="Normal 659 5" xfId="48571" xr:uid="{00000000-0005-0000-0000-0000C88D0000}"/>
    <cellStyle name="Normal 66" xfId="397" xr:uid="{00000000-0005-0000-0000-0000C98D0000}"/>
    <cellStyle name="Normal 66 2" xfId="1492" xr:uid="{00000000-0005-0000-0000-0000CA8D0000}"/>
    <cellStyle name="Normal 66 2 2" xfId="3807" xr:uid="{00000000-0005-0000-0000-0000CB8D0000}"/>
    <cellStyle name="Normal 66 2 2 2" xfId="8954" xr:uid="{00000000-0005-0000-0000-0000CC8D0000}"/>
    <cellStyle name="Normal 66 2 2 2 2" xfId="19737" xr:uid="{00000000-0005-0000-0000-0000CD8D0000}"/>
    <cellStyle name="Normal 66 2 2 3" xfId="14605" xr:uid="{00000000-0005-0000-0000-0000CE8D0000}"/>
    <cellStyle name="Normal 66 2 2 4" xfId="42664" xr:uid="{00000000-0005-0000-0000-0000CF8D0000}"/>
    <cellStyle name="Normal 66 2 2 5" xfId="47507" xr:uid="{00000000-0005-0000-0000-0000D08D0000}"/>
    <cellStyle name="Normal 66 2 3" xfId="6674" xr:uid="{00000000-0005-0000-0000-0000D18D0000}"/>
    <cellStyle name="Normal 66 2 3 2" xfId="17457" xr:uid="{00000000-0005-0000-0000-0000D28D0000}"/>
    <cellStyle name="Normal 66 2 4" xfId="12314" xr:uid="{00000000-0005-0000-0000-0000D38D0000}"/>
    <cellStyle name="Normal 66 2 5" xfId="40389" xr:uid="{00000000-0005-0000-0000-0000D48D0000}"/>
    <cellStyle name="Normal 66 2 6" xfId="45232" xr:uid="{00000000-0005-0000-0000-0000D58D0000}"/>
    <cellStyle name="Normal 66 3" xfId="2759" xr:uid="{00000000-0005-0000-0000-0000D68D0000}"/>
    <cellStyle name="Normal 66 3 2" xfId="7914" xr:uid="{00000000-0005-0000-0000-0000D78D0000}"/>
    <cellStyle name="Normal 66 3 2 2" xfId="18697" xr:uid="{00000000-0005-0000-0000-0000D88D0000}"/>
    <cellStyle name="Normal 66 3 3" xfId="13565" xr:uid="{00000000-0005-0000-0000-0000D98D0000}"/>
    <cellStyle name="Normal 66 3 4" xfId="41625" xr:uid="{00000000-0005-0000-0000-0000DA8D0000}"/>
    <cellStyle name="Normal 66 3 5" xfId="46468" xr:uid="{00000000-0005-0000-0000-0000DB8D0000}"/>
    <cellStyle name="Normal 66 4" xfId="5624" xr:uid="{00000000-0005-0000-0000-0000DC8D0000}"/>
    <cellStyle name="Normal 66 4 2" xfId="16414" xr:uid="{00000000-0005-0000-0000-0000DD8D0000}"/>
    <cellStyle name="Normal 66 5" xfId="11243" xr:uid="{00000000-0005-0000-0000-0000DE8D0000}"/>
    <cellStyle name="Normal 66 6" xfId="39344" xr:uid="{00000000-0005-0000-0000-0000DF8D0000}"/>
    <cellStyle name="Normal 66 7" xfId="44190" xr:uid="{00000000-0005-0000-0000-0000E08D0000}"/>
    <cellStyle name="Normal 660" xfId="4876" xr:uid="{00000000-0005-0000-0000-0000E18D0000}"/>
    <cellStyle name="Normal 660 2" xfId="10023" xr:uid="{00000000-0005-0000-0000-0000E28D0000}"/>
    <cellStyle name="Normal 660 2 2" xfId="20806" xr:uid="{00000000-0005-0000-0000-0000E38D0000}"/>
    <cellStyle name="Normal 660 3" xfId="15673" xr:uid="{00000000-0005-0000-0000-0000E48D0000}"/>
    <cellStyle name="Normal 660 4" xfId="43730" xr:uid="{00000000-0005-0000-0000-0000E58D0000}"/>
    <cellStyle name="Normal 660 5" xfId="48573" xr:uid="{00000000-0005-0000-0000-0000E68D0000}"/>
    <cellStyle name="Normal 661" xfId="4878" xr:uid="{00000000-0005-0000-0000-0000E78D0000}"/>
    <cellStyle name="Normal 661 2" xfId="10025" xr:uid="{00000000-0005-0000-0000-0000E88D0000}"/>
    <cellStyle name="Normal 661 2 2" xfId="20808" xr:uid="{00000000-0005-0000-0000-0000E98D0000}"/>
    <cellStyle name="Normal 661 3" xfId="15675" xr:uid="{00000000-0005-0000-0000-0000EA8D0000}"/>
    <cellStyle name="Normal 661 4" xfId="43732" xr:uid="{00000000-0005-0000-0000-0000EB8D0000}"/>
    <cellStyle name="Normal 661 5" xfId="48575" xr:uid="{00000000-0005-0000-0000-0000EC8D0000}"/>
    <cellStyle name="Normal 662" xfId="4880" xr:uid="{00000000-0005-0000-0000-0000ED8D0000}"/>
    <cellStyle name="Normal 662 2" xfId="10027" xr:uid="{00000000-0005-0000-0000-0000EE8D0000}"/>
    <cellStyle name="Normal 662 2 2" xfId="20810" xr:uid="{00000000-0005-0000-0000-0000EF8D0000}"/>
    <cellStyle name="Normal 662 3" xfId="15677" xr:uid="{00000000-0005-0000-0000-0000F08D0000}"/>
    <cellStyle name="Normal 662 4" xfId="43734" xr:uid="{00000000-0005-0000-0000-0000F18D0000}"/>
    <cellStyle name="Normal 662 5" xfId="48577" xr:uid="{00000000-0005-0000-0000-0000F28D0000}"/>
    <cellStyle name="Normal 663" xfId="4882" xr:uid="{00000000-0005-0000-0000-0000F38D0000}"/>
    <cellStyle name="Normal 663 2" xfId="10029" xr:uid="{00000000-0005-0000-0000-0000F48D0000}"/>
    <cellStyle name="Normal 663 2 2" xfId="20812" xr:uid="{00000000-0005-0000-0000-0000F58D0000}"/>
    <cellStyle name="Normal 663 3" xfId="15679" xr:uid="{00000000-0005-0000-0000-0000F68D0000}"/>
    <cellStyle name="Normal 663 4" xfId="43736" xr:uid="{00000000-0005-0000-0000-0000F78D0000}"/>
    <cellStyle name="Normal 663 5" xfId="48579" xr:uid="{00000000-0005-0000-0000-0000F88D0000}"/>
    <cellStyle name="Normal 664" xfId="4884" xr:uid="{00000000-0005-0000-0000-0000F98D0000}"/>
    <cellStyle name="Normal 664 2" xfId="10031" xr:uid="{00000000-0005-0000-0000-0000FA8D0000}"/>
    <cellStyle name="Normal 664 2 2" xfId="20814" xr:uid="{00000000-0005-0000-0000-0000FB8D0000}"/>
    <cellStyle name="Normal 664 3" xfId="15681" xr:uid="{00000000-0005-0000-0000-0000FC8D0000}"/>
    <cellStyle name="Normal 664 4" xfId="43738" xr:uid="{00000000-0005-0000-0000-0000FD8D0000}"/>
    <cellStyle name="Normal 664 5" xfId="48581" xr:uid="{00000000-0005-0000-0000-0000FE8D0000}"/>
    <cellStyle name="Normal 665" xfId="4886" xr:uid="{00000000-0005-0000-0000-0000FF8D0000}"/>
    <cellStyle name="Normal 665 2" xfId="10033" xr:uid="{00000000-0005-0000-0000-0000008E0000}"/>
    <cellStyle name="Normal 665 2 2" xfId="20816" xr:uid="{00000000-0005-0000-0000-0000018E0000}"/>
    <cellStyle name="Normal 665 3" xfId="15683" xr:uid="{00000000-0005-0000-0000-0000028E0000}"/>
    <cellStyle name="Normal 665 4" xfId="43740" xr:uid="{00000000-0005-0000-0000-0000038E0000}"/>
    <cellStyle name="Normal 665 5" xfId="48583" xr:uid="{00000000-0005-0000-0000-0000048E0000}"/>
    <cellStyle name="Normal 666" xfId="4888" xr:uid="{00000000-0005-0000-0000-0000058E0000}"/>
    <cellStyle name="Normal 666 2" xfId="10035" xr:uid="{00000000-0005-0000-0000-0000068E0000}"/>
    <cellStyle name="Normal 666 2 2" xfId="20818" xr:uid="{00000000-0005-0000-0000-0000078E0000}"/>
    <cellStyle name="Normal 666 3" xfId="15685" xr:uid="{00000000-0005-0000-0000-0000088E0000}"/>
    <cellStyle name="Normal 666 4" xfId="43742" xr:uid="{00000000-0005-0000-0000-0000098E0000}"/>
    <cellStyle name="Normal 666 5" xfId="48585" xr:uid="{00000000-0005-0000-0000-00000A8E0000}"/>
    <cellStyle name="Normal 667" xfId="4890" xr:uid="{00000000-0005-0000-0000-00000B8E0000}"/>
    <cellStyle name="Normal 667 2" xfId="10037" xr:uid="{00000000-0005-0000-0000-00000C8E0000}"/>
    <cellStyle name="Normal 667 2 2" xfId="20820" xr:uid="{00000000-0005-0000-0000-00000D8E0000}"/>
    <cellStyle name="Normal 667 3" xfId="15687" xr:uid="{00000000-0005-0000-0000-00000E8E0000}"/>
    <cellStyle name="Normal 667 4" xfId="43744" xr:uid="{00000000-0005-0000-0000-00000F8E0000}"/>
    <cellStyle name="Normal 667 5" xfId="48587" xr:uid="{00000000-0005-0000-0000-0000108E0000}"/>
    <cellStyle name="Normal 668" xfId="4892" xr:uid="{00000000-0005-0000-0000-0000118E0000}"/>
    <cellStyle name="Normal 668 2" xfId="10039" xr:uid="{00000000-0005-0000-0000-0000128E0000}"/>
    <cellStyle name="Normal 668 2 2" xfId="20822" xr:uid="{00000000-0005-0000-0000-0000138E0000}"/>
    <cellStyle name="Normal 668 3" xfId="15689" xr:uid="{00000000-0005-0000-0000-0000148E0000}"/>
    <cellStyle name="Normal 668 4" xfId="43746" xr:uid="{00000000-0005-0000-0000-0000158E0000}"/>
    <cellStyle name="Normal 668 5" xfId="48589" xr:uid="{00000000-0005-0000-0000-0000168E0000}"/>
    <cellStyle name="Normal 669" xfId="4894" xr:uid="{00000000-0005-0000-0000-0000178E0000}"/>
    <cellStyle name="Normal 669 2" xfId="10041" xr:uid="{00000000-0005-0000-0000-0000188E0000}"/>
    <cellStyle name="Normal 669 2 2" xfId="20824" xr:uid="{00000000-0005-0000-0000-0000198E0000}"/>
    <cellStyle name="Normal 669 3" xfId="15691" xr:uid="{00000000-0005-0000-0000-00001A8E0000}"/>
    <cellStyle name="Normal 669 4" xfId="43748" xr:uid="{00000000-0005-0000-0000-00001B8E0000}"/>
    <cellStyle name="Normal 669 5" xfId="48591" xr:uid="{00000000-0005-0000-0000-00001C8E0000}"/>
    <cellStyle name="Normal 67" xfId="398" xr:uid="{00000000-0005-0000-0000-00001D8E0000}"/>
    <cellStyle name="Normal 67 2" xfId="1493" xr:uid="{00000000-0005-0000-0000-00001E8E0000}"/>
    <cellStyle name="Normal 67 2 2" xfId="3808" xr:uid="{00000000-0005-0000-0000-00001F8E0000}"/>
    <cellStyle name="Normal 67 2 2 2" xfId="8955" xr:uid="{00000000-0005-0000-0000-0000208E0000}"/>
    <cellStyle name="Normal 67 2 2 2 2" xfId="19738" xr:uid="{00000000-0005-0000-0000-0000218E0000}"/>
    <cellStyle name="Normal 67 2 2 3" xfId="14606" xr:uid="{00000000-0005-0000-0000-0000228E0000}"/>
    <cellStyle name="Normal 67 2 2 4" xfId="42665" xr:uid="{00000000-0005-0000-0000-0000238E0000}"/>
    <cellStyle name="Normal 67 2 2 5" xfId="47508" xr:uid="{00000000-0005-0000-0000-0000248E0000}"/>
    <cellStyle name="Normal 67 2 3" xfId="6675" xr:uid="{00000000-0005-0000-0000-0000258E0000}"/>
    <cellStyle name="Normal 67 2 3 2" xfId="17458" xr:uid="{00000000-0005-0000-0000-0000268E0000}"/>
    <cellStyle name="Normal 67 2 4" xfId="12315" xr:uid="{00000000-0005-0000-0000-0000278E0000}"/>
    <cellStyle name="Normal 67 2 5" xfId="40390" xr:uid="{00000000-0005-0000-0000-0000288E0000}"/>
    <cellStyle name="Normal 67 2 6" xfId="45233" xr:uid="{00000000-0005-0000-0000-0000298E0000}"/>
    <cellStyle name="Normal 67 3" xfId="2760" xr:uid="{00000000-0005-0000-0000-00002A8E0000}"/>
    <cellStyle name="Normal 67 3 2" xfId="7915" xr:uid="{00000000-0005-0000-0000-00002B8E0000}"/>
    <cellStyle name="Normal 67 3 2 2" xfId="18698" xr:uid="{00000000-0005-0000-0000-00002C8E0000}"/>
    <cellStyle name="Normal 67 3 3" xfId="13566" xr:uid="{00000000-0005-0000-0000-00002D8E0000}"/>
    <cellStyle name="Normal 67 3 4" xfId="41626" xr:uid="{00000000-0005-0000-0000-00002E8E0000}"/>
    <cellStyle name="Normal 67 3 5" xfId="46469" xr:uid="{00000000-0005-0000-0000-00002F8E0000}"/>
    <cellStyle name="Normal 67 4" xfId="5625" xr:uid="{00000000-0005-0000-0000-0000308E0000}"/>
    <cellStyle name="Normal 67 4 2" xfId="16415" xr:uid="{00000000-0005-0000-0000-0000318E0000}"/>
    <cellStyle name="Normal 67 5" xfId="11244" xr:uid="{00000000-0005-0000-0000-0000328E0000}"/>
    <cellStyle name="Normal 67 6" xfId="39345" xr:uid="{00000000-0005-0000-0000-0000338E0000}"/>
    <cellStyle name="Normal 67 7" xfId="44191" xr:uid="{00000000-0005-0000-0000-0000348E0000}"/>
    <cellStyle name="Normal 670" xfId="4896" xr:uid="{00000000-0005-0000-0000-0000358E0000}"/>
    <cellStyle name="Normal 670 2" xfId="10043" xr:uid="{00000000-0005-0000-0000-0000368E0000}"/>
    <cellStyle name="Normal 670 2 2" xfId="20826" xr:uid="{00000000-0005-0000-0000-0000378E0000}"/>
    <cellStyle name="Normal 670 3" xfId="15693" xr:uid="{00000000-0005-0000-0000-0000388E0000}"/>
    <cellStyle name="Normal 670 4" xfId="43750" xr:uid="{00000000-0005-0000-0000-0000398E0000}"/>
    <cellStyle name="Normal 670 5" xfId="48593" xr:uid="{00000000-0005-0000-0000-00003A8E0000}"/>
    <cellStyle name="Normal 671" xfId="4898" xr:uid="{00000000-0005-0000-0000-00003B8E0000}"/>
    <cellStyle name="Normal 671 2" xfId="10045" xr:uid="{00000000-0005-0000-0000-00003C8E0000}"/>
    <cellStyle name="Normal 671 2 2" xfId="20828" xr:uid="{00000000-0005-0000-0000-00003D8E0000}"/>
    <cellStyle name="Normal 671 3" xfId="15695" xr:uid="{00000000-0005-0000-0000-00003E8E0000}"/>
    <cellStyle name="Normal 671 4" xfId="43752" xr:uid="{00000000-0005-0000-0000-00003F8E0000}"/>
    <cellStyle name="Normal 671 5" xfId="48595" xr:uid="{00000000-0005-0000-0000-0000408E0000}"/>
    <cellStyle name="Normal 672" xfId="4900" xr:uid="{00000000-0005-0000-0000-0000418E0000}"/>
    <cellStyle name="Normal 672 2" xfId="10047" xr:uid="{00000000-0005-0000-0000-0000428E0000}"/>
    <cellStyle name="Normal 672 2 2" xfId="20830" xr:uid="{00000000-0005-0000-0000-0000438E0000}"/>
    <cellStyle name="Normal 672 3" xfId="15697" xr:uid="{00000000-0005-0000-0000-0000448E0000}"/>
    <cellStyle name="Normal 672 4" xfId="43754" xr:uid="{00000000-0005-0000-0000-0000458E0000}"/>
    <cellStyle name="Normal 672 5" xfId="48597" xr:uid="{00000000-0005-0000-0000-0000468E0000}"/>
    <cellStyle name="Normal 673" xfId="4902" xr:uid="{00000000-0005-0000-0000-0000478E0000}"/>
    <cellStyle name="Normal 673 2" xfId="10049" xr:uid="{00000000-0005-0000-0000-0000488E0000}"/>
    <cellStyle name="Normal 673 2 2" xfId="20832" xr:uid="{00000000-0005-0000-0000-0000498E0000}"/>
    <cellStyle name="Normal 673 3" xfId="15699" xr:uid="{00000000-0005-0000-0000-00004A8E0000}"/>
    <cellStyle name="Normal 673 4" xfId="43756" xr:uid="{00000000-0005-0000-0000-00004B8E0000}"/>
    <cellStyle name="Normal 673 5" xfId="48599" xr:uid="{00000000-0005-0000-0000-00004C8E0000}"/>
    <cellStyle name="Normal 674" xfId="4904" xr:uid="{00000000-0005-0000-0000-00004D8E0000}"/>
    <cellStyle name="Normal 674 2" xfId="10051" xr:uid="{00000000-0005-0000-0000-00004E8E0000}"/>
    <cellStyle name="Normal 674 2 2" xfId="20834" xr:uid="{00000000-0005-0000-0000-00004F8E0000}"/>
    <cellStyle name="Normal 674 3" xfId="15701" xr:uid="{00000000-0005-0000-0000-0000508E0000}"/>
    <cellStyle name="Normal 674 4" xfId="43758" xr:uid="{00000000-0005-0000-0000-0000518E0000}"/>
    <cellStyle name="Normal 674 5" xfId="48601" xr:uid="{00000000-0005-0000-0000-0000528E0000}"/>
    <cellStyle name="Normal 675" xfId="4921" xr:uid="{00000000-0005-0000-0000-0000538E0000}"/>
    <cellStyle name="Normal 675 2" xfId="10068" xr:uid="{00000000-0005-0000-0000-0000548E0000}"/>
    <cellStyle name="Normal 675 2 2" xfId="20851" xr:uid="{00000000-0005-0000-0000-0000558E0000}"/>
    <cellStyle name="Normal 675 3" xfId="15718" xr:uid="{00000000-0005-0000-0000-0000568E0000}"/>
    <cellStyle name="Normal 675 4" xfId="43775" xr:uid="{00000000-0005-0000-0000-0000578E0000}"/>
    <cellStyle name="Normal 675 5" xfId="48618" xr:uid="{00000000-0005-0000-0000-0000588E0000}"/>
    <cellStyle name="Normal 676" xfId="4925" xr:uid="{00000000-0005-0000-0000-0000598E0000}"/>
    <cellStyle name="Normal 676 2" xfId="10072" xr:uid="{00000000-0005-0000-0000-00005A8E0000}"/>
    <cellStyle name="Normal 676 2 2" xfId="20855" xr:uid="{00000000-0005-0000-0000-00005B8E0000}"/>
    <cellStyle name="Normal 676 3" xfId="15722" xr:uid="{00000000-0005-0000-0000-00005C8E0000}"/>
    <cellStyle name="Normal 676 4" xfId="43779" xr:uid="{00000000-0005-0000-0000-00005D8E0000}"/>
    <cellStyle name="Normal 676 5" xfId="48622" xr:uid="{00000000-0005-0000-0000-00005E8E0000}"/>
    <cellStyle name="Normal 677" xfId="4926" xr:uid="{00000000-0005-0000-0000-00005F8E0000}"/>
    <cellStyle name="Normal 677 2" xfId="10073" xr:uid="{00000000-0005-0000-0000-0000608E0000}"/>
    <cellStyle name="Normal 677 2 2" xfId="20856" xr:uid="{00000000-0005-0000-0000-0000618E0000}"/>
    <cellStyle name="Normal 677 3" xfId="15723" xr:uid="{00000000-0005-0000-0000-0000628E0000}"/>
    <cellStyle name="Normal 677 4" xfId="43780" xr:uid="{00000000-0005-0000-0000-0000638E0000}"/>
    <cellStyle name="Normal 677 5" xfId="48623" xr:uid="{00000000-0005-0000-0000-0000648E0000}"/>
    <cellStyle name="Normal 678" xfId="4927" xr:uid="{00000000-0005-0000-0000-0000658E0000}"/>
    <cellStyle name="Normal 678 2" xfId="10074" xr:uid="{00000000-0005-0000-0000-0000668E0000}"/>
    <cellStyle name="Normal 678 2 2" xfId="20857" xr:uid="{00000000-0005-0000-0000-0000678E0000}"/>
    <cellStyle name="Normal 678 3" xfId="15724" xr:uid="{00000000-0005-0000-0000-0000688E0000}"/>
    <cellStyle name="Normal 678 4" xfId="43781" xr:uid="{00000000-0005-0000-0000-0000698E0000}"/>
    <cellStyle name="Normal 678 5" xfId="48624" xr:uid="{00000000-0005-0000-0000-00006A8E0000}"/>
    <cellStyle name="Normal 679" xfId="4928" xr:uid="{00000000-0005-0000-0000-00006B8E0000}"/>
    <cellStyle name="Normal 679 2" xfId="10075" xr:uid="{00000000-0005-0000-0000-00006C8E0000}"/>
    <cellStyle name="Normal 679 2 2" xfId="20858" xr:uid="{00000000-0005-0000-0000-00006D8E0000}"/>
    <cellStyle name="Normal 679 3" xfId="15725" xr:uid="{00000000-0005-0000-0000-00006E8E0000}"/>
    <cellStyle name="Normal 679 4" xfId="43782" xr:uid="{00000000-0005-0000-0000-00006F8E0000}"/>
    <cellStyle name="Normal 679 5" xfId="48625" xr:uid="{00000000-0005-0000-0000-0000708E0000}"/>
    <cellStyle name="Normal 68" xfId="399" xr:uid="{00000000-0005-0000-0000-0000718E0000}"/>
    <cellStyle name="Normal 68 2" xfId="1494" xr:uid="{00000000-0005-0000-0000-0000728E0000}"/>
    <cellStyle name="Normal 68 2 2" xfId="3809" xr:uid="{00000000-0005-0000-0000-0000738E0000}"/>
    <cellStyle name="Normal 68 2 2 2" xfId="8956" xr:uid="{00000000-0005-0000-0000-0000748E0000}"/>
    <cellStyle name="Normal 68 2 2 2 2" xfId="19739" xr:uid="{00000000-0005-0000-0000-0000758E0000}"/>
    <cellStyle name="Normal 68 2 2 3" xfId="14607" xr:uid="{00000000-0005-0000-0000-0000768E0000}"/>
    <cellStyle name="Normal 68 2 2 4" xfId="42666" xr:uid="{00000000-0005-0000-0000-0000778E0000}"/>
    <cellStyle name="Normal 68 2 2 5" xfId="47509" xr:uid="{00000000-0005-0000-0000-0000788E0000}"/>
    <cellStyle name="Normal 68 2 3" xfId="6676" xr:uid="{00000000-0005-0000-0000-0000798E0000}"/>
    <cellStyle name="Normal 68 2 3 2" xfId="17459" xr:uid="{00000000-0005-0000-0000-00007A8E0000}"/>
    <cellStyle name="Normal 68 2 4" xfId="12316" xr:uid="{00000000-0005-0000-0000-00007B8E0000}"/>
    <cellStyle name="Normal 68 2 5" xfId="40391" xr:uid="{00000000-0005-0000-0000-00007C8E0000}"/>
    <cellStyle name="Normal 68 2 6" xfId="45234" xr:uid="{00000000-0005-0000-0000-00007D8E0000}"/>
    <cellStyle name="Normal 68 3" xfId="2761" xr:uid="{00000000-0005-0000-0000-00007E8E0000}"/>
    <cellStyle name="Normal 68 3 2" xfId="7916" xr:uid="{00000000-0005-0000-0000-00007F8E0000}"/>
    <cellStyle name="Normal 68 3 2 2" xfId="18699" xr:uid="{00000000-0005-0000-0000-0000808E0000}"/>
    <cellStyle name="Normal 68 3 3" xfId="13567" xr:uid="{00000000-0005-0000-0000-0000818E0000}"/>
    <cellStyle name="Normal 68 3 4" xfId="41627" xr:uid="{00000000-0005-0000-0000-0000828E0000}"/>
    <cellStyle name="Normal 68 3 5" xfId="46470" xr:uid="{00000000-0005-0000-0000-0000838E0000}"/>
    <cellStyle name="Normal 68 4" xfId="5626" xr:uid="{00000000-0005-0000-0000-0000848E0000}"/>
    <cellStyle name="Normal 68 4 2" xfId="16416" xr:uid="{00000000-0005-0000-0000-0000858E0000}"/>
    <cellStyle name="Normal 68 5" xfId="11245" xr:uid="{00000000-0005-0000-0000-0000868E0000}"/>
    <cellStyle name="Normal 68 6" xfId="39346" xr:uid="{00000000-0005-0000-0000-0000878E0000}"/>
    <cellStyle name="Normal 68 7" xfId="44192" xr:uid="{00000000-0005-0000-0000-0000888E0000}"/>
    <cellStyle name="Normal 680" xfId="4929" xr:uid="{00000000-0005-0000-0000-0000898E0000}"/>
    <cellStyle name="Normal 680 2" xfId="4991" xr:uid="{00000000-0005-0000-0000-00008A8E0000}"/>
    <cellStyle name="Normal 680 2 2" xfId="5024" xr:uid="{00000000-0005-0000-0000-00008B8E0000}"/>
    <cellStyle name="Normal 680 2 2 2" xfId="5033" xr:uid="{00000000-0005-0000-0000-00008C8E0000}"/>
    <cellStyle name="Normal 680 2 2 2 2" xfId="5274" xr:uid="{00000000-0005-0000-0000-00008D8E0000}"/>
    <cellStyle name="Normal 680 2 2 2 2 2" xfId="5310" xr:uid="{00000000-0005-0000-0000-00008E8E0000}"/>
    <cellStyle name="Normal 680 2 2 2 2 2 2" xfId="10446" xr:uid="{00000000-0005-0000-0000-00008F8E0000}"/>
    <cellStyle name="Normal 680 2 2 2 2 2 2 2" xfId="21229" xr:uid="{00000000-0005-0000-0000-0000908E0000}"/>
    <cellStyle name="Normal 680 2 2 2 2 2 3" xfId="16102" xr:uid="{00000000-0005-0000-0000-0000918E0000}"/>
    <cellStyle name="Normal 680 2 2 2 2 2 4" xfId="38884" xr:uid="{00000000-0005-0000-0000-0000928E0000}"/>
    <cellStyle name="Normal 680 2 2 2 2 2 4 2" xfId="39009" xr:uid="{00000000-0005-0000-0000-0000938E0000}"/>
    <cellStyle name="Normal 680 2 2 2 2 3" xfId="10410" xr:uid="{00000000-0005-0000-0000-0000948E0000}"/>
    <cellStyle name="Normal 680 2 2 2 2 3 2" xfId="21193" xr:uid="{00000000-0005-0000-0000-0000958E0000}"/>
    <cellStyle name="Normal 680 2 2 2 2 4" xfId="16066" xr:uid="{00000000-0005-0000-0000-0000968E0000}"/>
    <cellStyle name="Normal 680 2 2 2 3" xfId="10181" xr:uid="{00000000-0005-0000-0000-0000978E0000}"/>
    <cellStyle name="Normal 680 2 2 2 3 2" xfId="20964" xr:uid="{00000000-0005-0000-0000-0000988E0000}"/>
    <cellStyle name="Normal 680 2 2 2 4" xfId="15830" xr:uid="{00000000-0005-0000-0000-0000998E0000}"/>
    <cellStyle name="Normal 680 2 2 3" xfId="10172" xr:uid="{00000000-0005-0000-0000-00009A8E0000}"/>
    <cellStyle name="Normal 680 2 2 3 2" xfId="20955" xr:uid="{00000000-0005-0000-0000-00009B8E0000}"/>
    <cellStyle name="Normal 680 2 2 4" xfId="15821" xr:uid="{00000000-0005-0000-0000-00009C8E0000}"/>
    <cellStyle name="Normal 680 2 3" xfId="10139" xr:uid="{00000000-0005-0000-0000-00009D8E0000}"/>
    <cellStyle name="Normal 680 2 3 2" xfId="20922" xr:uid="{00000000-0005-0000-0000-00009E8E0000}"/>
    <cellStyle name="Normal 680 2 4" xfId="15789" xr:uid="{00000000-0005-0000-0000-00009F8E0000}"/>
    <cellStyle name="Normal 680 2 5" xfId="43842" xr:uid="{00000000-0005-0000-0000-0000A08E0000}"/>
    <cellStyle name="Normal 680 2 6" xfId="48685" xr:uid="{00000000-0005-0000-0000-0000A18E0000}"/>
    <cellStyle name="Normal 680 3" xfId="10077" xr:uid="{00000000-0005-0000-0000-0000A28E0000}"/>
    <cellStyle name="Normal 680 3 2" xfId="20860" xr:uid="{00000000-0005-0000-0000-0000A38E0000}"/>
    <cellStyle name="Normal 680 4" xfId="15727" xr:uid="{00000000-0005-0000-0000-0000A48E0000}"/>
    <cellStyle name="Normal 680 5" xfId="43784" xr:uid="{00000000-0005-0000-0000-0000A58E0000}"/>
    <cellStyle name="Normal 680 6" xfId="48627" xr:uid="{00000000-0005-0000-0000-0000A68E0000}"/>
    <cellStyle name="Normal 681" xfId="4931" xr:uid="{00000000-0005-0000-0000-0000A78E0000}"/>
    <cellStyle name="Normal 681 2" xfId="10079" xr:uid="{00000000-0005-0000-0000-0000A88E0000}"/>
    <cellStyle name="Normal 681 2 2" xfId="20862" xr:uid="{00000000-0005-0000-0000-0000A98E0000}"/>
    <cellStyle name="Normal 681 3" xfId="15729" xr:uid="{00000000-0005-0000-0000-0000AA8E0000}"/>
    <cellStyle name="Normal 681 4" xfId="37" xr:uid="{00000000-0005-0000-0000-0000AB8E0000}"/>
    <cellStyle name="Normal 681 5" xfId="43785" xr:uid="{00000000-0005-0000-0000-0000AC8E0000}"/>
    <cellStyle name="Normal 681 6" xfId="48628" xr:uid="{00000000-0005-0000-0000-0000AD8E0000}"/>
    <cellStyle name="Normal 682" xfId="4934" xr:uid="{00000000-0005-0000-0000-0000AE8E0000}"/>
    <cellStyle name="Normal 682 2" xfId="10082" xr:uid="{00000000-0005-0000-0000-0000AF8E0000}"/>
    <cellStyle name="Normal 682 2 2" xfId="20865" xr:uid="{00000000-0005-0000-0000-0000B08E0000}"/>
    <cellStyle name="Normal 682 3" xfId="15732" xr:uid="{00000000-0005-0000-0000-0000B18E0000}"/>
    <cellStyle name="Normal 682 4" xfId="43788" xr:uid="{00000000-0005-0000-0000-0000B28E0000}"/>
    <cellStyle name="Normal 682 5" xfId="48631" xr:uid="{00000000-0005-0000-0000-0000B38E0000}"/>
    <cellStyle name="Normal 683" xfId="4951" xr:uid="{00000000-0005-0000-0000-0000B48E0000}"/>
    <cellStyle name="Normal 683 2" xfId="10099" xr:uid="{00000000-0005-0000-0000-0000B58E0000}"/>
    <cellStyle name="Normal 683 2 2" xfId="20882" xr:uid="{00000000-0005-0000-0000-0000B68E0000}"/>
    <cellStyle name="Normal 683 3" xfId="15749" xr:uid="{00000000-0005-0000-0000-0000B78E0000}"/>
    <cellStyle name="Normal 683 4" xfId="43805" xr:uid="{00000000-0005-0000-0000-0000B88E0000}"/>
    <cellStyle name="Normal 683 5" xfId="48648" xr:uid="{00000000-0005-0000-0000-0000B98E0000}"/>
    <cellStyle name="Normal 684" xfId="4952" xr:uid="{00000000-0005-0000-0000-0000BA8E0000}"/>
    <cellStyle name="Normal 684 2" xfId="10100" xr:uid="{00000000-0005-0000-0000-0000BB8E0000}"/>
    <cellStyle name="Normal 684 2 2" xfId="20883" xr:uid="{00000000-0005-0000-0000-0000BC8E0000}"/>
    <cellStyle name="Normal 684 3" xfId="15750" xr:uid="{00000000-0005-0000-0000-0000BD8E0000}"/>
    <cellStyle name="Normal 684 4" xfId="43806" xr:uid="{00000000-0005-0000-0000-0000BE8E0000}"/>
    <cellStyle name="Normal 684 5" xfId="48649" xr:uid="{00000000-0005-0000-0000-0000BF8E0000}"/>
    <cellStyle name="Normal 685" xfId="4947" xr:uid="{00000000-0005-0000-0000-0000C08E0000}"/>
    <cellStyle name="Normal 685 2" xfId="10095" xr:uid="{00000000-0005-0000-0000-0000C18E0000}"/>
    <cellStyle name="Normal 685 2 2" xfId="20878" xr:uid="{00000000-0005-0000-0000-0000C28E0000}"/>
    <cellStyle name="Normal 685 3" xfId="15745" xr:uid="{00000000-0005-0000-0000-0000C38E0000}"/>
    <cellStyle name="Normal 685 4" xfId="43801" xr:uid="{00000000-0005-0000-0000-0000C48E0000}"/>
    <cellStyle name="Normal 685 5" xfId="48644" xr:uid="{00000000-0005-0000-0000-0000C58E0000}"/>
    <cellStyle name="Normal 686" xfId="4953" xr:uid="{00000000-0005-0000-0000-0000C68E0000}"/>
    <cellStyle name="Normal 686 2" xfId="10101" xr:uid="{00000000-0005-0000-0000-0000C78E0000}"/>
    <cellStyle name="Normal 686 2 2" xfId="20884" xr:uid="{00000000-0005-0000-0000-0000C88E0000}"/>
    <cellStyle name="Normal 686 3" xfId="15751" xr:uid="{00000000-0005-0000-0000-0000C98E0000}"/>
    <cellStyle name="Normal 686 4" xfId="43807" xr:uid="{00000000-0005-0000-0000-0000CA8E0000}"/>
    <cellStyle name="Normal 686 5" xfId="48650" xr:uid="{00000000-0005-0000-0000-0000CB8E0000}"/>
    <cellStyle name="Normal 687" xfId="4954" xr:uid="{00000000-0005-0000-0000-0000CC8E0000}"/>
    <cellStyle name="Normal 687 2" xfId="10102" xr:uid="{00000000-0005-0000-0000-0000CD8E0000}"/>
    <cellStyle name="Normal 687 2 2" xfId="20885" xr:uid="{00000000-0005-0000-0000-0000CE8E0000}"/>
    <cellStyle name="Normal 687 3" xfId="15752" xr:uid="{00000000-0005-0000-0000-0000CF8E0000}"/>
    <cellStyle name="Normal 687 4" xfId="43808" xr:uid="{00000000-0005-0000-0000-0000D08E0000}"/>
    <cellStyle name="Normal 687 5" xfId="48651" xr:uid="{00000000-0005-0000-0000-0000D18E0000}"/>
    <cellStyle name="Normal 688" xfId="4956" xr:uid="{00000000-0005-0000-0000-0000D28E0000}"/>
    <cellStyle name="Normal 688 2" xfId="10104" xr:uid="{00000000-0005-0000-0000-0000D38E0000}"/>
    <cellStyle name="Normal 688 2 2" xfId="20887" xr:uid="{00000000-0005-0000-0000-0000D48E0000}"/>
    <cellStyle name="Normal 688 3" xfId="15754" xr:uid="{00000000-0005-0000-0000-0000D58E0000}"/>
    <cellStyle name="Normal 688 4" xfId="43810" xr:uid="{00000000-0005-0000-0000-0000D68E0000}"/>
    <cellStyle name="Normal 688 5" xfId="48653" xr:uid="{00000000-0005-0000-0000-0000D78E0000}"/>
    <cellStyle name="Normal 689" xfId="4958" xr:uid="{00000000-0005-0000-0000-0000D88E0000}"/>
    <cellStyle name="Normal 689 2" xfId="10106" xr:uid="{00000000-0005-0000-0000-0000D98E0000}"/>
    <cellStyle name="Normal 689 2 2" xfId="20889" xr:uid="{00000000-0005-0000-0000-0000DA8E0000}"/>
    <cellStyle name="Normal 689 3" xfId="15756" xr:uid="{00000000-0005-0000-0000-0000DB8E0000}"/>
    <cellStyle name="Normal 689 4" xfId="43812" xr:uid="{00000000-0005-0000-0000-0000DC8E0000}"/>
    <cellStyle name="Normal 689 5" xfId="48655" xr:uid="{00000000-0005-0000-0000-0000DD8E0000}"/>
    <cellStyle name="Normal 69" xfId="400" xr:uid="{00000000-0005-0000-0000-0000DE8E0000}"/>
    <cellStyle name="Normal 69 2" xfId="1495" xr:uid="{00000000-0005-0000-0000-0000DF8E0000}"/>
    <cellStyle name="Normal 69 2 2" xfId="3810" xr:uid="{00000000-0005-0000-0000-0000E08E0000}"/>
    <cellStyle name="Normal 69 2 2 2" xfId="8957" xr:uid="{00000000-0005-0000-0000-0000E18E0000}"/>
    <cellStyle name="Normal 69 2 2 2 2" xfId="19740" xr:uid="{00000000-0005-0000-0000-0000E28E0000}"/>
    <cellStyle name="Normal 69 2 2 3" xfId="14608" xr:uid="{00000000-0005-0000-0000-0000E38E0000}"/>
    <cellStyle name="Normal 69 2 2 4" xfId="42667" xr:uid="{00000000-0005-0000-0000-0000E48E0000}"/>
    <cellStyle name="Normal 69 2 2 5" xfId="47510" xr:uid="{00000000-0005-0000-0000-0000E58E0000}"/>
    <cellStyle name="Normal 69 2 3" xfId="6677" xr:uid="{00000000-0005-0000-0000-0000E68E0000}"/>
    <cellStyle name="Normal 69 2 3 2" xfId="17460" xr:uid="{00000000-0005-0000-0000-0000E78E0000}"/>
    <cellStyle name="Normal 69 2 4" xfId="12317" xr:uid="{00000000-0005-0000-0000-0000E88E0000}"/>
    <cellStyle name="Normal 69 2 5" xfId="40392" xr:uid="{00000000-0005-0000-0000-0000E98E0000}"/>
    <cellStyle name="Normal 69 2 6" xfId="45235" xr:uid="{00000000-0005-0000-0000-0000EA8E0000}"/>
    <cellStyle name="Normal 69 3" xfId="2762" xr:uid="{00000000-0005-0000-0000-0000EB8E0000}"/>
    <cellStyle name="Normal 69 3 2" xfId="7917" xr:uid="{00000000-0005-0000-0000-0000EC8E0000}"/>
    <cellStyle name="Normal 69 3 2 2" xfId="18700" xr:uid="{00000000-0005-0000-0000-0000ED8E0000}"/>
    <cellStyle name="Normal 69 3 3" xfId="13568" xr:uid="{00000000-0005-0000-0000-0000EE8E0000}"/>
    <cellStyle name="Normal 69 3 4" xfId="41628" xr:uid="{00000000-0005-0000-0000-0000EF8E0000}"/>
    <cellStyle name="Normal 69 3 5" xfId="46471" xr:uid="{00000000-0005-0000-0000-0000F08E0000}"/>
    <cellStyle name="Normal 69 4" xfId="5627" xr:uid="{00000000-0005-0000-0000-0000F18E0000}"/>
    <cellStyle name="Normal 69 4 2" xfId="16417" xr:uid="{00000000-0005-0000-0000-0000F28E0000}"/>
    <cellStyle name="Normal 69 5" xfId="11246" xr:uid="{00000000-0005-0000-0000-0000F38E0000}"/>
    <cellStyle name="Normal 69 6" xfId="39347" xr:uid="{00000000-0005-0000-0000-0000F48E0000}"/>
    <cellStyle name="Normal 69 7" xfId="44193" xr:uid="{00000000-0005-0000-0000-0000F58E0000}"/>
    <cellStyle name="Normal 690" xfId="4960" xr:uid="{00000000-0005-0000-0000-0000F68E0000}"/>
    <cellStyle name="Normal 690 2" xfId="10108" xr:uid="{00000000-0005-0000-0000-0000F78E0000}"/>
    <cellStyle name="Normal 690 2 2" xfId="20891" xr:uid="{00000000-0005-0000-0000-0000F88E0000}"/>
    <cellStyle name="Normal 690 3" xfId="15758" xr:uid="{00000000-0005-0000-0000-0000F98E0000}"/>
    <cellStyle name="Normal 690 4" xfId="43814" xr:uid="{00000000-0005-0000-0000-0000FA8E0000}"/>
    <cellStyle name="Normal 690 5" xfId="48657" xr:uid="{00000000-0005-0000-0000-0000FB8E0000}"/>
    <cellStyle name="Normal 691" xfId="4962" xr:uid="{00000000-0005-0000-0000-0000FC8E0000}"/>
    <cellStyle name="Normal 691 2" xfId="10110" xr:uid="{00000000-0005-0000-0000-0000FD8E0000}"/>
    <cellStyle name="Normal 691 2 2" xfId="20893" xr:uid="{00000000-0005-0000-0000-0000FE8E0000}"/>
    <cellStyle name="Normal 691 3" xfId="15760" xr:uid="{00000000-0005-0000-0000-0000FF8E0000}"/>
    <cellStyle name="Normal 691 4" xfId="43816" xr:uid="{00000000-0005-0000-0000-0000008F0000}"/>
    <cellStyle name="Normal 691 5" xfId="48659" xr:uid="{00000000-0005-0000-0000-0000018F0000}"/>
    <cellStyle name="Normal 692" xfId="4981" xr:uid="{00000000-0005-0000-0000-0000028F0000}"/>
    <cellStyle name="Normal 692 2" xfId="10129" xr:uid="{00000000-0005-0000-0000-0000038F0000}"/>
    <cellStyle name="Normal 692 2 2" xfId="20912" xr:uid="{00000000-0005-0000-0000-0000048F0000}"/>
    <cellStyle name="Normal 692 3" xfId="15779" xr:uid="{00000000-0005-0000-0000-0000058F0000}"/>
    <cellStyle name="Normal 692 4" xfId="43835" xr:uid="{00000000-0005-0000-0000-0000068F0000}"/>
    <cellStyle name="Normal 692 5" xfId="48678" xr:uid="{00000000-0005-0000-0000-0000078F0000}"/>
    <cellStyle name="Normal 693" xfId="4982" xr:uid="{00000000-0005-0000-0000-0000088F0000}"/>
    <cellStyle name="Normal 693 2" xfId="10130" xr:uid="{00000000-0005-0000-0000-0000098F0000}"/>
    <cellStyle name="Normal 693 2 2" xfId="20913" xr:uid="{00000000-0005-0000-0000-00000A8F0000}"/>
    <cellStyle name="Normal 693 3" xfId="15780" xr:uid="{00000000-0005-0000-0000-00000B8F0000}"/>
    <cellStyle name="Normal 693 4" xfId="43836" xr:uid="{00000000-0005-0000-0000-00000C8F0000}"/>
    <cellStyle name="Normal 693 5" xfId="48679" xr:uid="{00000000-0005-0000-0000-00000D8F0000}"/>
    <cellStyle name="Normal 694" xfId="4979" xr:uid="{00000000-0005-0000-0000-00000E8F0000}"/>
    <cellStyle name="Normal 694 2" xfId="10127" xr:uid="{00000000-0005-0000-0000-00000F8F0000}"/>
    <cellStyle name="Normal 694 2 2" xfId="20910" xr:uid="{00000000-0005-0000-0000-0000108F0000}"/>
    <cellStyle name="Normal 694 3" xfId="15777" xr:uid="{00000000-0005-0000-0000-0000118F0000}"/>
    <cellStyle name="Normal 694 4" xfId="43833" xr:uid="{00000000-0005-0000-0000-0000128F0000}"/>
    <cellStyle name="Normal 694 5" xfId="48676" xr:uid="{00000000-0005-0000-0000-0000138F0000}"/>
    <cellStyle name="Normal 695" xfId="4985" xr:uid="{00000000-0005-0000-0000-0000148F0000}"/>
    <cellStyle name="Normal 695 2" xfId="10133" xr:uid="{00000000-0005-0000-0000-0000158F0000}"/>
    <cellStyle name="Normal 695 2 2" xfId="20916" xr:uid="{00000000-0005-0000-0000-0000168F0000}"/>
    <cellStyle name="Normal 695 3" xfId="15783" xr:uid="{00000000-0005-0000-0000-0000178F0000}"/>
    <cellStyle name="Normal 695 4" xfId="38925" xr:uid="{00000000-0005-0000-0000-0000188F0000}"/>
    <cellStyle name="Normal 695 4 2" xfId="39072" xr:uid="{00000000-0005-0000-0000-0000198F0000}"/>
    <cellStyle name="Normal 695 4 2 2" xfId="42" xr:uid="{00000000-0005-0000-0000-00001A8F0000}"/>
    <cellStyle name="Normal 695 5" xfId="43877" xr:uid="{00000000-0005-0000-0000-00001B8F0000}"/>
    <cellStyle name="Normal 695 6" xfId="39158" xr:uid="{00000000-0005-0000-0000-00001C8F0000}"/>
    <cellStyle name="Normal 695 7" xfId="44006" xr:uid="{00000000-0005-0000-0000-00001D8F0000}"/>
    <cellStyle name="Normal 696" xfId="5014" xr:uid="{00000000-0005-0000-0000-00001E8F0000}"/>
    <cellStyle name="Normal 696 2" xfId="10162" xr:uid="{00000000-0005-0000-0000-00001F8F0000}"/>
    <cellStyle name="Normal 696 2 2" xfId="20945" xr:uid="{00000000-0005-0000-0000-0000208F0000}"/>
    <cellStyle name="Normal 696 2 3" xfId="83" xr:uid="{00000000-0005-0000-0000-0000218F0000}"/>
    <cellStyle name="Normal 696 3" xfId="15812" xr:uid="{00000000-0005-0000-0000-0000228F0000}"/>
    <cellStyle name="Normal 696 4" xfId="81" xr:uid="{00000000-0005-0000-0000-0000238F0000}"/>
    <cellStyle name="Normal 696 4 2" xfId="40098" xr:uid="{00000000-0005-0000-0000-0000248F0000}"/>
    <cellStyle name="Normal 696 4 3" xfId="44943" xr:uid="{00000000-0005-0000-0000-0000258F0000}"/>
    <cellStyle name="Normal 696 5" xfId="43865" xr:uid="{00000000-0005-0000-0000-0000268F0000}"/>
    <cellStyle name="Normal 696 6" xfId="48708" xr:uid="{00000000-0005-0000-0000-0000278F0000}"/>
    <cellStyle name="Normal 696 7" xfId="43936" xr:uid="{00000000-0005-0000-0000-0000288F0000}"/>
    <cellStyle name="Normal 696 7 2 2" xfId="36" xr:uid="{00000000-0005-0000-0000-0000298F0000}"/>
    <cellStyle name="Normal 697" xfId="5017" xr:uid="{00000000-0005-0000-0000-00002A8F0000}"/>
    <cellStyle name="Normal 697 2" xfId="10165" xr:uid="{00000000-0005-0000-0000-00002B8F0000}"/>
    <cellStyle name="Normal 697 2 2" xfId="20948" xr:uid="{00000000-0005-0000-0000-00002C8F0000}"/>
    <cellStyle name="Normal 697 3" xfId="15815" xr:uid="{00000000-0005-0000-0000-00002D8F0000}"/>
    <cellStyle name="Normal 697 4" xfId="43868" xr:uid="{00000000-0005-0000-0000-00002E8F0000}"/>
    <cellStyle name="Normal 697 5" xfId="48711" xr:uid="{00000000-0005-0000-0000-00002F8F0000}"/>
    <cellStyle name="Normal 698" xfId="5021" xr:uid="{00000000-0005-0000-0000-0000308F0000}"/>
    <cellStyle name="Normal 698 2" xfId="10169" xr:uid="{00000000-0005-0000-0000-0000318F0000}"/>
    <cellStyle name="Normal 698 2 2" xfId="20952" xr:uid="{00000000-0005-0000-0000-0000328F0000}"/>
    <cellStyle name="Normal 698 3" xfId="15818" xr:uid="{00000000-0005-0000-0000-0000338F0000}"/>
    <cellStyle name="Normal 698 4" xfId="43872" xr:uid="{00000000-0005-0000-0000-0000348F0000}"/>
    <cellStyle name="Normal 698 5" xfId="48715" xr:uid="{00000000-0005-0000-0000-0000358F0000}"/>
    <cellStyle name="Normal 699" xfId="5022" xr:uid="{00000000-0005-0000-0000-0000368F0000}"/>
    <cellStyle name="Normal 699 2" xfId="10170" xr:uid="{00000000-0005-0000-0000-0000378F0000}"/>
    <cellStyle name="Normal 699 2 2" xfId="20953" xr:uid="{00000000-0005-0000-0000-0000388F0000}"/>
    <cellStyle name="Normal 699 3" xfId="15819" xr:uid="{00000000-0005-0000-0000-0000398F0000}"/>
    <cellStyle name="Normal 699 4" xfId="43873" xr:uid="{00000000-0005-0000-0000-00003A8F0000}"/>
    <cellStyle name="Normal 699 5" xfId="48716" xr:uid="{00000000-0005-0000-0000-00003B8F0000}"/>
    <cellStyle name="Normal 7" xfId="401" xr:uid="{00000000-0005-0000-0000-00003C8F0000}"/>
    <cellStyle name="Normal 70" xfId="402" xr:uid="{00000000-0005-0000-0000-00003D8F0000}"/>
    <cellStyle name="Normal 70 2" xfId="1496" xr:uid="{00000000-0005-0000-0000-00003E8F0000}"/>
    <cellStyle name="Normal 70 2 2" xfId="3811" xr:uid="{00000000-0005-0000-0000-00003F8F0000}"/>
    <cellStyle name="Normal 70 2 2 2" xfId="8958" xr:uid="{00000000-0005-0000-0000-0000408F0000}"/>
    <cellStyle name="Normal 70 2 2 2 2" xfId="19741" xr:uid="{00000000-0005-0000-0000-0000418F0000}"/>
    <cellStyle name="Normal 70 2 2 3" xfId="14609" xr:uid="{00000000-0005-0000-0000-0000428F0000}"/>
    <cellStyle name="Normal 70 2 2 4" xfId="42668" xr:uid="{00000000-0005-0000-0000-0000438F0000}"/>
    <cellStyle name="Normal 70 2 2 5" xfId="47511" xr:uid="{00000000-0005-0000-0000-0000448F0000}"/>
    <cellStyle name="Normal 70 2 3" xfId="6678" xr:uid="{00000000-0005-0000-0000-0000458F0000}"/>
    <cellStyle name="Normal 70 2 3 2" xfId="17461" xr:uid="{00000000-0005-0000-0000-0000468F0000}"/>
    <cellStyle name="Normal 70 2 4" xfId="12318" xr:uid="{00000000-0005-0000-0000-0000478F0000}"/>
    <cellStyle name="Normal 70 2 5" xfId="40393" xr:uid="{00000000-0005-0000-0000-0000488F0000}"/>
    <cellStyle name="Normal 70 2 6" xfId="45236" xr:uid="{00000000-0005-0000-0000-0000498F0000}"/>
    <cellStyle name="Normal 70 3" xfId="2763" xr:uid="{00000000-0005-0000-0000-00004A8F0000}"/>
    <cellStyle name="Normal 70 3 2" xfId="7918" xr:uid="{00000000-0005-0000-0000-00004B8F0000}"/>
    <cellStyle name="Normal 70 3 2 2" xfId="18701" xr:uid="{00000000-0005-0000-0000-00004C8F0000}"/>
    <cellStyle name="Normal 70 3 3" xfId="13569" xr:uid="{00000000-0005-0000-0000-00004D8F0000}"/>
    <cellStyle name="Normal 70 3 4" xfId="41629" xr:uid="{00000000-0005-0000-0000-00004E8F0000}"/>
    <cellStyle name="Normal 70 3 5" xfId="46472" xr:uid="{00000000-0005-0000-0000-00004F8F0000}"/>
    <cellStyle name="Normal 70 4" xfId="5628" xr:uid="{00000000-0005-0000-0000-0000508F0000}"/>
    <cellStyle name="Normal 70 4 2" xfId="16418" xr:uid="{00000000-0005-0000-0000-0000518F0000}"/>
    <cellStyle name="Normal 70 5" xfId="11247" xr:uid="{00000000-0005-0000-0000-0000528F0000}"/>
    <cellStyle name="Normal 70 6" xfId="39348" xr:uid="{00000000-0005-0000-0000-0000538F0000}"/>
    <cellStyle name="Normal 70 7" xfId="44194" xr:uid="{00000000-0005-0000-0000-0000548F0000}"/>
    <cellStyle name="Normal 700" xfId="5023" xr:uid="{00000000-0005-0000-0000-0000558F0000}"/>
    <cellStyle name="Normal 700 2" xfId="10171" xr:uid="{00000000-0005-0000-0000-0000568F0000}"/>
    <cellStyle name="Normal 700 2 2" xfId="20954" xr:uid="{00000000-0005-0000-0000-0000578F0000}"/>
    <cellStyle name="Normal 700 3" xfId="15820" xr:uid="{00000000-0005-0000-0000-0000588F0000}"/>
    <cellStyle name="Normal 700 4" xfId="40103" xr:uid="{00000000-0005-0000-0000-0000598F0000}"/>
    <cellStyle name="Normal 701" xfId="5032" xr:uid="{00000000-0005-0000-0000-00005A8F0000}"/>
    <cellStyle name="Normal 701 2" xfId="10180" xr:uid="{00000000-0005-0000-0000-00005B8F0000}"/>
    <cellStyle name="Normal 701 2 2" xfId="20963" xr:uid="{00000000-0005-0000-0000-00005C8F0000}"/>
    <cellStyle name="Normal 701 3" xfId="15829" xr:uid="{00000000-0005-0000-0000-00005D8F0000}"/>
    <cellStyle name="Normal 702" xfId="5034" xr:uid="{00000000-0005-0000-0000-00005E8F0000}"/>
    <cellStyle name="Normal 702 2" xfId="10182" xr:uid="{00000000-0005-0000-0000-00005F8F0000}"/>
    <cellStyle name="Normal 702 2 2" xfId="20965" xr:uid="{00000000-0005-0000-0000-0000608F0000}"/>
    <cellStyle name="Normal 702 3" xfId="15831" xr:uid="{00000000-0005-0000-0000-0000618F0000}"/>
    <cellStyle name="Normal 703" xfId="5037" xr:uid="{00000000-0005-0000-0000-0000628F0000}"/>
    <cellStyle name="Normal 703 2" xfId="10185" xr:uid="{00000000-0005-0000-0000-0000638F0000}"/>
    <cellStyle name="Normal 703 2 2" xfId="20968" xr:uid="{00000000-0005-0000-0000-0000648F0000}"/>
    <cellStyle name="Normal 703 3" xfId="15834" xr:uid="{00000000-0005-0000-0000-0000658F0000}"/>
    <cellStyle name="Normal 704" xfId="5039" xr:uid="{00000000-0005-0000-0000-0000668F0000}"/>
    <cellStyle name="Normal 704 2" xfId="10187" xr:uid="{00000000-0005-0000-0000-0000678F0000}"/>
    <cellStyle name="Normal 704 2 2" xfId="20970" xr:uid="{00000000-0005-0000-0000-0000688F0000}"/>
    <cellStyle name="Normal 704 3" xfId="15836" xr:uid="{00000000-0005-0000-0000-0000698F0000}"/>
    <cellStyle name="Normal 705" xfId="5087" xr:uid="{00000000-0005-0000-0000-00006A8F0000}"/>
    <cellStyle name="Normal 705 2" xfId="10231" xr:uid="{00000000-0005-0000-0000-00006B8F0000}"/>
    <cellStyle name="Normal 705 2 2" xfId="21014" xr:uid="{00000000-0005-0000-0000-00006C8F0000}"/>
    <cellStyle name="Normal 705 3" xfId="15882" xr:uid="{00000000-0005-0000-0000-00006D8F0000}"/>
    <cellStyle name="Normal 706" xfId="5068" xr:uid="{00000000-0005-0000-0000-00006E8F0000}"/>
    <cellStyle name="Normal 706 2" xfId="10216" xr:uid="{00000000-0005-0000-0000-00006F8F0000}"/>
    <cellStyle name="Normal 706 2 2" xfId="20999" xr:uid="{00000000-0005-0000-0000-0000708F0000}"/>
    <cellStyle name="Normal 706 3" xfId="15865" xr:uid="{00000000-0005-0000-0000-0000718F0000}"/>
    <cellStyle name="Normal 707" xfId="5089" xr:uid="{00000000-0005-0000-0000-0000728F0000}"/>
    <cellStyle name="Normal 707 2" xfId="10233" xr:uid="{00000000-0005-0000-0000-0000738F0000}"/>
    <cellStyle name="Normal 707 2 2" xfId="21016" xr:uid="{00000000-0005-0000-0000-0000748F0000}"/>
    <cellStyle name="Normal 707 3" xfId="15884" xr:uid="{00000000-0005-0000-0000-0000758F0000}"/>
    <cellStyle name="Normal 708" xfId="5064" xr:uid="{00000000-0005-0000-0000-0000768F0000}"/>
    <cellStyle name="Normal 708 2" xfId="10212" xr:uid="{00000000-0005-0000-0000-0000778F0000}"/>
    <cellStyle name="Normal 708 2 2" xfId="20995" xr:uid="{00000000-0005-0000-0000-0000788F0000}"/>
    <cellStyle name="Normal 708 3" xfId="15861" xr:uid="{00000000-0005-0000-0000-0000798F0000}"/>
    <cellStyle name="Normal 709" xfId="5101" xr:uid="{00000000-0005-0000-0000-00007A8F0000}"/>
    <cellStyle name="Normal 709 2" xfId="10245" xr:uid="{00000000-0005-0000-0000-00007B8F0000}"/>
    <cellStyle name="Normal 709 2 2" xfId="21028" xr:uid="{00000000-0005-0000-0000-00007C8F0000}"/>
    <cellStyle name="Normal 709 3" xfId="15896" xr:uid="{00000000-0005-0000-0000-00007D8F0000}"/>
    <cellStyle name="Normal 71" xfId="403" xr:uid="{00000000-0005-0000-0000-00007E8F0000}"/>
    <cellStyle name="Normal 71 2" xfId="1497" xr:uid="{00000000-0005-0000-0000-00007F8F0000}"/>
    <cellStyle name="Normal 71 2 2" xfId="3812" xr:uid="{00000000-0005-0000-0000-0000808F0000}"/>
    <cellStyle name="Normal 71 2 2 2" xfId="8959" xr:uid="{00000000-0005-0000-0000-0000818F0000}"/>
    <cellStyle name="Normal 71 2 2 2 2" xfId="19742" xr:uid="{00000000-0005-0000-0000-0000828F0000}"/>
    <cellStyle name="Normal 71 2 2 3" xfId="14610" xr:uid="{00000000-0005-0000-0000-0000838F0000}"/>
    <cellStyle name="Normal 71 2 2 4" xfId="42669" xr:uid="{00000000-0005-0000-0000-0000848F0000}"/>
    <cellStyle name="Normal 71 2 2 5" xfId="47512" xr:uid="{00000000-0005-0000-0000-0000858F0000}"/>
    <cellStyle name="Normal 71 2 3" xfId="6679" xr:uid="{00000000-0005-0000-0000-0000868F0000}"/>
    <cellStyle name="Normal 71 2 3 2" xfId="17462" xr:uid="{00000000-0005-0000-0000-0000878F0000}"/>
    <cellStyle name="Normal 71 2 4" xfId="12319" xr:uid="{00000000-0005-0000-0000-0000888F0000}"/>
    <cellStyle name="Normal 71 2 5" xfId="40394" xr:uid="{00000000-0005-0000-0000-0000898F0000}"/>
    <cellStyle name="Normal 71 2 6" xfId="45237" xr:uid="{00000000-0005-0000-0000-00008A8F0000}"/>
    <cellStyle name="Normal 71 3" xfId="2764" xr:uid="{00000000-0005-0000-0000-00008B8F0000}"/>
    <cellStyle name="Normal 71 3 2" xfId="7919" xr:uid="{00000000-0005-0000-0000-00008C8F0000}"/>
    <cellStyle name="Normal 71 3 2 2" xfId="18702" xr:uid="{00000000-0005-0000-0000-00008D8F0000}"/>
    <cellStyle name="Normal 71 3 3" xfId="13570" xr:uid="{00000000-0005-0000-0000-00008E8F0000}"/>
    <cellStyle name="Normal 71 3 4" xfId="41630" xr:uid="{00000000-0005-0000-0000-00008F8F0000}"/>
    <cellStyle name="Normal 71 3 5" xfId="46473" xr:uid="{00000000-0005-0000-0000-0000908F0000}"/>
    <cellStyle name="Normal 71 4" xfId="5629" xr:uid="{00000000-0005-0000-0000-0000918F0000}"/>
    <cellStyle name="Normal 71 4 2" xfId="16419" xr:uid="{00000000-0005-0000-0000-0000928F0000}"/>
    <cellStyle name="Normal 71 5" xfId="11248" xr:uid="{00000000-0005-0000-0000-0000938F0000}"/>
    <cellStyle name="Normal 71 6" xfId="39349" xr:uid="{00000000-0005-0000-0000-0000948F0000}"/>
    <cellStyle name="Normal 71 7" xfId="44195" xr:uid="{00000000-0005-0000-0000-0000958F0000}"/>
    <cellStyle name="Normal 710" xfId="5060" xr:uid="{00000000-0005-0000-0000-0000968F0000}"/>
    <cellStyle name="Normal 710 2" xfId="10208" xr:uid="{00000000-0005-0000-0000-0000978F0000}"/>
    <cellStyle name="Normal 710 2 2" xfId="20991" xr:uid="{00000000-0005-0000-0000-0000988F0000}"/>
    <cellStyle name="Normal 710 3" xfId="15857" xr:uid="{00000000-0005-0000-0000-0000998F0000}"/>
    <cellStyle name="Normal 711" xfId="5113" xr:uid="{00000000-0005-0000-0000-00009A8F0000}"/>
    <cellStyle name="Normal 711 2" xfId="10257" xr:uid="{00000000-0005-0000-0000-00009B8F0000}"/>
    <cellStyle name="Normal 711 2 2" xfId="21040" xr:uid="{00000000-0005-0000-0000-00009C8F0000}"/>
    <cellStyle name="Normal 711 3" xfId="15908" xr:uid="{00000000-0005-0000-0000-00009D8F0000}"/>
    <cellStyle name="Normal 712" xfId="5090" xr:uid="{00000000-0005-0000-0000-00009E8F0000}"/>
    <cellStyle name="Normal 712 2" xfId="10234" xr:uid="{00000000-0005-0000-0000-00009F8F0000}"/>
    <cellStyle name="Normal 712 2 2" xfId="21017" xr:uid="{00000000-0005-0000-0000-0000A08F0000}"/>
    <cellStyle name="Normal 712 3" xfId="15885" xr:uid="{00000000-0005-0000-0000-0000A18F0000}"/>
    <cellStyle name="Normal 713" xfId="5125" xr:uid="{00000000-0005-0000-0000-0000A28F0000}"/>
    <cellStyle name="Normal 713 2" xfId="10269" xr:uid="{00000000-0005-0000-0000-0000A38F0000}"/>
    <cellStyle name="Normal 713 2 2" xfId="21052" xr:uid="{00000000-0005-0000-0000-0000A48F0000}"/>
    <cellStyle name="Normal 713 3" xfId="15920" xr:uid="{00000000-0005-0000-0000-0000A58F0000}"/>
    <cellStyle name="Normal 714" xfId="5102" xr:uid="{00000000-0005-0000-0000-0000A68F0000}"/>
    <cellStyle name="Normal 714 2" xfId="10246" xr:uid="{00000000-0005-0000-0000-0000A78F0000}"/>
    <cellStyle name="Normal 714 2 2" xfId="21029" xr:uid="{00000000-0005-0000-0000-0000A88F0000}"/>
    <cellStyle name="Normal 714 3" xfId="15897" xr:uid="{00000000-0005-0000-0000-0000A98F0000}"/>
    <cellStyle name="Normal 715" xfId="5136" xr:uid="{00000000-0005-0000-0000-0000AA8F0000}"/>
    <cellStyle name="Normal 715 2" xfId="10280" xr:uid="{00000000-0005-0000-0000-0000AB8F0000}"/>
    <cellStyle name="Normal 715 2 2" xfId="21063" xr:uid="{00000000-0005-0000-0000-0000AC8F0000}"/>
    <cellStyle name="Normal 715 3" xfId="15931" xr:uid="{00000000-0005-0000-0000-0000AD8F0000}"/>
    <cellStyle name="Normal 716" xfId="5127" xr:uid="{00000000-0005-0000-0000-0000AE8F0000}"/>
    <cellStyle name="Normal 716 2" xfId="10271" xr:uid="{00000000-0005-0000-0000-0000AF8F0000}"/>
    <cellStyle name="Normal 716 2 2" xfId="21054" xr:uid="{00000000-0005-0000-0000-0000B08F0000}"/>
    <cellStyle name="Normal 716 3" xfId="15922" xr:uid="{00000000-0005-0000-0000-0000B18F0000}"/>
    <cellStyle name="Normal 717" xfId="5156" xr:uid="{00000000-0005-0000-0000-0000B28F0000}"/>
    <cellStyle name="Normal 717 2" xfId="10294" xr:uid="{00000000-0005-0000-0000-0000B38F0000}"/>
    <cellStyle name="Normal 717 2 2" xfId="21077" xr:uid="{00000000-0005-0000-0000-0000B48F0000}"/>
    <cellStyle name="Normal 717 3" xfId="15949" xr:uid="{00000000-0005-0000-0000-0000B58F0000}"/>
    <cellStyle name="Normal 718" xfId="5155" xr:uid="{00000000-0005-0000-0000-0000B68F0000}"/>
    <cellStyle name="Normal 718 2" xfId="10293" xr:uid="{00000000-0005-0000-0000-0000B78F0000}"/>
    <cellStyle name="Normal 718 2 2" xfId="21076" xr:uid="{00000000-0005-0000-0000-0000B88F0000}"/>
    <cellStyle name="Normal 718 3" xfId="15948" xr:uid="{00000000-0005-0000-0000-0000B98F0000}"/>
    <cellStyle name="Normal 719" xfId="5168" xr:uid="{00000000-0005-0000-0000-0000BA8F0000}"/>
    <cellStyle name="Normal 719 2" xfId="10306" xr:uid="{00000000-0005-0000-0000-0000BB8F0000}"/>
    <cellStyle name="Normal 719 2 2" xfId="21089" xr:uid="{00000000-0005-0000-0000-0000BC8F0000}"/>
    <cellStyle name="Normal 719 3" xfId="15961" xr:uid="{00000000-0005-0000-0000-0000BD8F0000}"/>
    <cellStyle name="Normal 72" xfId="404" xr:uid="{00000000-0005-0000-0000-0000BE8F0000}"/>
    <cellStyle name="Normal 72 2" xfId="1498" xr:uid="{00000000-0005-0000-0000-0000BF8F0000}"/>
    <cellStyle name="Normal 72 2 2" xfId="3813" xr:uid="{00000000-0005-0000-0000-0000C08F0000}"/>
    <cellStyle name="Normal 72 2 2 2" xfId="8960" xr:uid="{00000000-0005-0000-0000-0000C18F0000}"/>
    <cellStyle name="Normal 72 2 2 2 2" xfId="19743" xr:uid="{00000000-0005-0000-0000-0000C28F0000}"/>
    <cellStyle name="Normal 72 2 2 3" xfId="14611" xr:uid="{00000000-0005-0000-0000-0000C38F0000}"/>
    <cellStyle name="Normal 72 2 2 4" xfId="42670" xr:uid="{00000000-0005-0000-0000-0000C48F0000}"/>
    <cellStyle name="Normal 72 2 2 5" xfId="47513" xr:uid="{00000000-0005-0000-0000-0000C58F0000}"/>
    <cellStyle name="Normal 72 2 3" xfId="6680" xr:uid="{00000000-0005-0000-0000-0000C68F0000}"/>
    <cellStyle name="Normal 72 2 3 2" xfId="17463" xr:uid="{00000000-0005-0000-0000-0000C78F0000}"/>
    <cellStyle name="Normal 72 2 4" xfId="12320" xr:uid="{00000000-0005-0000-0000-0000C88F0000}"/>
    <cellStyle name="Normal 72 2 5" xfId="40395" xr:uid="{00000000-0005-0000-0000-0000C98F0000}"/>
    <cellStyle name="Normal 72 2 6" xfId="45238" xr:uid="{00000000-0005-0000-0000-0000CA8F0000}"/>
    <cellStyle name="Normal 72 3" xfId="2765" xr:uid="{00000000-0005-0000-0000-0000CB8F0000}"/>
    <cellStyle name="Normal 72 3 2" xfId="7920" xr:uid="{00000000-0005-0000-0000-0000CC8F0000}"/>
    <cellStyle name="Normal 72 3 2 2" xfId="18703" xr:uid="{00000000-0005-0000-0000-0000CD8F0000}"/>
    <cellStyle name="Normal 72 3 3" xfId="13571" xr:uid="{00000000-0005-0000-0000-0000CE8F0000}"/>
    <cellStyle name="Normal 72 3 4" xfId="41631" xr:uid="{00000000-0005-0000-0000-0000CF8F0000}"/>
    <cellStyle name="Normal 72 3 5" xfId="46474" xr:uid="{00000000-0005-0000-0000-0000D08F0000}"/>
    <cellStyle name="Normal 72 4" xfId="5630" xr:uid="{00000000-0005-0000-0000-0000D18F0000}"/>
    <cellStyle name="Normal 72 4 2" xfId="16420" xr:uid="{00000000-0005-0000-0000-0000D28F0000}"/>
    <cellStyle name="Normal 72 5" xfId="11249" xr:uid="{00000000-0005-0000-0000-0000D38F0000}"/>
    <cellStyle name="Normal 72 6" xfId="39350" xr:uid="{00000000-0005-0000-0000-0000D48F0000}"/>
    <cellStyle name="Normal 72 7" xfId="44196" xr:uid="{00000000-0005-0000-0000-0000D58F0000}"/>
    <cellStyle name="Normal 720" xfId="5169" xr:uid="{00000000-0005-0000-0000-0000D68F0000}"/>
    <cellStyle name="Normal 720 2" xfId="10307" xr:uid="{00000000-0005-0000-0000-0000D78F0000}"/>
    <cellStyle name="Normal 720 2 2" xfId="21090" xr:uid="{00000000-0005-0000-0000-0000D88F0000}"/>
    <cellStyle name="Normal 720 3" xfId="15962" xr:uid="{00000000-0005-0000-0000-0000D98F0000}"/>
    <cellStyle name="Normal 721" xfId="5188" xr:uid="{00000000-0005-0000-0000-0000DA8F0000}"/>
    <cellStyle name="Normal 721 2" xfId="10326" xr:uid="{00000000-0005-0000-0000-0000DB8F0000}"/>
    <cellStyle name="Normal 721 2 2" xfId="21109" xr:uid="{00000000-0005-0000-0000-0000DC8F0000}"/>
    <cellStyle name="Normal 721 3" xfId="15981" xr:uid="{00000000-0005-0000-0000-0000DD8F0000}"/>
    <cellStyle name="Normal 722" xfId="5196" xr:uid="{00000000-0005-0000-0000-0000DE8F0000}"/>
    <cellStyle name="Normal 722 2" xfId="10334" xr:uid="{00000000-0005-0000-0000-0000DF8F0000}"/>
    <cellStyle name="Normal 722 2 2" xfId="21117" xr:uid="{00000000-0005-0000-0000-0000E08F0000}"/>
    <cellStyle name="Normal 722 3" xfId="15989" xr:uid="{00000000-0005-0000-0000-0000E18F0000}"/>
    <cellStyle name="Normal 723" xfId="5197" xr:uid="{00000000-0005-0000-0000-0000E28F0000}"/>
    <cellStyle name="Normal 723 2" xfId="10335" xr:uid="{00000000-0005-0000-0000-0000E38F0000}"/>
    <cellStyle name="Normal 723 2 2" xfId="21118" xr:uid="{00000000-0005-0000-0000-0000E48F0000}"/>
    <cellStyle name="Normal 723 3" xfId="15990" xr:uid="{00000000-0005-0000-0000-0000E58F0000}"/>
    <cellStyle name="Normal 724" xfId="5210" xr:uid="{00000000-0005-0000-0000-0000E68F0000}"/>
    <cellStyle name="Normal 724 2" xfId="10348" xr:uid="{00000000-0005-0000-0000-0000E78F0000}"/>
    <cellStyle name="Normal 724 2 2" xfId="21131" xr:uid="{00000000-0005-0000-0000-0000E88F0000}"/>
    <cellStyle name="Normal 724 3" xfId="16003" xr:uid="{00000000-0005-0000-0000-0000E98F0000}"/>
    <cellStyle name="Normal 725" xfId="5212" xr:uid="{00000000-0005-0000-0000-0000EA8F0000}"/>
    <cellStyle name="Normal 725 2" xfId="10350" xr:uid="{00000000-0005-0000-0000-0000EB8F0000}"/>
    <cellStyle name="Normal 725 2 2" xfId="21133" xr:uid="{00000000-0005-0000-0000-0000EC8F0000}"/>
    <cellStyle name="Normal 725 3" xfId="16005" xr:uid="{00000000-0005-0000-0000-0000ED8F0000}"/>
    <cellStyle name="Normal 726" xfId="5213" xr:uid="{00000000-0005-0000-0000-0000EE8F0000}"/>
    <cellStyle name="Normal 726 2" xfId="10351" xr:uid="{00000000-0005-0000-0000-0000EF8F0000}"/>
    <cellStyle name="Normal 726 2 2" xfId="21134" xr:uid="{00000000-0005-0000-0000-0000F08F0000}"/>
    <cellStyle name="Normal 726 3" xfId="16006" xr:uid="{00000000-0005-0000-0000-0000F18F0000}"/>
    <cellStyle name="Normal 727" xfId="5228" xr:uid="{00000000-0005-0000-0000-0000F28F0000}"/>
    <cellStyle name="Normal 727 2" xfId="10366" xr:uid="{00000000-0005-0000-0000-0000F38F0000}"/>
    <cellStyle name="Normal 727 2 2" xfId="21149" xr:uid="{00000000-0005-0000-0000-0000F48F0000}"/>
    <cellStyle name="Normal 727 3" xfId="16021" xr:uid="{00000000-0005-0000-0000-0000F58F0000}"/>
    <cellStyle name="Normal 728" xfId="5229" xr:uid="{00000000-0005-0000-0000-0000F68F0000}"/>
    <cellStyle name="Normal 728 2" xfId="10367" xr:uid="{00000000-0005-0000-0000-0000F78F0000}"/>
    <cellStyle name="Normal 728 2 2" xfId="21150" xr:uid="{00000000-0005-0000-0000-0000F88F0000}"/>
    <cellStyle name="Normal 728 3" xfId="16022" xr:uid="{00000000-0005-0000-0000-0000F98F0000}"/>
    <cellStyle name="Normal 729" xfId="5230" xr:uid="{00000000-0005-0000-0000-0000FA8F0000}"/>
    <cellStyle name="Normal 729 2" xfId="10368" xr:uid="{00000000-0005-0000-0000-0000FB8F0000}"/>
    <cellStyle name="Normal 729 2 2" xfId="21151" xr:uid="{00000000-0005-0000-0000-0000FC8F0000}"/>
    <cellStyle name="Normal 729 3" xfId="16023" xr:uid="{00000000-0005-0000-0000-0000FD8F0000}"/>
    <cellStyle name="Normal 73" xfId="405" xr:uid="{00000000-0005-0000-0000-0000FE8F0000}"/>
    <cellStyle name="Normal 73 2" xfId="1499" xr:uid="{00000000-0005-0000-0000-0000FF8F0000}"/>
    <cellStyle name="Normal 73 2 2" xfId="3814" xr:uid="{00000000-0005-0000-0000-000000900000}"/>
    <cellStyle name="Normal 73 2 2 2" xfId="8961" xr:uid="{00000000-0005-0000-0000-000001900000}"/>
    <cellStyle name="Normal 73 2 2 2 2" xfId="19744" xr:uid="{00000000-0005-0000-0000-000002900000}"/>
    <cellStyle name="Normal 73 2 2 3" xfId="14612" xr:uid="{00000000-0005-0000-0000-000003900000}"/>
    <cellStyle name="Normal 73 2 2 4" xfId="42671" xr:uid="{00000000-0005-0000-0000-000004900000}"/>
    <cellStyle name="Normal 73 2 2 5" xfId="47514" xr:uid="{00000000-0005-0000-0000-000005900000}"/>
    <cellStyle name="Normal 73 2 3" xfId="6681" xr:uid="{00000000-0005-0000-0000-000006900000}"/>
    <cellStyle name="Normal 73 2 3 2" xfId="17464" xr:uid="{00000000-0005-0000-0000-000007900000}"/>
    <cellStyle name="Normal 73 2 4" xfId="12321" xr:uid="{00000000-0005-0000-0000-000008900000}"/>
    <cellStyle name="Normal 73 2 5" xfId="40396" xr:uid="{00000000-0005-0000-0000-000009900000}"/>
    <cellStyle name="Normal 73 2 6" xfId="45239" xr:uid="{00000000-0005-0000-0000-00000A900000}"/>
    <cellStyle name="Normal 73 3" xfId="2766" xr:uid="{00000000-0005-0000-0000-00000B900000}"/>
    <cellStyle name="Normal 73 3 2" xfId="7921" xr:uid="{00000000-0005-0000-0000-00000C900000}"/>
    <cellStyle name="Normal 73 3 2 2" xfId="18704" xr:uid="{00000000-0005-0000-0000-00000D900000}"/>
    <cellStyle name="Normal 73 3 3" xfId="13572" xr:uid="{00000000-0005-0000-0000-00000E900000}"/>
    <cellStyle name="Normal 73 3 4" xfId="41632" xr:uid="{00000000-0005-0000-0000-00000F900000}"/>
    <cellStyle name="Normal 73 3 5" xfId="46475" xr:uid="{00000000-0005-0000-0000-000010900000}"/>
    <cellStyle name="Normal 73 4" xfId="5631" xr:uid="{00000000-0005-0000-0000-000011900000}"/>
    <cellStyle name="Normal 73 4 2" xfId="16421" xr:uid="{00000000-0005-0000-0000-000012900000}"/>
    <cellStyle name="Normal 73 5" xfId="11250" xr:uid="{00000000-0005-0000-0000-000013900000}"/>
    <cellStyle name="Normal 73 6" xfId="39351" xr:uid="{00000000-0005-0000-0000-000014900000}"/>
    <cellStyle name="Normal 73 7" xfId="44197" xr:uid="{00000000-0005-0000-0000-000015900000}"/>
    <cellStyle name="Normal 730" xfId="5231" xr:uid="{00000000-0005-0000-0000-000016900000}"/>
    <cellStyle name="Normal 730 2" xfId="10369" xr:uid="{00000000-0005-0000-0000-000017900000}"/>
    <cellStyle name="Normal 730 2 2" xfId="21152" xr:uid="{00000000-0005-0000-0000-000018900000}"/>
    <cellStyle name="Normal 730 3" xfId="16024" xr:uid="{00000000-0005-0000-0000-000019900000}"/>
    <cellStyle name="Normal 731" xfId="5232" xr:uid="{00000000-0005-0000-0000-00001A900000}"/>
    <cellStyle name="Normal 731 2" xfId="10370" xr:uid="{00000000-0005-0000-0000-00001B900000}"/>
    <cellStyle name="Normal 731 2 2" xfId="21153" xr:uid="{00000000-0005-0000-0000-00001C900000}"/>
    <cellStyle name="Normal 731 3" xfId="16025" xr:uid="{00000000-0005-0000-0000-00001D900000}"/>
    <cellStyle name="Normal 732" xfId="5233" xr:uid="{00000000-0005-0000-0000-00001E900000}"/>
    <cellStyle name="Normal 732 2" xfId="10371" xr:uid="{00000000-0005-0000-0000-00001F900000}"/>
    <cellStyle name="Normal 732 2 2" xfId="21154" xr:uid="{00000000-0005-0000-0000-000020900000}"/>
    <cellStyle name="Normal 732 3" xfId="16026" xr:uid="{00000000-0005-0000-0000-000021900000}"/>
    <cellStyle name="Normal 733" xfId="5234" xr:uid="{00000000-0005-0000-0000-000022900000}"/>
    <cellStyle name="Normal 733 2" xfId="10372" xr:uid="{00000000-0005-0000-0000-000023900000}"/>
    <cellStyle name="Normal 733 2 2" xfId="21155" xr:uid="{00000000-0005-0000-0000-000024900000}"/>
    <cellStyle name="Normal 733 3" xfId="16027" xr:uid="{00000000-0005-0000-0000-000025900000}"/>
    <cellStyle name="Normal 734" xfId="5235" xr:uid="{00000000-0005-0000-0000-000026900000}"/>
    <cellStyle name="Normal 734 2" xfId="10373" xr:uid="{00000000-0005-0000-0000-000027900000}"/>
    <cellStyle name="Normal 734 2 2" xfId="21156" xr:uid="{00000000-0005-0000-0000-000028900000}"/>
    <cellStyle name="Normal 734 3" xfId="16028" xr:uid="{00000000-0005-0000-0000-000029900000}"/>
    <cellStyle name="Normal 735" xfId="5236" xr:uid="{00000000-0005-0000-0000-00002A900000}"/>
    <cellStyle name="Normal 735 2" xfId="10374" xr:uid="{00000000-0005-0000-0000-00002B900000}"/>
    <cellStyle name="Normal 735 2 2" xfId="21157" xr:uid="{00000000-0005-0000-0000-00002C900000}"/>
    <cellStyle name="Normal 735 3" xfId="16029" xr:uid="{00000000-0005-0000-0000-00002D900000}"/>
    <cellStyle name="Normal 736" xfId="5237" xr:uid="{00000000-0005-0000-0000-00002E900000}"/>
    <cellStyle name="Normal 736 2" xfId="10375" xr:uid="{00000000-0005-0000-0000-00002F900000}"/>
    <cellStyle name="Normal 736 2 2" xfId="21158" xr:uid="{00000000-0005-0000-0000-000030900000}"/>
    <cellStyle name="Normal 736 3" xfId="16030" xr:uid="{00000000-0005-0000-0000-000031900000}"/>
    <cellStyle name="Normal 737" xfId="5238" xr:uid="{00000000-0005-0000-0000-000032900000}"/>
    <cellStyle name="Normal 737 2" xfId="10376" xr:uid="{00000000-0005-0000-0000-000033900000}"/>
    <cellStyle name="Normal 737 2 2" xfId="21159" xr:uid="{00000000-0005-0000-0000-000034900000}"/>
    <cellStyle name="Normal 737 3" xfId="16031" xr:uid="{00000000-0005-0000-0000-000035900000}"/>
    <cellStyle name="Normal 738" xfId="5239" xr:uid="{00000000-0005-0000-0000-000036900000}"/>
    <cellStyle name="Normal 738 2" xfId="10377" xr:uid="{00000000-0005-0000-0000-000037900000}"/>
    <cellStyle name="Normal 738 2 2" xfId="21160" xr:uid="{00000000-0005-0000-0000-000038900000}"/>
    <cellStyle name="Normal 738 3" xfId="16032" xr:uid="{00000000-0005-0000-0000-000039900000}"/>
    <cellStyle name="Normal 739" xfId="5240" xr:uid="{00000000-0005-0000-0000-00003A900000}"/>
    <cellStyle name="Normal 739 2" xfId="10378" xr:uid="{00000000-0005-0000-0000-00003B900000}"/>
    <cellStyle name="Normal 739 2 2" xfId="21161" xr:uid="{00000000-0005-0000-0000-00003C900000}"/>
    <cellStyle name="Normal 739 3" xfId="16033" xr:uid="{00000000-0005-0000-0000-00003D900000}"/>
    <cellStyle name="Normal 74" xfId="406" xr:uid="{00000000-0005-0000-0000-00003E900000}"/>
    <cellStyle name="Normal 74 2" xfId="1500" xr:uid="{00000000-0005-0000-0000-00003F900000}"/>
    <cellStyle name="Normal 74 2 2" xfId="3815" xr:uid="{00000000-0005-0000-0000-000040900000}"/>
    <cellStyle name="Normal 74 2 2 2" xfId="8962" xr:uid="{00000000-0005-0000-0000-000041900000}"/>
    <cellStyle name="Normal 74 2 2 2 2" xfId="19745" xr:uid="{00000000-0005-0000-0000-000042900000}"/>
    <cellStyle name="Normal 74 2 2 3" xfId="14613" xr:uid="{00000000-0005-0000-0000-000043900000}"/>
    <cellStyle name="Normal 74 2 2 4" xfId="42672" xr:uid="{00000000-0005-0000-0000-000044900000}"/>
    <cellStyle name="Normal 74 2 2 5" xfId="47515" xr:uid="{00000000-0005-0000-0000-000045900000}"/>
    <cellStyle name="Normal 74 2 3" xfId="6682" xr:uid="{00000000-0005-0000-0000-000046900000}"/>
    <cellStyle name="Normal 74 2 3 2" xfId="17465" xr:uid="{00000000-0005-0000-0000-000047900000}"/>
    <cellStyle name="Normal 74 2 4" xfId="12322" xr:uid="{00000000-0005-0000-0000-000048900000}"/>
    <cellStyle name="Normal 74 2 5" xfId="40397" xr:uid="{00000000-0005-0000-0000-000049900000}"/>
    <cellStyle name="Normal 74 2 6" xfId="45240" xr:uid="{00000000-0005-0000-0000-00004A900000}"/>
    <cellStyle name="Normal 74 3" xfId="2767" xr:uid="{00000000-0005-0000-0000-00004B900000}"/>
    <cellStyle name="Normal 74 3 2" xfId="7922" xr:uid="{00000000-0005-0000-0000-00004C900000}"/>
    <cellStyle name="Normal 74 3 2 2" xfId="18705" xr:uid="{00000000-0005-0000-0000-00004D900000}"/>
    <cellStyle name="Normal 74 3 3" xfId="13573" xr:uid="{00000000-0005-0000-0000-00004E900000}"/>
    <cellStyle name="Normal 74 3 4" xfId="41633" xr:uid="{00000000-0005-0000-0000-00004F900000}"/>
    <cellStyle name="Normal 74 3 5" xfId="46476" xr:uid="{00000000-0005-0000-0000-000050900000}"/>
    <cellStyle name="Normal 74 4" xfId="5632" xr:uid="{00000000-0005-0000-0000-000051900000}"/>
    <cellStyle name="Normal 74 4 2" xfId="16422" xr:uid="{00000000-0005-0000-0000-000052900000}"/>
    <cellStyle name="Normal 74 5" xfId="11251" xr:uid="{00000000-0005-0000-0000-000053900000}"/>
    <cellStyle name="Normal 74 6" xfId="39352" xr:uid="{00000000-0005-0000-0000-000054900000}"/>
    <cellStyle name="Normal 74 7" xfId="44198" xr:uid="{00000000-0005-0000-0000-000055900000}"/>
    <cellStyle name="Normal 740" xfId="5241" xr:uid="{00000000-0005-0000-0000-000056900000}"/>
    <cellStyle name="Normal 740 2" xfId="10379" xr:uid="{00000000-0005-0000-0000-000057900000}"/>
    <cellStyle name="Normal 740 2 2" xfId="21162" xr:uid="{00000000-0005-0000-0000-000058900000}"/>
    <cellStyle name="Normal 740 3" xfId="16034" xr:uid="{00000000-0005-0000-0000-000059900000}"/>
    <cellStyle name="Normal 740 4" xfId="38930" xr:uid="{00000000-0005-0000-0000-00005A900000}"/>
    <cellStyle name="Normal 741" xfId="5242" xr:uid="{00000000-0005-0000-0000-00005B900000}"/>
    <cellStyle name="Normal 741 2" xfId="10380" xr:uid="{00000000-0005-0000-0000-00005C900000}"/>
    <cellStyle name="Normal 741 2 2" xfId="21163" xr:uid="{00000000-0005-0000-0000-00005D900000}"/>
    <cellStyle name="Normal 741 3" xfId="16035" xr:uid="{00000000-0005-0000-0000-00005E900000}"/>
    <cellStyle name="Normal 742" xfId="5259" xr:uid="{00000000-0005-0000-0000-00005F900000}"/>
    <cellStyle name="Normal 742 2" xfId="10395" xr:uid="{00000000-0005-0000-0000-000060900000}"/>
    <cellStyle name="Normal 742 2 2" xfId="21178" xr:uid="{00000000-0005-0000-0000-000061900000}"/>
    <cellStyle name="Normal 742 3" xfId="16051" xr:uid="{00000000-0005-0000-0000-000062900000}"/>
    <cellStyle name="Normal 743" xfId="5275" xr:uid="{00000000-0005-0000-0000-000063900000}"/>
    <cellStyle name="Normal 743 2" xfId="10411" xr:uid="{00000000-0005-0000-0000-000064900000}"/>
    <cellStyle name="Normal 743 2 2" xfId="21194" xr:uid="{00000000-0005-0000-0000-000065900000}"/>
    <cellStyle name="Normal 743 3" xfId="16067" xr:uid="{00000000-0005-0000-0000-000066900000}"/>
    <cellStyle name="Normal 744" xfId="5291" xr:uid="{00000000-0005-0000-0000-000067900000}"/>
    <cellStyle name="Normal 744 2" xfId="10427" xr:uid="{00000000-0005-0000-0000-000068900000}"/>
    <cellStyle name="Normal 744 2 2" xfId="21210" xr:uid="{00000000-0005-0000-0000-000069900000}"/>
    <cellStyle name="Normal 744 3" xfId="16083" xr:uid="{00000000-0005-0000-0000-00006A900000}"/>
    <cellStyle name="Normal 745" xfId="5292" xr:uid="{00000000-0005-0000-0000-00006B900000}"/>
    <cellStyle name="Normal 745 2" xfId="10428" xr:uid="{00000000-0005-0000-0000-00006C900000}"/>
    <cellStyle name="Normal 745 2 2" xfId="21211" xr:uid="{00000000-0005-0000-0000-00006D900000}"/>
    <cellStyle name="Normal 745 3" xfId="16084" xr:uid="{00000000-0005-0000-0000-00006E900000}"/>
    <cellStyle name="Normal 746" xfId="5288" xr:uid="{00000000-0005-0000-0000-00006F900000}"/>
    <cellStyle name="Normal 746 2" xfId="10424" xr:uid="{00000000-0005-0000-0000-000070900000}"/>
    <cellStyle name="Normal 746 2 2" xfId="21207" xr:uid="{00000000-0005-0000-0000-000071900000}"/>
    <cellStyle name="Normal 746 3" xfId="16080" xr:uid="{00000000-0005-0000-0000-000072900000}"/>
    <cellStyle name="Normal 747" xfId="5289" xr:uid="{00000000-0005-0000-0000-000073900000}"/>
    <cellStyle name="Normal 747 2" xfId="10425" xr:uid="{00000000-0005-0000-0000-000074900000}"/>
    <cellStyle name="Normal 747 2 2" xfId="21208" xr:uid="{00000000-0005-0000-0000-000075900000}"/>
    <cellStyle name="Normal 747 3" xfId="16081" xr:uid="{00000000-0005-0000-0000-000076900000}"/>
    <cellStyle name="Normal 748" xfId="5293" xr:uid="{00000000-0005-0000-0000-000077900000}"/>
    <cellStyle name="Normal 748 2" xfId="10429" xr:uid="{00000000-0005-0000-0000-000078900000}"/>
    <cellStyle name="Normal 748 2 2" xfId="21212" xr:uid="{00000000-0005-0000-0000-000079900000}"/>
    <cellStyle name="Normal 748 3" xfId="16085" xr:uid="{00000000-0005-0000-0000-00007A900000}"/>
    <cellStyle name="Normal 749" xfId="5294" xr:uid="{00000000-0005-0000-0000-00007B900000}"/>
    <cellStyle name="Normal 749 2" xfId="10430" xr:uid="{00000000-0005-0000-0000-00007C900000}"/>
    <cellStyle name="Normal 749 2 2" xfId="21213" xr:uid="{00000000-0005-0000-0000-00007D900000}"/>
    <cellStyle name="Normal 749 3" xfId="16086" xr:uid="{00000000-0005-0000-0000-00007E900000}"/>
    <cellStyle name="Normal 75" xfId="407" xr:uid="{00000000-0005-0000-0000-00007F900000}"/>
    <cellStyle name="Normal 75 2" xfId="1501" xr:uid="{00000000-0005-0000-0000-000080900000}"/>
    <cellStyle name="Normal 75 2 2" xfId="3816" xr:uid="{00000000-0005-0000-0000-000081900000}"/>
    <cellStyle name="Normal 75 2 2 2" xfId="8963" xr:uid="{00000000-0005-0000-0000-000082900000}"/>
    <cellStyle name="Normal 75 2 2 2 2" xfId="19746" xr:uid="{00000000-0005-0000-0000-000083900000}"/>
    <cellStyle name="Normal 75 2 2 3" xfId="14614" xr:uid="{00000000-0005-0000-0000-000084900000}"/>
    <cellStyle name="Normal 75 2 2 4" xfId="42673" xr:uid="{00000000-0005-0000-0000-000085900000}"/>
    <cellStyle name="Normal 75 2 2 5" xfId="47516" xr:uid="{00000000-0005-0000-0000-000086900000}"/>
    <cellStyle name="Normal 75 2 3" xfId="6683" xr:uid="{00000000-0005-0000-0000-000087900000}"/>
    <cellStyle name="Normal 75 2 3 2" xfId="17466" xr:uid="{00000000-0005-0000-0000-000088900000}"/>
    <cellStyle name="Normal 75 2 4" xfId="12323" xr:uid="{00000000-0005-0000-0000-000089900000}"/>
    <cellStyle name="Normal 75 2 5" xfId="40398" xr:uid="{00000000-0005-0000-0000-00008A900000}"/>
    <cellStyle name="Normal 75 2 6" xfId="45241" xr:uid="{00000000-0005-0000-0000-00008B900000}"/>
    <cellStyle name="Normal 75 3" xfId="2768" xr:uid="{00000000-0005-0000-0000-00008C900000}"/>
    <cellStyle name="Normal 75 3 2" xfId="7923" xr:uid="{00000000-0005-0000-0000-00008D900000}"/>
    <cellStyle name="Normal 75 3 2 2" xfId="18706" xr:uid="{00000000-0005-0000-0000-00008E900000}"/>
    <cellStyle name="Normal 75 3 3" xfId="13574" xr:uid="{00000000-0005-0000-0000-00008F900000}"/>
    <cellStyle name="Normal 75 3 4" xfId="41634" xr:uid="{00000000-0005-0000-0000-000090900000}"/>
    <cellStyle name="Normal 75 3 5" xfId="46477" xr:uid="{00000000-0005-0000-0000-000091900000}"/>
    <cellStyle name="Normal 75 4" xfId="5633" xr:uid="{00000000-0005-0000-0000-000092900000}"/>
    <cellStyle name="Normal 75 4 2" xfId="16423" xr:uid="{00000000-0005-0000-0000-000093900000}"/>
    <cellStyle name="Normal 75 5" xfId="11252" xr:uid="{00000000-0005-0000-0000-000094900000}"/>
    <cellStyle name="Normal 75 6" xfId="39353" xr:uid="{00000000-0005-0000-0000-000095900000}"/>
    <cellStyle name="Normal 75 7" xfId="44199" xr:uid="{00000000-0005-0000-0000-000096900000}"/>
    <cellStyle name="Normal 750" xfId="5295" xr:uid="{00000000-0005-0000-0000-000097900000}"/>
    <cellStyle name="Normal 750 2" xfId="10431" xr:uid="{00000000-0005-0000-0000-000098900000}"/>
    <cellStyle name="Normal 750 2 2" xfId="21214" xr:uid="{00000000-0005-0000-0000-000099900000}"/>
    <cellStyle name="Normal 750 3" xfId="16087" xr:uid="{00000000-0005-0000-0000-00009A900000}"/>
    <cellStyle name="Normal 750 4" xfId="38883" xr:uid="{00000000-0005-0000-0000-00009B900000}"/>
    <cellStyle name="Normal 750 4 2" xfId="39008" xr:uid="{00000000-0005-0000-0000-00009C900000}"/>
    <cellStyle name="Normal 750 4 2 2" xfId="21" xr:uid="{00000000-0005-0000-0000-00009D900000}"/>
    <cellStyle name="Normal 751" xfId="5309" xr:uid="{00000000-0005-0000-0000-00009E900000}"/>
    <cellStyle name="Normal 751 2" xfId="10445" xr:uid="{00000000-0005-0000-0000-00009F900000}"/>
    <cellStyle name="Normal 751 2 2" xfId="21228" xr:uid="{00000000-0005-0000-0000-0000A0900000}"/>
    <cellStyle name="Normal 751 3" xfId="16101" xr:uid="{00000000-0005-0000-0000-0000A1900000}"/>
    <cellStyle name="Normal 752" xfId="5311" xr:uid="{00000000-0005-0000-0000-0000A2900000}"/>
    <cellStyle name="Normal 752 2" xfId="10447" xr:uid="{00000000-0005-0000-0000-0000A3900000}"/>
    <cellStyle name="Normal 752 2 2" xfId="21230" xr:uid="{00000000-0005-0000-0000-0000A4900000}"/>
    <cellStyle name="Normal 752 3" xfId="16103" xr:uid="{00000000-0005-0000-0000-0000A5900000}"/>
    <cellStyle name="Normal 753" xfId="5324" xr:uid="{00000000-0005-0000-0000-0000A6900000}"/>
    <cellStyle name="Normal 753 2" xfId="10460" xr:uid="{00000000-0005-0000-0000-0000A7900000}"/>
    <cellStyle name="Normal 753 2 2" xfId="21243" xr:uid="{00000000-0005-0000-0000-0000A8900000}"/>
    <cellStyle name="Normal 753 3" xfId="16116" xr:uid="{00000000-0005-0000-0000-0000A9900000}"/>
    <cellStyle name="Normal 754" xfId="5327" xr:uid="{00000000-0005-0000-0000-0000AA900000}"/>
    <cellStyle name="Normal 754 2" xfId="10463" xr:uid="{00000000-0005-0000-0000-0000AB900000}"/>
    <cellStyle name="Normal 754 2 2" xfId="21246" xr:uid="{00000000-0005-0000-0000-0000AC900000}"/>
    <cellStyle name="Normal 754 3" xfId="16119" xr:uid="{00000000-0005-0000-0000-0000AD900000}"/>
    <cellStyle name="Normal 755" xfId="5326" xr:uid="{00000000-0005-0000-0000-0000AE900000}"/>
    <cellStyle name="Normal 755 2" xfId="10462" xr:uid="{00000000-0005-0000-0000-0000AF900000}"/>
    <cellStyle name="Normal 755 2 2" xfId="21245" xr:uid="{00000000-0005-0000-0000-0000B0900000}"/>
    <cellStyle name="Normal 755 3" xfId="16118" xr:uid="{00000000-0005-0000-0000-0000B1900000}"/>
    <cellStyle name="Normal 756" xfId="5328" xr:uid="{00000000-0005-0000-0000-0000B2900000}"/>
    <cellStyle name="Normal 756 2" xfId="10464" xr:uid="{00000000-0005-0000-0000-0000B3900000}"/>
    <cellStyle name="Normal 756 2 2" xfId="21247" xr:uid="{00000000-0005-0000-0000-0000B4900000}"/>
    <cellStyle name="Normal 756 3" xfId="16120" xr:uid="{00000000-0005-0000-0000-0000B5900000}"/>
    <cellStyle name="Normal 756 4" xfId="38917" xr:uid="{00000000-0005-0000-0000-0000B6900000}"/>
    <cellStyle name="Normal 756 4 2" xfId="77" xr:uid="{00000000-0005-0000-0000-0000B7900000}"/>
    <cellStyle name="Normal 756 5" xfId="39151" xr:uid="{00000000-0005-0000-0000-0000B8900000}"/>
    <cellStyle name="Normal 756 6" xfId="43999" xr:uid="{00000000-0005-0000-0000-0000B9900000}"/>
    <cellStyle name="Normal 757" xfId="5347" xr:uid="{00000000-0005-0000-0000-0000BA900000}"/>
    <cellStyle name="Normal 757 2" xfId="10483" xr:uid="{00000000-0005-0000-0000-0000BB900000}"/>
    <cellStyle name="Normal 757 2 2" xfId="21266" xr:uid="{00000000-0005-0000-0000-0000BC900000}"/>
    <cellStyle name="Normal 757 3" xfId="16139" xr:uid="{00000000-0005-0000-0000-0000BD900000}"/>
    <cellStyle name="Normal 758" xfId="5348" xr:uid="{00000000-0005-0000-0000-0000BE900000}"/>
    <cellStyle name="Normal 758 2" xfId="10484" xr:uid="{00000000-0005-0000-0000-0000BF900000}"/>
    <cellStyle name="Normal 758 2 2" xfId="21267" xr:uid="{00000000-0005-0000-0000-0000C0900000}"/>
    <cellStyle name="Normal 758 3" xfId="16140" xr:uid="{00000000-0005-0000-0000-0000C1900000}"/>
    <cellStyle name="Normal 759" xfId="5342" xr:uid="{00000000-0005-0000-0000-0000C2900000}"/>
    <cellStyle name="Normal 759 2" xfId="10478" xr:uid="{00000000-0005-0000-0000-0000C3900000}"/>
    <cellStyle name="Normal 759 2 2" xfId="21261" xr:uid="{00000000-0005-0000-0000-0000C4900000}"/>
    <cellStyle name="Normal 759 3" xfId="16134" xr:uid="{00000000-0005-0000-0000-0000C5900000}"/>
    <cellStyle name="Normal 76" xfId="408" xr:uid="{00000000-0005-0000-0000-0000C6900000}"/>
    <cellStyle name="Normal 76 2" xfId="1502" xr:uid="{00000000-0005-0000-0000-0000C7900000}"/>
    <cellStyle name="Normal 76 2 2" xfId="3817" xr:uid="{00000000-0005-0000-0000-0000C8900000}"/>
    <cellStyle name="Normal 76 2 2 2" xfId="8964" xr:uid="{00000000-0005-0000-0000-0000C9900000}"/>
    <cellStyle name="Normal 76 2 2 2 2" xfId="19747" xr:uid="{00000000-0005-0000-0000-0000CA900000}"/>
    <cellStyle name="Normal 76 2 2 3" xfId="14615" xr:uid="{00000000-0005-0000-0000-0000CB900000}"/>
    <cellStyle name="Normal 76 2 2 4" xfId="42674" xr:uid="{00000000-0005-0000-0000-0000CC900000}"/>
    <cellStyle name="Normal 76 2 2 5" xfId="47517" xr:uid="{00000000-0005-0000-0000-0000CD900000}"/>
    <cellStyle name="Normal 76 2 3" xfId="6684" xr:uid="{00000000-0005-0000-0000-0000CE900000}"/>
    <cellStyle name="Normal 76 2 3 2" xfId="17467" xr:uid="{00000000-0005-0000-0000-0000CF900000}"/>
    <cellStyle name="Normal 76 2 4" xfId="12324" xr:uid="{00000000-0005-0000-0000-0000D0900000}"/>
    <cellStyle name="Normal 76 2 5" xfId="40399" xr:uid="{00000000-0005-0000-0000-0000D1900000}"/>
    <cellStyle name="Normal 76 2 6" xfId="45242" xr:uid="{00000000-0005-0000-0000-0000D2900000}"/>
    <cellStyle name="Normal 76 3" xfId="2769" xr:uid="{00000000-0005-0000-0000-0000D3900000}"/>
    <cellStyle name="Normal 76 3 2" xfId="7924" xr:uid="{00000000-0005-0000-0000-0000D4900000}"/>
    <cellStyle name="Normal 76 3 2 2" xfId="18707" xr:uid="{00000000-0005-0000-0000-0000D5900000}"/>
    <cellStyle name="Normal 76 3 3" xfId="13575" xr:uid="{00000000-0005-0000-0000-0000D6900000}"/>
    <cellStyle name="Normal 76 3 4" xfId="41635" xr:uid="{00000000-0005-0000-0000-0000D7900000}"/>
    <cellStyle name="Normal 76 3 5" xfId="46478" xr:uid="{00000000-0005-0000-0000-0000D8900000}"/>
    <cellStyle name="Normal 76 4" xfId="5634" xr:uid="{00000000-0005-0000-0000-0000D9900000}"/>
    <cellStyle name="Normal 76 4 2" xfId="16424" xr:uid="{00000000-0005-0000-0000-0000DA900000}"/>
    <cellStyle name="Normal 76 5" xfId="11253" xr:uid="{00000000-0005-0000-0000-0000DB900000}"/>
    <cellStyle name="Normal 76 6" xfId="39354" xr:uid="{00000000-0005-0000-0000-0000DC900000}"/>
    <cellStyle name="Normal 76 7" xfId="44200" xr:uid="{00000000-0005-0000-0000-0000DD900000}"/>
    <cellStyle name="Normal 760" xfId="5350" xr:uid="{00000000-0005-0000-0000-0000DE900000}"/>
    <cellStyle name="Normal 760 2" xfId="10486" xr:uid="{00000000-0005-0000-0000-0000DF900000}"/>
    <cellStyle name="Normal 760 2 2" xfId="21269" xr:uid="{00000000-0005-0000-0000-0000E0900000}"/>
    <cellStyle name="Normal 760 3" xfId="16142" xr:uid="{00000000-0005-0000-0000-0000E1900000}"/>
    <cellStyle name="Normal 761" xfId="5351" xr:uid="{00000000-0005-0000-0000-0000E2900000}"/>
    <cellStyle name="Normal 761 2" xfId="10487" xr:uid="{00000000-0005-0000-0000-0000E3900000}"/>
    <cellStyle name="Normal 761 2 2" xfId="21270" xr:uid="{00000000-0005-0000-0000-0000E4900000}"/>
    <cellStyle name="Normal 761 3" xfId="16143" xr:uid="{00000000-0005-0000-0000-0000E5900000}"/>
    <cellStyle name="Normal 762" xfId="5353" xr:uid="{00000000-0005-0000-0000-0000E6900000}"/>
    <cellStyle name="Normal 762 2" xfId="10489" xr:uid="{00000000-0005-0000-0000-0000E7900000}"/>
    <cellStyle name="Normal 762 2 2" xfId="21272" xr:uid="{00000000-0005-0000-0000-0000E8900000}"/>
    <cellStyle name="Normal 762 3" xfId="16145" xr:uid="{00000000-0005-0000-0000-0000E9900000}"/>
    <cellStyle name="Normal 763" xfId="5341" xr:uid="{00000000-0005-0000-0000-0000EA900000}"/>
    <cellStyle name="Normal 763 2" xfId="10477" xr:uid="{00000000-0005-0000-0000-0000EB900000}"/>
    <cellStyle name="Normal 763 2 2" xfId="21260" xr:uid="{00000000-0005-0000-0000-0000EC900000}"/>
    <cellStyle name="Normal 763 3" xfId="16133" xr:uid="{00000000-0005-0000-0000-0000ED900000}"/>
    <cellStyle name="Normal 764" xfId="5355" xr:uid="{00000000-0005-0000-0000-0000EE900000}"/>
    <cellStyle name="Normal 764 2" xfId="10491" xr:uid="{00000000-0005-0000-0000-0000EF900000}"/>
    <cellStyle name="Normal 764 2 2" xfId="21274" xr:uid="{00000000-0005-0000-0000-0000F0900000}"/>
    <cellStyle name="Normal 764 3" xfId="16147" xr:uid="{00000000-0005-0000-0000-0000F1900000}"/>
    <cellStyle name="Normal 765" xfId="5356" xr:uid="{00000000-0005-0000-0000-0000F2900000}"/>
    <cellStyle name="Normal 765 2" xfId="10492" xr:uid="{00000000-0005-0000-0000-0000F3900000}"/>
    <cellStyle name="Normal 765 2 2" xfId="21275" xr:uid="{00000000-0005-0000-0000-0000F4900000}"/>
    <cellStyle name="Normal 765 3" xfId="16148" xr:uid="{00000000-0005-0000-0000-0000F5900000}"/>
    <cellStyle name="Normal 766" xfId="5354" xr:uid="{00000000-0005-0000-0000-0000F6900000}"/>
    <cellStyle name="Normal 766 2" xfId="10490" xr:uid="{00000000-0005-0000-0000-0000F7900000}"/>
    <cellStyle name="Normal 766 2 2" xfId="21273" xr:uid="{00000000-0005-0000-0000-0000F8900000}"/>
    <cellStyle name="Normal 766 3" xfId="16146" xr:uid="{00000000-0005-0000-0000-0000F9900000}"/>
    <cellStyle name="Normal 767" xfId="5357" xr:uid="{00000000-0005-0000-0000-0000FA900000}"/>
    <cellStyle name="Normal 767 2" xfId="10493" xr:uid="{00000000-0005-0000-0000-0000FB900000}"/>
    <cellStyle name="Normal 767 2 2" xfId="21276" xr:uid="{00000000-0005-0000-0000-0000FC900000}"/>
    <cellStyle name="Normal 767 3" xfId="16149" xr:uid="{00000000-0005-0000-0000-0000FD900000}"/>
    <cellStyle name="Normal 768" xfId="5352" xr:uid="{00000000-0005-0000-0000-0000FE900000}"/>
    <cellStyle name="Normal 768 2" xfId="10488" xr:uid="{00000000-0005-0000-0000-0000FF900000}"/>
    <cellStyle name="Normal 768 2 2" xfId="21271" xr:uid="{00000000-0005-0000-0000-000000910000}"/>
    <cellStyle name="Normal 768 3" xfId="16144" xr:uid="{00000000-0005-0000-0000-000001910000}"/>
    <cellStyle name="Normal 769" xfId="5360" xr:uid="{00000000-0005-0000-0000-000002910000}"/>
    <cellStyle name="Normal 769 2" xfId="10496" xr:uid="{00000000-0005-0000-0000-000003910000}"/>
    <cellStyle name="Normal 769 2 2" xfId="21279" xr:uid="{00000000-0005-0000-0000-000004910000}"/>
    <cellStyle name="Normal 769 3" xfId="16152" xr:uid="{00000000-0005-0000-0000-000005910000}"/>
    <cellStyle name="Normal 77" xfId="409" xr:uid="{00000000-0005-0000-0000-000006910000}"/>
    <cellStyle name="Normal 77 2" xfId="1503" xr:uid="{00000000-0005-0000-0000-000007910000}"/>
    <cellStyle name="Normal 77 2 2" xfId="3818" xr:uid="{00000000-0005-0000-0000-000008910000}"/>
    <cellStyle name="Normal 77 2 2 2" xfId="8965" xr:uid="{00000000-0005-0000-0000-000009910000}"/>
    <cellStyle name="Normal 77 2 2 2 2" xfId="19748" xr:uid="{00000000-0005-0000-0000-00000A910000}"/>
    <cellStyle name="Normal 77 2 2 3" xfId="14616" xr:uid="{00000000-0005-0000-0000-00000B910000}"/>
    <cellStyle name="Normal 77 2 2 4" xfId="42675" xr:uid="{00000000-0005-0000-0000-00000C910000}"/>
    <cellStyle name="Normal 77 2 2 5" xfId="47518" xr:uid="{00000000-0005-0000-0000-00000D910000}"/>
    <cellStyle name="Normal 77 2 3" xfId="6685" xr:uid="{00000000-0005-0000-0000-00000E910000}"/>
    <cellStyle name="Normal 77 2 3 2" xfId="17468" xr:uid="{00000000-0005-0000-0000-00000F910000}"/>
    <cellStyle name="Normal 77 2 4" xfId="12325" xr:uid="{00000000-0005-0000-0000-000010910000}"/>
    <cellStyle name="Normal 77 2 5" xfId="40400" xr:uid="{00000000-0005-0000-0000-000011910000}"/>
    <cellStyle name="Normal 77 2 6" xfId="45243" xr:uid="{00000000-0005-0000-0000-000012910000}"/>
    <cellStyle name="Normal 77 3" xfId="2770" xr:uid="{00000000-0005-0000-0000-000013910000}"/>
    <cellStyle name="Normal 77 3 2" xfId="7925" xr:uid="{00000000-0005-0000-0000-000014910000}"/>
    <cellStyle name="Normal 77 3 2 2" xfId="18708" xr:uid="{00000000-0005-0000-0000-000015910000}"/>
    <cellStyle name="Normal 77 3 3" xfId="13576" xr:uid="{00000000-0005-0000-0000-000016910000}"/>
    <cellStyle name="Normal 77 3 4" xfId="41636" xr:uid="{00000000-0005-0000-0000-000017910000}"/>
    <cellStyle name="Normal 77 3 5" xfId="46479" xr:uid="{00000000-0005-0000-0000-000018910000}"/>
    <cellStyle name="Normal 77 4" xfId="5635" xr:uid="{00000000-0005-0000-0000-000019910000}"/>
    <cellStyle name="Normal 77 4 2" xfId="16425" xr:uid="{00000000-0005-0000-0000-00001A910000}"/>
    <cellStyle name="Normal 77 5" xfId="11254" xr:uid="{00000000-0005-0000-0000-00001B910000}"/>
    <cellStyle name="Normal 77 6" xfId="39355" xr:uid="{00000000-0005-0000-0000-00001C910000}"/>
    <cellStyle name="Normal 77 7" xfId="44201" xr:uid="{00000000-0005-0000-0000-00001D910000}"/>
    <cellStyle name="Normal 770" xfId="5361" xr:uid="{00000000-0005-0000-0000-00001E910000}"/>
    <cellStyle name="Normal 770 2" xfId="10497" xr:uid="{00000000-0005-0000-0000-00001F910000}"/>
    <cellStyle name="Normal 770 2 2" xfId="21280" xr:uid="{00000000-0005-0000-0000-000020910000}"/>
    <cellStyle name="Normal 770 3" xfId="16153" xr:uid="{00000000-0005-0000-0000-000021910000}"/>
    <cellStyle name="Normal 771" xfId="5362" xr:uid="{00000000-0005-0000-0000-000022910000}"/>
    <cellStyle name="Normal 771 2" xfId="10498" xr:uid="{00000000-0005-0000-0000-000023910000}"/>
    <cellStyle name="Normal 771 2 2" xfId="21281" xr:uid="{00000000-0005-0000-0000-000024910000}"/>
    <cellStyle name="Normal 771 3" xfId="16154" xr:uid="{00000000-0005-0000-0000-000025910000}"/>
    <cellStyle name="Normal 772" xfId="5363" xr:uid="{00000000-0005-0000-0000-000026910000}"/>
    <cellStyle name="Normal 772 2" xfId="10499" xr:uid="{00000000-0005-0000-0000-000027910000}"/>
    <cellStyle name="Normal 772 2 2" xfId="21282" xr:uid="{00000000-0005-0000-0000-000028910000}"/>
    <cellStyle name="Normal 772 3" xfId="16155" xr:uid="{00000000-0005-0000-0000-000029910000}"/>
    <cellStyle name="Normal 773" xfId="5364" xr:uid="{00000000-0005-0000-0000-00002A910000}"/>
    <cellStyle name="Normal 773 2" xfId="10500" xr:uid="{00000000-0005-0000-0000-00002B910000}"/>
    <cellStyle name="Normal 773 2 2" xfId="21283" xr:uid="{00000000-0005-0000-0000-00002C910000}"/>
    <cellStyle name="Normal 773 3" xfId="16156" xr:uid="{00000000-0005-0000-0000-00002D910000}"/>
    <cellStyle name="Normal 774" xfId="5349" xr:uid="{00000000-0005-0000-0000-00002E910000}"/>
    <cellStyle name="Normal 774 2" xfId="10485" xr:uid="{00000000-0005-0000-0000-00002F910000}"/>
    <cellStyle name="Normal 774 2 2" xfId="21268" xr:uid="{00000000-0005-0000-0000-000030910000}"/>
    <cellStyle name="Normal 774 3" xfId="16141" xr:uid="{00000000-0005-0000-0000-000031910000}"/>
    <cellStyle name="Normal 775" xfId="5359" xr:uid="{00000000-0005-0000-0000-000032910000}"/>
    <cellStyle name="Normal 775 2" xfId="10495" xr:uid="{00000000-0005-0000-0000-000033910000}"/>
    <cellStyle name="Normal 775 2 2" xfId="21278" xr:uid="{00000000-0005-0000-0000-000034910000}"/>
    <cellStyle name="Normal 775 3" xfId="16151" xr:uid="{00000000-0005-0000-0000-000035910000}"/>
    <cellStyle name="Normal 776" xfId="5365" xr:uid="{00000000-0005-0000-0000-000036910000}"/>
    <cellStyle name="Normal 776 2" xfId="10501" xr:uid="{00000000-0005-0000-0000-000037910000}"/>
    <cellStyle name="Normal 776 2 2" xfId="21284" xr:uid="{00000000-0005-0000-0000-000038910000}"/>
    <cellStyle name="Normal 776 3" xfId="16157" xr:uid="{00000000-0005-0000-0000-000039910000}"/>
    <cellStyle name="Normal 777" xfId="5358" xr:uid="{00000000-0005-0000-0000-00003A910000}"/>
    <cellStyle name="Normal 777 2" xfId="10494" xr:uid="{00000000-0005-0000-0000-00003B910000}"/>
    <cellStyle name="Normal 777 2 2" xfId="21277" xr:uid="{00000000-0005-0000-0000-00003C910000}"/>
    <cellStyle name="Normal 777 3" xfId="16150" xr:uid="{00000000-0005-0000-0000-00003D910000}"/>
    <cellStyle name="Normal 778" xfId="5366" xr:uid="{00000000-0005-0000-0000-00003E910000}"/>
    <cellStyle name="Normal 778 2" xfId="10502" xr:uid="{00000000-0005-0000-0000-00003F910000}"/>
    <cellStyle name="Normal 778 2 2" xfId="21285" xr:uid="{00000000-0005-0000-0000-000040910000}"/>
    <cellStyle name="Normal 778 3" xfId="16158" xr:uid="{00000000-0005-0000-0000-000041910000}"/>
    <cellStyle name="Normal 779" xfId="5367" xr:uid="{00000000-0005-0000-0000-000042910000}"/>
    <cellStyle name="Normal 779 2" xfId="10503" xr:uid="{00000000-0005-0000-0000-000043910000}"/>
    <cellStyle name="Normal 779 2 2" xfId="21286" xr:uid="{00000000-0005-0000-0000-000044910000}"/>
    <cellStyle name="Normal 779 3" xfId="16159" xr:uid="{00000000-0005-0000-0000-000045910000}"/>
    <cellStyle name="Normal 78" xfId="410" xr:uid="{00000000-0005-0000-0000-000046910000}"/>
    <cellStyle name="Normal 78 2" xfId="1504" xr:uid="{00000000-0005-0000-0000-000047910000}"/>
    <cellStyle name="Normal 78 2 2" xfId="3819" xr:uid="{00000000-0005-0000-0000-000048910000}"/>
    <cellStyle name="Normal 78 2 2 2" xfId="8966" xr:uid="{00000000-0005-0000-0000-000049910000}"/>
    <cellStyle name="Normal 78 2 2 2 2" xfId="19749" xr:uid="{00000000-0005-0000-0000-00004A910000}"/>
    <cellStyle name="Normal 78 2 2 3" xfId="14617" xr:uid="{00000000-0005-0000-0000-00004B910000}"/>
    <cellStyle name="Normal 78 2 2 4" xfId="42676" xr:uid="{00000000-0005-0000-0000-00004C910000}"/>
    <cellStyle name="Normal 78 2 2 5" xfId="47519" xr:uid="{00000000-0005-0000-0000-00004D910000}"/>
    <cellStyle name="Normal 78 2 3" xfId="6686" xr:uid="{00000000-0005-0000-0000-00004E910000}"/>
    <cellStyle name="Normal 78 2 3 2" xfId="17469" xr:uid="{00000000-0005-0000-0000-00004F910000}"/>
    <cellStyle name="Normal 78 2 4" xfId="12326" xr:uid="{00000000-0005-0000-0000-000050910000}"/>
    <cellStyle name="Normal 78 2 5" xfId="40401" xr:uid="{00000000-0005-0000-0000-000051910000}"/>
    <cellStyle name="Normal 78 2 6" xfId="45244" xr:uid="{00000000-0005-0000-0000-000052910000}"/>
    <cellStyle name="Normal 78 3" xfId="2771" xr:uid="{00000000-0005-0000-0000-000053910000}"/>
    <cellStyle name="Normal 78 3 2" xfId="7926" xr:uid="{00000000-0005-0000-0000-000054910000}"/>
    <cellStyle name="Normal 78 3 2 2" xfId="18709" xr:uid="{00000000-0005-0000-0000-000055910000}"/>
    <cellStyle name="Normal 78 3 3" xfId="13577" xr:uid="{00000000-0005-0000-0000-000056910000}"/>
    <cellStyle name="Normal 78 3 4" xfId="41637" xr:uid="{00000000-0005-0000-0000-000057910000}"/>
    <cellStyle name="Normal 78 3 5" xfId="46480" xr:uid="{00000000-0005-0000-0000-000058910000}"/>
    <cellStyle name="Normal 78 4" xfId="5636" xr:uid="{00000000-0005-0000-0000-000059910000}"/>
    <cellStyle name="Normal 78 4 2" xfId="16426" xr:uid="{00000000-0005-0000-0000-00005A910000}"/>
    <cellStyle name="Normal 78 5" xfId="11255" xr:uid="{00000000-0005-0000-0000-00005B910000}"/>
    <cellStyle name="Normal 78 6" xfId="39356" xr:uid="{00000000-0005-0000-0000-00005C910000}"/>
    <cellStyle name="Normal 78 7" xfId="44202" xr:uid="{00000000-0005-0000-0000-00005D910000}"/>
    <cellStyle name="Normal 780" xfId="5368" xr:uid="{00000000-0005-0000-0000-00005E910000}"/>
    <cellStyle name="Normal 780 2" xfId="10504" xr:uid="{00000000-0005-0000-0000-00005F910000}"/>
    <cellStyle name="Normal 780 2 2" xfId="21287" xr:uid="{00000000-0005-0000-0000-000060910000}"/>
    <cellStyle name="Normal 780 3" xfId="16160" xr:uid="{00000000-0005-0000-0000-000061910000}"/>
    <cellStyle name="Normal 781" xfId="5369" xr:uid="{00000000-0005-0000-0000-000062910000}"/>
    <cellStyle name="Normal 781 2" xfId="10505" xr:uid="{00000000-0005-0000-0000-000063910000}"/>
    <cellStyle name="Normal 781 2 2" xfId="21288" xr:uid="{00000000-0005-0000-0000-000064910000}"/>
    <cellStyle name="Normal 781 3" xfId="16161" xr:uid="{00000000-0005-0000-0000-000065910000}"/>
    <cellStyle name="Normal 782" xfId="5370" xr:uid="{00000000-0005-0000-0000-000066910000}"/>
    <cellStyle name="Normal 782 2" xfId="10506" xr:uid="{00000000-0005-0000-0000-000067910000}"/>
    <cellStyle name="Normal 782 2 2" xfId="21289" xr:uid="{00000000-0005-0000-0000-000068910000}"/>
    <cellStyle name="Normal 782 3" xfId="16162" xr:uid="{00000000-0005-0000-0000-000069910000}"/>
    <cellStyle name="Normal 783" xfId="5371" xr:uid="{00000000-0005-0000-0000-00006A910000}"/>
    <cellStyle name="Normal 783 2" xfId="10507" xr:uid="{00000000-0005-0000-0000-00006B910000}"/>
    <cellStyle name="Normal 783 2 2" xfId="21290" xr:uid="{00000000-0005-0000-0000-00006C910000}"/>
    <cellStyle name="Normal 783 3" xfId="16163" xr:uid="{00000000-0005-0000-0000-00006D910000}"/>
    <cellStyle name="Normal 784" xfId="5372" xr:uid="{00000000-0005-0000-0000-00006E910000}"/>
    <cellStyle name="Normal 784 2" xfId="10508" xr:uid="{00000000-0005-0000-0000-00006F910000}"/>
    <cellStyle name="Normal 784 2 2" xfId="21291" xr:uid="{00000000-0005-0000-0000-000070910000}"/>
    <cellStyle name="Normal 784 3" xfId="16164" xr:uid="{00000000-0005-0000-0000-000071910000}"/>
    <cellStyle name="Normal 785" xfId="5373" xr:uid="{00000000-0005-0000-0000-000072910000}"/>
    <cellStyle name="Normal 785 2" xfId="10509" xr:uid="{00000000-0005-0000-0000-000073910000}"/>
    <cellStyle name="Normal 785 2 2" xfId="21292" xr:uid="{00000000-0005-0000-0000-000074910000}"/>
    <cellStyle name="Normal 785 3" xfId="16165" xr:uid="{00000000-0005-0000-0000-000075910000}"/>
    <cellStyle name="Normal 786" xfId="5374" xr:uid="{00000000-0005-0000-0000-000076910000}"/>
    <cellStyle name="Normal 786 2" xfId="10510" xr:uid="{00000000-0005-0000-0000-000077910000}"/>
    <cellStyle name="Normal 786 2 2" xfId="21293" xr:uid="{00000000-0005-0000-0000-000078910000}"/>
    <cellStyle name="Normal 786 3" xfId="16166" xr:uid="{00000000-0005-0000-0000-000079910000}"/>
    <cellStyle name="Normal 787" xfId="5375" xr:uid="{00000000-0005-0000-0000-00007A910000}"/>
    <cellStyle name="Normal 787 2" xfId="10511" xr:uid="{00000000-0005-0000-0000-00007B910000}"/>
    <cellStyle name="Normal 787 2 2" xfId="21294" xr:uid="{00000000-0005-0000-0000-00007C910000}"/>
    <cellStyle name="Normal 787 3" xfId="16167" xr:uid="{00000000-0005-0000-0000-00007D910000}"/>
    <cellStyle name="Normal 788" xfId="5376" xr:uid="{00000000-0005-0000-0000-00007E910000}"/>
    <cellStyle name="Normal 788 2" xfId="10512" xr:uid="{00000000-0005-0000-0000-00007F910000}"/>
    <cellStyle name="Normal 788 2 2" xfId="21295" xr:uid="{00000000-0005-0000-0000-000080910000}"/>
    <cellStyle name="Normal 788 3" xfId="16168" xr:uid="{00000000-0005-0000-0000-000081910000}"/>
    <cellStyle name="Normal 789" xfId="5391" xr:uid="{00000000-0005-0000-0000-000082910000}"/>
    <cellStyle name="Normal 789 2" xfId="10527" xr:uid="{00000000-0005-0000-0000-000083910000}"/>
    <cellStyle name="Normal 789 2 2" xfId="21310" xr:uid="{00000000-0005-0000-0000-000084910000}"/>
    <cellStyle name="Normal 789 3" xfId="16183" xr:uid="{00000000-0005-0000-0000-000085910000}"/>
    <cellStyle name="Normal 79" xfId="411" xr:uid="{00000000-0005-0000-0000-000086910000}"/>
    <cellStyle name="Normal 79 2" xfId="1505" xr:uid="{00000000-0005-0000-0000-000087910000}"/>
    <cellStyle name="Normal 79 2 2" xfId="3820" xr:uid="{00000000-0005-0000-0000-000088910000}"/>
    <cellStyle name="Normal 79 2 2 2" xfId="8967" xr:uid="{00000000-0005-0000-0000-000089910000}"/>
    <cellStyle name="Normal 79 2 2 2 2" xfId="19750" xr:uid="{00000000-0005-0000-0000-00008A910000}"/>
    <cellStyle name="Normal 79 2 2 3" xfId="14618" xr:uid="{00000000-0005-0000-0000-00008B910000}"/>
    <cellStyle name="Normal 79 2 2 4" xfId="42677" xr:uid="{00000000-0005-0000-0000-00008C910000}"/>
    <cellStyle name="Normal 79 2 2 5" xfId="47520" xr:uid="{00000000-0005-0000-0000-00008D910000}"/>
    <cellStyle name="Normal 79 2 3" xfId="6687" xr:uid="{00000000-0005-0000-0000-00008E910000}"/>
    <cellStyle name="Normal 79 2 3 2" xfId="17470" xr:uid="{00000000-0005-0000-0000-00008F910000}"/>
    <cellStyle name="Normal 79 2 4" xfId="12327" xr:uid="{00000000-0005-0000-0000-000090910000}"/>
    <cellStyle name="Normal 79 2 5" xfId="40402" xr:uid="{00000000-0005-0000-0000-000091910000}"/>
    <cellStyle name="Normal 79 2 6" xfId="45245" xr:uid="{00000000-0005-0000-0000-000092910000}"/>
    <cellStyle name="Normal 79 3" xfId="2772" xr:uid="{00000000-0005-0000-0000-000093910000}"/>
    <cellStyle name="Normal 79 3 2" xfId="7927" xr:uid="{00000000-0005-0000-0000-000094910000}"/>
    <cellStyle name="Normal 79 3 2 2" xfId="18710" xr:uid="{00000000-0005-0000-0000-000095910000}"/>
    <cellStyle name="Normal 79 3 3" xfId="13578" xr:uid="{00000000-0005-0000-0000-000096910000}"/>
    <cellStyle name="Normal 79 3 4" xfId="41638" xr:uid="{00000000-0005-0000-0000-000097910000}"/>
    <cellStyle name="Normal 79 3 5" xfId="46481" xr:uid="{00000000-0005-0000-0000-000098910000}"/>
    <cellStyle name="Normal 79 4" xfId="5637" xr:uid="{00000000-0005-0000-0000-000099910000}"/>
    <cellStyle name="Normal 79 4 2" xfId="16427" xr:uid="{00000000-0005-0000-0000-00009A910000}"/>
    <cellStyle name="Normal 79 5" xfId="11256" xr:uid="{00000000-0005-0000-0000-00009B910000}"/>
    <cellStyle name="Normal 79 6" xfId="39357" xr:uid="{00000000-0005-0000-0000-00009C910000}"/>
    <cellStyle name="Normal 79 7" xfId="44203" xr:uid="{00000000-0005-0000-0000-00009D910000}"/>
    <cellStyle name="Normal 790" xfId="5389" xr:uid="{00000000-0005-0000-0000-00009E910000}"/>
    <cellStyle name="Normal 790 2" xfId="10525" xr:uid="{00000000-0005-0000-0000-00009F910000}"/>
    <cellStyle name="Normal 790 2 2" xfId="21308" xr:uid="{00000000-0005-0000-0000-0000A0910000}"/>
    <cellStyle name="Normal 790 3" xfId="16181" xr:uid="{00000000-0005-0000-0000-0000A1910000}"/>
    <cellStyle name="Normal 791" xfId="5393" xr:uid="{00000000-0005-0000-0000-0000A2910000}"/>
    <cellStyle name="Normal 791 2" xfId="10529" xr:uid="{00000000-0005-0000-0000-0000A3910000}"/>
    <cellStyle name="Normal 791 2 2" xfId="21312" xr:uid="{00000000-0005-0000-0000-0000A4910000}"/>
    <cellStyle name="Normal 791 3" xfId="16185" xr:uid="{00000000-0005-0000-0000-0000A5910000}"/>
    <cellStyle name="Normal 792" xfId="5392" xr:uid="{00000000-0005-0000-0000-0000A6910000}"/>
    <cellStyle name="Normal 792 2" xfId="10528" xr:uid="{00000000-0005-0000-0000-0000A7910000}"/>
    <cellStyle name="Normal 792 2 2" xfId="21311" xr:uid="{00000000-0005-0000-0000-0000A8910000}"/>
    <cellStyle name="Normal 792 3" xfId="16184" xr:uid="{00000000-0005-0000-0000-0000A9910000}"/>
    <cellStyle name="Normal 793" xfId="5396" xr:uid="{00000000-0005-0000-0000-0000AA910000}"/>
    <cellStyle name="Normal 793 2" xfId="10532" xr:uid="{00000000-0005-0000-0000-0000AB910000}"/>
    <cellStyle name="Normal 793 2 2" xfId="21315" xr:uid="{00000000-0005-0000-0000-0000AC910000}"/>
    <cellStyle name="Normal 793 3" xfId="16188" xr:uid="{00000000-0005-0000-0000-0000AD910000}"/>
    <cellStyle name="Normal 794" xfId="5412" xr:uid="{00000000-0005-0000-0000-0000AE910000}"/>
    <cellStyle name="Normal 794 2" xfId="10548" xr:uid="{00000000-0005-0000-0000-0000AF910000}"/>
    <cellStyle name="Normal 794 2 2" xfId="21331" xr:uid="{00000000-0005-0000-0000-0000B0910000}"/>
    <cellStyle name="Normal 794 3" xfId="16204" xr:uid="{00000000-0005-0000-0000-0000B1910000}"/>
    <cellStyle name="Normal 794 4" xfId="38921" xr:uid="{00000000-0005-0000-0000-0000B2910000}"/>
    <cellStyle name="Normal 794 4 2" xfId="40099" xr:uid="{00000000-0005-0000-0000-0000B3910000}"/>
    <cellStyle name="Normal 794 4 3" xfId="44944" xr:uid="{00000000-0005-0000-0000-0000B4910000}"/>
    <cellStyle name="Normal 795" xfId="5414" xr:uid="{00000000-0005-0000-0000-0000B5910000}"/>
    <cellStyle name="Normal 795 2" xfId="10550" xr:uid="{00000000-0005-0000-0000-0000B6910000}"/>
    <cellStyle name="Normal 795 2 2" xfId="21333" xr:uid="{00000000-0005-0000-0000-0000B7910000}"/>
    <cellStyle name="Normal 795 3" xfId="16206" xr:uid="{00000000-0005-0000-0000-0000B8910000}"/>
    <cellStyle name="Normal 796" xfId="5411" xr:uid="{00000000-0005-0000-0000-0000B9910000}"/>
    <cellStyle name="Normal 796 2" xfId="10547" xr:uid="{00000000-0005-0000-0000-0000BA910000}"/>
    <cellStyle name="Normal 796 2 2" xfId="21330" xr:uid="{00000000-0005-0000-0000-0000BB910000}"/>
    <cellStyle name="Normal 796 3" xfId="16203" xr:uid="{00000000-0005-0000-0000-0000BC910000}"/>
    <cellStyle name="Normal 797" xfId="5415" xr:uid="{00000000-0005-0000-0000-0000BD910000}"/>
    <cellStyle name="Normal 797 2" xfId="10551" xr:uid="{00000000-0005-0000-0000-0000BE910000}"/>
    <cellStyle name="Normal 797 2 2" xfId="21334" xr:uid="{00000000-0005-0000-0000-0000BF910000}"/>
    <cellStyle name="Normal 797 3" xfId="16207" xr:uid="{00000000-0005-0000-0000-0000C0910000}"/>
    <cellStyle name="Normal 798" xfId="5416" xr:uid="{00000000-0005-0000-0000-0000C1910000}"/>
    <cellStyle name="Normal 798 2" xfId="10552" xr:uid="{00000000-0005-0000-0000-0000C2910000}"/>
    <cellStyle name="Normal 798 2 2" xfId="21335" xr:uid="{00000000-0005-0000-0000-0000C3910000}"/>
    <cellStyle name="Normal 798 3" xfId="16208" xr:uid="{00000000-0005-0000-0000-0000C4910000}"/>
    <cellStyle name="Normal 799" xfId="5417" xr:uid="{00000000-0005-0000-0000-0000C5910000}"/>
    <cellStyle name="Normal 799 2" xfId="10553" xr:uid="{00000000-0005-0000-0000-0000C6910000}"/>
    <cellStyle name="Normal 799 2 2" xfId="21336" xr:uid="{00000000-0005-0000-0000-0000C7910000}"/>
    <cellStyle name="Normal 799 3" xfId="16209" xr:uid="{00000000-0005-0000-0000-0000C8910000}"/>
    <cellStyle name="Normal 8" xfId="7" xr:uid="{00000000-0005-0000-0000-0000C9910000}"/>
    <cellStyle name="Normal 80" xfId="412" xr:uid="{00000000-0005-0000-0000-0000CA910000}"/>
    <cellStyle name="Normal 80 2" xfId="1506" xr:uid="{00000000-0005-0000-0000-0000CB910000}"/>
    <cellStyle name="Normal 80 2 2" xfId="3821" xr:uid="{00000000-0005-0000-0000-0000CC910000}"/>
    <cellStyle name="Normal 80 2 2 2" xfId="8968" xr:uid="{00000000-0005-0000-0000-0000CD910000}"/>
    <cellStyle name="Normal 80 2 2 2 2" xfId="19751" xr:uid="{00000000-0005-0000-0000-0000CE910000}"/>
    <cellStyle name="Normal 80 2 2 3" xfId="14619" xr:uid="{00000000-0005-0000-0000-0000CF910000}"/>
    <cellStyle name="Normal 80 2 2 4" xfId="42678" xr:uid="{00000000-0005-0000-0000-0000D0910000}"/>
    <cellStyle name="Normal 80 2 2 5" xfId="47521" xr:uid="{00000000-0005-0000-0000-0000D1910000}"/>
    <cellStyle name="Normal 80 2 3" xfId="6688" xr:uid="{00000000-0005-0000-0000-0000D2910000}"/>
    <cellStyle name="Normal 80 2 3 2" xfId="17471" xr:uid="{00000000-0005-0000-0000-0000D3910000}"/>
    <cellStyle name="Normal 80 2 4" xfId="12328" xr:uid="{00000000-0005-0000-0000-0000D4910000}"/>
    <cellStyle name="Normal 80 2 5" xfId="40403" xr:uid="{00000000-0005-0000-0000-0000D5910000}"/>
    <cellStyle name="Normal 80 2 6" xfId="45246" xr:uid="{00000000-0005-0000-0000-0000D6910000}"/>
    <cellStyle name="Normal 80 3" xfId="2773" xr:uid="{00000000-0005-0000-0000-0000D7910000}"/>
    <cellStyle name="Normal 80 3 2" xfId="7928" xr:uid="{00000000-0005-0000-0000-0000D8910000}"/>
    <cellStyle name="Normal 80 3 2 2" xfId="18711" xr:uid="{00000000-0005-0000-0000-0000D9910000}"/>
    <cellStyle name="Normal 80 3 3" xfId="13579" xr:uid="{00000000-0005-0000-0000-0000DA910000}"/>
    <cellStyle name="Normal 80 3 4" xfId="41639" xr:uid="{00000000-0005-0000-0000-0000DB910000}"/>
    <cellStyle name="Normal 80 3 5" xfId="46482" xr:uid="{00000000-0005-0000-0000-0000DC910000}"/>
    <cellStyle name="Normal 80 4" xfId="5638" xr:uid="{00000000-0005-0000-0000-0000DD910000}"/>
    <cellStyle name="Normal 80 4 2" xfId="16428" xr:uid="{00000000-0005-0000-0000-0000DE910000}"/>
    <cellStyle name="Normal 80 5" xfId="11258" xr:uid="{00000000-0005-0000-0000-0000DF910000}"/>
    <cellStyle name="Normal 80 6" xfId="39358" xr:uid="{00000000-0005-0000-0000-0000E0910000}"/>
    <cellStyle name="Normal 80 7" xfId="44204" xr:uid="{00000000-0005-0000-0000-0000E1910000}"/>
    <cellStyle name="Normal 800" xfId="5418" xr:uid="{00000000-0005-0000-0000-0000E2910000}"/>
    <cellStyle name="Normal 800 2" xfId="10554" xr:uid="{00000000-0005-0000-0000-0000E3910000}"/>
    <cellStyle name="Normal 800 2 2" xfId="21337" xr:uid="{00000000-0005-0000-0000-0000E4910000}"/>
    <cellStyle name="Normal 800 3" xfId="16210" xr:uid="{00000000-0005-0000-0000-0000E5910000}"/>
    <cellStyle name="Normal 801" xfId="5419" xr:uid="{00000000-0005-0000-0000-0000E6910000}"/>
    <cellStyle name="Normal 801 2" xfId="10555" xr:uid="{00000000-0005-0000-0000-0000E7910000}"/>
    <cellStyle name="Normal 801 2 2" xfId="21338" xr:uid="{00000000-0005-0000-0000-0000E8910000}"/>
    <cellStyle name="Normal 801 3" xfId="16211" xr:uid="{00000000-0005-0000-0000-0000E9910000}"/>
    <cellStyle name="Normal 802" xfId="5420" xr:uid="{00000000-0005-0000-0000-0000EA910000}"/>
    <cellStyle name="Normal 802 2" xfId="10556" xr:uid="{00000000-0005-0000-0000-0000EB910000}"/>
    <cellStyle name="Normal 802 2 2" xfId="21339" xr:uid="{00000000-0005-0000-0000-0000EC910000}"/>
    <cellStyle name="Normal 802 3" xfId="16212" xr:uid="{00000000-0005-0000-0000-0000ED910000}"/>
    <cellStyle name="Normal 803" xfId="5421" xr:uid="{00000000-0005-0000-0000-0000EE910000}"/>
    <cellStyle name="Normal 803 2" xfId="10557" xr:uid="{00000000-0005-0000-0000-0000EF910000}"/>
    <cellStyle name="Normal 803 2 2" xfId="21340" xr:uid="{00000000-0005-0000-0000-0000F0910000}"/>
    <cellStyle name="Normal 803 3" xfId="16213" xr:uid="{00000000-0005-0000-0000-0000F1910000}"/>
    <cellStyle name="Normal 804" xfId="5422" xr:uid="{00000000-0005-0000-0000-0000F2910000}"/>
    <cellStyle name="Normal 804 2" xfId="10558" xr:uid="{00000000-0005-0000-0000-0000F3910000}"/>
    <cellStyle name="Normal 804 2 2" xfId="21341" xr:uid="{00000000-0005-0000-0000-0000F4910000}"/>
    <cellStyle name="Normal 804 3" xfId="16214" xr:uid="{00000000-0005-0000-0000-0000F5910000}"/>
    <cellStyle name="Normal 805" xfId="5423" xr:uid="{00000000-0005-0000-0000-0000F6910000}"/>
    <cellStyle name="Normal 805 2" xfId="10559" xr:uid="{00000000-0005-0000-0000-0000F7910000}"/>
    <cellStyle name="Normal 805 2 2" xfId="21342" xr:uid="{00000000-0005-0000-0000-0000F8910000}"/>
    <cellStyle name="Normal 805 3" xfId="16215" xr:uid="{00000000-0005-0000-0000-0000F9910000}"/>
    <cellStyle name="Normal 806" xfId="5424" xr:uid="{00000000-0005-0000-0000-0000FA910000}"/>
    <cellStyle name="Normal 806 2" xfId="10560" xr:uid="{00000000-0005-0000-0000-0000FB910000}"/>
    <cellStyle name="Normal 806 2 2" xfId="21343" xr:uid="{00000000-0005-0000-0000-0000FC910000}"/>
    <cellStyle name="Normal 806 3" xfId="16216" xr:uid="{00000000-0005-0000-0000-0000FD910000}"/>
    <cellStyle name="Normal 807" xfId="5425" xr:uid="{00000000-0005-0000-0000-0000FE910000}"/>
    <cellStyle name="Normal 807 2" xfId="16217" xr:uid="{00000000-0005-0000-0000-0000FF910000}"/>
    <cellStyle name="Normal 808" xfId="5441" xr:uid="{00000000-0005-0000-0000-000000920000}"/>
    <cellStyle name="Normal 808 2" xfId="16233" xr:uid="{00000000-0005-0000-0000-000001920000}"/>
    <cellStyle name="Normal 809" xfId="5442" xr:uid="{00000000-0005-0000-0000-000002920000}"/>
    <cellStyle name="Normal 809 2" xfId="16234" xr:uid="{00000000-0005-0000-0000-000003920000}"/>
    <cellStyle name="Normal 81" xfId="413" xr:uid="{00000000-0005-0000-0000-000004920000}"/>
    <cellStyle name="Normal 81 2" xfId="1507" xr:uid="{00000000-0005-0000-0000-000005920000}"/>
    <cellStyle name="Normal 81 2 2" xfId="3822" xr:uid="{00000000-0005-0000-0000-000006920000}"/>
    <cellStyle name="Normal 81 2 2 2" xfId="8969" xr:uid="{00000000-0005-0000-0000-000007920000}"/>
    <cellStyle name="Normal 81 2 2 2 2" xfId="19752" xr:uid="{00000000-0005-0000-0000-000008920000}"/>
    <cellStyle name="Normal 81 2 2 3" xfId="14620" xr:uid="{00000000-0005-0000-0000-000009920000}"/>
    <cellStyle name="Normal 81 2 2 4" xfId="42679" xr:uid="{00000000-0005-0000-0000-00000A920000}"/>
    <cellStyle name="Normal 81 2 2 5" xfId="47522" xr:uid="{00000000-0005-0000-0000-00000B920000}"/>
    <cellStyle name="Normal 81 2 3" xfId="6689" xr:uid="{00000000-0005-0000-0000-00000C920000}"/>
    <cellStyle name="Normal 81 2 3 2" xfId="17472" xr:uid="{00000000-0005-0000-0000-00000D920000}"/>
    <cellStyle name="Normal 81 2 4" xfId="12329" xr:uid="{00000000-0005-0000-0000-00000E920000}"/>
    <cellStyle name="Normal 81 2 5" xfId="40404" xr:uid="{00000000-0005-0000-0000-00000F920000}"/>
    <cellStyle name="Normal 81 2 6" xfId="45247" xr:uid="{00000000-0005-0000-0000-000010920000}"/>
    <cellStyle name="Normal 81 3" xfId="2774" xr:uid="{00000000-0005-0000-0000-000011920000}"/>
    <cellStyle name="Normal 81 3 2" xfId="7929" xr:uid="{00000000-0005-0000-0000-000012920000}"/>
    <cellStyle name="Normal 81 3 2 2" xfId="18712" xr:uid="{00000000-0005-0000-0000-000013920000}"/>
    <cellStyle name="Normal 81 3 3" xfId="13580" xr:uid="{00000000-0005-0000-0000-000014920000}"/>
    <cellStyle name="Normal 81 3 4" xfId="41640" xr:uid="{00000000-0005-0000-0000-000015920000}"/>
    <cellStyle name="Normal 81 3 5" xfId="46483" xr:uid="{00000000-0005-0000-0000-000016920000}"/>
    <cellStyle name="Normal 81 4" xfId="5639" xr:uid="{00000000-0005-0000-0000-000017920000}"/>
    <cellStyle name="Normal 81 4 2" xfId="16429" xr:uid="{00000000-0005-0000-0000-000018920000}"/>
    <cellStyle name="Normal 81 5" xfId="11259" xr:uid="{00000000-0005-0000-0000-000019920000}"/>
    <cellStyle name="Normal 81 6" xfId="39359" xr:uid="{00000000-0005-0000-0000-00001A920000}"/>
    <cellStyle name="Normal 81 7" xfId="44205" xr:uid="{00000000-0005-0000-0000-00001B920000}"/>
    <cellStyle name="Normal 810" xfId="5443" xr:uid="{00000000-0005-0000-0000-00001C920000}"/>
    <cellStyle name="Normal 810 2" xfId="16235" xr:uid="{00000000-0005-0000-0000-00001D920000}"/>
    <cellStyle name="Normal 811" xfId="5444" xr:uid="{00000000-0005-0000-0000-00001E920000}"/>
    <cellStyle name="Normal 811 2" xfId="16236" xr:uid="{00000000-0005-0000-0000-00001F920000}"/>
    <cellStyle name="Normal 812" xfId="5438" xr:uid="{00000000-0005-0000-0000-000020920000}"/>
    <cellStyle name="Normal 812 2" xfId="16230" xr:uid="{00000000-0005-0000-0000-000021920000}"/>
    <cellStyle name="Normal 813" xfId="5446" xr:uid="{00000000-0005-0000-0000-000022920000}"/>
    <cellStyle name="Normal 813 2" xfId="16238" xr:uid="{00000000-0005-0000-0000-000023920000}"/>
    <cellStyle name="Normal 813 3" xfId="100" xr:uid="{00000000-0005-0000-0000-000024920000}"/>
    <cellStyle name="Normal 813 4" xfId="39171" xr:uid="{00000000-0005-0000-0000-000025920000}"/>
    <cellStyle name="Normal 813 5" xfId="44018" xr:uid="{00000000-0005-0000-0000-000026920000}"/>
    <cellStyle name="Normal 814" xfId="5467" xr:uid="{00000000-0005-0000-0000-000027920000}"/>
    <cellStyle name="Normal 815" xfId="5447" xr:uid="{00000000-0005-0000-0000-000028920000}"/>
    <cellStyle name="Normal 815 2" xfId="16239" xr:uid="{00000000-0005-0000-0000-000029920000}"/>
    <cellStyle name="Normal 816" xfId="5448" xr:uid="{00000000-0005-0000-0000-00002A920000}"/>
    <cellStyle name="Normal 816 2" xfId="16240" xr:uid="{00000000-0005-0000-0000-00002B920000}"/>
    <cellStyle name="Normal 817" xfId="7959" xr:uid="{00000000-0005-0000-0000-00002C920000}"/>
    <cellStyle name="Normal 817 2" xfId="18742" xr:uid="{00000000-0005-0000-0000-00002D920000}"/>
    <cellStyle name="Normal 818" xfId="10603" xr:uid="{00000000-0005-0000-0000-00002E920000}"/>
    <cellStyle name="Normal 818 2" xfId="21386" xr:uid="{00000000-0005-0000-0000-00002F920000}"/>
    <cellStyle name="Normal 819" xfId="10602" xr:uid="{00000000-0005-0000-0000-000030920000}"/>
    <cellStyle name="Normal 819 2" xfId="21385" xr:uid="{00000000-0005-0000-0000-000031920000}"/>
    <cellStyle name="Normal 82" xfId="414" xr:uid="{00000000-0005-0000-0000-000032920000}"/>
    <cellStyle name="Normal 82 2" xfId="1508" xr:uid="{00000000-0005-0000-0000-000033920000}"/>
    <cellStyle name="Normal 82 2 2" xfId="3823" xr:uid="{00000000-0005-0000-0000-000034920000}"/>
    <cellStyle name="Normal 82 2 2 2" xfId="8970" xr:uid="{00000000-0005-0000-0000-000035920000}"/>
    <cellStyle name="Normal 82 2 2 2 2" xfId="19753" xr:uid="{00000000-0005-0000-0000-000036920000}"/>
    <cellStyle name="Normal 82 2 2 3" xfId="14621" xr:uid="{00000000-0005-0000-0000-000037920000}"/>
    <cellStyle name="Normal 82 2 2 4" xfId="42680" xr:uid="{00000000-0005-0000-0000-000038920000}"/>
    <cellStyle name="Normal 82 2 2 5" xfId="47523" xr:uid="{00000000-0005-0000-0000-000039920000}"/>
    <cellStyle name="Normal 82 2 3" xfId="6690" xr:uid="{00000000-0005-0000-0000-00003A920000}"/>
    <cellStyle name="Normal 82 2 3 2" xfId="17473" xr:uid="{00000000-0005-0000-0000-00003B920000}"/>
    <cellStyle name="Normal 82 2 4" xfId="12330" xr:uid="{00000000-0005-0000-0000-00003C920000}"/>
    <cellStyle name="Normal 82 2 5" xfId="40405" xr:uid="{00000000-0005-0000-0000-00003D920000}"/>
    <cellStyle name="Normal 82 2 6" xfId="45248" xr:uid="{00000000-0005-0000-0000-00003E920000}"/>
    <cellStyle name="Normal 82 3" xfId="2775" xr:uid="{00000000-0005-0000-0000-00003F920000}"/>
    <cellStyle name="Normal 82 3 2" xfId="7930" xr:uid="{00000000-0005-0000-0000-000040920000}"/>
    <cellStyle name="Normal 82 3 2 2" xfId="18713" xr:uid="{00000000-0005-0000-0000-000041920000}"/>
    <cellStyle name="Normal 82 3 3" xfId="13581" xr:uid="{00000000-0005-0000-0000-000042920000}"/>
    <cellStyle name="Normal 82 3 4" xfId="41641" xr:uid="{00000000-0005-0000-0000-000043920000}"/>
    <cellStyle name="Normal 82 3 5" xfId="46484" xr:uid="{00000000-0005-0000-0000-000044920000}"/>
    <cellStyle name="Normal 82 4" xfId="5640" xr:uid="{00000000-0005-0000-0000-000045920000}"/>
    <cellStyle name="Normal 82 4 2" xfId="16430" xr:uid="{00000000-0005-0000-0000-000046920000}"/>
    <cellStyle name="Normal 82 5" xfId="11260" xr:uid="{00000000-0005-0000-0000-000047920000}"/>
    <cellStyle name="Normal 82 6" xfId="39360" xr:uid="{00000000-0005-0000-0000-000048920000}"/>
    <cellStyle name="Normal 82 7" xfId="44206" xr:uid="{00000000-0005-0000-0000-000049920000}"/>
    <cellStyle name="Normal 820" xfId="10707" xr:uid="{00000000-0005-0000-0000-00004A920000}"/>
    <cellStyle name="Normal 820 2" xfId="21490" xr:uid="{00000000-0005-0000-0000-00004B920000}"/>
    <cellStyle name="Normal 820 3" xfId="38944" xr:uid="{00000000-0005-0000-0000-00004C920000}"/>
    <cellStyle name="Normal 820 3 2" xfId="131" xr:uid="{00000000-0005-0000-0000-00004D920000}"/>
    <cellStyle name="Normal 821" xfId="10620" xr:uid="{00000000-0005-0000-0000-00004E920000}"/>
    <cellStyle name="Normal 821 2" xfId="21403" xr:uid="{00000000-0005-0000-0000-00004F920000}"/>
    <cellStyle name="Normal 822" xfId="10856" xr:uid="{00000000-0005-0000-0000-000050920000}"/>
    <cellStyle name="Normal 822 2" xfId="21639" xr:uid="{00000000-0005-0000-0000-000051920000}"/>
    <cellStyle name="Normal 823" xfId="10651" xr:uid="{00000000-0005-0000-0000-000052920000}"/>
    <cellStyle name="Normal 823 2" xfId="21434" xr:uid="{00000000-0005-0000-0000-000053920000}"/>
    <cellStyle name="Normal 824" xfId="10857" xr:uid="{00000000-0005-0000-0000-000054920000}"/>
    <cellStyle name="Normal 824 2" xfId="21640" xr:uid="{00000000-0005-0000-0000-000055920000}"/>
    <cellStyle name="Normal 825" xfId="10870" xr:uid="{00000000-0005-0000-0000-000056920000}"/>
    <cellStyle name="Normal 825 2" xfId="21653" xr:uid="{00000000-0005-0000-0000-000057920000}"/>
    <cellStyle name="Normal 826" xfId="10873" xr:uid="{00000000-0005-0000-0000-000058920000}"/>
    <cellStyle name="Normal 826 2" xfId="21656" xr:uid="{00000000-0005-0000-0000-000059920000}"/>
    <cellStyle name="Normal 827" xfId="10877" xr:uid="{00000000-0005-0000-0000-00005A920000}"/>
    <cellStyle name="Normal 827 2" xfId="21660" xr:uid="{00000000-0005-0000-0000-00005B920000}"/>
    <cellStyle name="Normal 828" xfId="10879" xr:uid="{00000000-0005-0000-0000-00005C920000}"/>
    <cellStyle name="Normal 828 2" xfId="21662" xr:uid="{00000000-0005-0000-0000-00005D920000}"/>
    <cellStyle name="Normal 828 3" xfId="38920" xr:uid="{00000000-0005-0000-0000-00005E920000}"/>
    <cellStyle name="Normal 828 4" xfId="39153" xr:uid="{00000000-0005-0000-0000-00005F920000}"/>
    <cellStyle name="Normal 828 5" xfId="44001" xr:uid="{00000000-0005-0000-0000-000060920000}"/>
    <cellStyle name="Normal 829" xfId="10880" xr:uid="{00000000-0005-0000-0000-000061920000}"/>
    <cellStyle name="Normal 829 2" xfId="21663" xr:uid="{00000000-0005-0000-0000-000062920000}"/>
    <cellStyle name="Normal 829 3" xfId="38922" xr:uid="{00000000-0005-0000-0000-000063920000}"/>
    <cellStyle name="Normal 829 3 2" xfId="40100" xr:uid="{00000000-0005-0000-0000-000064920000}"/>
    <cellStyle name="Normal 829 3 3" xfId="44945" xr:uid="{00000000-0005-0000-0000-000065920000}"/>
    <cellStyle name="Normal 83" xfId="415" xr:uid="{00000000-0005-0000-0000-000066920000}"/>
    <cellStyle name="Normal 83 2" xfId="1509" xr:uid="{00000000-0005-0000-0000-000067920000}"/>
    <cellStyle name="Normal 83 2 2" xfId="3824" xr:uid="{00000000-0005-0000-0000-000068920000}"/>
    <cellStyle name="Normal 83 2 2 2" xfId="8971" xr:uid="{00000000-0005-0000-0000-000069920000}"/>
    <cellStyle name="Normal 83 2 2 2 2" xfId="19754" xr:uid="{00000000-0005-0000-0000-00006A920000}"/>
    <cellStyle name="Normal 83 2 2 3" xfId="14622" xr:uid="{00000000-0005-0000-0000-00006B920000}"/>
    <cellStyle name="Normal 83 2 2 4" xfId="42681" xr:uid="{00000000-0005-0000-0000-00006C920000}"/>
    <cellStyle name="Normal 83 2 2 5" xfId="47524" xr:uid="{00000000-0005-0000-0000-00006D920000}"/>
    <cellStyle name="Normal 83 2 3" xfId="6691" xr:uid="{00000000-0005-0000-0000-00006E920000}"/>
    <cellStyle name="Normal 83 2 3 2" xfId="17474" xr:uid="{00000000-0005-0000-0000-00006F920000}"/>
    <cellStyle name="Normal 83 2 4" xfId="12331" xr:uid="{00000000-0005-0000-0000-000070920000}"/>
    <cellStyle name="Normal 83 2 5" xfId="40406" xr:uid="{00000000-0005-0000-0000-000071920000}"/>
    <cellStyle name="Normal 83 2 6" xfId="45249" xr:uid="{00000000-0005-0000-0000-000072920000}"/>
    <cellStyle name="Normal 83 3" xfId="2776" xr:uid="{00000000-0005-0000-0000-000073920000}"/>
    <cellStyle name="Normal 83 3 2" xfId="7931" xr:uid="{00000000-0005-0000-0000-000074920000}"/>
    <cellStyle name="Normal 83 3 2 2" xfId="18714" xr:uid="{00000000-0005-0000-0000-000075920000}"/>
    <cellStyle name="Normal 83 3 3" xfId="13582" xr:uid="{00000000-0005-0000-0000-000076920000}"/>
    <cellStyle name="Normal 83 3 4" xfId="41642" xr:uid="{00000000-0005-0000-0000-000077920000}"/>
    <cellStyle name="Normal 83 3 5" xfId="46485" xr:uid="{00000000-0005-0000-0000-000078920000}"/>
    <cellStyle name="Normal 83 4" xfId="5641" xr:uid="{00000000-0005-0000-0000-000079920000}"/>
    <cellStyle name="Normal 83 4 2" xfId="16431" xr:uid="{00000000-0005-0000-0000-00007A920000}"/>
    <cellStyle name="Normal 83 5" xfId="11261" xr:uid="{00000000-0005-0000-0000-00007B920000}"/>
    <cellStyle name="Normal 83 6" xfId="39361" xr:uid="{00000000-0005-0000-0000-00007C920000}"/>
    <cellStyle name="Normal 83 7" xfId="44207" xr:uid="{00000000-0005-0000-0000-00007D920000}"/>
    <cellStyle name="Normal 830" xfId="10874" xr:uid="{00000000-0005-0000-0000-00007E920000}"/>
    <cellStyle name="Normal 830 2" xfId="21657" xr:uid="{00000000-0005-0000-0000-00007F920000}"/>
    <cellStyle name="Normal 831" xfId="10881" xr:uid="{00000000-0005-0000-0000-000080920000}"/>
    <cellStyle name="Normal 831 2" xfId="21664" xr:uid="{00000000-0005-0000-0000-000081920000}"/>
    <cellStyle name="Normal 832" xfId="10875" xr:uid="{00000000-0005-0000-0000-000082920000}"/>
    <cellStyle name="Normal 832 2" xfId="21658" xr:uid="{00000000-0005-0000-0000-000083920000}"/>
    <cellStyle name="Normal 833" xfId="10884" xr:uid="{00000000-0005-0000-0000-000084920000}"/>
    <cellStyle name="Normal 833 2" xfId="21667" xr:uid="{00000000-0005-0000-0000-000085920000}"/>
    <cellStyle name="Normal 834" xfId="10885" xr:uid="{00000000-0005-0000-0000-000086920000}"/>
    <cellStyle name="Normal 834 2" xfId="21668" xr:uid="{00000000-0005-0000-0000-000087920000}"/>
    <cellStyle name="Normal 835" xfId="10886" xr:uid="{00000000-0005-0000-0000-000088920000}"/>
    <cellStyle name="Normal 835 2" xfId="21669" xr:uid="{00000000-0005-0000-0000-000089920000}"/>
    <cellStyle name="Normal 836" xfId="10887" xr:uid="{00000000-0005-0000-0000-00008A920000}"/>
    <cellStyle name="Normal 836 2" xfId="21670" xr:uid="{00000000-0005-0000-0000-00008B920000}"/>
    <cellStyle name="Normal 837" xfId="10888" xr:uid="{00000000-0005-0000-0000-00008C920000}"/>
    <cellStyle name="Normal 837 2" xfId="21671" xr:uid="{00000000-0005-0000-0000-00008D920000}"/>
    <cellStyle name="Normal 838" xfId="10889" xr:uid="{00000000-0005-0000-0000-00008E920000}"/>
    <cellStyle name="Normal 838 2" xfId="21672" xr:uid="{00000000-0005-0000-0000-00008F920000}"/>
    <cellStyle name="Normal 839" xfId="10890" xr:uid="{00000000-0005-0000-0000-000090920000}"/>
    <cellStyle name="Normal 839 2" xfId="21673" xr:uid="{00000000-0005-0000-0000-000091920000}"/>
    <cellStyle name="Normal 84" xfId="416" xr:uid="{00000000-0005-0000-0000-000092920000}"/>
    <cellStyle name="Normal 84 2" xfId="1510" xr:uid="{00000000-0005-0000-0000-000093920000}"/>
    <cellStyle name="Normal 84 2 2" xfId="3825" xr:uid="{00000000-0005-0000-0000-000094920000}"/>
    <cellStyle name="Normal 84 2 2 2" xfId="8972" xr:uid="{00000000-0005-0000-0000-000095920000}"/>
    <cellStyle name="Normal 84 2 2 2 2" xfId="19755" xr:uid="{00000000-0005-0000-0000-000096920000}"/>
    <cellStyle name="Normal 84 2 2 3" xfId="14623" xr:uid="{00000000-0005-0000-0000-000097920000}"/>
    <cellStyle name="Normal 84 2 2 4" xfId="42682" xr:uid="{00000000-0005-0000-0000-000098920000}"/>
    <cellStyle name="Normal 84 2 2 5" xfId="47525" xr:uid="{00000000-0005-0000-0000-000099920000}"/>
    <cellStyle name="Normal 84 2 3" xfId="6692" xr:uid="{00000000-0005-0000-0000-00009A920000}"/>
    <cellStyle name="Normal 84 2 3 2" xfId="17475" xr:uid="{00000000-0005-0000-0000-00009B920000}"/>
    <cellStyle name="Normal 84 2 4" xfId="12332" xr:uid="{00000000-0005-0000-0000-00009C920000}"/>
    <cellStyle name="Normal 84 2 5" xfId="40407" xr:uid="{00000000-0005-0000-0000-00009D920000}"/>
    <cellStyle name="Normal 84 2 6" xfId="45250" xr:uid="{00000000-0005-0000-0000-00009E920000}"/>
    <cellStyle name="Normal 84 3" xfId="2777" xr:uid="{00000000-0005-0000-0000-00009F920000}"/>
    <cellStyle name="Normal 84 3 2" xfId="7932" xr:uid="{00000000-0005-0000-0000-0000A0920000}"/>
    <cellStyle name="Normal 84 3 2 2" xfId="18715" xr:uid="{00000000-0005-0000-0000-0000A1920000}"/>
    <cellStyle name="Normal 84 3 3" xfId="13583" xr:uid="{00000000-0005-0000-0000-0000A2920000}"/>
    <cellStyle name="Normal 84 3 4" xfId="41643" xr:uid="{00000000-0005-0000-0000-0000A3920000}"/>
    <cellStyle name="Normal 84 3 5" xfId="46486" xr:uid="{00000000-0005-0000-0000-0000A4920000}"/>
    <cellStyle name="Normal 84 4" xfId="5642" xr:uid="{00000000-0005-0000-0000-0000A5920000}"/>
    <cellStyle name="Normal 84 4 2" xfId="16432" xr:uid="{00000000-0005-0000-0000-0000A6920000}"/>
    <cellStyle name="Normal 84 5" xfId="11262" xr:uid="{00000000-0005-0000-0000-0000A7920000}"/>
    <cellStyle name="Normal 84 6" xfId="39362" xr:uid="{00000000-0005-0000-0000-0000A8920000}"/>
    <cellStyle name="Normal 84 7" xfId="44208" xr:uid="{00000000-0005-0000-0000-0000A9920000}"/>
    <cellStyle name="Normal 840" xfId="10891" xr:uid="{00000000-0005-0000-0000-0000AA920000}"/>
    <cellStyle name="Normal 840 2" xfId="21674" xr:uid="{00000000-0005-0000-0000-0000AB920000}"/>
    <cellStyle name="Normal 841" xfId="10892" xr:uid="{00000000-0005-0000-0000-0000AC920000}"/>
    <cellStyle name="Normal 841 2" xfId="21675" xr:uid="{00000000-0005-0000-0000-0000AD920000}"/>
    <cellStyle name="Normal 842" xfId="10893" xr:uid="{00000000-0005-0000-0000-0000AE920000}"/>
    <cellStyle name="Normal 842 2" xfId="21676" xr:uid="{00000000-0005-0000-0000-0000AF920000}"/>
    <cellStyle name="Normal 843" xfId="10894" xr:uid="{00000000-0005-0000-0000-0000B0920000}"/>
    <cellStyle name="Normal 843 2" xfId="21677" xr:uid="{00000000-0005-0000-0000-0000B1920000}"/>
    <cellStyle name="Normal 844" xfId="10895" xr:uid="{00000000-0005-0000-0000-0000B2920000}"/>
    <cellStyle name="Normal 844 2" xfId="21678" xr:uid="{00000000-0005-0000-0000-0000B3920000}"/>
    <cellStyle name="Normal 845" xfId="10896" xr:uid="{00000000-0005-0000-0000-0000B4920000}"/>
    <cellStyle name="Normal 845 2" xfId="21679" xr:uid="{00000000-0005-0000-0000-0000B5920000}"/>
    <cellStyle name="Normal 846" xfId="10897" xr:uid="{00000000-0005-0000-0000-0000B6920000}"/>
    <cellStyle name="Normal 846 2" xfId="21680" xr:uid="{00000000-0005-0000-0000-0000B7920000}"/>
    <cellStyle name="Normal 847" xfId="10883" xr:uid="{00000000-0005-0000-0000-0000B8920000}"/>
    <cellStyle name="Normal 847 2" xfId="21666" xr:uid="{00000000-0005-0000-0000-0000B9920000}"/>
    <cellStyle name="Normal 848" xfId="10899" xr:uid="{00000000-0005-0000-0000-0000BA920000}"/>
    <cellStyle name="Normal 848 2" xfId="21682" xr:uid="{00000000-0005-0000-0000-0000BB920000}"/>
    <cellStyle name="Normal 849" xfId="10900" xr:uid="{00000000-0005-0000-0000-0000BC920000}"/>
    <cellStyle name="Normal 849 2" xfId="21683" xr:uid="{00000000-0005-0000-0000-0000BD920000}"/>
    <cellStyle name="Normal 85" xfId="417" xr:uid="{00000000-0005-0000-0000-0000BE920000}"/>
    <cellStyle name="Normal 85 2" xfId="1511" xr:uid="{00000000-0005-0000-0000-0000BF920000}"/>
    <cellStyle name="Normal 85 2 2" xfId="3826" xr:uid="{00000000-0005-0000-0000-0000C0920000}"/>
    <cellStyle name="Normal 85 2 2 2" xfId="8973" xr:uid="{00000000-0005-0000-0000-0000C1920000}"/>
    <cellStyle name="Normal 85 2 2 2 2" xfId="19756" xr:uid="{00000000-0005-0000-0000-0000C2920000}"/>
    <cellStyle name="Normal 85 2 2 3" xfId="14624" xr:uid="{00000000-0005-0000-0000-0000C3920000}"/>
    <cellStyle name="Normal 85 2 2 4" xfId="42683" xr:uid="{00000000-0005-0000-0000-0000C4920000}"/>
    <cellStyle name="Normal 85 2 2 5" xfId="47526" xr:uid="{00000000-0005-0000-0000-0000C5920000}"/>
    <cellStyle name="Normal 85 2 3" xfId="6693" xr:uid="{00000000-0005-0000-0000-0000C6920000}"/>
    <cellStyle name="Normal 85 2 3 2" xfId="17476" xr:uid="{00000000-0005-0000-0000-0000C7920000}"/>
    <cellStyle name="Normal 85 2 4" xfId="12333" xr:uid="{00000000-0005-0000-0000-0000C8920000}"/>
    <cellStyle name="Normal 85 2 5" xfId="40408" xr:uid="{00000000-0005-0000-0000-0000C9920000}"/>
    <cellStyle name="Normal 85 2 6" xfId="45251" xr:uid="{00000000-0005-0000-0000-0000CA920000}"/>
    <cellStyle name="Normal 85 3" xfId="2778" xr:uid="{00000000-0005-0000-0000-0000CB920000}"/>
    <cellStyle name="Normal 85 3 2" xfId="7933" xr:uid="{00000000-0005-0000-0000-0000CC920000}"/>
    <cellStyle name="Normal 85 3 2 2" xfId="18716" xr:uid="{00000000-0005-0000-0000-0000CD920000}"/>
    <cellStyle name="Normal 85 3 3" xfId="13584" xr:uid="{00000000-0005-0000-0000-0000CE920000}"/>
    <cellStyle name="Normal 85 3 4" xfId="41644" xr:uid="{00000000-0005-0000-0000-0000CF920000}"/>
    <cellStyle name="Normal 85 3 5" xfId="46487" xr:uid="{00000000-0005-0000-0000-0000D0920000}"/>
    <cellStyle name="Normal 85 4" xfId="5643" xr:uid="{00000000-0005-0000-0000-0000D1920000}"/>
    <cellStyle name="Normal 85 4 2" xfId="16433" xr:uid="{00000000-0005-0000-0000-0000D2920000}"/>
    <cellStyle name="Normal 85 5" xfId="11263" xr:uid="{00000000-0005-0000-0000-0000D3920000}"/>
    <cellStyle name="Normal 85 6" xfId="39363" xr:uid="{00000000-0005-0000-0000-0000D4920000}"/>
    <cellStyle name="Normal 85 7" xfId="44209" xr:uid="{00000000-0005-0000-0000-0000D5920000}"/>
    <cellStyle name="Normal 850" xfId="10898" xr:uid="{00000000-0005-0000-0000-0000D6920000}"/>
    <cellStyle name="Normal 850 2" xfId="21681" xr:uid="{00000000-0005-0000-0000-0000D7920000}"/>
    <cellStyle name="Normal 851" xfId="10882" xr:uid="{00000000-0005-0000-0000-0000D8920000}"/>
    <cellStyle name="Normal 851 2" xfId="21665" xr:uid="{00000000-0005-0000-0000-0000D9920000}"/>
    <cellStyle name="Normal 852" xfId="10901" xr:uid="{00000000-0005-0000-0000-0000DA920000}"/>
    <cellStyle name="Normal 852 2" xfId="21684" xr:uid="{00000000-0005-0000-0000-0000DB920000}"/>
    <cellStyle name="Normal 853" xfId="10902" xr:uid="{00000000-0005-0000-0000-0000DC920000}"/>
    <cellStyle name="Normal 853 2" xfId="21685" xr:uid="{00000000-0005-0000-0000-0000DD920000}"/>
    <cellStyle name="Normal 854" xfId="10903" xr:uid="{00000000-0005-0000-0000-0000DE920000}"/>
    <cellStyle name="Normal 854 2" xfId="21686" xr:uid="{00000000-0005-0000-0000-0000DF920000}"/>
    <cellStyle name="Normal 855" xfId="10904" xr:uid="{00000000-0005-0000-0000-0000E0920000}"/>
    <cellStyle name="Normal 855 2" xfId="21687" xr:uid="{00000000-0005-0000-0000-0000E1920000}"/>
    <cellStyle name="Normal 856" xfId="10905" xr:uid="{00000000-0005-0000-0000-0000E2920000}"/>
    <cellStyle name="Normal 856 2" xfId="21688" xr:uid="{00000000-0005-0000-0000-0000E3920000}"/>
    <cellStyle name="Normal 857" xfId="10906" xr:uid="{00000000-0005-0000-0000-0000E4920000}"/>
    <cellStyle name="Normal 857 2" xfId="21689" xr:uid="{00000000-0005-0000-0000-0000E5920000}"/>
    <cellStyle name="Normal 858" xfId="10907" xr:uid="{00000000-0005-0000-0000-0000E6920000}"/>
    <cellStyle name="Normal 858 2" xfId="21690" xr:uid="{00000000-0005-0000-0000-0000E7920000}"/>
    <cellStyle name="Normal 859" xfId="10908" xr:uid="{00000000-0005-0000-0000-0000E8920000}"/>
    <cellStyle name="Normal 859 2" xfId="21691" xr:uid="{00000000-0005-0000-0000-0000E9920000}"/>
    <cellStyle name="Normal 86" xfId="418" xr:uid="{00000000-0005-0000-0000-0000EA920000}"/>
    <cellStyle name="Normal 86 2" xfId="1512" xr:uid="{00000000-0005-0000-0000-0000EB920000}"/>
    <cellStyle name="Normal 86 2 2" xfId="3827" xr:uid="{00000000-0005-0000-0000-0000EC920000}"/>
    <cellStyle name="Normal 86 2 2 2" xfId="8974" xr:uid="{00000000-0005-0000-0000-0000ED920000}"/>
    <cellStyle name="Normal 86 2 2 2 2" xfId="19757" xr:uid="{00000000-0005-0000-0000-0000EE920000}"/>
    <cellStyle name="Normal 86 2 2 3" xfId="14625" xr:uid="{00000000-0005-0000-0000-0000EF920000}"/>
    <cellStyle name="Normal 86 2 2 4" xfId="42684" xr:uid="{00000000-0005-0000-0000-0000F0920000}"/>
    <cellStyle name="Normal 86 2 2 5" xfId="47527" xr:uid="{00000000-0005-0000-0000-0000F1920000}"/>
    <cellStyle name="Normal 86 2 3" xfId="6694" xr:uid="{00000000-0005-0000-0000-0000F2920000}"/>
    <cellStyle name="Normal 86 2 3 2" xfId="17477" xr:uid="{00000000-0005-0000-0000-0000F3920000}"/>
    <cellStyle name="Normal 86 2 4" xfId="12334" xr:uid="{00000000-0005-0000-0000-0000F4920000}"/>
    <cellStyle name="Normal 86 2 5" xfId="40409" xr:uid="{00000000-0005-0000-0000-0000F5920000}"/>
    <cellStyle name="Normal 86 2 6" xfId="45252" xr:uid="{00000000-0005-0000-0000-0000F6920000}"/>
    <cellStyle name="Normal 86 3" xfId="2779" xr:uid="{00000000-0005-0000-0000-0000F7920000}"/>
    <cellStyle name="Normal 86 3 2" xfId="7934" xr:uid="{00000000-0005-0000-0000-0000F8920000}"/>
    <cellStyle name="Normal 86 3 2 2" xfId="18717" xr:uid="{00000000-0005-0000-0000-0000F9920000}"/>
    <cellStyle name="Normal 86 3 3" xfId="13585" xr:uid="{00000000-0005-0000-0000-0000FA920000}"/>
    <cellStyle name="Normal 86 3 4" xfId="41645" xr:uid="{00000000-0005-0000-0000-0000FB920000}"/>
    <cellStyle name="Normal 86 3 5" xfId="46488" xr:uid="{00000000-0005-0000-0000-0000FC920000}"/>
    <cellStyle name="Normal 86 4" xfId="5644" xr:uid="{00000000-0005-0000-0000-0000FD920000}"/>
    <cellStyle name="Normal 86 4 2" xfId="16434" xr:uid="{00000000-0005-0000-0000-0000FE920000}"/>
    <cellStyle name="Normal 86 5" xfId="11264" xr:uid="{00000000-0005-0000-0000-0000FF920000}"/>
    <cellStyle name="Normal 86 6" xfId="39364" xr:uid="{00000000-0005-0000-0000-000000930000}"/>
    <cellStyle name="Normal 86 7" xfId="44210" xr:uid="{00000000-0005-0000-0000-000001930000}"/>
    <cellStyle name="Normal 860" xfId="10909" xr:uid="{00000000-0005-0000-0000-000002930000}"/>
    <cellStyle name="Normal 860 2" xfId="21692" xr:uid="{00000000-0005-0000-0000-000003930000}"/>
    <cellStyle name="Normal 861" xfId="10923" xr:uid="{00000000-0005-0000-0000-000004930000}"/>
    <cellStyle name="Normal 861 2" xfId="21706" xr:uid="{00000000-0005-0000-0000-000005930000}"/>
    <cellStyle name="Normal 862" xfId="10924" xr:uid="{00000000-0005-0000-0000-000006930000}"/>
    <cellStyle name="Normal 862 2" xfId="21707" xr:uid="{00000000-0005-0000-0000-000007930000}"/>
    <cellStyle name="Normal 863" xfId="10938" xr:uid="{00000000-0005-0000-0000-000008930000}"/>
    <cellStyle name="Normal 863 2" xfId="21721" xr:uid="{00000000-0005-0000-0000-000009930000}"/>
    <cellStyle name="Normal 864" xfId="10939" xr:uid="{00000000-0005-0000-0000-00000A930000}"/>
    <cellStyle name="Normal 864 2" xfId="21722" xr:uid="{00000000-0005-0000-0000-00000B930000}"/>
    <cellStyle name="Normal 865" xfId="10940" xr:uid="{00000000-0005-0000-0000-00000C930000}"/>
    <cellStyle name="Normal 865 2" xfId="21723" xr:uid="{00000000-0005-0000-0000-00000D930000}"/>
    <cellStyle name="Normal 866" xfId="10941" xr:uid="{00000000-0005-0000-0000-00000E930000}"/>
    <cellStyle name="Normal 866 2" xfId="21724" xr:uid="{00000000-0005-0000-0000-00000F930000}"/>
    <cellStyle name="Normal 867" xfId="10942" xr:uid="{00000000-0005-0000-0000-000010930000}"/>
    <cellStyle name="Normal 867 2" xfId="21725" xr:uid="{00000000-0005-0000-0000-000011930000}"/>
    <cellStyle name="Normal 868" xfId="10943" xr:uid="{00000000-0005-0000-0000-000012930000}"/>
    <cellStyle name="Normal 868 2" xfId="21726" xr:uid="{00000000-0005-0000-0000-000013930000}"/>
    <cellStyle name="Normal 868 3" xfId="52" xr:uid="{00000000-0005-0000-0000-000014930000}"/>
    <cellStyle name="Normal 869" xfId="10945" xr:uid="{00000000-0005-0000-0000-000015930000}"/>
    <cellStyle name="Normal 869 2" xfId="21728" xr:uid="{00000000-0005-0000-0000-000016930000}"/>
    <cellStyle name="Normal 869 3" xfId="38913" xr:uid="{00000000-0005-0000-0000-000017930000}"/>
    <cellStyle name="Normal 869 3 2" xfId="73" xr:uid="{00000000-0005-0000-0000-000018930000}"/>
    <cellStyle name="Normal 869 4" xfId="39146" xr:uid="{00000000-0005-0000-0000-000019930000}"/>
    <cellStyle name="Normal 869 5" xfId="43994" xr:uid="{00000000-0005-0000-0000-00001A930000}"/>
    <cellStyle name="Normal 87" xfId="419" xr:uid="{00000000-0005-0000-0000-00001B930000}"/>
    <cellStyle name="Normal 87 2" xfId="1513" xr:uid="{00000000-0005-0000-0000-00001C930000}"/>
    <cellStyle name="Normal 87 2 2" xfId="3828" xr:uid="{00000000-0005-0000-0000-00001D930000}"/>
    <cellStyle name="Normal 87 2 2 2" xfId="8975" xr:uid="{00000000-0005-0000-0000-00001E930000}"/>
    <cellStyle name="Normal 87 2 2 2 2" xfId="19758" xr:uid="{00000000-0005-0000-0000-00001F930000}"/>
    <cellStyle name="Normal 87 2 2 3" xfId="14626" xr:uid="{00000000-0005-0000-0000-000020930000}"/>
    <cellStyle name="Normal 87 2 2 4" xfId="42685" xr:uid="{00000000-0005-0000-0000-000021930000}"/>
    <cellStyle name="Normal 87 2 2 5" xfId="47528" xr:uid="{00000000-0005-0000-0000-000022930000}"/>
    <cellStyle name="Normal 87 2 3" xfId="6695" xr:uid="{00000000-0005-0000-0000-000023930000}"/>
    <cellStyle name="Normal 87 2 3 2" xfId="17478" xr:uid="{00000000-0005-0000-0000-000024930000}"/>
    <cellStyle name="Normal 87 2 4" xfId="12335" xr:uid="{00000000-0005-0000-0000-000025930000}"/>
    <cellStyle name="Normal 87 2 5" xfId="40410" xr:uid="{00000000-0005-0000-0000-000026930000}"/>
    <cellStyle name="Normal 87 2 6" xfId="45253" xr:uid="{00000000-0005-0000-0000-000027930000}"/>
    <cellStyle name="Normal 87 3" xfId="2780" xr:uid="{00000000-0005-0000-0000-000028930000}"/>
    <cellStyle name="Normal 87 3 2" xfId="7935" xr:uid="{00000000-0005-0000-0000-000029930000}"/>
    <cellStyle name="Normal 87 3 2 2" xfId="18718" xr:uid="{00000000-0005-0000-0000-00002A930000}"/>
    <cellStyle name="Normal 87 3 3" xfId="13586" xr:uid="{00000000-0005-0000-0000-00002B930000}"/>
    <cellStyle name="Normal 87 3 4" xfId="41646" xr:uid="{00000000-0005-0000-0000-00002C930000}"/>
    <cellStyle name="Normal 87 3 5" xfId="46489" xr:uid="{00000000-0005-0000-0000-00002D930000}"/>
    <cellStyle name="Normal 87 4" xfId="5645" xr:uid="{00000000-0005-0000-0000-00002E930000}"/>
    <cellStyle name="Normal 87 4 2" xfId="16435" xr:uid="{00000000-0005-0000-0000-00002F930000}"/>
    <cellStyle name="Normal 87 5" xfId="11265" xr:uid="{00000000-0005-0000-0000-000030930000}"/>
    <cellStyle name="Normal 87 6" xfId="39365" xr:uid="{00000000-0005-0000-0000-000031930000}"/>
    <cellStyle name="Normal 87 7" xfId="44211" xr:uid="{00000000-0005-0000-0000-000032930000}"/>
    <cellStyle name="Normal 870" xfId="10960" xr:uid="{00000000-0005-0000-0000-000033930000}"/>
    <cellStyle name="Normal 870 2" xfId="21743" xr:uid="{00000000-0005-0000-0000-000034930000}"/>
    <cellStyle name="Normal 871" xfId="10965" xr:uid="{00000000-0005-0000-0000-000035930000}"/>
    <cellStyle name="Normal 871 2" xfId="21748" xr:uid="{00000000-0005-0000-0000-000036930000}"/>
    <cellStyle name="Normal 871 3" xfId="39150" xr:uid="{00000000-0005-0000-0000-000037930000}"/>
    <cellStyle name="Normal 871 4" xfId="43998" xr:uid="{00000000-0005-0000-0000-000038930000}"/>
    <cellStyle name="Normal 872" xfId="10961" xr:uid="{00000000-0005-0000-0000-000039930000}"/>
    <cellStyle name="Normal 872 2" xfId="21744" xr:uid="{00000000-0005-0000-0000-00003A930000}"/>
    <cellStyle name="Normal 873" xfId="10966" xr:uid="{00000000-0005-0000-0000-00003B930000}"/>
    <cellStyle name="Normal 873 2" xfId="21749" xr:uid="{00000000-0005-0000-0000-00003C930000}"/>
    <cellStyle name="Normal 873 3" xfId="38918" xr:uid="{00000000-0005-0000-0000-00003D930000}"/>
    <cellStyle name="Normal 873 3 2" xfId="76" xr:uid="{00000000-0005-0000-0000-00003E930000}"/>
    <cellStyle name="Normal 873 4" xfId="39152" xr:uid="{00000000-0005-0000-0000-00003F930000}"/>
    <cellStyle name="Normal 873 5" xfId="44000" xr:uid="{00000000-0005-0000-0000-000040930000}"/>
    <cellStyle name="Normal 874" xfId="10963" xr:uid="{00000000-0005-0000-0000-000041930000}"/>
    <cellStyle name="Normal 874 2" xfId="21746" xr:uid="{00000000-0005-0000-0000-000042930000}"/>
    <cellStyle name="Normal 874 3" xfId="38919" xr:uid="{00000000-0005-0000-0000-000043930000}"/>
    <cellStyle name="Normal 874 3 2" xfId="78" xr:uid="{00000000-0005-0000-0000-000044930000}"/>
    <cellStyle name="Normal 874 4" xfId="39154" xr:uid="{00000000-0005-0000-0000-000045930000}"/>
    <cellStyle name="Normal 874 5" xfId="44002" xr:uid="{00000000-0005-0000-0000-000046930000}"/>
    <cellStyle name="Normal 875" xfId="10964" xr:uid="{00000000-0005-0000-0000-000047930000}"/>
    <cellStyle name="Normal 875 2" xfId="21747" xr:uid="{00000000-0005-0000-0000-000048930000}"/>
    <cellStyle name="Normal 876" xfId="10968" xr:uid="{00000000-0005-0000-0000-000049930000}"/>
    <cellStyle name="Normal 876 2" xfId="21751" xr:uid="{00000000-0005-0000-0000-00004A930000}"/>
    <cellStyle name="Normal 876 3" xfId="82" xr:uid="{00000000-0005-0000-0000-00004B930000}"/>
    <cellStyle name="Normal 876 3 2" xfId="40101" xr:uid="{00000000-0005-0000-0000-00004C930000}"/>
    <cellStyle name="Normal 876 3 3" xfId="44946" xr:uid="{00000000-0005-0000-0000-00004D930000}"/>
    <cellStyle name="Normal 877" xfId="10969" xr:uid="{00000000-0005-0000-0000-00004E930000}"/>
    <cellStyle name="Normal 877 2" xfId="38933" xr:uid="{00000000-0005-0000-0000-00004F930000}"/>
    <cellStyle name="Normal 878" xfId="10999" xr:uid="{00000000-0005-0000-0000-000050930000}"/>
    <cellStyle name="Normal 879" xfId="10982" xr:uid="{00000000-0005-0000-0000-000051930000}"/>
    <cellStyle name="Normal 88" xfId="420" xr:uid="{00000000-0005-0000-0000-000052930000}"/>
    <cellStyle name="Normal 88 2" xfId="1514" xr:uid="{00000000-0005-0000-0000-000053930000}"/>
    <cellStyle name="Normal 88 2 2" xfId="3829" xr:uid="{00000000-0005-0000-0000-000054930000}"/>
    <cellStyle name="Normal 88 2 2 2" xfId="8976" xr:uid="{00000000-0005-0000-0000-000055930000}"/>
    <cellStyle name="Normal 88 2 2 2 2" xfId="19759" xr:uid="{00000000-0005-0000-0000-000056930000}"/>
    <cellStyle name="Normal 88 2 2 3" xfId="14627" xr:uid="{00000000-0005-0000-0000-000057930000}"/>
    <cellStyle name="Normal 88 2 2 4" xfId="42686" xr:uid="{00000000-0005-0000-0000-000058930000}"/>
    <cellStyle name="Normal 88 2 2 5" xfId="47529" xr:uid="{00000000-0005-0000-0000-000059930000}"/>
    <cellStyle name="Normal 88 2 3" xfId="6696" xr:uid="{00000000-0005-0000-0000-00005A930000}"/>
    <cellStyle name="Normal 88 2 3 2" xfId="17479" xr:uid="{00000000-0005-0000-0000-00005B930000}"/>
    <cellStyle name="Normal 88 2 4" xfId="12336" xr:uid="{00000000-0005-0000-0000-00005C930000}"/>
    <cellStyle name="Normal 88 2 5" xfId="40411" xr:uid="{00000000-0005-0000-0000-00005D930000}"/>
    <cellStyle name="Normal 88 2 6" xfId="45254" xr:uid="{00000000-0005-0000-0000-00005E930000}"/>
    <cellStyle name="Normal 88 3" xfId="2781" xr:uid="{00000000-0005-0000-0000-00005F930000}"/>
    <cellStyle name="Normal 88 3 2" xfId="7936" xr:uid="{00000000-0005-0000-0000-000060930000}"/>
    <cellStyle name="Normal 88 3 2 2" xfId="18719" xr:uid="{00000000-0005-0000-0000-000061930000}"/>
    <cellStyle name="Normal 88 3 3" xfId="13587" xr:uid="{00000000-0005-0000-0000-000062930000}"/>
    <cellStyle name="Normal 88 3 4" xfId="41647" xr:uid="{00000000-0005-0000-0000-000063930000}"/>
    <cellStyle name="Normal 88 3 5" xfId="46490" xr:uid="{00000000-0005-0000-0000-000064930000}"/>
    <cellStyle name="Normal 88 4" xfId="5646" xr:uid="{00000000-0005-0000-0000-000065930000}"/>
    <cellStyle name="Normal 88 4 2" xfId="16436" xr:uid="{00000000-0005-0000-0000-000066930000}"/>
    <cellStyle name="Normal 88 5" xfId="11266" xr:uid="{00000000-0005-0000-0000-000067930000}"/>
    <cellStyle name="Normal 88 6" xfId="39366" xr:uid="{00000000-0005-0000-0000-000068930000}"/>
    <cellStyle name="Normal 88 7" xfId="44212" xr:uid="{00000000-0005-0000-0000-000069930000}"/>
    <cellStyle name="Normal 880" xfId="11000" xr:uid="{00000000-0005-0000-0000-00006A930000}"/>
    <cellStyle name="Normal 881" xfId="11001" xr:uid="{00000000-0005-0000-0000-00006B930000}"/>
    <cellStyle name="Normal 882" xfId="11002" xr:uid="{00000000-0005-0000-0000-00006C930000}"/>
    <cellStyle name="Normal 883" xfId="11003" xr:uid="{00000000-0005-0000-0000-00006D930000}"/>
    <cellStyle name="Normal 884" xfId="11004" xr:uid="{00000000-0005-0000-0000-00006E930000}"/>
    <cellStyle name="Normal 885" xfId="10983" xr:uid="{00000000-0005-0000-0000-00006F930000}"/>
    <cellStyle name="Normal 886" xfId="11006" xr:uid="{00000000-0005-0000-0000-000070930000}"/>
    <cellStyle name="Normal 887" xfId="11008" xr:uid="{00000000-0005-0000-0000-000071930000}"/>
    <cellStyle name="Normal 888" xfId="11009" xr:uid="{00000000-0005-0000-0000-000072930000}"/>
    <cellStyle name="Normal 889" xfId="11010" xr:uid="{00000000-0005-0000-0000-000073930000}"/>
    <cellStyle name="Normal 89" xfId="421" xr:uid="{00000000-0005-0000-0000-000074930000}"/>
    <cellStyle name="Normal 89 2" xfId="1515" xr:uid="{00000000-0005-0000-0000-000075930000}"/>
    <cellStyle name="Normal 89 2 2" xfId="3830" xr:uid="{00000000-0005-0000-0000-000076930000}"/>
    <cellStyle name="Normal 89 2 2 2" xfId="8977" xr:uid="{00000000-0005-0000-0000-000077930000}"/>
    <cellStyle name="Normal 89 2 2 2 2" xfId="19760" xr:uid="{00000000-0005-0000-0000-000078930000}"/>
    <cellStyle name="Normal 89 2 2 3" xfId="14628" xr:uid="{00000000-0005-0000-0000-000079930000}"/>
    <cellStyle name="Normal 89 2 2 4" xfId="42687" xr:uid="{00000000-0005-0000-0000-00007A930000}"/>
    <cellStyle name="Normal 89 2 2 5" xfId="47530" xr:uid="{00000000-0005-0000-0000-00007B930000}"/>
    <cellStyle name="Normal 89 2 3" xfId="6697" xr:uid="{00000000-0005-0000-0000-00007C930000}"/>
    <cellStyle name="Normal 89 2 3 2" xfId="17480" xr:uid="{00000000-0005-0000-0000-00007D930000}"/>
    <cellStyle name="Normal 89 2 4" xfId="12337" xr:uid="{00000000-0005-0000-0000-00007E930000}"/>
    <cellStyle name="Normal 89 2 5" xfId="40412" xr:uid="{00000000-0005-0000-0000-00007F930000}"/>
    <cellStyle name="Normal 89 2 6" xfId="45255" xr:uid="{00000000-0005-0000-0000-000080930000}"/>
    <cellStyle name="Normal 89 3" xfId="2782" xr:uid="{00000000-0005-0000-0000-000081930000}"/>
    <cellStyle name="Normal 89 3 2" xfId="7937" xr:uid="{00000000-0005-0000-0000-000082930000}"/>
    <cellStyle name="Normal 89 3 2 2" xfId="18720" xr:uid="{00000000-0005-0000-0000-000083930000}"/>
    <cellStyle name="Normal 89 3 3" xfId="13588" xr:uid="{00000000-0005-0000-0000-000084930000}"/>
    <cellStyle name="Normal 89 3 4" xfId="41648" xr:uid="{00000000-0005-0000-0000-000085930000}"/>
    <cellStyle name="Normal 89 3 5" xfId="46491" xr:uid="{00000000-0005-0000-0000-000086930000}"/>
    <cellStyle name="Normal 89 4" xfId="5647" xr:uid="{00000000-0005-0000-0000-000087930000}"/>
    <cellStyle name="Normal 89 4 2" xfId="16437" xr:uid="{00000000-0005-0000-0000-000088930000}"/>
    <cellStyle name="Normal 89 5" xfId="11267" xr:uid="{00000000-0005-0000-0000-000089930000}"/>
    <cellStyle name="Normal 89 6" xfId="39367" xr:uid="{00000000-0005-0000-0000-00008A930000}"/>
    <cellStyle name="Normal 89 7" xfId="44213" xr:uid="{00000000-0005-0000-0000-00008B930000}"/>
    <cellStyle name="Normal 890" xfId="11011" xr:uid="{00000000-0005-0000-0000-00008C930000}"/>
    <cellStyle name="Normal 891" xfId="11007" xr:uid="{00000000-0005-0000-0000-00008D930000}"/>
    <cellStyle name="Normal 892" xfId="11012" xr:uid="{00000000-0005-0000-0000-00008E930000}"/>
    <cellStyle name="Normal 893" xfId="10984" xr:uid="{00000000-0005-0000-0000-00008F930000}"/>
    <cellStyle name="Normal 894" xfId="11016" xr:uid="{00000000-0005-0000-0000-000090930000}"/>
    <cellStyle name="Normal 895" xfId="11021" xr:uid="{00000000-0005-0000-0000-000091930000}"/>
    <cellStyle name="Normal 896" xfId="11015" xr:uid="{00000000-0005-0000-0000-000092930000}"/>
    <cellStyle name="Normal 897" xfId="11020" xr:uid="{00000000-0005-0000-0000-000093930000}"/>
    <cellStyle name="Normal 898" xfId="11014" xr:uid="{00000000-0005-0000-0000-000094930000}"/>
    <cellStyle name="Normal 899" xfId="11019" xr:uid="{00000000-0005-0000-0000-000095930000}"/>
    <cellStyle name="Normal 9" xfId="422" xr:uid="{00000000-0005-0000-0000-000096930000}"/>
    <cellStyle name="Normal 9 2" xfId="1516" xr:uid="{00000000-0005-0000-0000-000097930000}"/>
    <cellStyle name="Normal 9 2 2" xfId="3831" xr:uid="{00000000-0005-0000-0000-000098930000}"/>
    <cellStyle name="Normal 9 2 2 2" xfId="8978" xr:uid="{00000000-0005-0000-0000-000099930000}"/>
    <cellStyle name="Normal 9 2 2 2 2" xfId="19761" xr:uid="{00000000-0005-0000-0000-00009A930000}"/>
    <cellStyle name="Normal 9 2 2 3" xfId="14629" xr:uid="{00000000-0005-0000-0000-00009B930000}"/>
    <cellStyle name="Normal 9 2 2 4" xfId="42688" xr:uid="{00000000-0005-0000-0000-00009C930000}"/>
    <cellStyle name="Normal 9 2 2 5" xfId="47531" xr:uid="{00000000-0005-0000-0000-00009D930000}"/>
    <cellStyle name="Normal 9 2 3" xfId="6698" xr:uid="{00000000-0005-0000-0000-00009E930000}"/>
    <cellStyle name="Normal 9 2 3 2" xfId="17481" xr:uid="{00000000-0005-0000-0000-00009F930000}"/>
    <cellStyle name="Normal 9 2 4" xfId="12338" xr:uid="{00000000-0005-0000-0000-0000A0930000}"/>
    <cellStyle name="Normal 9 2 5" xfId="40413" xr:uid="{00000000-0005-0000-0000-0000A1930000}"/>
    <cellStyle name="Normal 9 2 6" xfId="45256" xr:uid="{00000000-0005-0000-0000-0000A2930000}"/>
    <cellStyle name="Normal 9 3" xfId="2783" xr:uid="{00000000-0005-0000-0000-0000A3930000}"/>
    <cellStyle name="Normal 9 3 2" xfId="7938" xr:uid="{00000000-0005-0000-0000-0000A4930000}"/>
    <cellStyle name="Normal 9 3 2 2" xfId="18721" xr:uid="{00000000-0005-0000-0000-0000A5930000}"/>
    <cellStyle name="Normal 9 3 3" xfId="13589" xr:uid="{00000000-0005-0000-0000-0000A6930000}"/>
    <cellStyle name="Normal 9 3 4" xfId="41649" xr:uid="{00000000-0005-0000-0000-0000A7930000}"/>
    <cellStyle name="Normal 9 3 5" xfId="46492" xr:uid="{00000000-0005-0000-0000-0000A8930000}"/>
    <cellStyle name="Normal 9 4" xfId="5648" xr:uid="{00000000-0005-0000-0000-0000A9930000}"/>
    <cellStyle name="Normal 9 4 2" xfId="16438" xr:uid="{00000000-0005-0000-0000-0000AA930000}"/>
    <cellStyle name="Normal 9 5" xfId="11268" xr:uid="{00000000-0005-0000-0000-0000AB930000}"/>
    <cellStyle name="Normal 9 6" xfId="39368" xr:uid="{00000000-0005-0000-0000-0000AC930000}"/>
    <cellStyle name="Normal 9 7" xfId="44214" xr:uid="{00000000-0005-0000-0000-0000AD930000}"/>
    <cellStyle name="Normal 90" xfId="423" xr:uid="{00000000-0005-0000-0000-0000AE930000}"/>
    <cellStyle name="Normal 90 2" xfId="1517" xr:uid="{00000000-0005-0000-0000-0000AF930000}"/>
    <cellStyle name="Normal 90 2 2" xfId="3832" xr:uid="{00000000-0005-0000-0000-0000B0930000}"/>
    <cellStyle name="Normal 90 2 2 2" xfId="8979" xr:uid="{00000000-0005-0000-0000-0000B1930000}"/>
    <cellStyle name="Normal 90 2 2 2 2" xfId="19762" xr:uid="{00000000-0005-0000-0000-0000B2930000}"/>
    <cellStyle name="Normal 90 2 2 3" xfId="14630" xr:uid="{00000000-0005-0000-0000-0000B3930000}"/>
    <cellStyle name="Normal 90 2 2 4" xfId="42689" xr:uid="{00000000-0005-0000-0000-0000B4930000}"/>
    <cellStyle name="Normal 90 2 2 5" xfId="47532" xr:uid="{00000000-0005-0000-0000-0000B5930000}"/>
    <cellStyle name="Normal 90 2 3" xfId="6699" xr:uid="{00000000-0005-0000-0000-0000B6930000}"/>
    <cellStyle name="Normal 90 2 3 2" xfId="17482" xr:uid="{00000000-0005-0000-0000-0000B7930000}"/>
    <cellStyle name="Normal 90 2 4" xfId="12339" xr:uid="{00000000-0005-0000-0000-0000B8930000}"/>
    <cellStyle name="Normal 90 2 5" xfId="40414" xr:uid="{00000000-0005-0000-0000-0000B9930000}"/>
    <cellStyle name="Normal 90 2 6" xfId="45257" xr:uid="{00000000-0005-0000-0000-0000BA930000}"/>
    <cellStyle name="Normal 90 3" xfId="2784" xr:uid="{00000000-0005-0000-0000-0000BB930000}"/>
    <cellStyle name="Normal 90 3 2" xfId="7939" xr:uid="{00000000-0005-0000-0000-0000BC930000}"/>
    <cellStyle name="Normal 90 3 2 2" xfId="18722" xr:uid="{00000000-0005-0000-0000-0000BD930000}"/>
    <cellStyle name="Normal 90 3 3" xfId="13590" xr:uid="{00000000-0005-0000-0000-0000BE930000}"/>
    <cellStyle name="Normal 90 3 4" xfId="41650" xr:uid="{00000000-0005-0000-0000-0000BF930000}"/>
    <cellStyle name="Normal 90 3 5" xfId="46493" xr:uid="{00000000-0005-0000-0000-0000C0930000}"/>
    <cellStyle name="Normal 90 4" xfId="5649" xr:uid="{00000000-0005-0000-0000-0000C1930000}"/>
    <cellStyle name="Normal 90 4 2" xfId="16439" xr:uid="{00000000-0005-0000-0000-0000C2930000}"/>
    <cellStyle name="Normal 90 5" xfId="11269" xr:uid="{00000000-0005-0000-0000-0000C3930000}"/>
    <cellStyle name="Normal 90 6" xfId="39369" xr:uid="{00000000-0005-0000-0000-0000C4930000}"/>
    <cellStyle name="Normal 90 7" xfId="44215" xr:uid="{00000000-0005-0000-0000-0000C5930000}"/>
    <cellStyle name="Normal 900" xfId="11013" xr:uid="{00000000-0005-0000-0000-0000C6930000}"/>
    <cellStyle name="Normal 901" xfId="11018" xr:uid="{00000000-0005-0000-0000-0000C7930000}"/>
    <cellStyle name="Normal 902" xfId="11022" xr:uid="{00000000-0005-0000-0000-0000C8930000}"/>
    <cellStyle name="Normal 903" xfId="11028" xr:uid="{00000000-0005-0000-0000-0000C9930000}"/>
    <cellStyle name="Normal 904" xfId="11023" xr:uid="{00000000-0005-0000-0000-0000CA930000}"/>
    <cellStyle name="Normal 905" xfId="11027" xr:uid="{00000000-0005-0000-0000-0000CB930000}"/>
    <cellStyle name="Normal 906" xfId="11024" xr:uid="{00000000-0005-0000-0000-0000CC930000}"/>
    <cellStyle name="Normal 907" xfId="11026" xr:uid="{00000000-0005-0000-0000-0000CD930000}"/>
    <cellStyle name="Normal 908" xfId="11025" xr:uid="{00000000-0005-0000-0000-0000CE930000}"/>
    <cellStyle name="Normal 909" xfId="11066" xr:uid="{00000000-0005-0000-0000-0000CF930000}"/>
    <cellStyle name="Normal 91" xfId="424" xr:uid="{00000000-0005-0000-0000-0000D0930000}"/>
    <cellStyle name="Normal 91 2" xfId="1518" xr:uid="{00000000-0005-0000-0000-0000D1930000}"/>
    <cellStyle name="Normal 91 2 2" xfId="3833" xr:uid="{00000000-0005-0000-0000-0000D2930000}"/>
    <cellStyle name="Normal 91 2 2 2" xfId="8980" xr:uid="{00000000-0005-0000-0000-0000D3930000}"/>
    <cellStyle name="Normal 91 2 2 2 2" xfId="19763" xr:uid="{00000000-0005-0000-0000-0000D4930000}"/>
    <cellStyle name="Normal 91 2 2 3" xfId="14631" xr:uid="{00000000-0005-0000-0000-0000D5930000}"/>
    <cellStyle name="Normal 91 2 2 4" xfId="42690" xr:uid="{00000000-0005-0000-0000-0000D6930000}"/>
    <cellStyle name="Normal 91 2 2 5" xfId="47533" xr:uid="{00000000-0005-0000-0000-0000D7930000}"/>
    <cellStyle name="Normal 91 2 3" xfId="6700" xr:uid="{00000000-0005-0000-0000-0000D8930000}"/>
    <cellStyle name="Normal 91 2 3 2" xfId="17483" xr:uid="{00000000-0005-0000-0000-0000D9930000}"/>
    <cellStyle name="Normal 91 2 4" xfId="12340" xr:uid="{00000000-0005-0000-0000-0000DA930000}"/>
    <cellStyle name="Normal 91 2 5" xfId="40415" xr:uid="{00000000-0005-0000-0000-0000DB930000}"/>
    <cellStyle name="Normal 91 2 6" xfId="45258" xr:uid="{00000000-0005-0000-0000-0000DC930000}"/>
    <cellStyle name="Normal 91 3" xfId="2785" xr:uid="{00000000-0005-0000-0000-0000DD930000}"/>
    <cellStyle name="Normal 91 3 2" xfId="7940" xr:uid="{00000000-0005-0000-0000-0000DE930000}"/>
    <cellStyle name="Normal 91 3 2 2" xfId="18723" xr:uid="{00000000-0005-0000-0000-0000DF930000}"/>
    <cellStyle name="Normal 91 3 3" xfId="13591" xr:uid="{00000000-0005-0000-0000-0000E0930000}"/>
    <cellStyle name="Normal 91 3 4" xfId="41651" xr:uid="{00000000-0005-0000-0000-0000E1930000}"/>
    <cellStyle name="Normal 91 3 5" xfId="46494" xr:uid="{00000000-0005-0000-0000-0000E2930000}"/>
    <cellStyle name="Normal 91 4" xfId="5650" xr:uid="{00000000-0005-0000-0000-0000E3930000}"/>
    <cellStyle name="Normal 91 4 2" xfId="16440" xr:uid="{00000000-0005-0000-0000-0000E4930000}"/>
    <cellStyle name="Normal 91 5" xfId="11270" xr:uid="{00000000-0005-0000-0000-0000E5930000}"/>
    <cellStyle name="Normal 91 6" xfId="39370" xr:uid="{00000000-0005-0000-0000-0000E6930000}"/>
    <cellStyle name="Normal 91 7" xfId="44216" xr:uid="{00000000-0005-0000-0000-0000E7930000}"/>
    <cellStyle name="Normal 910" xfId="11029" xr:uid="{00000000-0005-0000-0000-0000E8930000}"/>
    <cellStyle name="Normal 911" xfId="21758" xr:uid="{00000000-0005-0000-0000-0000E9930000}"/>
    <cellStyle name="Normal 912" xfId="11030" xr:uid="{00000000-0005-0000-0000-0000EA930000}"/>
    <cellStyle name="Normal 913" xfId="26855" xr:uid="{00000000-0005-0000-0000-0000EB930000}"/>
    <cellStyle name="Normal 914" xfId="13610" xr:uid="{00000000-0005-0000-0000-0000EC930000}"/>
    <cellStyle name="Normal 915" xfId="24995" xr:uid="{00000000-0005-0000-0000-0000ED930000}"/>
    <cellStyle name="Normal 916" xfId="27198" xr:uid="{00000000-0005-0000-0000-0000EE930000}"/>
    <cellStyle name="Normal 917" xfId="26969" xr:uid="{00000000-0005-0000-0000-0000EF930000}"/>
    <cellStyle name="Normal 918" xfId="38831" xr:uid="{00000000-0005-0000-0000-0000F0930000}"/>
    <cellStyle name="Normal 918 2" xfId="38923" xr:uid="{00000000-0005-0000-0000-0000F1930000}"/>
    <cellStyle name="Normal 918 3" xfId="39161" xr:uid="{00000000-0005-0000-0000-0000F2930000}"/>
    <cellStyle name="Normal 918 4" xfId="44009" xr:uid="{00000000-0005-0000-0000-0000F3930000}"/>
    <cellStyle name="Normal 919" xfId="38832" xr:uid="{00000000-0005-0000-0000-0000F4930000}"/>
    <cellStyle name="Normal 92" xfId="425" xr:uid="{00000000-0005-0000-0000-0000F5930000}"/>
    <cellStyle name="Normal 92 2" xfId="1519" xr:uid="{00000000-0005-0000-0000-0000F6930000}"/>
    <cellStyle name="Normal 92 2 2" xfId="3834" xr:uid="{00000000-0005-0000-0000-0000F7930000}"/>
    <cellStyle name="Normal 92 2 2 2" xfId="8981" xr:uid="{00000000-0005-0000-0000-0000F8930000}"/>
    <cellStyle name="Normal 92 2 2 2 2" xfId="19764" xr:uid="{00000000-0005-0000-0000-0000F9930000}"/>
    <cellStyle name="Normal 92 2 2 3" xfId="14632" xr:uid="{00000000-0005-0000-0000-0000FA930000}"/>
    <cellStyle name="Normal 92 2 2 4" xfId="42691" xr:uid="{00000000-0005-0000-0000-0000FB930000}"/>
    <cellStyle name="Normal 92 2 2 5" xfId="47534" xr:uid="{00000000-0005-0000-0000-0000FC930000}"/>
    <cellStyle name="Normal 92 2 3" xfId="6701" xr:uid="{00000000-0005-0000-0000-0000FD930000}"/>
    <cellStyle name="Normal 92 2 3 2" xfId="17484" xr:uid="{00000000-0005-0000-0000-0000FE930000}"/>
    <cellStyle name="Normal 92 2 4" xfId="12341" xr:uid="{00000000-0005-0000-0000-0000FF930000}"/>
    <cellStyle name="Normal 92 2 5" xfId="40416" xr:uid="{00000000-0005-0000-0000-000000940000}"/>
    <cellStyle name="Normal 92 2 6" xfId="45259" xr:uid="{00000000-0005-0000-0000-000001940000}"/>
    <cellStyle name="Normal 92 3" xfId="2786" xr:uid="{00000000-0005-0000-0000-000002940000}"/>
    <cellStyle name="Normal 92 3 2" xfId="7941" xr:uid="{00000000-0005-0000-0000-000003940000}"/>
    <cellStyle name="Normal 92 3 2 2" xfId="18724" xr:uid="{00000000-0005-0000-0000-000004940000}"/>
    <cellStyle name="Normal 92 3 3" xfId="13592" xr:uid="{00000000-0005-0000-0000-000005940000}"/>
    <cellStyle name="Normal 92 3 4" xfId="41652" xr:uid="{00000000-0005-0000-0000-000006940000}"/>
    <cellStyle name="Normal 92 3 5" xfId="46495" xr:uid="{00000000-0005-0000-0000-000007940000}"/>
    <cellStyle name="Normal 92 4" xfId="5651" xr:uid="{00000000-0005-0000-0000-000008940000}"/>
    <cellStyle name="Normal 92 4 2" xfId="16441" xr:uid="{00000000-0005-0000-0000-000009940000}"/>
    <cellStyle name="Normal 92 5" xfId="11271" xr:uid="{00000000-0005-0000-0000-00000A940000}"/>
    <cellStyle name="Normal 92 6" xfId="39371" xr:uid="{00000000-0005-0000-0000-00000B940000}"/>
    <cellStyle name="Normal 92 7" xfId="44217" xr:uid="{00000000-0005-0000-0000-00000C940000}"/>
    <cellStyle name="Normal 920" xfId="38833" xr:uid="{00000000-0005-0000-0000-00000D940000}"/>
    <cellStyle name="Normal 921" xfId="38834" xr:uid="{00000000-0005-0000-0000-00000E940000}"/>
    <cellStyle name="Normal 922" xfId="38835" xr:uid="{00000000-0005-0000-0000-00000F940000}"/>
    <cellStyle name="Normal 923" xfId="38836" xr:uid="{00000000-0005-0000-0000-000010940000}"/>
    <cellStyle name="Normal 924" xfId="38839" xr:uid="{00000000-0005-0000-0000-000011940000}"/>
    <cellStyle name="Normal 925" xfId="38853" xr:uid="{00000000-0005-0000-0000-000012940000}"/>
    <cellStyle name="Normal 926" xfId="38867" xr:uid="{00000000-0005-0000-0000-000013940000}"/>
    <cellStyle name="Normal 927" xfId="38868" xr:uid="{00000000-0005-0000-0000-000014940000}"/>
    <cellStyle name="Normal 928" xfId="38869" xr:uid="{00000000-0005-0000-0000-000015940000}"/>
    <cellStyle name="Normal 928 2" xfId="38908" xr:uid="{00000000-0005-0000-0000-000016940000}"/>
    <cellStyle name="Normal 929" xfId="38960" xr:uid="{00000000-0005-0000-0000-000017940000}"/>
    <cellStyle name="Normal 93" xfId="426" xr:uid="{00000000-0005-0000-0000-000018940000}"/>
    <cellStyle name="Normal 93 2" xfId="1520" xr:uid="{00000000-0005-0000-0000-000019940000}"/>
    <cellStyle name="Normal 93 2 2" xfId="3835" xr:uid="{00000000-0005-0000-0000-00001A940000}"/>
    <cellStyle name="Normal 93 2 2 2" xfId="8982" xr:uid="{00000000-0005-0000-0000-00001B940000}"/>
    <cellStyle name="Normal 93 2 2 2 2" xfId="19765" xr:uid="{00000000-0005-0000-0000-00001C940000}"/>
    <cellStyle name="Normal 93 2 2 3" xfId="14633" xr:uid="{00000000-0005-0000-0000-00001D940000}"/>
    <cellStyle name="Normal 93 2 2 4" xfId="42692" xr:uid="{00000000-0005-0000-0000-00001E940000}"/>
    <cellStyle name="Normal 93 2 2 5" xfId="47535" xr:uid="{00000000-0005-0000-0000-00001F940000}"/>
    <cellStyle name="Normal 93 2 3" xfId="6702" xr:uid="{00000000-0005-0000-0000-000020940000}"/>
    <cellStyle name="Normal 93 2 3 2" xfId="17485" xr:uid="{00000000-0005-0000-0000-000021940000}"/>
    <cellStyle name="Normal 93 2 4" xfId="12342" xr:uid="{00000000-0005-0000-0000-000022940000}"/>
    <cellStyle name="Normal 93 2 5" xfId="40417" xr:uid="{00000000-0005-0000-0000-000023940000}"/>
    <cellStyle name="Normal 93 2 6" xfId="45260" xr:uid="{00000000-0005-0000-0000-000024940000}"/>
    <cellStyle name="Normal 93 3" xfId="2787" xr:uid="{00000000-0005-0000-0000-000025940000}"/>
    <cellStyle name="Normal 93 3 2" xfId="7942" xr:uid="{00000000-0005-0000-0000-000026940000}"/>
    <cellStyle name="Normal 93 3 2 2" xfId="18725" xr:uid="{00000000-0005-0000-0000-000027940000}"/>
    <cellStyle name="Normal 93 3 3" xfId="13593" xr:uid="{00000000-0005-0000-0000-000028940000}"/>
    <cellStyle name="Normal 93 3 4" xfId="41653" xr:uid="{00000000-0005-0000-0000-000029940000}"/>
    <cellStyle name="Normal 93 3 5" xfId="46496" xr:uid="{00000000-0005-0000-0000-00002A940000}"/>
    <cellStyle name="Normal 93 4" xfId="5652" xr:uid="{00000000-0005-0000-0000-00002B940000}"/>
    <cellStyle name="Normal 93 4 2" xfId="16442" xr:uid="{00000000-0005-0000-0000-00002C940000}"/>
    <cellStyle name="Normal 93 5" xfId="11272" xr:uid="{00000000-0005-0000-0000-00002D940000}"/>
    <cellStyle name="Normal 93 6" xfId="39372" xr:uid="{00000000-0005-0000-0000-00002E940000}"/>
    <cellStyle name="Normal 93 7" xfId="44218" xr:uid="{00000000-0005-0000-0000-00002F940000}"/>
    <cellStyle name="Normal 930" xfId="38915" xr:uid="{00000000-0005-0000-0000-000030940000}"/>
    <cellStyle name="Normal 931" xfId="38974" xr:uid="{00000000-0005-0000-0000-000031940000}"/>
    <cellStyle name="Normal 932" xfId="38975" xr:uid="{00000000-0005-0000-0000-000032940000}"/>
    <cellStyle name="Normal 933" xfId="38976" xr:uid="{00000000-0005-0000-0000-000033940000}"/>
    <cellStyle name="Normal 934" xfId="38990" xr:uid="{00000000-0005-0000-0000-000034940000}"/>
    <cellStyle name="Normal 935" xfId="38991" xr:uid="{00000000-0005-0000-0000-000035940000}"/>
    <cellStyle name="Normal 935 2" xfId="39016" xr:uid="{00000000-0005-0000-0000-000036940000}"/>
    <cellStyle name="Normal 936" xfId="85" xr:uid="{00000000-0005-0000-0000-000037940000}"/>
    <cellStyle name="Normal 937" xfId="38992" xr:uid="{00000000-0005-0000-0000-000038940000}"/>
    <cellStyle name="Normal 937 2" xfId="39020" xr:uid="{00000000-0005-0000-0000-000039940000}"/>
    <cellStyle name="Normal 937 3" xfId="48741" xr:uid="{00000000-0005-0000-0000-00003A940000}"/>
    <cellStyle name="Normal 938" xfId="39005" xr:uid="{00000000-0005-0000-0000-00003B940000}"/>
    <cellStyle name="Normal 939" xfId="39023" xr:uid="{00000000-0005-0000-0000-00003C940000}"/>
    <cellStyle name="Normal 94" xfId="427" xr:uid="{00000000-0005-0000-0000-00003D940000}"/>
    <cellStyle name="Normal 94 2" xfId="1521" xr:uid="{00000000-0005-0000-0000-00003E940000}"/>
    <cellStyle name="Normal 94 2 2" xfId="3836" xr:uid="{00000000-0005-0000-0000-00003F940000}"/>
    <cellStyle name="Normal 94 2 2 2" xfId="8983" xr:uid="{00000000-0005-0000-0000-000040940000}"/>
    <cellStyle name="Normal 94 2 2 2 2" xfId="19766" xr:uid="{00000000-0005-0000-0000-000041940000}"/>
    <cellStyle name="Normal 94 2 2 3" xfId="14634" xr:uid="{00000000-0005-0000-0000-000042940000}"/>
    <cellStyle name="Normal 94 2 2 4" xfId="42693" xr:uid="{00000000-0005-0000-0000-000043940000}"/>
    <cellStyle name="Normal 94 2 2 5" xfId="47536" xr:uid="{00000000-0005-0000-0000-000044940000}"/>
    <cellStyle name="Normal 94 2 3" xfId="6703" xr:uid="{00000000-0005-0000-0000-000045940000}"/>
    <cellStyle name="Normal 94 2 3 2" xfId="17486" xr:uid="{00000000-0005-0000-0000-000046940000}"/>
    <cellStyle name="Normal 94 2 4" xfId="12343" xr:uid="{00000000-0005-0000-0000-000047940000}"/>
    <cellStyle name="Normal 94 2 5" xfId="40418" xr:uid="{00000000-0005-0000-0000-000048940000}"/>
    <cellStyle name="Normal 94 2 6" xfId="45261" xr:uid="{00000000-0005-0000-0000-000049940000}"/>
    <cellStyle name="Normal 94 3" xfId="2788" xr:uid="{00000000-0005-0000-0000-00004A940000}"/>
    <cellStyle name="Normal 94 3 2" xfId="7943" xr:uid="{00000000-0005-0000-0000-00004B940000}"/>
    <cellStyle name="Normal 94 3 2 2" xfId="18726" xr:uid="{00000000-0005-0000-0000-00004C940000}"/>
    <cellStyle name="Normal 94 3 3" xfId="13594" xr:uid="{00000000-0005-0000-0000-00004D940000}"/>
    <cellStyle name="Normal 94 3 4" xfId="41654" xr:uid="{00000000-0005-0000-0000-00004E940000}"/>
    <cellStyle name="Normal 94 3 5" xfId="46497" xr:uid="{00000000-0005-0000-0000-00004F940000}"/>
    <cellStyle name="Normal 94 4" xfId="5653" xr:uid="{00000000-0005-0000-0000-000050940000}"/>
    <cellStyle name="Normal 94 4 2" xfId="16443" xr:uid="{00000000-0005-0000-0000-000051940000}"/>
    <cellStyle name="Normal 94 5" xfId="11273" xr:uid="{00000000-0005-0000-0000-000052940000}"/>
    <cellStyle name="Normal 94 6" xfId="39373" xr:uid="{00000000-0005-0000-0000-000053940000}"/>
    <cellStyle name="Normal 94 7" xfId="44219" xr:uid="{00000000-0005-0000-0000-000054940000}"/>
    <cellStyle name="Normal 940" xfId="39037" xr:uid="{00000000-0005-0000-0000-000055940000}"/>
    <cellStyle name="Normal 941" xfId="39052" xr:uid="{00000000-0005-0000-0000-000056940000}"/>
    <cellStyle name="Normal 941 2" xfId="43934" xr:uid="{00000000-0005-0000-0000-000057940000}"/>
    <cellStyle name="Normal 941 2 2 2" xfId="34" xr:uid="{00000000-0005-0000-0000-000058940000}"/>
    <cellStyle name="Normal 942" xfId="39056" xr:uid="{00000000-0005-0000-0000-000059940000}"/>
    <cellStyle name="Normal 943" xfId="39070" xr:uid="{00000000-0005-0000-0000-00005A940000}"/>
    <cellStyle name="Normal 944" xfId="39071" xr:uid="{00000000-0005-0000-0000-00005B940000}"/>
    <cellStyle name="Normal 945" xfId="39076" xr:uid="{00000000-0005-0000-0000-00005C940000}"/>
    <cellStyle name="Normal 946" xfId="39091" xr:uid="{00000000-0005-0000-0000-00005D940000}"/>
    <cellStyle name="Normal 947" xfId="39092" xr:uid="{00000000-0005-0000-0000-00005E940000}"/>
    <cellStyle name="Normal 948" xfId="39089" xr:uid="{00000000-0005-0000-0000-00005F940000}"/>
    <cellStyle name="Normal 949" xfId="39094" xr:uid="{00000000-0005-0000-0000-000060940000}"/>
    <cellStyle name="Normal 95" xfId="428" xr:uid="{00000000-0005-0000-0000-000061940000}"/>
    <cellStyle name="Normal 95 2" xfId="1522" xr:uid="{00000000-0005-0000-0000-000062940000}"/>
    <cellStyle name="Normal 95 2 2" xfId="3837" xr:uid="{00000000-0005-0000-0000-000063940000}"/>
    <cellStyle name="Normal 95 2 2 2" xfId="8984" xr:uid="{00000000-0005-0000-0000-000064940000}"/>
    <cellStyle name="Normal 95 2 2 2 2" xfId="19767" xr:uid="{00000000-0005-0000-0000-000065940000}"/>
    <cellStyle name="Normal 95 2 2 3" xfId="14635" xr:uid="{00000000-0005-0000-0000-000066940000}"/>
    <cellStyle name="Normal 95 2 2 4" xfId="42694" xr:uid="{00000000-0005-0000-0000-000067940000}"/>
    <cellStyle name="Normal 95 2 2 5" xfId="47537" xr:uid="{00000000-0005-0000-0000-000068940000}"/>
    <cellStyle name="Normal 95 2 3" xfId="6704" xr:uid="{00000000-0005-0000-0000-000069940000}"/>
    <cellStyle name="Normal 95 2 3 2" xfId="17487" xr:uid="{00000000-0005-0000-0000-00006A940000}"/>
    <cellStyle name="Normal 95 2 4" xfId="12344" xr:uid="{00000000-0005-0000-0000-00006B940000}"/>
    <cellStyle name="Normal 95 2 5" xfId="40419" xr:uid="{00000000-0005-0000-0000-00006C940000}"/>
    <cellStyle name="Normal 95 2 6" xfId="45262" xr:uid="{00000000-0005-0000-0000-00006D940000}"/>
    <cellStyle name="Normal 95 3" xfId="2789" xr:uid="{00000000-0005-0000-0000-00006E940000}"/>
    <cellStyle name="Normal 95 3 2" xfId="7944" xr:uid="{00000000-0005-0000-0000-00006F940000}"/>
    <cellStyle name="Normal 95 3 2 2" xfId="18727" xr:uid="{00000000-0005-0000-0000-000070940000}"/>
    <cellStyle name="Normal 95 3 3" xfId="13595" xr:uid="{00000000-0005-0000-0000-000071940000}"/>
    <cellStyle name="Normal 95 3 4" xfId="41655" xr:uid="{00000000-0005-0000-0000-000072940000}"/>
    <cellStyle name="Normal 95 3 5" xfId="46498" xr:uid="{00000000-0005-0000-0000-000073940000}"/>
    <cellStyle name="Normal 95 4" xfId="5654" xr:uid="{00000000-0005-0000-0000-000074940000}"/>
    <cellStyle name="Normal 95 4 2" xfId="16444" xr:uid="{00000000-0005-0000-0000-000075940000}"/>
    <cellStyle name="Normal 95 5" xfId="11274" xr:uid="{00000000-0005-0000-0000-000076940000}"/>
    <cellStyle name="Normal 95 6" xfId="39374" xr:uid="{00000000-0005-0000-0000-000077940000}"/>
    <cellStyle name="Normal 95 7" xfId="44220" xr:uid="{00000000-0005-0000-0000-000078940000}"/>
    <cellStyle name="Normal 950" xfId="39127" xr:uid="{00000000-0005-0000-0000-000079940000}"/>
    <cellStyle name="Normal 951" xfId="39128" xr:uid="{00000000-0005-0000-0000-00007A940000}"/>
    <cellStyle name="Normal 952" xfId="39131" xr:uid="{00000000-0005-0000-0000-00007B940000}"/>
    <cellStyle name="Normal 953" xfId="39134" xr:uid="{00000000-0005-0000-0000-00007C940000}"/>
    <cellStyle name="Normal 954" xfId="39135" xr:uid="{00000000-0005-0000-0000-00007D940000}"/>
    <cellStyle name="Normal 955" xfId="43" xr:uid="{00000000-0005-0000-0000-00007E940000}"/>
    <cellStyle name="Normal 955 2" xfId="43984" xr:uid="{00000000-0005-0000-0000-00007F940000}"/>
    <cellStyle name="Normal 956" xfId="39138" xr:uid="{00000000-0005-0000-0000-000080940000}"/>
    <cellStyle name="Normal 957" xfId="43879" xr:uid="{00000000-0005-0000-0000-000081940000}"/>
    <cellStyle name="Normal 958" xfId="43881" xr:uid="{00000000-0005-0000-0000-000082940000}"/>
    <cellStyle name="Normal 959" xfId="43882" xr:uid="{00000000-0005-0000-0000-000083940000}"/>
    <cellStyle name="Normal 96" xfId="429" xr:uid="{00000000-0005-0000-0000-000084940000}"/>
    <cellStyle name="Normal 96 2" xfId="1523" xr:uid="{00000000-0005-0000-0000-000085940000}"/>
    <cellStyle name="Normal 96 2 2" xfId="3838" xr:uid="{00000000-0005-0000-0000-000086940000}"/>
    <cellStyle name="Normal 96 2 2 2" xfId="8985" xr:uid="{00000000-0005-0000-0000-000087940000}"/>
    <cellStyle name="Normal 96 2 2 2 2" xfId="19768" xr:uid="{00000000-0005-0000-0000-000088940000}"/>
    <cellStyle name="Normal 96 2 2 3" xfId="14636" xr:uid="{00000000-0005-0000-0000-000089940000}"/>
    <cellStyle name="Normal 96 2 2 4" xfId="42695" xr:uid="{00000000-0005-0000-0000-00008A940000}"/>
    <cellStyle name="Normal 96 2 2 5" xfId="47538" xr:uid="{00000000-0005-0000-0000-00008B940000}"/>
    <cellStyle name="Normal 96 2 3" xfId="6705" xr:uid="{00000000-0005-0000-0000-00008C940000}"/>
    <cellStyle name="Normal 96 2 3 2" xfId="17488" xr:uid="{00000000-0005-0000-0000-00008D940000}"/>
    <cellStyle name="Normal 96 2 4" xfId="12345" xr:uid="{00000000-0005-0000-0000-00008E940000}"/>
    <cellStyle name="Normal 96 2 5" xfId="40420" xr:uid="{00000000-0005-0000-0000-00008F940000}"/>
    <cellStyle name="Normal 96 2 6" xfId="45263" xr:uid="{00000000-0005-0000-0000-000090940000}"/>
    <cellStyle name="Normal 96 3" xfId="2790" xr:uid="{00000000-0005-0000-0000-000091940000}"/>
    <cellStyle name="Normal 96 3 2" xfId="7945" xr:uid="{00000000-0005-0000-0000-000092940000}"/>
    <cellStyle name="Normal 96 3 2 2" xfId="18728" xr:uid="{00000000-0005-0000-0000-000093940000}"/>
    <cellStyle name="Normal 96 3 3" xfId="13596" xr:uid="{00000000-0005-0000-0000-000094940000}"/>
    <cellStyle name="Normal 96 3 4" xfId="41656" xr:uid="{00000000-0005-0000-0000-000095940000}"/>
    <cellStyle name="Normal 96 3 5" xfId="46499" xr:uid="{00000000-0005-0000-0000-000096940000}"/>
    <cellStyle name="Normal 96 4" xfId="5655" xr:uid="{00000000-0005-0000-0000-000097940000}"/>
    <cellStyle name="Normal 96 4 2" xfId="16445" xr:uid="{00000000-0005-0000-0000-000098940000}"/>
    <cellStyle name="Normal 96 5" xfId="11275" xr:uid="{00000000-0005-0000-0000-000099940000}"/>
    <cellStyle name="Normal 96 6" xfId="39375" xr:uid="{00000000-0005-0000-0000-00009A940000}"/>
    <cellStyle name="Normal 96 7" xfId="44221" xr:uid="{00000000-0005-0000-0000-00009B940000}"/>
    <cellStyle name="Normal 960" xfId="43883" xr:uid="{00000000-0005-0000-0000-00009C940000}"/>
    <cellStyle name="Normal 961" xfId="43878" xr:uid="{00000000-0005-0000-0000-00009D940000}"/>
    <cellStyle name="Normal 961 2" xfId="110" xr:uid="{00000000-0005-0000-0000-00009E940000}"/>
    <cellStyle name="Normal 962" xfId="43880" xr:uid="{00000000-0005-0000-0000-00009F940000}"/>
    <cellStyle name="Normal 963" xfId="43893" xr:uid="{00000000-0005-0000-0000-0000A0940000}"/>
    <cellStyle name="Normal 964" xfId="43894" xr:uid="{00000000-0005-0000-0000-0000A1940000}"/>
    <cellStyle name="Normal 965" xfId="43908" xr:uid="{00000000-0005-0000-0000-0000A2940000}"/>
    <cellStyle name="Normal 966" xfId="43917" xr:uid="{00000000-0005-0000-0000-0000A3940000}"/>
    <cellStyle name="Normal 966 2" xfId="43983" xr:uid="{00000000-0005-0000-0000-0000A4940000}"/>
    <cellStyle name="Normal 967" xfId="43920" xr:uid="{00000000-0005-0000-0000-0000A5940000}"/>
    <cellStyle name="Normal 968" xfId="43938" xr:uid="{00000000-0005-0000-0000-0000A6940000}"/>
    <cellStyle name="Normal 969" xfId="45" xr:uid="{00000000-0005-0000-0000-0000A7940000}"/>
    <cellStyle name="Normal 97" xfId="430" xr:uid="{00000000-0005-0000-0000-0000A8940000}"/>
    <cellStyle name="Normal 97 2" xfId="1524" xr:uid="{00000000-0005-0000-0000-0000A9940000}"/>
    <cellStyle name="Normal 97 2 2" xfId="3839" xr:uid="{00000000-0005-0000-0000-0000AA940000}"/>
    <cellStyle name="Normal 97 2 2 2" xfId="8986" xr:uid="{00000000-0005-0000-0000-0000AB940000}"/>
    <cellStyle name="Normal 97 2 2 2 2" xfId="19769" xr:uid="{00000000-0005-0000-0000-0000AC940000}"/>
    <cellStyle name="Normal 97 2 2 3" xfId="14637" xr:uid="{00000000-0005-0000-0000-0000AD940000}"/>
    <cellStyle name="Normal 97 2 2 4" xfId="42696" xr:uid="{00000000-0005-0000-0000-0000AE940000}"/>
    <cellStyle name="Normal 97 2 2 5" xfId="47539" xr:uid="{00000000-0005-0000-0000-0000AF940000}"/>
    <cellStyle name="Normal 97 2 3" xfId="6706" xr:uid="{00000000-0005-0000-0000-0000B0940000}"/>
    <cellStyle name="Normal 97 2 3 2" xfId="17489" xr:uid="{00000000-0005-0000-0000-0000B1940000}"/>
    <cellStyle name="Normal 97 2 4" xfId="12346" xr:uid="{00000000-0005-0000-0000-0000B2940000}"/>
    <cellStyle name="Normal 97 2 5" xfId="40421" xr:uid="{00000000-0005-0000-0000-0000B3940000}"/>
    <cellStyle name="Normal 97 2 6" xfId="45264" xr:uid="{00000000-0005-0000-0000-0000B4940000}"/>
    <cellStyle name="Normal 97 3" xfId="2791" xr:uid="{00000000-0005-0000-0000-0000B5940000}"/>
    <cellStyle name="Normal 97 3 2" xfId="7946" xr:uid="{00000000-0005-0000-0000-0000B6940000}"/>
    <cellStyle name="Normal 97 3 2 2" xfId="18729" xr:uid="{00000000-0005-0000-0000-0000B7940000}"/>
    <cellStyle name="Normal 97 3 3" xfId="13597" xr:uid="{00000000-0005-0000-0000-0000B8940000}"/>
    <cellStyle name="Normal 97 3 4" xfId="41657" xr:uid="{00000000-0005-0000-0000-0000B9940000}"/>
    <cellStyle name="Normal 97 3 5" xfId="46500" xr:uid="{00000000-0005-0000-0000-0000BA940000}"/>
    <cellStyle name="Normal 97 4" xfId="5656" xr:uid="{00000000-0005-0000-0000-0000BB940000}"/>
    <cellStyle name="Normal 97 4 2" xfId="16446" xr:uid="{00000000-0005-0000-0000-0000BC940000}"/>
    <cellStyle name="Normal 97 5" xfId="11276" xr:uid="{00000000-0005-0000-0000-0000BD940000}"/>
    <cellStyle name="Normal 97 6" xfId="39376" xr:uid="{00000000-0005-0000-0000-0000BE940000}"/>
    <cellStyle name="Normal 97 7" xfId="44222" xr:uid="{00000000-0005-0000-0000-0000BF940000}"/>
    <cellStyle name="Normal 970" xfId="43952" xr:uid="{00000000-0005-0000-0000-0000C0940000}"/>
    <cellStyle name="Normal 971" xfId="43953" xr:uid="{00000000-0005-0000-0000-0000C1940000}"/>
    <cellStyle name="Normal 972" xfId="43956" xr:uid="{00000000-0005-0000-0000-0000C2940000}"/>
    <cellStyle name="Normal 973" xfId="43957" xr:uid="{00000000-0005-0000-0000-0000C3940000}"/>
    <cellStyle name="Normal 974" xfId="43964" xr:uid="{00000000-0005-0000-0000-0000C4940000}"/>
    <cellStyle name="Normal 975" xfId="43977" xr:uid="{00000000-0005-0000-0000-0000C5940000}"/>
    <cellStyle name="Normal 976" xfId="43980" xr:uid="{00000000-0005-0000-0000-0000C6940000}"/>
    <cellStyle name="Normal 977" xfId="43981" xr:uid="{00000000-0005-0000-0000-0000C7940000}"/>
    <cellStyle name="Normal 978" xfId="43979" xr:uid="{00000000-0005-0000-0000-0000C8940000}"/>
    <cellStyle name="Normal 979" xfId="43982" xr:uid="{00000000-0005-0000-0000-0000C9940000}"/>
    <cellStyle name="Normal 98" xfId="431" xr:uid="{00000000-0005-0000-0000-0000CA940000}"/>
    <cellStyle name="Normal 98 2" xfId="1525" xr:uid="{00000000-0005-0000-0000-0000CB940000}"/>
    <cellStyle name="Normal 98 2 2" xfId="3840" xr:uid="{00000000-0005-0000-0000-0000CC940000}"/>
    <cellStyle name="Normal 98 2 2 2" xfId="8987" xr:uid="{00000000-0005-0000-0000-0000CD940000}"/>
    <cellStyle name="Normal 98 2 2 2 2" xfId="19770" xr:uid="{00000000-0005-0000-0000-0000CE940000}"/>
    <cellStyle name="Normal 98 2 2 3" xfId="14638" xr:uid="{00000000-0005-0000-0000-0000CF940000}"/>
    <cellStyle name="Normal 98 2 2 4" xfId="42697" xr:uid="{00000000-0005-0000-0000-0000D0940000}"/>
    <cellStyle name="Normal 98 2 2 5" xfId="47540" xr:uid="{00000000-0005-0000-0000-0000D1940000}"/>
    <cellStyle name="Normal 98 2 3" xfId="6707" xr:uid="{00000000-0005-0000-0000-0000D2940000}"/>
    <cellStyle name="Normal 98 2 3 2" xfId="17490" xr:uid="{00000000-0005-0000-0000-0000D3940000}"/>
    <cellStyle name="Normal 98 2 4" xfId="12347" xr:uid="{00000000-0005-0000-0000-0000D4940000}"/>
    <cellStyle name="Normal 98 2 5" xfId="40422" xr:uid="{00000000-0005-0000-0000-0000D5940000}"/>
    <cellStyle name="Normal 98 2 6" xfId="45265" xr:uid="{00000000-0005-0000-0000-0000D6940000}"/>
    <cellStyle name="Normal 98 3" xfId="2792" xr:uid="{00000000-0005-0000-0000-0000D7940000}"/>
    <cellStyle name="Normal 98 3 2" xfId="7947" xr:uid="{00000000-0005-0000-0000-0000D8940000}"/>
    <cellStyle name="Normal 98 3 2 2" xfId="18730" xr:uid="{00000000-0005-0000-0000-0000D9940000}"/>
    <cellStyle name="Normal 98 3 3" xfId="13598" xr:uid="{00000000-0005-0000-0000-0000DA940000}"/>
    <cellStyle name="Normal 98 3 4" xfId="41658" xr:uid="{00000000-0005-0000-0000-0000DB940000}"/>
    <cellStyle name="Normal 98 3 5" xfId="46501" xr:uid="{00000000-0005-0000-0000-0000DC940000}"/>
    <cellStyle name="Normal 98 4" xfId="5657" xr:uid="{00000000-0005-0000-0000-0000DD940000}"/>
    <cellStyle name="Normal 98 4 2" xfId="16447" xr:uid="{00000000-0005-0000-0000-0000DE940000}"/>
    <cellStyle name="Normal 98 5" xfId="11277" xr:uid="{00000000-0005-0000-0000-0000DF940000}"/>
    <cellStyle name="Normal 98 6" xfId="39377" xr:uid="{00000000-0005-0000-0000-0000E0940000}"/>
    <cellStyle name="Normal 98 7" xfId="44223" xr:uid="{00000000-0005-0000-0000-0000E1940000}"/>
    <cellStyle name="Normal 980" xfId="44" xr:uid="{00000000-0005-0000-0000-0000E2940000}"/>
    <cellStyle name="Normal 981" xfId="43986" xr:uid="{00000000-0005-0000-0000-0000E3940000}"/>
    <cellStyle name="Normal 982" xfId="123" xr:uid="{00000000-0005-0000-0000-0000E4940000}"/>
    <cellStyle name="Normal 983" xfId="44235" xr:uid="{00000000-0005-0000-0000-0000E5940000}"/>
    <cellStyle name="Normal 984" xfId="44511" xr:uid="{00000000-0005-0000-0000-0000E6940000}"/>
    <cellStyle name="Normal 985" xfId="48725" xr:uid="{00000000-0005-0000-0000-0000E7940000}"/>
    <cellStyle name="Normal 986 2" xfId="88" xr:uid="{00000000-0005-0000-0000-0000E8940000}"/>
    <cellStyle name="Normal 99" xfId="432" xr:uid="{00000000-0005-0000-0000-0000E9940000}"/>
    <cellStyle name="Normal 99 2" xfId="1526" xr:uid="{00000000-0005-0000-0000-0000EA940000}"/>
    <cellStyle name="Normal 99 2 2" xfId="3841" xr:uid="{00000000-0005-0000-0000-0000EB940000}"/>
    <cellStyle name="Normal 99 2 2 2" xfId="8988" xr:uid="{00000000-0005-0000-0000-0000EC940000}"/>
    <cellStyle name="Normal 99 2 2 2 2" xfId="19771" xr:uid="{00000000-0005-0000-0000-0000ED940000}"/>
    <cellStyle name="Normal 99 2 2 3" xfId="14639" xr:uid="{00000000-0005-0000-0000-0000EE940000}"/>
    <cellStyle name="Normal 99 2 2 4" xfId="42698" xr:uid="{00000000-0005-0000-0000-0000EF940000}"/>
    <cellStyle name="Normal 99 2 2 5" xfId="47541" xr:uid="{00000000-0005-0000-0000-0000F0940000}"/>
    <cellStyle name="Normal 99 2 3" xfId="6708" xr:uid="{00000000-0005-0000-0000-0000F1940000}"/>
    <cellStyle name="Normal 99 2 3 2" xfId="17491" xr:uid="{00000000-0005-0000-0000-0000F2940000}"/>
    <cellStyle name="Normal 99 2 4" xfId="12348" xr:uid="{00000000-0005-0000-0000-0000F3940000}"/>
    <cellStyle name="Normal 99 2 5" xfId="40423" xr:uid="{00000000-0005-0000-0000-0000F4940000}"/>
    <cellStyle name="Normal 99 2 6" xfId="45266" xr:uid="{00000000-0005-0000-0000-0000F5940000}"/>
    <cellStyle name="Normal 99 3" xfId="2793" xr:uid="{00000000-0005-0000-0000-0000F6940000}"/>
    <cellStyle name="Normal 99 3 2" xfId="7948" xr:uid="{00000000-0005-0000-0000-0000F7940000}"/>
    <cellStyle name="Normal 99 3 2 2" xfId="18731" xr:uid="{00000000-0005-0000-0000-0000F8940000}"/>
    <cellStyle name="Normal 99 3 3" xfId="13599" xr:uid="{00000000-0005-0000-0000-0000F9940000}"/>
    <cellStyle name="Normal 99 3 4" xfId="41659" xr:uid="{00000000-0005-0000-0000-0000FA940000}"/>
    <cellStyle name="Normal 99 3 5" xfId="46502" xr:uid="{00000000-0005-0000-0000-0000FB940000}"/>
    <cellStyle name="Normal 99 4" xfId="5658" xr:uid="{00000000-0005-0000-0000-0000FC940000}"/>
    <cellStyle name="Normal 99 4 2" xfId="16448" xr:uid="{00000000-0005-0000-0000-0000FD940000}"/>
    <cellStyle name="Normal 99 5" xfId="11278" xr:uid="{00000000-0005-0000-0000-0000FE940000}"/>
    <cellStyle name="Normal 99 6" xfId="39378" xr:uid="{00000000-0005-0000-0000-0000FF940000}"/>
    <cellStyle name="Normal 99 7" xfId="44224" xr:uid="{00000000-0005-0000-0000-000000950000}"/>
    <cellStyle name="Normal 990" xfId="48" xr:uid="{00000000-0005-0000-0000-000001950000}"/>
    <cellStyle name="Normal_23" xfId="48747" xr:uid="{00000000-0005-0000-0000-000002950000}"/>
    <cellStyle name="Normal_26" xfId="104" xr:uid="{00000000-0005-0000-0000-000003950000}"/>
    <cellStyle name="Normal_27" xfId="103" xr:uid="{00000000-0005-0000-0000-000004950000}"/>
    <cellStyle name="Normal_boletin-valores-reporte de Emisiones Vigentes Resumen al 31 marzo 2010 2" xfId="48745" xr:uid="{00000000-0005-0000-0000-000005950000}"/>
    <cellStyle name="Normal_Hoja1" xfId="8" xr:uid="{00000000-0005-0000-0000-000006950000}"/>
    <cellStyle name="Normal_Hoja1 2" xfId="48726" xr:uid="{00000000-0005-0000-0000-000007950000}"/>
    <cellStyle name="Normal_Hoja1_1" xfId="33" xr:uid="{00000000-0005-0000-0000-000008950000}"/>
    <cellStyle name="Normal_Hoja1_2" xfId="16" xr:uid="{00000000-0005-0000-0000-000009950000}"/>
    <cellStyle name="Normal_Hoja2" xfId="48735" xr:uid="{00000000-0005-0000-0000-00000A950000}"/>
    <cellStyle name="Normal_Sheet4" xfId="5" xr:uid="{00000000-0005-0000-0000-00000B950000}"/>
    <cellStyle name="Normal_Sheet4 2" xfId="48744" xr:uid="{00000000-0005-0000-0000-00000C950000}"/>
    <cellStyle name="Notas" xfId="48778" xr:uid="{00000000-0005-0000-0000-00000D950000}"/>
    <cellStyle name="Notas 10" xfId="814" xr:uid="{00000000-0005-0000-0000-00000E950000}"/>
    <cellStyle name="Notas 10 2" xfId="1897" xr:uid="{00000000-0005-0000-0000-00000F950000}"/>
    <cellStyle name="Notas 10 2 2" xfId="4206" xr:uid="{00000000-0005-0000-0000-000010950000}"/>
    <cellStyle name="Notas 10 2 2 2" xfId="9353" xr:uid="{00000000-0005-0000-0000-000011950000}"/>
    <cellStyle name="Notas 10 2 2 2 2" xfId="20136" xr:uid="{00000000-0005-0000-0000-000012950000}"/>
    <cellStyle name="Notas 10 2 2 3" xfId="15004" xr:uid="{00000000-0005-0000-0000-000013950000}"/>
    <cellStyle name="Notas 10 2 2 4" xfId="43063" xr:uid="{00000000-0005-0000-0000-000014950000}"/>
    <cellStyle name="Notas 10 2 2 5" xfId="47906" xr:uid="{00000000-0005-0000-0000-000015950000}"/>
    <cellStyle name="Notas 10 2 3" xfId="7072" xr:uid="{00000000-0005-0000-0000-000016950000}"/>
    <cellStyle name="Notas 10 2 3 2" xfId="17855" xr:uid="{00000000-0005-0000-0000-000017950000}"/>
    <cellStyle name="Notas 10 2 4" xfId="12717" xr:uid="{00000000-0005-0000-0000-000018950000}"/>
    <cellStyle name="Notas 10 2 5" xfId="40787" xr:uid="{00000000-0005-0000-0000-000019950000}"/>
    <cellStyle name="Notas 10 2 6" xfId="45630" xr:uid="{00000000-0005-0000-0000-00001A950000}"/>
    <cellStyle name="Notas 10 3" xfId="3151" xr:uid="{00000000-0005-0000-0000-00001B950000}"/>
    <cellStyle name="Notas 10 3 2" xfId="8298" xr:uid="{00000000-0005-0000-0000-00001C950000}"/>
    <cellStyle name="Notas 10 3 2 2" xfId="19081" xr:uid="{00000000-0005-0000-0000-00001D950000}"/>
    <cellStyle name="Notas 10 3 3" xfId="13949" xr:uid="{00000000-0005-0000-0000-00001E950000}"/>
    <cellStyle name="Notas 10 3 4" xfId="42008" xr:uid="{00000000-0005-0000-0000-00001F950000}"/>
    <cellStyle name="Notas 10 3 5" xfId="46851" xr:uid="{00000000-0005-0000-0000-000020950000}"/>
    <cellStyle name="Notas 10 4" xfId="6015" xr:uid="{00000000-0005-0000-0000-000021950000}"/>
    <cellStyle name="Notas 10 4 2" xfId="16798" xr:uid="{00000000-0005-0000-0000-000022950000}"/>
    <cellStyle name="Notas 10 5" xfId="11642" xr:uid="{00000000-0005-0000-0000-000023950000}"/>
    <cellStyle name="Notas 10 6" xfId="39738" xr:uid="{00000000-0005-0000-0000-000024950000}"/>
    <cellStyle name="Notas 10 7" xfId="44585" xr:uid="{00000000-0005-0000-0000-000025950000}"/>
    <cellStyle name="Notas 11" xfId="929" xr:uid="{00000000-0005-0000-0000-000026950000}"/>
    <cellStyle name="Notas 11 2" xfId="2012" xr:uid="{00000000-0005-0000-0000-000027950000}"/>
    <cellStyle name="Notas 11 2 2" xfId="4321" xr:uid="{00000000-0005-0000-0000-000028950000}"/>
    <cellStyle name="Notas 11 2 2 2" xfId="9468" xr:uid="{00000000-0005-0000-0000-000029950000}"/>
    <cellStyle name="Notas 11 2 2 2 2" xfId="20251" xr:uid="{00000000-0005-0000-0000-00002A950000}"/>
    <cellStyle name="Notas 11 2 2 3" xfId="15119" xr:uid="{00000000-0005-0000-0000-00002B950000}"/>
    <cellStyle name="Notas 11 2 2 4" xfId="43178" xr:uid="{00000000-0005-0000-0000-00002C950000}"/>
    <cellStyle name="Notas 11 2 2 5" xfId="48021" xr:uid="{00000000-0005-0000-0000-00002D950000}"/>
    <cellStyle name="Notas 11 2 3" xfId="7187" xr:uid="{00000000-0005-0000-0000-00002E950000}"/>
    <cellStyle name="Notas 11 2 3 2" xfId="17970" xr:uid="{00000000-0005-0000-0000-00002F950000}"/>
    <cellStyle name="Notas 11 2 4" xfId="12832" xr:uid="{00000000-0005-0000-0000-000030950000}"/>
    <cellStyle name="Notas 11 2 5" xfId="40902" xr:uid="{00000000-0005-0000-0000-000031950000}"/>
    <cellStyle name="Notas 11 2 6" xfId="45745" xr:uid="{00000000-0005-0000-0000-000032950000}"/>
    <cellStyle name="Notas 11 3" xfId="3266" xr:uid="{00000000-0005-0000-0000-000033950000}"/>
    <cellStyle name="Notas 11 3 2" xfId="8413" xr:uid="{00000000-0005-0000-0000-000034950000}"/>
    <cellStyle name="Notas 11 3 2 2" xfId="19196" xr:uid="{00000000-0005-0000-0000-000035950000}"/>
    <cellStyle name="Notas 11 3 3" xfId="14064" xr:uid="{00000000-0005-0000-0000-000036950000}"/>
    <cellStyle name="Notas 11 3 4" xfId="42123" xr:uid="{00000000-0005-0000-0000-000037950000}"/>
    <cellStyle name="Notas 11 3 5" xfId="46966" xr:uid="{00000000-0005-0000-0000-000038950000}"/>
    <cellStyle name="Notas 11 4" xfId="6130" xr:uid="{00000000-0005-0000-0000-000039950000}"/>
    <cellStyle name="Notas 11 4 2" xfId="16913" xr:uid="{00000000-0005-0000-0000-00003A950000}"/>
    <cellStyle name="Notas 11 5" xfId="11757" xr:uid="{00000000-0005-0000-0000-00003B950000}"/>
    <cellStyle name="Notas 11 6" xfId="39853" xr:uid="{00000000-0005-0000-0000-00003C950000}"/>
    <cellStyle name="Notas 11 7" xfId="44700" xr:uid="{00000000-0005-0000-0000-00003D950000}"/>
    <cellStyle name="Notas 12" xfId="1005" xr:uid="{00000000-0005-0000-0000-00003E950000}"/>
    <cellStyle name="Notas 12 2" xfId="2088" xr:uid="{00000000-0005-0000-0000-00003F950000}"/>
    <cellStyle name="Notas 12 2 2" xfId="4397" xr:uid="{00000000-0005-0000-0000-000040950000}"/>
    <cellStyle name="Notas 12 2 2 2" xfId="9544" xr:uid="{00000000-0005-0000-0000-000041950000}"/>
    <cellStyle name="Notas 12 2 2 2 2" xfId="20327" xr:uid="{00000000-0005-0000-0000-000042950000}"/>
    <cellStyle name="Notas 12 2 2 3" xfId="15195" xr:uid="{00000000-0005-0000-0000-000043950000}"/>
    <cellStyle name="Notas 12 2 2 4" xfId="43254" xr:uid="{00000000-0005-0000-0000-000044950000}"/>
    <cellStyle name="Notas 12 2 2 5" xfId="48097" xr:uid="{00000000-0005-0000-0000-000045950000}"/>
    <cellStyle name="Notas 12 2 3" xfId="7263" xr:uid="{00000000-0005-0000-0000-000046950000}"/>
    <cellStyle name="Notas 12 2 3 2" xfId="18046" xr:uid="{00000000-0005-0000-0000-000047950000}"/>
    <cellStyle name="Notas 12 2 4" xfId="12908" xr:uid="{00000000-0005-0000-0000-000048950000}"/>
    <cellStyle name="Notas 12 2 5" xfId="40978" xr:uid="{00000000-0005-0000-0000-000049950000}"/>
    <cellStyle name="Notas 12 2 6" xfId="45821" xr:uid="{00000000-0005-0000-0000-00004A950000}"/>
    <cellStyle name="Notas 12 3" xfId="3342" xr:uid="{00000000-0005-0000-0000-00004B950000}"/>
    <cellStyle name="Notas 12 3 2" xfId="8489" xr:uid="{00000000-0005-0000-0000-00004C950000}"/>
    <cellStyle name="Notas 12 3 2 2" xfId="19272" xr:uid="{00000000-0005-0000-0000-00004D950000}"/>
    <cellStyle name="Notas 12 3 3" xfId="14140" xr:uid="{00000000-0005-0000-0000-00004E950000}"/>
    <cellStyle name="Notas 12 3 4" xfId="42199" xr:uid="{00000000-0005-0000-0000-00004F950000}"/>
    <cellStyle name="Notas 12 3 5" xfId="47042" xr:uid="{00000000-0005-0000-0000-000050950000}"/>
    <cellStyle name="Notas 12 4" xfId="6206" xr:uid="{00000000-0005-0000-0000-000051950000}"/>
    <cellStyle name="Notas 12 4 2" xfId="16989" xr:uid="{00000000-0005-0000-0000-000052950000}"/>
    <cellStyle name="Notas 12 5" xfId="11833" xr:uid="{00000000-0005-0000-0000-000053950000}"/>
    <cellStyle name="Notas 12 6" xfId="39929" xr:uid="{00000000-0005-0000-0000-000054950000}"/>
    <cellStyle name="Notas 12 7" xfId="44776" xr:uid="{00000000-0005-0000-0000-000055950000}"/>
    <cellStyle name="Notas 13" xfId="1046" xr:uid="{00000000-0005-0000-0000-000056950000}"/>
    <cellStyle name="Notas 13 2" xfId="2130" xr:uid="{00000000-0005-0000-0000-000057950000}"/>
    <cellStyle name="Notas 13 2 2" xfId="4438" xr:uid="{00000000-0005-0000-0000-000058950000}"/>
    <cellStyle name="Notas 13 2 2 2" xfId="9585" xr:uid="{00000000-0005-0000-0000-000059950000}"/>
    <cellStyle name="Notas 13 2 2 2 2" xfId="20368" xr:uid="{00000000-0005-0000-0000-00005A950000}"/>
    <cellStyle name="Notas 13 2 2 3" xfId="15236" xr:uid="{00000000-0005-0000-0000-00005B950000}"/>
    <cellStyle name="Notas 13 2 2 4" xfId="43295" xr:uid="{00000000-0005-0000-0000-00005C950000}"/>
    <cellStyle name="Notas 13 2 2 5" xfId="48138" xr:uid="{00000000-0005-0000-0000-00005D950000}"/>
    <cellStyle name="Notas 13 2 3" xfId="7304" xr:uid="{00000000-0005-0000-0000-00005E950000}"/>
    <cellStyle name="Notas 13 2 3 2" xfId="18087" xr:uid="{00000000-0005-0000-0000-00005F950000}"/>
    <cellStyle name="Notas 13 2 4" xfId="12950" xr:uid="{00000000-0005-0000-0000-000060950000}"/>
    <cellStyle name="Notas 13 2 5" xfId="41019" xr:uid="{00000000-0005-0000-0000-000061950000}"/>
    <cellStyle name="Notas 13 2 6" xfId="45862" xr:uid="{00000000-0005-0000-0000-000062950000}"/>
    <cellStyle name="Notas 13 3" xfId="3383" xr:uid="{00000000-0005-0000-0000-000063950000}"/>
    <cellStyle name="Notas 13 3 2" xfId="8530" xr:uid="{00000000-0005-0000-0000-000064950000}"/>
    <cellStyle name="Notas 13 3 2 2" xfId="19313" xr:uid="{00000000-0005-0000-0000-000065950000}"/>
    <cellStyle name="Notas 13 3 3" xfId="14181" xr:uid="{00000000-0005-0000-0000-000066950000}"/>
    <cellStyle name="Notas 13 3 4" xfId="42240" xr:uid="{00000000-0005-0000-0000-000067950000}"/>
    <cellStyle name="Notas 13 3 5" xfId="47083" xr:uid="{00000000-0005-0000-0000-000068950000}"/>
    <cellStyle name="Notas 13 4" xfId="6247" xr:uid="{00000000-0005-0000-0000-000069950000}"/>
    <cellStyle name="Notas 13 4 2" xfId="17030" xr:uid="{00000000-0005-0000-0000-00006A950000}"/>
    <cellStyle name="Notas 13 5" xfId="11874" xr:uid="{00000000-0005-0000-0000-00006B950000}"/>
    <cellStyle name="Notas 13 6" xfId="39971" xr:uid="{00000000-0005-0000-0000-00006C950000}"/>
    <cellStyle name="Notas 13 7" xfId="44817" xr:uid="{00000000-0005-0000-0000-00006D950000}"/>
    <cellStyle name="Notas 14" xfId="1121" xr:uid="{00000000-0005-0000-0000-00006E950000}"/>
    <cellStyle name="Notas 14 2" xfId="2205" xr:uid="{00000000-0005-0000-0000-00006F950000}"/>
    <cellStyle name="Notas 14 2 2" xfId="4513" xr:uid="{00000000-0005-0000-0000-000070950000}"/>
    <cellStyle name="Notas 14 2 2 2" xfId="9660" xr:uid="{00000000-0005-0000-0000-000071950000}"/>
    <cellStyle name="Notas 14 2 2 2 2" xfId="20443" xr:uid="{00000000-0005-0000-0000-000072950000}"/>
    <cellStyle name="Notas 14 2 2 3" xfId="15311" xr:uid="{00000000-0005-0000-0000-000073950000}"/>
    <cellStyle name="Notas 14 2 2 4" xfId="43370" xr:uid="{00000000-0005-0000-0000-000074950000}"/>
    <cellStyle name="Notas 14 2 2 5" xfId="48213" xr:uid="{00000000-0005-0000-0000-000075950000}"/>
    <cellStyle name="Notas 14 2 3" xfId="7379" xr:uid="{00000000-0005-0000-0000-000076950000}"/>
    <cellStyle name="Notas 14 2 3 2" xfId="18162" xr:uid="{00000000-0005-0000-0000-000077950000}"/>
    <cellStyle name="Notas 14 2 4" xfId="13025" xr:uid="{00000000-0005-0000-0000-000078950000}"/>
    <cellStyle name="Notas 14 2 5" xfId="41094" xr:uid="{00000000-0005-0000-0000-000079950000}"/>
    <cellStyle name="Notas 14 2 6" xfId="45937" xr:uid="{00000000-0005-0000-0000-00007A950000}"/>
    <cellStyle name="Notas 14 3" xfId="3458" xr:uid="{00000000-0005-0000-0000-00007B950000}"/>
    <cellStyle name="Notas 14 3 2" xfId="8605" xr:uid="{00000000-0005-0000-0000-00007C950000}"/>
    <cellStyle name="Notas 14 3 2 2" xfId="19388" xr:uid="{00000000-0005-0000-0000-00007D950000}"/>
    <cellStyle name="Notas 14 3 3" xfId="14256" xr:uid="{00000000-0005-0000-0000-00007E950000}"/>
    <cellStyle name="Notas 14 3 4" xfId="42315" xr:uid="{00000000-0005-0000-0000-00007F950000}"/>
    <cellStyle name="Notas 14 3 5" xfId="47158" xr:uid="{00000000-0005-0000-0000-000080950000}"/>
    <cellStyle name="Notas 14 4" xfId="6322" xr:uid="{00000000-0005-0000-0000-000081950000}"/>
    <cellStyle name="Notas 14 4 2" xfId="17105" xr:uid="{00000000-0005-0000-0000-000082950000}"/>
    <cellStyle name="Notas 14 5" xfId="11949" xr:uid="{00000000-0005-0000-0000-000083950000}"/>
    <cellStyle name="Notas 14 6" xfId="40046" xr:uid="{00000000-0005-0000-0000-000084950000}"/>
    <cellStyle name="Notas 14 7" xfId="44892" xr:uid="{00000000-0005-0000-0000-000085950000}"/>
    <cellStyle name="Notas 15" xfId="1185" xr:uid="{00000000-0005-0000-0000-000086950000}"/>
    <cellStyle name="Notas 15 2" xfId="2269" xr:uid="{00000000-0005-0000-0000-000087950000}"/>
    <cellStyle name="Notas 15 2 2" xfId="4577" xr:uid="{00000000-0005-0000-0000-000088950000}"/>
    <cellStyle name="Notas 15 2 2 2" xfId="9724" xr:uid="{00000000-0005-0000-0000-000089950000}"/>
    <cellStyle name="Notas 15 2 2 2 2" xfId="20507" xr:uid="{00000000-0005-0000-0000-00008A950000}"/>
    <cellStyle name="Notas 15 2 2 3" xfId="15375" xr:uid="{00000000-0005-0000-0000-00008B950000}"/>
    <cellStyle name="Notas 15 2 2 4" xfId="43434" xr:uid="{00000000-0005-0000-0000-00008C950000}"/>
    <cellStyle name="Notas 15 2 2 5" xfId="48277" xr:uid="{00000000-0005-0000-0000-00008D950000}"/>
    <cellStyle name="Notas 15 2 3" xfId="7443" xr:uid="{00000000-0005-0000-0000-00008E950000}"/>
    <cellStyle name="Notas 15 2 3 2" xfId="18226" xr:uid="{00000000-0005-0000-0000-00008F950000}"/>
    <cellStyle name="Notas 15 2 4" xfId="13089" xr:uid="{00000000-0005-0000-0000-000090950000}"/>
    <cellStyle name="Notas 15 2 5" xfId="41158" xr:uid="{00000000-0005-0000-0000-000091950000}"/>
    <cellStyle name="Notas 15 2 6" xfId="46001" xr:uid="{00000000-0005-0000-0000-000092950000}"/>
    <cellStyle name="Notas 15 3" xfId="3520" xr:uid="{00000000-0005-0000-0000-000093950000}"/>
    <cellStyle name="Notas 15 3 2" xfId="8667" xr:uid="{00000000-0005-0000-0000-000094950000}"/>
    <cellStyle name="Notas 15 3 2 2" xfId="19450" xr:uid="{00000000-0005-0000-0000-000095950000}"/>
    <cellStyle name="Notas 15 3 3" xfId="14318" xr:uid="{00000000-0005-0000-0000-000096950000}"/>
    <cellStyle name="Notas 15 3 4" xfId="42377" xr:uid="{00000000-0005-0000-0000-000097950000}"/>
    <cellStyle name="Notas 15 3 5" xfId="47220" xr:uid="{00000000-0005-0000-0000-000098950000}"/>
    <cellStyle name="Notas 15 4" xfId="6386" xr:uid="{00000000-0005-0000-0000-000099950000}"/>
    <cellStyle name="Notas 15 4 2" xfId="17169" xr:uid="{00000000-0005-0000-0000-00009A950000}"/>
    <cellStyle name="Notas 15 5" xfId="12013" xr:uid="{00000000-0005-0000-0000-00009B950000}"/>
    <cellStyle name="Notas 15 6" xfId="39379" xr:uid="{00000000-0005-0000-0000-00009C950000}"/>
    <cellStyle name="Notas 15 7" xfId="44225" xr:uid="{00000000-0005-0000-0000-00009D950000}"/>
    <cellStyle name="Notas 16" xfId="1220" xr:uid="{00000000-0005-0000-0000-00009E950000}"/>
    <cellStyle name="Notas 16 2" xfId="2304" xr:uid="{00000000-0005-0000-0000-00009F950000}"/>
    <cellStyle name="Notas 16 2 2" xfId="4612" xr:uid="{00000000-0005-0000-0000-0000A0950000}"/>
    <cellStyle name="Notas 16 2 2 2" xfId="9759" xr:uid="{00000000-0005-0000-0000-0000A1950000}"/>
    <cellStyle name="Notas 16 2 2 2 2" xfId="20542" xr:uid="{00000000-0005-0000-0000-0000A2950000}"/>
    <cellStyle name="Notas 16 2 2 3" xfId="15410" xr:uid="{00000000-0005-0000-0000-0000A3950000}"/>
    <cellStyle name="Notas 16 2 2 4" xfId="43469" xr:uid="{00000000-0005-0000-0000-0000A4950000}"/>
    <cellStyle name="Notas 16 2 2 5" xfId="48312" xr:uid="{00000000-0005-0000-0000-0000A5950000}"/>
    <cellStyle name="Notas 16 2 3" xfId="7478" xr:uid="{00000000-0005-0000-0000-0000A6950000}"/>
    <cellStyle name="Notas 16 2 3 2" xfId="18261" xr:uid="{00000000-0005-0000-0000-0000A7950000}"/>
    <cellStyle name="Notas 16 2 4" xfId="13124" xr:uid="{00000000-0005-0000-0000-0000A8950000}"/>
    <cellStyle name="Notas 16 2 5" xfId="41193" xr:uid="{00000000-0005-0000-0000-0000A9950000}"/>
    <cellStyle name="Notas 16 2 6" xfId="46036" xr:uid="{00000000-0005-0000-0000-0000AA950000}"/>
    <cellStyle name="Notas 16 3" xfId="3555" xr:uid="{00000000-0005-0000-0000-0000AB950000}"/>
    <cellStyle name="Notas 16 3 2" xfId="8702" xr:uid="{00000000-0005-0000-0000-0000AC950000}"/>
    <cellStyle name="Notas 16 3 2 2" xfId="19485" xr:uid="{00000000-0005-0000-0000-0000AD950000}"/>
    <cellStyle name="Notas 16 3 3" xfId="14353" xr:uid="{00000000-0005-0000-0000-0000AE950000}"/>
    <cellStyle name="Notas 16 3 4" xfId="42412" xr:uid="{00000000-0005-0000-0000-0000AF950000}"/>
    <cellStyle name="Notas 16 3 5" xfId="47255" xr:uid="{00000000-0005-0000-0000-0000B0950000}"/>
    <cellStyle name="Notas 16 4" xfId="6421" xr:uid="{00000000-0005-0000-0000-0000B1950000}"/>
    <cellStyle name="Notas 16 4 2" xfId="17204" xr:uid="{00000000-0005-0000-0000-0000B2950000}"/>
    <cellStyle name="Notas 16 5" xfId="12048" xr:uid="{00000000-0005-0000-0000-0000B3950000}"/>
    <cellStyle name="Notas 16 6" xfId="40140" xr:uid="{00000000-0005-0000-0000-0000B4950000}"/>
    <cellStyle name="Notas 16 7" xfId="44983" xr:uid="{00000000-0005-0000-0000-0000B5950000}"/>
    <cellStyle name="Notas 17" xfId="1239" xr:uid="{00000000-0005-0000-0000-0000B6950000}"/>
    <cellStyle name="Notas 17 2" xfId="2323" xr:uid="{00000000-0005-0000-0000-0000B7950000}"/>
    <cellStyle name="Notas 17 2 2" xfId="4631" xr:uid="{00000000-0005-0000-0000-0000B8950000}"/>
    <cellStyle name="Notas 17 2 2 2" xfId="9778" xr:uid="{00000000-0005-0000-0000-0000B9950000}"/>
    <cellStyle name="Notas 17 2 2 2 2" xfId="20561" xr:uid="{00000000-0005-0000-0000-0000BA950000}"/>
    <cellStyle name="Notas 17 2 2 3" xfId="15429" xr:uid="{00000000-0005-0000-0000-0000BB950000}"/>
    <cellStyle name="Notas 17 2 2 4" xfId="43488" xr:uid="{00000000-0005-0000-0000-0000BC950000}"/>
    <cellStyle name="Notas 17 2 2 5" xfId="48331" xr:uid="{00000000-0005-0000-0000-0000BD950000}"/>
    <cellStyle name="Notas 17 2 3" xfId="7497" xr:uid="{00000000-0005-0000-0000-0000BE950000}"/>
    <cellStyle name="Notas 17 2 3 2" xfId="18280" xr:uid="{00000000-0005-0000-0000-0000BF950000}"/>
    <cellStyle name="Notas 17 2 4" xfId="13143" xr:uid="{00000000-0005-0000-0000-0000C0950000}"/>
    <cellStyle name="Notas 17 2 5" xfId="41212" xr:uid="{00000000-0005-0000-0000-0000C1950000}"/>
    <cellStyle name="Notas 17 2 6" xfId="46055" xr:uid="{00000000-0005-0000-0000-0000C2950000}"/>
    <cellStyle name="Notas 17 3" xfId="3574" xr:uid="{00000000-0005-0000-0000-0000C3950000}"/>
    <cellStyle name="Notas 17 3 2" xfId="8721" xr:uid="{00000000-0005-0000-0000-0000C4950000}"/>
    <cellStyle name="Notas 17 3 2 2" xfId="19504" xr:uid="{00000000-0005-0000-0000-0000C5950000}"/>
    <cellStyle name="Notas 17 3 3" xfId="14372" xr:uid="{00000000-0005-0000-0000-0000C6950000}"/>
    <cellStyle name="Notas 17 3 4" xfId="42431" xr:uid="{00000000-0005-0000-0000-0000C7950000}"/>
    <cellStyle name="Notas 17 3 5" xfId="47274" xr:uid="{00000000-0005-0000-0000-0000C8950000}"/>
    <cellStyle name="Notas 17 4" xfId="6440" xr:uid="{00000000-0005-0000-0000-0000C9950000}"/>
    <cellStyle name="Notas 17 4 2" xfId="17223" xr:uid="{00000000-0005-0000-0000-0000CA950000}"/>
    <cellStyle name="Notas 17 5" xfId="12067" xr:uid="{00000000-0005-0000-0000-0000CB950000}"/>
    <cellStyle name="Notas 17 6" xfId="40159" xr:uid="{00000000-0005-0000-0000-0000CC950000}"/>
    <cellStyle name="Notas 17 7" xfId="45002" xr:uid="{00000000-0005-0000-0000-0000CD950000}"/>
    <cellStyle name="Notas 18" xfId="1272" xr:uid="{00000000-0005-0000-0000-0000CE950000}"/>
    <cellStyle name="Notas 18 2" xfId="2356" xr:uid="{00000000-0005-0000-0000-0000CF950000}"/>
    <cellStyle name="Notas 18 2 2" xfId="4664" xr:uid="{00000000-0005-0000-0000-0000D0950000}"/>
    <cellStyle name="Notas 18 2 2 2" xfId="9811" xr:uid="{00000000-0005-0000-0000-0000D1950000}"/>
    <cellStyle name="Notas 18 2 2 2 2" xfId="20594" xr:uid="{00000000-0005-0000-0000-0000D2950000}"/>
    <cellStyle name="Notas 18 2 2 3" xfId="15462" xr:uid="{00000000-0005-0000-0000-0000D3950000}"/>
    <cellStyle name="Notas 18 2 2 4" xfId="43521" xr:uid="{00000000-0005-0000-0000-0000D4950000}"/>
    <cellStyle name="Notas 18 2 2 5" xfId="48364" xr:uid="{00000000-0005-0000-0000-0000D5950000}"/>
    <cellStyle name="Notas 18 2 3" xfId="7530" xr:uid="{00000000-0005-0000-0000-0000D6950000}"/>
    <cellStyle name="Notas 18 2 3 2" xfId="18313" xr:uid="{00000000-0005-0000-0000-0000D7950000}"/>
    <cellStyle name="Notas 18 2 4" xfId="13176" xr:uid="{00000000-0005-0000-0000-0000D8950000}"/>
    <cellStyle name="Notas 18 2 5" xfId="41245" xr:uid="{00000000-0005-0000-0000-0000D9950000}"/>
    <cellStyle name="Notas 18 2 6" xfId="46088" xr:uid="{00000000-0005-0000-0000-0000DA950000}"/>
    <cellStyle name="Notas 18 3" xfId="3607" xr:uid="{00000000-0005-0000-0000-0000DB950000}"/>
    <cellStyle name="Notas 18 3 2" xfId="8754" xr:uid="{00000000-0005-0000-0000-0000DC950000}"/>
    <cellStyle name="Notas 18 3 2 2" xfId="19537" xr:uid="{00000000-0005-0000-0000-0000DD950000}"/>
    <cellStyle name="Notas 18 3 3" xfId="14405" xr:uid="{00000000-0005-0000-0000-0000DE950000}"/>
    <cellStyle name="Notas 18 3 4" xfId="42464" xr:uid="{00000000-0005-0000-0000-0000DF950000}"/>
    <cellStyle name="Notas 18 3 5" xfId="47307" xr:uid="{00000000-0005-0000-0000-0000E0950000}"/>
    <cellStyle name="Notas 18 4" xfId="6473" xr:uid="{00000000-0005-0000-0000-0000E1950000}"/>
    <cellStyle name="Notas 18 4 2" xfId="17256" xr:uid="{00000000-0005-0000-0000-0000E2950000}"/>
    <cellStyle name="Notas 18 5" xfId="12100" xr:uid="{00000000-0005-0000-0000-0000E3950000}"/>
    <cellStyle name="Notas 18 6" xfId="40190" xr:uid="{00000000-0005-0000-0000-0000E4950000}"/>
    <cellStyle name="Notas 18 7" xfId="45033" xr:uid="{00000000-0005-0000-0000-0000E5950000}"/>
    <cellStyle name="Notas 19" xfId="1293" xr:uid="{00000000-0005-0000-0000-0000E6950000}"/>
    <cellStyle name="Notas 19 2" xfId="3628" xr:uid="{00000000-0005-0000-0000-0000E7950000}"/>
    <cellStyle name="Notas 19 2 2" xfId="8775" xr:uid="{00000000-0005-0000-0000-0000E8950000}"/>
    <cellStyle name="Notas 19 2 2 2" xfId="19558" xr:uid="{00000000-0005-0000-0000-0000E9950000}"/>
    <cellStyle name="Notas 19 2 3" xfId="14426" xr:uid="{00000000-0005-0000-0000-0000EA950000}"/>
    <cellStyle name="Notas 19 2 4" xfId="42485" xr:uid="{00000000-0005-0000-0000-0000EB950000}"/>
    <cellStyle name="Notas 19 2 5" xfId="47328" xr:uid="{00000000-0005-0000-0000-0000EC950000}"/>
    <cellStyle name="Notas 19 3" xfId="6494" xr:uid="{00000000-0005-0000-0000-0000ED950000}"/>
    <cellStyle name="Notas 19 3 2" xfId="17277" xr:uid="{00000000-0005-0000-0000-0000EE950000}"/>
    <cellStyle name="Notas 19 4" xfId="12121" xr:uid="{00000000-0005-0000-0000-0000EF950000}"/>
    <cellStyle name="Notas 19 5" xfId="40211" xr:uid="{00000000-0005-0000-0000-0000F0950000}"/>
    <cellStyle name="Notas 19 6" xfId="45054" xr:uid="{00000000-0005-0000-0000-0000F1950000}"/>
    <cellStyle name="Notas 2" xfId="167" xr:uid="{00000000-0005-0000-0000-0000F2950000}"/>
    <cellStyle name="Notas 2 10" xfId="44255" xr:uid="{00000000-0005-0000-0000-0000F3950000}"/>
    <cellStyle name="Notas 2 2" xfId="736" xr:uid="{00000000-0005-0000-0000-0000F4950000}"/>
    <cellStyle name="Notas 2 2 2" xfId="1820" xr:uid="{00000000-0005-0000-0000-0000F5950000}"/>
    <cellStyle name="Notas 2 2 2 2" xfId="4129" xr:uid="{00000000-0005-0000-0000-0000F6950000}"/>
    <cellStyle name="Notas 2 2 2 2 2" xfId="9276" xr:uid="{00000000-0005-0000-0000-0000F7950000}"/>
    <cellStyle name="Notas 2 2 2 2 2 2" xfId="20059" xr:uid="{00000000-0005-0000-0000-0000F8950000}"/>
    <cellStyle name="Notas 2 2 2 2 3" xfId="14927" xr:uid="{00000000-0005-0000-0000-0000F9950000}"/>
    <cellStyle name="Notas 2 2 2 2 4" xfId="42986" xr:uid="{00000000-0005-0000-0000-0000FA950000}"/>
    <cellStyle name="Notas 2 2 2 2 5" xfId="47829" xr:uid="{00000000-0005-0000-0000-0000FB950000}"/>
    <cellStyle name="Notas 2 2 2 3" xfId="6995" xr:uid="{00000000-0005-0000-0000-0000FC950000}"/>
    <cellStyle name="Notas 2 2 2 3 2" xfId="17778" xr:uid="{00000000-0005-0000-0000-0000FD950000}"/>
    <cellStyle name="Notas 2 2 2 4" xfId="12640" xr:uid="{00000000-0005-0000-0000-0000FE950000}"/>
    <cellStyle name="Notas 2 2 2 5" xfId="40710" xr:uid="{00000000-0005-0000-0000-0000FF950000}"/>
    <cellStyle name="Notas 2 2 2 6" xfId="45553" xr:uid="{00000000-0005-0000-0000-000000960000}"/>
    <cellStyle name="Notas 2 2 3" xfId="3074" xr:uid="{00000000-0005-0000-0000-000001960000}"/>
    <cellStyle name="Notas 2 2 3 2" xfId="8222" xr:uid="{00000000-0005-0000-0000-000002960000}"/>
    <cellStyle name="Notas 2 2 3 2 2" xfId="19005" xr:uid="{00000000-0005-0000-0000-000003960000}"/>
    <cellStyle name="Notas 2 2 3 3" xfId="13873" xr:uid="{00000000-0005-0000-0000-000004960000}"/>
    <cellStyle name="Notas 2 2 3 4" xfId="41932" xr:uid="{00000000-0005-0000-0000-000005960000}"/>
    <cellStyle name="Notas 2 2 3 5" xfId="46775" xr:uid="{00000000-0005-0000-0000-000006960000}"/>
    <cellStyle name="Notas 2 2 4" xfId="5939" xr:uid="{00000000-0005-0000-0000-000007960000}"/>
    <cellStyle name="Notas 2 2 4 2" xfId="16723" xr:uid="{00000000-0005-0000-0000-000008960000}"/>
    <cellStyle name="Notas 2 2 5" xfId="11565" xr:uid="{00000000-0005-0000-0000-000009960000}"/>
    <cellStyle name="Notas 2 2 6" xfId="39663" xr:uid="{00000000-0005-0000-0000-00000A960000}"/>
    <cellStyle name="Notas 2 2 7" xfId="44509" xr:uid="{00000000-0005-0000-0000-00000B960000}"/>
    <cellStyle name="Notas 2 3" xfId="1564" xr:uid="{00000000-0005-0000-0000-00000C960000}"/>
    <cellStyle name="Notas 2 3 2" xfId="3873" xr:uid="{00000000-0005-0000-0000-00000D960000}"/>
    <cellStyle name="Notas 2 3 2 2" xfId="9020" xr:uid="{00000000-0005-0000-0000-00000E960000}"/>
    <cellStyle name="Notas 2 3 2 2 2" xfId="19803" xr:uid="{00000000-0005-0000-0000-00000F960000}"/>
    <cellStyle name="Notas 2 3 2 3" xfId="14671" xr:uid="{00000000-0005-0000-0000-000010960000}"/>
    <cellStyle name="Notas 2 3 2 4" xfId="42730" xr:uid="{00000000-0005-0000-0000-000011960000}"/>
    <cellStyle name="Notas 2 3 2 5" xfId="47573" xr:uid="{00000000-0005-0000-0000-000012960000}"/>
    <cellStyle name="Notas 2 3 3" xfId="6739" xr:uid="{00000000-0005-0000-0000-000013960000}"/>
    <cellStyle name="Notas 2 3 3 2" xfId="17522" xr:uid="{00000000-0005-0000-0000-000014960000}"/>
    <cellStyle name="Notas 2 3 4" xfId="12384" xr:uid="{00000000-0005-0000-0000-000015960000}"/>
    <cellStyle name="Notas 2 3 5" xfId="40454" xr:uid="{00000000-0005-0000-0000-000016960000}"/>
    <cellStyle name="Notas 2 3 6" xfId="45297" xr:uid="{00000000-0005-0000-0000-000017960000}"/>
    <cellStyle name="Notas 2 4" xfId="2593" xr:uid="{00000000-0005-0000-0000-000018960000}"/>
    <cellStyle name="Notas 2 4 2" xfId="7755" xr:uid="{00000000-0005-0000-0000-000019960000}"/>
    <cellStyle name="Notas 2 4 2 2" xfId="18538" xr:uid="{00000000-0005-0000-0000-00001A960000}"/>
    <cellStyle name="Notas 2 4 3" xfId="13403" xr:uid="{00000000-0005-0000-0000-00001B960000}"/>
    <cellStyle name="Notas 2 4 4" xfId="41467" xr:uid="{00000000-0005-0000-0000-00001C960000}"/>
    <cellStyle name="Notas 2 4 5" xfId="46310" xr:uid="{00000000-0005-0000-0000-00001D960000}"/>
    <cellStyle name="Notas 2 5" xfId="4978" xr:uid="{00000000-0005-0000-0000-00001E960000}"/>
    <cellStyle name="Notas 2 5 2" xfId="10126" xr:uid="{00000000-0005-0000-0000-00001F960000}"/>
    <cellStyle name="Notas 2 5 2 2" xfId="20909" xr:uid="{00000000-0005-0000-0000-000020960000}"/>
    <cellStyle name="Notas 2 5 3" xfId="15776" xr:uid="{00000000-0005-0000-0000-000021960000}"/>
    <cellStyle name="Notas 2 5 4" xfId="43832" xr:uid="{00000000-0005-0000-0000-000022960000}"/>
    <cellStyle name="Notas 2 5 5" xfId="48675" xr:uid="{00000000-0005-0000-0000-000023960000}"/>
    <cellStyle name="Notas 2 6" xfId="5071" xr:uid="{00000000-0005-0000-0000-000024960000}"/>
    <cellStyle name="Notas 2 6 2" xfId="10219" xr:uid="{00000000-0005-0000-0000-000025960000}"/>
    <cellStyle name="Notas 2 6 2 2" xfId="21002" xr:uid="{00000000-0005-0000-0000-000026960000}"/>
    <cellStyle name="Notas 2 6 3" xfId="15868" xr:uid="{00000000-0005-0000-0000-000027960000}"/>
    <cellStyle name="Notas 2 7" xfId="5462" xr:uid="{00000000-0005-0000-0000-000028960000}"/>
    <cellStyle name="Notas 2 7 2" xfId="16254" xr:uid="{00000000-0005-0000-0000-000029960000}"/>
    <cellStyle name="Notas 2 8" xfId="11005" xr:uid="{00000000-0005-0000-0000-00002A960000}"/>
    <cellStyle name="Notas 2 9" xfId="39409" xr:uid="{00000000-0005-0000-0000-00002B960000}"/>
    <cellStyle name="Notas 20" xfId="1527" xr:uid="{00000000-0005-0000-0000-00002C960000}"/>
    <cellStyle name="Notas 20 2" xfId="3842" xr:uid="{00000000-0005-0000-0000-00002D960000}"/>
    <cellStyle name="Notas 20 2 2" xfId="8989" xr:uid="{00000000-0005-0000-0000-00002E960000}"/>
    <cellStyle name="Notas 20 2 2 2" xfId="19772" xr:uid="{00000000-0005-0000-0000-00002F960000}"/>
    <cellStyle name="Notas 20 2 3" xfId="14640" xr:uid="{00000000-0005-0000-0000-000030960000}"/>
    <cellStyle name="Notas 20 2 4" xfId="42699" xr:uid="{00000000-0005-0000-0000-000031960000}"/>
    <cellStyle name="Notas 20 2 5" xfId="47542" xr:uid="{00000000-0005-0000-0000-000032960000}"/>
    <cellStyle name="Notas 20 3" xfId="6709" xr:uid="{00000000-0005-0000-0000-000033960000}"/>
    <cellStyle name="Notas 20 3 2" xfId="17492" xr:uid="{00000000-0005-0000-0000-000034960000}"/>
    <cellStyle name="Notas 20 4" xfId="12349" xr:uid="{00000000-0005-0000-0000-000035960000}"/>
    <cellStyle name="Notas 20 5" xfId="40424" xr:uid="{00000000-0005-0000-0000-000036960000}"/>
    <cellStyle name="Notas 20 6" xfId="45267" xr:uid="{00000000-0005-0000-0000-000037960000}"/>
    <cellStyle name="Notas 21" xfId="2415" xr:uid="{00000000-0005-0000-0000-000038960000}"/>
    <cellStyle name="Notas 21 2" xfId="4717" xr:uid="{00000000-0005-0000-0000-000039960000}"/>
    <cellStyle name="Notas 21 2 2" xfId="9864" xr:uid="{00000000-0005-0000-0000-00003A960000}"/>
    <cellStyle name="Notas 21 2 2 2" xfId="20647" xr:uid="{00000000-0005-0000-0000-00003B960000}"/>
    <cellStyle name="Notas 21 2 3" xfId="15515" xr:uid="{00000000-0005-0000-0000-00003C960000}"/>
    <cellStyle name="Notas 21 2 4" xfId="43574" xr:uid="{00000000-0005-0000-0000-00003D960000}"/>
    <cellStyle name="Notas 21 2 5" xfId="48417" xr:uid="{00000000-0005-0000-0000-00003E960000}"/>
    <cellStyle name="Notas 21 3" xfId="7583" xr:uid="{00000000-0005-0000-0000-00003F960000}"/>
    <cellStyle name="Notas 21 3 2" xfId="18366" xr:uid="{00000000-0005-0000-0000-000040960000}"/>
    <cellStyle name="Notas 21 4" xfId="13229" xr:uid="{00000000-0005-0000-0000-000041960000}"/>
    <cellStyle name="Notas 21 5" xfId="41298" xr:uid="{00000000-0005-0000-0000-000042960000}"/>
    <cellStyle name="Notas 21 6" xfId="46141" xr:uid="{00000000-0005-0000-0000-000043960000}"/>
    <cellStyle name="Notas 22" xfId="2447" xr:uid="{00000000-0005-0000-0000-000044960000}"/>
    <cellStyle name="Notas 22 2" xfId="4749" xr:uid="{00000000-0005-0000-0000-000045960000}"/>
    <cellStyle name="Notas 22 2 2" xfId="9896" xr:uid="{00000000-0005-0000-0000-000046960000}"/>
    <cellStyle name="Notas 22 2 2 2" xfId="20679" xr:uid="{00000000-0005-0000-0000-000047960000}"/>
    <cellStyle name="Notas 22 2 3" xfId="15547" xr:uid="{00000000-0005-0000-0000-000048960000}"/>
    <cellStyle name="Notas 22 2 4" xfId="43606" xr:uid="{00000000-0005-0000-0000-000049960000}"/>
    <cellStyle name="Notas 22 2 5" xfId="48449" xr:uid="{00000000-0005-0000-0000-00004A960000}"/>
    <cellStyle name="Notas 22 3" xfId="7615" xr:uid="{00000000-0005-0000-0000-00004B960000}"/>
    <cellStyle name="Notas 22 3 2" xfId="18398" xr:uid="{00000000-0005-0000-0000-00004C960000}"/>
    <cellStyle name="Notas 22 4" xfId="13261" xr:uid="{00000000-0005-0000-0000-00004D960000}"/>
    <cellStyle name="Notas 22 5" xfId="41330" xr:uid="{00000000-0005-0000-0000-00004E960000}"/>
    <cellStyle name="Notas 22 6" xfId="46173" xr:uid="{00000000-0005-0000-0000-00004F960000}"/>
    <cellStyle name="Notas 23" xfId="2463" xr:uid="{00000000-0005-0000-0000-000050960000}"/>
    <cellStyle name="Notas 23 2" xfId="4765" xr:uid="{00000000-0005-0000-0000-000051960000}"/>
    <cellStyle name="Notas 23 2 2" xfId="9912" xr:uid="{00000000-0005-0000-0000-000052960000}"/>
    <cellStyle name="Notas 23 2 2 2" xfId="20695" xr:uid="{00000000-0005-0000-0000-000053960000}"/>
    <cellStyle name="Notas 23 2 3" xfId="15563" xr:uid="{00000000-0005-0000-0000-000054960000}"/>
    <cellStyle name="Notas 23 2 4" xfId="43622" xr:uid="{00000000-0005-0000-0000-000055960000}"/>
    <cellStyle name="Notas 23 2 5" xfId="48465" xr:uid="{00000000-0005-0000-0000-000056960000}"/>
    <cellStyle name="Notas 23 3" xfId="7631" xr:uid="{00000000-0005-0000-0000-000057960000}"/>
    <cellStyle name="Notas 23 3 2" xfId="18414" xr:uid="{00000000-0005-0000-0000-000058960000}"/>
    <cellStyle name="Notas 23 4" xfId="13277" xr:uid="{00000000-0005-0000-0000-000059960000}"/>
    <cellStyle name="Notas 23 5" xfId="41346" xr:uid="{00000000-0005-0000-0000-00005A960000}"/>
    <cellStyle name="Notas 23 6" xfId="46189" xr:uid="{00000000-0005-0000-0000-00005B960000}"/>
    <cellStyle name="Notas 24" xfId="2510" xr:uid="{00000000-0005-0000-0000-00005C960000}"/>
    <cellStyle name="Notas 24 2" xfId="4812" xr:uid="{00000000-0005-0000-0000-00005D960000}"/>
    <cellStyle name="Notas 24 2 2" xfId="9959" xr:uid="{00000000-0005-0000-0000-00005E960000}"/>
    <cellStyle name="Notas 24 2 2 2" xfId="20742" xr:uid="{00000000-0005-0000-0000-00005F960000}"/>
    <cellStyle name="Notas 24 2 3" xfId="15610" xr:uid="{00000000-0005-0000-0000-000060960000}"/>
    <cellStyle name="Notas 24 2 4" xfId="43669" xr:uid="{00000000-0005-0000-0000-000061960000}"/>
    <cellStyle name="Notas 24 2 5" xfId="48512" xr:uid="{00000000-0005-0000-0000-000062960000}"/>
    <cellStyle name="Notas 24 3" xfId="7678" xr:uid="{00000000-0005-0000-0000-000063960000}"/>
    <cellStyle name="Notas 24 3 2" xfId="18461" xr:uid="{00000000-0005-0000-0000-000064960000}"/>
    <cellStyle name="Notas 24 4" xfId="13324" xr:uid="{00000000-0005-0000-0000-000065960000}"/>
    <cellStyle name="Notas 24 5" xfId="41393" xr:uid="{00000000-0005-0000-0000-000066960000}"/>
    <cellStyle name="Notas 24 6" xfId="46236" xr:uid="{00000000-0005-0000-0000-000067960000}"/>
    <cellStyle name="Notas 25" xfId="2527" xr:uid="{00000000-0005-0000-0000-000068960000}"/>
    <cellStyle name="Notas 25 2" xfId="4829" xr:uid="{00000000-0005-0000-0000-000069960000}"/>
    <cellStyle name="Notas 25 2 2" xfId="9976" xr:uid="{00000000-0005-0000-0000-00006A960000}"/>
    <cellStyle name="Notas 25 2 2 2" xfId="20759" xr:uid="{00000000-0005-0000-0000-00006B960000}"/>
    <cellStyle name="Notas 25 2 3" xfId="15627" xr:uid="{00000000-0005-0000-0000-00006C960000}"/>
    <cellStyle name="Notas 25 2 4" xfId="43686" xr:uid="{00000000-0005-0000-0000-00006D960000}"/>
    <cellStyle name="Notas 25 2 5" xfId="48529" xr:uid="{00000000-0005-0000-0000-00006E960000}"/>
    <cellStyle name="Notas 25 3" xfId="7695" xr:uid="{00000000-0005-0000-0000-00006F960000}"/>
    <cellStyle name="Notas 25 3 2" xfId="18478" xr:uid="{00000000-0005-0000-0000-000070960000}"/>
    <cellStyle name="Notas 25 4" xfId="13342" xr:uid="{00000000-0005-0000-0000-000071960000}"/>
    <cellStyle name="Notas 25 5" xfId="41409" xr:uid="{00000000-0005-0000-0000-000072960000}"/>
    <cellStyle name="Notas 25 6" xfId="46252" xr:uid="{00000000-0005-0000-0000-000073960000}"/>
    <cellStyle name="Notas 26" xfId="2558" xr:uid="{00000000-0005-0000-0000-000074960000}"/>
    <cellStyle name="Notas 26 2" xfId="4860" xr:uid="{00000000-0005-0000-0000-000075960000}"/>
    <cellStyle name="Notas 26 2 2" xfId="10007" xr:uid="{00000000-0005-0000-0000-000076960000}"/>
    <cellStyle name="Notas 26 2 2 2" xfId="20790" xr:uid="{00000000-0005-0000-0000-000077960000}"/>
    <cellStyle name="Notas 26 2 3" xfId="15658" xr:uid="{00000000-0005-0000-0000-000078960000}"/>
    <cellStyle name="Notas 26 2 4" xfId="43717" xr:uid="{00000000-0005-0000-0000-000079960000}"/>
    <cellStyle name="Notas 26 2 5" xfId="48560" xr:uid="{00000000-0005-0000-0000-00007A960000}"/>
    <cellStyle name="Notas 26 3" xfId="7726" xr:uid="{00000000-0005-0000-0000-00007B960000}"/>
    <cellStyle name="Notas 26 3 2" xfId="18509" xr:uid="{00000000-0005-0000-0000-00007C960000}"/>
    <cellStyle name="Notas 26 4" xfId="13373" xr:uid="{00000000-0005-0000-0000-00007D960000}"/>
    <cellStyle name="Notas 26 5" xfId="41438" xr:uid="{00000000-0005-0000-0000-00007E960000}"/>
    <cellStyle name="Notas 26 6" xfId="46281" xr:uid="{00000000-0005-0000-0000-00007F960000}"/>
    <cellStyle name="Notas 27" xfId="4920" xr:uid="{00000000-0005-0000-0000-000080960000}"/>
    <cellStyle name="Notas 27 2" xfId="10067" xr:uid="{00000000-0005-0000-0000-000081960000}"/>
    <cellStyle name="Notas 27 2 2" xfId="20850" xr:uid="{00000000-0005-0000-0000-000082960000}"/>
    <cellStyle name="Notas 27 3" xfId="15717" xr:uid="{00000000-0005-0000-0000-000083960000}"/>
    <cellStyle name="Notas 27 4" xfId="43774" xr:uid="{00000000-0005-0000-0000-000084960000}"/>
    <cellStyle name="Notas 27 5" xfId="48617" xr:uid="{00000000-0005-0000-0000-000085960000}"/>
    <cellStyle name="Notas 28" xfId="4949" xr:uid="{00000000-0005-0000-0000-000086960000}"/>
    <cellStyle name="Notas 28 2" xfId="10097" xr:uid="{00000000-0005-0000-0000-000087960000}"/>
    <cellStyle name="Notas 28 2 2" xfId="20880" xr:uid="{00000000-0005-0000-0000-000088960000}"/>
    <cellStyle name="Notas 28 3" xfId="15747" xr:uid="{00000000-0005-0000-0000-000089960000}"/>
    <cellStyle name="Notas 28 4" xfId="43803" xr:uid="{00000000-0005-0000-0000-00008A960000}"/>
    <cellStyle name="Notas 28 5" xfId="48646" xr:uid="{00000000-0005-0000-0000-00008B960000}"/>
    <cellStyle name="Notas 29" xfId="5211" xr:uid="{00000000-0005-0000-0000-00008C960000}"/>
    <cellStyle name="Notas 29 2" xfId="10349" xr:uid="{00000000-0005-0000-0000-00008D960000}"/>
    <cellStyle name="Notas 29 2 2" xfId="21132" xr:uid="{00000000-0005-0000-0000-00008E960000}"/>
    <cellStyle name="Notas 29 3" xfId="16004" xr:uid="{00000000-0005-0000-0000-00008F960000}"/>
    <cellStyle name="Notas 3" xfId="507" xr:uid="{00000000-0005-0000-0000-000090960000}"/>
    <cellStyle name="Notas 3 2" xfId="1599" xr:uid="{00000000-0005-0000-0000-000091960000}"/>
    <cellStyle name="Notas 3 2 2" xfId="3908" xr:uid="{00000000-0005-0000-0000-000092960000}"/>
    <cellStyle name="Notas 3 2 2 2" xfId="9055" xr:uid="{00000000-0005-0000-0000-000093960000}"/>
    <cellStyle name="Notas 3 2 2 2 2" xfId="19838" xr:uid="{00000000-0005-0000-0000-000094960000}"/>
    <cellStyle name="Notas 3 2 2 3" xfId="14706" xr:uid="{00000000-0005-0000-0000-000095960000}"/>
    <cellStyle name="Notas 3 2 2 4" xfId="42765" xr:uid="{00000000-0005-0000-0000-000096960000}"/>
    <cellStyle name="Notas 3 2 2 5" xfId="47608" xr:uid="{00000000-0005-0000-0000-000097960000}"/>
    <cellStyle name="Notas 3 2 3" xfId="6774" xr:uid="{00000000-0005-0000-0000-000098960000}"/>
    <cellStyle name="Notas 3 2 3 2" xfId="17557" xr:uid="{00000000-0005-0000-0000-000099960000}"/>
    <cellStyle name="Notas 3 2 4" xfId="12419" xr:uid="{00000000-0005-0000-0000-00009A960000}"/>
    <cellStyle name="Notas 3 2 5" xfId="40489" xr:uid="{00000000-0005-0000-0000-00009B960000}"/>
    <cellStyle name="Notas 3 2 6" xfId="45332" xr:uid="{00000000-0005-0000-0000-00009C960000}"/>
    <cellStyle name="Notas 3 3" xfId="2847" xr:uid="{00000000-0005-0000-0000-00009D960000}"/>
    <cellStyle name="Notas 3 3 2" xfId="8001" xr:uid="{00000000-0005-0000-0000-00009E960000}"/>
    <cellStyle name="Notas 3 3 2 2" xfId="18784" xr:uid="{00000000-0005-0000-0000-00009F960000}"/>
    <cellStyle name="Notas 3 3 3" xfId="13652" xr:uid="{00000000-0005-0000-0000-0000A0960000}"/>
    <cellStyle name="Notas 3 3 4" xfId="41711" xr:uid="{00000000-0005-0000-0000-0000A1960000}"/>
    <cellStyle name="Notas 3 3 5" xfId="46554" xr:uid="{00000000-0005-0000-0000-0000A2960000}"/>
    <cellStyle name="Notas 3 4" xfId="5712" xr:uid="{00000000-0005-0000-0000-0000A3960000}"/>
    <cellStyle name="Notas 3 4 2" xfId="16501" xr:uid="{00000000-0005-0000-0000-0000A4960000}"/>
    <cellStyle name="Notas 3 5" xfId="11335" xr:uid="{00000000-0005-0000-0000-0000A5960000}"/>
    <cellStyle name="Notas 3 6" xfId="39444" xr:uid="{00000000-0005-0000-0000-0000A6960000}"/>
    <cellStyle name="Notas 3 7" xfId="44290" xr:uid="{00000000-0005-0000-0000-0000A7960000}"/>
    <cellStyle name="Notas 30" xfId="5227" xr:uid="{00000000-0005-0000-0000-0000A8960000}"/>
    <cellStyle name="Notas 30 2" xfId="10365" xr:uid="{00000000-0005-0000-0000-0000A9960000}"/>
    <cellStyle name="Notas 30 2 2" xfId="21148" xr:uid="{00000000-0005-0000-0000-0000AA960000}"/>
    <cellStyle name="Notas 30 3" xfId="16020" xr:uid="{00000000-0005-0000-0000-0000AB960000}"/>
    <cellStyle name="Notas 31" xfId="5256" xr:uid="{00000000-0005-0000-0000-0000AC960000}"/>
    <cellStyle name="Notas 31 2" xfId="10393" xr:uid="{00000000-0005-0000-0000-0000AD960000}"/>
    <cellStyle name="Notas 31 2 2" xfId="21176" xr:uid="{00000000-0005-0000-0000-0000AE960000}"/>
    <cellStyle name="Notas 31 3" xfId="16049" xr:uid="{00000000-0005-0000-0000-0000AF960000}"/>
    <cellStyle name="Notas 32" xfId="5272" xr:uid="{00000000-0005-0000-0000-0000B0960000}"/>
    <cellStyle name="Notas 32 2" xfId="10408" xr:uid="{00000000-0005-0000-0000-0000B1960000}"/>
    <cellStyle name="Notas 32 2 2" xfId="21191" xr:uid="{00000000-0005-0000-0000-0000B2960000}"/>
    <cellStyle name="Notas 32 3" xfId="16064" xr:uid="{00000000-0005-0000-0000-0000B3960000}"/>
    <cellStyle name="Notas 33" xfId="5290" xr:uid="{00000000-0005-0000-0000-0000B4960000}"/>
    <cellStyle name="Notas 33 2" xfId="10426" xr:uid="{00000000-0005-0000-0000-0000B5960000}"/>
    <cellStyle name="Notas 33 2 2" xfId="21209" xr:uid="{00000000-0005-0000-0000-0000B6960000}"/>
    <cellStyle name="Notas 33 3" xfId="16082" xr:uid="{00000000-0005-0000-0000-0000B7960000}"/>
    <cellStyle name="Notas 34" xfId="5308" xr:uid="{00000000-0005-0000-0000-0000B8960000}"/>
    <cellStyle name="Notas 34 2" xfId="10444" xr:uid="{00000000-0005-0000-0000-0000B9960000}"/>
    <cellStyle name="Notas 34 2 2" xfId="21227" xr:uid="{00000000-0005-0000-0000-0000BA960000}"/>
    <cellStyle name="Notas 34 3" xfId="16100" xr:uid="{00000000-0005-0000-0000-0000BB960000}"/>
    <cellStyle name="Notas 35" xfId="5325" xr:uid="{00000000-0005-0000-0000-0000BC960000}"/>
    <cellStyle name="Notas 35 2" xfId="10461" xr:uid="{00000000-0005-0000-0000-0000BD960000}"/>
    <cellStyle name="Notas 35 2 2" xfId="21244" xr:uid="{00000000-0005-0000-0000-0000BE960000}"/>
    <cellStyle name="Notas 35 3" xfId="16117" xr:uid="{00000000-0005-0000-0000-0000BF960000}"/>
    <cellStyle name="Notas 36" xfId="5345" xr:uid="{00000000-0005-0000-0000-0000C0960000}"/>
    <cellStyle name="Notas 36 2" xfId="10481" xr:uid="{00000000-0005-0000-0000-0000C1960000}"/>
    <cellStyle name="Notas 36 2 2" xfId="21264" xr:uid="{00000000-0005-0000-0000-0000C2960000}"/>
    <cellStyle name="Notas 36 3" xfId="16137" xr:uid="{00000000-0005-0000-0000-0000C3960000}"/>
    <cellStyle name="Notas 37" xfId="5390" xr:uid="{00000000-0005-0000-0000-0000C4960000}"/>
    <cellStyle name="Notas 37 2" xfId="10526" xr:uid="{00000000-0005-0000-0000-0000C5960000}"/>
    <cellStyle name="Notas 37 2 2" xfId="21309" xr:uid="{00000000-0005-0000-0000-0000C6960000}"/>
    <cellStyle name="Notas 37 3" xfId="16182" xr:uid="{00000000-0005-0000-0000-0000C7960000}"/>
    <cellStyle name="Notas 38" xfId="5409" xr:uid="{00000000-0005-0000-0000-0000C8960000}"/>
    <cellStyle name="Notas 38 2" xfId="10545" xr:uid="{00000000-0005-0000-0000-0000C9960000}"/>
    <cellStyle name="Notas 38 2 2" xfId="21328" xr:uid="{00000000-0005-0000-0000-0000CA960000}"/>
    <cellStyle name="Notas 38 3" xfId="16201" xr:uid="{00000000-0005-0000-0000-0000CB960000}"/>
    <cellStyle name="Notas 39" xfId="5439" xr:uid="{00000000-0005-0000-0000-0000CC960000}"/>
    <cellStyle name="Notas 39 2" xfId="16231" xr:uid="{00000000-0005-0000-0000-0000CD960000}"/>
    <cellStyle name="Notas 4" xfId="526" xr:uid="{00000000-0005-0000-0000-0000CE960000}"/>
    <cellStyle name="Notas 4 2" xfId="1617" xr:uid="{00000000-0005-0000-0000-0000CF960000}"/>
    <cellStyle name="Notas 4 2 2" xfId="3926" xr:uid="{00000000-0005-0000-0000-0000D0960000}"/>
    <cellStyle name="Notas 4 2 2 2" xfId="9073" xr:uid="{00000000-0005-0000-0000-0000D1960000}"/>
    <cellStyle name="Notas 4 2 2 2 2" xfId="19856" xr:uid="{00000000-0005-0000-0000-0000D2960000}"/>
    <cellStyle name="Notas 4 2 2 3" xfId="14724" xr:uid="{00000000-0005-0000-0000-0000D3960000}"/>
    <cellStyle name="Notas 4 2 2 4" xfId="42783" xr:uid="{00000000-0005-0000-0000-0000D4960000}"/>
    <cellStyle name="Notas 4 2 2 5" xfId="47626" xr:uid="{00000000-0005-0000-0000-0000D5960000}"/>
    <cellStyle name="Notas 4 2 3" xfId="6792" xr:uid="{00000000-0005-0000-0000-0000D6960000}"/>
    <cellStyle name="Notas 4 2 3 2" xfId="17575" xr:uid="{00000000-0005-0000-0000-0000D7960000}"/>
    <cellStyle name="Notas 4 2 4" xfId="12437" xr:uid="{00000000-0005-0000-0000-0000D8960000}"/>
    <cellStyle name="Notas 4 2 5" xfId="40507" xr:uid="{00000000-0005-0000-0000-0000D9960000}"/>
    <cellStyle name="Notas 4 2 6" xfId="45350" xr:uid="{00000000-0005-0000-0000-0000DA960000}"/>
    <cellStyle name="Notas 4 3" xfId="2865" xr:uid="{00000000-0005-0000-0000-0000DB960000}"/>
    <cellStyle name="Notas 4 3 2" xfId="8019" xr:uid="{00000000-0005-0000-0000-0000DC960000}"/>
    <cellStyle name="Notas 4 3 2 2" xfId="18802" xr:uid="{00000000-0005-0000-0000-0000DD960000}"/>
    <cellStyle name="Notas 4 3 3" xfId="13670" xr:uid="{00000000-0005-0000-0000-0000DE960000}"/>
    <cellStyle name="Notas 4 3 4" xfId="41729" xr:uid="{00000000-0005-0000-0000-0000DF960000}"/>
    <cellStyle name="Notas 4 3 5" xfId="46572" xr:uid="{00000000-0005-0000-0000-0000E0960000}"/>
    <cellStyle name="Notas 4 4" xfId="5730" xr:uid="{00000000-0005-0000-0000-0000E1960000}"/>
    <cellStyle name="Notas 4 4 2" xfId="16519" xr:uid="{00000000-0005-0000-0000-0000E2960000}"/>
    <cellStyle name="Notas 4 5" xfId="11354" xr:uid="{00000000-0005-0000-0000-0000E3960000}"/>
    <cellStyle name="Notas 4 6" xfId="39462" xr:uid="{00000000-0005-0000-0000-0000E4960000}"/>
    <cellStyle name="Notas 4 7" xfId="44308" xr:uid="{00000000-0005-0000-0000-0000E5960000}"/>
    <cellStyle name="Notas 40" xfId="10872" xr:uid="{00000000-0005-0000-0000-0000E6960000}"/>
    <cellStyle name="Notas 40 2" xfId="21655" xr:uid="{00000000-0005-0000-0000-0000E7960000}"/>
    <cellStyle name="Notas 41" xfId="10922" xr:uid="{00000000-0005-0000-0000-0000E8960000}"/>
    <cellStyle name="Notas 41 2" xfId="21705" xr:uid="{00000000-0005-0000-0000-0000E9960000}"/>
    <cellStyle name="Notas 42" xfId="10937" xr:uid="{00000000-0005-0000-0000-0000EA960000}"/>
    <cellStyle name="Notas 42 2" xfId="21720" xr:uid="{00000000-0005-0000-0000-0000EB960000}"/>
    <cellStyle name="Notas 43" xfId="10958" xr:uid="{00000000-0005-0000-0000-0000EC960000}"/>
    <cellStyle name="Notas 43 2" xfId="21741" xr:uid="{00000000-0005-0000-0000-0000ED960000}"/>
    <cellStyle name="Notas 44" xfId="10998" xr:uid="{00000000-0005-0000-0000-0000EE960000}"/>
    <cellStyle name="Notas 45" xfId="38852" xr:uid="{00000000-0005-0000-0000-0000EF960000}"/>
    <cellStyle name="Notas 46" xfId="38866" xr:uid="{00000000-0005-0000-0000-0000F0960000}"/>
    <cellStyle name="Notas 47" xfId="38882" xr:uid="{00000000-0005-0000-0000-0000F1960000}"/>
    <cellStyle name="Notas 48" xfId="38973" xr:uid="{00000000-0005-0000-0000-0000F2960000}"/>
    <cellStyle name="Notas 49" xfId="38989" xr:uid="{00000000-0005-0000-0000-0000F3960000}"/>
    <cellStyle name="Notas 5" xfId="540" xr:uid="{00000000-0005-0000-0000-0000F4960000}"/>
    <cellStyle name="Notas 5 2" xfId="1631" xr:uid="{00000000-0005-0000-0000-0000F5960000}"/>
    <cellStyle name="Notas 5 2 2" xfId="3940" xr:uid="{00000000-0005-0000-0000-0000F6960000}"/>
    <cellStyle name="Notas 5 2 2 2" xfId="9087" xr:uid="{00000000-0005-0000-0000-0000F7960000}"/>
    <cellStyle name="Notas 5 2 2 2 2" xfId="19870" xr:uid="{00000000-0005-0000-0000-0000F8960000}"/>
    <cellStyle name="Notas 5 2 2 3" xfId="14738" xr:uid="{00000000-0005-0000-0000-0000F9960000}"/>
    <cellStyle name="Notas 5 2 2 4" xfId="42797" xr:uid="{00000000-0005-0000-0000-0000FA960000}"/>
    <cellStyle name="Notas 5 2 2 5" xfId="47640" xr:uid="{00000000-0005-0000-0000-0000FB960000}"/>
    <cellStyle name="Notas 5 2 3" xfId="6806" xr:uid="{00000000-0005-0000-0000-0000FC960000}"/>
    <cellStyle name="Notas 5 2 3 2" xfId="17589" xr:uid="{00000000-0005-0000-0000-0000FD960000}"/>
    <cellStyle name="Notas 5 2 4" xfId="12451" xr:uid="{00000000-0005-0000-0000-0000FE960000}"/>
    <cellStyle name="Notas 5 2 5" xfId="40521" xr:uid="{00000000-0005-0000-0000-0000FF960000}"/>
    <cellStyle name="Notas 5 2 6" xfId="45364" xr:uid="{00000000-0005-0000-0000-000000970000}"/>
    <cellStyle name="Notas 5 3" xfId="2879" xr:uid="{00000000-0005-0000-0000-000001970000}"/>
    <cellStyle name="Notas 5 3 2" xfId="8033" xr:uid="{00000000-0005-0000-0000-000002970000}"/>
    <cellStyle name="Notas 5 3 2 2" xfId="18816" xr:uid="{00000000-0005-0000-0000-000003970000}"/>
    <cellStyle name="Notas 5 3 3" xfId="13684" xr:uid="{00000000-0005-0000-0000-000004970000}"/>
    <cellStyle name="Notas 5 3 4" xfId="41743" xr:uid="{00000000-0005-0000-0000-000005970000}"/>
    <cellStyle name="Notas 5 3 5" xfId="46586" xr:uid="{00000000-0005-0000-0000-000006970000}"/>
    <cellStyle name="Notas 5 4" xfId="5744" xr:uid="{00000000-0005-0000-0000-000007970000}"/>
    <cellStyle name="Notas 5 4 2" xfId="16533" xr:uid="{00000000-0005-0000-0000-000008970000}"/>
    <cellStyle name="Notas 5 5" xfId="11368" xr:uid="{00000000-0005-0000-0000-000009970000}"/>
    <cellStyle name="Notas 5 6" xfId="39476" xr:uid="{00000000-0005-0000-0000-00000A970000}"/>
    <cellStyle name="Notas 5 7" xfId="44322" xr:uid="{00000000-0005-0000-0000-00000B970000}"/>
    <cellStyle name="Notas 50" xfId="39007" xr:uid="{00000000-0005-0000-0000-00000C970000}"/>
    <cellStyle name="Notas 51" xfId="39036" xr:uid="{00000000-0005-0000-0000-00000D970000}"/>
    <cellStyle name="Notas 52" xfId="39050" xr:uid="{00000000-0005-0000-0000-00000E970000}"/>
    <cellStyle name="Notas 53" xfId="39069" xr:uid="{00000000-0005-0000-0000-00000F970000}"/>
    <cellStyle name="Notas 54" xfId="39090" xr:uid="{00000000-0005-0000-0000-000010970000}"/>
    <cellStyle name="Notas 55" xfId="39107" xr:uid="{00000000-0005-0000-0000-000011970000}"/>
    <cellStyle name="Notas 56" xfId="43907" xr:uid="{00000000-0005-0000-0000-000012970000}"/>
    <cellStyle name="Notas 57" xfId="43933" xr:uid="{00000000-0005-0000-0000-000013970000}"/>
    <cellStyle name="Notas 58" xfId="43951" xr:uid="{00000000-0005-0000-0000-000014970000}"/>
    <cellStyle name="Notas 59" xfId="43978" xr:uid="{00000000-0005-0000-0000-000015970000}"/>
    <cellStyle name="Notas 6" xfId="560" xr:uid="{00000000-0005-0000-0000-000016970000}"/>
    <cellStyle name="Notas 6 2" xfId="1651" xr:uid="{00000000-0005-0000-0000-000017970000}"/>
    <cellStyle name="Notas 6 2 2" xfId="3960" xr:uid="{00000000-0005-0000-0000-000018970000}"/>
    <cellStyle name="Notas 6 2 2 2" xfId="9107" xr:uid="{00000000-0005-0000-0000-000019970000}"/>
    <cellStyle name="Notas 6 2 2 2 2" xfId="19890" xr:uid="{00000000-0005-0000-0000-00001A970000}"/>
    <cellStyle name="Notas 6 2 2 3" xfId="14758" xr:uid="{00000000-0005-0000-0000-00001B970000}"/>
    <cellStyle name="Notas 6 2 2 4" xfId="42817" xr:uid="{00000000-0005-0000-0000-00001C970000}"/>
    <cellStyle name="Notas 6 2 2 5" xfId="47660" xr:uid="{00000000-0005-0000-0000-00001D970000}"/>
    <cellStyle name="Notas 6 2 3" xfId="6826" xr:uid="{00000000-0005-0000-0000-00001E970000}"/>
    <cellStyle name="Notas 6 2 3 2" xfId="17609" xr:uid="{00000000-0005-0000-0000-00001F970000}"/>
    <cellStyle name="Notas 6 2 4" xfId="12471" xr:uid="{00000000-0005-0000-0000-000020970000}"/>
    <cellStyle name="Notas 6 2 5" xfId="40541" xr:uid="{00000000-0005-0000-0000-000021970000}"/>
    <cellStyle name="Notas 6 2 6" xfId="45384" xr:uid="{00000000-0005-0000-0000-000022970000}"/>
    <cellStyle name="Notas 6 3" xfId="2899" xr:uid="{00000000-0005-0000-0000-000023970000}"/>
    <cellStyle name="Notas 6 3 2" xfId="8053" xr:uid="{00000000-0005-0000-0000-000024970000}"/>
    <cellStyle name="Notas 6 3 2 2" xfId="18836" xr:uid="{00000000-0005-0000-0000-000025970000}"/>
    <cellStyle name="Notas 6 3 3" xfId="13704" xr:uid="{00000000-0005-0000-0000-000026970000}"/>
    <cellStyle name="Notas 6 3 4" xfId="41763" xr:uid="{00000000-0005-0000-0000-000027970000}"/>
    <cellStyle name="Notas 6 3 5" xfId="46606" xr:uid="{00000000-0005-0000-0000-000028970000}"/>
    <cellStyle name="Notas 6 4" xfId="5764" xr:uid="{00000000-0005-0000-0000-000029970000}"/>
    <cellStyle name="Notas 6 4 2" xfId="16553" xr:uid="{00000000-0005-0000-0000-00002A970000}"/>
    <cellStyle name="Notas 6 5" xfId="11388" xr:uid="{00000000-0005-0000-0000-00002B970000}"/>
    <cellStyle name="Notas 6 6" xfId="39496" xr:uid="{00000000-0005-0000-0000-00002C970000}"/>
    <cellStyle name="Notas 6 7" xfId="44342" xr:uid="{00000000-0005-0000-0000-00002D970000}"/>
    <cellStyle name="Notas 7" xfId="577" xr:uid="{00000000-0005-0000-0000-00002E970000}"/>
    <cellStyle name="Notas 7 2" xfId="1668" xr:uid="{00000000-0005-0000-0000-00002F970000}"/>
    <cellStyle name="Notas 7 2 2" xfId="3977" xr:uid="{00000000-0005-0000-0000-000030970000}"/>
    <cellStyle name="Notas 7 2 2 2" xfId="9124" xr:uid="{00000000-0005-0000-0000-000031970000}"/>
    <cellStyle name="Notas 7 2 2 2 2" xfId="19907" xr:uid="{00000000-0005-0000-0000-000032970000}"/>
    <cellStyle name="Notas 7 2 2 3" xfId="14775" xr:uid="{00000000-0005-0000-0000-000033970000}"/>
    <cellStyle name="Notas 7 2 2 4" xfId="42834" xr:uid="{00000000-0005-0000-0000-000034970000}"/>
    <cellStyle name="Notas 7 2 2 5" xfId="47677" xr:uid="{00000000-0005-0000-0000-000035970000}"/>
    <cellStyle name="Notas 7 2 3" xfId="6843" xr:uid="{00000000-0005-0000-0000-000036970000}"/>
    <cellStyle name="Notas 7 2 3 2" xfId="17626" xr:uid="{00000000-0005-0000-0000-000037970000}"/>
    <cellStyle name="Notas 7 2 4" xfId="12488" xr:uid="{00000000-0005-0000-0000-000038970000}"/>
    <cellStyle name="Notas 7 2 5" xfId="40558" xr:uid="{00000000-0005-0000-0000-000039970000}"/>
    <cellStyle name="Notas 7 2 6" xfId="45401" xr:uid="{00000000-0005-0000-0000-00003A970000}"/>
    <cellStyle name="Notas 7 3" xfId="2916" xr:uid="{00000000-0005-0000-0000-00003B970000}"/>
    <cellStyle name="Notas 7 3 2" xfId="8070" xr:uid="{00000000-0005-0000-0000-00003C970000}"/>
    <cellStyle name="Notas 7 3 2 2" xfId="18853" xr:uid="{00000000-0005-0000-0000-00003D970000}"/>
    <cellStyle name="Notas 7 3 3" xfId="13721" xr:uid="{00000000-0005-0000-0000-00003E970000}"/>
    <cellStyle name="Notas 7 3 4" xfId="41780" xr:uid="{00000000-0005-0000-0000-00003F970000}"/>
    <cellStyle name="Notas 7 3 5" xfId="46623" xr:uid="{00000000-0005-0000-0000-000040970000}"/>
    <cellStyle name="Notas 7 4" xfId="5781" xr:uid="{00000000-0005-0000-0000-000041970000}"/>
    <cellStyle name="Notas 7 4 2" xfId="16570" xr:uid="{00000000-0005-0000-0000-000042970000}"/>
    <cellStyle name="Notas 7 5" xfId="11405" xr:uid="{00000000-0005-0000-0000-000043970000}"/>
    <cellStyle name="Notas 7 6" xfId="39512" xr:uid="{00000000-0005-0000-0000-000044970000}"/>
    <cellStyle name="Notas 7 7" xfId="44358" xr:uid="{00000000-0005-0000-0000-000045970000}"/>
    <cellStyle name="Notas 8" xfId="593" xr:uid="{00000000-0005-0000-0000-000046970000}"/>
    <cellStyle name="Notas 8 2" xfId="1684" xr:uid="{00000000-0005-0000-0000-000047970000}"/>
    <cellStyle name="Notas 8 2 2" xfId="3993" xr:uid="{00000000-0005-0000-0000-000048970000}"/>
    <cellStyle name="Notas 8 2 2 2" xfId="9140" xr:uid="{00000000-0005-0000-0000-000049970000}"/>
    <cellStyle name="Notas 8 2 2 2 2" xfId="19923" xr:uid="{00000000-0005-0000-0000-00004A970000}"/>
    <cellStyle name="Notas 8 2 2 3" xfId="14791" xr:uid="{00000000-0005-0000-0000-00004B970000}"/>
    <cellStyle name="Notas 8 2 2 4" xfId="42850" xr:uid="{00000000-0005-0000-0000-00004C970000}"/>
    <cellStyle name="Notas 8 2 2 5" xfId="47693" xr:uid="{00000000-0005-0000-0000-00004D970000}"/>
    <cellStyle name="Notas 8 2 3" xfId="6859" xr:uid="{00000000-0005-0000-0000-00004E970000}"/>
    <cellStyle name="Notas 8 2 3 2" xfId="17642" xr:uid="{00000000-0005-0000-0000-00004F970000}"/>
    <cellStyle name="Notas 8 2 4" xfId="12504" xr:uid="{00000000-0005-0000-0000-000050970000}"/>
    <cellStyle name="Notas 8 2 5" xfId="40574" xr:uid="{00000000-0005-0000-0000-000051970000}"/>
    <cellStyle name="Notas 8 2 6" xfId="45417" xr:uid="{00000000-0005-0000-0000-000052970000}"/>
    <cellStyle name="Notas 8 3" xfId="2932" xr:uid="{00000000-0005-0000-0000-000053970000}"/>
    <cellStyle name="Notas 8 3 2" xfId="8086" xr:uid="{00000000-0005-0000-0000-000054970000}"/>
    <cellStyle name="Notas 8 3 2 2" xfId="18869" xr:uid="{00000000-0005-0000-0000-000055970000}"/>
    <cellStyle name="Notas 8 3 3" xfId="13737" xr:uid="{00000000-0005-0000-0000-000056970000}"/>
    <cellStyle name="Notas 8 3 4" xfId="41796" xr:uid="{00000000-0005-0000-0000-000057970000}"/>
    <cellStyle name="Notas 8 3 5" xfId="46639" xr:uid="{00000000-0005-0000-0000-000058970000}"/>
    <cellStyle name="Notas 8 4" xfId="5797" xr:uid="{00000000-0005-0000-0000-000059970000}"/>
    <cellStyle name="Notas 8 4 2" xfId="16586" xr:uid="{00000000-0005-0000-0000-00005A970000}"/>
    <cellStyle name="Notas 8 5" xfId="11421" xr:uid="{00000000-0005-0000-0000-00005B970000}"/>
    <cellStyle name="Notas 8 6" xfId="39527" xr:uid="{00000000-0005-0000-0000-00005C970000}"/>
    <cellStyle name="Notas 8 7" xfId="44373" xr:uid="{00000000-0005-0000-0000-00005D970000}"/>
    <cellStyle name="Notas 9" xfId="697" xr:uid="{00000000-0005-0000-0000-00005E970000}"/>
    <cellStyle name="Notas 9 2" xfId="1781" xr:uid="{00000000-0005-0000-0000-00005F970000}"/>
    <cellStyle name="Notas 9 2 2" xfId="4090" xr:uid="{00000000-0005-0000-0000-000060970000}"/>
    <cellStyle name="Notas 9 2 2 2" xfId="9237" xr:uid="{00000000-0005-0000-0000-000061970000}"/>
    <cellStyle name="Notas 9 2 2 2 2" xfId="20020" xr:uid="{00000000-0005-0000-0000-000062970000}"/>
    <cellStyle name="Notas 9 2 2 3" xfId="14888" xr:uid="{00000000-0005-0000-0000-000063970000}"/>
    <cellStyle name="Notas 9 2 2 4" xfId="42947" xr:uid="{00000000-0005-0000-0000-000064970000}"/>
    <cellStyle name="Notas 9 2 2 5" xfId="47790" xr:uid="{00000000-0005-0000-0000-000065970000}"/>
    <cellStyle name="Notas 9 2 3" xfId="6956" xr:uid="{00000000-0005-0000-0000-000066970000}"/>
    <cellStyle name="Notas 9 2 3 2" xfId="17739" xr:uid="{00000000-0005-0000-0000-000067970000}"/>
    <cellStyle name="Notas 9 2 4" xfId="12601" xr:uid="{00000000-0005-0000-0000-000068970000}"/>
    <cellStyle name="Notas 9 2 5" xfId="40671" xr:uid="{00000000-0005-0000-0000-000069970000}"/>
    <cellStyle name="Notas 9 2 6" xfId="45514" xr:uid="{00000000-0005-0000-0000-00006A970000}"/>
    <cellStyle name="Notas 9 3" xfId="3035" xr:uid="{00000000-0005-0000-0000-00006B970000}"/>
    <cellStyle name="Notas 9 3 2" xfId="8183" xr:uid="{00000000-0005-0000-0000-00006C970000}"/>
    <cellStyle name="Notas 9 3 2 2" xfId="18966" xr:uid="{00000000-0005-0000-0000-00006D970000}"/>
    <cellStyle name="Notas 9 3 3" xfId="13834" xr:uid="{00000000-0005-0000-0000-00006E970000}"/>
    <cellStyle name="Notas 9 3 4" xfId="41893" xr:uid="{00000000-0005-0000-0000-00006F970000}"/>
    <cellStyle name="Notas 9 3 5" xfId="46736" xr:uid="{00000000-0005-0000-0000-000070970000}"/>
    <cellStyle name="Notas 9 4" xfId="5900" xr:uid="{00000000-0005-0000-0000-000071970000}"/>
    <cellStyle name="Notas 9 4 2" xfId="16684" xr:uid="{00000000-0005-0000-0000-000072970000}"/>
    <cellStyle name="Notas 9 5" xfId="11526" xr:uid="{00000000-0005-0000-0000-000073970000}"/>
    <cellStyle name="Notas 9 6" xfId="39624" xr:uid="{00000000-0005-0000-0000-000074970000}"/>
    <cellStyle name="Notas 9 7" xfId="44470" xr:uid="{00000000-0005-0000-0000-000075970000}"/>
    <cellStyle name="Note 2" xfId="433" xr:uid="{00000000-0005-0000-0000-000076970000}"/>
    <cellStyle name="Note 2 10" xfId="44226" xr:uid="{00000000-0005-0000-0000-000077970000}"/>
    <cellStyle name="Note 2 2" xfId="561" xr:uid="{00000000-0005-0000-0000-000078970000}"/>
    <cellStyle name="Note 2 2 2" xfId="1652" xr:uid="{00000000-0005-0000-0000-000079970000}"/>
    <cellStyle name="Note 2 2 2 2" xfId="3961" xr:uid="{00000000-0005-0000-0000-00007A970000}"/>
    <cellStyle name="Note 2 2 2 2 2" xfId="9108" xr:uid="{00000000-0005-0000-0000-00007B970000}"/>
    <cellStyle name="Note 2 2 2 2 2 2" xfId="19891" xr:uid="{00000000-0005-0000-0000-00007C970000}"/>
    <cellStyle name="Note 2 2 2 2 3" xfId="14759" xr:uid="{00000000-0005-0000-0000-00007D970000}"/>
    <cellStyle name="Note 2 2 2 2 4" xfId="42818" xr:uid="{00000000-0005-0000-0000-00007E970000}"/>
    <cellStyle name="Note 2 2 2 2 5" xfId="47661" xr:uid="{00000000-0005-0000-0000-00007F970000}"/>
    <cellStyle name="Note 2 2 2 3" xfId="6827" xr:uid="{00000000-0005-0000-0000-000080970000}"/>
    <cellStyle name="Note 2 2 2 3 2" xfId="17610" xr:uid="{00000000-0005-0000-0000-000081970000}"/>
    <cellStyle name="Note 2 2 2 4" xfId="12472" xr:uid="{00000000-0005-0000-0000-000082970000}"/>
    <cellStyle name="Note 2 2 2 5" xfId="40542" xr:uid="{00000000-0005-0000-0000-000083970000}"/>
    <cellStyle name="Note 2 2 2 6" xfId="45385" xr:uid="{00000000-0005-0000-0000-000084970000}"/>
    <cellStyle name="Note 2 2 3" xfId="2900" xr:uid="{00000000-0005-0000-0000-000085970000}"/>
    <cellStyle name="Note 2 2 3 2" xfId="8054" xr:uid="{00000000-0005-0000-0000-000086970000}"/>
    <cellStyle name="Note 2 2 3 2 2" xfId="18837" xr:uid="{00000000-0005-0000-0000-000087970000}"/>
    <cellStyle name="Note 2 2 3 3" xfId="13705" xr:uid="{00000000-0005-0000-0000-000088970000}"/>
    <cellStyle name="Note 2 2 3 4" xfId="41764" xr:uid="{00000000-0005-0000-0000-000089970000}"/>
    <cellStyle name="Note 2 2 3 5" xfId="46607" xr:uid="{00000000-0005-0000-0000-00008A970000}"/>
    <cellStyle name="Note 2 2 4" xfId="5765" xr:uid="{00000000-0005-0000-0000-00008B970000}"/>
    <cellStyle name="Note 2 2 4 2" xfId="16554" xr:uid="{00000000-0005-0000-0000-00008C970000}"/>
    <cellStyle name="Note 2 2 5" xfId="11389" xr:uid="{00000000-0005-0000-0000-00008D970000}"/>
    <cellStyle name="Note 2 2 6" xfId="39497" xr:uid="{00000000-0005-0000-0000-00008E970000}"/>
    <cellStyle name="Note 2 2 7" xfId="44343" xr:uid="{00000000-0005-0000-0000-00008F970000}"/>
    <cellStyle name="Note 2 3" xfId="698" xr:uid="{00000000-0005-0000-0000-000090970000}"/>
    <cellStyle name="Note 2 3 2" xfId="1782" xr:uid="{00000000-0005-0000-0000-000091970000}"/>
    <cellStyle name="Note 2 3 2 2" xfId="4091" xr:uid="{00000000-0005-0000-0000-000092970000}"/>
    <cellStyle name="Note 2 3 2 2 2" xfId="9238" xr:uid="{00000000-0005-0000-0000-000093970000}"/>
    <cellStyle name="Note 2 3 2 2 2 2" xfId="20021" xr:uid="{00000000-0005-0000-0000-000094970000}"/>
    <cellStyle name="Note 2 3 2 2 3" xfId="14889" xr:uid="{00000000-0005-0000-0000-000095970000}"/>
    <cellStyle name="Note 2 3 2 2 4" xfId="42948" xr:uid="{00000000-0005-0000-0000-000096970000}"/>
    <cellStyle name="Note 2 3 2 2 5" xfId="47791" xr:uid="{00000000-0005-0000-0000-000097970000}"/>
    <cellStyle name="Note 2 3 2 3" xfId="6957" xr:uid="{00000000-0005-0000-0000-000098970000}"/>
    <cellStyle name="Note 2 3 2 3 2" xfId="17740" xr:uid="{00000000-0005-0000-0000-000099970000}"/>
    <cellStyle name="Note 2 3 2 4" xfId="12602" xr:uid="{00000000-0005-0000-0000-00009A970000}"/>
    <cellStyle name="Note 2 3 2 5" xfId="40672" xr:uid="{00000000-0005-0000-0000-00009B970000}"/>
    <cellStyle name="Note 2 3 2 6" xfId="45515" xr:uid="{00000000-0005-0000-0000-00009C970000}"/>
    <cellStyle name="Note 2 3 3" xfId="3036" xr:uid="{00000000-0005-0000-0000-00009D970000}"/>
    <cellStyle name="Note 2 3 3 2" xfId="8184" xr:uid="{00000000-0005-0000-0000-00009E970000}"/>
    <cellStyle name="Note 2 3 3 2 2" xfId="18967" xr:uid="{00000000-0005-0000-0000-00009F970000}"/>
    <cellStyle name="Note 2 3 3 3" xfId="13835" xr:uid="{00000000-0005-0000-0000-0000A0970000}"/>
    <cellStyle name="Note 2 3 3 4" xfId="41894" xr:uid="{00000000-0005-0000-0000-0000A1970000}"/>
    <cellStyle name="Note 2 3 3 5" xfId="46737" xr:uid="{00000000-0005-0000-0000-0000A2970000}"/>
    <cellStyle name="Note 2 3 4" xfId="5901" xr:uid="{00000000-0005-0000-0000-0000A3970000}"/>
    <cellStyle name="Note 2 3 4 2" xfId="16685" xr:uid="{00000000-0005-0000-0000-0000A4970000}"/>
    <cellStyle name="Note 2 3 5" xfId="11527" xr:uid="{00000000-0005-0000-0000-0000A5970000}"/>
    <cellStyle name="Note 2 3 6" xfId="39625" xr:uid="{00000000-0005-0000-0000-0000A6970000}"/>
    <cellStyle name="Note 2 3 7" xfId="44471" xr:uid="{00000000-0005-0000-0000-0000A7970000}"/>
    <cellStyle name="Note 2 4" xfId="1006" xr:uid="{00000000-0005-0000-0000-0000A8970000}"/>
    <cellStyle name="Note 2 4 2" xfId="2089" xr:uid="{00000000-0005-0000-0000-0000A9970000}"/>
    <cellStyle name="Note 2 4 2 2" xfId="4398" xr:uid="{00000000-0005-0000-0000-0000AA970000}"/>
    <cellStyle name="Note 2 4 2 2 2" xfId="9545" xr:uid="{00000000-0005-0000-0000-0000AB970000}"/>
    <cellStyle name="Note 2 4 2 2 2 2" xfId="20328" xr:uid="{00000000-0005-0000-0000-0000AC970000}"/>
    <cellStyle name="Note 2 4 2 2 3" xfId="15196" xr:uid="{00000000-0005-0000-0000-0000AD970000}"/>
    <cellStyle name="Note 2 4 2 2 4" xfId="43255" xr:uid="{00000000-0005-0000-0000-0000AE970000}"/>
    <cellStyle name="Note 2 4 2 2 5" xfId="48098" xr:uid="{00000000-0005-0000-0000-0000AF970000}"/>
    <cellStyle name="Note 2 4 2 3" xfId="7264" xr:uid="{00000000-0005-0000-0000-0000B0970000}"/>
    <cellStyle name="Note 2 4 2 3 2" xfId="18047" xr:uid="{00000000-0005-0000-0000-0000B1970000}"/>
    <cellStyle name="Note 2 4 2 4" xfId="12909" xr:uid="{00000000-0005-0000-0000-0000B2970000}"/>
    <cellStyle name="Note 2 4 2 5" xfId="40979" xr:uid="{00000000-0005-0000-0000-0000B3970000}"/>
    <cellStyle name="Note 2 4 2 6" xfId="45822" xr:uid="{00000000-0005-0000-0000-0000B4970000}"/>
    <cellStyle name="Note 2 4 3" xfId="3343" xr:uid="{00000000-0005-0000-0000-0000B5970000}"/>
    <cellStyle name="Note 2 4 3 2" xfId="8490" xr:uid="{00000000-0005-0000-0000-0000B6970000}"/>
    <cellStyle name="Note 2 4 3 2 2" xfId="19273" xr:uid="{00000000-0005-0000-0000-0000B7970000}"/>
    <cellStyle name="Note 2 4 3 3" xfId="14141" xr:uid="{00000000-0005-0000-0000-0000B8970000}"/>
    <cellStyle name="Note 2 4 3 4" xfId="42200" xr:uid="{00000000-0005-0000-0000-0000B9970000}"/>
    <cellStyle name="Note 2 4 3 5" xfId="47043" xr:uid="{00000000-0005-0000-0000-0000BA970000}"/>
    <cellStyle name="Note 2 4 4" xfId="6207" xr:uid="{00000000-0005-0000-0000-0000BB970000}"/>
    <cellStyle name="Note 2 4 4 2" xfId="16990" xr:uid="{00000000-0005-0000-0000-0000BC970000}"/>
    <cellStyle name="Note 2 4 5" xfId="11834" xr:uid="{00000000-0005-0000-0000-0000BD970000}"/>
    <cellStyle name="Note 2 4 6" xfId="39930" xr:uid="{00000000-0005-0000-0000-0000BE970000}"/>
    <cellStyle name="Note 2 4 7" xfId="44777" xr:uid="{00000000-0005-0000-0000-0000BF970000}"/>
    <cellStyle name="Note 2 5" xfId="1528" xr:uid="{00000000-0005-0000-0000-0000C0970000}"/>
    <cellStyle name="Note 2 5 2" xfId="3843" xr:uid="{00000000-0005-0000-0000-0000C1970000}"/>
    <cellStyle name="Note 2 5 2 2" xfId="8990" xr:uid="{00000000-0005-0000-0000-0000C2970000}"/>
    <cellStyle name="Note 2 5 2 2 2" xfId="19773" xr:uid="{00000000-0005-0000-0000-0000C3970000}"/>
    <cellStyle name="Note 2 5 2 3" xfId="14641" xr:uid="{00000000-0005-0000-0000-0000C4970000}"/>
    <cellStyle name="Note 2 5 2 4" xfId="42700" xr:uid="{00000000-0005-0000-0000-0000C5970000}"/>
    <cellStyle name="Note 2 5 2 5" xfId="47543" xr:uid="{00000000-0005-0000-0000-0000C6970000}"/>
    <cellStyle name="Note 2 5 3" xfId="6710" xr:uid="{00000000-0005-0000-0000-0000C7970000}"/>
    <cellStyle name="Note 2 5 3 2" xfId="17493" xr:uid="{00000000-0005-0000-0000-0000C8970000}"/>
    <cellStyle name="Note 2 5 4" xfId="12350" xr:uid="{00000000-0005-0000-0000-0000C9970000}"/>
    <cellStyle name="Note 2 5 5" xfId="40425" xr:uid="{00000000-0005-0000-0000-0000CA970000}"/>
    <cellStyle name="Note 2 5 6" xfId="45268" xr:uid="{00000000-0005-0000-0000-0000CB970000}"/>
    <cellStyle name="Note 2 6" xfId="2794" xr:uid="{00000000-0005-0000-0000-0000CC970000}"/>
    <cellStyle name="Note 2 6 2" xfId="7949" xr:uid="{00000000-0005-0000-0000-0000CD970000}"/>
    <cellStyle name="Note 2 6 2 2" xfId="18732" xr:uid="{00000000-0005-0000-0000-0000CE970000}"/>
    <cellStyle name="Note 2 6 3" xfId="13600" xr:uid="{00000000-0005-0000-0000-0000CF970000}"/>
    <cellStyle name="Note 2 6 4" xfId="41660" xr:uid="{00000000-0005-0000-0000-0000D0970000}"/>
    <cellStyle name="Note 2 6 5" xfId="46503" xr:uid="{00000000-0005-0000-0000-0000D1970000}"/>
    <cellStyle name="Note 2 7" xfId="5659" xr:uid="{00000000-0005-0000-0000-0000D2970000}"/>
    <cellStyle name="Note 2 7 2" xfId="16449" xr:uid="{00000000-0005-0000-0000-0000D3970000}"/>
    <cellStyle name="Note 2 8" xfId="11279" xr:uid="{00000000-0005-0000-0000-0000D4970000}"/>
    <cellStyle name="Note 2 9" xfId="39380" xr:uid="{00000000-0005-0000-0000-0000D5970000}"/>
    <cellStyle name="Percent" xfId="3" builtinId="5"/>
    <cellStyle name="Percent [2]" xfId="434" xr:uid="{00000000-0005-0000-0000-0000D6970000}"/>
    <cellStyle name="Percent 10" xfId="435" xr:uid="{00000000-0005-0000-0000-0000D7970000}"/>
    <cellStyle name="Percent 10 2" xfId="510" xr:uid="{00000000-0005-0000-0000-0000D8970000}"/>
    <cellStyle name="Percent 10 2 2" xfId="1603" xr:uid="{00000000-0005-0000-0000-0000D9970000}"/>
    <cellStyle name="Percent 10 2 2 2" xfId="3912" xr:uid="{00000000-0005-0000-0000-0000DA970000}"/>
    <cellStyle name="Percent 10 2 2 2 2" xfId="9059" xr:uid="{00000000-0005-0000-0000-0000DB970000}"/>
    <cellStyle name="Percent 10 2 2 2 2 2" xfId="19842" xr:uid="{00000000-0005-0000-0000-0000DC970000}"/>
    <cellStyle name="Percent 10 2 2 2 3" xfId="14710" xr:uid="{00000000-0005-0000-0000-0000DD970000}"/>
    <cellStyle name="Percent 10 2 2 2 4" xfId="42769" xr:uid="{00000000-0005-0000-0000-0000DE970000}"/>
    <cellStyle name="Percent 10 2 2 2 5" xfId="47612" xr:uid="{00000000-0005-0000-0000-0000DF970000}"/>
    <cellStyle name="Percent 10 2 2 3" xfId="6778" xr:uid="{00000000-0005-0000-0000-0000E0970000}"/>
    <cellStyle name="Percent 10 2 2 3 2" xfId="17561" xr:uid="{00000000-0005-0000-0000-0000E1970000}"/>
    <cellStyle name="Percent 10 2 2 4" xfId="12423" xr:uid="{00000000-0005-0000-0000-0000E2970000}"/>
    <cellStyle name="Percent 10 2 2 5" xfId="40493" xr:uid="{00000000-0005-0000-0000-0000E3970000}"/>
    <cellStyle name="Percent 10 2 2 6" xfId="45336" xr:uid="{00000000-0005-0000-0000-0000E4970000}"/>
    <cellStyle name="Percent 10 2 3" xfId="2851" xr:uid="{00000000-0005-0000-0000-0000E5970000}"/>
    <cellStyle name="Percent 10 2 3 2" xfId="8005" xr:uid="{00000000-0005-0000-0000-0000E6970000}"/>
    <cellStyle name="Percent 10 2 3 2 2" xfId="18788" xr:uid="{00000000-0005-0000-0000-0000E7970000}"/>
    <cellStyle name="Percent 10 2 3 3" xfId="13656" xr:uid="{00000000-0005-0000-0000-0000E8970000}"/>
    <cellStyle name="Percent 10 2 3 4" xfId="41715" xr:uid="{00000000-0005-0000-0000-0000E9970000}"/>
    <cellStyle name="Percent 10 2 3 5" xfId="46558" xr:uid="{00000000-0005-0000-0000-0000EA970000}"/>
    <cellStyle name="Percent 10 2 4" xfId="5716" xr:uid="{00000000-0005-0000-0000-0000EB970000}"/>
    <cellStyle name="Percent 10 2 4 2" xfId="16505" xr:uid="{00000000-0005-0000-0000-0000EC970000}"/>
    <cellStyle name="Percent 10 2 5" xfId="11339" xr:uid="{00000000-0005-0000-0000-0000ED970000}"/>
    <cellStyle name="Percent 10 2 6" xfId="38904" xr:uid="{00000000-0005-0000-0000-0000EE970000}"/>
    <cellStyle name="Percent 10 2 6 2" xfId="38954" xr:uid="{00000000-0005-0000-0000-0000EF970000}"/>
    <cellStyle name="Percent 10 2 6 2 2" xfId="39114" xr:uid="{00000000-0005-0000-0000-0000F0970000}"/>
    <cellStyle name="Percent 10 2 6 2 2 2" xfId="60" xr:uid="{00000000-0005-0000-0000-0000F1970000}"/>
    <cellStyle name="Percent 10 2 6 3" xfId="39126" xr:uid="{00000000-0005-0000-0000-0000F2970000}"/>
    <cellStyle name="Percent 10 2 6 3 2" xfId="43914" xr:uid="{00000000-0005-0000-0000-0000F3970000}"/>
    <cellStyle name="Percent 10 2 6 3 3" xfId="125" xr:uid="{00000000-0005-0000-0000-0000F4970000}"/>
    <cellStyle name="Percent 10 2 7" xfId="39448" xr:uid="{00000000-0005-0000-0000-0000F5970000}"/>
    <cellStyle name="Percent 10 2 8" xfId="44294" xr:uid="{00000000-0005-0000-0000-0000F6970000}"/>
    <cellStyle name="Percent 10 3" xfId="1529" xr:uid="{00000000-0005-0000-0000-0000F7970000}"/>
    <cellStyle name="Percent 10 3 2" xfId="3844" xr:uid="{00000000-0005-0000-0000-0000F8970000}"/>
    <cellStyle name="Percent 10 3 2 2" xfId="8991" xr:uid="{00000000-0005-0000-0000-0000F9970000}"/>
    <cellStyle name="Percent 10 3 2 2 2" xfId="19774" xr:uid="{00000000-0005-0000-0000-0000FA970000}"/>
    <cellStyle name="Percent 10 3 2 3" xfId="14642" xr:uid="{00000000-0005-0000-0000-0000FB970000}"/>
    <cellStyle name="Percent 10 3 2 4" xfId="42701" xr:uid="{00000000-0005-0000-0000-0000FC970000}"/>
    <cellStyle name="Percent 10 3 2 5" xfId="47544" xr:uid="{00000000-0005-0000-0000-0000FD970000}"/>
    <cellStyle name="Percent 10 3 3" xfId="6711" xr:uid="{00000000-0005-0000-0000-0000FE970000}"/>
    <cellStyle name="Percent 10 3 3 2" xfId="17494" xr:uid="{00000000-0005-0000-0000-0000FF970000}"/>
    <cellStyle name="Percent 10 3 4" xfId="12351" xr:uid="{00000000-0005-0000-0000-000000980000}"/>
    <cellStyle name="Percent 10 3 5" xfId="40426" xr:uid="{00000000-0005-0000-0000-000001980000}"/>
    <cellStyle name="Percent 10 3 6" xfId="45269" xr:uid="{00000000-0005-0000-0000-000002980000}"/>
    <cellStyle name="Percent 10 4" xfId="2795" xr:uid="{00000000-0005-0000-0000-000003980000}"/>
    <cellStyle name="Percent 10 4 2" xfId="7950" xr:uid="{00000000-0005-0000-0000-000004980000}"/>
    <cellStyle name="Percent 10 4 2 2" xfId="18733" xr:uid="{00000000-0005-0000-0000-000005980000}"/>
    <cellStyle name="Percent 10 4 3" xfId="13601" xr:uid="{00000000-0005-0000-0000-000006980000}"/>
    <cellStyle name="Percent 10 4 4" xfId="41661" xr:uid="{00000000-0005-0000-0000-000007980000}"/>
    <cellStyle name="Percent 10 4 5" xfId="46504" xr:uid="{00000000-0005-0000-0000-000008980000}"/>
    <cellStyle name="Percent 10 5" xfId="5660" xr:uid="{00000000-0005-0000-0000-000009980000}"/>
    <cellStyle name="Percent 10 5 2" xfId="16450" xr:uid="{00000000-0005-0000-0000-00000A980000}"/>
    <cellStyle name="Percent 10 6" xfId="11280" xr:uid="{00000000-0005-0000-0000-00000B980000}"/>
    <cellStyle name="Percent 10 7" xfId="39381" xr:uid="{00000000-0005-0000-0000-00000C980000}"/>
    <cellStyle name="Percent 10 8" xfId="44227" xr:uid="{00000000-0005-0000-0000-00000D980000}"/>
    <cellStyle name="Percent 11" xfId="436" xr:uid="{00000000-0005-0000-0000-00000E980000}"/>
    <cellStyle name="Percent 11 2" xfId="1530" xr:uid="{00000000-0005-0000-0000-00000F980000}"/>
    <cellStyle name="Percent 11 2 2" xfId="3845" xr:uid="{00000000-0005-0000-0000-000010980000}"/>
    <cellStyle name="Percent 11 2 2 2" xfId="8992" xr:uid="{00000000-0005-0000-0000-000011980000}"/>
    <cellStyle name="Percent 11 2 2 2 2" xfId="19775" xr:uid="{00000000-0005-0000-0000-000012980000}"/>
    <cellStyle name="Percent 11 2 2 3" xfId="14643" xr:uid="{00000000-0005-0000-0000-000013980000}"/>
    <cellStyle name="Percent 11 2 2 4" xfId="42702" xr:uid="{00000000-0005-0000-0000-000014980000}"/>
    <cellStyle name="Percent 11 2 2 5" xfId="47545" xr:uid="{00000000-0005-0000-0000-000015980000}"/>
    <cellStyle name="Percent 11 2 3" xfId="6712" xr:uid="{00000000-0005-0000-0000-000016980000}"/>
    <cellStyle name="Percent 11 2 3 2" xfId="17495" xr:uid="{00000000-0005-0000-0000-000017980000}"/>
    <cellStyle name="Percent 11 2 4" xfId="12352" xr:uid="{00000000-0005-0000-0000-000018980000}"/>
    <cellStyle name="Percent 11 2 5" xfId="40427" xr:uid="{00000000-0005-0000-0000-000019980000}"/>
    <cellStyle name="Percent 11 2 6" xfId="45270" xr:uid="{00000000-0005-0000-0000-00001A980000}"/>
    <cellStyle name="Percent 11 3" xfId="2796" xr:uid="{00000000-0005-0000-0000-00001B980000}"/>
    <cellStyle name="Percent 11 3 2" xfId="7951" xr:uid="{00000000-0005-0000-0000-00001C980000}"/>
    <cellStyle name="Percent 11 3 2 2" xfId="18734" xr:uid="{00000000-0005-0000-0000-00001D980000}"/>
    <cellStyle name="Percent 11 3 3" xfId="13602" xr:uid="{00000000-0005-0000-0000-00001E980000}"/>
    <cellStyle name="Percent 11 3 4" xfId="41662" xr:uid="{00000000-0005-0000-0000-00001F980000}"/>
    <cellStyle name="Percent 11 3 5" xfId="46505" xr:uid="{00000000-0005-0000-0000-000020980000}"/>
    <cellStyle name="Percent 11 4" xfId="5661" xr:uid="{00000000-0005-0000-0000-000021980000}"/>
    <cellStyle name="Percent 11 4 2" xfId="16451" xr:uid="{00000000-0005-0000-0000-000022980000}"/>
    <cellStyle name="Percent 11 5" xfId="11281" xr:uid="{00000000-0005-0000-0000-000023980000}"/>
    <cellStyle name="Percent 11 6" xfId="39382" xr:uid="{00000000-0005-0000-0000-000024980000}"/>
    <cellStyle name="Percent 11 7" xfId="44228" xr:uid="{00000000-0005-0000-0000-000025980000}"/>
    <cellStyle name="Percent 12" xfId="437" xr:uid="{00000000-0005-0000-0000-000026980000}"/>
    <cellStyle name="Percent 13" xfId="438" xr:uid="{00000000-0005-0000-0000-000027980000}"/>
    <cellStyle name="Percent 14" xfId="439" xr:uid="{00000000-0005-0000-0000-000028980000}"/>
    <cellStyle name="Percent 14 2" xfId="1531" xr:uid="{00000000-0005-0000-0000-000029980000}"/>
    <cellStyle name="Percent 14 2 2" xfId="3846" xr:uid="{00000000-0005-0000-0000-00002A980000}"/>
    <cellStyle name="Percent 14 2 2 2" xfId="8993" xr:uid="{00000000-0005-0000-0000-00002B980000}"/>
    <cellStyle name="Percent 14 2 2 2 2" xfId="19776" xr:uid="{00000000-0005-0000-0000-00002C980000}"/>
    <cellStyle name="Percent 14 2 2 3" xfId="14644" xr:uid="{00000000-0005-0000-0000-00002D980000}"/>
    <cellStyle name="Percent 14 2 2 4" xfId="42703" xr:uid="{00000000-0005-0000-0000-00002E980000}"/>
    <cellStyle name="Percent 14 2 2 5" xfId="47546" xr:uid="{00000000-0005-0000-0000-00002F980000}"/>
    <cellStyle name="Percent 14 2 3" xfId="6713" xr:uid="{00000000-0005-0000-0000-000030980000}"/>
    <cellStyle name="Percent 14 2 3 2" xfId="17496" xr:uid="{00000000-0005-0000-0000-000031980000}"/>
    <cellStyle name="Percent 14 2 4" xfId="12353" xr:uid="{00000000-0005-0000-0000-000032980000}"/>
    <cellStyle name="Percent 14 2 5" xfId="40428" xr:uid="{00000000-0005-0000-0000-000033980000}"/>
    <cellStyle name="Percent 14 2 6" xfId="45271" xr:uid="{00000000-0005-0000-0000-000034980000}"/>
    <cellStyle name="Percent 14 3" xfId="2797" xr:uid="{00000000-0005-0000-0000-000035980000}"/>
    <cellStyle name="Percent 14 3 2" xfId="7952" xr:uid="{00000000-0005-0000-0000-000036980000}"/>
    <cellStyle name="Percent 14 3 2 2" xfId="18735" xr:uid="{00000000-0005-0000-0000-000037980000}"/>
    <cellStyle name="Percent 14 3 3" xfId="13603" xr:uid="{00000000-0005-0000-0000-000038980000}"/>
    <cellStyle name="Percent 14 3 4" xfId="41663" xr:uid="{00000000-0005-0000-0000-000039980000}"/>
    <cellStyle name="Percent 14 3 5" xfId="46506" xr:uid="{00000000-0005-0000-0000-00003A980000}"/>
    <cellStyle name="Percent 14 4" xfId="5662" xr:uid="{00000000-0005-0000-0000-00003B980000}"/>
    <cellStyle name="Percent 14 4 2" xfId="16452" xr:uid="{00000000-0005-0000-0000-00003C980000}"/>
    <cellStyle name="Percent 14 5" xfId="11282" xr:uid="{00000000-0005-0000-0000-00003D980000}"/>
    <cellStyle name="Percent 14 6" xfId="39383" xr:uid="{00000000-0005-0000-0000-00003E980000}"/>
    <cellStyle name="Percent 14 7" xfId="44229" xr:uid="{00000000-0005-0000-0000-00003F980000}"/>
    <cellStyle name="Percent 2" xfId="15" xr:uid="{00000000-0005-0000-0000-000040980000}"/>
    <cellStyle name="Percent 2 10" xfId="440" xr:uid="{00000000-0005-0000-0000-000041980000}"/>
    <cellStyle name="Percent 2 11" xfId="441" xr:uid="{00000000-0005-0000-0000-000042980000}"/>
    <cellStyle name="Percent 2 2" xfId="442" xr:uid="{00000000-0005-0000-0000-000043980000}"/>
    <cellStyle name="Percent 2 3" xfId="443" xr:uid="{00000000-0005-0000-0000-000044980000}"/>
    <cellStyle name="Percent 2 4" xfId="444" xr:uid="{00000000-0005-0000-0000-000045980000}"/>
    <cellStyle name="Percent 2 5" xfId="445" xr:uid="{00000000-0005-0000-0000-000046980000}"/>
    <cellStyle name="Percent 2 6" xfId="446" xr:uid="{00000000-0005-0000-0000-000047980000}"/>
    <cellStyle name="Percent 2 7" xfId="447" xr:uid="{00000000-0005-0000-0000-000048980000}"/>
    <cellStyle name="Percent 2 8" xfId="448" xr:uid="{00000000-0005-0000-0000-000049980000}"/>
    <cellStyle name="Percent 2 9" xfId="449" xr:uid="{00000000-0005-0000-0000-00004A980000}"/>
    <cellStyle name="Percent 3" xfId="450" xr:uid="{00000000-0005-0000-0000-00004B980000}"/>
    <cellStyle name="Percent 3 10" xfId="44230" xr:uid="{00000000-0005-0000-0000-00004C980000}"/>
    <cellStyle name="Percent 3 2" xfId="562" xr:uid="{00000000-0005-0000-0000-00004D980000}"/>
    <cellStyle name="Percent 3 2 2" xfId="1653" xr:uid="{00000000-0005-0000-0000-00004E980000}"/>
    <cellStyle name="Percent 3 2 2 2" xfId="3962" xr:uid="{00000000-0005-0000-0000-00004F980000}"/>
    <cellStyle name="Percent 3 2 2 2 2" xfId="9109" xr:uid="{00000000-0005-0000-0000-000050980000}"/>
    <cellStyle name="Percent 3 2 2 2 2 2" xfId="19892" xr:uid="{00000000-0005-0000-0000-000051980000}"/>
    <cellStyle name="Percent 3 2 2 2 3" xfId="14760" xr:uid="{00000000-0005-0000-0000-000052980000}"/>
    <cellStyle name="Percent 3 2 2 2 4" xfId="42819" xr:uid="{00000000-0005-0000-0000-000053980000}"/>
    <cellStyle name="Percent 3 2 2 2 5" xfId="47662" xr:uid="{00000000-0005-0000-0000-000054980000}"/>
    <cellStyle name="Percent 3 2 2 3" xfId="6828" xr:uid="{00000000-0005-0000-0000-000055980000}"/>
    <cellStyle name="Percent 3 2 2 3 2" xfId="17611" xr:uid="{00000000-0005-0000-0000-000056980000}"/>
    <cellStyle name="Percent 3 2 2 4" xfId="12473" xr:uid="{00000000-0005-0000-0000-000057980000}"/>
    <cellStyle name="Percent 3 2 2 5" xfId="40543" xr:uid="{00000000-0005-0000-0000-000058980000}"/>
    <cellStyle name="Percent 3 2 2 6" xfId="45386" xr:uid="{00000000-0005-0000-0000-000059980000}"/>
    <cellStyle name="Percent 3 2 3" xfId="2901" xr:uid="{00000000-0005-0000-0000-00005A980000}"/>
    <cellStyle name="Percent 3 2 3 2" xfId="8055" xr:uid="{00000000-0005-0000-0000-00005B980000}"/>
    <cellStyle name="Percent 3 2 3 2 2" xfId="18838" xr:uid="{00000000-0005-0000-0000-00005C980000}"/>
    <cellStyle name="Percent 3 2 3 3" xfId="13706" xr:uid="{00000000-0005-0000-0000-00005D980000}"/>
    <cellStyle name="Percent 3 2 3 4" xfId="41765" xr:uid="{00000000-0005-0000-0000-00005E980000}"/>
    <cellStyle name="Percent 3 2 3 5" xfId="46608" xr:uid="{00000000-0005-0000-0000-00005F980000}"/>
    <cellStyle name="Percent 3 2 4" xfId="5766" xr:uid="{00000000-0005-0000-0000-000060980000}"/>
    <cellStyle name="Percent 3 2 4 2" xfId="16555" xr:uid="{00000000-0005-0000-0000-000061980000}"/>
    <cellStyle name="Percent 3 2 5" xfId="11390" xr:uid="{00000000-0005-0000-0000-000062980000}"/>
    <cellStyle name="Percent 3 2 6" xfId="39498" xr:uid="{00000000-0005-0000-0000-000063980000}"/>
    <cellStyle name="Percent 3 2 7" xfId="44344" xr:uid="{00000000-0005-0000-0000-000064980000}"/>
    <cellStyle name="Percent 3 3" xfId="700" xr:uid="{00000000-0005-0000-0000-000065980000}"/>
    <cellStyle name="Percent 3 3 2" xfId="1784" xr:uid="{00000000-0005-0000-0000-000066980000}"/>
    <cellStyle name="Percent 3 3 2 2" xfId="4093" xr:uid="{00000000-0005-0000-0000-000067980000}"/>
    <cellStyle name="Percent 3 3 2 2 2" xfId="9240" xr:uid="{00000000-0005-0000-0000-000068980000}"/>
    <cellStyle name="Percent 3 3 2 2 2 2" xfId="20023" xr:uid="{00000000-0005-0000-0000-000069980000}"/>
    <cellStyle name="Percent 3 3 2 2 3" xfId="14891" xr:uid="{00000000-0005-0000-0000-00006A980000}"/>
    <cellStyle name="Percent 3 3 2 2 4" xfId="42950" xr:uid="{00000000-0005-0000-0000-00006B980000}"/>
    <cellStyle name="Percent 3 3 2 2 5" xfId="47793" xr:uid="{00000000-0005-0000-0000-00006C980000}"/>
    <cellStyle name="Percent 3 3 2 3" xfId="6959" xr:uid="{00000000-0005-0000-0000-00006D980000}"/>
    <cellStyle name="Percent 3 3 2 3 2" xfId="17742" xr:uid="{00000000-0005-0000-0000-00006E980000}"/>
    <cellStyle name="Percent 3 3 2 4" xfId="12604" xr:uid="{00000000-0005-0000-0000-00006F980000}"/>
    <cellStyle name="Percent 3 3 2 5" xfId="40674" xr:uid="{00000000-0005-0000-0000-000070980000}"/>
    <cellStyle name="Percent 3 3 2 6" xfId="45517" xr:uid="{00000000-0005-0000-0000-000071980000}"/>
    <cellStyle name="Percent 3 3 3" xfId="3038" xr:uid="{00000000-0005-0000-0000-000072980000}"/>
    <cellStyle name="Percent 3 3 3 2" xfId="8186" xr:uid="{00000000-0005-0000-0000-000073980000}"/>
    <cellStyle name="Percent 3 3 3 2 2" xfId="18969" xr:uid="{00000000-0005-0000-0000-000074980000}"/>
    <cellStyle name="Percent 3 3 3 3" xfId="13837" xr:uid="{00000000-0005-0000-0000-000075980000}"/>
    <cellStyle name="Percent 3 3 3 4" xfId="41896" xr:uid="{00000000-0005-0000-0000-000076980000}"/>
    <cellStyle name="Percent 3 3 3 5" xfId="46739" xr:uid="{00000000-0005-0000-0000-000077980000}"/>
    <cellStyle name="Percent 3 3 4" xfId="5903" xr:uid="{00000000-0005-0000-0000-000078980000}"/>
    <cellStyle name="Percent 3 3 4 2" xfId="16687" xr:uid="{00000000-0005-0000-0000-000079980000}"/>
    <cellStyle name="Percent 3 3 5" xfId="11529" xr:uid="{00000000-0005-0000-0000-00007A980000}"/>
    <cellStyle name="Percent 3 3 6" xfId="39627" xr:uid="{00000000-0005-0000-0000-00007B980000}"/>
    <cellStyle name="Percent 3 3 7" xfId="44473" xr:uid="{00000000-0005-0000-0000-00007C980000}"/>
    <cellStyle name="Percent 3 4" xfId="1007" xr:uid="{00000000-0005-0000-0000-00007D980000}"/>
    <cellStyle name="Percent 3 4 2" xfId="2090" xr:uid="{00000000-0005-0000-0000-00007E980000}"/>
    <cellStyle name="Percent 3 4 2 2" xfId="4399" xr:uid="{00000000-0005-0000-0000-00007F980000}"/>
    <cellStyle name="Percent 3 4 2 2 2" xfId="9546" xr:uid="{00000000-0005-0000-0000-000080980000}"/>
    <cellStyle name="Percent 3 4 2 2 2 2" xfId="20329" xr:uid="{00000000-0005-0000-0000-000081980000}"/>
    <cellStyle name="Percent 3 4 2 2 3" xfId="15197" xr:uid="{00000000-0005-0000-0000-000082980000}"/>
    <cellStyle name="Percent 3 4 2 2 4" xfId="43256" xr:uid="{00000000-0005-0000-0000-000083980000}"/>
    <cellStyle name="Percent 3 4 2 2 5" xfId="48099" xr:uid="{00000000-0005-0000-0000-000084980000}"/>
    <cellStyle name="Percent 3 4 2 3" xfId="7265" xr:uid="{00000000-0005-0000-0000-000085980000}"/>
    <cellStyle name="Percent 3 4 2 3 2" xfId="18048" xr:uid="{00000000-0005-0000-0000-000086980000}"/>
    <cellStyle name="Percent 3 4 2 4" xfId="12910" xr:uid="{00000000-0005-0000-0000-000087980000}"/>
    <cellStyle name="Percent 3 4 2 5" xfId="40980" xr:uid="{00000000-0005-0000-0000-000088980000}"/>
    <cellStyle name="Percent 3 4 2 6" xfId="45823" xr:uid="{00000000-0005-0000-0000-000089980000}"/>
    <cellStyle name="Percent 3 4 3" xfId="3344" xr:uid="{00000000-0005-0000-0000-00008A980000}"/>
    <cellStyle name="Percent 3 4 3 2" xfId="8491" xr:uid="{00000000-0005-0000-0000-00008B980000}"/>
    <cellStyle name="Percent 3 4 3 2 2" xfId="19274" xr:uid="{00000000-0005-0000-0000-00008C980000}"/>
    <cellStyle name="Percent 3 4 3 3" xfId="14142" xr:uid="{00000000-0005-0000-0000-00008D980000}"/>
    <cellStyle name="Percent 3 4 3 4" xfId="42201" xr:uid="{00000000-0005-0000-0000-00008E980000}"/>
    <cellStyle name="Percent 3 4 3 5" xfId="47044" xr:uid="{00000000-0005-0000-0000-00008F980000}"/>
    <cellStyle name="Percent 3 4 4" xfId="6208" xr:uid="{00000000-0005-0000-0000-000090980000}"/>
    <cellStyle name="Percent 3 4 4 2" xfId="16991" xr:uid="{00000000-0005-0000-0000-000091980000}"/>
    <cellStyle name="Percent 3 4 5" xfId="11835" xr:uid="{00000000-0005-0000-0000-000092980000}"/>
    <cellStyle name="Percent 3 4 6" xfId="39931" xr:uid="{00000000-0005-0000-0000-000093980000}"/>
    <cellStyle name="Percent 3 4 7" xfId="44778" xr:uid="{00000000-0005-0000-0000-000094980000}"/>
    <cellStyle name="Percent 3 5" xfId="1532" xr:uid="{00000000-0005-0000-0000-000095980000}"/>
    <cellStyle name="Percent 3 5 2" xfId="3847" xr:uid="{00000000-0005-0000-0000-000096980000}"/>
    <cellStyle name="Percent 3 5 2 2" xfId="8994" xr:uid="{00000000-0005-0000-0000-000097980000}"/>
    <cellStyle name="Percent 3 5 2 2 2" xfId="19777" xr:uid="{00000000-0005-0000-0000-000098980000}"/>
    <cellStyle name="Percent 3 5 2 3" xfId="14645" xr:uid="{00000000-0005-0000-0000-000099980000}"/>
    <cellStyle name="Percent 3 5 2 4" xfId="42704" xr:uid="{00000000-0005-0000-0000-00009A980000}"/>
    <cellStyle name="Percent 3 5 2 5" xfId="47547" xr:uid="{00000000-0005-0000-0000-00009B980000}"/>
    <cellStyle name="Percent 3 5 3" xfId="6714" xr:uid="{00000000-0005-0000-0000-00009C980000}"/>
    <cellStyle name="Percent 3 5 3 2" xfId="17497" xr:uid="{00000000-0005-0000-0000-00009D980000}"/>
    <cellStyle name="Percent 3 5 4" xfId="12354" xr:uid="{00000000-0005-0000-0000-00009E980000}"/>
    <cellStyle name="Percent 3 5 5" xfId="40429" xr:uid="{00000000-0005-0000-0000-00009F980000}"/>
    <cellStyle name="Percent 3 5 6" xfId="45272" xr:uid="{00000000-0005-0000-0000-0000A0980000}"/>
    <cellStyle name="Percent 3 6" xfId="2798" xr:uid="{00000000-0005-0000-0000-0000A1980000}"/>
    <cellStyle name="Percent 3 6 2" xfId="7953" xr:uid="{00000000-0005-0000-0000-0000A2980000}"/>
    <cellStyle name="Percent 3 6 2 2" xfId="18736" xr:uid="{00000000-0005-0000-0000-0000A3980000}"/>
    <cellStyle name="Percent 3 6 3" xfId="13604" xr:uid="{00000000-0005-0000-0000-0000A4980000}"/>
    <cellStyle name="Percent 3 6 4" xfId="41664" xr:uid="{00000000-0005-0000-0000-0000A5980000}"/>
    <cellStyle name="Percent 3 6 5" xfId="46507" xr:uid="{00000000-0005-0000-0000-0000A6980000}"/>
    <cellStyle name="Percent 3 7" xfId="5663" xr:uid="{00000000-0005-0000-0000-0000A7980000}"/>
    <cellStyle name="Percent 3 7 2" xfId="16453" xr:uid="{00000000-0005-0000-0000-0000A8980000}"/>
    <cellStyle name="Percent 3 8" xfId="11285" xr:uid="{00000000-0005-0000-0000-0000A9980000}"/>
    <cellStyle name="Percent 3 9" xfId="39384" xr:uid="{00000000-0005-0000-0000-0000AA980000}"/>
    <cellStyle name="Percent 4" xfId="451" xr:uid="{00000000-0005-0000-0000-0000AB980000}"/>
    <cellStyle name="Percent 5" xfId="452" xr:uid="{00000000-0005-0000-0000-0000AC980000}"/>
    <cellStyle name="Percent 6" xfId="453" xr:uid="{00000000-0005-0000-0000-0000AD980000}"/>
    <cellStyle name="Percent 6 2" xfId="1533" xr:uid="{00000000-0005-0000-0000-0000AE980000}"/>
    <cellStyle name="Percent 6 2 2" xfId="3848" xr:uid="{00000000-0005-0000-0000-0000AF980000}"/>
    <cellStyle name="Percent 6 2 2 2" xfId="8995" xr:uid="{00000000-0005-0000-0000-0000B0980000}"/>
    <cellStyle name="Percent 6 2 2 2 2" xfId="19778" xr:uid="{00000000-0005-0000-0000-0000B1980000}"/>
    <cellStyle name="Percent 6 2 2 3" xfId="14646" xr:uid="{00000000-0005-0000-0000-0000B2980000}"/>
    <cellStyle name="Percent 6 2 2 4" xfId="42705" xr:uid="{00000000-0005-0000-0000-0000B3980000}"/>
    <cellStyle name="Percent 6 2 2 5" xfId="47548" xr:uid="{00000000-0005-0000-0000-0000B4980000}"/>
    <cellStyle name="Percent 6 2 3" xfId="6715" xr:uid="{00000000-0005-0000-0000-0000B5980000}"/>
    <cellStyle name="Percent 6 2 3 2" xfId="17498" xr:uid="{00000000-0005-0000-0000-0000B6980000}"/>
    <cellStyle name="Percent 6 2 4" xfId="12355" xr:uid="{00000000-0005-0000-0000-0000B7980000}"/>
    <cellStyle name="Percent 6 2 5" xfId="40430" xr:uid="{00000000-0005-0000-0000-0000B8980000}"/>
    <cellStyle name="Percent 6 2 6" xfId="45273" xr:uid="{00000000-0005-0000-0000-0000B9980000}"/>
    <cellStyle name="Percent 6 3" xfId="2799" xr:uid="{00000000-0005-0000-0000-0000BA980000}"/>
    <cellStyle name="Percent 6 3 2" xfId="7954" xr:uid="{00000000-0005-0000-0000-0000BB980000}"/>
    <cellStyle name="Percent 6 3 2 2" xfId="18737" xr:uid="{00000000-0005-0000-0000-0000BC980000}"/>
    <cellStyle name="Percent 6 3 3" xfId="13605" xr:uid="{00000000-0005-0000-0000-0000BD980000}"/>
    <cellStyle name="Percent 6 3 4" xfId="41665" xr:uid="{00000000-0005-0000-0000-0000BE980000}"/>
    <cellStyle name="Percent 6 3 5" xfId="46508" xr:uid="{00000000-0005-0000-0000-0000BF980000}"/>
    <cellStyle name="Percent 6 4" xfId="5664" xr:uid="{00000000-0005-0000-0000-0000C0980000}"/>
    <cellStyle name="Percent 6 4 2" xfId="16454" xr:uid="{00000000-0005-0000-0000-0000C1980000}"/>
    <cellStyle name="Percent 6 5" xfId="11286" xr:uid="{00000000-0005-0000-0000-0000C2980000}"/>
    <cellStyle name="Percent 6 6" xfId="39385" xr:uid="{00000000-0005-0000-0000-0000C3980000}"/>
    <cellStyle name="Percent 6 7" xfId="44231" xr:uid="{00000000-0005-0000-0000-0000C4980000}"/>
    <cellStyle name="Percent 7" xfId="454" xr:uid="{00000000-0005-0000-0000-0000C5980000}"/>
    <cellStyle name="Percent 7 2" xfId="1534" xr:uid="{00000000-0005-0000-0000-0000C6980000}"/>
    <cellStyle name="Percent 7 2 2" xfId="3849" xr:uid="{00000000-0005-0000-0000-0000C7980000}"/>
    <cellStyle name="Percent 7 2 2 2" xfId="8996" xr:uid="{00000000-0005-0000-0000-0000C8980000}"/>
    <cellStyle name="Percent 7 2 2 2 2" xfId="19779" xr:uid="{00000000-0005-0000-0000-0000C9980000}"/>
    <cellStyle name="Percent 7 2 2 3" xfId="14647" xr:uid="{00000000-0005-0000-0000-0000CA980000}"/>
    <cellStyle name="Percent 7 2 2 4" xfId="42706" xr:uid="{00000000-0005-0000-0000-0000CB980000}"/>
    <cellStyle name="Percent 7 2 2 5" xfId="47549" xr:uid="{00000000-0005-0000-0000-0000CC980000}"/>
    <cellStyle name="Percent 7 2 3" xfId="6716" xr:uid="{00000000-0005-0000-0000-0000CD980000}"/>
    <cellStyle name="Percent 7 2 3 2" xfId="17499" xr:uid="{00000000-0005-0000-0000-0000CE980000}"/>
    <cellStyle name="Percent 7 2 4" xfId="12356" xr:uid="{00000000-0005-0000-0000-0000CF980000}"/>
    <cellStyle name="Percent 7 2 5" xfId="40431" xr:uid="{00000000-0005-0000-0000-0000D0980000}"/>
    <cellStyle name="Percent 7 2 6" xfId="45274" xr:uid="{00000000-0005-0000-0000-0000D1980000}"/>
    <cellStyle name="Percent 7 3" xfId="2800" xr:uid="{00000000-0005-0000-0000-0000D2980000}"/>
    <cellStyle name="Percent 7 3 2" xfId="7955" xr:uid="{00000000-0005-0000-0000-0000D3980000}"/>
    <cellStyle name="Percent 7 3 2 2" xfId="18738" xr:uid="{00000000-0005-0000-0000-0000D4980000}"/>
    <cellStyle name="Percent 7 3 3" xfId="13606" xr:uid="{00000000-0005-0000-0000-0000D5980000}"/>
    <cellStyle name="Percent 7 3 4" xfId="41666" xr:uid="{00000000-0005-0000-0000-0000D6980000}"/>
    <cellStyle name="Percent 7 3 5" xfId="46509" xr:uid="{00000000-0005-0000-0000-0000D7980000}"/>
    <cellStyle name="Percent 7 4" xfId="5665" xr:uid="{00000000-0005-0000-0000-0000D8980000}"/>
    <cellStyle name="Percent 7 4 2" xfId="16455" xr:uid="{00000000-0005-0000-0000-0000D9980000}"/>
    <cellStyle name="Percent 7 5" xfId="11287" xr:uid="{00000000-0005-0000-0000-0000DA980000}"/>
    <cellStyle name="Percent 7 6" xfId="39386" xr:uid="{00000000-0005-0000-0000-0000DB980000}"/>
    <cellStyle name="Percent 7 7" xfId="44232" xr:uid="{00000000-0005-0000-0000-0000DC980000}"/>
    <cellStyle name="Percent 8" xfId="455" xr:uid="{00000000-0005-0000-0000-0000DD980000}"/>
    <cellStyle name="Percent 8 2" xfId="1535" xr:uid="{00000000-0005-0000-0000-0000DE980000}"/>
    <cellStyle name="Percent 8 2 2" xfId="3850" xr:uid="{00000000-0005-0000-0000-0000DF980000}"/>
    <cellStyle name="Percent 8 2 2 2" xfId="8997" xr:uid="{00000000-0005-0000-0000-0000E0980000}"/>
    <cellStyle name="Percent 8 2 2 2 2" xfId="19780" xr:uid="{00000000-0005-0000-0000-0000E1980000}"/>
    <cellStyle name="Percent 8 2 2 3" xfId="14648" xr:uid="{00000000-0005-0000-0000-0000E2980000}"/>
    <cellStyle name="Percent 8 2 2 4" xfId="42707" xr:uid="{00000000-0005-0000-0000-0000E3980000}"/>
    <cellStyle name="Percent 8 2 2 5" xfId="47550" xr:uid="{00000000-0005-0000-0000-0000E4980000}"/>
    <cellStyle name="Percent 8 2 3" xfId="6717" xr:uid="{00000000-0005-0000-0000-0000E5980000}"/>
    <cellStyle name="Percent 8 2 3 2" xfId="17500" xr:uid="{00000000-0005-0000-0000-0000E6980000}"/>
    <cellStyle name="Percent 8 2 4" xfId="12357" xr:uid="{00000000-0005-0000-0000-0000E7980000}"/>
    <cellStyle name="Percent 8 2 5" xfId="40432" xr:uid="{00000000-0005-0000-0000-0000E8980000}"/>
    <cellStyle name="Percent 8 2 6" xfId="45275" xr:uid="{00000000-0005-0000-0000-0000E9980000}"/>
    <cellStyle name="Percent 8 3" xfId="2801" xr:uid="{00000000-0005-0000-0000-0000EA980000}"/>
    <cellStyle name="Percent 8 3 2" xfId="7956" xr:uid="{00000000-0005-0000-0000-0000EB980000}"/>
    <cellStyle name="Percent 8 3 2 2" xfId="18739" xr:uid="{00000000-0005-0000-0000-0000EC980000}"/>
    <cellStyle name="Percent 8 3 3" xfId="13607" xr:uid="{00000000-0005-0000-0000-0000ED980000}"/>
    <cellStyle name="Percent 8 3 4" xfId="41667" xr:uid="{00000000-0005-0000-0000-0000EE980000}"/>
    <cellStyle name="Percent 8 3 5" xfId="46510" xr:uid="{00000000-0005-0000-0000-0000EF980000}"/>
    <cellStyle name="Percent 8 4" xfId="5666" xr:uid="{00000000-0005-0000-0000-0000F0980000}"/>
    <cellStyle name="Percent 8 4 2" xfId="16456" xr:uid="{00000000-0005-0000-0000-0000F1980000}"/>
    <cellStyle name="Percent 8 5" xfId="11288" xr:uid="{00000000-0005-0000-0000-0000F2980000}"/>
    <cellStyle name="Percent 8 6" xfId="39387" xr:uid="{00000000-0005-0000-0000-0000F3980000}"/>
    <cellStyle name="Percent 8 7" xfId="44233" xr:uid="{00000000-0005-0000-0000-0000F4980000}"/>
    <cellStyle name="Percent 9" xfId="456" xr:uid="{00000000-0005-0000-0000-0000F5980000}"/>
    <cellStyle name="Percent 9 2" xfId="1536" xr:uid="{00000000-0005-0000-0000-0000F6980000}"/>
    <cellStyle name="Percent 9 2 2" xfId="3851" xr:uid="{00000000-0005-0000-0000-0000F7980000}"/>
    <cellStyle name="Percent 9 2 2 2" xfId="8998" xr:uid="{00000000-0005-0000-0000-0000F8980000}"/>
    <cellStyle name="Percent 9 2 2 2 2" xfId="19781" xr:uid="{00000000-0005-0000-0000-0000F9980000}"/>
    <cellStyle name="Percent 9 2 2 3" xfId="14649" xr:uid="{00000000-0005-0000-0000-0000FA980000}"/>
    <cellStyle name="Percent 9 2 2 4" xfId="42708" xr:uid="{00000000-0005-0000-0000-0000FB980000}"/>
    <cellStyle name="Percent 9 2 2 5" xfId="47551" xr:uid="{00000000-0005-0000-0000-0000FC980000}"/>
    <cellStyle name="Percent 9 2 3" xfId="6718" xr:uid="{00000000-0005-0000-0000-0000FD980000}"/>
    <cellStyle name="Percent 9 2 3 2" xfId="17501" xr:uid="{00000000-0005-0000-0000-0000FE980000}"/>
    <cellStyle name="Percent 9 2 4" xfId="12358" xr:uid="{00000000-0005-0000-0000-0000FF980000}"/>
    <cellStyle name="Percent 9 2 5" xfId="40433" xr:uid="{00000000-0005-0000-0000-000000990000}"/>
    <cellStyle name="Percent 9 2 6" xfId="45276" xr:uid="{00000000-0005-0000-0000-000001990000}"/>
    <cellStyle name="Percent 9 3" xfId="2802" xr:uid="{00000000-0005-0000-0000-000002990000}"/>
    <cellStyle name="Percent 9 3 2" xfId="7957" xr:uid="{00000000-0005-0000-0000-000003990000}"/>
    <cellStyle name="Percent 9 3 2 2" xfId="18740" xr:uid="{00000000-0005-0000-0000-000004990000}"/>
    <cellStyle name="Percent 9 3 3" xfId="13608" xr:uid="{00000000-0005-0000-0000-000005990000}"/>
    <cellStyle name="Percent 9 3 4" xfId="41668" xr:uid="{00000000-0005-0000-0000-000006990000}"/>
    <cellStyle name="Percent 9 3 5" xfId="46511" xr:uid="{00000000-0005-0000-0000-000007990000}"/>
    <cellStyle name="Percent 9 4" xfId="5667" xr:uid="{00000000-0005-0000-0000-000008990000}"/>
    <cellStyle name="Percent 9 4 2" xfId="16457" xr:uid="{00000000-0005-0000-0000-000009990000}"/>
    <cellStyle name="Percent 9 5" xfId="11289" xr:uid="{00000000-0005-0000-0000-00000A990000}"/>
    <cellStyle name="Percent 9 6" xfId="39388" xr:uid="{00000000-0005-0000-0000-00000B990000}"/>
    <cellStyle name="Percent 9 7" xfId="44234" xr:uid="{00000000-0005-0000-0000-00000C990000}"/>
    <cellStyle name="Porcentaje 10" xfId="930" xr:uid="{00000000-0005-0000-0000-00000E990000}"/>
    <cellStyle name="Porcentaje 10 2" xfId="2013" xr:uid="{00000000-0005-0000-0000-00000F990000}"/>
    <cellStyle name="Porcentaje 10 2 2" xfId="4322" xr:uid="{00000000-0005-0000-0000-000010990000}"/>
    <cellStyle name="Porcentaje 10 2 2 2" xfId="9469" xr:uid="{00000000-0005-0000-0000-000011990000}"/>
    <cellStyle name="Porcentaje 10 2 2 2 2" xfId="20252" xr:uid="{00000000-0005-0000-0000-000012990000}"/>
    <cellStyle name="Porcentaje 10 2 2 3" xfId="15120" xr:uid="{00000000-0005-0000-0000-000013990000}"/>
    <cellStyle name="Porcentaje 10 2 2 4" xfId="43179" xr:uid="{00000000-0005-0000-0000-000014990000}"/>
    <cellStyle name="Porcentaje 10 2 2 4 2" xfId="108" xr:uid="{00000000-0005-0000-0000-000015990000}"/>
    <cellStyle name="Porcentaje 10 2 2 5" xfId="48022" xr:uid="{00000000-0005-0000-0000-000016990000}"/>
    <cellStyle name="Porcentaje 10 2 3" xfId="7188" xr:uid="{00000000-0005-0000-0000-000017990000}"/>
    <cellStyle name="Porcentaje 10 2 3 2" xfId="17971" xr:uid="{00000000-0005-0000-0000-000018990000}"/>
    <cellStyle name="Porcentaje 10 2 4" xfId="12833" xr:uid="{00000000-0005-0000-0000-000019990000}"/>
    <cellStyle name="Porcentaje 10 2 5" xfId="40903" xr:uid="{00000000-0005-0000-0000-00001A990000}"/>
    <cellStyle name="Porcentaje 10 2 6" xfId="45746" xr:uid="{00000000-0005-0000-0000-00001B990000}"/>
    <cellStyle name="Porcentaje 10 3" xfId="3267" xr:uid="{00000000-0005-0000-0000-00001C990000}"/>
    <cellStyle name="Porcentaje 10 3 2" xfId="8414" xr:uid="{00000000-0005-0000-0000-00001D990000}"/>
    <cellStyle name="Porcentaje 10 3 2 2" xfId="19197" xr:uid="{00000000-0005-0000-0000-00001E990000}"/>
    <cellStyle name="Porcentaje 10 3 3" xfId="14065" xr:uid="{00000000-0005-0000-0000-00001F990000}"/>
    <cellStyle name="Porcentaje 10 3 4" xfId="42124" xr:uid="{00000000-0005-0000-0000-000020990000}"/>
    <cellStyle name="Porcentaje 10 3 5" xfId="46967" xr:uid="{00000000-0005-0000-0000-000021990000}"/>
    <cellStyle name="Porcentaje 10 4" xfId="6131" xr:uid="{00000000-0005-0000-0000-000022990000}"/>
    <cellStyle name="Porcentaje 10 4 2" xfId="16914" xr:uid="{00000000-0005-0000-0000-000023990000}"/>
    <cellStyle name="Porcentaje 10 5" xfId="11758" xr:uid="{00000000-0005-0000-0000-000024990000}"/>
    <cellStyle name="Porcentaje 10 6" xfId="39854" xr:uid="{00000000-0005-0000-0000-000025990000}"/>
    <cellStyle name="Porcentaje 10 7" xfId="44701" xr:uid="{00000000-0005-0000-0000-000026990000}"/>
    <cellStyle name="Porcentaje 11" xfId="1063" xr:uid="{00000000-0005-0000-0000-000027990000}"/>
    <cellStyle name="Porcentaje 11 2" xfId="2147" xr:uid="{00000000-0005-0000-0000-000028990000}"/>
    <cellStyle name="Porcentaje 11 2 2" xfId="4455" xr:uid="{00000000-0005-0000-0000-000029990000}"/>
    <cellStyle name="Porcentaje 11 2 2 2" xfId="9602" xr:uid="{00000000-0005-0000-0000-00002A990000}"/>
    <cellStyle name="Porcentaje 11 2 2 2 2" xfId="20385" xr:uid="{00000000-0005-0000-0000-00002B990000}"/>
    <cellStyle name="Porcentaje 11 2 2 3" xfId="15253" xr:uid="{00000000-0005-0000-0000-00002C990000}"/>
    <cellStyle name="Porcentaje 11 2 2 4" xfId="43312" xr:uid="{00000000-0005-0000-0000-00002D990000}"/>
    <cellStyle name="Porcentaje 11 2 2 5" xfId="48155" xr:uid="{00000000-0005-0000-0000-00002E990000}"/>
    <cellStyle name="Porcentaje 11 2 3" xfId="7321" xr:uid="{00000000-0005-0000-0000-00002F990000}"/>
    <cellStyle name="Porcentaje 11 2 3 2" xfId="18104" xr:uid="{00000000-0005-0000-0000-000030990000}"/>
    <cellStyle name="Porcentaje 11 2 4" xfId="12967" xr:uid="{00000000-0005-0000-0000-000031990000}"/>
    <cellStyle name="Porcentaje 11 2 5" xfId="41036" xr:uid="{00000000-0005-0000-0000-000032990000}"/>
    <cellStyle name="Porcentaje 11 2 6" xfId="45879" xr:uid="{00000000-0005-0000-0000-000033990000}"/>
    <cellStyle name="Porcentaje 11 3" xfId="3400" xr:uid="{00000000-0005-0000-0000-000034990000}"/>
    <cellStyle name="Porcentaje 11 3 2" xfId="8547" xr:uid="{00000000-0005-0000-0000-000035990000}"/>
    <cellStyle name="Porcentaje 11 3 2 2" xfId="19330" xr:uid="{00000000-0005-0000-0000-000036990000}"/>
    <cellStyle name="Porcentaje 11 3 3" xfId="14198" xr:uid="{00000000-0005-0000-0000-000037990000}"/>
    <cellStyle name="Porcentaje 11 3 4" xfId="42257" xr:uid="{00000000-0005-0000-0000-000038990000}"/>
    <cellStyle name="Porcentaje 11 3 5" xfId="47100" xr:uid="{00000000-0005-0000-0000-000039990000}"/>
    <cellStyle name="Porcentaje 11 4" xfId="6264" xr:uid="{00000000-0005-0000-0000-00003A990000}"/>
    <cellStyle name="Porcentaje 11 4 2" xfId="17047" xr:uid="{00000000-0005-0000-0000-00003B990000}"/>
    <cellStyle name="Porcentaje 11 5" xfId="11891" xr:uid="{00000000-0005-0000-0000-00003C990000}"/>
    <cellStyle name="Porcentaje 11 6" xfId="39988" xr:uid="{00000000-0005-0000-0000-00003D990000}"/>
    <cellStyle name="Porcentaje 11 7" xfId="44834" xr:uid="{00000000-0005-0000-0000-00003E990000}"/>
    <cellStyle name="Porcentaje 12" xfId="1122" xr:uid="{00000000-0005-0000-0000-00003F990000}"/>
    <cellStyle name="Porcentaje 12 2" xfId="2206" xr:uid="{00000000-0005-0000-0000-000040990000}"/>
    <cellStyle name="Porcentaje 12 2 2" xfId="4514" xr:uid="{00000000-0005-0000-0000-000041990000}"/>
    <cellStyle name="Porcentaje 12 2 2 2" xfId="9661" xr:uid="{00000000-0005-0000-0000-000042990000}"/>
    <cellStyle name="Porcentaje 12 2 2 2 2" xfId="20444" xr:uid="{00000000-0005-0000-0000-000043990000}"/>
    <cellStyle name="Porcentaje 12 2 2 3" xfId="15312" xr:uid="{00000000-0005-0000-0000-000044990000}"/>
    <cellStyle name="Porcentaje 12 2 2 4" xfId="43371" xr:uid="{00000000-0005-0000-0000-000045990000}"/>
    <cellStyle name="Porcentaje 12 2 2 5" xfId="48214" xr:uid="{00000000-0005-0000-0000-000046990000}"/>
    <cellStyle name="Porcentaje 12 2 3" xfId="7380" xr:uid="{00000000-0005-0000-0000-000047990000}"/>
    <cellStyle name="Porcentaje 12 2 3 2" xfId="18163" xr:uid="{00000000-0005-0000-0000-000048990000}"/>
    <cellStyle name="Porcentaje 12 2 4" xfId="13026" xr:uid="{00000000-0005-0000-0000-000049990000}"/>
    <cellStyle name="Porcentaje 12 2 5" xfId="41095" xr:uid="{00000000-0005-0000-0000-00004A990000}"/>
    <cellStyle name="Porcentaje 12 2 6" xfId="45938" xr:uid="{00000000-0005-0000-0000-00004B990000}"/>
    <cellStyle name="Porcentaje 12 3" xfId="3459" xr:uid="{00000000-0005-0000-0000-00004C990000}"/>
    <cellStyle name="Porcentaje 12 3 2" xfId="8606" xr:uid="{00000000-0005-0000-0000-00004D990000}"/>
    <cellStyle name="Porcentaje 12 3 2 2" xfId="19389" xr:uid="{00000000-0005-0000-0000-00004E990000}"/>
    <cellStyle name="Porcentaje 12 3 3" xfId="14257" xr:uid="{00000000-0005-0000-0000-00004F990000}"/>
    <cellStyle name="Porcentaje 12 3 4" xfId="42316" xr:uid="{00000000-0005-0000-0000-000050990000}"/>
    <cellStyle name="Porcentaje 12 3 5" xfId="47159" xr:uid="{00000000-0005-0000-0000-000051990000}"/>
    <cellStyle name="Porcentaje 12 4" xfId="6323" xr:uid="{00000000-0005-0000-0000-000052990000}"/>
    <cellStyle name="Porcentaje 12 4 2" xfId="17106" xr:uid="{00000000-0005-0000-0000-000053990000}"/>
    <cellStyle name="Porcentaje 12 5" xfId="11950" xr:uid="{00000000-0005-0000-0000-000054990000}"/>
    <cellStyle name="Porcentaje 12 6" xfId="40047" xr:uid="{00000000-0005-0000-0000-000055990000}"/>
    <cellStyle name="Porcentaje 12 7" xfId="44893" xr:uid="{00000000-0005-0000-0000-000056990000}"/>
    <cellStyle name="Porcentaje 13" xfId="1240" xr:uid="{00000000-0005-0000-0000-000057990000}"/>
    <cellStyle name="Porcentaje 13 2" xfId="2324" xr:uid="{00000000-0005-0000-0000-000058990000}"/>
    <cellStyle name="Porcentaje 13 2 2" xfId="4632" xr:uid="{00000000-0005-0000-0000-000059990000}"/>
    <cellStyle name="Porcentaje 13 2 2 2" xfId="9779" xr:uid="{00000000-0005-0000-0000-00005A990000}"/>
    <cellStyle name="Porcentaje 13 2 2 2 2" xfId="20562" xr:uid="{00000000-0005-0000-0000-00005B990000}"/>
    <cellStyle name="Porcentaje 13 2 2 3" xfId="15430" xr:uid="{00000000-0005-0000-0000-00005C990000}"/>
    <cellStyle name="Porcentaje 13 2 2 4" xfId="43489" xr:uid="{00000000-0005-0000-0000-00005D990000}"/>
    <cellStyle name="Porcentaje 13 2 2 5" xfId="48332" xr:uid="{00000000-0005-0000-0000-00005E990000}"/>
    <cellStyle name="Porcentaje 13 2 3" xfId="7498" xr:uid="{00000000-0005-0000-0000-00005F990000}"/>
    <cellStyle name="Porcentaje 13 2 3 2" xfId="18281" xr:uid="{00000000-0005-0000-0000-000060990000}"/>
    <cellStyle name="Porcentaje 13 2 4" xfId="13144" xr:uid="{00000000-0005-0000-0000-000061990000}"/>
    <cellStyle name="Porcentaje 13 2 5" xfId="41213" xr:uid="{00000000-0005-0000-0000-000062990000}"/>
    <cellStyle name="Porcentaje 13 2 6" xfId="46056" xr:uid="{00000000-0005-0000-0000-000063990000}"/>
    <cellStyle name="Porcentaje 13 3" xfId="3575" xr:uid="{00000000-0005-0000-0000-000064990000}"/>
    <cellStyle name="Porcentaje 13 3 2" xfId="8722" xr:uid="{00000000-0005-0000-0000-000065990000}"/>
    <cellStyle name="Porcentaje 13 3 2 2" xfId="19505" xr:uid="{00000000-0005-0000-0000-000066990000}"/>
    <cellStyle name="Porcentaje 13 3 3" xfId="14373" xr:uid="{00000000-0005-0000-0000-000067990000}"/>
    <cellStyle name="Porcentaje 13 3 4" xfId="42432" xr:uid="{00000000-0005-0000-0000-000068990000}"/>
    <cellStyle name="Porcentaje 13 3 5" xfId="47275" xr:uid="{00000000-0005-0000-0000-000069990000}"/>
    <cellStyle name="Porcentaje 13 4" xfId="6441" xr:uid="{00000000-0005-0000-0000-00006A990000}"/>
    <cellStyle name="Porcentaje 13 4 2" xfId="17224" xr:uid="{00000000-0005-0000-0000-00006B990000}"/>
    <cellStyle name="Porcentaje 13 5" xfId="12068" xr:uid="{00000000-0005-0000-0000-00006C990000}"/>
    <cellStyle name="Porcentaje 13 6" xfId="40160" xr:uid="{00000000-0005-0000-0000-00006D990000}"/>
    <cellStyle name="Porcentaje 13 7" xfId="45003" xr:uid="{00000000-0005-0000-0000-00006E990000}"/>
    <cellStyle name="Porcentaje 14" xfId="1257" xr:uid="{00000000-0005-0000-0000-00006F990000}"/>
    <cellStyle name="Porcentaje 14 2" xfId="2341" xr:uid="{00000000-0005-0000-0000-000070990000}"/>
    <cellStyle name="Porcentaje 14 2 2" xfId="4649" xr:uid="{00000000-0005-0000-0000-000071990000}"/>
    <cellStyle name="Porcentaje 14 2 2 2" xfId="9796" xr:uid="{00000000-0005-0000-0000-000072990000}"/>
    <cellStyle name="Porcentaje 14 2 2 2 2" xfId="20579" xr:uid="{00000000-0005-0000-0000-000073990000}"/>
    <cellStyle name="Porcentaje 14 2 2 3" xfId="15447" xr:uid="{00000000-0005-0000-0000-000074990000}"/>
    <cellStyle name="Porcentaje 14 2 2 4" xfId="43506" xr:uid="{00000000-0005-0000-0000-000075990000}"/>
    <cellStyle name="Porcentaje 14 2 2 5" xfId="48349" xr:uid="{00000000-0005-0000-0000-000076990000}"/>
    <cellStyle name="Porcentaje 14 2 3" xfId="7515" xr:uid="{00000000-0005-0000-0000-000077990000}"/>
    <cellStyle name="Porcentaje 14 2 3 2" xfId="18298" xr:uid="{00000000-0005-0000-0000-000078990000}"/>
    <cellStyle name="Porcentaje 14 2 4" xfId="13161" xr:uid="{00000000-0005-0000-0000-000079990000}"/>
    <cellStyle name="Porcentaje 14 2 5" xfId="41230" xr:uid="{00000000-0005-0000-0000-00007A990000}"/>
    <cellStyle name="Porcentaje 14 2 6" xfId="46073" xr:uid="{00000000-0005-0000-0000-00007B990000}"/>
    <cellStyle name="Porcentaje 14 3" xfId="3592" xr:uid="{00000000-0005-0000-0000-00007C990000}"/>
    <cellStyle name="Porcentaje 14 3 2" xfId="8739" xr:uid="{00000000-0005-0000-0000-00007D990000}"/>
    <cellStyle name="Porcentaje 14 3 2 2" xfId="19522" xr:uid="{00000000-0005-0000-0000-00007E990000}"/>
    <cellStyle name="Porcentaje 14 3 3" xfId="14390" xr:uid="{00000000-0005-0000-0000-00007F990000}"/>
    <cellStyle name="Porcentaje 14 3 4" xfId="42449" xr:uid="{00000000-0005-0000-0000-000080990000}"/>
    <cellStyle name="Porcentaje 14 3 5" xfId="47292" xr:uid="{00000000-0005-0000-0000-000081990000}"/>
    <cellStyle name="Porcentaje 14 4" xfId="6458" xr:uid="{00000000-0005-0000-0000-000082990000}"/>
    <cellStyle name="Porcentaje 14 4 2" xfId="17241" xr:uid="{00000000-0005-0000-0000-000083990000}"/>
    <cellStyle name="Porcentaje 14 5" xfId="12085" xr:uid="{00000000-0005-0000-0000-000084990000}"/>
    <cellStyle name="Porcentaje 14 6" xfId="95" xr:uid="{00000000-0005-0000-0000-000085990000}"/>
    <cellStyle name="Porcentaje 14 7" xfId="39165" xr:uid="{00000000-0005-0000-0000-000086990000}"/>
    <cellStyle name="Porcentaje 14 8" xfId="44013" xr:uid="{00000000-0005-0000-0000-000087990000}"/>
    <cellStyle name="Porcentaje 15" xfId="1294" xr:uid="{00000000-0005-0000-0000-000088990000}"/>
    <cellStyle name="Porcentaje 15 2" xfId="3629" xr:uid="{00000000-0005-0000-0000-000089990000}"/>
    <cellStyle name="Porcentaje 15 2 2" xfId="8776" xr:uid="{00000000-0005-0000-0000-00008A990000}"/>
    <cellStyle name="Porcentaje 15 2 2 2" xfId="19559" xr:uid="{00000000-0005-0000-0000-00008B990000}"/>
    <cellStyle name="Porcentaje 15 2 3" xfId="14427" xr:uid="{00000000-0005-0000-0000-00008C990000}"/>
    <cellStyle name="Porcentaje 15 2 4" xfId="42486" xr:uid="{00000000-0005-0000-0000-00008D990000}"/>
    <cellStyle name="Porcentaje 15 2 5" xfId="47329" xr:uid="{00000000-0005-0000-0000-00008E990000}"/>
    <cellStyle name="Porcentaje 15 3" xfId="6495" xr:uid="{00000000-0005-0000-0000-00008F990000}"/>
    <cellStyle name="Porcentaje 15 3 2" xfId="17278" xr:uid="{00000000-0005-0000-0000-000090990000}"/>
    <cellStyle name="Porcentaje 15 4" xfId="12122" xr:uid="{00000000-0005-0000-0000-000091990000}"/>
    <cellStyle name="Porcentaje 15 5" xfId="40212" xr:uid="{00000000-0005-0000-0000-000092990000}"/>
    <cellStyle name="Porcentaje 15 6" xfId="45055" xr:uid="{00000000-0005-0000-0000-000093990000}"/>
    <cellStyle name="Porcentaje 16" xfId="1537" xr:uid="{00000000-0005-0000-0000-000094990000}"/>
    <cellStyle name="Porcentaje 17" xfId="2416" xr:uid="{00000000-0005-0000-0000-000095990000}"/>
    <cellStyle name="Porcentaje 17 2" xfId="4718" xr:uid="{00000000-0005-0000-0000-000096990000}"/>
    <cellStyle name="Porcentaje 17 2 2" xfId="9865" xr:uid="{00000000-0005-0000-0000-000097990000}"/>
    <cellStyle name="Porcentaje 17 2 2 2" xfId="20648" xr:uid="{00000000-0005-0000-0000-000098990000}"/>
    <cellStyle name="Porcentaje 17 2 3" xfId="15516" xr:uid="{00000000-0005-0000-0000-000099990000}"/>
    <cellStyle name="Porcentaje 17 2 4" xfId="43575" xr:uid="{00000000-0005-0000-0000-00009A990000}"/>
    <cellStyle name="Porcentaje 17 2 5" xfId="48418" xr:uid="{00000000-0005-0000-0000-00009B990000}"/>
    <cellStyle name="Porcentaje 17 3" xfId="7584" xr:uid="{00000000-0005-0000-0000-00009C990000}"/>
    <cellStyle name="Porcentaje 17 3 2" xfId="18367" xr:uid="{00000000-0005-0000-0000-00009D990000}"/>
    <cellStyle name="Porcentaje 17 4" xfId="13230" xr:uid="{00000000-0005-0000-0000-00009E990000}"/>
    <cellStyle name="Porcentaje 17 5" xfId="41299" xr:uid="{00000000-0005-0000-0000-00009F990000}"/>
    <cellStyle name="Porcentaje 17 6" xfId="46142" xr:uid="{00000000-0005-0000-0000-0000A0990000}"/>
    <cellStyle name="Porcentaje 18" xfId="2511" xr:uid="{00000000-0005-0000-0000-0000A1990000}"/>
    <cellStyle name="Porcentaje 18 2" xfId="4813" xr:uid="{00000000-0005-0000-0000-0000A2990000}"/>
    <cellStyle name="Porcentaje 18 2 2" xfId="9960" xr:uid="{00000000-0005-0000-0000-0000A3990000}"/>
    <cellStyle name="Porcentaje 18 2 2 2" xfId="20743" xr:uid="{00000000-0005-0000-0000-0000A4990000}"/>
    <cellStyle name="Porcentaje 18 2 3" xfId="15611" xr:uid="{00000000-0005-0000-0000-0000A5990000}"/>
    <cellStyle name="Porcentaje 18 2 4" xfId="43670" xr:uid="{00000000-0005-0000-0000-0000A6990000}"/>
    <cellStyle name="Porcentaje 18 2 5" xfId="48513" xr:uid="{00000000-0005-0000-0000-0000A7990000}"/>
    <cellStyle name="Porcentaje 18 3" xfId="7679" xr:uid="{00000000-0005-0000-0000-0000A8990000}"/>
    <cellStyle name="Porcentaje 18 3 2" xfId="18462" xr:uid="{00000000-0005-0000-0000-0000A9990000}"/>
    <cellStyle name="Porcentaje 18 4" xfId="13325" xr:uid="{00000000-0005-0000-0000-0000AA990000}"/>
    <cellStyle name="Porcentaje 18 5" xfId="41394" xr:uid="{00000000-0005-0000-0000-0000AB990000}"/>
    <cellStyle name="Porcentaje 18 6" xfId="46237" xr:uid="{00000000-0005-0000-0000-0000AC990000}"/>
    <cellStyle name="Porcentaje 19" xfId="2531" xr:uid="{00000000-0005-0000-0000-0000AD990000}"/>
    <cellStyle name="Porcentaje 19 2" xfId="4833" xr:uid="{00000000-0005-0000-0000-0000AE990000}"/>
    <cellStyle name="Porcentaje 19 2 2" xfId="9980" xr:uid="{00000000-0005-0000-0000-0000AF990000}"/>
    <cellStyle name="Porcentaje 19 2 2 2" xfId="20763" xr:uid="{00000000-0005-0000-0000-0000B0990000}"/>
    <cellStyle name="Porcentaje 19 2 3" xfId="15631" xr:uid="{00000000-0005-0000-0000-0000B1990000}"/>
    <cellStyle name="Porcentaje 19 2 4" xfId="43690" xr:uid="{00000000-0005-0000-0000-0000B2990000}"/>
    <cellStyle name="Porcentaje 19 2 5" xfId="98" xr:uid="{00000000-0005-0000-0000-0000B3990000}"/>
    <cellStyle name="Porcentaje 19 2 6" xfId="48533" xr:uid="{00000000-0005-0000-0000-0000B4990000}"/>
    <cellStyle name="Porcentaje 19 3" xfId="7699" xr:uid="{00000000-0005-0000-0000-0000B5990000}"/>
    <cellStyle name="Porcentaje 19 3 2" xfId="18482" xr:uid="{00000000-0005-0000-0000-0000B6990000}"/>
    <cellStyle name="Porcentaje 19 4" xfId="13346" xr:uid="{00000000-0005-0000-0000-0000B7990000}"/>
    <cellStyle name="Porcentaje 19 5" xfId="94" xr:uid="{00000000-0005-0000-0000-0000B8990000}"/>
    <cellStyle name="Porcentaje 19 6" xfId="39164" xr:uid="{00000000-0005-0000-0000-0000B9990000}"/>
    <cellStyle name="Porcentaje 19 7" xfId="44012" xr:uid="{00000000-0005-0000-0000-0000BA990000}"/>
    <cellStyle name="Porcentaje 2" xfId="457" xr:uid="{00000000-0005-0000-0000-0000BB990000}"/>
    <cellStyle name="Porcentaje 2 2" xfId="62" xr:uid="{00000000-0005-0000-0000-0000BC990000}"/>
    <cellStyle name="Porcentaje 2 2 2" xfId="39389" xr:uid="{00000000-0005-0000-0000-0000BD990000}"/>
    <cellStyle name="Porcentaje 2 2 3" xfId="39170" xr:uid="{00000000-0005-0000-0000-0000BE990000}"/>
    <cellStyle name="Porcentaje 2 2 4" xfId="44017" xr:uid="{00000000-0005-0000-0000-0000BF990000}"/>
    <cellStyle name="Porcentaje 2 3" xfId="1538" xr:uid="{00000000-0005-0000-0000-0000C0990000}"/>
    <cellStyle name="Porcentaje 2 3 2" xfId="3852" xr:uid="{00000000-0005-0000-0000-0000C1990000}"/>
    <cellStyle name="Porcentaje 2 3 2 2" xfId="8999" xr:uid="{00000000-0005-0000-0000-0000C2990000}"/>
    <cellStyle name="Porcentaje 2 3 2 2 2" xfId="19782" xr:uid="{00000000-0005-0000-0000-0000C3990000}"/>
    <cellStyle name="Porcentaje 2 3 2 3" xfId="14650" xr:uid="{00000000-0005-0000-0000-0000C4990000}"/>
    <cellStyle name="Porcentaje 2 3 2 4" xfId="42709" xr:uid="{00000000-0005-0000-0000-0000C5990000}"/>
    <cellStyle name="Porcentaje 2 3 2 5" xfId="47552" xr:uid="{00000000-0005-0000-0000-0000C6990000}"/>
    <cellStyle name="Porcentaje 2 3 3" xfId="6719" xr:uid="{00000000-0005-0000-0000-0000C7990000}"/>
    <cellStyle name="Porcentaje 2 3 3 2" xfId="17502" xr:uid="{00000000-0005-0000-0000-0000C8990000}"/>
    <cellStyle name="Porcentaje 2 3 4" xfId="12359" xr:uid="{00000000-0005-0000-0000-0000C9990000}"/>
    <cellStyle name="Porcentaje 2 3 5" xfId="40434" xr:uid="{00000000-0005-0000-0000-0000CA990000}"/>
    <cellStyle name="Porcentaje 2 3 6" xfId="45277" xr:uid="{00000000-0005-0000-0000-0000CB990000}"/>
    <cellStyle name="Porcentaje 2 4" xfId="2804" xr:uid="{00000000-0005-0000-0000-0000CC990000}"/>
    <cellStyle name="Porcentaje 2 4 2" xfId="7958" xr:uid="{00000000-0005-0000-0000-0000CD990000}"/>
    <cellStyle name="Porcentaje 2 4 2 2" xfId="18741" xr:uid="{00000000-0005-0000-0000-0000CE990000}"/>
    <cellStyle name="Porcentaje 2 4 3" xfId="13609" xr:uid="{00000000-0005-0000-0000-0000CF990000}"/>
    <cellStyle name="Porcentaje 2 4 4" xfId="41669" xr:uid="{00000000-0005-0000-0000-0000D0990000}"/>
    <cellStyle name="Porcentaje 2 4 5" xfId="46512" xr:uid="{00000000-0005-0000-0000-0000D1990000}"/>
    <cellStyle name="Porcentaje 2 5" xfId="5669" xr:uid="{00000000-0005-0000-0000-0000D2990000}"/>
    <cellStyle name="Porcentaje 2 5 2" xfId="16458" xr:uid="{00000000-0005-0000-0000-0000D3990000}"/>
    <cellStyle name="Porcentaje 2 6" xfId="11291" xr:uid="{00000000-0005-0000-0000-0000D4990000}"/>
    <cellStyle name="Porcentaje 2 7" xfId="32" xr:uid="{00000000-0005-0000-0000-0000D5990000}"/>
    <cellStyle name="Porcentaje 2 7 2" xfId="39122" xr:uid="{00000000-0005-0000-0000-0000D6990000}"/>
    <cellStyle name="Porcentaje 2 7 2 2" xfId="117" xr:uid="{00000000-0005-0000-0000-0000D7990000}"/>
    <cellStyle name="Porcentaje 20" xfId="2569" xr:uid="{00000000-0005-0000-0000-0000D8990000}"/>
    <cellStyle name="Porcentaje 20 2" xfId="7737" xr:uid="{00000000-0005-0000-0000-0000D9990000}"/>
    <cellStyle name="Porcentaje 20 2 2" xfId="18520" xr:uid="{00000000-0005-0000-0000-0000DA990000}"/>
    <cellStyle name="Porcentaje 20 3" xfId="13384" xr:uid="{00000000-0005-0000-0000-0000DB990000}"/>
    <cellStyle name="Porcentaje 20 4" xfId="41449" xr:uid="{00000000-0005-0000-0000-0000DC990000}"/>
    <cellStyle name="Porcentaje 20 5" xfId="46292" xr:uid="{00000000-0005-0000-0000-0000DD990000}"/>
    <cellStyle name="Porcentaje 21" xfId="2803" xr:uid="{00000000-0005-0000-0000-0000DE990000}"/>
    <cellStyle name="Porcentaje 22" xfId="4872" xr:uid="{00000000-0005-0000-0000-0000DF990000}"/>
    <cellStyle name="Porcentaje 22 2" xfId="10019" xr:uid="{00000000-0005-0000-0000-0000E0990000}"/>
    <cellStyle name="Porcentaje 22 2 2" xfId="20802" xr:uid="{00000000-0005-0000-0000-0000E1990000}"/>
    <cellStyle name="Porcentaje 22 3" xfId="15669" xr:uid="{00000000-0005-0000-0000-0000E2990000}"/>
    <cellStyle name="Porcentaje 22 4" xfId="38911" xr:uid="{00000000-0005-0000-0000-0000E3990000}"/>
    <cellStyle name="Porcentaje 22 4 2" xfId="67" xr:uid="{00000000-0005-0000-0000-0000E4990000}"/>
    <cellStyle name="Porcentaje 22 4 3" xfId="43876" xr:uid="{00000000-0005-0000-0000-0000E5990000}"/>
    <cellStyle name="Porcentaje 22 5" xfId="39144" xr:uid="{00000000-0005-0000-0000-0000E6990000}"/>
    <cellStyle name="Porcentaje 22 6" xfId="43992" xr:uid="{00000000-0005-0000-0000-0000E7990000}"/>
    <cellStyle name="Porcentaje 23" xfId="4932" xr:uid="{00000000-0005-0000-0000-0000E8990000}"/>
    <cellStyle name="Porcentaje 23 2" xfId="10080" xr:uid="{00000000-0005-0000-0000-0000E9990000}"/>
    <cellStyle name="Porcentaje 23 2 2" xfId="20863" xr:uid="{00000000-0005-0000-0000-0000EA990000}"/>
    <cellStyle name="Porcentaje 23 3" xfId="15730" xr:uid="{00000000-0005-0000-0000-0000EB990000}"/>
    <cellStyle name="Porcentaje 23 4" xfId="43786" xr:uid="{00000000-0005-0000-0000-0000EC990000}"/>
    <cellStyle name="Porcentaje 23 5" xfId="48629" xr:uid="{00000000-0005-0000-0000-0000ED990000}"/>
    <cellStyle name="Porcentaje 24" xfId="4950" xr:uid="{00000000-0005-0000-0000-0000EE990000}"/>
    <cellStyle name="Porcentaje 24 2" xfId="10098" xr:uid="{00000000-0005-0000-0000-0000EF990000}"/>
    <cellStyle name="Porcentaje 24 2 2" xfId="20881" xr:uid="{00000000-0005-0000-0000-0000F0990000}"/>
    <cellStyle name="Porcentaje 24 3" xfId="15748" xr:uid="{00000000-0005-0000-0000-0000F1990000}"/>
    <cellStyle name="Porcentaje 24 4" xfId="43804" xr:uid="{00000000-0005-0000-0000-0000F2990000}"/>
    <cellStyle name="Porcentaje 24 5" xfId="48647" xr:uid="{00000000-0005-0000-0000-0000F3990000}"/>
    <cellStyle name="Porcentaje 25" xfId="4987" xr:uid="{00000000-0005-0000-0000-0000F4990000}"/>
    <cellStyle name="Porcentaje 25 2" xfId="10135" xr:uid="{00000000-0005-0000-0000-0000F5990000}"/>
    <cellStyle name="Porcentaje 25 2 2" xfId="20918" xr:uid="{00000000-0005-0000-0000-0000F6990000}"/>
    <cellStyle name="Porcentaje 25 3" xfId="15785" xr:uid="{00000000-0005-0000-0000-0000F7990000}"/>
    <cellStyle name="Porcentaje 25 4" xfId="38927" xr:uid="{00000000-0005-0000-0000-0000F8990000}"/>
    <cellStyle name="Porcentaje 25 4 2" xfId="39074" xr:uid="{00000000-0005-0000-0000-0000F9990000}"/>
    <cellStyle name="Porcentaje 25 4 2 2" xfId="43955" xr:uid="{00000000-0005-0000-0000-0000FA990000}"/>
    <cellStyle name="Porcentaje 25 4 2 3" xfId="107" xr:uid="{00000000-0005-0000-0000-0000FB990000}"/>
    <cellStyle name="Porcentaje 25 5" xfId="39160" xr:uid="{00000000-0005-0000-0000-0000FC990000}"/>
    <cellStyle name="Porcentaje 25 6" xfId="44008" xr:uid="{00000000-0005-0000-0000-0000FD990000}"/>
    <cellStyle name="Porcentaje 26" xfId="5015" xr:uid="{00000000-0005-0000-0000-0000FE990000}"/>
    <cellStyle name="Porcentaje 26 2" xfId="10163" xr:uid="{00000000-0005-0000-0000-0000FF990000}"/>
    <cellStyle name="Porcentaje 26 2 2" xfId="20946" xr:uid="{00000000-0005-0000-0000-0000009A0000}"/>
    <cellStyle name="Porcentaje 26 3" xfId="15813" xr:uid="{00000000-0005-0000-0000-0000019A0000}"/>
    <cellStyle name="Porcentaje 26 4" xfId="84" xr:uid="{00000000-0005-0000-0000-0000029A0000}"/>
    <cellStyle name="Porcentaje 26 5" xfId="43866" xr:uid="{00000000-0005-0000-0000-0000039A0000}"/>
    <cellStyle name="Porcentaje 26 6" xfId="48709" xr:uid="{00000000-0005-0000-0000-0000049A0000}"/>
    <cellStyle name="Porcentaje 27" xfId="5036" xr:uid="{00000000-0005-0000-0000-0000059A0000}"/>
    <cellStyle name="Porcentaje 27 2" xfId="10184" xr:uid="{00000000-0005-0000-0000-0000069A0000}"/>
    <cellStyle name="Porcentaje 27 2 2" xfId="20967" xr:uid="{00000000-0005-0000-0000-0000079A0000}"/>
    <cellStyle name="Porcentaje 27 3" xfId="15833" xr:uid="{00000000-0005-0000-0000-0000089A0000}"/>
    <cellStyle name="Porcentaje 28" xfId="5257" xr:uid="{00000000-0005-0000-0000-0000099A0000}"/>
    <cellStyle name="Porcentaje 28 2" xfId="10394" xr:uid="{00000000-0005-0000-0000-00000A9A0000}"/>
    <cellStyle name="Porcentaje 28 2 2" xfId="21177" xr:uid="{00000000-0005-0000-0000-00000B9A0000}"/>
    <cellStyle name="Porcentaje 28 3" xfId="16050" xr:uid="{00000000-0005-0000-0000-00000C9A0000}"/>
    <cellStyle name="Porcentaje 29" xfId="5273" xr:uid="{00000000-0005-0000-0000-00000D9A0000}"/>
    <cellStyle name="Porcentaje 29 2" xfId="10409" xr:uid="{00000000-0005-0000-0000-00000E9A0000}"/>
    <cellStyle name="Porcentaje 29 2 2" xfId="21192" xr:uid="{00000000-0005-0000-0000-00000F9A0000}"/>
    <cellStyle name="Porcentaje 29 3" xfId="16065" xr:uid="{00000000-0005-0000-0000-0000109A0000}"/>
    <cellStyle name="Porcentaje 3" xfId="473" xr:uid="{00000000-0005-0000-0000-0000119A0000}"/>
    <cellStyle name="Porcentaje 3 2" xfId="1565" xr:uid="{00000000-0005-0000-0000-0000129A0000}"/>
    <cellStyle name="Porcentaje 3 2 2" xfId="3874" xr:uid="{00000000-0005-0000-0000-0000139A0000}"/>
    <cellStyle name="Porcentaje 3 2 2 2" xfId="9021" xr:uid="{00000000-0005-0000-0000-0000149A0000}"/>
    <cellStyle name="Porcentaje 3 2 2 2 2" xfId="19804" xr:uid="{00000000-0005-0000-0000-0000159A0000}"/>
    <cellStyle name="Porcentaje 3 2 2 3" xfId="14672" xr:uid="{00000000-0005-0000-0000-0000169A0000}"/>
    <cellStyle name="Porcentaje 3 2 2 4" xfId="42731" xr:uid="{00000000-0005-0000-0000-0000179A0000}"/>
    <cellStyle name="Porcentaje 3 2 2 5" xfId="47574" xr:uid="{00000000-0005-0000-0000-0000189A0000}"/>
    <cellStyle name="Porcentaje 3 2 3" xfId="6740" xr:uid="{00000000-0005-0000-0000-0000199A0000}"/>
    <cellStyle name="Porcentaje 3 2 3 2" xfId="17523" xr:uid="{00000000-0005-0000-0000-00001A9A0000}"/>
    <cellStyle name="Porcentaje 3 2 4" xfId="12385" xr:uid="{00000000-0005-0000-0000-00001B9A0000}"/>
    <cellStyle name="Porcentaje 3 2 5" xfId="40455" xr:uid="{00000000-0005-0000-0000-00001C9A0000}"/>
    <cellStyle name="Porcentaje 3 2 6" xfId="45298" xr:uid="{00000000-0005-0000-0000-00001D9A0000}"/>
    <cellStyle name="Porcentaje 3 3" xfId="2813" xr:uid="{00000000-0005-0000-0000-00001E9A0000}"/>
    <cellStyle name="Porcentaje 3 3 2" xfId="7967" xr:uid="{00000000-0005-0000-0000-00001F9A0000}"/>
    <cellStyle name="Porcentaje 3 3 2 2" xfId="18750" xr:uid="{00000000-0005-0000-0000-0000209A0000}"/>
    <cellStyle name="Porcentaje 3 3 3" xfId="13618" xr:uid="{00000000-0005-0000-0000-0000219A0000}"/>
    <cellStyle name="Porcentaje 3 3 4" xfId="41677" xr:uid="{00000000-0005-0000-0000-0000229A0000}"/>
    <cellStyle name="Porcentaje 3 3 5" xfId="46520" xr:uid="{00000000-0005-0000-0000-0000239A0000}"/>
    <cellStyle name="Porcentaje 3 4" xfId="5678" xr:uid="{00000000-0005-0000-0000-0000249A0000}"/>
    <cellStyle name="Porcentaje 3 4 2" xfId="16467" xr:uid="{00000000-0005-0000-0000-0000259A0000}"/>
    <cellStyle name="Porcentaje 3 5" xfId="11301" xr:uid="{00000000-0005-0000-0000-0000269A0000}"/>
    <cellStyle name="Porcentaje 3 6" xfId="39410" xr:uid="{00000000-0005-0000-0000-0000279A0000}"/>
    <cellStyle name="Porcentaje 3 7" xfId="44256" xr:uid="{00000000-0005-0000-0000-0000289A0000}"/>
    <cellStyle name="Porcentaje 30" xfId="5346" xr:uid="{00000000-0005-0000-0000-0000299A0000}"/>
    <cellStyle name="Porcentaje 30 2" xfId="10482" xr:uid="{00000000-0005-0000-0000-00002A9A0000}"/>
    <cellStyle name="Porcentaje 30 2 2" xfId="21265" xr:uid="{00000000-0005-0000-0000-00002B9A0000}"/>
    <cellStyle name="Porcentaje 30 3" xfId="16138" xr:uid="{00000000-0005-0000-0000-00002C9A0000}"/>
    <cellStyle name="Porcentaje 30 4" xfId="96" xr:uid="{00000000-0005-0000-0000-00002D9A0000}"/>
    <cellStyle name="Porcentaje 30 5" xfId="39167" xr:uid="{00000000-0005-0000-0000-00002E9A0000}"/>
    <cellStyle name="Porcentaje 30 6" xfId="44015" xr:uid="{00000000-0005-0000-0000-00002F9A0000}"/>
    <cellStyle name="Porcentaje 31" xfId="5395" xr:uid="{00000000-0005-0000-0000-0000309A0000}"/>
    <cellStyle name="Porcentaje 31 2" xfId="10531" xr:uid="{00000000-0005-0000-0000-0000319A0000}"/>
    <cellStyle name="Porcentaje 31 2 2" xfId="21314" xr:uid="{00000000-0005-0000-0000-0000329A0000}"/>
    <cellStyle name="Porcentaje 31 3" xfId="16187" xr:uid="{00000000-0005-0000-0000-0000339A0000}"/>
    <cellStyle name="Porcentaje 32" xfId="5410" xr:uid="{00000000-0005-0000-0000-0000349A0000}"/>
    <cellStyle name="Porcentaje 32 2" xfId="10546" xr:uid="{00000000-0005-0000-0000-0000359A0000}"/>
    <cellStyle name="Porcentaje 32 2 2" xfId="21329" xr:uid="{00000000-0005-0000-0000-0000369A0000}"/>
    <cellStyle name="Porcentaje 32 3" xfId="16202" xr:uid="{00000000-0005-0000-0000-0000379A0000}"/>
    <cellStyle name="Porcentaje 33" xfId="5440" xr:uid="{00000000-0005-0000-0000-0000389A0000}"/>
    <cellStyle name="Porcentaje 33 2" xfId="16232" xr:uid="{00000000-0005-0000-0000-0000399A0000}"/>
    <cellStyle name="Porcentaje 34" xfId="5668" xr:uid="{00000000-0005-0000-0000-00003A9A0000}"/>
    <cellStyle name="Porcentaje 35" xfId="10876" xr:uid="{00000000-0005-0000-0000-00003B9A0000}"/>
    <cellStyle name="Porcentaje 35 2" xfId="21659" xr:uid="{00000000-0005-0000-0000-00003C9A0000}"/>
    <cellStyle name="Porcentaje 35 3" xfId="38932" xr:uid="{00000000-0005-0000-0000-00003D9A0000}"/>
    <cellStyle name="Porcentaje 35 4" xfId="39172" xr:uid="{00000000-0005-0000-0000-00003E9A0000}"/>
    <cellStyle name="Porcentaje 35 5" xfId="44019" xr:uid="{00000000-0005-0000-0000-00003F9A0000}"/>
    <cellStyle name="Porcentaje 36" xfId="10959" xr:uid="{00000000-0005-0000-0000-0000409A0000}"/>
    <cellStyle name="Porcentaje 36 2" xfId="21742" xr:uid="{00000000-0005-0000-0000-0000419A0000}"/>
    <cellStyle name="Porcentaje 36 3" xfId="38914" xr:uid="{00000000-0005-0000-0000-0000429A0000}"/>
    <cellStyle name="Porcentaje 36 3 2" xfId="74" xr:uid="{00000000-0005-0000-0000-0000439A0000}"/>
    <cellStyle name="Porcentaje 36 4" xfId="39147" xr:uid="{00000000-0005-0000-0000-0000449A0000}"/>
    <cellStyle name="Porcentaje 36 5" xfId="43995" xr:uid="{00000000-0005-0000-0000-0000459A0000}"/>
    <cellStyle name="Porcentaje 37" xfId="10987" xr:uid="{00000000-0005-0000-0000-0000469A0000}"/>
    <cellStyle name="Porcentaje 37 2" xfId="38934" xr:uid="{00000000-0005-0000-0000-0000479A0000}"/>
    <cellStyle name="Porcentaje 37 3" xfId="39169" xr:uid="{00000000-0005-0000-0000-0000489A0000}"/>
    <cellStyle name="Porcentaje 37 4" xfId="44016" xr:uid="{00000000-0005-0000-0000-0000499A0000}"/>
    <cellStyle name="Porcentaje 38" xfId="11290" xr:uid="{00000000-0005-0000-0000-00004A9A0000}"/>
    <cellStyle name="Porcentaje 39" xfId="38837" xr:uid="{00000000-0005-0000-0000-00004B9A0000}"/>
    <cellStyle name="Porcentaje 39 2" xfId="38924" xr:uid="{00000000-0005-0000-0000-00004C9A0000}"/>
    <cellStyle name="Porcentaje 39 3" xfId="39162" xr:uid="{00000000-0005-0000-0000-00004D9A0000}"/>
    <cellStyle name="Porcentaje 39 4" xfId="44010" xr:uid="{00000000-0005-0000-0000-00004E9A0000}"/>
    <cellStyle name="Porcentaje 4" xfId="508" xr:uid="{00000000-0005-0000-0000-00004F9A0000}"/>
    <cellStyle name="Porcentaje 4 2" xfId="1600" xr:uid="{00000000-0005-0000-0000-0000509A0000}"/>
    <cellStyle name="Porcentaje 4 2 2" xfId="3909" xr:uid="{00000000-0005-0000-0000-0000519A0000}"/>
    <cellStyle name="Porcentaje 4 2 2 2" xfId="9056" xr:uid="{00000000-0005-0000-0000-0000529A0000}"/>
    <cellStyle name="Porcentaje 4 2 2 2 2" xfId="19839" xr:uid="{00000000-0005-0000-0000-0000539A0000}"/>
    <cellStyle name="Porcentaje 4 2 2 3" xfId="14707" xr:uid="{00000000-0005-0000-0000-0000549A0000}"/>
    <cellStyle name="Porcentaje 4 2 2 4" xfId="42766" xr:uid="{00000000-0005-0000-0000-0000559A0000}"/>
    <cellStyle name="Porcentaje 4 2 2 5" xfId="47609" xr:uid="{00000000-0005-0000-0000-0000569A0000}"/>
    <cellStyle name="Porcentaje 4 2 3" xfId="6775" xr:uid="{00000000-0005-0000-0000-0000579A0000}"/>
    <cellStyle name="Porcentaje 4 2 3 2" xfId="17558" xr:uid="{00000000-0005-0000-0000-0000589A0000}"/>
    <cellStyle name="Porcentaje 4 2 4" xfId="12420" xr:uid="{00000000-0005-0000-0000-0000599A0000}"/>
    <cellStyle name="Porcentaje 4 2 5" xfId="40490" xr:uid="{00000000-0005-0000-0000-00005A9A0000}"/>
    <cellStyle name="Porcentaje 4 2 6" xfId="45333" xr:uid="{00000000-0005-0000-0000-00005B9A0000}"/>
    <cellStyle name="Porcentaje 4 3" xfId="2848" xr:uid="{00000000-0005-0000-0000-00005C9A0000}"/>
    <cellStyle name="Porcentaje 4 3 2" xfId="8002" xr:uid="{00000000-0005-0000-0000-00005D9A0000}"/>
    <cellStyle name="Porcentaje 4 3 2 2" xfId="18785" xr:uid="{00000000-0005-0000-0000-00005E9A0000}"/>
    <cellStyle name="Porcentaje 4 3 3" xfId="13653" xr:uid="{00000000-0005-0000-0000-00005F9A0000}"/>
    <cellStyle name="Porcentaje 4 3 4" xfId="41712" xr:uid="{00000000-0005-0000-0000-0000609A0000}"/>
    <cellStyle name="Porcentaje 4 3 5" xfId="46555" xr:uid="{00000000-0005-0000-0000-0000619A0000}"/>
    <cellStyle name="Porcentaje 4 4" xfId="5713" xr:uid="{00000000-0005-0000-0000-0000629A0000}"/>
    <cellStyle name="Porcentaje 4 4 2" xfId="16502" xr:uid="{00000000-0005-0000-0000-0000639A0000}"/>
    <cellStyle name="Porcentaje 4 5" xfId="11336" xr:uid="{00000000-0005-0000-0000-0000649A0000}"/>
    <cellStyle name="Porcentaje 4 6" xfId="39445" xr:uid="{00000000-0005-0000-0000-0000659A0000}"/>
    <cellStyle name="Porcentaje 4 7" xfId="44291" xr:uid="{00000000-0005-0000-0000-0000669A0000}"/>
    <cellStyle name="Porcentaje 40" xfId="41" xr:uid="{00000000-0005-0000-0000-0000679A0000}"/>
    <cellStyle name="Porcentaje 40 2" xfId="39075" xr:uid="{00000000-0005-0000-0000-0000689A0000}"/>
    <cellStyle name="Porcentaje 40 2 2" xfId="72" xr:uid="{00000000-0005-0000-0000-0000699A0000}"/>
    <cellStyle name="Porcentaje 40 3" xfId="40102" xr:uid="{00000000-0005-0000-0000-00006A9A0000}"/>
    <cellStyle name="Porcentaje 40 4" xfId="44947" xr:uid="{00000000-0005-0000-0000-00006B9A0000}"/>
    <cellStyle name="Porcentaje 41" xfId="38955" xr:uid="{00000000-0005-0000-0000-00006C9A0000}"/>
    <cellStyle name="Porcentaje 42" xfId="86" xr:uid="{00000000-0005-0000-0000-00006D9A0000}"/>
    <cellStyle name="Porcentaje 43" xfId="101" xr:uid="{00000000-0005-0000-0000-00006E9A0000}"/>
    <cellStyle name="Porcentaje 44" xfId="39051" xr:uid="{00000000-0005-0000-0000-00006F9A0000}"/>
    <cellStyle name="Porcentaje 45" xfId="39053" xr:uid="{00000000-0005-0000-0000-0000709A0000}"/>
    <cellStyle name="Porcentaje 46" xfId="39116" xr:uid="{00000000-0005-0000-0000-0000719A0000}"/>
    <cellStyle name="Porcentaje 47" xfId="39129" xr:uid="{00000000-0005-0000-0000-0000729A0000}"/>
    <cellStyle name="Porcentaje 48" xfId="39133" xr:uid="{00000000-0005-0000-0000-0000739A0000}"/>
    <cellStyle name="Porcentaje 49" xfId="39136" xr:uid="{00000000-0005-0000-0000-0000749A0000}"/>
    <cellStyle name="Porcentaje 5" xfId="578" xr:uid="{00000000-0005-0000-0000-0000759A0000}"/>
    <cellStyle name="Porcentaje 5 2" xfId="1669" xr:uid="{00000000-0005-0000-0000-0000769A0000}"/>
    <cellStyle name="Porcentaje 5 2 2" xfId="3978" xr:uid="{00000000-0005-0000-0000-0000779A0000}"/>
    <cellStyle name="Porcentaje 5 2 2 2" xfId="9125" xr:uid="{00000000-0005-0000-0000-0000789A0000}"/>
    <cellStyle name="Porcentaje 5 2 2 2 2" xfId="19908" xr:uid="{00000000-0005-0000-0000-0000799A0000}"/>
    <cellStyle name="Porcentaje 5 2 2 3" xfId="14776" xr:uid="{00000000-0005-0000-0000-00007A9A0000}"/>
    <cellStyle name="Porcentaje 5 2 2 4" xfId="42835" xr:uid="{00000000-0005-0000-0000-00007B9A0000}"/>
    <cellStyle name="Porcentaje 5 2 2 5" xfId="47678" xr:uid="{00000000-0005-0000-0000-00007C9A0000}"/>
    <cellStyle name="Porcentaje 5 2 3" xfId="6844" xr:uid="{00000000-0005-0000-0000-00007D9A0000}"/>
    <cellStyle name="Porcentaje 5 2 3 2" xfId="17627" xr:uid="{00000000-0005-0000-0000-00007E9A0000}"/>
    <cellStyle name="Porcentaje 5 2 4" xfId="12489" xr:uid="{00000000-0005-0000-0000-00007F9A0000}"/>
    <cellStyle name="Porcentaje 5 2 5" xfId="40559" xr:uid="{00000000-0005-0000-0000-0000809A0000}"/>
    <cellStyle name="Porcentaje 5 2 6" xfId="45402" xr:uid="{00000000-0005-0000-0000-0000819A0000}"/>
    <cellStyle name="Porcentaje 5 3" xfId="2917" xr:uid="{00000000-0005-0000-0000-0000829A0000}"/>
    <cellStyle name="Porcentaje 5 3 2" xfId="8071" xr:uid="{00000000-0005-0000-0000-0000839A0000}"/>
    <cellStyle name="Porcentaje 5 3 2 2" xfId="18854" xr:uid="{00000000-0005-0000-0000-0000849A0000}"/>
    <cellStyle name="Porcentaje 5 3 3" xfId="13722" xr:uid="{00000000-0005-0000-0000-0000859A0000}"/>
    <cellStyle name="Porcentaje 5 3 4" xfId="41781" xr:uid="{00000000-0005-0000-0000-0000869A0000}"/>
    <cellStyle name="Porcentaje 5 3 5" xfId="46624" xr:uid="{00000000-0005-0000-0000-0000879A0000}"/>
    <cellStyle name="Porcentaje 5 4" xfId="5782" xr:uid="{00000000-0005-0000-0000-0000889A0000}"/>
    <cellStyle name="Porcentaje 5 4 2" xfId="16571" xr:uid="{00000000-0005-0000-0000-0000899A0000}"/>
    <cellStyle name="Porcentaje 5 5" xfId="11406" xr:uid="{00000000-0005-0000-0000-00008A9A0000}"/>
    <cellStyle name="Porcentaje 5 6" xfId="38916" xr:uid="{00000000-0005-0000-0000-00008B9A0000}"/>
    <cellStyle name="Porcentaje 5 6 2" xfId="75" xr:uid="{00000000-0005-0000-0000-00008C9A0000}"/>
    <cellStyle name="Porcentaje 5 7" xfId="39148" xr:uid="{00000000-0005-0000-0000-00008D9A0000}"/>
    <cellStyle name="Porcentaje 5 8" xfId="43996" xr:uid="{00000000-0005-0000-0000-00008E9A0000}"/>
    <cellStyle name="Porcentaje 50" xfId="43919" xr:uid="{00000000-0005-0000-0000-00008F9A0000}"/>
    <cellStyle name="Porcentaje 50 2" xfId="109" xr:uid="{00000000-0005-0000-0000-0000909A0000}"/>
    <cellStyle name="Porcentaje 51" xfId="43954" xr:uid="{00000000-0005-0000-0000-0000919A0000}"/>
    <cellStyle name="Porcentaje 52" xfId="43959" xr:uid="{00000000-0005-0000-0000-0000929A0000}"/>
    <cellStyle name="Porcentaje 53" xfId="70" xr:uid="{00000000-0005-0000-0000-0000939A0000}"/>
    <cellStyle name="Porcentaje 54" xfId="130" xr:uid="{00000000-0005-0000-0000-0000949A0000}"/>
    <cellStyle name="Porcentaje 6" xfId="594" xr:uid="{00000000-0005-0000-0000-0000959A0000}"/>
    <cellStyle name="Porcentaje 6 2" xfId="1685" xr:uid="{00000000-0005-0000-0000-0000969A0000}"/>
    <cellStyle name="Porcentaje 6 2 2" xfId="3994" xr:uid="{00000000-0005-0000-0000-0000979A0000}"/>
    <cellStyle name="Porcentaje 6 2 2 2" xfId="9141" xr:uid="{00000000-0005-0000-0000-0000989A0000}"/>
    <cellStyle name="Porcentaje 6 2 2 2 2" xfId="19924" xr:uid="{00000000-0005-0000-0000-0000999A0000}"/>
    <cellStyle name="Porcentaje 6 2 2 3" xfId="14792" xr:uid="{00000000-0005-0000-0000-00009A9A0000}"/>
    <cellStyle name="Porcentaje 6 2 2 4" xfId="42851" xr:uid="{00000000-0005-0000-0000-00009B9A0000}"/>
    <cellStyle name="Porcentaje 6 2 2 5" xfId="47694" xr:uid="{00000000-0005-0000-0000-00009C9A0000}"/>
    <cellStyle name="Porcentaje 6 2 3" xfId="6860" xr:uid="{00000000-0005-0000-0000-00009D9A0000}"/>
    <cellStyle name="Porcentaje 6 2 3 2" xfId="17643" xr:uid="{00000000-0005-0000-0000-00009E9A0000}"/>
    <cellStyle name="Porcentaje 6 2 4" xfId="12505" xr:uid="{00000000-0005-0000-0000-00009F9A0000}"/>
    <cellStyle name="Porcentaje 6 2 5" xfId="40575" xr:uid="{00000000-0005-0000-0000-0000A09A0000}"/>
    <cellStyle name="Porcentaje 6 2 6" xfId="45418" xr:uid="{00000000-0005-0000-0000-0000A19A0000}"/>
    <cellStyle name="Porcentaje 6 3" xfId="2933" xr:uid="{00000000-0005-0000-0000-0000A29A0000}"/>
    <cellStyle name="Porcentaje 6 3 2" xfId="8087" xr:uid="{00000000-0005-0000-0000-0000A39A0000}"/>
    <cellStyle name="Porcentaje 6 3 2 2" xfId="18870" xr:uid="{00000000-0005-0000-0000-0000A49A0000}"/>
    <cellStyle name="Porcentaje 6 3 3" xfId="13738" xr:uid="{00000000-0005-0000-0000-0000A59A0000}"/>
    <cellStyle name="Porcentaje 6 3 4" xfId="41797" xr:uid="{00000000-0005-0000-0000-0000A69A0000}"/>
    <cellStyle name="Porcentaje 6 3 5" xfId="46640" xr:uid="{00000000-0005-0000-0000-0000A79A0000}"/>
    <cellStyle name="Porcentaje 6 4" xfId="5798" xr:uid="{00000000-0005-0000-0000-0000A89A0000}"/>
    <cellStyle name="Porcentaje 6 4 2" xfId="16587" xr:uid="{00000000-0005-0000-0000-0000A99A0000}"/>
    <cellStyle name="Porcentaje 6 5" xfId="11422" xr:uid="{00000000-0005-0000-0000-0000AA9A0000}"/>
    <cellStyle name="Porcentaje 6 6" xfId="39528" xr:uid="{00000000-0005-0000-0000-0000AB9A0000}"/>
    <cellStyle name="Porcentaje 6 7" xfId="44374" xr:uid="{00000000-0005-0000-0000-0000AC9A0000}"/>
    <cellStyle name="Porcentaje 7" xfId="783" xr:uid="{00000000-0005-0000-0000-0000AD9A0000}"/>
    <cellStyle name="Porcentaje 7 2" xfId="1866" xr:uid="{00000000-0005-0000-0000-0000AE9A0000}"/>
    <cellStyle name="Porcentaje 7 2 2" xfId="4175" xr:uid="{00000000-0005-0000-0000-0000AF9A0000}"/>
    <cellStyle name="Porcentaje 7 2 2 2" xfId="9322" xr:uid="{00000000-0005-0000-0000-0000B09A0000}"/>
    <cellStyle name="Porcentaje 7 2 2 2 2" xfId="20105" xr:uid="{00000000-0005-0000-0000-0000B19A0000}"/>
    <cellStyle name="Porcentaje 7 2 2 3" xfId="14973" xr:uid="{00000000-0005-0000-0000-0000B29A0000}"/>
    <cellStyle name="Porcentaje 7 2 2 4" xfId="43032" xr:uid="{00000000-0005-0000-0000-0000B39A0000}"/>
    <cellStyle name="Porcentaje 7 2 2 5" xfId="47875" xr:uid="{00000000-0005-0000-0000-0000B49A0000}"/>
    <cellStyle name="Porcentaje 7 2 3" xfId="7041" xr:uid="{00000000-0005-0000-0000-0000B59A0000}"/>
    <cellStyle name="Porcentaje 7 2 3 2" xfId="17824" xr:uid="{00000000-0005-0000-0000-0000B69A0000}"/>
    <cellStyle name="Porcentaje 7 2 4" xfId="12686" xr:uid="{00000000-0005-0000-0000-0000B79A0000}"/>
    <cellStyle name="Porcentaje 7 2 5" xfId="40756" xr:uid="{00000000-0005-0000-0000-0000B89A0000}"/>
    <cellStyle name="Porcentaje 7 2 6" xfId="45599" xr:uid="{00000000-0005-0000-0000-0000B99A0000}"/>
    <cellStyle name="Porcentaje 7 3" xfId="3120" xr:uid="{00000000-0005-0000-0000-0000BA9A0000}"/>
    <cellStyle name="Porcentaje 7 3 2" xfId="8267" xr:uid="{00000000-0005-0000-0000-0000BB9A0000}"/>
    <cellStyle name="Porcentaje 7 3 2 2" xfId="19050" xr:uid="{00000000-0005-0000-0000-0000BC9A0000}"/>
    <cellStyle name="Porcentaje 7 3 3" xfId="13918" xr:uid="{00000000-0005-0000-0000-0000BD9A0000}"/>
    <cellStyle name="Porcentaje 7 3 4" xfId="41977" xr:uid="{00000000-0005-0000-0000-0000BE9A0000}"/>
    <cellStyle name="Porcentaje 7 3 5" xfId="46820" xr:uid="{00000000-0005-0000-0000-0000BF9A0000}"/>
    <cellStyle name="Porcentaje 7 4" xfId="5984" xr:uid="{00000000-0005-0000-0000-0000C09A0000}"/>
    <cellStyle name="Porcentaje 7 4 2" xfId="16767" xr:uid="{00000000-0005-0000-0000-0000C19A0000}"/>
    <cellStyle name="Porcentaje 7 5" xfId="11611" xr:uid="{00000000-0005-0000-0000-0000C29A0000}"/>
    <cellStyle name="Porcentaje 7 6" xfId="39707" xr:uid="{00000000-0005-0000-0000-0000C39A0000}"/>
    <cellStyle name="Porcentaje 7 7" xfId="44554" xr:uid="{00000000-0005-0000-0000-0000C49A0000}"/>
    <cellStyle name="Porcentaje 8" xfId="835" xr:uid="{00000000-0005-0000-0000-0000C59A0000}"/>
    <cellStyle name="Porcentaje 8 2" xfId="1918" xr:uid="{00000000-0005-0000-0000-0000C69A0000}"/>
    <cellStyle name="Porcentaje 8 2 2" xfId="4227" xr:uid="{00000000-0005-0000-0000-0000C79A0000}"/>
    <cellStyle name="Porcentaje 8 2 2 2" xfId="9374" xr:uid="{00000000-0005-0000-0000-0000C89A0000}"/>
    <cellStyle name="Porcentaje 8 2 2 2 2" xfId="20157" xr:uid="{00000000-0005-0000-0000-0000C99A0000}"/>
    <cellStyle name="Porcentaje 8 2 2 3" xfId="15025" xr:uid="{00000000-0005-0000-0000-0000CA9A0000}"/>
    <cellStyle name="Porcentaje 8 2 2 4" xfId="43084" xr:uid="{00000000-0005-0000-0000-0000CB9A0000}"/>
    <cellStyle name="Porcentaje 8 2 2 5" xfId="47927" xr:uid="{00000000-0005-0000-0000-0000CC9A0000}"/>
    <cellStyle name="Porcentaje 8 2 3" xfId="7093" xr:uid="{00000000-0005-0000-0000-0000CD9A0000}"/>
    <cellStyle name="Porcentaje 8 2 3 2" xfId="17876" xr:uid="{00000000-0005-0000-0000-0000CE9A0000}"/>
    <cellStyle name="Porcentaje 8 2 4" xfId="12738" xr:uid="{00000000-0005-0000-0000-0000CF9A0000}"/>
    <cellStyle name="Porcentaje 8 2 5" xfId="40808" xr:uid="{00000000-0005-0000-0000-0000D09A0000}"/>
    <cellStyle name="Porcentaje 8 2 6" xfId="45651" xr:uid="{00000000-0005-0000-0000-0000D19A0000}"/>
    <cellStyle name="Porcentaje 8 3" xfId="3172" xr:uid="{00000000-0005-0000-0000-0000D29A0000}"/>
    <cellStyle name="Porcentaje 8 3 2" xfId="8319" xr:uid="{00000000-0005-0000-0000-0000D39A0000}"/>
    <cellStyle name="Porcentaje 8 3 2 2" xfId="19102" xr:uid="{00000000-0005-0000-0000-0000D49A0000}"/>
    <cellStyle name="Porcentaje 8 3 3" xfId="13970" xr:uid="{00000000-0005-0000-0000-0000D59A0000}"/>
    <cellStyle name="Porcentaje 8 3 4" xfId="42029" xr:uid="{00000000-0005-0000-0000-0000D69A0000}"/>
    <cellStyle name="Porcentaje 8 3 5" xfId="46872" xr:uid="{00000000-0005-0000-0000-0000D79A0000}"/>
    <cellStyle name="Porcentaje 8 4" xfId="6036" xr:uid="{00000000-0005-0000-0000-0000D89A0000}"/>
    <cellStyle name="Porcentaje 8 4 2" xfId="16819" xr:uid="{00000000-0005-0000-0000-0000D99A0000}"/>
    <cellStyle name="Porcentaje 8 5" xfId="11663" xr:uid="{00000000-0005-0000-0000-0000DA9A0000}"/>
    <cellStyle name="Porcentaje 8 6" xfId="39759" xr:uid="{00000000-0005-0000-0000-0000DB9A0000}"/>
    <cellStyle name="Porcentaje 8 7" xfId="44606" xr:uid="{00000000-0005-0000-0000-0000DC9A0000}"/>
    <cellStyle name="Porcentaje 9" xfId="906" xr:uid="{00000000-0005-0000-0000-0000DD9A0000}"/>
    <cellStyle name="Porcentaje 9 2" xfId="1989" xr:uid="{00000000-0005-0000-0000-0000DE9A0000}"/>
    <cellStyle name="Porcentaje 9 2 2" xfId="4298" xr:uid="{00000000-0005-0000-0000-0000DF9A0000}"/>
    <cellStyle name="Porcentaje 9 2 2 2" xfId="9445" xr:uid="{00000000-0005-0000-0000-0000E09A0000}"/>
    <cellStyle name="Porcentaje 9 2 2 2 2" xfId="20228" xr:uid="{00000000-0005-0000-0000-0000E19A0000}"/>
    <cellStyle name="Porcentaje 9 2 2 3" xfId="15096" xr:uid="{00000000-0005-0000-0000-0000E29A0000}"/>
    <cellStyle name="Porcentaje 9 2 2 4" xfId="43155" xr:uid="{00000000-0005-0000-0000-0000E39A0000}"/>
    <cellStyle name="Porcentaje 9 2 2 5" xfId="47998" xr:uid="{00000000-0005-0000-0000-0000E49A0000}"/>
    <cellStyle name="Porcentaje 9 2 3" xfId="7164" xr:uid="{00000000-0005-0000-0000-0000E59A0000}"/>
    <cellStyle name="Porcentaje 9 2 3 2" xfId="17947" xr:uid="{00000000-0005-0000-0000-0000E69A0000}"/>
    <cellStyle name="Porcentaje 9 2 4" xfId="12809" xr:uid="{00000000-0005-0000-0000-0000E79A0000}"/>
    <cellStyle name="Porcentaje 9 2 5" xfId="40879" xr:uid="{00000000-0005-0000-0000-0000E89A0000}"/>
    <cellStyle name="Porcentaje 9 2 6" xfId="45722" xr:uid="{00000000-0005-0000-0000-0000E99A0000}"/>
    <cellStyle name="Porcentaje 9 3" xfId="3243" xr:uid="{00000000-0005-0000-0000-0000EA9A0000}"/>
    <cellStyle name="Porcentaje 9 3 2" xfId="8390" xr:uid="{00000000-0005-0000-0000-0000EB9A0000}"/>
    <cellStyle name="Porcentaje 9 3 2 2" xfId="19173" xr:uid="{00000000-0005-0000-0000-0000EC9A0000}"/>
    <cellStyle name="Porcentaje 9 3 3" xfId="14041" xr:uid="{00000000-0005-0000-0000-0000ED9A0000}"/>
    <cellStyle name="Porcentaje 9 3 4" xfId="42100" xr:uid="{00000000-0005-0000-0000-0000EE9A0000}"/>
    <cellStyle name="Porcentaje 9 3 5" xfId="46943" xr:uid="{00000000-0005-0000-0000-0000EF9A0000}"/>
    <cellStyle name="Porcentaje 9 4" xfId="6107" xr:uid="{00000000-0005-0000-0000-0000F09A0000}"/>
    <cellStyle name="Porcentaje 9 4 2" xfId="16890" xr:uid="{00000000-0005-0000-0000-0000F19A0000}"/>
    <cellStyle name="Porcentaje 9 5" xfId="11734" xr:uid="{00000000-0005-0000-0000-0000F29A0000}"/>
    <cellStyle name="Porcentaje 9 6" xfId="39830" xr:uid="{00000000-0005-0000-0000-0000F39A0000}"/>
    <cellStyle name="Porcentaje 9 7" xfId="44677" xr:uid="{00000000-0005-0000-0000-0000F49A0000}"/>
    <cellStyle name="Porcentual 10" xfId="106" xr:uid="{00000000-0005-0000-0000-0000F59A0000}"/>
    <cellStyle name="Porcentual 11" xfId="69" xr:uid="{00000000-0005-0000-0000-0000F69A0000}"/>
    <cellStyle name="Porcentual 2" xfId="458" xr:uid="{00000000-0005-0000-0000-0000F79A0000}"/>
    <cellStyle name="Porcentual 2 12" xfId="51" xr:uid="{00000000-0005-0000-0000-0000F89A0000}"/>
    <cellStyle name="Porcentual 2 13" xfId="459" xr:uid="{00000000-0005-0000-0000-0000F99A0000}"/>
    <cellStyle name="Porcentual 3" xfId="460" xr:uid="{00000000-0005-0000-0000-0000FA9A0000}"/>
    <cellStyle name="Porcentual 4" xfId="461" xr:uid="{00000000-0005-0000-0000-0000FB9A0000}"/>
    <cellStyle name="Porcentual 4 2" xfId="5258" xr:uid="{00000000-0005-0000-0000-0000FC9A0000}"/>
    <cellStyle name="Porcentual 8" xfId="105" xr:uid="{00000000-0005-0000-0000-0000FD9A0000}"/>
    <cellStyle name="Porcentual 9" xfId="87" xr:uid="{00000000-0005-0000-0000-0000FE9A0000}"/>
    <cellStyle name="Porcentual 9 2" xfId="11017" xr:uid="{00000000-0005-0000-0000-0000FF9A0000}"/>
    <cellStyle name="RevList" xfId="462" xr:uid="{00000000-0005-0000-0000-0000009B0000}"/>
    <cellStyle name="Salida" xfId="48779" xr:uid="{00000000-0005-0000-0000-0000019B0000}"/>
    <cellStyle name="Salida 2" xfId="168" xr:uid="{00000000-0005-0000-0000-0000029B0000}"/>
    <cellStyle name="Salida 3" xfId="1539" xr:uid="{00000000-0005-0000-0000-0000039B0000}"/>
    <cellStyle name="Subtotal" xfId="463" xr:uid="{00000000-0005-0000-0000-0000049B0000}"/>
    <cellStyle name="Texto de advertencia" xfId="48780" xr:uid="{00000000-0005-0000-0000-0000059B0000}"/>
    <cellStyle name="Texto de advertencia 2" xfId="169" xr:uid="{00000000-0005-0000-0000-0000069B0000}"/>
    <cellStyle name="Texto de advertencia 3" xfId="1540" xr:uid="{00000000-0005-0000-0000-0000079B0000}"/>
    <cellStyle name="Texto explicativo" xfId="48781" xr:uid="{00000000-0005-0000-0000-0000089B0000}"/>
    <cellStyle name="Texto explicativo 2" xfId="170" xr:uid="{00000000-0005-0000-0000-0000099B0000}"/>
    <cellStyle name="Texto explicativo 3" xfId="1541" xr:uid="{00000000-0005-0000-0000-00000A9B0000}"/>
    <cellStyle name="Título" xfId="48782" xr:uid="{00000000-0005-0000-0000-00000B9B0000}"/>
    <cellStyle name="Título 1" xfId="464" xr:uid="{00000000-0005-0000-0000-00000C9B0000}"/>
    <cellStyle name="Título 1 2" xfId="739" hidden="1" xr:uid="{00000000-0005-0000-0000-00000D9B0000}"/>
    <cellStyle name="Título 1 2" xfId="5074" hidden="1" xr:uid="{00000000-0005-0000-0000-00000E9B0000}"/>
    <cellStyle name="Título 1 2" xfId="5093" hidden="1" xr:uid="{00000000-0005-0000-0000-00000F9B0000}"/>
    <cellStyle name="Título 1 2" xfId="5070" hidden="1" xr:uid="{00000000-0005-0000-0000-0000109B0000}"/>
    <cellStyle name="Título 1 2" xfId="5105" hidden="1" xr:uid="{00000000-0005-0000-0000-0000119B0000}"/>
    <cellStyle name="Título 1 2" xfId="5066" hidden="1" xr:uid="{00000000-0005-0000-0000-0000129B0000}"/>
    <cellStyle name="Título 1 2" xfId="5117" hidden="1" xr:uid="{00000000-0005-0000-0000-0000139B0000}"/>
    <cellStyle name="Título 1 2" xfId="5062" hidden="1" xr:uid="{00000000-0005-0000-0000-0000149B0000}"/>
    <cellStyle name="Título 1 2" xfId="5128" hidden="1" xr:uid="{00000000-0005-0000-0000-0000159B0000}"/>
    <cellStyle name="Título 1 2" xfId="5040" hidden="1" xr:uid="{00000000-0005-0000-0000-0000169B0000}"/>
    <cellStyle name="Título 1 2" xfId="5140" hidden="1" xr:uid="{00000000-0005-0000-0000-0000179B0000}"/>
    <cellStyle name="Título 1 2" xfId="5057" hidden="1" xr:uid="{00000000-0005-0000-0000-0000189B0000}"/>
    <cellStyle name="Título 1 2" xfId="5160" hidden="1" xr:uid="{00000000-0005-0000-0000-0000199B0000}"/>
    <cellStyle name="Título 1 2" xfId="5053" hidden="1" xr:uid="{00000000-0005-0000-0000-00001A9B0000}"/>
    <cellStyle name="Título 1 2" xfId="5171" hidden="1" xr:uid="{00000000-0005-0000-0000-00001B9B0000}"/>
    <cellStyle name="Título 1 2" xfId="5134" hidden="1" xr:uid="{00000000-0005-0000-0000-00001C9B0000}"/>
    <cellStyle name="Título 1 2" xfId="5182" hidden="1" xr:uid="{00000000-0005-0000-0000-00001D9B0000}"/>
    <cellStyle name="Título 1 2" xfId="5152" hidden="1" xr:uid="{00000000-0005-0000-0000-00001E9B0000}"/>
    <cellStyle name="Título 1 2" xfId="5190" hidden="1" xr:uid="{00000000-0005-0000-0000-00001F9B0000}"/>
    <cellStyle name="Título 1 2" xfId="5181" hidden="1" xr:uid="{00000000-0005-0000-0000-0000209B0000}"/>
    <cellStyle name="Título 1 2" xfId="10222" hidden="1" xr:uid="{00000000-0005-0000-0000-0000219B0000}"/>
    <cellStyle name="Título 1 2" xfId="10237" hidden="1" xr:uid="{00000000-0005-0000-0000-0000229B0000}"/>
    <cellStyle name="Título 1 2" xfId="10218" hidden="1" xr:uid="{00000000-0005-0000-0000-0000239B0000}"/>
    <cellStyle name="Título 1 2" xfId="10249" hidden="1" xr:uid="{00000000-0005-0000-0000-0000249B0000}"/>
    <cellStyle name="Título 1 2" xfId="10214" hidden="1" xr:uid="{00000000-0005-0000-0000-0000259B0000}"/>
    <cellStyle name="Título 1 2" xfId="10261" hidden="1" xr:uid="{00000000-0005-0000-0000-0000269B0000}"/>
    <cellStyle name="Título 1 2" xfId="10210" hidden="1" xr:uid="{00000000-0005-0000-0000-0000279B0000}"/>
    <cellStyle name="Título 1 2" xfId="10272" hidden="1" xr:uid="{00000000-0005-0000-0000-0000289B0000}"/>
    <cellStyle name="Título 1 2" xfId="10188" hidden="1" xr:uid="{00000000-0005-0000-0000-0000299B0000}"/>
    <cellStyle name="Título 1 2" xfId="10284" hidden="1" xr:uid="{00000000-0005-0000-0000-00002A9B0000}"/>
    <cellStyle name="Título 1 2" xfId="10205" hidden="1" xr:uid="{00000000-0005-0000-0000-00002B9B0000}"/>
    <cellStyle name="Título 1 2" xfId="10298" hidden="1" xr:uid="{00000000-0005-0000-0000-00002C9B0000}"/>
    <cellStyle name="Título 1 2" xfId="10201" hidden="1" xr:uid="{00000000-0005-0000-0000-00002D9B0000}"/>
    <cellStyle name="Título 1 2" xfId="10309" hidden="1" xr:uid="{00000000-0005-0000-0000-00002E9B0000}"/>
    <cellStyle name="Título 1 2" xfId="10278" hidden="1" xr:uid="{00000000-0005-0000-0000-00002F9B0000}"/>
    <cellStyle name="Título 1 2" xfId="10320" hidden="1" xr:uid="{00000000-0005-0000-0000-0000309B0000}"/>
    <cellStyle name="Título 1 2" xfId="10290" hidden="1" xr:uid="{00000000-0005-0000-0000-0000319B0000}"/>
    <cellStyle name="Título 1 2" xfId="10328" hidden="1" xr:uid="{00000000-0005-0000-0000-0000329B0000}"/>
    <cellStyle name="Título 1 2" xfId="10319" hidden="1" xr:uid="{00000000-0005-0000-0000-0000339B0000}"/>
    <cellStyle name="Título 1 2" xfId="10751" hidden="1" xr:uid="{00000000-0005-0000-0000-0000349B0000}"/>
    <cellStyle name="Título 1 2" xfId="10762" hidden="1" xr:uid="{00000000-0005-0000-0000-0000359B0000}"/>
    <cellStyle name="Título 1 2" xfId="10749" hidden="1" xr:uid="{00000000-0005-0000-0000-0000369B0000}"/>
    <cellStyle name="Título 1 2" xfId="10771" hidden="1" xr:uid="{00000000-0005-0000-0000-0000379B0000}"/>
    <cellStyle name="Título 1 2" xfId="10747" hidden="1" xr:uid="{00000000-0005-0000-0000-0000389B0000}"/>
    <cellStyle name="Título 1 2" xfId="10780" hidden="1" xr:uid="{00000000-0005-0000-0000-0000399B0000}"/>
    <cellStyle name="Título 1 2" xfId="10745" hidden="1" xr:uid="{00000000-0005-0000-0000-00003A9B0000}"/>
    <cellStyle name="Título 1 2" xfId="10788" hidden="1" xr:uid="{00000000-0005-0000-0000-00003B9B0000}"/>
    <cellStyle name="Título 1 2" xfId="10738" hidden="1" xr:uid="{00000000-0005-0000-0000-00003C9B0000}"/>
    <cellStyle name="Título 1 2" xfId="10798" hidden="1" xr:uid="{00000000-0005-0000-0000-00003D9B0000}"/>
    <cellStyle name="Título 1 2" xfId="10743" hidden="1" xr:uid="{00000000-0005-0000-0000-00003E9B0000}"/>
    <cellStyle name="Título 1 2" xfId="10808" hidden="1" xr:uid="{00000000-0005-0000-0000-00003F9B0000}"/>
    <cellStyle name="Título 1 2" xfId="10740" hidden="1" xr:uid="{00000000-0005-0000-0000-0000409B0000}"/>
    <cellStyle name="Título 1 2" xfId="10815" hidden="1" xr:uid="{00000000-0005-0000-0000-0000419B0000}"/>
    <cellStyle name="Título 1 2" xfId="10794" hidden="1" xr:uid="{00000000-0005-0000-0000-0000429B0000}"/>
    <cellStyle name="Título 1 2" xfId="10825" hidden="1" xr:uid="{00000000-0005-0000-0000-0000439B0000}"/>
    <cellStyle name="Título 1 2" xfId="10804" hidden="1" xr:uid="{00000000-0005-0000-0000-0000449B0000}"/>
    <cellStyle name="Título 1 2" xfId="10831" hidden="1" xr:uid="{00000000-0005-0000-0000-0000459B0000}"/>
    <cellStyle name="Título 1 2" xfId="10824" hidden="1" xr:uid="{00000000-0005-0000-0000-0000469B0000}"/>
    <cellStyle name="Título 1 2" xfId="10695" hidden="1" xr:uid="{00000000-0005-0000-0000-0000479B0000}"/>
    <cellStyle name="Título 1 2" xfId="10599" hidden="1" xr:uid="{00000000-0005-0000-0000-0000489B0000}"/>
    <cellStyle name="Título 1 2" xfId="10843" hidden="1" xr:uid="{00000000-0005-0000-0000-0000499B0000}"/>
    <cellStyle name="Título 1 2" xfId="10598" hidden="1" xr:uid="{00000000-0005-0000-0000-00004A9B0000}"/>
    <cellStyle name="Título 1 2" xfId="10848" hidden="1" xr:uid="{00000000-0005-0000-0000-00004B9B0000}"/>
    <cellStyle name="Título 1 2" xfId="10594" hidden="1" xr:uid="{00000000-0005-0000-0000-00004C9B0000}"/>
    <cellStyle name="Título 1 2" xfId="10568" hidden="1" xr:uid="{00000000-0005-0000-0000-00004D9B0000}"/>
    <cellStyle name="Título 1 2" xfId="10624" hidden="1" xr:uid="{00000000-0005-0000-0000-00004E9B0000}"/>
    <cellStyle name="Título 1 2" xfId="10704" hidden="1" xr:uid="{00000000-0005-0000-0000-00004F9B0000}"/>
    <cellStyle name="Título 1 2" xfId="10619" hidden="1" xr:uid="{00000000-0005-0000-0000-0000509B0000}"/>
    <cellStyle name="Título 1 2" xfId="10610" hidden="1" xr:uid="{00000000-0005-0000-0000-0000519B0000}"/>
    <cellStyle name="Título 1 2" xfId="10609" hidden="1" xr:uid="{00000000-0005-0000-0000-0000529B0000}"/>
    <cellStyle name="Título 1 2" xfId="10611" hidden="1" xr:uid="{00000000-0005-0000-0000-0000539B0000}"/>
    <cellStyle name="Título 1 2" xfId="10845" hidden="1" xr:uid="{00000000-0005-0000-0000-0000549B0000}"/>
    <cellStyle name="Título 1 2" xfId="10671" hidden="1" xr:uid="{00000000-0005-0000-0000-0000559B0000}"/>
    <cellStyle name="Título 1 2" xfId="10734" hidden="1" xr:uid="{00000000-0005-0000-0000-0000569B0000}"/>
    <cellStyle name="Título 1 2" xfId="10613" hidden="1" xr:uid="{00000000-0005-0000-0000-0000579B0000}"/>
    <cellStyle name="Título 1 2" xfId="10642" hidden="1" xr:uid="{00000000-0005-0000-0000-0000589B0000}"/>
    <cellStyle name="Título 1 2" xfId="10735" hidden="1" xr:uid="{00000000-0005-0000-0000-0000599B0000}"/>
    <cellStyle name="Título 1 2" xfId="5583" hidden="1" xr:uid="{00000000-0005-0000-0000-00005A9B0000}"/>
    <cellStyle name="Título 1 2" xfId="10628" hidden="1" xr:uid="{00000000-0005-0000-0000-00005B9B0000}"/>
    <cellStyle name="Título 1 2" xfId="10698" hidden="1" xr:uid="{00000000-0005-0000-0000-00005C9B0000}"/>
    <cellStyle name="Título 1 2" xfId="10679" hidden="1" xr:uid="{00000000-0005-0000-0000-00005D9B0000}"/>
    <cellStyle name="Título 1 2" xfId="10591" hidden="1" xr:uid="{00000000-0005-0000-0000-00005E9B0000}"/>
    <cellStyle name="Título 1 2" xfId="10578" hidden="1" xr:uid="{00000000-0005-0000-0000-00005F9B0000}"/>
    <cellStyle name="Título 1 2" xfId="10654" hidden="1" xr:uid="{00000000-0005-0000-0000-0000609B0000}"/>
    <cellStyle name="Título 1 2" xfId="10668" hidden="1" xr:uid="{00000000-0005-0000-0000-0000619B0000}"/>
    <cellStyle name="Título 1 2" xfId="10694" hidden="1" xr:uid="{00000000-0005-0000-0000-0000629B0000}"/>
    <cellStyle name="Título 1 2" xfId="10708" hidden="1" xr:uid="{00000000-0005-0000-0000-0000639B0000}"/>
    <cellStyle name="Título 1 2" xfId="10587" hidden="1" xr:uid="{00000000-0005-0000-0000-0000649B0000}"/>
    <cellStyle name="Título 1 2" xfId="10621" hidden="1" xr:uid="{00000000-0005-0000-0000-0000659B0000}"/>
    <cellStyle name="Título 1 2" xfId="10672" hidden="1" xr:uid="{00000000-0005-0000-0000-0000669B0000}"/>
    <cellStyle name="Título 1 2" xfId="10637" hidden="1" xr:uid="{00000000-0005-0000-0000-0000679B0000}"/>
    <cellStyle name="Título 1 2" xfId="10617" hidden="1" xr:uid="{00000000-0005-0000-0000-0000689B0000}"/>
    <cellStyle name="Título 1 2" xfId="10684" hidden="1" xr:uid="{00000000-0005-0000-0000-0000699B0000}"/>
    <cellStyle name="Título 1 2" xfId="10586" hidden="1" xr:uid="{00000000-0005-0000-0000-00006A9B0000}"/>
    <cellStyle name="Título 1 2" xfId="10702" hidden="1" xr:uid="{00000000-0005-0000-0000-00006B9B0000}"/>
    <cellStyle name="Título 1 2" xfId="10583" hidden="1" xr:uid="{00000000-0005-0000-0000-00006C9B0000}"/>
    <cellStyle name="Título 1 2" xfId="15871" hidden="1" xr:uid="{00000000-0005-0000-0000-00006D9B0000}"/>
    <cellStyle name="Título 1 2" xfId="15888" hidden="1" xr:uid="{00000000-0005-0000-0000-00006E9B0000}"/>
    <cellStyle name="Título 1 2" xfId="15867" hidden="1" xr:uid="{00000000-0005-0000-0000-00006F9B0000}"/>
    <cellStyle name="Título 1 2" xfId="15900" hidden="1" xr:uid="{00000000-0005-0000-0000-0000709B0000}"/>
    <cellStyle name="Título 1 2" xfId="15863" hidden="1" xr:uid="{00000000-0005-0000-0000-0000719B0000}"/>
    <cellStyle name="Título 1 2" xfId="15912" hidden="1" xr:uid="{00000000-0005-0000-0000-0000729B0000}"/>
    <cellStyle name="Título 1 2" xfId="15859" hidden="1" xr:uid="{00000000-0005-0000-0000-0000739B0000}"/>
    <cellStyle name="Título 1 2" xfId="15923" hidden="1" xr:uid="{00000000-0005-0000-0000-0000749B0000}"/>
    <cellStyle name="Título 1 2" xfId="15837" hidden="1" xr:uid="{00000000-0005-0000-0000-0000759B0000}"/>
    <cellStyle name="Título 1 2" xfId="15935" hidden="1" xr:uid="{00000000-0005-0000-0000-0000769B0000}"/>
    <cellStyle name="Título 1 2" xfId="15854" hidden="1" xr:uid="{00000000-0005-0000-0000-0000779B0000}"/>
    <cellStyle name="Título 1 2" xfId="15953" hidden="1" xr:uid="{00000000-0005-0000-0000-0000789B0000}"/>
    <cellStyle name="Título 1 2" xfId="15850" hidden="1" xr:uid="{00000000-0005-0000-0000-0000799B0000}"/>
    <cellStyle name="Título 1 2" xfId="15964" hidden="1" xr:uid="{00000000-0005-0000-0000-00007A9B0000}"/>
    <cellStyle name="Título 1 2" xfId="15929" hidden="1" xr:uid="{00000000-0005-0000-0000-00007B9B0000}"/>
    <cellStyle name="Título 1 2" xfId="15975" hidden="1" xr:uid="{00000000-0005-0000-0000-00007C9B0000}"/>
    <cellStyle name="Título 1 2" xfId="15945" hidden="1" xr:uid="{00000000-0005-0000-0000-00007D9B0000}"/>
    <cellStyle name="Título 1 2" xfId="15983" hidden="1" xr:uid="{00000000-0005-0000-0000-00007E9B0000}"/>
    <cellStyle name="Título 1 2" xfId="15974" hidden="1" xr:uid="{00000000-0005-0000-0000-00007F9B0000}"/>
    <cellStyle name="Título 1 2" xfId="21005" hidden="1" xr:uid="{00000000-0005-0000-0000-0000809B0000}"/>
    <cellStyle name="Título 1 2" xfId="21020" hidden="1" xr:uid="{00000000-0005-0000-0000-0000819B0000}"/>
    <cellStyle name="Título 1 2" xfId="21001" hidden="1" xr:uid="{00000000-0005-0000-0000-0000829B0000}"/>
    <cellStyle name="Título 1 2" xfId="21032" hidden="1" xr:uid="{00000000-0005-0000-0000-0000839B0000}"/>
    <cellStyle name="Título 1 2" xfId="20997" hidden="1" xr:uid="{00000000-0005-0000-0000-0000849B0000}"/>
    <cellStyle name="Título 1 2" xfId="21044" hidden="1" xr:uid="{00000000-0005-0000-0000-0000859B0000}"/>
    <cellStyle name="Título 1 2" xfId="20993" hidden="1" xr:uid="{00000000-0005-0000-0000-0000869B0000}"/>
    <cellStyle name="Título 1 2" xfId="21055" hidden="1" xr:uid="{00000000-0005-0000-0000-0000879B0000}"/>
    <cellStyle name="Título 1 2" xfId="20971" hidden="1" xr:uid="{00000000-0005-0000-0000-0000889B0000}"/>
    <cellStyle name="Título 1 2" xfId="21067" hidden="1" xr:uid="{00000000-0005-0000-0000-0000899B0000}"/>
    <cellStyle name="Título 1 2" xfId="20988" hidden="1" xr:uid="{00000000-0005-0000-0000-00008A9B0000}"/>
    <cellStyle name="Título 1 2" xfId="21081" hidden="1" xr:uid="{00000000-0005-0000-0000-00008B9B0000}"/>
    <cellStyle name="Título 1 2" xfId="20984" hidden="1" xr:uid="{00000000-0005-0000-0000-00008C9B0000}"/>
    <cellStyle name="Título 1 2" xfId="21092" hidden="1" xr:uid="{00000000-0005-0000-0000-00008D9B0000}"/>
    <cellStyle name="Título 1 2" xfId="21061" hidden="1" xr:uid="{00000000-0005-0000-0000-00008E9B0000}"/>
    <cellStyle name="Título 1 2" xfId="21103" hidden="1" xr:uid="{00000000-0005-0000-0000-00008F9B0000}"/>
    <cellStyle name="Título 1 2" xfId="21073" hidden="1" xr:uid="{00000000-0005-0000-0000-0000909B0000}"/>
    <cellStyle name="Título 1 2" xfId="21111" hidden="1" xr:uid="{00000000-0005-0000-0000-0000919B0000}"/>
    <cellStyle name="Título 1 2" xfId="21102" hidden="1" xr:uid="{00000000-0005-0000-0000-0000929B0000}"/>
    <cellStyle name="Título 1 2" xfId="21534" hidden="1" xr:uid="{00000000-0005-0000-0000-0000939B0000}"/>
    <cellStyle name="Título 1 2" xfId="21545" hidden="1" xr:uid="{00000000-0005-0000-0000-0000949B0000}"/>
    <cellStyle name="Título 1 2" xfId="21532" hidden="1" xr:uid="{00000000-0005-0000-0000-0000959B0000}"/>
    <cellStyle name="Título 1 2" xfId="21554" hidden="1" xr:uid="{00000000-0005-0000-0000-0000969B0000}"/>
    <cellStyle name="Título 1 2" xfId="21530" hidden="1" xr:uid="{00000000-0005-0000-0000-0000979B0000}"/>
    <cellStyle name="Título 1 2" xfId="21563" hidden="1" xr:uid="{00000000-0005-0000-0000-0000989B0000}"/>
    <cellStyle name="Título 1 2" xfId="21528" hidden="1" xr:uid="{00000000-0005-0000-0000-0000999B0000}"/>
    <cellStyle name="Título 1 2" xfId="21571" hidden="1" xr:uid="{00000000-0005-0000-0000-00009A9B0000}"/>
    <cellStyle name="Título 1 2" xfId="21521" hidden="1" xr:uid="{00000000-0005-0000-0000-00009B9B0000}"/>
    <cellStyle name="Título 1 2" xfId="21581" hidden="1" xr:uid="{00000000-0005-0000-0000-00009C9B0000}"/>
    <cellStyle name="Título 1 2" xfId="21526" hidden="1" xr:uid="{00000000-0005-0000-0000-00009D9B0000}"/>
    <cellStyle name="Título 1 2" xfId="21591" hidden="1" xr:uid="{00000000-0005-0000-0000-00009E9B0000}"/>
    <cellStyle name="Título 1 2" xfId="21523" hidden="1" xr:uid="{00000000-0005-0000-0000-00009F9B0000}"/>
    <cellStyle name="Título 1 2" xfId="21598" hidden="1" xr:uid="{00000000-0005-0000-0000-0000A09B0000}"/>
    <cellStyle name="Título 1 2" xfId="21577" hidden="1" xr:uid="{00000000-0005-0000-0000-0000A19B0000}"/>
    <cellStyle name="Título 1 2" xfId="21608" hidden="1" xr:uid="{00000000-0005-0000-0000-0000A29B0000}"/>
    <cellStyle name="Título 1 2" xfId="21587" hidden="1" xr:uid="{00000000-0005-0000-0000-0000A39B0000}"/>
    <cellStyle name="Título 1 2" xfId="21614" hidden="1" xr:uid="{00000000-0005-0000-0000-0000A49B0000}"/>
    <cellStyle name="Título 1 2" xfId="21607" hidden="1" xr:uid="{00000000-0005-0000-0000-0000A59B0000}"/>
    <cellStyle name="Título 1 2" xfId="21478" hidden="1" xr:uid="{00000000-0005-0000-0000-0000A69B0000}"/>
    <cellStyle name="Título 1 2" xfId="21382" hidden="1" xr:uid="{00000000-0005-0000-0000-0000A79B0000}"/>
    <cellStyle name="Título 1 2" xfId="21626" hidden="1" xr:uid="{00000000-0005-0000-0000-0000A89B0000}"/>
    <cellStyle name="Título 1 2" xfId="21381" hidden="1" xr:uid="{00000000-0005-0000-0000-0000A99B0000}"/>
    <cellStyle name="Título 1 2" xfId="21631" hidden="1" xr:uid="{00000000-0005-0000-0000-0000AA9B0000}"/>
    <cellStyle name="Título 1 2" xfId="21377" hidden="1" xr:uid="{00000000-0005-0000-0000-0000AB9B0000}"/>
    <cellStyle name="Título 1 2" xfId="21351" hidden="1" xr:uid="{00000000-0005-0000-0000-0000AC9B0000}"/>
    <cellStyle name="Título 1 2" xfId="21407" hidden="1" xr:uid="{00000000-0005-0000-0000-0000AD9B0000}"/>
    <cellStyle name="Título 1 2" xfId="21487" hidden="1" xr:uid="{00000000-0005-0000-0000-0000AE9B0000}"/>
    <cellStyle name="Título 1 2" xfId="21402" hidden="1" xr:uid="{00000000-0005-0000-0000-0000AF9B0000}"/>
    <cellStyle name="Título 1 2" xfId="21393" hidden="1" xr:uid="{00000000-0005-0000-0000-0000B09B0000}"/>
    <cellStyle name="Título 1 2" xfId="21392" hidden="1" xr:uid="{00000000-0005-0000-0000-0000B19B0000}"/>
    <cellStyle name="Título 1 2" xfId="21394" hidden="1" xr:uid="{00000000-0005-0000-0000-0000B29B0000}"/>
    <cellStyle name="Título 1 2" xfId="21628" hidden="1" xr:uid="{00000000-0005-0000-0000-0000B39B0000}"/>
    <cellStyle name="Título 1 2" xfId="21454" hidden="1" xr:uid="{00000000-0005-0000-0000-0000B49B0000}"/>
    <cellStyle name="Título 1 2" xfId="21517" hidden="1" xr:uid="{00000000-0005-0000-0000-0000B59B0000}"/>
    <cellStyle name="Título 1 2" xfId="21396" hidden="1" xr:uid="{00000000-0005-0000-0000-0000B69B0000}"/>
    <cellStyle name="Título 1 2" xfId="21425" hidden="1" xr:uid="{00000000-0005-0000-0000-0000B79B0000}"/>
    <cellStyle name="Título 1 2" xfId="21518" hidden="1" xr:uid="{00000000-0005-0000-0000-0000B89B0000}"/>
    <cellStyle name="Título 1 2" xfId="16373" hidden="1" xr:uid="{00000000-0005-0000-0000-0000B99B0000}"/>
    <cellStyle name="Título 1 2" xfId="21411" hidden="1" xr:uid="{00000000-0005-0000-0000-0000BA9B0000}"/>
    <cellStyle name="Título 1 2" xfId="21481" hidden="1" xr:uid="{00000000-0005-0000-0000-0000BB9B0000}"/>
    <cellStyle name="Título 1 2" xfId="21462" hidden="1" xr:uid="{00000000-0005-0000-0000-0000BC9B0000}"/>
    <cellStyle name="Título 1 2" xfId="21374" hidden="1" xr:uid="{00000000-0005-0000-0000-0000BD9B0000}"/>
    <cellStyle name="Título 1 2" xfId="21361" hidden="1" xr:uid="{00000000-0005-0000-0000-0000BE9B0000}"/>
    <cellStyle name="Título 1 2" xfId="21437" hidden="1" xr:uid="{00000000-0005-0000-0000-0000BF9B0000}"/>
    <cellStyle name="Título 1 2" xfId="21451" hidden="1" xr:uid="{00000000-0005-0000-0000-0000C09B0000}"/>
    <cellStyle name="Título 1 2" xfId="21477" hidden="1" xr:uid="{00000000-0005-0000-0000-0000C19B0000}"/>
    <cellStyle name="Título 1 2" xfId="21491" hidden="1" xr:uid="{00000000-0005-0000-0000-0000C29B0000}"/>
    <cellStyle name="Título 1 2" xfId="21370" hidden="1" xr:uid="{00000000-0005-0000-0000-0000C39B0000}"/>
    <cellStyle name="Título 1 2" xfId="21404" hidden="1" xr:uid="{00000000-0005-0000-0000-0000C49B0000}"/>
    <cellStyle name="Título 1 2" xfId="21455" hidden="1" xr:uid="{00000000-0005-0000-0000-0000C59B0000}"/>
    <cellStyle name="Título 1 2" xfId="21420" hidden="1" xr:uid="{00000000-0005-0000-0000-0000C69B0000}"/>
    <cellStyle name="Título 1 2" xfId="21400" hidden="1" xr:uid="{00000000-0005-0000-0000-0000C79B0000}"/>
    <cellStyle name="Título 1 2" xfId="21467" hidden="1" xr:uid="{00000000-0005-0000-0000-0000C89B0000}"/>
    <cellStyle name="Título 1 2" xfId="21369" hidden="1" xr:uid="{00000000-0005-0000-0000-0000C99B0000}"/>
    <cellStyle name="Título 1 2" xfId="21485" hidden="1" xr:uid="{00000000-0005-0000-0000-0000CA9B0000}"/>
    <cellStyle name="Título 1 2" xfId="21366" hidden="1" xr:uid="{00000000-0005-0000-0000-0000CB9B0000}"/>
    <cellStyle name="Título 1 2" xfId="22818" hidden="1" xr:uid="{00000000-0005-0000-0000-0000CC9B0000}"/>
    <cellStyle name="Título 1 2" xfId="22829" hidden="1" xr:uid="{00000000-0005-0000-0000-0000CD9B0000}"/>
    <cellStyle name="Título 1 2" xfId="22816" hidden="1" xr:uid="{00000000-0005-0000-0000-0000CE9B0000}"/>
    <cellStyle name="Título 1 2" xfId="22839" hidden="1" xr:uid="{00000000-0005-0000-0000-0000CF9B0000}"/>
    <cellStyle name="Título 1 2" xfId="22814" hidden="1" xr:uid="{00000000-0005-0000-0000-0000D09B0000}"/>
    <cellStyle name="Título 1 2" xfId="22848" hidden="1" xr:uid="{00000000-0005-0000-0000-0000D19B0000}"/>
    <cellStyle name="Título 1 2" xfId="22812" hidden="1" xr:uid="{00000000-0005-0000-0000-0000D29B0000}"/>
    <cellStyle name="Título 1 2" xfId="22856" hidden="1" xr:uid="{00000000-0005-0000-0000-0000D39B0000}"/>
    <cellStyle name="Título 1 2" xfId="22806" hidden="1" xr:uid="{00000000-0005-0000-0000-0000D49B0000}"/>
    <cellStyle name="Título 1 2" xfId="22867" hidden="1" xr:uid="{00000000-0005-0000-0000-0000D59B0000}"/>
    <cellStyle name="Título 1 2" xfId="22810" hidden="1" xr:uid="{00000000-0005-0000-0000-0000D69B0000}"/>
    <cellStyle name="Título 1 2" xfId="22877" hidden="1" xr:uid="{00000000-0005-0000-0000-0000D79B0000}"/>
    <cellStyle name="Título 1 2" xfId="22807" hidden="1" xr:uid="{00000000-0005-0000-0000-0000D89B0000}"/>
    <cellStyle name="Título 1 2" xfId="22884" hidden="1" xr:uid="{00000000-0005-0000-0000-0000D99B0000}"/>
    <cellStyle name="Título 1 2" xfId="22862" hidden="1" xr:uid="{00000000-0005-0000-0000-0000DA9B0000}"/>
    <cellStyle name="Título 1 2" xfId="22894" hidden="1" xr:uid="{00000000-0005-0000-0000-0000DB9B0000}"/>
    <cellStyle name="Título 1 2" xfId="22873" hidden="1" xr:uid="{00000000-0005-0000-0000-0000DC9B0000}"/>
    <cellStyle name="Título 1 2" xfId="22900" hidden="1" xr:uid="{00000000-0005-0000-0000-0000DD9B0000}"/>
    <cellStyle name="Título 1 2" xfId="22893" hidden="1" xr:uid="{00000000-0005-0000-0000-0000DE9B0000}"/>
    <cellStyle name="Título 1 2" xfId="24040" hidden="1" xr:uid="{00000000-0005-0000-0000-0000DF9B0000}"/>
    <cellStyle name="Título 1 2" xfId="24052" hidden="1" xr:uid="{00000000-0005-0000-0000-0000E09B0000}"/>
    <cellStyle name="Título 1 2" xfId="24038" hidden="1" xr:uid="{00000000-0005-0000-0000-0000E19B0000}"/>
    <cellStyle name="Título 1 2" xfId="24062" hidden="1" xr:uid="{00000000-0005-0000-0000-0000E29B0000}"/>
    <cellStyle name="Título 1 2" xfId="24036" hidden="1" xr:uid="{00000000-0005-0000-0000-0000E39B0000}"/>
    <cellStyle name="Título 1 2" xfId="24071" hidden="1" xr:uid="{00000000-0005-0000-0000-0000E49B0000}"/>
    <cellStyle name="Título 1 2" xfId="24034" hidden="1" xr:uid="{00000000-0005-0000-0000-0000E59B0000}"/>
    <cellStyle name="Título 1 2" xfId="24079" hidden="1" xr:uid="{00000000-0005-0000-0000-0000E69B0000}"/>
    <cellStyle name="Título 1 2" xfId="24027" hidden="1" xr:uid="{00000000-0005-0000-0000-0000E79B0000}"/>
    <cellStyle name="Título 1 2" xfId="24090" hidden="1" xr:uid="{00000000-0005-0000-0000-0000E89B0000}"/>
    <cellStyle name="Título 1 2" xfId="24032" hidden="1" xr:uid="{00000000-0005-0000-0000-0000E99B0000}"/>
    <cellStyle name="Título 1 2" xfId="24100" hidden="1" xr:uid="{00000000-0005-0000-0000-0000EA9B0000}"/>
    <cellStyle name="Título 1 2" xfId="24029" hidden="1" xr:uid="{00000000-0005-0000-0000-0000EB9B0000}"/>
    <cellStyle name="Título 1 2" xfId="24107" hidden="1" xr:uid="{00000000-0005-0000-0000-0000EC9B0000}"/>
    <cellStyle name="Título 1 2" xfId="24085" hidden="1" xr:uid="{00000000-0005-0000-0000-0000ED9B0000}"/>
    <cellStyle name="Título 1 2" xfId="24117" hidden="1" xr:uid="{00000000-0005-0000-0000-0000EE9B0000}"/>
    <cellStyle name="Título 1 2" xfId="24096" hidden="1" xr:uid="{00000000-0005-0000-0000-0000EF9B0000}"/>
    <cellStyle name="Título 1 2" xfId="24124" hidden="1" xr:uid="{00000000-0005-0000-0000-0000F09B0000}"/>
    <cellStyle name="Título 1 2" xfId="24116" hidden="1" xr:uid="{00000000-0005-0000-0000-0000F19B0000}"/>
    <cellStyle name="Título 1 2" xfId="24361" hidden="1" xr:uid="{00000000-0005-0000-0000-0000F29B0000}"/>
    <cellStyle name="Título 1 2" xfId="24372" hidden="1" xr:uid="{00000000-0005-0000-0000-0000F39B0000}"/>
    <cellStyle name="Título 1 2" xfId="24359" hidden="1" xr:uid="{00000000-0005-0000-0000-0000F49B0000}"/>
    <cellStyle name="Título 1 2" xfId="24381" hidden="1" xr:uid="{00000000-0005-0000-0000-0000F59B0000}"/>
    <cellStyle name="Título 1 2" xfId="24357" hidden="1" xr:uid="{00000000-0005-0000-0000-0000F69B0000}"/>
    <cellStyle name="Título 1 2" xfId="24390" hidden="1" xr:uid="{00000000-0005-0000-0000-0000F79B0000}"/>
    <cellStyle name="Título 1 2" xfId="24355" hidden="1" xr:uid="{00000000-0005-0000-0000-0000F89B0000}"/>
    <cellStyle name="Título 1 2" xfId="24398" hidden="1" xr:uid="{00000000-0005-0000-0000-0000F99B0000}"/>
    <cellStyle name="Título 1 2" xfId="24348" hidden="1" xr:uid="{00000000-0005-0000-0000-0000FA9B0000}"/>
    <cellStyle name="Título 1 2" xfId="24408" hidden="1" xr:uid="{00000000-0005-0000-0000-0000FB9B0000}"/>
    <cellStyle name="Título 1 2" xfId="24353" hidden="1" xr:uid="{00000000-0005-0000-0000-0000FC9B0000}"/>
    <cellStyle name="Título 1 2" xfId="24418" hidden="1" xr:uid="{00000000-0005-0000-0000-0000FD9B0000}"/>
    <cellStyle name="Título 1 2" xfId="24350" hidden="1" xr:uid="{00000000-0005-0000-0000-0000FE9B0000}"/>
    <cellStyle name="Título 1 2" xfId="24425" hidden="1" xr:uid="{00000000-0005-0000-0000-0000FF9B0000}"/>
    <cellStyle name="Título 1 2" xfId="24404" hidden="1" xr:uid="{00000000-0005-0000-0000-0000009C0000}"/>
    <cellStyle name="Título 1 2" xfId="24435" hidden="1" xr:uid="{00000000-0005-0000-0000-0000019C0000}"/>
    <cellStyle name="Título 1 2" xfId="24414" hidden="1" xr:uid="{00000000-0005-0000-0000-0000029C0000}"/>
    <cellStyle name="Título 1 2" xfId="24441" hidden="1" xr:uid="{00000000-0005-0000-0000-0000039C0000}"/>
    <cellStyle name="Título 1 2" xfId="24434" hidden="1" xr:uid="{00000000-0005-0000-0000-0000049C0000}"/>
    <cellStyle name="Título 1 2" xfId="24306" hidden="1" xr:uid="{00000000-0005-0000-0000-0000059C0000}"/>
    <cellStyle name="Título 1 2" xfId="24212" hidden="1" xr:uid="{00000000-0005-0000-0000-0000069C0000}"/>
    <cellStyle name="Título 1 2" xfId="24453" hidden="1" xr:uid="{00000000-0005-0000-0000-0000079C0000}"/>
    <cellStyle name="Título 1 2" xfId="24211" hidden="1" xr:uid="{00000000-0005-0000-0000-0000089C0000}"/>
    <cellStyle name="Título 1 2" xfId="24458" hidden="1" xr:uid="{00000000-0005-0000-0000-0000099C0000}"/>
    <cellStyle name="Título 1 2" xfId="24207" hidden="1" xr:uid="{00000000-0005-0000-0000-00000A9C0000}"/>
    <cellStyle name="Título 1 2" xfId="24181" hidden="1" xr:uid="{00000000-0005-0000-0000-00000B9C0000}"/>
    <cellStyle name="Título 1 2" xfId="24235" hidden="1" xr:uid="{00000000-0005-0000-0000-00000C9C0000}"/>
    <cellStyle name="Título 1 2" xfId="24315" hidden="1" xr:uid="{00000000-0005-0000-0000-00000D9C0000}"/>
    <cellStyle name="Título 1 2" xfId="24230" hidden="1" xr:uid="{00000000-0005-0000-0000-00000E9C0000}"/>
    <cellStyle name="Título 1 2" xfId="24221" hidden="1" xr:uid="{00000000-0005-0000-0000-00000F9C0000}"/>
    <cellStyle name="Título 1 2" xfId="24220" hidden="1" xr:uid="{00000000-0005-0000-0000-0000109C0000}"/>
    <cellStyle name="Título 1 2" xfId="24222" hidden="1" xr:uid="{00000000-0005-0000-0000-0000119C0000}"/>
    <cellStyle name="Título 1 2" xfId="24455" hidden="1" xr:uid="{00000000-0005-0000-0000-0000129C0000}"/>
    <cellStyle name="Título 1 2" xfId="24282" hidden="1" xr:uid="{00000000-0005-0000-0000-0000139C0000}"/>
    <cellStyle name="Título 1 2" xfId="24344" hidden="1" xr:uid="{00000000-0005-0000-0000-0000149C0000}"/>
    <cellStyle name="Título 1 2" xfId="24224" hidden="1" xr:uid="{00000000-0005-0000-0000-0000159C0000}"/>
    <cellStyle name="Título 1 2" xfId="24253" hidden="1" xr:uid="{00000000-0005-0000-0000-0000169C0000}"/>
    <cellStyle name="Título 1 2" xfId="24345" hidden="1" xr:uid="{00000000-0005-0000-0000-0000179C0000}"/>
    <cellStyle name="Título 1 2" xfId="23011" hidden="1" xr:uid="{00000000-0005-0000-0000-0000189C0000}"/>
    <cellStyle name="Título 1 2" xfId="24239" hidden="1" xr:uid="{00000000-0005-0000-0000-0000199C0000}"/>
    <cellStyle name="Título 1 2" xfId="24309" hidden="1" xr:uid="{00000000-0005-0000-0000-00001A9C0000}"/>
    <cellStyle name="Título 1 2" xfId="24290" hidden="1" xr:uid="{00000000-0005-0000-0000-00001B9C0000}"/>
    <cellStyle name="Título 1 2" xfId="24204" hidden="1" xr:uid="{00000000-0005-0000-0000-00001C9C0000}"/>
    <cellStyle name="Título 1 2" xfId="24191" hidden="1" xr:uid="{00000000-0005-0000-0000-00001D9C0000}"/>
    <cellStyle name="Título 1 2" xfId="24265" hidden="1" xr:uid="{00000000-0005-0000-0000-00001E9C0000}"/>
    <cellStyle name="Título 1 2" xfId="24279" hidden="1" xr:uid="{00000000-0005-0000-0000-00001F9C0000}"/>
    <cellStyle name="Título 1 2" xfId="24305" hidden="1" xr:uid="{00000000-0005-0000-0000-0000209C0000}"/>
    <cellStyle name="Título 1 2" xfId="24318" hidden="1" xr:uid="{00000000-0005-0000-0000-0000219C0000}"/>
    <cellStyle name="Título 1 2" xfId="24200" hidden="1" xr:uid="{00000000-0005-0000-0000-0000229C0000}"/>
    <cellStyle name="Título 1 2" xfId="24232" hidden="1" xr:uid="{00000000-0005-0000-0000-0000239C0000}"/>
    <cellStyle name="Título 1 2" xfId="24283" hidden="1" xr:uid="{00000000-0005-0000-0000-0000249C0000}"/>
    <cellStyle name="Título 1 2" xfId="24248" hidden="1" xr:uid="{00000000-0005-0000-0000-0000259C0000}"/>
    <cellStyle name="Título 1 2" xfId="24228" hidden="1" xr:uid="{00000000-0005-0000-0000-0000269C0000}"/>
    <cellStyle name="Título 1 2" xfId="24295" hidden="1" xr:uid="{00000000-0005-0000-0000-0000279C0000}"/>
    <cellStyle name="Título 1 2" xfId="24199" hidden="1" xr:uid="{00000000-0005-0000-0000-0000289C0000}"/>
    <cellStyle name="Título 1 2" xfId="24313" hidden="1" xr:uid="{00000000-0005-0000-0000-0000299C0000}"/>
    <cellStyle name="Título 1 2" xfId="24196" hidden="1" xr:uid="{00000000-0005-0000-0000-00002A9C0000}"/>
    <cellStyle name="Título 1 2" xfId="24517" hidden="1" xr:uid="{00000000-0005-0000-0000-00002B9C0000}"/>
    <cellStyle name="Título 1 2" xfId="24528" hidden="1" xr:uid="{00000000-0005-0000-0000-00002C9C0000}"/>
    <cellStyle name="Título 1 2" xfId="24515" hidden="1" xr:uid="{00000000-0005-0000-0000-00002D9C0000}"/>
    <cellStyle name="Título 1 2" xfId="24537" hidden="1" xr:uid="{00000000-0005-0000-0000-00002E9C0000}"/>
    <cellStyle name="Título 1 2" xfId="24513" hidden="1" xr:uid="{00000000-0005-0000-0000-00002F9C0000}"/>
    <cellStyle name="Título 1 2" xfId="24546" hidden="1" xr:uid="{00000000-0005-0000-0000-0000309C0000}"/>
    <cellStyle name="Título 1 2" xfId="24511" hidden="1" xr:uid="{00000000-0005-0000-0000-0000319C0000}"/>
    <cellStyle name="Título 1 2" xfId="24554" hidden="1" xr:uid="{00000000-0005-0000-0000-0000329C0000}"/>
    <cellStyle name="Título 1 2" xfId="24505" hidden="1" xr:uid="{00000000-0005-0000-0000-0000339C0000}"/>
    <cellStyle name="Título 1 2" xfId="24564" hidden="1" xr:uid="{00000000-0005-0000-0000-0000349C0000}"/>
    <cellStyle name="Título 1 2" xfId="24509" hidden="1" xr:uid="{00000000-0005-0000-0000-0000359C0000}"/>
    <cellStyle name="Título 1 2" xfId="24574" hidden="1" xr:uid="{00000000-0005-0000-0000-0000369C0000}"/>
    <cellStyle name="Título 1 2" xfId="24506" hidden="1" xr:uid="{00000000-0005-0000-0000-0000379C0000}"/>
    <cellStyle name="Título 1 2" xfId="24581" hidden="1" xr:uid="{00000000-0005-0000-0000-0000389C0000}"/>
    <cellStyle name="Título 1 2" xfId="24560" hidden="1" xr:uid="{00000000-0005-0000-0000-0000399C0000}"/>
    <cellStyle name="Título 1 2" xfId="24591" hidden="1" xr:uid="{00000000-0005-0000-0000-00003A9C0000}"/>
    <cellStyle name="Título 1 2" xfId="24570" hidden="1" xr:uid="{00000000-0005-0000-0000-00003B9C0000}"/>
    <cellStyle name="Título 1 2" xfId="24597" hidden="1" xr:uid="{00000000-0005-0000-0000-00003C9C0000}"/>
    <cellStyle name="Título 1 2" xfId="24590" hidden="1" xr:uid="{00000000-0005-0000-0000-00003D9C0000}"/>
    <cellStyle name="Título 1 2" xfId="24619" hidden="1" xr:uid="{00000000-0005-0000-0000-00003E9C0000}"/>
    <cellStyle name="Título 1 2" xfId="24630" hidden="1" xr:uid="{00000000-0005-0000-0000-00003F9C0000}"/>
    <cellStyle name="Título 1 2" xfId="24617" hidden="1" xr:uid="{00000000-0005-0000-0000-0000409C0000}"/>
    <cellStyle name="Título 1 2" xfId="24639" hidden="1" xr:uid="{00000000-0005-0000-0000-0000419C0000}"/>
    <cellStyle name="Título 1 2" xfId="24615" hidden="1" xr:uid="{00000000-0005-0000-0000-0000429C0000}"/>
    <cellStyle name="Título 1 2" xfId="24648" hidden="1" xr:uid="{00000000-0005-0000-0000-0000439C0000}"/>
    <cellStyle name="Título 1 2" xfId="24613" hidden="1" xr:uid="{00000000-0005-0000-0000-0000449C0000}"/>
    <cellStyle name="Título 1 2" xfId="24656" hidden="1" xr:uid="{00000000-0005-0000-0000-0000459C0000}"/>
    <cellStyle name="Título 1 2" xfId="24607" hidden="1" xr:uid="{00000000-0005-0000-0000-0000469C0000}"/>
    <cellStyle name="Título 1 2" xfId="24666" hidden="1" xr:uid="{00000000-0005-0000-0000-0000479C0000}"/>
    <cellStyle name="Título 1 2" xfId="24611" hidden="1" xr:uid="{00000000-0005-0000-0000-0000489C0000}"/>
    <cellStyle name="Título 1 2" xfId="24676" hidden="1" xr:uid="{00000000-0005-0000-0000-0000499C0000}"/>
    <cellStyle name="Título 1 2" xfId="24608" hidden="1" xr:uid="{00000000-0005-0000-0000-00004A9C0000}"/>
    <cellStyle name="Título 1 2" xfId="24683" hidden="1" xr:uid="{00000000-0005-0000-0000-00004B9C0000}"/>
    <cellStyle name="Título 1 2" xfId="24662" hidden="1" xr:uid="{00000000-0005-0000-0000-00004C9C0000}"/>
    <cellStyle name="Título 1 2" xfId="24693" hidden="1" xr:uid="{00000000-0005-0000-0000-00004D9C0000}"/>
    <cellStyle name="Título 1 2" xfId="24672" hidden="1" xr:uid="{00000000-0005-0000-0000-00004E9C0000}"/>
    <cellStyle name="Título 1 2" xfId="24699" hidden="1" xr:uid="{00000000-0005-0000-0000-00004F9C0000}"/>
    <cellStyle name="Título 1 2" xfId="24692" hidden="1" xr:uid="{00000000-0005-0000-0000-0000509C0000}"/>
    <cellStyle name="Título 1 2" xfId="24890" hidden="1" xr:uid="{00000000-0005-0000-0000-0000519C0000}"/>
    <cellStyle name="Título 1 2" xfId="24901" hidden="1" xr:uid="{00000000-0005-0000-0000-0000529C0000}"/>
    <cellStyle name="Título 1 2" xfId="24888" hidden="1" xr:uid="{00000000-0005-0000-0000-0000539C0000}"/>
    <cellStyle name="Título 1 2" xfId="24910" hidden="1" xr:uid="{00000000-0005-0000-0000-0000549C0000}"/>
    <cellStyle name="Título 1 2" xfId="24886" hidden="1" xr:uid="{00000000-0005-0000-0000-0000559C0000}"/>
    <cellStyle name="Título 1 2" xfId="24919" hidden="1" xr:uid="{00000000-0005-0000-0000-0000569C0000}"/>
    <cellStyle name="Título 1 2" xfId="24884" hidden="1" xr:uid="{00000000-0005-0000-0000-0000579C0000}"/>
    <cellStyle name="Título 1 2" xfId="24927" hidden="1" xr:uid="{00000000-0005-0000-0000-0000589C0000}"/>
    <cellStyle name="Título 1 2" xfId="24877" hidden="1" xr:uid="{00000000-0005-0000-0000-0000599C0000}"/>
    <cellStyle name="Título 1 2" xfId="24937" hidden="1" xr:uid="{00000000-0005-0000-0000-00005A9C0000}"/>
    <cellStyle name="Título 1 2" xfId="24882" hidden="1" xr:uid="{00000000-0005-0000-0000-00005B9C0000}"/>
    <cellStyle name="Título 1 2" xfId="24947" hidden="1" xr:uid="{00000000-0005-0000-0000-00005C9C0000}"/>
    <cellStyle name="Título 1 2" xfId="24879" hidden="1" xr:uid="{00000000-0005-0000-0000-00005D9C0000}"/>
    <cellStyle name="Título 1 2" xfId="24954" hidden="1" xr:uid="{00000000-0005-0000-0000-00005E9C0000}"/>
    <cellStyle name="Título 1 2" xfId="24933" hidden="1" xr:uid="{00000000-0005-0000-0000-00005F9C0000}"/>
    <cellStyle name="Título 1 2" xfId="24964" hidden="1" xr:uid="{00000000-0005-0000-0000-0000609C0000}"/>
    <cellStyle name="Título 1 2" xfId="24943" hidden="1" xr:uid="{00000000-0005-0000-0000-0000619C0000}"/>
    <cellStyle name="Título 1 2" xfId="24970" hidden="1" xr:uid="{00000000-0005-0000-0000-0000629C0000}"/>
    <cellStyle name="Título 1 2" xfId="24963" hidden="1" xr:uid="{00000000-0005-0000-0000-0000639C0000}"/>
    <cellStyle name="Título 1 2" xfId="24835" hidden="1" xr:uid="{00000000-0005-0000-0000-0000649C0000}"/>
    <cellStyle name="Título 1 2" xfId="24743" hidden="1" xr:uid="{00000000-0005-0000-0000-0000659C0000}"/>
    <cellStyle name="Título 1 2" xfId="24982" hidden="1" xr:uid="{00000000-0005-0000-0000-0000669C0000}"/>
    <cellStyle name="Título 1 2" xfId="24742" hidden="1" xr:uid="{00000000-0005-0000-0000-0000679C0000}"/>
    <cellStyle name="Título 1 2" xfId="24987" hidden="1" xr:uid="{00000000-0005-0000-0000-0000689C0000}"/>
    <cellStyle name="Título 1 2" xfId="24738" hidden="1" xr:uid="{00000000-0005-0000-0000-0000699C0000}"/>
    <cellStyle name="Título 1 2" xfId="24712" hidden="1" xr:uid="{00000000-0005-0000-0000-00006A9C0000}"/>
    <cellStyle name="Título 1 2" xfId="24765" hidden="1" xr:uid="{00000000-0005-0000-0000-00006B9C0000}"/>
    <cellStyle name="Título 1 2" xfId="24844" hidden="1" xr:uid="{00000000-0005-0000-0000-00006C9C0000}"/>
    <cellStyle name="Título 1 2" xfId="24761" hidden="1" xr:uid="{00000000-0005-0000-0000-00006D9C0000}"/>
    <cellStyle name="Título 1 2" xfId="24752" hidden="1" xr:uid="{00000000-0005-0000-0000-00006E9C0000}"/>
    <cellStyle name="Título 1 2" xfId="24751" hidden="1" xr:uid="{00000000-0005-0000-0000-00006F9C0000}"/>
    <cellStyle name="Título 1 2" xfId="24753" hidden="1" xr:uid="{00000000-0005-0000-0000-0000709C0000}"/>
    <cellStyle name="Título 1 2" xfId="24984" hidden="1" xr:uid="{00000000-0005-0000-0000-0000719C0000}"/>
    <cellStyle name="Título 1 2" xfId="24811" hidden="1" xr:uid="{00000000-0005-0000-0000-0000729C0000}"/>
    <cellStyle name="Título 1 2" xfId="24873" hidden="1" xr:uid="{00000000-0005-0000-0000-0000739C0000}"/>
    <cellStyle name="Título 1 2" xfId="24755" hidden="1" xr:uid="{00000000-0005-0000-0000-0000749C0000}"/>
    <cellStyle name="Título 1 2" xfId="24783" hidden="1" xr:uid="{00000000-0005-0000-0000-0000759C0000}"/>
    <cellStyle name="Título 1 2" xfId="24874" hidden="1" xr:uid="{00000000-0005-0000-0000-0000769C0000}"/>
    <cellStyle name="Título 1 2" xfId="24604" hidden="1" xr:uid="{00000000-0005-0000-0000-0000779C0000}"/>
    <cellStyle name="Título 1 2" xfId="24769" hidden="1" xr:uid="{00000000-0005-0000-0000-0000789C0000}"/>
    <cellStyle name="Título 1 2" xfId="24838" hidden="1" xr:uid="{00000000-0005-0000-0000-0000799C0000}"/>
    <cellStyle name="Título 1 2" xfId="24819" hidden="1" xr:uid="{00000000-0005-0000-0000-00007A9C0000}"/>
    <cellStyle name="Título 1 2" xfId="24735" hidden="1" xr:uid="{00000000-0005-0000-0000-00007B9C0000}"/>
    <cellStyle name="Título 1 2" xfId="24722" hidden="1" xr:uid="{00000000-0005-0000-0000-00007C9C0000}"/>
    <cellStyle name="Título 1 2" xfId="24794" hidden="1" xr:uid="{00000000-0005-0000-0000-00007D9C0000}"/>
    <cellStyle name="Título 1 2" xfId="24808" hidden="1" xr:uid="{00000000-0005-0000-0000-00007E9C0000}"/>
    <cellStyle name="Título 1 2" xfId="24834" hidden="1" xr:uid="{00000000-0005-0000-0000-00007F9C0000}"/>
    <cellStyle name="Título 1 2" xfId="24847" hidden="1" xr:uid="{00000000-0005-0000-0000-0000809C0000}"/>
    <cellStyle name="Título 1 2" xfId="24731" hidden="1" xr:uid="{00000000-0005-0000-0000-0000819C0000}"/>
    <cellStyle name="Título 1 2" xfId="24762" hidden="1" xr:uid="{00000000-0005-0000-0000-0000829C0000}"/>
    <cellStyle name="Título 1 2" xfId="24812" hidden="1" xr:uid="{00000000-0005-0000-0000-0000839C0000}"/>
    <cellStyle name="Título 1 2" xfId="24778" hidden="1" xr:uid="{00000000-0005-0000-0000-0000849C0000}"/>
    <cellStyle name="Título 1 2" xfId="24759" hidden="1" xr:uid="{00000000-0005-0000-0000-0000859C0000}"/>
    <cellStyle name="Título 1 2" xfId="24824" hidden="1" xr:uid="{00000000-0005-0000-0000-0000869C0000}"/>
    <cellStyle name="Título 1 2" xfId="24730" hidden="1" xr:uid="{00000000-0005-0000-0000-0000879C0000}"/>
    <cellStyle name="Título 1 2" xfId="24842" hidden="1" xr:uid="{00000000-0005-0000-0000-0000889C0000}"/>
    <cellStyle name="Título 1 2" xfId="24727" hidden="1" xr:uid="{00000000-0005-0000-0000-0000899C0000}"/>
    <cellStyle name="Título 1 2" xfId="26126" hidden="1" xr:uid="{00000000-0005-0000-0000-00008A9C0000}"/>
    <cellStyle name="Título 1 2" xfId="26137" hidden="1" xr:uid="{00000000-0005-0000-0000-00008B9C0000}"/>
    <cellStyle name="Título 1 2" xfId="26124" hidden="1" xr:uid="{00000000-0005-0000-0000-00008C9C0000}"/>
    <cellStyle name="Título 1 2" xfId="26146" hidden="1" xr:uid="{00000000-0005-0000-0000-00008D9C0000}"/>
    <cellStyle name="Título 1 2" xfId="26122" hidden="1" xr:uid="{00000000-0005-0000-0000-00008E9C0000}"/>
    <cellStyle name="Título 1 2" xfId="26155" hidden="1" xr:uid="{00000000-0005-0000-0000-00008F9C0000}"/>
    <cellStyle name="Título 1 2" xfId="26120" hidden="1" xr:uid="{00000000-0005-0000-0000-0000909C0000}"/>
    <cellStyle name="Título 1 2" xfId="26163" hidden="1" xr:uid="{00000000-0005-0000-0000-0000919C0000}"/>
    <cellStyle name="Título 1 2" xfId="26112" hidden="1" xr:uid="{00000000-0005-0000-0000-0000929C0000}"/>
    <cellStyle name="Título 1 2" xfId="26173" hidden="1" xr:uid="{00000000-0005-0000-0000-0000939C0000}"/>
    <cellStyle name="Título 1 2" xfId="26118" hidden="1" xr:uid="{00000000-0005-0000-0000-0000949C0000}"/>
    <cellStyle name="Título 1 2" xfId="26183" hidden="1" xr:uid="{00000000-0005-0000-0000-0000959C0000}"/>
    <cellStyle name="Título 1 2" xfId="26115" hidden="1" xr:uid="{00000000-0005-0000-0000-0000969C0000}"/>
    <cellStyle name="Título 1 2" xfId="26191" hidden="1" xr:uid="{00000000-0005-0000-0000-0000979C0000}"/>
    <cellStyle name="Título 1 2" xfId="26169" hidden="1" xr:uid="{00000000-0005-0000-0000-0000989C0000}"/>
    <cellStyle name="Título 1 2" xfId="26201" hidden="1" xr:uid="{00000000-0005-0000-0000-0000999C0000}"/>
    <cellStyle name="Título 1 2" xfId="26179" hidden="1" xr:uid="{00000000-0005-0000-0000-00009A9C0000}"/>
    <cellStyle name="Título 1 2" xfId="26207" hidden="1" xr:uid="{00000000-0005-0000-0000-00009B9C0000}"/>
    <cellStyle name="Título 1 2" xfId="26200" hidden="1" xr:uid="{00000000-0005-0000-0000-00009C9C0000}"/>
    <cellStyle name="Título 1 2" xfId="27383" hidden="1" xr:uid="{00000000-0005-0000-0000-00009D9C0000}"/>
    <cellStyle name="Título 1 2" xfId="27395" hidden="1" xr:uid="{00000000-0005-0000-0000-00009E9C0000}"/>
    <cellStyle name="Título 1 2" xfId="27381" hidden="1" xr:uid="{00000000-0005-0000-0000-00009F9C0000}"/>
    <cellStyle name="Título 1 2" xfId="27404" hidden="1" xr:uid="{00000000-0005-0000-0000-0000A09C0000}"/>
    <cellStyle name="Título 1 2" xfId="27379" hidden="1" xr:uid="{00000000-0005-0000-0000-0000A19C0000}"/>
    <cellStyle name="Título 1 2" xfId="27413" hidden="1" xr:uid="{00000000-0005-0000-0000-0000A29C0000}"/>
    <cellStyle name="Título 1 2" xfId="27377" hidden="1" xr:uid="{00000000-0005-0000-0000-0000A39C0000}"/>
    <cellStyle name="Título 1 2" xfId="27421" hidden="1" xr:uid="{00000000-0005-0000-0000-0000A49C0000}"/>
    <cellStyle name="Título 1 2" xfId="27369" hidden="1" xr:uid="{00000000-0005-0000-0000-0000A59C0000}"/>
    <cellStyle name="Título 1 2" xfId="27432" hidden="1" xr:uid="{00000000-0005-0000-0000-0000A69C0000}"/>
    <cellStyle name="Título 1 2" xfId="27375" hidden="1" xr:uid="{00000000-0005-0000-0000-0000A79C0000}"/>
    <cellStyle name="Título 1 2" xfId="27443" hidden="1" xr:uid="{00000000-0005-0000-0000-0000A89C0000}"/>
    <cellStyle name="Título 1 2" xfId="27372" hidden="1" xr:uid="{00000000-0005-0000-0000-0000A99C0000}"/>
    <cellStyle name="Título 1 2" xfId="27453" hidden="1" xr:uid="{00000000-0005-0000-0000-0000AA9C0000}"/>
    <cellStyle name="Título 1 2" xfId="27427" hidden="1" xr:uid="{00000000-0005-0000-0000-0000AB9C0000}"/>
    <cellStyle name="Título 1 2" xfId="27463" hidden="1" xr:uid="{00000000-0005-0000-0000-0000AC9C0000}"/>
    <cellStyle name="Título 1 2" xfId="27438" hidden="1" xr:uid="{00000000-0005-0000-0000-0000AD9C0000}"/>
    <cellStyle name="Título 1 2" xfId="27469" hidden="1" xr:uid="{00000000-0005-0000-0000-0000AE9C0000}"/>
    <cellStyle name="Título 1 2" xfId="27462" hidden="1" xr:uid="{00000000-0005-0000-0000-0000AF9C0000}"/>
    <cellStyle name="Título 1 2" xfId="27697" hidden="1" xr:uid="{00000000-0005-0000-0000-0000B09C0000}"/>
    <cellStyle name="Título 1 2" xfId="27708" hidden="1" xr:uid="{00000000-0005-0000-0000-0000B19C0000}"/>
    <cellStyle name="Título 1 2" xfId="27695" hidden="1" xr:uid="{00000000-0005-0000-0000-0000B29C0000}"/>
    <cellStyle name="Título 1 2" xfId="27717" hidden="1" xr:uid="{00000000-0005-0000-0000-0000B39C0000}"/>
    <cellStyle name="Título 1 2" xfId="27693" hidden="1" xr:uid="{00000000-0005-0000-0000-0000B49C0000}"/>
    <cellStyle name="Título 1 2" xfId="27726" hidden="1" xr:uid="{00000000-0005-0000-0000-0000B59C0000}"/>
    <cellStyle name="Título 1 2" xfId="27691" hidden="1" xr:uid="{00000000-0005-0000-0000-0000B69C0000}"/>
    <cellStyle name="Título 1 2" xfId="27734" hidden="1" xr:uid="{00000000-0005-0000-0000-0000B79C0000}"/>
    <cellStyle name="Título 1 2" xfId="27684" hidden="1" xr:uid="{00000000-0005-0000-0000-0000B89C0000}"/>
    <cellStyle name="Título 1 2" xfId="27744" hidden="1" xr:uid="{00000000-0005-0000-0000-0000B99C0000}"/>
    <cellStyle name="Título 1 2" xfId="27689" hidden="1" xr:uid="{00000000-0005-0000-0000-0000BA9C0000}"/>
    <cellStyle name="Título 1 2" xfId="27754" hidden="1" xr:uid="{00000000-0005-0000-0000-0000BB9C0000}"/>
    <cellStyle name="Título 1 2" xfId="27686" hidden="1" xr:uid="{00000000-0005-0000-0000-0000BC9C0000}"/>
    <cellStyle name="Título 1 2" xfId="27761" hidden="1" xr:uid="{00000000-0005-0000-0000-0000BD9C0000}"/>
    <cellStyle name="Título 1 2" xfId="27740" hidden="1" xr:uid="{00000000-0005-0000-0000-0000BE9C0000}"/>
    <cellStyle name="Título 1 2" xfId="27771" hidden="1" xr:uid="{00000000-0005-0000-0000-0000BF9C0000}"/>
    <cellStyle name="Título 1 2" xfId="27750" hidden="1" xr:uid="{00000000-0005-0000-0000-0000C09C0000}"/>
    <cellStyle name="Título 1 2" xfId="27777" hidden="1" xr:uid="{00000000-0005-0000-0000-0000C19C0000}"/>
    <cellStyle name="Título 1 2" xfId="27770" hidden="1" xr:uid="{00000000-0005-0000-0000-0000C29C0000}"/>
    <cellStyle name="Título 1 2" xfId="27642" hidden="1" xr:uid="{00000000-0005-0000-0000-0000C39C0000}"/>
    <cellStyle name="Título 1 2" xfId="27550" hidden="1" xr:uid="{00000000-0005-0000-0000-0000C49C0000}"/>
    <cellStyle name="Título 1 2" xfId="27789" hidden="1" xr:uid="{00000000-0005-0000-0000-0000C59C0000}"/>
    <cellStyle name="Título 1 2" xfId="27549" hidden="1" xr:uid="{00000000-0005-0000-0000-0000C69C0000}"/>
    <cellStyle name="Título 1 2" xfId="27794" hidden="1" xr:uid="{00000000-0005-0000-0000-0000C79C0000}"/>
    <cellStyle name="Título 1 2" xfId="27545" hidden="1" xr:uid="{00000000-0005-0000-0000-0000C89C0000}"/>
    <cellStyle name="Título 1 2" xfId="27519" hidden="1" xr:uid="{00000000-0005-0000-0000-0000C99C0000}"/>
    <cellStyle name="Título 1 2" xfId="27572" hidden="1" xr:uid="{00000000-0005-0000-0000-0000CA9C0000}"/>
    <cellStyle name="Título 1 2" xfId="27651" hidden="1" xr:uid="{00000000-0005-0000-0000-0000CB9C0000}"/>
    <cellStyle name="Título 1 2" xfId="27568" hidden="1" xr:uid="{00000000-0005-0000-0000-0000CC9C0000}"/>
    <cellStyle name="Título 1 2" xfId="27559" hidden="1" xr:uid="{00000000-0005-0000-0000-0000CD9C0000}"/>
    <cellStyle name="Título 1 2" xfId="27558" hidden="1" xr:uid="{00000000-0005-0000-0000-0000CE9C0000}"/>
    <cellStyle name="Título 1 2" xfId="27560" hidden="1" xr:uid="{00000000-0005-0000-0000-0000CF9C0000}"/>
    <cellStyle name="Título 1 2" xfId="27791" hidden="1" xr:uid="{00000000-0005-0000-0000-0000D09C0000}"/>
    <cellStyle name="Título 1 2" xfId="27618" hidden="1" xr:uid="{00000000-0005-0000-0000-0000D19C0000}"/>
    <cellStyle name="Título 1 2" xfId="27680" hidden="1" xr:uid="{00000000-0005-0000-0000-0000D29C0000}"/>
    <cellStyle name="Título 1 2" xfId="27562" hidden="1" xr:uid="{00000000-0005-0000-0000-0000D39C0000}"/>
    <cellStyle name="Título 1 2" xfId="27590" hidden="1" xr:uid="{00000000-0005-0000-0000-0000D49C0000}"/>
    <cellStyle name="Título 1 2" xfId="27681" hidden="1" xr:uid="{00000000-0005-0000-0000-0000D59C0000}"/>
    <cellStyle name="Título 1 2" xfId="26327" hidden="1" xr:uid="{00000000-0005-0000-0000-0000D69C0000}"/>
    <cellStyle name="Título 1 2" xfId="27576" hidden="1" xr:uid="{00000000-0005-0000-0000-0000D79C0000}"/>
    <cellStyle name="Título 1 2" xfId="27645" hidden="1" xr:uid="{00000000-0005-0000-0000-0000D89C0000}"/>
    <cellStyle name="Título 1 2" xfId="27626" hidden="1" xr:uid="{00000000-0005-0000-0000-0000D99C0000}"/>
    <cellStyle name="Título 1 2" xfId="27542" hidden="1" xr:uid="{00000000-0005-0000-0000-0000DA9C0000}"/>
    <cellStyle name="Título 1 2" xfId="27529" hidden="1" xr:uid="{00000000-0005-0000-0000-0000DB9C0000}"/>
    <cellStyle name="Título 1 2" xfId="27601" hidden="1" xr:uid="{00000000-0005-0000-0000-0000DC9C0000}"/>
    <cellStyle name="Título 1 2" xfId="27615" hidden="1" xr:uid="{00000000-0005-0000-0000-0000DD9C0000}"/>
    <cellStyle name="Título 1 2" xfId="27641" hidden="1" xr:uid="{00000000-0005-0000-0000-0000DE9C0000}"/>
    <cellStyle name="Título 1 2" xfId="27654" hidden="1" xr:uid="{00000000-0005-0000-0000-0000DF9C0000}"/>
    <cellStyle name="Título 1 2" xfId="27538" hidden="1" xr:uid="{00000000-0005-0000-0000-0000E09C0000}"/>
    <cellStyle name="Título 1 2" xfId="27569" hidden="1" xr:uid="{00000000-0005-0000-0000-0000E19C0000}"/>
    <cellStyle name="Título 1 2" xfId="27619" hidden="1" xr:uid="{00000000-0005-0000-0000-0000E29C0000}"/>
    <cellStyle name="Título 1 2" xfId="27585" hidden="1" xr:uid="{00000000-0005-0000-0000-0000E39C0000}"/>
    <cellStyle name="Título 1 2" xfId="27566" hidden="1" xr:uid="{00000000-0005-0000-0000-0000E49C0000}"/>
    <cellStyle name="Título 1 2" xfId="27631" hidden="1" xr:uid="{00000000-0005-0000-0000-0000E59C0000}"/>
    <cellStyle name="Título 1 2" xfId="27537" hidden="1" xr:uid="{00000000-0005-0000-0000-0000E69C0000}"/>
    <cellStyle name="Título 1 2" xfId="27649" hidden="1" xr:uid="{00000000-0005-0000-0000-0000E79C0000}"/>
    <cellStyle name="Título 1 2" xfId="27534" hidden="1" xr:uid="{00000000-0005-0000-0000-0000E89C0000}"/>
    <cellStyle name="Título 1 2" xfId="25463" hidden="1" xr:uid="{00000000-0005-0000-0000-0000E99C0000}"/>
    <cellStyle name="Título 1 2" xfId="26010" hidden="1" xr:uid="{00000000-0005-0000-0000-0000EA9C0000}"/>
    <cellStyle name="Título 1 2" xfId="25747" hidden="1" xr:uid="{00000000-0005-0000-0000-0000EB9C0000}"/>
    <cellStyle name="Título 1 2" xfId="22441" hidden="1" xr:uid="{00000000-0005-0000-0000-0000EC9C0000}"/>
    <cellStyle name="Título 1 2" xfId="21919" hidden="1" xr:uid="{00000000-0005-0000-0000-0000ED9C0000}"/>
    <cellStyle name="Título 1 2" xfId="23160" hidden="1" xr:uid="{00000000-0005-0000-0000-0000EE9C0000}"/>
    <cellStyle name="Título 1 2" xfId="27267" hidden="1" xr:uid="{00000000-0005-0000-0000-0000EF9C0000}"/>
    <cellStyle name="Título 1 2" xfId="22694" hidden="1" xr:uid="{00000000-0005-0000-0000-0000F09C0000}"/>
    <cellStyle name="Título 1 2" xfId="23680" hidden="1" xr:uid="{00000000-0005-0000-0000-0000F19C0000}"/>
    <cellStyle name="Título 1 2" xfId="23397" hidden="1" xr:uid="{00000000-0005-0000-0000-0000F29C0000}"/>
    <cellStyle name="Título 1 2" xfId="22442" hidden="1" xr:uid="{00000000-0005-0000-0000-0000F39C0000}"/>
    <cellStyle name="Título 1 2" xfId="22692" hidden="1" xr:uid="{00000000-0005-0000-0000-0000F49C0000}"/>
    <cellStyle name="Título 1 2" xfId="23163" hidden="1" xr:uid="{00000000-0005-0000-0000-0000F59C0000}"/>
    <cellStyle name="Título 1 2" xfId="26737" hidden="1" xr:uid="{00000000-0005-0000-0000-0000F69C0000}"/>
    <cellStyle name="Título 1 2" xfId="25744" hidden="1" xr:uid="{00000000-0005-0000-0000-0000F79C0000}"/>
    <cellStyle name="Título 1 2" xfId="25600" hidden="1" xr:uid="{00000000-0005-0000-0000-0000F89C0000}"/>
    <cellStyle name="Título 1 2" xfId="23676" hidden="1" xr:uid="{00000000-0005-0000-0000-0000F99C0000}"/>
    <cellStyle name="Título 1 2" xfId="27113" hidden="1" xr:uid="{00000000-0005-0000-0000-0000FA9C0000}"/>
    <cellStyle name="Título 1 2" xfId="23015" hidden="1" xr:uid="{00000000-0005-0000-0000-0000FB9C0000}"/>
    <cellStyle name="Título 1 2" xfId="23038" hidden="1" xr:uid="{00000000-0005-0000-0000-0000FC9C0000}"/>
    <cellStyle name="Título 1 2" xfId="26352" hidden="1" xr:uid="{00000000-0005-0000-0000-0000FD9C0000}"/>
    <cellStyle name="Título 1 2" xfId="22037" hidden="1" xr:uid="{00000000-0005-0000-0000-0000FE9C0000}"/>
    <cellStyle name="Título 1 2" xfId="22566" hidden="1" xr:uid="{00000000-0005-0000-0000-0000FF9C0000}"/>
    <cellStyle name="Título 1 2" xfId="25873" hidden="1" xr:uid="{00000000-0005-0000-0000-0000009D0000}"/>
    <cellStyle name="Título 1 2" xfId="23269" hidden="1" xr:uid="{00000000-0005-0000-0000-0000019D0000}"/>
    <cellStyle name="Título 1 2" xfId="22314" hidden="1" xr:uid="{00000000-0005-0000-0000-0000029D0000}"/>
    <cellStyle name="Título 1 2" xfId="26896" hidden="1" xr:uid="{00000000-0005-0000-0000-0000039D0000}"/>
    <cellStyle name="Título 1 2" xfId="25081" hidden="1" xr:uid="{00000000-0005-0000-0000-0000049D0000}"/>
    <cellStyle name="Título 1 2" xfId="25076" hidden="1" xr:uid="{00000000-0005-0000-0000-0000059D0000}"/>
    <cellStyle name="Título 1 2" xfId="26353" hidden="1" xr:uid="{00000000-0005-0000-0000-0000069D0000}"/>
    <cellStyle name="Título 1 2" xfId="22030" hidden="1" xr:uid="{00000000-0005-0000-0000-0000079D0000}"/>
    <cellStyle name="Título 1 2" xfId="22567" hidden="1" xr:uid="{00000000-0005-0000-0000-0000089D0000}"/>
    <cellStyle name="Título 1 2" xfId="23249" hidden="1" xr:uid="{00000000-0005-0000-0000-0000099D0000}"/>
    <cellStyle name="Título 1 2" xfId="25870" hidden="1" xr:uid="{00000000-0005-0000-0000-00000A9D0000}"/>
    <cellStyle name="Título 1 2" xfId="26895" hidden="1" xr:uid="{00000000-0005-0000-0000-00000B9D0000}"/>
    <cellStyle name="Título 1 2" xfId="22307" hidden="1" xr:uid="{00000000-0005-0000-0000-00000C9D0000}"/>
    <cellStyle name="Título 1 2" xfId="23794" hidden="1" xr:uid="{00000000-0005-0000-0000-00000D9D0000}"/>
    <cellStyle name="Título 1 2" xfId="25615" hidden="1" xr:uid="{00000000-0005-0000-0000-00000E9D0000}"/>
    <cellStyle name="Título 1 2" xfId="27097" hidden="1" xr:uid="{00000000-0005-0000-0000-00000F9D0000}"/>
    <cellStyle name="Título 1 2" xfId="22279" hidden="1" xr:uid="{00000000-0005-0000-0000-0000109D0000}"/>
    <cellStyle name="Título 1 2" xfId="23235" hidden="1" xr:uid="{00000000-0005-0000-0000-0000119D0000}"/>
    <cellStyle name="Título 1 2" xfId="12143" hidden="1" xr:uid="{00000000-0005-0000-0000-0000129D0000}"/>
    <cellStyle name="Título 1 2" xfId="25299" hidden="1" xr:uid="{00000000-0005-0000-0000-0000139D0000}"/>
    <cellStyle name="Título 1 2" xfId="26560" hidden="1" xr:uid="{00000000-0005-0000-0000-0000149D0000}"/>
    <cellStyle name="Título 1 2" xfId="23521" hidden="1" xr:uid="{00000000-0005-0000-0000-0000159D0000}"/>
    <cellStyle name="Título 1 2" xfId="25034" hidden="1" xr:uid="{00000000-0005-0000-0000-0000169D0000}"/>
    <cellStyle name="Título 1 2" xfId="21992" hidden="1" xr:uid="{00000000-0005-0000-0000-0000179D0000}"/>
    <cellStyle name="Título 1 2" xfId="25827" hidden="1" xr:uid="{00000000-0005-0000-0000-0000189D0000}"/>
    <cellStyle name="Título 1 2" xfId="25583" hidden="1" xr:uid="{00000000-0005-0000-0000-0000199D0000}"/>
    <cellStyle name="Título 1 2" xfId="26862" hidden="1" xr:uid="{00000000-0005-0000-0000-00001A9D0000}"/>
    <cellStyle name="Título 1 2" xfId="25037" hidden="1" xr:uid="{00000000-0005-0000-0000-00001B9D0000}"/>
    <cellStyle name="Título 1 2" xfId="27093" hidden="1" xr:uid="{00000000-0005-0000-0000-00001C9D0000}"/>
    <cellStyle name="Título 1 2" xfId="22277" hidden="1" xr:uid="{00000000-0005-0000-0000-00001D9D0000}"/>
    <cellStyle name="Título 1 2" xfId="23516" hidden="1" xr:uid="{00000000-0005-0000-0000-00001E9D0000}"/>
    <cellStyle name="Título 1 2" xfId="25033" hidden="1" xr:uid="{00000000-0005-0000-0000-00001F9D0000}"/>
    <cellStyle name="Título 1 2" xfId="27092" hidden="1" xr:uid="{00000000-0005-0000-0000-0000209D0000}"/>
    <cellStyle name="Título 1 2" xfId="26861" hidden="1" xr:uid="{00000000-0005-0000-0000-0000219D0000}"/>
    <cellStyle name="Título 1 2" xfId="25586" hidden="1" xr:uid="{00000000-0005-0000-0000-0000229D0000}"/>
    <cellStyle name="Título 1 2" xfId="25592" hidden="1" xr:uid="{00000000-0005-0000-0000-0000239D0000}"/>
    <cellStyle name="Título 1 2" xfId="25293" hidden="1" xr:uid="{00000000-0005-0000-0000-0000249D0000}"/>
    <cellStyle name="Título 1 2" xfId="23006" hidden="1" xr:uid="{00000000-0005-0000-0000-0000259D0000}"/>
    <cellStyle name="Título 1 2" xfId="23752" hidden="1" xr:uid="{00000000-0005-0000-0000-0000269D0000}"/>
    <cellStyle name="Título 1 2" xfId="22001" hidden="1" xr:uid="{00000000-0005-0000-0000-0000279D0000}"/>
    <cellStyle name="Título 1 2" xfId="26877" hidden="1" xr:uid="{00000000-0005-0000-0000-0000289D0000}"/>
    <cellStyle name="Título 1 2" xfId="23766" hidden="1" xr:uid="{00000000-0005-0000-0000-0000299D0000}"/>
    <cellStyle name="Título 1 2" xfId="23761" hidden="1" xr:uid="{00000000-0005-0000-0000-00002A9D0000}"/>
    <cellStyle name="Título 1 2" xfId="25306" hidden="1" xr:uid="{00000000-0005-0000-0000-00002B9D0000}"/>
    <cellStyle name="Título 1 2" xfId="22000" hidden="1" xr:uid="{00000000-0005-0000-0000-00002C9D0000}"/>
    <cellStyle name="Título 1 2" xfId="22536" hidden="1" xr:uid="{00000000-0005-0000-0000-00002D9D0000}"/>
    <cellStyle name="Título 1 2" xfId="15874" hidden="1" xr:uid="{00000000-0005-0000-0000-00002E9D0000}"/>
    <cellStyle name="Título 1 2" xfId="23229" hidden="1" xr:uid="{00000000-0005-0000-0000-00002F9D0000}"/>
    <cellStyle name="Título 1 2" xfId="27102" hidden="1" xr:uid="{00000000-0005-0000-0000-0000309D0000}"/>
    <cellStyle name="Título 1 2" xfId="25831" hidden="1" xr:uid="{00000000-0005-0000-0000-0000319D0000}"/>
    <cellStyle name="Título 1 2" xfId="26320" hidden="1" xr:uid="{00000000-0005-0000-0000-0000329D0000}"/>
    <cellStyle name="Título 1 2" xfId="21998" hidden="1" xr:uid="{00000000-0005-0000-0000-0000339D0000}"/>
    <cellStyle name="Título 1 2" xfId="27098" hidden="1" xr:uid="{00000000-0005-0000-0000-0000349D0000}"/>
    <cellStyle name="Título 1 2" xfId="27007" hidden="1" xr:uid="{00000000-0005-0000-0000-0000359D0000}"/>
    <cellStyle name="Título 1 2" xfId="25044" hidden="1" xr:uid="{00000000-0005-0000-0000-0000369D0000}"/>
    <cellStyle name="Título 1 2" xfId="22283" hidden="1" xr:uid="{00000000-0005-0000-0000-0000379D0000}"/>
    <cellStyle name="Título 1 2" xfId="25587" hidden="1" xr:uid="{00000000-0005-0000-0000-0000389D0000}"/>
    <cellStyle name="Título 1 2" xfId="27107" hidden="1" xr:uid="{00000000-0005-0000-0000-0000399D0000}"/>
    <cellStyle name="Título 1 2" xfId="22002" hidden="1" xr:uid="{00000000-0005-0000-0000-00003A9D0000}"/>
    <cellStyle name="Título 1 2" xfId="25836" hidden="1" xr:uid="{00000000-0005-0000-0000-00003B9D0000}"/>
    <cellStyle name="Título 1 2" xfId="26567" hidden="1" xr:uid="{00000000-0005-0000-0000-00003C9D0000}"/>
    <cellStyle name="Título 1 2" xfId="23000" hidden="1" xr:uid="{00000000-0005-0000-0000-00003D9D0000}"/>
    <cellStyle name="Título 1 2" xfId="25039" hidden="1" xr:uid="{00000000-0005-0000-0000-00003E9D0000}"/>
    <cellStyle name="Título 1 2" xfId="25307" hidden="1" xr:uid="{00000000-0005-0000-0000-00003F9D0000}"/>
    <cellStyle name="Título 1 2" xfId="23243" hidden="1" xr:uid="{00000000-0005-0000-0000-0000409D0000}"/>
    <cellStyle name="Título 1 2" xfId="23763" hidden="1" xr:uid="{00000000-0005-0000-0000-0000419D0000}"/>
    <cellStyle name="Título 1 2" xfId="23242" hidden="1" xr:uid="{00000000-0005-0000-0000-0000429D0000}"/>
    <cellStyle name="Título 1 2" xfId="23529" hidden="1" xr:uid="{00000000-0005-0000-0000-0000439D0000}"/>
    <cellStyle name="Título 1 2" xfId="26566" hidden="1" xr:uid="{00000000-0005-0000-0000-0000449D0000}"/>
    <cellStyle name="Título 1 2" xfId="22289" hidden="1" xr:uid="{00000000-0005-0000-0000-0000459D0000}"/>
    <cellStyle name="Título 1 2" xfId="25833" hidden="1" xr:uid="{00000000-0005-0000-0000-0000469D0000}"/>
    <cellStyle name="Título 1 2" xfId="25593" hidden="1" xr:uid="{00000000-0005-0000-0000-0000479D0000}"/>
    <cellStyle name="Título 1 2" xfId="27082" hidden="1" xr:uid="{00000000-0005-0000-0000-0000489D0000}"/>
    <cellStyle name="Título 1 2" xfId="22265" hidden="1" xr:uid="{00000000-0005-0000-0000-0000499D0000}"/>
    <cellStyle name="Título 1 2" xfId="23222" hidden="1" xr:uid="{00000000-0005-0000-0000-00004A9D0000}"/>
    <cellStyle name="Título 1 2" xfId="12178" hidden="1" xr:uid="{00000000-0005-0000-0000-00004B9D0000}"/>
    <cellStyle name="Título 1 2" xfId="25285" hidden="1" xr:uid="{00000000-0005-0000-0000-00004C9D0000}"/>
    <cellStyle name="Título 1 2" xfId="26544" hidden="1" xr:uid="{00000000-0005-0000-0000-00004D9D0000}"/>
    <cellStyle name="Título 1 2" xfId="23507" hidden="1" xr:uid="{00000000-0005-0000-0000-00004E9D0000}"/>
    <cellStyle name="Título 1 2" xfId="25021" hidden="1" xr:uid="{00000000-0005-0000-0000-00004F9D0000}"/>
    <cellStyle name="Título 1 2" xfId="12177" hidden="1" xr:uid="{00000000-0005-0000-0000-0000509D0000}"/>
    <cellStyle name="Título 1 2" xfId="25813" hidden="1" xr:uid="{00000000-0005-0000-0000-0000519D0000}"/>
    <cellStyle name="Título 1 2" xfId="25569" hidden="1" xr:uid="{00000000-0005-0000-0000-0000529D0000}"/>
    <cellStyle name="Título 1 2" xfId="26848" hidden="1" xr:uid="{00000000-0005-0000-0000-0000539D0000}"/>
    <cellStyle name="Título 1 2" xfId="25024" hidden="1" xr:uid="{00000000-0005-0000-0000-0000549D0000}"/>
    <cellStyle name="Título 1 2" xfId="27078" hidden="1" xr:uid="{00000000-0005-0000-0000-0000559D0000}"/>
    <cellStyle name="Título 1 2" xfId="22263" hidden="1" xr:uid="{00000000-0005-0000-0000-0000569D0000}"/>
    <cellStyle name="Título 1 2" xfId="26847" hidden="1" xr:uid="{00000000-0005-0000-0000-0000579D0000}"/>
    <cellStyle name="Título 1 2" xfId="25020" hidden="1" xr:uid="{00000000-0005-0000-0000-0000589D0000}"/>
    <cellStyle name="Título 1 2" xfId="25811" hidden="1" xr:uid="{00000000-0005-0000-0000-0000599D0000}"/>
    <cellStyle name="Título 1 2" xfId="25564" hidden="1" xr:uid="{00000000-0005-0000-0000-00005A9D0000}"/>
    <cellStyle name="Título 1 2" xfId="11048" hidden="1" xr:uid="{00000000-0005-0000-0000-00005B9D0000}"/>
    <cellStyle name="Título 1 2" xfId="25803" hidden="1" xr:uid="{00000000-0005-0000-0000-00005C9D0000}"/>
    <cellStyle name="Título 1 2" xfId="22501" hidden="1" xr:uid="{00000000-0005-0000-0000-00005D9D0000}"/>
    <cellStyle name="Título 1 2" xfId="25555" hidden="1" xr:uid="{00000000-0005-0000-0000-00005E9D0000}"/>
    <cellStyle name="Título 1 2" xfId="27070" hidden="1" xr:uid="{00000000-0005-0000-0000-00005F9D0000}"/>
    <cellStyle name="Título 1 2" xfId="23729" hidden="1" xr:uid="{00000000-0005-0000-0000-0000609D0000}"/>
    <cellStyle name="Título 1 2" xfId="23210" hidden="1" xr:uid="{00000000-0005-0000-0000-0000619D0000}"/>
    <cellStyle name="Título 1 2" xfId="26837" hidden="1" xr:uid="{00000000-0005-0000-0000-0000629D0000}"/>
    <cellStyle name="Título 1 2" xfId="22969" hidden="1" xr:uid="{00000000-0005-0000-0000-0000639D0000}"/>
    <cellStyle name="Título 1 2" xfId="21963" hidden="1" xr:uid="{00000000-0005-0000-0000-0000649D0000}"/>
    <cellStyle name="Título 1 2" xfId="25273" hidden="1" xr:uid="{00000000-0005-0000-0000-0000659D0000}"/>
    <cellStyle name="Título 1 2" xfId="26530" hidden="1" xr:uid="{00000000-0005-0000-0000-0000669D0000}"/>
    <cellStyle name="Título 1 2" xfId="26840" hidden="1" xr:uid="{00000000-0005-0000-0000-0000679D0000}"/>
    <cellStyle name="Título 1 2" xfId="11101" hidden="1" xr:uid="{00000000-0005-0000-0000-0000689D0000}"/>
    <cellStyle name="Título 1 2" xfId="25801" hidden="1" xr:uid="{00000000-0005-0000-0000-0000699D0000}"/>
    <cellStyle name="Título 1 2" xfId="23205" hidden="1" xr:uid="{00000000-0005-0000-0000-00006A9D0000}"/>
    <cellStyle name="Título 1 2" xfId="26836" hidden="1" xr:uid="{00000000-0005-0000-0000-00006B9D0000}"/>
    <cellStyle name="Título 1 2" xfId="11102" hidden="1" xr:uid="{00000000-0005-0000-0000-00006C9D0000}"/>
    <cellStyle name="Título 1 2" xfId="26529" hidden="1" xr:uid="{00000000-0005-0000-0000-00006D9D0000}"/>
    <cellStyle name="Título 1 2" xfId="26697" hidden="1" xr:uid="{00000000-0005-0000-0000-00006E9D0000}"/>
    <cellStyle name="Título 1 2" xfId="25717" hidden="1" xr:uid="{00000000-0005-0000-0000-00006F9D0000}"/>
    <cellStyle name="Título 1 2" xfId="22403" hidden="1" xr:uid="{00000000-0005-0000-0000-0000709D0000}"/>
    <cellStyle name="Título 1 2" xfId="23894" hidden="1" xr:uid="{00000000-0005-0000-0000-0000719D0000}"/>
    <cellStyle name="Título 1 2" xfId="26980" hidden="1" xr:uid="{00000000-0005-0000-0000-0000729D0000}"/>
    <cellStyle name="Título 1 2" xfId="23639" hidden="1" xr:uid="{00000000-0005-0000-0000-0000739D0000}"/>
    <cellStyle name="Título 1 2" xfId="23118" hidden="1" xr:uid="{00000000-0005-0000-0000-0000749D0000}"/>
    <cellStyle name="Título 1 2" xfId="22656" hidden="1" xr:uid="{00000000-0005-0000-0000-0000759D0000}"/>
    <cellStyle name="Título 1 2" xfId="27229" hidden="1" xr:uid="{00000000-0005-0000-0000-0000769D0000}"/>
    <cellStyle name="Título 1 2" xfId="25425" hidden="1" xr:uid="{00000000-0005-0000-0000-0000779D0000}"/>
    <cellStyle name="Título 1 2" xfId="25174" hidden="1" xr:uid="{00000000-0005-0000-0000-0000789D0000}"/>
    <cellStyle name="Título 1 2" xfId="26434" hidden="1" xr:uid="{00000000-0005-0000-0000-0000799D0000}"/>
    <cellStyle name="Título 1 2" xfId="22660" hidden="1" xr:uid="{00000000-0005-0000-0000-00007A9D0000}"/>
    <cellStyle name="Título 1 2" xfId="26684" hidden="1" xr:uid="{00000000-0005-0000-0000-00007B9D0000}"/>
    <cellStyle name="Título 1 2" xfId="25709" hidden="1" xr:uid="{00000000-0005-0000-0000-00007C9D0000}"/>
    <cellStyle name="Título 1 2" xfId="23100" hidden="1" xr:uid="{00000000-0005-0000-0000-00007D9D0000}"/>
    <cellStyle name="Título 1 2" xfId="22653" hidden="1" xr:uid="{00000000-0005-0000-0000-00007E9D0000}"/>
    <cellStyle name="Título 1 2" xfId="26674" hidden="1" xr:uid="{00000000-0005-0000-0000-00007F9D0000}"/>
    <cellStyle name="Título 1 2" xfId="26425" hidden="1" xr:uid="{00000000-0005-0000-0000-0000809D0000}"/>
    <cellStyle name="Título 1 2" xfId="25543" hidden="1" xr:uid="{00000000-0005-0000-0000-0000819D0000}"/>
    <cellStyle name="Título 1 2" xfId="27062" hidden="1" xr:uid="{00000000-0005-0000-0000-0000829D0000}"/>
    <cellStyle name="Título 1 2" xfId="26972" hidden="1" xr:uid="{00000000-0005-0000-0000-0000839D0000}"/>
    <cellStyle name="Título 1 2" xfId="25796" hidden="1" xr:uid="{00000000-0005-0000-0000-0000849D0000}"/>
    <cellStyle name="Título 1 2" xfId="23350" hidden="1" xr:uid="{00000000-0005-0000-0000-0000859D0000}"/>
    <cellStyle name="Título 1 2" xfId="22246" hidden="1" xr:uid="{00000000-0005-0000-0000-0000869D0000}"/>
    <cellStyle name="Título 1 2" xfId="23725" hidden="1" xr:uid="{00000000-0005-0000-0000-0000879D0000}"/>
    <cellStyle name="Título 1 2" xfId="26276" hidden="1" xr:uid="{00000000-0005-0000-0000-0000889D0000}"/>
    <cellStyle name="Título 1 2" xfId="23717" hidden="1" xr:uid="{00000000-0005-0000-0000-0000899D0000}"/>
    <cellStyle name="Título 1 2" xfId="22492" hidden="1" xr:uid="{00000000-0005-0000-0000-00008A9D0000}"/>
    <cellStyle name="Título 1 2" xfId="26831" hidden="1" xr:uid="{00000000-0005-0000-0000-00008B9D0000}"/>
    <cellStyle name="Título 1 2" xfId="25548" hidden="1" xr:uid="{00000000-0005-0000-0000-00008C9D0000}"/>
    <cellStyle name="Título 1 2" xfId="23486" hidden="1" xr:uid="{00000000-0005-0000-0000-00008D9D0000}"/>
    <cellStyle name="Título 1 2" xfId="22389" hidden="1" xr:uid="{00000000-0005-0000-0000-00008E9D0000}"/>
    <cellStyle name="Título 1 2" xfId="11107" hidden="1" xr:uid="{00000000-0005-0000-0000-00008F9D0000}"/>
    <cellStyle name="Título 1 2" xfId="25431" hidden="1" xr:uid="{00000000-0005-0000-0000-0000909D0000}"/>
    <cellStyle name="Título 1 2" xfId="25264" hidden="1" xr:uid="{00000000-0005-0000-0000-0000919D0000}"/>
    <cellStyle name="Título 1 2" xfId="25546" hidden="1" xr:uid="{00000000-0005-0000-0000-0000929D0000}"/>
    <cellStyle name="Título 1 2" xfId="26702" hidden="1" xr:uid="{00000000-0005-0000-0000-0000939D0000}"/>
    <cellStyle name="Título 1 2" xfId="25017" hidden="1" xr:uid="{00000000-0005-0000-0000-0000949D0000}"/>
    <cellStyle name="Título 1 2" xfId="23485" hidden="1" xr:uid="{00000000-0005-0000-0000-0000959D0000}"/>
    <cellStyle name="Título 1 2" xfId="22240" hidden="1" xr:uid="{00000000-0005-0000-0000-0000969D0000}"/>
    <cellStyle name="Título 1 2" xfId="25260" hidden="1" xr:uid="{00000000-0005-0000-0000-0000979D0000}"/>
    <cellStyle name="Título 1 2" xfId="25549" hidden="1" xr:uid="{00000000-0005-0000-0000-0000989D0000}"/>
    <cellStyle name="Título 1 2" xfId="22247" hidden="1" xr:uid="{00000000-0005-0000-0000-0000999D0000}"/>
    <cellStyle name="Título 1 2" xfId="21955" hidden="1" xr:uid="{00000000-0005-0000-0000-00009A9D0000}"/>
    <cellStyle name="Título 1 2" xfId="23719" hidden="1" xr:uid="{00000000-0005-0000-0000-00009B9D0000}"/>
    <cellStyle name="Título 1 2" xfId="22792" hidden="1" xr:uid="{00000000-0005-0000-0000-00009C9D0000}"/>
    <cellStyle name="Título 1 2" xfId="25244" hidden="1" xr:uid="{00000000-0005-0000-0000-00009D9D0000}"/>
    <cellStyle name="Título 1 2" xfId="11103" hidden="1" xr:uid="{00000000-0005-0000-0000-00009E9D0000}"/>
    <cellStyle name="Título 1 2" xfId="21957" hidden="1" xr:uid="{00000000-0005-0000-0000-00009F9D0000}"/>
    <cellStyle name="Título 1 2" xfId="24999" hidden="1" xr:uid="{00000000-0005-0000-0000-0000A09D0000}"/>
    <cellStyle name="Título 1 2" xfId="21956" hidden="1" xr:uid="{00000000-0005-0000-0000-0000A19D0000}"/>
    <cellStyle name="Título 1 2" xfId="27061" hidden="1" xr:uid="{00000000-0005-0000-0000-0000A29D0000}"/>
    <cellStyle name="Título 1 2" xfId="23718" hidden="1" xr:uid="{00000000-0005-0000-0000-0000A39D0000}"/>
    <cellStyle name="Título 1 2" xfId="21959" hidden="1" xr:uid="{00000000-0005-0000-0000-0000A49D0000}"/>
    <cellStyle name="Título 1 2" xfId="25790" hidden="1" xr:uid="{00000000-0005-0000-0000-0000A59D0000}"/>
    <cellStyle name="Título 1 2" xfId="27063" hidden="1" xr:uid="{00000000-0005-0000-0000-0000A69D0000}"/>
    <cellStyle name="Título 1 2" xfId="22138" hidden="1" xr:uid="{00000000-0005-0000-0000-0000A79D0000}"/>
    <cellStyle name="Título 1 2" xfId="22651" hidden="1" xr:uid="{00000000-0005-0000-0000-0000A89D0000}"/>
    <cellStyle name="Título 1 2" xfId="25980" hidden="1" xr:uid="{00000000-0005-0000-0000-0000A99D0000}"/>
    <cellStyle name="Título 1 2" xfId="23331" hidden="1" xr:uid="{00000000-0005-0000-0000-0000AA9D0000}"/>
    <cellStyle name="Título 1 2" xfId="22419" hidden="1" xr:uid="{00000000-0005-0000-0000-0000AB9D0000}"/>
    <cellStyle name="Título 1 2" xfId="23582" hidden="1" xr:uid="{00000000-0005-0000-0000-0000AC9D0000}"/>
    <cellStyle name="Título 1 2" xfId="23137" hidden="1" xr:uid="{00000000-0005-0000-0000-0000AD9D0000}"/>
    <cellStyle name="Título 1 2" xfId="25101" hidden="1" xr:uid="{00000000-0005-0000-0000-0000AE9D0000}"/>
    <cellStyle name="Título 1 2" xfId="23927" hidden="1" xr:uid="{00000000-0005-0000-0000-0000AF9D0000}"/>
    <cellStyle name="Título 1 2" xfId="23818" hidden="1" xr:uid="{00000000-0005-0000-0000-0000B09D0000}"/>
    <cellStyle name="Título 1 2" xfId="22677" hidden="1" xr:uid="{00000000-0005-0000-0000-0000B19D0000}"/>
    <cellStyle name="Título 1 2" xfId="25896" hidden="1" xr:uid="{00000000-0005-0000-0000-0000B29D0000}"/>
    <cellStyle name="Título 1 2" xfId="23385" hidden="1" xr:uid="{00000000-0005-0000-0000-0000B39D0000}"/>
    <cellStyle name="Título 1 2" xfId="23566" hidden="1" xr:uid="{00000000-0005-0000-0000-0000B49D0000}"/>
    <cellStyle name="Título 1 2" xfId="22331" hidden="1" xr:uid="{00000000-0005-0000-0000-0000B59D0000}"/>
    <cellStyle name="Título 1 2" xfId="25086" hidden="1" xr:uid="{00000000-0005-0000-0000-0000B69D0000}"/>
    <cellStyle name="Título 1 2" xfId="23057" hidden="1" xr:uid="{00000000-0005-0000-0000-0000B79D0000}"/>
    <cellStyle name="Título 1 2" xfId="26616" hidden="1" xr:uid="{00000000-0005-0000-0000-0000B89D0000}"/>
    <cellStyle name="Título 1 2" xfId="21797" hidden="1" xr:uid="{00000000-0005-0000-0000-0000B99D0000}"/>
    <cellStyle name="Título 1 2" xfId="27990" hidden="1" xr:uid="{00000000-0005-0000-0000-0000BA9D0000}"/>
    <cellStyle name="Título 1 2" xfId="28001" hidden="1" xr:uid="{00000000-0005-0000-0000-0000BB9D0000}"/>
    <cellStyle name="Título 1 2" xfId="27988" hidden="1" xr:uid="{00000000-0005-0000-0000-0000BC9D0000}"/>
    <cellStyle name="Título 1 2" xfId="28010" hidden="1" xr:uid="{00000000-0005-0000-0000-0000BD9D0000}"/>
    <cellStyle name="Título 1 2" xfId="27985" hidden="1" xr:uid="{00000000-0005-0000-0000-0000BE9D0000}"/>
    <cellStyle name="Título 1 2" xfId="28019" hidden="1" xr:uid="{00000000-0005-0000-0000-0000BF9D0000}"/>
    <cellStyle name="Título 1 2" xfId="27983" hidden="1" xr:uid="{00000000-0005-0000-0000-0000C09D0000}"/>
    <cellStyle name="Título 1 2" xfId="28027" hidden="1" xr:uid="{00000000-0005-0000-0000-0000C19D0000}"/>
    <cellStyle name="Título 1 2" xfId="27976" hidden="1" xr:uid="{00000000-0005-0000-0000-0000C29D0000}"/>
    <cellStyle name="Título 1 2" xfId="28038" hidden="1" xr:uid="{00000000-0005-0000-0000-0000C39D0000}"/>
    <cellStyle name="Título 1 2" xfId="27981" hidden="1" xr:uid="{00000000-0005-0000-0000-0000C49D0000}"/>
    <cellStyle name="Título 1 2" xfId="28048" hidden="1" xr:uid="{00000000-0005-0000-0000-0000C59D0000}"/>
    <cellStyle name="Título 1 2" xfId="27978" hidden="1" xr:uid="{00000000-0005-0000-0000-0000C69D0000}"/>
    <cellStyle name="Título 1 2" xfId="28055" hidden="1" xr:uid="{00000000-0005-0000-0000-0000C79D0000}"/>
    <cellStyle name="Título 1 2" xfId="28033" hidden="1" xr:uid="{00000000-0005-0000-0000-0000C89D0000}"/>
    <cellStyle name="Título 1 2" xfId="28065" hidden="1" xr:uid="{00000000-0005-0000-0000-0000C99D0000}"/>
    <cellStyle name="Título 1 2" xfId="28044" hidden="1" xr:uid="{00000000-0005-0000-0000-0000CA9D0000}"/>
    <cellStyle name="Título 1 2" xfId="28072" hidden="1" xr:uid="{00000000-0005-0000-0000-0000CB9D0000}"/>
    <cellStyle name="Título 1 2" xfId="28064" hidden="1" xr:uid="{00000000-0005-0000-0000-0000CC9D0000}"/>
    <cellStyle name="Título 1 2" xfId="28287" hidden="1" xr:uid="{00000000-0005-0000-0000-0000CD9D0000}"/>
    <cellStyle name="Título 1 2" xfId="28298" hidden="1" xr:uid="{00000000-0005-0000-0000-0000CE9D0000}"/>
    <cellStyle name="Título 1 2" xfId="28285" hidden="1" xr:uid="{00000000-0005-0000-0000-0000CF9D0000}"/>
    <cellStyle name="Título 1 2" xfId="28307" hidden="1" xr:uid="{00000000-0005-0000-0000-0000D09D0000}"/>
    <cellStyle name="Título 1 2" xfId="28283" hidden="1" xr:uid="{00000000-0005-0000-0000-0000D19D0000}"/>
    <cellStyle name="Título 1 2" xfId="28316" hidden="1" xr:uid="{00000000-0005-0000-0000-0000D29D0000}"/>
    <cellStyle name="Título 1 2" xfId="28281" hidden="1" xr:uid="{00000000-0005-0000-0000-0000D39D0000}"/>
    <cellStyle name="Título 1 2" xfId="28324" hidden="1" xr:uid="{00000000-0005-0000-0000-0000D49D0000}"/>
    <cellStyle name="Título 1 2" xfId="28274" hidden="1" xr:uid="{00000000-0005-0000-0000-0000D59D0000}"/>
    <cellStyle name="Título 1 2" xfId="28334" hidden="1" xr:uid="{00000000-0005-0000-0000-0000D69D0000}"/>
    <cellStyle name="Título 1 2" xfId="28279" hidden="1" xr:uid="{00000000-0005-0000-0000-0000D79D0000}"/>
    <cellStyle name="Título 1 2" xfId="28344" hidden="1" xr:uid="{00000000-0005-0000-0000-0000D89D0000}"/>
    <cellStyle name="Título 1 2" xfId="28276" hidden="1" xr:uid="{00000000-0005-0000-0000-0000D99D0000}"/>
    <cellStyle name="Título 1 2" xfId="28351" hidden="1" xr:uid="{00000000-0005-0000-0000-0000DA9D0000}"/>
    <cellStyle name="Título 1 2" xfId="28330" hidden="1" xr:uid="{00000000-0005-0000-0000-0000DB9D0000}"/>
    <cellStyle name="Título 1 2" xfId="28361" hidden="1" xr:uid="{00000000-0005-0000-0000-0000DC9D0000}"/>
    <cellStyle name="Título 1 2" xfId="28340" hidden="1" xr:uid="{00000000-0005-0000-0000-0000DD9D0000}"/>
    <cellStyle name="Título 1 2" xfId="28367" hidden="1" xr:uid="{00000000-0005-0000-0000-0000DE9D0000}"/>
    <cellStyle name="Título 1 2" xfId="28360" hidden="1" xr:uid="{00000000-0005-0000-0000-0000DF9D0000}"/>
    <cellStyle name="Título 1 2" xfId="28232" hidden="1" xr:uid="{00000000-0005-0000-0000-0000E09D0000}"/>
    <cellStyle name="Título 1 2" xfId="28139" hidden="1" xr:uid="{00000000-0005-0000-0000-0000E19D0000}"/>
    <cellStyle name="Título 1 2" xfId="28379" hidden="1" xr:uid="{00000000-0005-0000-0000-0000E29D0000}"/>
    <cellStyle name="Título 1 2" xfId="28138" hidden="1" xr:uid="{00000000-0005-0000-0000-0000E39D0000}"/>
    <cellStyle name="Título 1 2" xfId="28384" hidden="1" xr:uid="{00000000-0005-0000-0000-0000E49D0000}"/>
    <cellStyle name="Título 1 2" xfId="28134" hidden="1" xr:uid="{00000000-0005-0000-0000-0000E59D0000}"/>
    <cellStyle name="Título 1 2" xfId="28108" hidden="1" xr:uid="{00000000-0005-0000-0000-0000E69D0000}"/>
    <cellStyle name="Título 1 2" xfId="28161" hidden="1" xr:uid="{00000000-0005-0000-0000-0000E79D0000}"/>
    <cellStyle name="Título 1 2" xfId="28241" hidden="1" xr:uid="{00000000-0005-0000-0000-0000E89D0000}"/>
    <cellStyle name="Título 1 2" xfId="28157" hidden="1" xr:uid="{00000000-0005-0000-0000-0000E99D0000}"/>
    <cellStyle name="Título 1 2" xfId="28148" hidden="1" xr:uid="{00000000-0005-0000-0000-0000EA9D0000}"/>
    <cellStyle name="Título 1 2" xfId="28147" hidden="1" xr:uid="{00000000-0005-0000-0000-0000EB9D0000}"/>
    <cellStyle name="Título 1 2" xfId="28149" hidden="1" xr:uid="{00000000-0005-0000-0000-0000EC9D0000}"/>
    <cellStyle name="Título 1 2" xfId="28381" hidden="1" xr:uid="{00000000-0005-0000-0000-0000ED9D0000}"/>
    <cellStyle name="Título 1 2" xfId="28208" hidden="1" xr:uid="{00000000-0005-0000-0000-0000EE9D0000}"/>
    <cellStyle name="Título 1 2" xfId="28270" hidden="1" xr:uid="{00000000-0005-0000-0000-0000EF9D0000}"/>
    <cellStyle name="Título 1 2" xfId="28151" hidden="1" xr:uid="{00000000-0005-0000-0000-0000F09D0000}"/>
    <cellStyle name="Título 1 2" xfId="28179" hidden="1" xr:uid="{00000000-0005-0000-0000-0000F19D0000}"/>
    <cellStyle name="Título 1 2" xfId="28271" hidden="1" xr:uid="{00000000-0005-0000-0000-0000F29D0000}"/>
    <cellStyle name="Título 1 2" xfId="27153" hidden="1" xr:uid="{00000000-0005-0000-0000-0000F39D0000}"/>
    <cellStyle name="Título 1 2" xfId="28165" hidden="1" xr:uid="{00000000-0005-0000-0000-0000F49D0000}"/>
    <cellStyle name="Título 1 2" xfId="28235" hidden="1" xr:uid="{00000000-0005-0000-0000-0000F59D0000}"/>
    <cellStyle name="Título 1 2" xfId="28216" hidden="1" xr:uid="{00000000-0005-0000-0000-0000F69D0000}"/>
    <cellStyle name="Título 1 2" xfId="28131" hidden="1" xr:uid="{00000000-0005-0000-0000-0000F79D0000}"/>
    <cellStyle name="Título 1 2" xfId="28118" hidden="1" xr:uid="{00000000-0005-0000-0000-0000F89D0000}"/>
    <cellStyle name="Título 1 2" xfId="28191" hidden="1" xr:uid="{00000000-0005-0000-0000-0000F99D0000}"/>
    <cellStyle name="Título 1 2" xfId="28205" hidden="1" xr:uid="{00000000-0005-0000-0000-0000FA9D0000}"/>
    <cellStyle name="Título 1 2" xfId="28231" hidden="1" xr:uid="{00000000-0005-0000-0000-0000FB9D0000}"/>
    <cellStyle name="Título 1 2" xfId="28244" hidden="1" xr:uid="{00000000-0005-0000-0000-0000FC9D0000}"/>
    <cellStyle name="Título 1 2" xfId="28127" hidden="1" xr:uid="{00000000-0005-0000-0000-0000FD9D0000}"/>
    <cellStyle name="Título 1 2" xfId="28158" hidden="1" xr:uid="{00000000-0005-0000-0000-0000FE9D0000}"/>
    <cellStyle name="Título 1 2" xfId="28209" hidden="1" xr:uid="{00000000-0005-0000-0000-0000FF9D0000}"/>
    <cellStyle name="Título 1 2" xfId="28174" hidden="1" xr:uid="{00000000-0005-0000-0000-0000009E0000}"/>
    <cellStyle name="Título 1 2" xfId="28155" hidden="1" xr:uid="{00000000-0005-0000-0000-0000019E0000}"/>
    <cellStyle name="Título 1 2" xfId="28221" hidden="1" xr:uid="{00000000-0005-0000-0000-0000029E0000}"/>
    <cellStyle name="Título 1 2" xfId="28126" hidden="1" xr:uid="{00000000-0005-0000-0000-0000039E0000}"/>
    <cellStyle name="Título 1 2" xfId="28239" hidden="1" xr:uid="{00000000-0005-0000-0000-0000049E0000}"/>
    <cellStyle name="Título 1 2" xfId="28123" hidden="1" xr:uid="{00000000-0005-0000-0000-0000059E0000}"/>
    <cellStyle name="Título 1 2" xfId="21972" hidden="1" xr:uid="{00000000-0005-0000-0000-0000069E0000}"/>
    <cellStyle name="Título 1 2" xfId="25561" hidden="1" xr:uid="{00000000-0005-0000-0000-0000079E0000}"/>
    <cellStyle name="Título 1 2" xfId="22255" hidden="1" xr:uid="{00000000-0005-0000-0000-0000089E0000}"/>
    <cellStyle name="Título 1 2" xfId="23227" hidden="1" xr:uid="{00000000-0005-0000-0000-0000099E0000}"/>
    <cellStyle name="Título 1 2" xfId="12181" hidden="1" xr:uid="{00000000-0005-0000-0000-00000A9E0000}"/>
    <cellStyle name="Título 1 2" xfId="26290" hidden="1" xr:uid="{00000000-0005-0000-0000-00000B9E0000}"/>
    <cellStyle name="Título 1 2" xfId="25274" hidden="1" xr:uid="{00000000-0005-0000-0000-00000C9E0000}"/>
    <cellStyle name="Título 1 2" xfId="21982" hidden="1" xr:uid="{00000000-0005-0000-0000-00000D9E0000}"/>
    <cellStyle name="Título 1 2" xfId="23509" hidden="1" xr:uid="{00000000-0005-0000-0000-00000E9E0000}"/>
    <cellStyle name="Título 1 2" xfId="11040" hidden="1" xr:uid="{00000000-0005-0000-0000-00000F9E0000}"/>
    <cellStyle name="Título 1 2" xfId="23748" hidden="1" xr:uid="{00000000-0005-0000-0000-0000109E0000}"/>
    <cellStyle name="Título 1 2" xfId="27086" hidden="1" xr:uid="{00000000-0005-0000-0000-0000119E0000}"/>
    <cellStyle name="Título 1 2" xfId="23499" hidden="1" xr:uid="{00000000-0005-0000-0000-0000129E0000}"/>
    <cellStyle name="Título 1 2" xfId="26289" hidden="1" xr:uid="{00000000-0005-0000-0000-0000139E0000}"/>
    <cellStyle name="Título 1 2" xfId="25013" hidden="1" xr:uid="{00000000-0005-0000-0000-0000149E0000}"/>
    <cellStyle name="Título 1 2" xfId="27072" hidden="1" xr:uid="{00000000-0005-0000-0000-0000159E0000}"/>
    <cellStyle name="Título 1 2" xfId="23747" hidden="1" xr:uid="{00000000-0005-0000-0000-0000169E0000}"/>
    <cellStyle name="Título 1 2" xfId="25806" hidden="1" xr:uid="{00000000-0005-0000-0000-0000179E0000}"/>
    <cellStyle name="Título 1 2" xfId="27075" hidden="1" xr:uid="{00000000-0005-0000-0000-0000189E0000}"/>
    <cellStyle name="Título 1 2" xfId="23215" hidden="1" xr:uid="{00000000-0005-0000-0000-0000199E0000}"/>
    <cellStyle name="Título 1 2" xfId="25808" hidden="1" xr:uid="{00000000-0005-0000-0000-00001A9E0000}"/>
    <cellStyle name="Título 1 2" xfId="23223" hidden="1" xr:uid="{00000000-0005-0000-0000-00001B9E0000}"/>
    <cellStyle name="Título 1 2" xfId="26856" hidden="1" xr:uid="{00000000-0005-0000-0000-00001C9E0000}"/>
    <cellStyle name="Título 1 2" xfId="11047" hidden="1" xr:uid="{00000000-0005-0000-0000-00001D9E0000}"/>
    <cellStyle name="Título 1 2" xfId="26538" hidden="1" xr:uid="{00000000-0005-0000-0000-00001E9E0000}"/>
    <cellStyle name="Título 1 2" xfId="23211" hidden="1" xr:uid="{00000000-0005-0000-0000-00001F9E0000}"/>
    <cellStyle name="Título 1 2" xfId="25288" hidden="1" xr:uid="{00000000-0005-0000-0000-0000209E0000}"/>
    <cellStyle name="Título 1 2" xfId="27085" hidden="1" xr:uid="{00000000-0005-0000-0000-0000219E0000}"/>
    <cellStyle name="Título 1 2" xfId="25287" hidden="1" xr:uid="{00000000-0005-0000-0000-0000229E0000}"/>
    <cellStyle name="Título 1 2" xfId="26286" hidden="1" xr:uid="{00000000-0005-0000-0000-0000239E0000}"/>
    <cellStyle name="Título 1 2" xfId="23819" hidden="1" xr:uid="{00000000-0005-0000-0000-0000249E0000}"/>
    <cellStyle name="Título 1 2" xfId="26424" hidden="1" xr:uid="{00000000-0005-0000-0000-0000259E0000}"/>
    <cellStyle name="Título 1 2" xfId="28427" hidden="1" xr:uid="{00000000-0005-0000-0000-0000269E0000}"/>
    <cellStyle name="Título 1 2" xfId="27071" hidden="1" xr:uid="{00000000-0005-0000-0000-0000279E0000}"/>
    <cellStyle name="Título 1 2" xfId="28437" hidden="1" xr:uid="{00000000-0005-0000-0000-0000289E0000}"/>
    <cellStyle name="Título 1 2" xfId="26291" hidden="1" xr:uid="{00000000-0005-0000-0000-0000299E0000}"/>
    <cellStyle name="Título 1 2" xfId="28443" hidden="1" xr:uid="{00000000-0005-0000-0000-00002A9E0000}"/>
    <cellStyle name="Título 1 2" xfId="28436" hidden="1" xr:uid="{00000000-0005-0000-0000-00002B9E0000}"/>
    <cellStyle name="Título 1 2" xfId="28634" hidden="1" xr:uid="{00000000-0005-0000-0000-00002C9E0000}"/>
    <cellStyle name="Título 1 2" xfId="28645" hidden="1" xr:uid="{00000000-0005-0000-0000-00002D9E0000}"/>
    <cellStyle name="Título 1 2" xfId="28632" hidden="1" xr:uid="{00000000-0005-0000-0000-00002E9E0000}"/>
    <cellStyle name="Título 1 2" xfId="28654" hidden="1" xr:uid="{00000000-0005-0000-0000-00002F9E0000}"/>
    <cellStyle name="Título 1 2" xfId="28630" hidden="1" xr:uid="{00000000-0005-0000-0000-0000309E0000}"/>
    <cellStyle name="Título 1 2" xfId="28663" hidden="1" xr:uid="{00000000-0005-0000-0000-0000319E0000}"/>
    <cellStyle name="Título 1 2" xfId="28628" hidden="1" xr:uid="{00000000-0005-0000-0000-0000329E0000}"/>
    <cellStyle name="Título 1 2" xfId="28671" hidden="1" xr:uid="{00000000-0005-0000-0000-0000339E0000}"/>
    <cellStyle name="Título 1 2" xfId="28621" hidden="1" xr:uid="{00000000-0005-0000-0000-0000349E0000}"/>
    <cellStyle name="Título 1 2" xfId="28681" hidden="1" xr:uid="{00000000-0005-0000-0000-0000359E0000}"/>
    <cellStyle name="Título 1 2" xfId="28626" hidden="1" xr:uid="{00000000-0005-0000-0000-0000369E0000}"/>
    <cellStyle name="Título 1 2" xfId="28691" hidden="1" xr:uid="{00000000-0005-0000-0000-0000379E0000}"/>
    <cellStyle name="Título 1 2" xfId="28623" hidden="1" xr:uid="{00000000-0005-0000-0000-0000389E0000}"/>
    <cellStyle name="Título 1 2" xfId="28698" hidden="1" xr:uid="{00000000-0005-0000-0000-0000399E0000}"/>
    <cellStyle name="Título 1 2" xfId="28677" hidden="1" xr:uid="{00000000-0005-0000-0000-00003A9E0000}"/>
    <cellStyle name="Título 1 2" xfId="28708" hidden="1" xr:uid="{00000000-0005-0000-0000-00003B9E0000}"/>
    <cellStyle name="Título 1 2" xfId="28687" hidden="1" xr:uid="{00000000-0005-0000-0000-00003C9E0000}"/>
    <cellStyle name="Título 1 2" xfId="28714" hidden="1" xr:uid="{00000000-0005-0000-0000-00003D9E0000}"/>
    <cellStyle name="Título 1 2" xfId="28707" hidden="1" xr:uid="{00000000-0005-0000-0000-00003E9E0000}"/>
    <cellStyle name="Título 1 2" xfId="28579" hidden="1" xr:uid="{00000000-0005-0000-0000-00003F9E0000}"/>
    <cellStyle name="Título 1 2" xfId="28487" hidden="1" xr:uid="{00000000-0005-0000-0000-0000409E0000}"/>
    <cellStyle name="Título 1 2" xfId="28726" hidden="1" xr:uid="{00000000-0005-0000-0000-0000419E0000}"/>
    <cellStyle name="Título 1 2" xfId="28486" hidden="1" xr:uid="{00000000-0005-0000-0000-0000429E0000}"/>
    <cellStyle name="Título 1 2" xfId="28731" hidden="1" xr:uid="{00000000-0005-0000-0000-0000439E0000}"/>
    <cellStyle name="Título 1 2" xfId="28482" hidden="1" xr:uid="{00000000-0005-0000-0000-0000449E0000}"/>
    <cellStyle name="Título 1 2" xfId="28456" hidden="1" xr:uid="{00000000-0005-0000-0000-0000459E0000}"/>
    <cellStyle name="Título 1 2" xfId="28509" hidden="1" xr:uid="{00000000-0005-0000-0000-0000469E0000}"/>
    <cellStyle name="Título 1 2" xfId="28588" hidden="1" xr:uid="{00000000-0005-0000-0000-0000479E0000}"/>
    <cellStyle name="Título 1 2" xfId="28505" hidden="1" xr:uid="{00000000-0005-0000-0000-0000489E0000}"/>
    <cellStyle name="Título 1 2" xfId="28496" hidden="1" xr:uid="{00000000-0005-0000-0000-0000499E0000}"/>
    <cellStyle name="Título 1 2" xfId="28495" hidden="1" xr:uid="{00000000-0005-0000-0000-00004A9E0000}"/>
    <cellStyle name="Título 1 2" xfId="28497" hidden="1" xr:uid="{00000000-0005-0000-0000-00004B9E0000}"/>
    <cellStyle name="Título 1 2" xfId="28728" hidden="1" xr:uid="{00000000-0005-0000-0000-00004C9E0000}"/>
    <cellStyle name="Título 1 2" xfId="28555" hidden="1" xr:uid="{00000000-0005-0000-0000-00004D9E0000}"/>
    <cellStyle name="Título 1 2" xfId="28617" hidden="1" xr:uid="{00000000-0005-0000-0000-00004E9E0000}"/>
    <cellStyle name="Título 1 2" xfId="28499" hidden="1" xr:uid="{00000000-0005-0000-0000-00004F9E0000}"/>
    <cellStyle name="Título 1 2" xfId="28527" hidden="1" xr:uid="{00000000-0005-0000-0000-0000509E0000}"/>
    <cellStyle name="Título 1 2" xfId="28618" hidden="1" xr:uid="{00000000-0005-0000-0000-0000519E0000}"/>
    <cellStyle name="Título 1 2" xfId="25289" hidden="1" xr:uid="{00000000-0005-0000-0000-0000529E0000}"/>
    <cellStyle name="Título 1 2" xfId="28513" hidden="1" xr:uid="{00000000-0005-0000-0000-0000539E0000}"/>
    <cellStyle name="Título 1 2" xfId="28582" hidden="1" xr:uid="{00000000-0005-0000-0000-0000549E0000}"/>
    <cellStyle name="Título 1 2" xfId="28563" hidden="1" xr:uid="{00000000-0005-0000-0000-0000559E0000}"/>
    <cellStyle name="Título 1 2" xfId="28479" hidden="1" xr:uid="{00000000-0005-0000-0000-0000569E0000}"/>
    <cellStyle name="Título 1 2" xfId="28466" hidden="1" xr:uid="{00000000-0005-0000-0000-0000579E0000}"/>
    <cellStyle name="Título 1 2" xfId="28538" hidden="1" xr:uid="{00000000-0005-0000-0000-0000589E0000}"/>
    <cellStyle name="Título 1 2" xfId="28552" hidden="1" xr:uid="{00000000-0005-0000-0000-0000599E0000}"/>
    <cellStyle name="Título 1 2" xfId="28578" hidden="1" xr:uid="{00000000-0005-0000-0000-00005A9E0000}"/>
    <cellStyle name="Título 1 2" xfId="28591" hidden="1" xr:uid="{00000000-0005-0000-0000-00005B9E0000}"/>
    <cellStyle name="Título 1 2" xfId="28475" hidden="1" xr:uid="{00000000-0005-0000-0000-00005C9E0000}"/>
    <cellStyle name="Título 1 2" xfId="28506" hidden="1" xr:uid="{00000000-0005-0000-0000-00005D9E0000}"/>
    <cellStyle name="Título 1 2" xfId="28556" hidden="1" xr:uid="{00000000-0005-0000-0000-00005E9E0000}"/>
    <cellStyle name="Título 1 2" xfId="28522" hidden="1" xr:uid="{00000000-0005-0000-0000-00005F9E0000}"/>
    <cellStyle name="Título 1 2" xfId="28503" hidden="1" xr:uid="{00000000-0005-0000-0000-0000609E0000}"/>
    <cellStyle name="Título 1 2" xfId="28568" hidden="1" xr:uid="{00000000-0005-0000-0000-0000619E0000}"/>
    <cellStyle name="Título 1 2" xfId="28474" hidden="1" xr:uid="{00000000-0005-0000-0000-0000629E0000}"/>
    <cellStyle name="Título 1 2" xfId="28586" hidden="1" xr:uid="{00000000-0005-0000-0000-0000639E0000}"/>
    <cellStyle name="Título 1 2" xfId="28471" hidden="1" xr:uid="{00000000-0005-0000-0000-0000649E0000}"/>
    <cellStyle name="Título 1 2" xfId="28751" hidden="1" xr:uid="{00000000-0005-0000-0000-0000659E0000}"/>
    <cellStyle name="Título 1 2" xfId="28762" hidden="1" xr:uid="{00000000-0005-0000-0000-0000669E0000}"/>
    <cellStyle name="Título 1 2" xfId="28749" hidden="1" xr:uid="{00000000-0005-0000-0000-0000679E0000}"/>
    <cellStyle name="Título 1 2" xfId="28771" hidden="1" xr:uid="{00000000-0005-0000-0000-0000689E0000}"/>
    <cellStyle name="Título 1 2" xfId="28747" hidden="1" xr:uid="{00000000-0005-0000-0000-0000699E0000}"/>
    <cellStyle name="Título 1 2" xfId="28780" hidden="1" xr:uid="{00000000-0005-0000-0000-00006A9E0000}"/>
    <cellStyle name="Título 1 2" xfId="28745" hidden="1" xr:uid="{00000000-0005-0000-0000-00006B9E0000}"/>
    <cellStyle name="Título 1 2" xfId="28788" hidden="1" xr:uid="{00000000-0005-0000-0000-00006C9E0000}"/>
    <cellStyle name="Título 1 2" xfId="28739" hidden="1" xr:uid="{00000000-0005-0000-0000-00006D9E0000}"/>
    <cellStyle name="Título 1 2" xfId="28798" hidden="1" xr:uid="{00000000-0005-0000-0000-00006E9E0000}"/>
    <cellStyle name="Título 1 2" xfId="28743" hidden="1" xr:uid="{00000000-0005-0000-0000-00006F9E0000}"/>
    <cellStyle name="Título 1 2" xfId="28808" hidden="1" xr:uid="{00000000-0005-0000-0000-0000709E0000}"/>
    <cellStyle name="Título 1 2" xfId="28740" hidden="1" xr:uid="{00000000-0005-0000-0000-0000719E0000}"/>
    <cellStyle name="Título 1 2" xfId="28815" hidden="1" xr:uid="{00000000-0005-0000-0000-0000729E0000}"/>
    <cellStyle name="Título 1 2" xfId="28794" hidden="1" xr:uid="{00000000-0005-0000-0000-0000739E0000}"/>
    <cellStyle name="Título 1 2" xfId="28825" hidden="1" xr:uid="{00000000-0005-0000-0000-0000749E0000}"/>
    <cellStyle name="Título 1 2" xfId="28804" hidden="1" xr:uid="{00000000-0005-0000-0000-0000759E0000}"/>
    <cellStyle name="Título 1 2" xfId="28831" hidden="1" xr:uid="{00000000-0005-0000-0000-0000769E0000}"/>
    <cellStyle name="Título 1 2" xfId="28824" hidden="1" xr:uid="{00000000-0005-0000-0000-0000779E0000}"/>
    <cellStyle name="Título 1 2" xfId="28853" hidden="1" xr:uid="{00000000-0005-0000-0000-0000789E0000}"/>
    <cellStyle name="Título 1 2" xfId="28864" hidden="1" xr:uid="{00000000-0005-0000-0000-0000799E0000}"/>
    <cellStyle name="Título 1 2" xfId="28851" hidden="1" xr:uid="{00000000-0005-0000-0000-00007A9E0000}"/>
    <cellStyle name="Título 1 2" xfId="28873" hidden="1" xr:uid="{00000000-0005-0000-0000-00007B9E0000}"/>
    <cellStyle name="Título 1 2" xfId="28849" hidden="1" xr:uid="{00000000-0005-0000-0000-00007C9E0000}"/>
    <cellStyle name="Título 1 2" xfId="28882" hidden="1" xr:uid="{00000000-0005-0000-0000-00007D9E0000}"/>
    <cellStyle name="Título 1 2" xfId="28847" hidden="1" xr:uid="{00000000-0005-0000-0000-00007E9E0000}"/>
    <cellStyle name="Título 1 2" xfId="28890" hidden="1" xr:uid="{00000000-0005-0000-0000-00007F9E0000}"/>
    <cellStyle name="Título 1 2" xfId="28841" hidden="1" xr:uid="{00000000-0005-0000-0000-0000809E0000}"/>
    <cellStyle name="Título 1 2" xfId="28900" hidden="1" xr:uid="{00000000-0005-0000-0000-0000819E0000}"/>
    <cellStyle name="Título 1 2" xfId="28845" hidden="1" xr:uid="{00000000-0005-0000-0000-0000829E0000}"/>
    <cellStyle name="Título 1 2" xfId="28910" hidden="1" xr:uid="{00000000-0005-0000-0000-0000839E0000}"/>
    <cellStyle name="Título 1 2" xfId="28842" hidden="1" xr:uid="{00000000-0005-0000-0000-0000849E0000}"/>
    <cellStyle name="Título 1 2" xfId="28917" hidden="1" xr:uid="{00000000-0005-0000-0000-0000859E0000}"/>
    <cellStyle name="Título 1 2" xfId="28896" hidden="1" xr:uid="{00000000-0005-0000-0000-0000869E0000}"/>
    <cellStyle name="Título 1 2" xfId="28927" hidden="1" xr:uid="{00000000-0005-0000-0000-0000879E0000}"/>
    <cellStyle name="Título 1 2" xfId="28906" hidden="1" xr:uid="{00000000-0005-0000-0000-0000889E0000}"/>
    <cellStyle name="Título 1 2" xfId="28933" hidden="1" xr:uid="{00000000-0005-0000-0000-0000899E0000}"/>
    <cellStyle name="Título 1 2" xfId="28926" hidden="1" xr:uid="{00000000-0005-0000-0000-00008A9E0000}"/>
    <cellStyle name="Título 1 2" xfId="29124" hidden="1" xr:uid="{00000000-0005-0000-0000-00008B9E0000}"/>
    <cellStyle name="Título 1 2" xfId="29135" hidden="1" xr:uid="{00000000-0005-0000-0000-00008C9E0000}"/>
    <cellStyle name="Título 1 2" xfId="29122" hidden="1" xr:uid="{00000000-0005-0000-0000-00008D9E0000}"/>
    <cellStyle name="Título 1 2" xfId="29144" hidden="1" xr:uid="{00000000-0005-0000-0000-00008E9E0000}"/>
    <cellStyle name="Título 1 2" xfId="29120" hidden="1" xr:uid="{00000000-0005-0000-0000-00008F9E0000}"/>
    <cellStyle name="Título 1 2" xfId="29153" hidden="1" xr:uid="{00000000-0005-0000-0000-0000909E0000}"/>
    <cellStyle name="Título 1 2" xfId="29118" hidden="1" xr:uid="{00000000-0005-0000-0000-0000919E0000}"/>
    <cellStyle name="Título 1 2" xfId="29161" hidden="1" xr:uid="{00000000-0005-0000-0000-0000929E0000}"/>
    <cellStyle name="Título 1 2" xfId="29111" hidden="1" xr:uid="{00000000-0005-0000-0000-0000939E0000}"/>
    <cellStyle name="Título 1 2" xfId="29171" hidden="1" xr:uid="{00000000-0005-0000-0000-0000949E0000}"/>
    <cellStyle name="Título 1 2" xfId="29116" hidden="1" xr:uid="{00000000-0005-0000-0000-0000959E0000}"/>
    <cellStyle name="Título 1 2" xfId="29181" hidden="1" xr:uid="{00000000-0005-0000-0000-0000969E0000}"/>
    <cellStyle name="Título 1 2" xfId="29113" hidden="1" xr:uid="{00000000-0005-0000-0000-0000979E0000}"/>
    <cellStyle name="Título 1 2" xfId="29188" hidden="1" xr:uid="{00000000-0005-0000-0000-0000989E0000}"/>
    <cellStyle name="Título 1 2" xfId="29167" hidden="1" xr:uid="{00000000-0005-0000-0000-0000999E0000}"/>
    <cellStyle name="Título 1 2" xfId="29198" hidden="1" xr:uid="{00000000-0005-0000-0000-00009A9E0000}"/>
    <cellStyle name="Título 1 2" xfId="29177" hidden="1" xr:uid="{00000000-0005-0000-0000-00009B9E0000}"/>
    <cellStyle name="Título 1 2" xfId="29204" hidden="1" xr:uid="{00000000-0005-0000-0000-00009C9E0000}"/>
    <cellStyle name="Título 1 2" xfId="29197" hidden="1" xr:uid="{00000000-0005-0000-0000-00009D9E0000}"/>
    <cellStyle name="Título 1 2" xfId="29069" hidden="1" xr:uid="{00000000-0005-0000-0000-00009E9E0000}"/>
    <cellStyle name="Título 1 2" xfId="28977" hidden="1" xr:uid="{00000000-0005-0000-0000-00009F9E0000}"/>
    <cellStyle name="Título 1 2" xfId="29216" hidden="1" xr:uid="{00000000-0005-0000-0000-0000A09E0000}"/>
    <cellStyle name="Título 1 2" xfId="28976" hidden="1" xr:uid="{00000000-0005-0000-0000-0000A19E0000}"/>
    <cellStyle name="Título 1 2" xfId="29221" hidden="1" xr:uid="{00000000-0005-0000-0000-0000A29E0000}"/>
    <cellStyle name="Título 1 2" xfId="28972" hidden="1" xr:uid="{00000000-0005-0000-0000-0000A39E0000}"/>
    <cellStyle name="Título 1 2" xfId="28946" hidden="1" xr:uid="{00000000-0005-0000-0000-0000A49E0000}"/>
    <cellStyle name="Título 1 2" xfId="28999" hidden="1" xr:uid="{00000000-0005-0000-0000-0000A59E0000}"/>
    <cellStyle name="Título 1 2" xfId="29078" hidden="1" xr:uid="{00000000-0005-0000-0000-0000A69E0000}"/>
    <cellStyle name="Título 1 2" xfId="28995" hidden="1" xr:uid="{00000000-0005-0000-0000-0000A79E0000}"/>
    <cellStyle name="Título 1 2" xfId="28986" hidden="1" xr:uid="{00000000-0005-0000-0000-0000A89E0000}"/>
    <cellStyle name="Título 1 2" xfId="28985" hidden="1" xr:uid="{00000000-0005-0000-0000-0000A99E0000}"/>
    <cellStyle name="Título 1 2" xfId="28987" hidden="1" xr:uid="{00000000-0005-0000-0000-0000AA9E0000}"/>
    <cellStyle name="Título 1 2" xfId="29218" hidden="1" xr:uid="{00000000-0005-0000-0000-0000AB9E0000}"/>
    <cellStyle name="Título 1 2" xfId="29045" hidden="1" xr:uid="{00000000-0005-0000-0000-0000AC9E0000}"/>
    <cellStyle name="Título 1 2" xfId="29107" hidden="1" xr:uid="{00000000-0005-0000-0000-0000AD9E0000}"/>
    <cellStyle name="Título 1 2" xfId="28989" hidden="1" xr:uid="{00000000-0005-0000-0000-0000AE9E0000}"/>
    <cellStyle name="Título 1 2" xfId="29017" hidden="1" xr:uid="{00000000-0005-0000-0000-0000AF9E0000}"/>
    <cellStyle name="Título 1 2" xfId="29108" hidden="1" xr:uid="{00000000-0005-0000-0000-0000B09E0000}"/>
    <cellStyle name="Título 1 2" xfId="28838" hidden="1" xr:uid="{00000000-0005-0000-0000-0000B19E0000}"/>
    <cellStyle name="Título 1 2" xfId="29003" hidden="1" xr:uid="{00000000-0005-0000-0000-0000B29E0000}"/>
    <cellStyle name="Título 1 2" xfId="29072" hidden="1" xr:uid="{00000000-0005-0000-0000-0000B39E0000}"/>
    <cellStyle name="Título 1 2" xfId="29053" hidden="1" xr:uid="{00000000-0005-0000-0000-0000B49E0000}"/>
    <cellStyle name="Título 1 2" xfId="28969" hidden="1" xr:uid="{00000000-0005-0000-0000-0000B59E0000}"/>
    <cellStyle name="Título 1 2" xfId="28956" hidden="1" xr:uid="{00000000-0005-0000-0000-0000B69E0000}"/>
    <cellStyle name="Título 1 2" xfId="29028" hidden="1" xr:uid="{00000000-0005-0000-0000-0000B79E0000}"/>
    <cellStyle name="Título 1 2" xfId="29042" hidden="1" xr:uid="{00000000-0005-0000-0000-0000B89E0000}"/>
    <cellStyle name="Título 1 2" xfId="29068" hidden="1" xr:uid="{00000000-0005-0000-0000-0000B99E0000}"/>
    <cellStyle name="Título 1 2" xfId="29081" hidden="1" xr:uid="{00000000-0005-0000-0000-0000BA9E0000}"/>
    <cellStyle name="Título 1 2" xfId="28965" hidden="1" xr:uid="{00000000-0005-0000-0000-0000BB9E0000}"/>
    <cellStyle name="Título 1 2" xfId="28996" hidden="1" xr:uid="{00000000-0005-0000-0000-0000BC9E0000}"/>
    <cellStyle name="Título 1 2" xfId="29046" hidden="1" xr:uid="{00000000-0005-0000-0000-0000BD9E0000}"/>
    <cellStyle name="Título 1 2" xfId="29012" hidden="1" xr:uid="{00000000-0005-0000-0000-0000BE9E0000}"/>
    <cellStyle name="Título 1 2" xfId="28993" hidden="1" xr:uid="{00000000-0005-0000-0000-0000BF9E0000}"/>
    <cellStyle name="Título 1 2" xfId="29058" hidden="1" xr:uid="{00000000-0005-0000-0000-0000C09E0000}"/>
    <cellStyle name="Título 1 2" xfId="28964" hidden="1" xr:uid="{00000000-0005-0000-0000-0000C19E0000}"/>
    <cellStyle name="Título 1 2" xfId="29076" hidden="1" xr:uid="{00000000-0005-0000-0000-0000C29E0000}"/>
    <cellStyle name="Título 1 2" xfId="28961" hidden="1" xr:uid="{00000000-0005-0000-0000-0000C39E0000}"/>
    <cellStyle name="Título 1 2" xfId="29241" hidden="1" xr:uid="{00000000-0005-0000-0000-0000C49E0000}"/>
    <cellStyle name="Título 1 2" xfId="29252" hidden="1" xr:uid="{00000000-0005-0000-0000-0000C59E0000}"/>
    <cellStyle name="Título 1 2" xfId="29239" hidden="1" xr:uid="{00000000-0005-0000-0000-0000C69E0000}"/>
    <cellStyle name="Título 1 2" xfId="29261" hidden="1" xr:uid="{00000000-0005-0000-0000-0000C79E0000}"/>
    <cellStyle name="Título 1 2" xfId="29237" hidden="1" xr:uid="{00000000-0005-0000-0000-0000C89E0000}"/>
    <cellStyle name="Título 1 2" xfId="29270" hidden="1" xr:uid="{00000000-0005-0000-0000-0000C99E0000}"/>
    <cellStyle name="Título 1 2" xfId="29235" hidden="1" xr:uid="{00000000-0005-0000-0000-0000CA9E0000}"/>
    <cellStyle name="Título 1 2" xfId="29278" hidden="1" xr:uid="{00000000-0005-0000-0000-0000CB9E0000}"/>
    <cellStyle name="Título 1 2" xfId="29229" hidden="1" xr:uid="{00000000-0005-0000-0000-0000CC9E0000}"/>
    <cellStyle name="Título 1 2" xfId="29288" hidden="1" xr:uid="{00000000-0005-0000-0000-0000CD9E0000}"/>
    <cellStyle name="Título 1 2" xfId="29233" hidden="1" xr:uid="{00000000-0005-0000-0000-0000CE9E0000}"/>
    <cellStyle name="Título 1 2" xfId="29298" hidden="1" xr:uid="{00000000-0005-0000-0000-0000CF9E0000}"/>
    <cellStyle name="Título 1 2" xfId="29230" hidden="1" xr:uid="{00000000-0005-0000-0000-0000D09E0000}"/>
    <cellStyle name="Título 1 2" xfId="29305" hidden="1" xr:uid="{00000000-0005-0000-0000-0000D19E0000}"/>
    <cellStyle name="Título 1 2" xfId="29284" hidden="1" xr:uid="{00000000-0005-0000-0000-0000D29E0000}"/>
    <cellStyle name="Título 1 2" xfId="29315" hidden="1" xr:uid="{00000000-0005-0000-0000-0000D39E0000}"/>
    <cellStyle name="Título 1 2" xfId="29294" hidden="1" xr:uid="{00000000-0005-0000-0000-0000D49E0000}"/>
    <cellStyle name="Título 1 2" xfId="29321" hidden="1" xr:uid="{00000000-0005-0000-0000-0000D59E0000}"/>
    <cellStyle name="Título 1 2" xfId="29314" hidden="1" xr:uid="{00000000-0005-0000-0000-0000D69E0000}"/>
    <cellStyle name="Título 1 2" xfId="29343" hidden="1" xr:uid="{00000000-0005-0000-0000-0000D79E0000}"/>
    <cellStyle name="Título 1 2" xfId="29354" hidden="1" xr:uid="{00000000-0005-0000-0000-0000D89E0000}"/>
    <cellStyle name="Título 1 2" xfId="29341" hidden="1" xr:uid="{00000000-0005-0000-0000-0000D99E0000}"/>
    <cellStyle name="Título 1 2" xfId="29363" hidden="1" xr:uid="{00000000-0005-0000-0000-0000DA9E0000}"/>
    <cellStyle name="Título 1 2" xfId="29339" hidden="1" xr:uid="{00000000-0005-0000-0000-0000DB9E0000}"/>
    <cellStyle name="Título 1 2" xfId="29372" hidden="1" xr:uid="{00000000-0005-0000-0000-0000DC9E0000}"/>
    <cellStyle name="Título 1 2" xfId="29337" hidden="1" xr:uid="{00000000-0005-0000-0000-0000DD9E0000}"/>
    <cellStyle name="Título 1 2" xfId="29380" hidden="1" xr:uid="{00000000-0005-0000-0000-0000DE9E0000}"/>
    <cellStyle name="Título 1 2" xfId="29331" hidden="1" xr:uid="{00000000-0005-0000-0000-0000DF9E0000}"/>
    <cellStyle name="Título 1 2" xfId="29390" hidden="1" xr:uid="{00000000-0005-0000-0000-0000E09E0000}"/>
    <cellStyle name="Título 1 2" xfId="29335" hidden="1" xr:uid="{00000000-0005-0000-0000-0000E19E0000}"/>
    <cellStyle name="Título 1 2" xfId="29400" hidden="1" xr:uid="{00000000-0005-0000-0000-0000E29E0000}"/>
    <cellStyle name="Título 1 2" xfId="29332" hidden="1" xr:uid="{00000000-0005-0000-0000-0000E39E0000}"/>
    <cellStyle name="Título 1 2" xfId="29407" hidden="1" xr:uid="{00000000-0005-0000-0000-0000E49E0000}"/>
    <cellStyle name="Título 1 2" xfId="29386" hidden="1" xr:uid="{00000000-0005-0000-0000-0000E59E0000}"/>
    <cellStyle name="Título 1 2" xfId="29417" hidden="1" xr:uid="{00000000-0005-0000-0000-0000E69E0000}"/>
    <cellStyle name="Título 1 2" xfId="29396" hidden="1" xr:uid="{00000000-0005-0000-0000-0000E79E0000}"/>
    <cellStyle name="Título 1 2" xfId="29423" hidden="1" xr:uid="{00000000-0005-0000-0000-0000E89E0000}"/>
    <cellStyle name="Título 1 2" xfId="29416" hidden="1" xr:uid="{00000000-0005-0000-0000-0000E99E0000}"/>
    <cellStyle name="Título 1 2" xfId="29614" hidden="1" xr:uid="{00000000-0005-0000-0000-0000EA9E0000}"/>
    <cellStyle name="Título 1 2" xfId="29625" hidden="1" xr:uid="{00000000-0005-0000-0000-0000EB9E0000}"/>
    <cellStyle name="Título 1 2" xfId="29612" hidden="1" xr:uid="{00000000-0005-0000-0000-0000EC9E0000}"/>
    <cellStyle name="Título 1 2" xfId="29634" hidden="1" xr:uid="{00000000-0005-0000-0000-0000ED9E0000}"/>
    <cellStyle name="Título 1 2" xfId="29610" hidden="1" xr:uid="{00000000-0005-0000-0000-0000EE9E0000}"/>
    <cellStyle name="Título 1 2" xfId="29643" hidden="1" xr:uid="{00000000-0005-0000-0000-0000EF9E0000}"/>
    <cellStyle name="Título 1 2" xfId="29608" hidden="1" xr:uid="{00000000-0005-0000-0000-0000F09E0000}"/>
    <cellStyle name="Título 1 2" xfId="29651" hidden="1" xr:uid="{00000000-0005-0000-0000-0000F19E0000}"/>
    <cellStyle name="Título 1 2" xfId="29601" hidden="1" xr:uid="{00000000-0005-0000-0000-0000F29E0000}"/>
    <cellStyle name="Título 1 2" xfId="29661" hidden="1" xr:uid="{00000000-0005-0000-0000-0000F39E0000}"/>
    <cellStyle name="Título 1 2" xfId="29606" hidden="1" xr:uid="{00000000-0005-0000-0000-0000F49E0000}"/>
    <cellStyle name="Título 1 2" xfId="29671" hidden="1" xr:uid="{00000000-0005-0000-0000-0000F59E0000}"/>
    <cellStyle name="Título 1 2" xfId="29603" hidden="1" xr:uid="{00000000-0005-0000-0000-0000F69E0000}"/>
    <cellStyle name="Título 1 2" xfId="29678" hidden="1" xr:uid="{00000000-0005-0000-0000-0000F79E0000}"/>
    <cellStyle name="Título 1 2" xfId="29657" hidden="1" xr:uid="{00000000-0005-0000-0000-0000F89E0000}"/>
    <cellStyle name="Título 1 2" xfId="29688" hidden="1" xr:uid="{00000000-0005-0000-0000-0000F99E0000}"/>
    <cellStyle name="Título 1 2" xfId="29667" hidden="1" xr:uid="{00000000-0005-0000-0000-0000FA9E0000}"/>
    <cellStyle name="Título 1 2" xfId="29694" hidden="1" xr:uid="{00000000-0005-0000-0000-0000FB9E0000}"/>
    <cellStyle name="Título 1 2" xfId="29687" hidden="1" xr:uid="{00000000-0005-0000-0000-0000FC9E0000}"/>
    <cellStyle name="Título 1 2" xfId="29559" hidden="1" xr:uid="{00000000-0005-0000-0000-0000FD9E0000}"/>
    <cellStyle name="Título 1 2" xfId="29467" hidden="1" xr:uid="{00000000-0005-0000-0000-0000FE9E0000}"/>
    <cellStyle name="Título 1 2" xfId="29706" hidden="1" xr:uid="{00000000-0005-0000-0000-0000FF9E0000}"/>
    <cellStyle name="Título 1 2" xfId="29466" hidden="1" xr:uid="{00000000-0005-0000-0000-0000009F0000}"/>
    <cellStyle name="Título 1 2" xfId="29711" hidden="1" xr:uid="{00000000-0005-0000-0000-0000019F0000}"/>
    <cellStyle name="Título 1 2" xfId="29462" hidden="1" xr:uid="{00000000-0005-0000-0000-0000029F0000}"/>
    <cellStyle name="Título 1 2" xfId="29436" hidden="1" xr:uid="{00000000-0005-0000-0000-0000039F0000}"/>
    <cellStyle name="Título 1 2" xfId="29489" hidden="1" xr:uid="{00000000-0005-0000-0000-0000049F0000}"/>
    <cellStyle name="Título 1 2" xfId="29568" hidden="1" xr:uid="{00000000-0005-0000-0000-0000059F0000}"/>
    <cellStyle name="Título 1 2" xfId="29485" hidden="1" xr:uid="{00000000-0005-0000-0000-0000069F0000}"/>
    <cellStyle name="Título 1 2" xfId="29476" hidden="1" xr:uid="{00000000-0005-0000-0000-0000079F0000}"/>
    <cellStyle name="Título 1 2" xfId="29475" hidden="1" xr:uid="{00000000-0005-0000-0000-0000089F0000}"/>
    <cellStyle name="Título 1 2" xfId="29477" hidden="1" xr:uid="{00000000-0005-0000-0000-0000099F0000}"/>
    <cellStyle name="Título 1 2" xfId="29708" hidden="1" xr:uid="{00000000-0005-0000-0000-00000A9F0000}"/>
    <cellStyle name="Título 1 2" xfId="29535" hidden="1" xr:uid="{00000000-0005-0000-0000-00000B9F0000}"/>
    <cellStyle name="Título 1 2" xfId="29597" hidden="1" xr:uid="{00000000-0005-0000-0000-00000C9F0000}"/>
    <cellStyle name="Título 1 2" xfId="29479" hidden="1" xr:uid="{00000000-0005-0000-0000-00000D9F0000}"/>
    <cellStyle name="Título 1 2" xfId="29507" hidden="1" xr:uid="{00000000-0005-0000-0000-00000E9F0000}"/>
    <cellStyle name="Título 1 2" xfId="29598" hidden="1" xr:uid="{00000000-0005-0000-0000-00000F9F0000}"/>
    <cellStyle name="Título 1 2" xfId="29328" hidden="1" xr:uid="{00000000-0005-0000-0000-0000109F0000}"/>
    <cellStyle name="Título 1 2" xfId="29493" hidden="1" xr:uid="{00000000-0005-0000-0000-0000119F0000}"/>
    <cellStyle name="Título 1 2" xfId="29562" hidden="1" xr:uid="{00000000-0005-0000-0000-0000129F0000}"/>
    <cellStyle name="Título 1 2" xfId="29543" hidden="1" xr:uid="{00000000-0005-0000-0000-0000139F0000}"/>
    <cellStyle name="Título 1 2" xfId="29459" hidden="1" xr:uid="{00000000-0005-0000-0000-0000149F0000}"/>
    <cellStyle name="Título 1 2" xfId="29446" hidden="1" xr:uid="{00000000-0005-0000-0000-0000159F0000}"/>
    <cellStyle name="Título 1 2" xfId="29518" hidden="1" xr:uid="{00000000-0005-0000-0000-0000169F0000}"/>
    <cellStyle name="Título 1 2" xfId="29532" hidden="1" xr:uid="{00000000-0005-0000-0000-0000179F0000}"/>
    <cellStyle name="Título 1 2" xfId="29558" hidden="1" xr:uid="{00000000-0005-0000-0000-0000189F0000}"/>
    <cellStyle name="Título 1 2" xfId="29571" hidden="1" xr:uid="{00000000-0005-0000-0000-0000199F0000}"/>
    <cellStyle name="Título 1 2" xfId="29455" hidden="1" xr:uid="{00000000-0005-0000-0000-00001A9F0000}"/>
    <cellStyle name="Título 1 2" xfId="29486" hidden="1" xr:uid="{00000000-0005-0000-0000-00001B9F0000}"/>
    <cellStyle name="Título 1 2" xfId="29536" hidden="1" xr:uid="{00000000-0005-0000-0000-00001C9F0000}"/>
    <cellStyle name="Título 1 2" xfId="29502" hidden="1" xr:uid="{00000000-0005-0000-0000-00001D9F0000}"/>
    <cellStyle name="Título 1 2" xfId="29483" hidden="1" xr:uid="{00000000-0005-0000-0000-00001E9F0000}"/>
    <cellStyle name="Título 1 2" xfId="29548" hidden="1" xr:uid="{00000000-0005-0000-0000-00001F9F0000}"/>
    <cellStyle name="Título 1 2" xfId="29454" hidden="1" xr:uid="{00000000-0005-0000-0000-0000209F0000}"/>
    <cellStyle name="Título 1 2" xfId="29566" hidden="1" xr:uid="{00000000-0005-0000-0000-0000219F0000}"/>
    <cellStyle name="Título 1 2" xfId="29451" hidden="1" xr:uid="{00000000-0005-0000-0000-0000229F0000}"/>
    <cellStyle name="Título 1 2" xfId="29731" hidden="1" xr:uid="{00000000-0005-0000-0000-0000239F0000}"/>
    <cellStyle name="Título 1 2" xfId="29742" hidden="1" xr:uid="{00000000-0005-0000-0000-0000249F0000}"/>
    <cellStyle name="Título 1 2" xfId="29729" hidden="1" xr:uid="{00000000-0005-0000-0000-0000259F0000}"/>
    <cellStyle name="Título 1 2" xfId="29751" hidden="1" xr:uid="{00000000-0005-0000-0000-0000269F0000}"/>
    <cellStyle name="Título 1 2" xfId="29727" hidden="1" xr:uid="{00000000-0005-0000-0000-0000279F0000}"/>
    <cellStyle name="Título 1 2" xfId="29760" hidden="1" xr:uid="{00000000-0005-0000-0000-0000289F0000}"/>
    <cellStyle name="Título 1 2" xfId="29725" hidden="1" xr:uid="{00000000-0005-0000-0000-0000299F0000}"/>
    <cellStyle name="Título 1 2" xfId="29768" hidden="1" xr:uid="{00000000-0005-0000-0000-00002A9F0000}"/>
    <cellStyle name="Título 1 2" xfId="29719" hidden="1" xr:uid="{00000000-0005-0000-0000-00002B9F0000}"/>
    <cellStyle name="Título 1 2" xfId="29778" hidden="1" xr:uid="{00000000-0005-0000-0000-00002C9F0000}"/>
    <cellStyle name="Título 1 2" xfId="29723" hidden="1" xr:uid="{00000000-0005-0000-0000-00002D9F0000}"/>
    <cellStyle name="Título 1 2" xfId="29788" hidden="1" xr:uid="{00000000-0005-0000-0000-00002E9F0000}"/>
    <cellStyle name="Título 1 2" xfId="29720" hidden="1" xr:uid="{00000000-0005-0000-0000-00002F9F0000}"/>
    <cellStyle name="Título 1 2" xfId="29795" hidden="1" xr:uid="{00000000-0005-0000-0000-0000309F0000}"/>
    <cellStyle name="Título 1 2" xfId="29774" hidden="1" xr:uid="{00000000-0005-0000-0000-0000319F0000}"/>
    <cellStyle name="Título 1 2" xfId="29805" hidden="1" xr:uid="{00000000-0005-0000-0000-0000329F0000}"/>
    <cellStyle name="Título 1 2" xfId="29784" hidden="1" xr:uid="{00000000-0005-0000-0000-0000339F0000}"/>
    <cellStyle name="Título 1 2" xfId="29811" hidden="1" xr:uid="{00000000-0005-0000-0000-0000349F0000}"/>
    <cellStyle name="Título 1 2" xfId="29804" hidden="1" xr:uid="{00000000-0005-0000-0000-0000359F0000}"/>
    <cellStyle name="Título 1 2" xfId="29833" hidden="1" xr:uid="{00000000-0005-0000-0000-0000369F0000}"/>
    <cellStyle name="Título 1 2" xfId="29844" hidden="1" xr:uid="{00000000-0005-0000-0000-0000379F0000}"/>
    <cellStyle name="Título 1 2" xfId="29831" hidden="1" xr:uid="{00000000-0005-0000-0000-0000389F0000}"/>
    <cellStyle name="Título 1 2" xfId="29853" hidden="1" xr:uid="{00000000-0005-0000-0000-0000399F0000}"/>
    <cellStyle name="Título 1 2" xfId="29829" hidden="1" xr:uid="{00000000-0005-0000-0000-00003A9F0000}"/>
    <cellStyle name="Título 1 2" xfId="29862" hidden="1" xr:uid="{00000000-0005-0000-0000-00003B9F0000}"/>
    <cellStyle name="Título 1 2" xfId="29827" hidden="1" xr:uid="{00000000-0005-0000-0000-00003C9F0000}"/>
    <cellStyle name="Título 1 2" xfId="29870" hidden="1" xr:uid="{00000000-0005-0000-0000-00003D9F0000}"/>
    <cellStyle name="Título 1 2" xfId="29821" hidden="1" xr:uid="{00000000-0005-0000-0000-00003E9F0000}"/>
    <cellStyle name="Título 1 2" xfId="29880" hidden="1" xr:uid="{00000000-0005-0000-0000-00003F9F0000}"/>
    <cellStyle name="Título 1 2" xfId="29825" hidden="1" xr:uid="{00000000-0005-0000-0000-0000409F0000}"/>
    <cellStyle name="Título 1 2" xfId="29890" hidden="1" xr:uid="{00000000-0005-0000-0000-0000419F0000}"/>
    <cellStyle name="Título 1 2" xfId="29822" hidden="1" xr:uid="{00000000-0005-0000-0000-0000429F0000}"/>
    <cellStyle name="Título 1 2" xfId="29897" hidden="1" xr:uid="{00000000-0005-0000-0000-0000439F0000}"/>
    <cellStyle name="Título 1 2" xfId="29876" hidden="1" xr:uid="{00000000-0005-0000-0000-0000449F0000}"/>
    <cellStyle name="Título 1 2" xfId="29907" hidden="1" xr:uid="{00000000-0005-0000-0000-0000459F0000}"/>
    <cellStyle name="Título 1 2" xfId="29886" hidden="1" xr:uid="{00000000-0005-0000-0000-0000469F0000}"/>
    <cellStyle name="Título 1 2" xfId="29913" hidden="1" xr:uid="{00000000-0005-0000-0000-0000479F0000}"/>
    <cellStyle name="Título 1 2" xfId="29906" hidden="1" xr:uid="{00000000-0005-0000-0000-0000489F0000}"/>
    <cellStyle name="Título 1 2" xfId="30104" hidden="1" xr:uid="{00000000-0005-0000-0000-0000499F0000}"/>
    <cellStyle name="Título 1 2" xfId="30115" hidden="1" xr:uid="{00000000-0005-0000-0000-00004A9F0000}"/>
    <cellStyle name="Título 1 2" xfId="30102" hidden="1" xr:uid="{00000000-0005-0000-0000-00004B9F0000}"/>
    <cellStyle name="Título 1 2" xfId="30124" hidden="1" xr:uid="{00000000-0005-0000-0000-00004C9F0000}"/>
    <cellStyle name="Título 1 2" xfId="30100" hidden="1" xr:uid="{00000000-0005-0000-0000-00004D9F0000}"/>
    <cellStyle name="Título 1 2" xfId="30133" hidden="1" xr:uid="{00000000-0005-0000-0000-00004E9F0000}"/>
    <cellStyle name="Título 1 2" xfId="30098" hidden="1" xr:uid="{00000000-0005-0000-0000-00004F9F0000}"/>
    <cellStyle name="Título 1 2" xfId="30141" hidden="1" xr:uid="{00000000-0005-0000-0000-0000509F0000}"/>
    <cellStyle name="Título 1 2" xfId="30091" hidden="1" xr:uid="{00000000-0005-0000-0000-0000519F0000}"/>
    <cellStyle name="Título 1 2" xfId="30151" hidden="1" xr:uid="{00000000-0005-0000-0000-0000529F0000}"/>
    <cellStyle name="Título 1 2" xfId="30096" hidden="1" xr:uid="{00000000-0005-0000-0000-0000539F0000}"/>
    <cellStyle name="Título 1 2" xfId="30161" hidden="1" xr:uid="{00000000-0005-0000-0000-0000549F0000}"/>
    <cellStyle name="Título 1 2" xfId="30093" hidden="1" xr:uid="{00000000-0005-0000-0000-0000559F0000}"/>
    <cellStyle name="Título 1 2" xfId="30168" hidden="1" xr:uid="{00000000-0005-0000-0000-0000569F0000}"/>
    <cellStyle name="Título 1 2" xfId="30147" hidden="1" xr:uid="{00000000-0005-0000-0000-0000579F0000}"/>
    <cellStyle name="Título 1 2" xfId="30178" hidden="1" xr:uid="{00000000-0005-0000-0000-0000589F0000}"/>
    <cellStyle name="Título 1 2" xfId="30157" hidden="1" xr:uid="{00000000-0005-0000-0000-0000599F0000}"/>
    <cellStyle name="Título 1 2" xfId="30184" hidden="1" xr:uid="{00000000-0005-0000-0000-00005A9F0000}"/>
    <cellStyle name="Título 1 2" xfId="30177" hidden="1" xr:uid="{00000000-0005-0000-0000-00005B9F0000}"/>
    <cellStyle name="Título 1 2" xfId="30049" hidden="1" xr:uid="{00000000-0005-0000-0000-00005C9F0000}"/>
    <cellStyle name="Título 1 2" xfId="29957" hidden="1" xr:uid="{00000000-0005-0000-0000-00005D9F0000}"/>
    <cellStyle name="Título 1 2" xfId="30196" hidden="1" xr:uid="{00000000-0005-0000-0000-00005E9F0000}"/>
    <cellStyle name="Título 1 2" xfId="29956" hidden="1" xr:uid="{00000000-0005-0000-0000-00005F9F0000}"/>
    <cellStyle name="Título 1 2" xfId="30201" hidden="1" xr:uid="{00000000-0005-0000-0000-0000609F0000}"/>
    <cellStyle name="Título 1 2" xfId="29952" hidden="1" xr:uid="{00000000-0005-0000-0000-0000619F0000}"/>
    <cellStyle name="Título 1 2" xfId="29926" hidden="1" xr:uid="{00000000-0005-0000-0000-0000629F0000}"/>
    <cellStyle name="Título 1 2" xfId="29979" hidden="1" xr:uid="{00000000-0005-0000-0000-0000639F0000}"/>
    <cellStyle name="Título 1 2" xfId="30058" hidden="1" xr:uid="{00000000-0005-0000-0000-0000649F0000}"/>
    <cellStyle name="Título 1 2" xfId="29975" hidden="1" xr:uid="{00000000-0005-0000-0000-0000659F0000}"/>
    <cellStyle name="Título 1 2" xfId="29966" hidden="1" xr:uid="{00000000-0005-0000-0000-0000669F0000}"/>
    <cellStyle name="Título 1 2" xfId="29965" hidden="1" xr:uid="{00000000-0005-0000-0000-0000679F0000}"/>
    <cellStyle name="Título 1 2" xfId="29967" hidden="1" xr:uid="{00000000-0005-0000-0000-0000689F0000}"/>
    <cellStyle name="Título 1 2" xfId="30198" hidden="1" xr:uid="{00000000-0005-0000-0000-0000699F0000}"/>
    <cellStyle name="Título 1 2" xfId="30025" hidden="1" xr:uid="{00000000-0005-0000-0000-00006A9F0000}"/>
    <cellStyle name="Título 1 2" xfId="30087" hidden="1" xr:uid="{00000000-0005-0000-0000-00006B9F0000}"/>
    <cellStyle name="Título 1 2" xfId="29969" hidden="1" xr:uid="{00000000-0005-0000-0000-00006C9F0000}"/>
    <cellStyle name="Título 1 2" xfId="29997" hidden="1" xr:uid="{00000000-0005-0000-0000-00006D9F0000}"/>
    <cellStyle name="Título 1 2" xfId="30088" hidden="1" xr:uid="{00000000-0005-0000-0000-00006E9F0000}"/>
    <cellStyle name="Título 1 2" xfId="29818" hidden="1" xr:uid="{00000000-0005-0000-0000-00006F9F0000}"/>
    <cellStyle name="Título 1 2" xfId="29983" hidden="1" xr:uid="{00000000-0005-0000-0000-0000709F0000}"/>
    <cellStyle name="Título 1 2" xfId="30052" hidden="1" xr:uid="{00000000-0005-0000-0000-0000719F0000}"/>
    <cellStyle name="Título 1 2" xfId="30033" hidden="1" xr:uid="{00000000-0005-0000-0000-0000729F0000}"/>
    <cellStyle name="Título 1 2" xfId="29949" hidden="1" xr:uid="{00000000-0005-0000-0000-0000739F0000}"/>
    <cellStyle name="Título 1 2" xfId="29936" hidden="1" xr:uid="{00000000-0005-0000-0000-0000749F0000}"/>
    <cellStyle name="Título 1 2" xfId="30008" hidden="1" xr:uid="{00000000-0005-0000-0000-0000759F0000}"/>
    <cellStyle name="Título 1 2" xfId="30022" hidden="1" xr:uid="{00000000-0005-0000-0000-0000769F0000}"/>
    <cellStyle name="Título 1 2" xfId="30048" hidden="1" xr:uid="{00000000-0005-0000-0000-0000779F0000}"/>
    <cellStyle name="Título 1 2" xfId="30061" hidden="1" xr:uid="{00000000-0005-0000-0000-0000789F0000}"/>
    <cellStyle name="Título 1 2" xfId="29945" hidden="1" xr:uid="{00000000-0005-0000-0000-0000799F0000}"/>
    <cellStyle name="Título 1 2" xfId="29976" hidden="1" xr:uid="{00000000-0005-0000-0000-00007A9F0000}"/>
    <cellStyle name="Título 1 2" xfId="30026" hidden="1" xr:uid="{00000000-0005-0000-0000-00007B9F0000}"/>
    <cellStyle name="Título 1 2" xfId="29992" hidden="1" xr:uid="{00000000-0005-0000-0000-00007C9F0000}"/>
    <cellStyle name="Título 1 2" xfId="29973" hidden="1" xr:uid="{00000000-0005-0000-0000-00007D9F0000}"/>
    <cellStyle name="Título 1 2" xfId="30038" hidden="1" xr:uid="{00000000-0005-0000-0000-00007E9F0000}"/>
    <cellStyle name="Título 1 2" xfId="29944" hidden="1" xr:uid="{00000000-0005-0000-0000-00007F9F0000}"/>
    <cellStyle name="Título 1 2" xfId="30056" hidden="1" xr:uid="{00000000-0005-0000-0000-0000809F0000}"/>
    <cellStyle name="Título 1 2" xfId="29941" hidden="1" xr:uid="{00000000-0005-0000-0000-0000819F0000}"/>
    <cellStyle name="Título 1 2" xfId="30221" hidden="1" xr:uid="{00000000-0005-0000-0000-0000829F0000}"/>
    <cellStyle name="Título 1 2" xfId="30232" hidden="1" xr:uid="{00000000-0005-0000-0000-0000839F0000}"/>
    <cellStyle name="Título 1 2" xfId="30219" hidden="1" xr:uid="{00000000-0005-0000-0000-0000849F0000}"/>
    <cellStyle name="Título 1 2" xfId="30241" hidden="1" xr:uid="{00000000-0005-0000-0000-0000859F0000}"/>
    <cellStyle name="Título 1 2" xfId="30217" hidden="1" xr:uid="{00000000-0005-0000-0000-0000869F0000}"/>
    <cellStyle name="Título 1 2" xfId="30250" hidden="1" xr:uid="{00000000-0005-0000-0000-0000879F0000}"/>
    <cellStyle name="Título 1 2" xfId="30215" hidden="1" xr:uid="{00000000-0005-0000-0000-0000889F0000}"/>
    <cellStyle name="Título 1 2" xfId="30258" hidden="1" xr:uid="{00000000-0005-0000-0000-0000899F0000}"/>
    <cellStyle name="Título 1 2" xfId="30209" hidden="1" xr:uid="{00000000-0005-0000-0000-00008A9F0000}"/>
    <cellStyle name="Título 1 2" xfId="30268" hidden="1" xr:uid="{00000000-0005-0000-0000-00008B9F0000}"/>
    <cellStyle name="Título 1 2" xfId="30213" hidden="1" xr:uid="{00000000-0005-0000-0000-00008C9F0000}"/>
    <cellStyle name="Título 1 2" xfId="30278" hidden="1" xr:uid="{00000000-0005-0000-0000-00008D9F0000}"/>
    <cellStyle name="Título 1 2" xfId="30210" hidden="1" xr:uid="{00000000-0005-0000-0000-00008E9F0000}"/>
    <cellStyle name="Título 1 2" xfId="30285" hidden="1" xr:uid="{00000000-0005-0000-0000-00008F9F0000}"/>
    <cellStyle name="Título 1 2" xfId="30264" hidden="1" xr:uid="{00000000-0005-0000-0000-0000909F0000}"/>
    <cellStyle name="Título 1 2" xfId="30295" hidden="1" xr:uid="{00000000-0005-0000-0000-0000919F0000}"/>
    <cellStyle name="Título 1 2" xfId="30274" hidden="1" xr:uid="{00000000-0005-0000-0000-0000929F0000}"/>
    <cellStyle name="Título 1 2" xfId="30301" hidden="1" xr:uid="{00000000-0005-0000-0000-0000939F0000}"/>
    <cellStyle name="Título 1 2" xfId="30294" hidden="1" xr:uid="{00000000-0005-0000-0000-0000949F0000}"/>
    <cellStyle name="Título 1 2" xfId="30323" hidden="1" xr:uid="{00000000-0005-0000-0000-0000959F0000}"/>
    <cellStyle name="Título 1 2" xfId="30334" hidden="1" xr:uid="{00000000-0005-0000-0000-0000969F0000}"/>
    <cellStyle name="Título 1 2" xfId="30321" hidden="1" xr:uid="{00000000-0005-0000-0000-0000979F0000}"/>
    <cellStyle name="Título 1 2" xfId="30343" hidden="1" xr:uid="{00000000-0005-0000-0000-0000989F0000}"/>
    <cellStyle name="Título 1 2" xfId="30319" hidden="1" xr:uid="{00000000-0005-0000-0000-0000999F0000}"/>
    <cellStyle name="Título 1 2" xfId="30352" hidden="1" xr:uid="{00000000-0005-0000-0000-00009A9F0000}"/>
    <cellStyle name="Título 1 2" xfId="30317" hidden="1" xr:uid="{00000000-0005-0000-0000-00009B9F0000}"/>
    <cellStyle name="Título 1 2" xfId="30360" hidden="1" xr:uid="{00000000-0005-0000-0000-00009C9F0000}"/>
    <cellStyle name="Título 1 2" xfId="30311" hidden="1" xr:uid="{00000000-0005-0000-0000-00009D9F0000}"/>
    <cellStyle name="Título 1 2" xfId="30370" hidden="1" xr:uid="{00000000-0005-0000-0000-00009E9F0000}"/>
    <cellStyle name="Título 1 2" xfId="30315" hidden="1" xr:uid="{00000000-0005-0000-0000-00009F9F0000}"/>
    <cellStyle name="Título 1 2" xfId="30380" hidden="1" xr:uid="{00000000-0005-0000-0000-0000A09F0000}"/>
    <cellStyle name="Título 1 2" xfId="30312" hidden="1" xr:uid="{00000000-0005-0000-0000-0000A19F0000}"/>
    <cellStyle name="Título 1 2" xfId="30387" hidden="1" xr:uid="{00000000-0005-0000-0000-0000A29F0000}"/>
    <cellStyle name="Título 1 2" xfId="30366" hidden="1" xr:uid="{00000000-0005-0000-0000-0000A39F0000}"/>
    <cellStyle name="Título 1 2" xfId="30397" hidden="1" xr:uid="{00000000-0005-0000-0000-0000A49F0000}"/>
    <cellStyle name="Título 1 2" xfId="30376" hidden="1" xr:uid="{00000000-0005-0000-0000-0000A59F0000}"/>
    <cellStyle name="Título 1 2" xfId="30403" hidden="1" xr:uid="{00000000-0005-0000-0000-0000A69F0000}"/>
    <cellStyle name="Título 1 2" xfId="30396" hidden="1" xr:uid="{00000000-0005-0000-0000-0000A79F0000}"/>
    <cellStyle name="Título 1 2" xfId="30594" hidden="1" xr:uid="{00000000-0005-0000-0000-0000A89F0000}"/>
    <cellStyle name="Título 1 2" xfId="30605" hidden="1" xr:uid="{00000000-0005-0000-0000-0000A99F0000}"/>
    <cellStyle name="Título 1 2" xfId="30592" hidden="1" xr:uid="{00000000-0005-0000-0000-0000AA9F0000}"/>
    <cellStyle name="Título 1 2" xfId="30614" hidden="1" xr:uid="{00000000-0005-0000-0000-0000AB9F0000}"/>
    <cellStyle name="Título 1 2" xfId="30590" hidden="1" xr:uid="{00000000-0005-0000-0000-0000AC9F0000}"/>
    <cellStyle name="Título 1 2" xfId="30623" hidden="1" xr:uid="{00000000-0005-0000-0000-0000AD9F0000}"/>
    <cellStyle name="Título 1 2" xfId="30588" hidden="1" xr:uid="{00000000-0005-0000-0000-0000AE9F0000}"/>
    <cellStyle name="Título 1 2" xfId="30631" hidden="1" xr:uid="{00000000-0005-0000-0000-0000AF9F0000}"/>
    <cellStyle name="Título 1 2" xfId="30581" hidden="1" xr:uid="{00000000-0005-0000-0000-0000B09F0000}"/>
    <cellStyle name="Título 1 2" xfId="30641" hidden="1" xr:uid="{00000000-0005-0000-0000-0000B19F0000}"/>
    <cellStyle name="Título 1 2" xfId="30586" hidden="1" xr:uid="{00000000-0005-0000-0000-0000B29F0000}"/>
    <cellStyle name="Título 1 2" xfId="30651" hidden="1" xr:uid="{00000000-0005-0000-0000-0000B39F0000}"/>
    <cellStyle name="Título 1 2" xfId="30583" hidden="1" xr:uid="{00000000-0005-0000-0000-0000B49F0000}"/>
    <cellStyle name="Título 1 2" xfId="30658" hidden="1" xr:uid="{00000000-0005-0000-0000-0000B59F0000}"/>
    <cellStyle name="Título 1 2" xfId="30637" hidden="1" xr:uid="{00000000-0005-0000-0000-0000B69F0000}"/>
    <cellStyle name="Título 1 2" xfId="30668" hidden="1" xr:uid="{00000000-0005-0000-0000-0000B79F0000}"/>
    <cellStyle name="Título 1 2" xfId="30647" hidden="1" xr:uid="{00000000-0005-0000-0000-0000B89F0000}"/>
    <cellStyle name="Título 1 2" xfId="30674" hidden="1" xr:uid="{00000000-0005-0000-0000-0000B99F0000}"/>
    <cellStyle name="Título 1 2" xfId="30667" hidden="1" xr:uid="{00000000-0005-0000-0000-0000BA9F0000}"/>
    <cellStyle name="Título 1 2" xfId="30539" hidden="1" xr:uid="{00000000-0005-0000-0000-0000BB9F0000}"/>
    <cellStyle name="Título 1 2" xfId="30447" hidden="1" xr:uid="{00000000-0005-0000-0000-0000BC9F0000}"/>
    <cellStyle name="Título 1 2" xfId="30686" hidden="1" xr:uid="{00000000-0005-0000-0000-0000BD9F0000}"/>
    <cellStyle name="Título 1 2" xfId="30446" hidden="1" xr:uid="{00000000-0005-0000-0000-0000BE9F0000}"/>
    <cellStyle name="Título 1 2" xfId="30691" hidden="1" xr:uid="{00000000-0005-0000-0000-0000BF9F0000}"/>
    <cellStyle name="Título 1 2" xfId="30442" hidden="1" xr:uid="{00000000-0005-0000-0000-0000C09F0000}"/>
    <cellStyle name="Título 1 2" xfId="30416" hidden="1" xr:uid="{00000000-0005-0000-0000-0000C19F0000}"/>
    <cellStyle name="Título 1 2" xfId="30469" hidden="1" xr:uid="{00000000-0005-0000-0000-0000C29F0000}"/>
    <cellStyle name="Título 1 2" xfId="30548" hidden="1" xr:uid="{00000000-0005-0000-0000-0000C39F0000}"/>
    <cellStyle name="Título 1 2" xfId="30465" hidden="1" xr:uid="{00000000-0005-0000-0000-0000C49F0000}"/>
    <cellStyle name="Título 1 2" xfId="30456" hidden="1" xr:uid="{00000000-0005-0000-0000-0000C59F0000}"/>
    <cellStyle name="Título 1 2" xfId="30455" hidden="1" xr:uid="{00000000-0005-0000-0000-0000C69F0000}"/>
    <cellStyle name="Título 1 2" xfId="30457" hidden="1" xr:uid="{00000000-0005-0000-0000-0000C79F0000}"/>
    <cellStyle name="Título 1 2" xfId="30688" hidden="1" xr:uid="{00000000-0005-0000-0000-0000C89F0000}"/>
    <cellStyle name="Título 1 2" xfId="30515" hidden="1" xr:uid="{00000000-0005-0000-0000-0000C99F0000}"/>
    <cellStyle name="Título 1 2" xfId="30577" hidden="1" xr:uid="{00000000-0005-0000-0000-0000CA9F0000}"/>
    <cellStyle name="Título 1 2" xfId="30459" hidden="1" xr:uid="{00000000-0005-0000-0000-0000CB9F0000}"/>
    <cellStyle name="Título 1 2" xfId="30487" hidden="1" xr:uid="{00000000-0005-0000-0000-0000CC9F0000}"/>
    <cellStyle name="Título 1 2" xfId="30578" hidden="1" xr:uid="{00000000-0005-0000-0000-0000CD9F0000}"/>
    <cellStyle name="Título 1 2" xfId="30308" hidden="1" xr:uid="{00000000-0005-0000-0000-0000CE9F0000}"/>
    <cellStyle name="Título 1 2" xfId="30473" hidden="1" xr:uid="{00000000-0005-0000-0000-0000CF9F0000}"/>
    <cellStyle name="Título 1 2" xfId="30542" hidden="1" xr:uid="{00000000-0005-0000-0000-0000D09F0000}"/>
    <cellStyle name="Título 1 2" xfId="30523" hidden="1" xr:uid="{00000000-0005-0000-0000-0000D19F0000}"/>
    <cellStyle name="Título 1 2" xfId="30439" hidden="1" xr:uid="{00000000-0005-0000-0000-0000D29F0000}"/>
    <cellStyle name="Título 1 2" xfId="30426" hidden="1" xr:uid="{00000000-0005-0000-0000-0000D39F0000}"/>
    <cellStyle name="Título 1 2" xfId="30498" hidden="1" xr:uid="{00000000-0005-0000-0000-0000D49F0000}"/>
    <cellStyle name="Título 1 2" xfId="30512" hidden="1" xr:uid="{00000000-0005-0000-0000-0000D59F0000}"/>
    <cellStyle name="Título 1 2" xfId="30538" hidden="1" xr:uid="{00000000-0005-0000-0000-0000D69F0000}"/>
    <cellStyle name="Título 1 2" xfId="30551" hidden="1" xr:uid="{00000000-0005-0000-0000-0000D79F0000}"/>
    <cellStyle name="Título 1 2" xfId="30435" hidden="1" xr:uid="{00000000-0005-0000-0000-0000D89F0000}"/>
    <cellStyle name="Título 1 2" xfId="30466" hidden="1" xr:uid="{00000000-0005-0000-0000-0000D99F0000}"/>
    <cellStyle name="Título 1 2" xfId="30516" hidden="1" xr:uid="{00000000-0005-0000-0000-0000DA9F0000}"/>
    <cellStyle name="Título 1 2" xfId="30482" hidden="1" xr:uid="{00000000-0005-0000-0000-0000DB9F0000}"/>
    <cellStyle name="Título 1 2" xfId="30463" hidden="1" xr:uid="{00000000-0005-0000-0000-0000DC9F0000}"/>
    <cellStyle name="Título 1 2" xfId="30528" hidden="1" xr:uid="{00000000-0005-0000-0000-0000DD9F0000}"/>
    <cellStyle name="Título 1 2" xfId="30434" hidden="1" xr:uid="{00000000-0005-0000-0000-0000DE9F0000}"/>
    <cellStyle name="Título 1 2" xfId="30546" hidden="1" xr:uid="{00000000-0005-0000-0000-0000DF9F0000}"/>
    <cellStyle name="Título 1 2" xfId="30431" hidden="1" xr:uid="{00000000-0005-0000-0000-0000E09F0000}"/>
    <cellStyle name="Título 1 2" xfId="26656" hidden="1" xr:uid="{00000000-0005-0000-0000-0000E19F0000}"/>
    <cellStyle name="Título 1 2" xfId="26226" hidden="1" xr:uid="{00000000-0005-0000-0000-0000E29F0000}"/>
    <cellStyle name="Título 1 2" xfId="23411" hidden="1" xr:uid="{00000000-0005-0000-0000-0000E39F0000}"/>
    <cellStyle name="Título 1 2" xfId="25882" hidden="1" xr:uid="{00000000-0005-0000-0000-0000E49F0000}"/>
    <cellStyle name="Título 1 2" xfId="23170" hidden="1" xr:uid="{00000000-0005-0000-0000-0000E59F0000}"/>
    <cellStyle name="Título 1 2" xfId="26922" hidden="1" xr:uid="{00000000-0005-0000-0000-0000E69F0000}"/>
    <cellStyle name="Título 1 2" xfId="26429" hidden="1" xr:uid="{00000000-0005-0000-0000-0000E79F0000}"/>
    <cellStyle name="Título 1 2" xfId="27899" hidden="1" xr:uid="{00000000-0005-0000-0000-0000E89F0000}"/>
    <cellStyle name="Título 1 2" xfId="21881" hidden="1" xr:uid="{00000000-0005-0000-0000-0000E99F0000}"/>
    <cellStyle name="Título 1 2" xfId="23169" hidden="1" xr:uid="{00000000-0005-0000-0000-0000EA9F0000}"/>
    <cellStyle name="Título 1 2" xfId="22572" hidden="1" xr:uid="{00000000-0005-0000-0000-0000EB9F0000}"/>
    <cellStyle name="Título 1 2" xfId="27897" hidden="1" xr:uid="{00000000-0005-0000-0000-0000EC9F0000}"/>
    <cellStyle name="Título 1 2" xfId="26629" hidden="1" xr:uid="{00000000-0005-0000-0000-0000ED9F0000}"/>
    <cellStyle name="Título 1 2" xfId="26040" hidden="1" xr:uid="{00000000-0005-0000-0000-0000EE9F0000}"/>
    <cellStyle name="Título 1 2" xfId="23693" hidden="1" xr:uid="{00000000-0005-0000-0000-0000EF9F0000}"/>
    <cellStyle name="Título 1 2" xfId="21796" hidden="1" xr:uid="{00000000-0005-0000-0000-0000F09F0000}"/>
    <cellStyle name="Título 1 2" xfId="26704" hidden="1" xr:uid="{00000000-0005-0000-0000-0000F19F0000}"/>
    <cellStyle name="Título 1 2" xfId="26447" hidden="1" xr:uid="{00000000-0005-0000-0000-0000F29F0000}"/>
    <cellStyle name="Título 1 2" xfId="26955" hidden="1" xr:uid="{00000000-0005-0000-0000-0000F39F0000}"/>
    <cellStyle name="Título 1 2" xfId="26950" hidden="1" xr:uid="{00000000-0005-0000-0000-0000F49F0000}"/>
    <cellStyle name="Título 1 2" xfId="22557" hidden="1" xr:uid="{00000000-0005-0000-0000-0000F59F0000}"/>
    <cellStyle name="Título 1 2" xfId="27178" hidden="1" xr:uid="{00000000-0005-0000-0000-0000F69F0000}"/>
    <cellStyle name="Título 1 2" xfId="26224" hidden="1" xr:uid="{00000000-0005-0000-0000-0000F79F0000}"/>
    <cellStyle name="Título 1 2" xfId="27250" hidden="1" xr:uid="{00000000-0005-0000-0000-0000F89F0000}"/>
    <cellStyle name="Título 1 2" xfId="26098" hidden="1" xr:uid="{00000000-0005-0000-0000-0000F99F0000}"/>
    <cellStyle name="Título 1 2" xfId="22705" hidden="1" xr:uid="{00000000-0005-0000-0000-0000FA9F0000}"/>
    <cellStyle name="Título 1 2" xfId="23907" hidden="1" xr:uid="{00000000-0005-0000-0000-0000FB9F0000}"/>
    <cellStyle name="Título 1 2" xfId="24231" hidden="1" xr:uid="{00000000-0005-0000-0000-0000FC9F0000}"/>
    <cellStyle name="Título 1 2" xfId="24467" hidden="1" xr:uid="{00000000-0005-0000-0000-0000FD9F0000}"/>
    <cellStyle name="Título 1 2" xfId="21779" hidden="1" xr:uid="{00000000-0005-0000-0000-0000FE9F0000}"/>
    <cellStyle name="Título 1 2" xfId="21820" hidden="1" xr:uid="{00000000-0005-0000-0000-0000FF9F0000}"/>
    <cellStyle name="Título 1 2" xfId="22914" hidden="1" xr:uid="{00000000-0005-0000-0000-000000A00000}"/>
    <cellStyle name="Título 1 2" xfId="27450" hidden="1" xr:uid="{00000000-0005-0000-0000-000001A00000}"/>
    <cellStyle name="Título 1 2" xfId="25451" hidden="1" xr:uid="{00000000-0005-0000-0000-000002A00000}"/>
    <cellStyle name="Título 1 2" xfId="23381" hidden="1" xr:uid="{00000000-0005-0000-0000-000003A00000}"/>
    <cellStyle name="Título 1 2" xfId="26490" hidden="1" xr:uid="{00000000-0005-0000-0000-000004A00000}"/>
    <cellStyle name="Título 1 2" xfId="22480" hidden="1" xr:uid="{00000000-0005-0000-0000-000005A00000}"/>
    <cellStyle name="Título 1 2" xfId="22909" hidden="1" xr:uid="{00000000-0005-0000-0000-000006A00000}"/>
    <cellStyle name="Título 1 2" xfId="26983" hidden="1" xr:uid="{00000000-0005-0000-0000-000007A00000}"/>
    <cellStyle name="Título 1 2" xfId="26794" hidden="1" xr:uid="{00000000-0005-0000-0000-000008A00000}"/>
    <cellStyle name="Título 1 2" xfId="22339" hidden="1" xr:uid="{00000000-0005-0000-0000-000009A00000}"/>
    <cellStyle name="Título 1 2" xfId="22463" hidden="1" xr:uid="{00000000-0005-0000-0000-00000AA00000}"/>
    <cellStyle name="Título 1 2" xfId="25942" hidden="1" xr:uid="{00000000-0005-0000-0000-00000BA00000}"/>
    <cellStyle name="Título 1 2" xfId="26068" hidden="1" xr:uid="{00000000-0005-0000-0000-00000CA00000}"/>
    <cellStyle name="Título 1 2" xfId="26465" hidden="1" xr:uid="{00000000-0005-0000-0000-00000DA00000}"/>
    <cellStyle name="Título 1 2" xfId="24481" hidden="1" xr:uid="{00000000-0005-0000-0000-00000EA00000}"/>
    <cellStyle name="Título 1 2" xfId="25846" hidden="1" xr:uid="{00000000-0005-0000-0000-00000FA00000}"/>
    <cellStyle name="Título 1 2" xfId="22191" hidden="1" xr:uid="{00000000-0005-0000-0000-000010A00000}"/>
    <cellStyle name="Título 1 2" xfId="26376" hidden="1" xr:uid="{00000000-0005-0000-0000-000011A00000}"/>
    <cellStyle name="Título 1 2" xfId="22436" hidden="1" xr:uid="{00000000-0005-0000-0000-000012A00000}"/>
    <cellStyle name="Título 1 2" xfId="27823" hidden="1" xr:uid="{00000000-0005-0000-0000-000013A00000}"/>
    <cellStyle name="Título 1 2" xfId="25176" hidden="1" xr:uid="{00000000-0005-0000-0000-000014A00000}"/>
    <cellStyle name="Título 1 2" xfId="22200" hidden="1" xr:uid="{00000000-0005-0000-0000-000015A00000}"/>
    <cellStyle name="Título 1 2" xfId="23912" hidden="1" xr:uid="{00000000-0005-0000-0000-000016A00000}"/>
    <cellStyle name="Título 1 2" xfId="27825" hidden="1" xr:uid="{00000000-0005-0000-0000-000017A00000}"/>
    <cellStyle name="Título 1 2" xfId="21753" hidden="1" xr:uid="{00000000-0005-0000-0000-000018A00000}"/>
    <cellStyle name="Título 1 2" xfId="23668" hidden="1" xr:uid="{00000000-0005-0000-0000-000019A00000}"/>
    <cellStyle name="Título 1 2" xfId="26918" hidden="1" xr:uid="{00000000-0005-0000-0000-00001AA00000}"/>
    <cellStyle name="Título 1 2" xfId="25901" hidden="1" xr:uid="{00000000-0005-0000-0000-00001BA00000}"/>
    <cellStyle name="Título 1 2" xfId="26957" hidden="1" xr:uid="{00000000-0005-0000-0000-00001CA00000}"/>
    <cellStyle name="Título 1 2" xfId="25146" hidden="1" xr:uid="{00000000-0005-0000-0000-00001DA00000}"/>
    <cellStyle name="Título 1 2" xfId="26517" hidden="1" xr:uid="{00000000-0005-0000-0000-00001EA00000}"/>
    <cellStyle name="Título 1 2" xfId="25667" hidden="1" xr:uid="{00000000-0005-0000-0000-00001FA00000}"/>
    <cellStyle name="Título 1 2" xfId="23667" hidden="1" xr:uid="{00000000-0005-0000-0000-000020A00000}"/>
    <cellStyle name="Título 1 2" xfId="22234" hidden="1" xr:uid="{00000000-0005-0000-0000-000021A00000}"/>
    <cellStyle name="Título 1 2" xfId="26268" hidden="1" xr:uid="{00000000-0005-0000-0000-000022A00000}"/>
    <cellStyle name="Título 1 2" xfId="23102" hidden="1" xr:uid="{00000000-0005-0000-0000-000023A00000}"/>
    <cellStyle name="Título 1 2" xfId="23081" hidden="1" xr:uid="{00000000-0005-0000-0000-000024A00000}"/>
    <cellStyle name="Título 1 2" xfId="23857" hidden="1" xr:uid="{00000000-0005-0000-0000-000025A00000}"/>
    <cellStyle name="Título 1 2" xfId="25241" hidden="1" xr:uid="{00000000-0005-0000-0000-000026A00000}"/>
    <cellStyle name="Título 1 2" xfId="25106" hidden="1" xr:uid="{00000000-0005-0000-0000-000027A00000}"/>
    <cellStyle name="Título 1 2" xfId="23366" hidden="1" xr:uid="{00000000-0005-0000-0000-000028A00000}"/>
    <cellStyle name="Título 1 2" xfId="25784" hidden="1" xr:uid="{00000000-0005-0000-0000-000029A00000}"/>
    <cellStyle name="Título 1 2" xfId="26078" hidden="1" xr:uid="{00000000-0005-0000-0000-00002AA00000}"/>
    <cellStyle name="Título 1 2" xfId="25126" hidden="1" xr:uid="{00000000-0005-0000-0000-00002BA00000}"/>
    <cellStyle name="Título 1 2" xfId="23642" hidden="1" xr:uid="{00000000-0005-0000-0000-00002CA00000}"/>
    <cellStyle name="Título 1 2" xfId="22667" hidden="1" xr:uid="{00000000-0005-0000-0000-00002DA00000}"/>
    <cellStyle name="Título 1 2" xfId="24475" hidden="1" xr:uid="{00000000-0005-0000-0000-00002EA00000}"/>
    <cellStyle name="Título 1 2" xfId="23966" hidden="1" xr:uid="{00000000-0005-0000-0000-00002FA00000}"/>
    <cellStyle name="Título 1 2" xfId="23569" hidden="1" xr:uid="{00000000-0005-0000-0000-000030A00000}"/>
    <cellStyle name="Título 1 2" xfId="22125" hidden="1" xr:uid="{00000000-0005-0000-0000-000031A00000}"/>
    <cellStyle name="Título 1 2" xfId="26938" hidden="1" xr:uid="{00000000-0005-0000-0000-000032A00000}"/>
    <cellStyle name="Título 1 2" xfId="24497" hidden="1" xr:uid="{00000000-0005-0000-0000-000033A00000}"/>
    <cellStyle name="Título 1 2" xfId="23458" hidden="1" xr:uid="{00000000-0005-0000-0000-000034A00000}"/>
    <cellStyle name="Título 1 2" xfId="25944" hidden="1" xr:uid="{00000000-0005-0000-0000-000035A00000}"/>
    <cellStyle name="Título 1 2" xfId="27822" hidden="1" xr:uid="{00000000-0005-0000-0000-000036A00000}"/>
    <cellStyle name="Título 1 2" xfId="26962" hidden="1" xr:uid="{00000000-0005-0000-0000-000037A00000}"/>
    <cellStyle name="Título 1 2" xfId="22058" hidden="1" xr:uid="{00000000-0005-0000-0000-000038A00000}"/>
    <cellStyle name="Título 1 2" xfId="25539" hidden="1" xr:uid="{00000000-0005-0000-0000-000039A00000}"/>
    <cellStyle name="Título 1 2" xfId="22594" hidden="1" xr:uid="{00000000-0005-0000-0000-00003AA00000}"/>
    <cellStyle name="Título 1 2" xfId="23376" hidden="1" xr:uid="{00000000-0005-0000-0000-00003BA00000}"/>
    <cellStyle name="Título 1 2" xfId="26804" hidden="1" xr:uid="{00000000-0005-0000-0000-00003CA00000}"/>
    <cellStyle name="Título 1 2" xfId="27295" hidden="1" xr:uid="{00000000-0005-0000-0000-00003DA00000}"/>
    <cellStyle name="Título 1 2" xfId="23711" hidden="1" xr:uid="{00000000-0005-0000-0000-00003EA00000}"/>
    <cellStyle name="Título 1 2" xfId="27159" hidden="1" xr:uid="{00000000-0005-0000-0000-00003FA00000}"/>
    <cellStyle name="Título 1 2" xfId="22659" hidden="1" xr:uid="{00000000-0005-0000-0000-000040A00000}"/>
    <cellStyle name="Título 1 2" xfId="23452" hidden="1" xr:uid="{00000000-0005-0000-0000-000041A00000}"/>
    <cellStyle name="Título 1 2" xfId="27832" hidden="1" xr:uid="{00000000-0005-0000-0000-000042A00000}"/>
    <cellStyle name="Título 1 2" xfId="21937" hidden="1" xr:uid="{00000000-0005-0000-0000-000043A00000}"/>
    <cellStyle name="Título 1 2" xfId="25693" hidden="1" xr:uid="{00000000-0005-0000-0000-000044A00000}"/>
    <cellStyle name="Título 1 2" xfId="27327" hidden="1" xr:uid="{00000000-0005-0000-0000-000045A00000}"/>
    <cellStyle name="Título 1 2" xfId="25994" hidden="1" xr:uid="{00000000-0005-0000-0000-000046A00000}"/>
    <cellStyle name="Título 1 2" xfId="27830" hidden="1" xr:uid="{00000000-0005-0000-0000-000047A00000}"/>
    <cellStyle name="Título 1 2" xfId="26501" hidden="1" xr:uid="{00000000-0005-0000-0000-000048A00000}"/>
    <cellStyle name="Título 1 2" xfId="25508" hidden="1" xr:uid="{00000000-0005-0000-0000-000049A00000}"/>
    <cellStyle name="Título 1 2" xfId="25939" hidden="1" xr:uid="{00000000-0005-0000-0000-00004AA00000}"/>
    <cellStyle name="Título 1 2" xfId="21910" hidden="1" xr:uid="{00000000-0005-0000-0000-00004BA00000}"/>
    <cellStyle name="Título 1 2" xfId="26341" hidden="1" xr:uid="{00000000-0005-0000-0000-00004CA00000}"/>
    <cellStyle name="Título 1 2" xfId="23367" hidden="1" xr:uid="{00000000-0005-0000-0000-00004DA00000}"/>
    <cellStyle name="Título 1 2" xfId="25521" hidden="1" xr:uid="{00000000-0005-0000-0000-00004EA00000}"/>
    <cellStyle name="Título 1 2" xfId="22154" hidden="1" xr:uid="{00000000-0005-0000-0000-00004FA00000}"/>
    <cellStyle name="Título 1 2" xfId="24490" hidden="1" xr:uid="{00000000-0005-0000-0000-000050A00000}"/>
    <cellStyle name="Título 1 2" xfId="22754" hidden="1" xr:uid="{00000000-0005-0000-0000-000051A00000}"/>
    <cellStyle name="Título 1 2" xfId="23608" hidden="1" xr:uid="{00000000-0005-0000-0000-000052A00000}"/>
    <cellStyle name="Título 1 2" xfId="27036" hidden="1" xr:uid="{00000000-0005-0000-0000-000053A00000}"/>
    <cellStyle name="Título 1 2" xfId="22759" hidden="1" xr:uid="{00000000-0005-0000-0000-000054A00000}"/>
    <cellStyle name="Título 1 2" xfId="25185" hidden="1" xr:uid="{00000000-0005-0000-0000-000055A00000}"/>
    <cellStyle name="Título 1 2" xfId="23881" hidden="1" xr:uid="{00000000-0005-0000-0000-000056A00000}"/>
    <cellStyle name="Título 1 2" xfId="26449" hidden="1" xr:uid="{00000000-0005-0000-0000-000057A00000}"/>
    <cellStyle name="Título 1 2" xfId="23838" hidden="1" xr:uid="{00000000-0005-0000-0000-000058A00000}"/>
    <cellStyle name="Título 1 2" xfId="23574" hidden="1" xr:uid="{00000000-0005-0000-0000-000059A00000}"/>
    <cellStyle name="Título 1 2" xfId="27010" hidden="1" xr:uid="{00000000-0005-0000-0000-00005AA00000}"/>
    <cellStyle name="Título 1 2" xfId="26959" hidden="1" xr:uid="{00000000-0005-0000-0000-00005BA00000}"/>
    <cellStyle name="Título 1 2" xfId="25669" hidden="1" xr:uid="{00000000-0005-0000-0000-00005CA00000}"/>
    <cellStyle name="Título 1 2" xfId="26595" hidden="1" xr:uid="{00000000-0005-0000-0000-00005DA00000}"/>
    <cellStyle name="Título 1 2" xfId="22764" hidden="1" xr:uid="{00000000-0005-0000-0000-00005EA00000}"/>
    <cellStyle name="Título 1 2" xfId="25455" hidden="1" xr:uid="{00000000-0005-0000-0000-00005FA00000}"/>
    <cellStyle name="Título 1 2" xfId="25243" hidden="1" xr:uid="{00000000-0005-0000-0000-000060A00000}"/>
    <cellStyle name="Título 1 2" xfId="27319" hidden="1" xr:uid="{00000000-0005-0000-0000-000061A00000}"/>
    <cellStyle name="Título 1 2" xfId="25104" hidden="1" xr:uid="{00000000-0005-0000-0000-000062A00000}"/>
    <cellStyle name="Título 1 2" xfId="25740" hidden="1" xr:uid="{00000000-0005-0000-0000-000063A00000}"/>
    <cellStyle name="Título 1 2" xfId="21938" hidden="1" xr:uid="{00000000-0005-0000-0000-000064A00000}"/>
    <cellStyle name="Título 1 2" xfId="23989" hidden="1" xr:uid="{00000000-0005-0000-0000-000065A00000}"/>
    <cellStyle name="Título 1 2" xfId="23432" hidden="1" xr:uid="{00000000-0005-0000-0000-000066A00000}"/>
    <cellStyle name="Título 1 2" xfId="22225" hidden="1" xr:uid="{00000000-0005-0000-0000-000067A00000}"/>
    <cellStyle name="Título 1 2" xfId="26468" hidden="1" xr:uid="{00000000-0005-0000-0000-000068A00000}"/>
    <cellStyle name="Título 1 2" xfId="26908" hidden="1" xr:uid="{00000000-0005-0000-0000-000069A00000}"/>
    <cellStyle name="Título 1 2" xfId="22668" hidden="1" xr:uid="{00000000-0005-0000-0000-00006AA00000}"/>
    <cellStyle name="Título 1 2" xfId="23030" hidden="1" xr:uid="{00000000-0005-0000-0000-00006BA00000}"/>
    <cellStyle name="Título 1 2" xfId="25113" hidden="1" xr:uid="{00000000-0005-0000-0000-00006CA00000}"/>
    <cellStyle name="Título 1 2" xfId="27869" hidden="1" xr:uid="{00000000-0005-0000-0000-00006DA00000}"/>
    <cellStyle name="Título 1 2" xfId="23623" hidden="1" xr:uid="{00000000-0005-0000-0000-00006EA00000}"/>
    <cellStyle name="Título 1 2" xfId="22615" hidden="1" xr:uid="{00000000-0005-0000-0000-00006FA00000}"/>
    <cellStyle name="Título 1 2" xfId="24139" hidden="1" xr:uid="{00000000-0005-0000-0000-000070A00000}"/>
    <cellStyle name="Título 1 2" xfId="22202" hidden="1" xr:uid="{00000000-0005-0000-0000-000071A00000}"/>
    <cellStyle name="Título 1 2" xfId="27873" hidden="1" xr:uid="{00000000-0005-0000-0000-000072A00000}"/>
    <cellStyle name="Título 1 2" xfId="23543" hidden="1" xr:uid="{00000000-0005-0000-0000-000073A00000}"/>
    <cellStyle name="Título 1 2" xfId="24132" hidden="1" xr:uid="{00000000-0005-0000-0000-000074A00000}"/>
    <cellStyle name="Título 1 2" xfId="23319" hidden="1" xr:uid="{00000000-0005-0000-0000-000075A00000}"/>
    <cellStyle name="Título 1 2" xfId="27867" hidden="1" xr:uid="{00000000-0005-0000-0000-000076A00000}"/>
    <cellStyle name="Título 1 2" xfId="26047" hidden="1" xr:uid="{00000000-0005-0000-0000-000077A00000}"/>
    <cellStyle name="Título 1 2" xfId="23799" hidden="1" xr:uid="{00000000-0005-0000-0000-000078A00000}"/>
    <cellStyle name="Título 1 2" xfId="25845" hidden="1" xr:uid="{00000000-0005-0000-0000-000079A00000}"/>
    <cellStyle name="Título 1 2" xfId="23365" hidden="1" xr:uid="{00000000-0005-0000-0000-00007AA00000}"/>
    <cellStyle name="Título 1 2" xfId="25183" hidden="1" xr:uid="{00000000-0005-0000-0000-00007BA00000}"/>
    <cellStyle name="Título 1 2" xfId="22224" hidden="1" xr:uid="{00000000-0005-0000-0000-00007CA00000}"/>
    <cellStyle name="Título 1 2" xfId="25234" hidden="1" xr:uid="{00000000-0005-0000-0000-00007DA00000}"/>
    <cellStyle name="Título 1 2" xfId="22907" hidden="1" xr:uid="{00000000-0005-0000-0000-00007EA00000}"/>
    <cellStyle name="Título 1 2" xfId="26640" hidden="1" xr:uid="{00000000-0005-0000-0000-00007FA00000}"/>
    <cellStyle name="Título 1 2" xfId="24171" hidden="1" xr:uid="{00000000-0005-0000-0000-000080A00000}"/>
    <cellStyle name="Título 1 2" xfId="25112" hidden="1" xr:uid="{00000000-0005-0000-0000-000081A00000}"/>
    <cellStyle name="Título 1 2" xfId="25449" hidden="1" xr:uid="{00000000-0005-0000-0000-000082A00000}"/>
    <cellStyle name="Título 1 2" xfId="22155" hidden="1" xr:uid="{00000000-0005-0000-0000-000083A00000}"/>
    <cellStyle name="Título 1 2" xfId="23634" hidden="1" xr:uid="{00000000-0005-0000-0000-000084A00000}"/>
    <cellStyle name="Título 1 2" xfId="23663" hidden="1" xr:uid="{00000000-0005-0000-0000-000085A00000}"/>
    <cellStyle name="Título 1 2" xfId="27027" hidden="1" xr:uid="{00000000-0005-0000-0000-000086A00000}"/>
    <cellStyle name="Título 1 2" xfId="26774" hidden="1" xr:uid="{00000000-0005-0000-0000-000087A00000}"/>
    <cellStyle name="Título 1 2" xfId="22614" hidden="1" xr:uid="{00000000-0005-0000-0000-000088A00000}"/>
    <cellStyle name="Título 1 2" xfId="21852" hidden="1" xr:uid="{00000000-0005-0000-0000-000089A00000}"/>
    <cellStyle name="Título 1 2" xfId="25705" hidden="1" xr:uid="{00000000-0005-0000-0000-00008AA00000}"/>
    <cellStyle name="Título 1 2" xfId="26043" hidden="1" xr:uid="{00000000-0005-0000-0000-00008BA00000}"/>
    <cellStyle name="Título 1 2" xfId="27831" hidden="1" xr:uid="{00000000-0005-0000-0000-00008CA00000}"/>
    <cellStyle name="Título 1 2" xfId="27002" hidden="1" xr:uid="{00000000-0005-0000-0000-00008DA00000}"/>
    <cellStyle name="Título 1 2" xfId="22568" hidden="1" xr:uid="{00000000-0005-0000-0000-00008EA00000}"/>
    <cellStyle name="Título 1 2" xfId="27204" hidden="1" xr:uid="{00000000-0005-0000-0000-00008FA00000}"/>
    <cellStyle name="Título 1 2" xfId="22397" hidden="1" xr:uid="{00000000-0005-0000-0000-000090A00000}"/>
    <cellStyle name="Título 1 2" xfId="26092" hidden="1" xr:uid="{00000000-0005-0000-0000-000091A00000}"/>
    <cellStyle name="Título 1 2" xfId="27180" hidden="1" xr:uid="{00000000-0005-0000-0000-000092A00000}"/>
    <cellStyle name="Título 1 2" xfId="23075" hidden="1" xr:uid="{00000000-0005-0000-0000-000093A00000}"/>
    <cellStyle name="Título 1 2" xfId="27968" hidden="1" xr:uid="{00000000-0005-0000-0000-000094A00000}"/>
    <cellStyle name="Título 1 2" xfId="22468" hidden="1" xr:uid="{00000000-0005-0000-0000-000095A00000}"/>
    <cellStyle name="Título 1 2" xfId="22726" hidden="1" xr:uid="{00000000-0005-0000-0000-000096A00000}"/>
    <cellStyle name="Título 1 2" xfId="22608" hidden="1" xr:uid="{00000000-0005-0000-0000-000097A00000}"/>
    <cellStyle name="Título 1 2" xfId="23257" hidden="1" xr:uid="{00000000-0005-0000-0000-000098A00000}"/>
    <cellStyle name="Título 1 2" xfId="23849" hidden="1" xr:uid="{00000000-0005-0000-0000-000099A00000}"/>
    <cellStyle name="Título 1 2" xfId="26699" hidden="1" xr:uid="{00000000-0005-0000-0000-00009AA00000}"/>
    <cellStyle name="Título 1 2" xfId="26391" hidden="1" xr:uid="{00000000-0005-0000-0000-00009BA00000}"/>
    <cellStyle name="Título 1 2" xfId="21830" hidden="1" xr:uid="{00000000-0005-0000-0000-00009CA00000}"/>
    <cellStyle name="Título 1 2" xfId="26813" hidden="1" xr:uid="{00000000-0005-0000-0000-00009DA00000}"/>
    <cellStyle name="Título 1 2" xfId="25967" hidden="1" xr:uid="{00000000-0005-0000-0000-00009EA00000}"/>
    <cellStyle name="Título 1 2" xfId="24156" hidden="1" xr:uid="{00000000-0005-0000-0000-00009FA00000}"/>
    <cellStyle name="Título 1 2" xfId="23865" hidden="1" xr:uid="{00000000-0005-0000-0000-0000A0A00000}"/>
    <cellStyle name="Título 1 2" xfId="23956" hidden="1" xr:uid="{00000000-0005-0000-0000-0000A1A00000}"/>
    <cellStyle name="Título 1 2" xfId="26111" hidden="1" xr:uid="{00000000-0005-0000-0000-0000A2A00000}"/>
    <cellStyle name="Título 1 2" xfId="26711" hidden="1" xr:uid="{00000000-0005-0000-0000-0000A3A00000}"/>
    <cellStyle name="Título 1 2" xfId="22454" hidden="1" xr:uid="{00000000-0005-0000-0000-0000A4A00000}"/>
    <cellStyle name="Título 1 2" xfId="23255" hidden="1" xr:uid="{00000000-0005-0000-0000-0000A5A00000}"/>
    <cellStyle name="Título 1 2" xfId="21815" hidden="1" xr:uid="{00000000-0005-0000-0000-0000A6A00000}"/>
    <cellStyle name="Título 1 2" xfId="22318" hidden="1" xr:uid="{00000000-0005-0000-0000-0000A7A00000}"/>
    <cellStyle name="Título 1 2" xfId="26365" hidden="1" xr:uid="{00000000-0005-0000-0000-0000A8A00000}"/>
    <cellStyle name="Título 1 2" xfId="25410" hidden="1" xr:uid="{00000000-0005-0000-0000-0000A9A00000}"/>
    <cellStyle name="Título 1 2" xfId="25514" hidden="1" xr:uid="{00000000-0005-0000-0000-0000AAA00000}"/>
    <cellStyle name="Título 1 2" xfId="21835" hidden="1" xr:uid="{00000000-0005-0000-0000-0000ABA00000}"/>
    <cellStyle name="Título 1 2" xfId="23961" hidden="1" xr:uid="{00000000-0005-0000-0000-0000ACA00000}"/>
    <cellStyle name="Título 1 2" xfId="22423" hidden="1" xr:uid="{00000000-0005-0000-0000-0000ADA00000}"/>
    <cellStyle name="Título 1 2" xfId="22075" hidden="1" xr:uid="{00000000-0005-0000-0000-0000AEA00000}"/>
    <cellStyle name="Título 1 2" xfId="23782" hidden="1" xr:uid="{00000000-0005-0000-0000-0000AFA00000}"/>
    <cellStyle name="Título 1 2" xfId="21890" hidden="1" xr:uid="{00000000-0005-0000-0000-0000B0A00000}"/>
    <cellStyle name="Título 1 2" xfId="23968" hidden="1" xr:uid="{00000000-0005-0000-0000-0000B1A00000}"/>
    <cellStyle name="Título 1 2" xfId="30792" hidden="1" xr:uid="{00000000-0005-0000-0000-0000B2A00000}"/>
    <cellStyle name="Título 1 2" xfId="30803" hidden="1" xr:uid="{00000000-0005-0000-0000-0000B3A00000}"/>
    <cellStyle name="Título 1 2" xfId="30790" hidden="1" xr:uid="{00000000-0005-0000-0000-0000B4A00000}"/>
    <cellStyle name="Título 1 2" xfId="30812" hidden="1" xr:uid="{00000000-0005-0000-0000-0000B5A00000}"/>
    <cellStyle name="Título 1 2" xfId="30788" hidden="1" xr:uid="{00000000-0005-0000-0000-0000B6A00000}"/>
    <cellStyle name="Título 1 2" xfId="30821" hidden="1" xr:uid="{00000000-0005-0000-0000-0000B7A00000}"/>
    <cellStyle name="Título 1 2" xfId="30786" hidden="1" xr:uid="{00000000-0005-0000-0000-0000B8A00000}"/>
    <cellStyle name="Título 1 2" xfId="30829" hidden="1" xr:uid="{00000000-0005-0000-0000-0000B9A00000}"/>
    <cellStyle name="Título 1 2" xfId="30780" hidden="1" xr:uid="{00000000-0005-0000-0000-0000BAA00000}"/>
    <cellStyle name="Título 1 2" xfId="30839" hidden="1" xr:uid="{00000000-0005-0000-0000-0000BBA00000}"/>
    <cellStyle name="Título 1 2" xfId="30784" hidden="1" xr:uid="{00000000-0005-0000-0000-0000BCA00000}"/>
    <cellStyle name="Título 1 2" xfId="30849" hidden="1" xr:uid="{00000000-0005-0000-0000-0000BDA00000}"/>
    <cellStyle name="Título 1 2" xfId="30781" hidden="1" xr:uid="{00000000-0005-0000-0000-0000BEA00000}"/>
    <cellStyle name="Título 1 2" xfId="30856" hidden="1" xr:uid="{00000000-0005-0000-0000-0000BFA00000}"/>
    <cellStyle name="Título 1 2" xfId="30835" hidden="1" xr:uid="{00000000-0005-0000-0000-0000C0A00000}"/>
    <cellStyle name="Título 1 2" xfId="30866" hidden="1" xr:uid="{00000000-0005-0000-0000-0000C1A00000}"/>
    <cellStyle name="Título 1 2" xfId="30845" hidden="1" xr:uid="{00000000-0005-0000-0000-0000C2A00000}"/>
    <cellStyle name="Título 1 2" xfId="30873" hidden="1" xr:uid="{00000000-0005-0000-0000-0000C3A00000}"/>
    <cellStyle name="Título 1 2" xfId="30865" hidden="1" xr:uid="{00000000-0005-0000-0000-0000C4A00000}"/>
    <cellStyle name="Título 1 2" xfId="31077" hidden="1" xr:uid="{00000000-0005-0000-0000-0000C5A00000}"/>
    <cellStyle name="Título 1 2" xfId="31088" hidden="1" xr:uid="{00000000-0005-0000-0000-0000C6A00000}"/>
    <cellStyle name="Título 1 2" xfId="31075" hidden="1" xr:uid="{00000000-0005-0000-0000-0000C7A00000}"/>
    <cellStyle name="Título 1 2" xfId="31097" hidden="1" xr:uid="{00000000-0005-0000-0000-0000C8A00000}"/>
    <cellStyle name="Título 1 2" xfId="31073" hidden="1" xr:uid="{00000000-0005-0000-0000-0000C9A00000}"/>
    <cellStyle name="Título 1 2" xfId="31106" hidden="1" xr:uid="{00000000-0005-0000-0000-0000CAA00000}"/>
    <cellStyle name="Título 1 2" xfId="31071" hidden="1" xr:uid="{00000000-0005-0000-0000-0000CBA00000}"/>
    <cellStyle name="Título 1 2" xfId="31114" hidden="1" xr:uid="{00000000-0005-0000-0000-0000CCA00000}"/>
    <cellStyle name="Título 1 2" xfId="31064" hidden="1" xr:uid="{00000000-0005-0000-0000-0000CDA00000}"/>
    <cellStyle name="Título 1 2" xfId="31124" hidden="1" xr:uid="{00000000-0005-0000-0000-0000CEA00000}"/>
    <cellStyle name="Título 1 2" xfId="31069" hidden="1" xr:uid="{00000000-0005-0000-0000-0000CFA00000}"/>
    <cellStyle name="Título 1 2" xfId="31134" hidden="1" xr:uid="{00000000-0005-0000-0000-0000D0A00000}"/>
    <cellStyle name="Título 1 2" xfId="31066" hidden="1" xr:uid="{00000000-0005-0000-0000-0000D1A00000}"/>
    <cellStyle name="Título 1 2" xfId="31141" hidden="1" xr:uid="{00000000-0005-0000-0000-0000D2A00000}"/>
    <cellStyle name="Título 1 2" xfId="31120" hidden="1" xr:uid="{00000000-0005-0000-0000-0000D3A00000}"/>
    <cellStyle name="Título 1 2" xfId="31151" hidden="1" xr:uid="{00000000-0005-0000-0000-0000D4A00000}"/>
    <cellStyle name="Título 1 2" xfId="31130" hidden="1" xr:uid="{00000000-0005-0000-0000-0000D5A00000}"/>
    <cellStyle name="Título 1 2" xfId="31157" hidden="1" xr:uid="{00000000-0005-0000-0000-0000D6A00000}"/>
    <cellStyle name="Título 1 2" xfId="31150" hidden="1" xr:uid="{00000000-0005-0000-0000-0000D7A00000}"/>
    <cellStyle name="Título 1 2" xfId="31022" hidden="1" xr:uid="{00000000-0005-0000-0000-0000D8A00000}"/>
    <cellStyle name="Título 1 2" xfId="30930" hidden="1" xr:uid="{00000000-0005-0000-0000-0000D9A00000}"/>
    <cellStyle name="Título 1 2" xfId="31169" hidden="1" xr:uid="{00000000-0005-0000-0000-0000DAA00000}"/>
    <cellStyle name="Título 1 2" xfId="30929" hidden="1" xr:uid="{00000000-0005-0000-0000-0000DBA00000}"/>
    <cellStyle name="Título 1 2" xfId="31174" hidden="1" xr:uid="{00000000-0005-0000-0000-0000DCA00000}"/>
    <cellStyle name="Título 1 2" xfId="30925" hidden="1" xr:uid="{00000000-0005-0000-0000-0000DDA00000}"/>
    <cellStyle name="Título 1 2" xfId="30899" hidden="1" xr:uid="{00000000-0005-0000-0000-0000DEA00000}"/>
    <cellStyle name="Título 1 2" xfId="30952" hidden="1" xr:uid="{00000000-0005-0000-0000-0000DFA00000}"/>
    <cellStyle name="Título 1 2" xfId="31031" hidden="1" xr:uid="{00000000-0005-0000-0000-0000E0A00000}"/>
    <cellStyle name="Título 1 2" xfId="30948" hidden="1" xr:uid="{00000000-0005-0000-0000-0000E1A00000}"/>
    <cellStyle name="Título 1 2" xfId="30939" hidden="1" xr:uid="{00000000-0005-0000-0000-0000E2A00000}"/>
    <cellStyle name="Título 1 2" xfId="30938" hidden="1" xr:uid="{00000000-0005-0000-0000-0000E3A00000}"/>
    <cellStyle name="Título 1 2" xfId="30940" hidden="1" xr:uid="{00000000-0005-0000-0000-0000E4A00000}"/>
    <cellStyle name="Título 1 2" xfId="31171" hidden="1" xr:uid="{00000000-0005-0000-0000-0000E5A00000}"/>
    <cellStyle name="Título 1 2" xfId="30998" hidden="1" xr:uid="{00000000-0005-0000-0000-0000E6A00000}"/>
    <cellStyle name="Título 1 2" xfId="31060" hidden="1" xr:uid="{00000000-0005-0000-0000-0000E7A00000}"/>
    <cellStyle name="Título 1 2" xfId="30942" hidden="1" xr:uid="{00000000-0005-0000-0000-0000E8A00000}"/>
    <cellStyle name="Título 1 2" xfId="30970" hidden="1" xr:uid="{00000000-0005-0000-0000-0000E9A00000}"/>
    <cellStyle name="Título 1 2" xfId="31061" hidden="1" xr:uid="{00000000-0005-0000-0000-0000EAA00000}"/>
    <cellStyle name="Título 1 2" xfId="26347" hidden="1" xr:uid="{00000000-0005-0000-0000-0000EBA00000}"/>
    <cellStyle name="Título 1 2" xfId="30956" hidden="1" xr:uid="{00000000-0005-0000-0000-0000ECA00000}"/>
    <cellStyle name="Título 1 2" xfId="31025" hidden="1" xr:uid="{00000000-0005-0000-0000-0000EDA00000}"/>
    <cellStyle name="Título 1 2" xfId="31006" hidden="1" xr:uid="{00000000-0005-0000-0000-0000EEA00000}"/>
    <cellStyle name="Título 1 2" xfId="30922" hidden="1" xr:uid="{00000000-0005-0000-0000-0000EFA00000}"/>
    <cellStyle name="Título 1 2" xfId="30909" hidden="1" xr:uid="{00000000-0005-0000-0000-0000F0A00000}"/>
    <cellStyle name="Título 1 2" xfId="30981" hidden="1" xr:uid="{00000000-0005-0000-0000-0000F1A00000}"/>
    <cellStyle name="Título 1 2" xfId="30995" hidden="1" xr:uid="{00000000-0005-0000-0000-0000F2A00000}"/>
    <cellStyle name="Título 1 2" xfId="31021" hidden="1" xr:uid="{00000000-0005-0000-0000-0000F3A00000}"/>
    <cellStyle name="Título 1 2" xfId="31034" hidden="1" xr:uid="{00000000-0005-0000-0000-0000F4A00000}"/>
    <cellStyle name="Título 1 2" xfId="30918" hidden="1" xr:uid="{00000000-0005-0000-0000-0000F5A00000}"/>
    <cellStyle name="Título 1 2" xfId="30949" hidden="1" xr:uid="{00000000-0005-0000-0000-0000F6A00000}"/>
    <cellStyle name="Título 1 2" xfId="30999" hidden="1" xr:uid="{00000000-0005-0000-0000-0000F7A00000}"/>
    <cellStyle name="Título 1 2" xfId="30965" hidden="1" xr:uid="{00000000-0005-0000-0000-0000F8A00000}"/>
    <cellStyle name="Título 1 2" xfId="30946" hidden="1" xr:uid="{00000000-0005-0000-0000-0000F9A00000}"/>
    <cellStyle name="Título 1 2" xfId="31011" hidden="1" xr:uid="{00000000-0005-0000-0000-0000FAA00000}"/>
    <cellStyle name="Título 1 2" xfId="30917" hidden="1" xr:uid="{00000000-0005-0000-0000-0000FBA00000}"/>
    <cellStyle name="Título 1 2" xfId="31029" hidden="1" xr:uid="{00000000-0005-0000-0000-0000FCA00000}"/>
    <cellStyle name="Título 1 2" xfId="30914" hidden="1" xr:uid="{00000000-0005-0000-0000-0000FDA00000}"/>
    <cellStyle name="Título 1 2" xfId="23848" hidden="1" xr:uid="{00000000-0005-0000-0000-0000FEA00000}"/>
    <cellStyle name="Título 1 2" xfId="23095" hidden="1" xr:uid="{00000000-0005-0000-0000-0000FFA00000}"/>
    <cellStyle name="Título 1 2" xfId="25531" hidden="1" xr:uid="{00000000-0005-0000-0000-000000A10000}"/>
    <cellStyle name="Título 1 2" xfId="26250" hidden="1" xr:uid="{00000000-0005-0000-0000-000001A10000}"/>
    <cellStyle name="Título 1 2" xfId="26035" hidden="1" xr:uid="{00000000-0005-0000-0000-000002A10000}"/>
    <cellStyle name="Título 1 2" xfId="26893" hidden="1" xr:uid="{00000000-0005-0000-0000-000003A10000}"/>
    <cellStyle name="Título 1 2" xfId="23262" hidden="1" xr:uid="{00000000-0005-0000-0000-000004A10000}"/>
    <cellStyle name="Título 1 2" xfId="22359" hidden="1" xr:uid="{00000000-0005-0000-0000-000005A10000}"/>
    <cellStyle name="Título 1 2" xfId="23913" hidden="1" xr:uid="{00000000-0005-0000-0000-000006A10000}"/>
    <cellStyle name="Título 1 2" xfId="25773" hidden="1" xr:uid="{00000000-0005-0000-0000-000007A10000}"/>
    <cellStyle name="Título 1 2" xfId="21799" hidden="1" xr:uid="{00000000-0005-0000-0000-000008A10000}"/>
    <cellStyle name="Título 1 2" xfId="26331" hidden="1" xr:uid="{00000000-0005-0000-0000-000009A10000}"/>
    <cellStyle name="Título 1 2" xfId="23148" hidden="1" xr:uid="{00000000-0005-0000-0000-00000AA10000}"/>
    <cellStyle name="Título 1 2" xfId="25612" hidden="1" xr:uid="{00000000-0005-0000-0000-00000BA10000}"/>
    <cellStyle name="Título 1 2" xfId="27833" hidden="1" xr:uid="{00000000-0005-0000-0000-00000CA10000}"/>
    <cellStyle name="Título 1 2" xfId="25715" hidden="1" xr:uid="{00000000-0005-0000-0000-00000DA10000}"/>
    <cellStyle name="Título 1 2" xfId="22050" hidden="1" xr:uid="{00000000-0005-0000-0000-00000EA10000}"/>
    <cellStyle name="Título 1 2" xfId="26800" hidden="1" xr:uid="{00000000-0005-0000-0000-00000FA10000}"/>
    <cellStyle name="Título 1 2" xfId="22407" hidden="1" xr:uid="{00000000-0005-0000-0000-000010A10000}"/>
    <cellStyle name="Título 1 2" xfId="25905" hidden="1" xr:uid="{00000000-0005-0000-0000-000011A10000}"/>
    <cellStyle name="Título 1 2" xfId="26059" hidden="1" xr:uid="{00000000-0005-0000-0000-000012A10000}"/>
    <cellStyle name="Título 1 2" xfId="24487" hidden="1" xr:uid="{00000000-0005-0000-0000-000013A10000}"/>
    <cellStyle name="Título 1 2" xfId="25315" hidden="1" xr:uid="{00000000-0005-0000-0000-000014A10000}"/>
    <cellStyle name="Título 1 2" xfId="25487" hidden="1" xr:uid="{00000000-0005-0000-0000-000015A10000}"/>
    <cellStyle name="Título 1 2" xfId="22766" hidden="1" xr:uid="{00000000-0005-0000-0000-000016A10000}"/>
    <cellStyle name="Título 1 2" xfId="22335" hidden="1" xr:uid="{00000000-0005-0000-0000-000017A10000}"/>
    <cellStyle name="Título 1 2" xfId="22384" hidden="1" xr:uid="{00000000-0005-0000-0000-000018A10000}"/>
    <cellStyle name="Título 1 2" xfId="25057" hidden="1" xr:uid="{00000000-0005-0000-0000-000019A10000}"/>
    <cellStyle name="Título 1 2" xfId="23620" hidden="1" xr:uid="{00000000-0005-0000-0000-00001AA10000}"/>
    <cellStyle name="Título 1 2" xfId="25075" hidden="1" xr:uid="{00000000-0005-0000-0000-00001BA10000}"/>
    <cellStyle name="Título 1 2" xfId="22354" hidden="1" xr:uid="{00000000-0005-0000-0000-00001CA10000}"/>
    <cellStyle name="Título 1 2" xfId="26094" hidden="1" xr:uid="{00000000-0005-0000-0000-00001DA10000}"/>
    <cellStyle name="Título 1 2" xfId="31209" hidden="1" xr:uid="{00000000-0005-0000-0000-00001EA10000}"/>
    <cellStyle name="Título 1 2" xfId="23121" hidden="1" xr:uid="{00000000-0005-0000-0000-00001FA10000}"/>
    <cellStyle name="Título 1 2" xfId="31219" hidden="1" xr:uid="{00000000-0005-0000-0000-000020A10000}"/>
    <cellStyle name="Título 1 2" xfId="23549" hidden="1" xr:uid="{00000000-0005-0000-0000-000021A10000}"/>
    <cellStyle name="Título 1 2" xfId="31225" hidden="1" xr:uid="{00000000-0005-0000-0000-000022A10000}"/>
    <cellStyle name="Título 1 2" xfId="31218" hidden="1" xr:uid="{00000000-0005-0000-0000-000023A10000}"/>
    <cellStyle name="Título 1 2" xfId="31416" hidden="1" xr:uid="{00000000-0005-0000-0000-000024A10000}"/>
    <cellStyle name="Título 1 2" xfId="31427" hidden="1" xr:uid="{00000000-0005-0000-0000-000025A10000}"/>
    <cellStyle name="Título 1 2" xfId="31414" hidden="1" xr:uid="{00000000-0005-0000-0000-000026A10000}"/>
    <cellStyle name="Título 1 2" xfId="31436" hidden="1" xr:uid="{00000000-0005-0000-0000-000027A10000}"/>
    <cellStyle name="Título 1 2" xfId="31412" hidden="1" xr:uid="{00000000-0005-0000-0000-000028A10000}"/>
    <cellStyle name="Título 1 2" xfId="31445" hidden="1" xr:uid="{00000000-0005-0000-0000-000029A10000}"/>
    <cellStyle name="Título 1 2" xfId="31410" hidden="1" xr:uid="{00000000-0005-0000-0000-00002AA10000}"/>
    <cellStyle name="Título 1 2" xfId="31453" hidden="1" xr:uid="{00000000-0005-0000-0000-00002BA10000}"/>
    <cellStyle name="Título 1 2" xfId="31403" hidden="1" xr:uid="{00000000-0005-0000-0000-00002CA10000}"/>
    <cellStyle name="Título 1 2" xfId="31463" hidden="1" xr:uid="{00000000-0005-0000-0000-00002DA10000}"/>
    <cellStyle name="Título 1 2" xfId="31408" hidden="1" xr:uid="{00000000-0005-0000-0000-00002EA10000}"/>
    <cellStyle name="Título 1 2" xfId="31473" hidden="1" xr:uid="{00000000-0005-0000-0000-00002FA10000}"/>
    <cellStyle name="Título 1 2" xfId="31405" hidden="1" xr:uid="{00000000-0005-0000-0000-000030A10000}"/>
    <cellStyle name="Título 1 2" xfId="31480" hidden="1" xr:uid="{00000000-0005-0000-0000-000031A10000}"/>
    <cellStyle name="Título 1 2" xfId="31459" hidden="1" xr:uid="{00000000-0005-0000-0000-000032A10000}"/>
    <cellStyle name="Título 1 2" xfId="31490" hidden="1" xr:uid="{00000000-0005-0000-0000-000033A10000}"/>
    <cellStyle name="Título 1 2" xfId="31469" hidden="1" xr:uid="{00000000-0005-0000-0000-000034A10000}"/>
    <cellStyle name="Título 1 2" xfId="31496" hidden="1" xr:uid="{00000000-0005-0000-0000-000035A10000}"/>
    <cellStyle name="Título 1 2" xfId="31489" hidden="1" xr:uid="{00000000-0005-0000-0000-000036A10000}"/>
    <cellStyle name="Título 1 2" xfId="31361" hidden="1" xr:uid="{00000000-0005-0000-0000-000037A10000}"/>
    <cellStyle name="Título 1 2" xfId="31269" hidden="1" xr:uid="{00000000-0005-0000-0000-000038A10000}"/>
    <cellStyle name="Título 1 2" xfId="31508" hidden="1" xr:uid="{00000000-0005-0000-0000-000039A10000}"/>
    <cellStyle name="Título 1 2" xfId="31268" hidden="1" xr:uid="{00000000-0005-0000-0000-00003AA10000}"/>
    <cellStyle name="Título 1 2" xfId="31513" hidden="1" xr:uid="{00000000-0005-0000-0000-00003BA10000}"/>
    <cellStyle name="Título 1 2" xfId="31264" hidden="1" xr:uid="{00000000-0005-0000-0000-00003CA10000}"/>
    <cellStyle name="Título 1 2" xfId="31238" hidden="1" xr:uid="{00000000-0005-0000-0000-00003DA10000}"/>
    <cellStyle name="Título 1 2" xfId="31291" hidden="1" xr:uid="{00000000-0005-0000-0000-00003EA10000}"/>
    <cellStyle name="Título 1 2" xfId="31370" hidden="1" xr:uid="{00000000-0005-0000-0000-00003FA10000}"/>
    <cellStyle name="Título 1 2" xfId="31287" hidden="1" xr:uid="{00000000-0005-0000-0000-000040A10000}"/>
    <cellStyle name="Título 1 2" xfId="31278" hidden="1" xr:uid="{00000000-0005-0000-0000-000041A10000}"/>
    <cellStyle name="Título 1 2" xfId="31277" hidden="1" xr:uid="{00000000-0005-0000-0000-000042A10000}"/>
    <cellStyle name="Título 1 2" xfId="31279" hidden="1" xr:uid="{00000000-0005-0000-0000-000043A10000}"/>
    <cellStyle name="Título 1 2" xfId="31510" hidden="1" xr:uid="{00000000-0005-0000-0000-000044A10000}"/>
    <cellStyle name="Título 1 2" xfId="31337" hidden="1" xr:uid="{00000000-0005-0000-0000-000045A10000}"/>
    <cellStyle name="Título 1 2" xfId="31399" hidden="1" xr:uid="{00000000-0005-0000-0000-000046A10000}"/>
    <cellStyle name="Título 1 2" xfId="31281" hidden="1" xr:uid="{00000000-0005-0000-0000-000047A10000}"/>
    <cellStyle name="Título 1 2" xfId="31309" hidden="1" xr:uid="{00000000-0005-0000-0000-000048A10000}"/>
    <cellStyle name="Título 1 2" xfId="31400" hidden="1" xr:uid="{00000000-0005-0000-0000-000049A10000}"/>
    <cellStyle name="Título 1 2" xfId="25405" hidden="1" xr:uid="{00000000-0005-0000-0000-00004AA10000}"/>
    <cellStyle name="Título 1 2" xfId="31295" hidden="1" xr:uid="{00000000-0005-0000-0000-00004BA10000}"/>
    <cellStyle name="Título 1 2" xfId="31364" hidden="1" xr:uid="{00000000-0005-0000-0000-00004CA10000}"/>
    <cellStyle name="Título 1 2" xfId="31345" hidden="1" xr:uid="{00000000-0005-0000-0000-00004DA10000}"/>
    <cellStyle name="Título 1 2" xfId="31261" hidden="1" xr:uid="{00000000-0005-0000-0000-00004EA10000}"/>
    <cellStyle name="Título 1 2" xfId="31248" hidden="1" xr:uid="{00000000-0005-0000-0000-00004FA10000}"/>
    <cellStyle name="Título 1 2" xfId="31320" hidden="1" xr:uid="{00000000-0005-0000-0000-000050A10000}"/>
    <cellStyle name="Título 1 2" xfId="31334" hidden="1" xr:uid="{00000000-0005-0000-0000-000051A10000}"/>
    <cellStyle name="Título 1 2" xfId="31360" hidden="1" xr:uid="{00000000-0005-0000-0000-000052A10000}"/>
    <cellStyle name="Título 1 2" xfId="31373" hidden="1" xr:uid="{00000000-0005-0000-0000-000053A10000}"/>
    <cellStyle name="Título 1 2" xfId="31257" hidden="1" xr:uid="{00000000-0005-0000-0000-000054A10000}"/>
    <cellStyle name="Título 1 2" xfId="31288" hidden="1" xr:uid="{00000000-0005-0000-0000-000055A10000}"/>
    <cellStyle name="Título 1 2" xfId="31338" hidden="1" xr:uid="{00000000-0005-0000-0000-000056A10000}"/>
    <cellStyle name="Título 1 2" xfId="31304" hidden="1" xr:uid="{00000000-0005-0000-0000-000057A10000}"/>
    <cellStyle name="Título 1 2" xfId="31285" hidden="1" xr:uid="{00000000-0005-0000-0000-000058A10000}"/>
    <cellStyle name="Título 1 2" xfId="31350" hidden="1" xr:uid="{00000000-0005-0000-0000-000059A10000}"/>
    <cellStyle name="Título 1 2" xfId="31256" hidden="1" xr:uid="{00000000-0005-0000-0000-00005AA10000}"/>
    <cellStyle name="Título 1 2" xfId="31368" hidden="1" xr:uid="{00000000-0005-0000-0000-00005BA10000}"/>
    <cellStyle name="Título 1 2" xfId="31253" hidden="1" xr:uid="{00000000-0005-0000-0000-00005CA10000}"/>
    <cellStyle name="Título 1 2" xfId="31533" hidden="1" xr:uid="{00000000-0005-0000-0000-00005DA10000}"/>
    <cellStyle name="Título 1 2" xfId="31544" hidden="1" xr:uid="{00000000-0005-0000-0000-00005EA10000}"/>
    <cellStyle name="Título 1 2" xfId="31531" hidden="1" xr:uid="{00000000-0005-0000-0000-00005FA10000}"/>
    <cellStyle name="Título 1 2" xfId="31553" hidden="1" xr:uid="{00000000-0005-0000-0000-000060A10000}"/>
    <cellStyle name="Título 1 2" xfId="31529" hidden="1" xr:uid="{00000000-0005-0000-0000-000061A10000}"/>
    <cellStyle name="Título 1 2" xfId="31562" hidden="1" xr:uid="{00000000-0005-0000-0000-000062A10000}"/>
    <cellStyle name="Título 1 2" xfId="31527" hidden="1" xr:uid="{00000000-0005-0000-0000-000063A10000}"/>
    <cellStyle name="Título 1 2" xfId="31570" hidden="1" xr:uid="{00000000-0005-0000-0000-000064A10000}"/>
    <cellStyle name="Título 1 2" xfId="31521" hidden="1" xr:uid="{00000000-0005-0000-0000-000065A10000}"/>
    <cellStyle name="Título 1 2" xfId="31580" hidden="1" xr:uid="{00000000-0005-0000-0000-000066A10000}"/>
    <cellStyle name="Título 1 2" xfId="31525" hidden="1" xr:uid="{00000000-0005-0000-0000-000067A10000}"/>
    <cellStyle name="Título 1 2" xfId="31590" hidden="1" xr:uid="{00000000-0005-0000-0000-000068A10000}"/>
    <cellStyle name="Título 1 2" xfId="31522" hidden="1" xr:uid="{00000000-0005-0000-0000-000069A10000}"/>
    <cellStyle name="Título 1 2" xfId="31597" hidden="1" xr:uid="{00000000-0005-0000-0000-00006AA10000}"/>
    <cellStyle name="Título 1 2" xfId="31576" hidden="1" xr:uid="{00000000-0005-0000-0000-00006BA10000}"/>
    <cellStyle name="Título 1 2" xfId="31607" hidden="1" xr:uid="{00000000-0005-0000-0000-00006CA10000}"/>
    <cellStyle name="Título 1 2" xfId="31586" hidden="1" xr:uid="{00000000-0005-0000-0000-00006DA10000}"/>
    <cellStyle name="Título 1 2" xfId="31613" hidden="1" xr:uid="{00000000-0005-0000-0000-00006EA10000}"/>
    <cellStyle name="Título 1 2" xfId="31606" hidden="1" xr:uid="{00000000-0005-0000-0000-00006FA10000}"/>
    <cellStyle name="Título 1 2" xfId="31635" hidden="1" xr:uid="{00000000-0005-0000-0000-000070A10000}"/>
    <cellStyle name="Título 1 2" xfId="31646" hidden="1" xr:uid="{00000000-0005-0000-0000-000071A10000}"/>
    <cellStyle name="Título 1 2" xfId="31633" hidden="1" xr:uid="{00000000-0005-0000-0000-000072A10000}"/>
    <cellStyle name="Título 1 2" xfId="31655" hidden="1" xr:uid="{00000000-0005-0000-0000-000073A10000}"/>
    <cellStyle name="Título 1 2" xfId="31631" hidden="1" xr:uid="{00000000-0005-0000-0000-000074A10000}"/>
    <cellStyle name="Título 1 2" xfId="31664" hidden="1" xr:uid="{00000000-0005-0000-0000-000075A10000}"/>
    <cellStyle name="Título 1 2" xfId="31629" hidden="1" xr:uid="{00000000-0005-0000-0000-000076A10000}"/>
    <cellStyle name="Título 1 2" xfId="31672" hidden="1" xr:uid="{00000000-0005-0000-0000-000077A10000}"/>
    <cellStyle name="Título 1 2" xfId="31623" hidden="1" xr:uid="{00000000-0005-0000-0000-000078A10000}"/>
    <cellStyle name="Título 1 2" xfId="31682" hidden="1" xr:uid="{00000000-0005-0000-0000-000079A10000}"/>
    <cellStyle name="Título 1 2" xfId="31627" hidden="1" xr:uid="{00000000-0005-0000-0000-00007AA10000}"/>
    <cellStyle name="Título 1 2" xfId="31692" hidden="1" xr:uid="{00000000-0005-0000-0000-00007BA10000}"/>
    <cellStyle name="Título 1 2" xfId="31624" hidden="1" xr:uid="{00000000-0005-0000-0000-00007CA10000}"/>
    <cellStyle name="Título 1 2" xfId="31699" hidden="1" xr:uid="{00000000-0005-0000-0000-00007DA10000}"/>
    <cellStyle name="Título 1 2" xfId="31678" hidden="1" xr:uid="{00000000-0005-0000-0000-00007EA10000}"/>
    <cellStyle name="Título 1 2" xfId="31709" hidden="1" xr:uid="{00000000-0005-0000-0000-00007FA10000}"/>
    <cellStyle name="Título 1 2" xfId="31688" hidden="1" xr:uid="{00000000-0005-0000-0000-000080A10000}"/>
    <cellStyle name="Título 1 2" xfId="31715" hidden="1" xr:uid="{00000000-0005-0000-0000-000081A10000}"/>
    <cellStyle name="Título 1 2" xfId="31708" hidden="1" xr:uid="{00000000-0005-0000-0000-000082A10000}"/>
    <cellStyle name="Título 1 2" xfId="31906" hidden="1" xr:uid="{00000000-0005-0000-0000-000083A10000}"/>
    <cellStyle name="Título 1 2" xfId="31917" hidden="1" xr:uid="{00000000-0005-0000-0000-000084A10000}"/>
    <cellStyle name="Título 1 2" xfId="31904" hidden="1" xr:uid="{00000000-0005-0000-0000-000085A10000}"/>
    <cellStyle name="Título 1 2" xfId="31926" hidden="1" xr:uid="{00000000-0005-0000-0000-000086A10000}"/>
    <cellStyle name="Título 1 2" xfId="31902" hidden="1" xr:uid="{00000000-0005-0000-0000-000087A10000}"/>
    <cellStyle name="Título 1 2" xfId="31935" hidden="1" xr:uid="{00000000-0005-0000-0000-000088A10000}"/>
    <cellStyle name="Título 1 2" xfId="31900" hidden="1" xr:uid="{00000000-0005-0000-0000-000089A10000}"/>
    <cellStyle name="Título 1 2" xfId="31943" hidden="1" xr:uid="{00000000-0005-0000-0000-00008AA10000}"/>
    <cellStyle name="Título 1 2" xfId="31893" hidden="1" xr:uid="{00000000-0005-0000-0000-00008BA10000}"/>
    <cellStyle name="Título 1 2" xfId="31953" hidden="1" xr:uid="{00000000-0005-0000-0000-00008CA10000}"/>
    <cellStyle name="Título 1 2" xfId="31898" hidden="1" xr:uid="{00000000-0005-0000-0000-00008DA10000}"/>
    <cellStyle name="Título 1 2" xfId="31963" hidden="1" xr:uid="{00000000-0005-0000-0000-00008EA10000}"/>
    <cellStyle name="Título 1 2" xfId="31895" hidden="1" xr:uid="{00000000-0005-0000-0000-00008FA10000}"/>
    <cellStyle name="Título 1 2" xfId="31970" hidden="1" xr:uid="{00000000-0005-0000-0000-000090A10000}"/>
    <cellStyle name="Título 1 2" xfId="31949" hidden="1" xr:uid="{00000000-0005-0000-0000-000091A10000}"/>
    <cellStyle name="Título 1 2" xfId="31980" hidden="1" xr:uid="{00000000-0005-0000-0000-000092A10000}"/>
    <cellStyle name="Título 1 2" xfId="31959" hidden="1" xr:uid="{00000000-0005-0000-0000-000093A10000}"/>
    <cellStyle name="Título 1 2" xfId="31986" hidden="1" xr:uid="{00000000-0005-0000-0000-000094A10000}"/>
    <cellStyle name="Título 1 2" xfId="31979" hidden="1" xr:uid="{00000000-0005-0000-0000-000095A10000}"/>
    <cellStyle name="Título 1 2" xfId="31851" hidden="1" xr:uid="{00000000-0005-0000-0000-000096A10000}"/>
    <cellStyle name="Título 1 2" xfId="31759" hidden="1" xr:uid="{00000000-0005-0000-0000-000097A10000}"/>
    <cellStyle name="Título 1 2" xfId="31998" hidden="1" xr:uid="{00000000-0005-0000-0000-000098A10000}"/>
    <cellStyle name="Título 1 2" xfId="31758" hidden="1" xr:uid="{00000000-0005-0000-0000-000099A10000}"/>
    <cellStyle name="Título 1 2" xfId="32003" hidden="1" xr:uid="{00000000-0005-0000-0000-00009AA10000}"/>
    <cellStyle name="Título 1 2" xfId="31754" hidden="1" xr:uid="{00000000-0005-0000-0000-00009BA10000}"/>
    <cellStyle name="Título 1 2" xfId="31728" hidden="1" xr:uid="{00000000-0005-0000-0000-00009CA10000}"/>
    <cellStyle name="Título 1 2" xfId="31781" hidden="1" xr:uid="{00000000-0005-0000-0000-00009DA10000}"/>
    <cellStyle name="Título 1 2" xfId="31860" hidden="1" xr:uid="{00000000-0005-0000-0000-00009EA10000}"/>
    <cellStyle name="Título 1 2" xfId="31777" hidden="1" xr:uid="{00000000-0005-0000-0000-00009FA10000}"/>
    <cellStyle name="Título 1 2" xfId="31768" hidden="1" xr:uid="{00000000-0005-0000-0000-0000A0A10000}"/>
    <cellStyle name="Título 1 2" xfId="31767" hidden="1" xr:uid="{00000000-0005-0000-0000-0000A1A10000}"/>
    <cellStyle name="Título 1 2" xfId="31769" hidden="1" xr:uid="{00000000-0005-0000-0000-0000A2A10000}"/>
    <cellStyle name="Título 1 2" xfId="32000" hidden="1" xr:uid="{00000000-0005-0000-0000-0000A3A10000}"/>
    <cellStyle name="Título 1 2" xfId="31827" hidden="1" xr:uid="{00000000-0005-0000-0000-0000A4A10000}"/>
    <cellStyle name="Título 1 2" xfId="31889" hidden="1" xr:uid="{00000000-0005-0000-0000-0000A5A10000}"/>
    <cellStyle name="Título 1 2" xfId="31771" hidden="1" xr:uid="{00000000-0005-0000-0000-0000A6A10000}"/>
    <cellStyle name="Título 1 2" xfId="31799" hidden="1" xr:uid="{00000000-0005-0000-0000-0000A7A10000}"/>
    <cellStyle name="Título 1 2" xfId="31890" hidden="1" xr:uid="{00000000-0005-0000-0000-0000A8A10000}"/>
    <cellStyle name="Título 1 2" xfId="31620" hidden="1" xr:uid="{00000000-0005-0000-0000-0000A9A10000}"/>
    <cellStyle name="Título 1 2" xfId="31785" hidden="1" xr:uid="{00000000-0005-0000-0000-0000AAA10000}"/>
    <cellStyle name="Título 1 2" xfId="31854" hidden="1" xr:uid="{00000000-0005-0000-0000-0000ABA10000}"/>
    <cellStyle name="Título 1 2" xfId="31835" hidden="1" xr:uid="{00000000-0005-0000-0000-0000ACA10000}"/>
    <cellStyle name="Título 1 2" xfId="31751" hidden="1" xr:uid="{00000000-0005-0000-0000-0000ADA10000}"/>
    <cellStyle name="Título 1 2" xfId="31738" hidden="1" xr:uid="{00000000-0005-0000-0000-0000AEA10000}"/>
    <cellStyle name="Título 1 2" xfId="31810" hidden="1" xr:uid="{00000000-0005-0000-0000-0000AFA10000}"/>
    <cellStyle name="Título 1 2" xfId="31824" hidden="1" xr:uid="{00000000-0005-0000-0000-0000B0A10000}"/>
    <cellStyle name="Título 1 2" xfId="31850" hidden="1" xr:uid="{00000000-0005-0000-0000-0000B1A10000}"/>
    <cellStyle name="Título 1 2" xfId="31863" hidden="1" xr:uid="{00000000-0005-0000-0000-0000B2A10000}"/>
    <cellStyle name="Título 1 2" xfId="31747" hidden="1" xr:uid="{00000000-0005-0000-0000-0000B3A10000}"/>
    <cellStyle name="Título 1 2" xfId="31778" hidden="1" xr:uid="{00000000-0005-0000-0000-0000B4A10000}"/>
    <cellStyle name="Título 1 2" xfId="31828" hidden="1" xr:uid="{00000000-0005-0000-0000-0000B5A10000}"/>
    <cellStyle name="Título 1 2" xfId="31794" hidden="1" xr:uid="{00000000-0005-0000-0000-0000B6A10000}"/>
    <cellStyle name="Título 1 2" xfId="31775" hidden="1" xr:uid="{00000000-0005-0000-0000-0000B7A10000}"/>
    <cellStyle name="Título 1 2" xfId="31840" hidden="1" xr:uid="{00000000-0005-0000-0000-0000B8A10000}"/>
    <cellStyle name="Título 1 2" xfId="31746" hidden="1" xr:uid="{00000000-0005-0000-0000-0000B9A10000}"/>
    <cellStyle name="Título 1 2" xfId="31858" hidden="1" xr:uid="{00000000-0005-0000-0000-0000BAA10000}"/>
    <cellStyle name="Título 1 2" xfId="31743" hidden="1" xr:uid="{00000000-0005-0000-0000-0000BBA10000}"/>
    <cellStyle name="Título 1 2" xfId="32023" hidden="1" xr:uid="{00000000-0005-0000-0000-0000BCA10000}"/>
    <cellStyle name="Título 1 2" xfId="32034" hidden="1" xr:uid="{00000000-0005-0000-0000-0000BDA10000}"/>
    <cellStyle name="Título 1 2" xfId="32021" hidden="1" xr:uid="{00000000-0005-0000-0000-0000BEA10000}"/>
    <cellStyle name="Título 1 2" xfId="32043" hidden="1" xr:uid="{00000000-0005-0000-0000-0000BFA10000}"/>
    <cellStyle name="Título 1 2" xfId="32019" hidden="1" xr:uid="{00000000-0005-0000-0000-0000C0A10000}"/>
    <cellStyle name="Título 1 2" xfId="32052" hidden="1" xr:uid="{00000000-0005-0000-0000-0000C1A10000}"/>
    <cellStyle name="Título 1 2" xfId="32017" hidden="1" xr:uid="{00000000-0005-0000-0000-0000C2A10000}"/>
    <cellStyle name="Título 1 2" xfId="32060" hidden="1" xr:uid="{00000000-0005-0000-0000-0000C3A10000}"/>
    <cellStyle name="Título 1 2" xfId="32011" hidden="1" xr:uid="{00000000-0005-0000-0000-0000C4A10000}"/>
    <cellStyle name="Título 1 2" xfId="32070" hidden="1" xr:uid="{00000000-0005-0000-0000-0000C5A10000}"/>
    <cellStyle name="Título 1 2" xfId="32015" hidden="1" xr:uid="{00000000-0005-0000-0000-0000C6A10000}"/>
    <cellStyle name="Título 1 2" xfId="32080" hidden="1" xr:uid="{00000000-0005-0000-0000-0000C7A10000}"/>
    <cellStyle name="Título 1 2" xfId="32012" hidden="1" xr:uid="{00000000-0005-0000-0000-0000C8A10000}"/>
    <cellStyle name="Título 1 2" xfId="32087" hidden="1" xr:uid="{00000000-0005-0000-0000-0000C9A10000}"/>
    <cellStyle name="Título 1 2" xfId="32066" hidden="1" xr:uid="{00000000-0005-0000-0000-0000CAA10000}"/>
    <cellStyle name="Título 1 2" xfId="32097" hidden="1" xr:uid="{00000000-0005-0000-0000-0000CBA10000}"/>
    <cellStyle name="Título 1 2" xfId="32076" hidden="1" xr:uid="{00000000-0005-0000-0000-0000CCA10000}"/>
    <cellStyle name="Título 1 2" xfId="32103" hidden="1" xr:uid="{00000000-0005-0000-0000-0000CDA10000}"/>
    <cellStyle name="Título 1 2" xfId="32096" hidden="1" xr:uid="{00000000-0005-0000-0000-0000CEA10000}"/>
    <cellStyle name="Título 1 2" xfId="32125" hidden="1" xr:uid="{00000000-0005-0000-0000-0000CFA10000}"/>
    <cellStyle name="Título 1 2" xfId="32136" hidden="1" xr:uid="{00000000-0005-0000-0000-0000D0A10000}"/>
    <cellStyle name="Título 1 2" xfId="32123" hidden="1" xr:uid="{00000000-0005-0000-0000-0000D1A10000}"/>
    <cellStyle name="Título 1 2" xfId="32145" hidden="1" xr:uid="{00000000-0005-0000-0000-0000D2A10000}"/>
    <cellStyle name="Título 1 2" xfId="32121" hidden="1" xr:uid="{00000000-0005-0000-0000-0000D3A10000}"/>
    <cellStyle name="Título 1 2" xfId="32154" hidden="1" xr:uid="{00000000-0005-0000-0000-0000D4A10000}"/>
    <cellStyle name="Título 1 2" xfId="32119" hidden="1" xr:uid="{00000000-0005-0000-0000-0000D5A10000}"/>
    <cellStyle name="Título 1 2" xfId="32162" hidden="1" xr:uid="{00000000-0005-0000-0000-0000D6A10000}"/>
    <cellStyle name="Título 1 2" xfId="32113" hidden="1" xr:uid="{00000000-0005-0000-0000-0000D7A10000}"/>
    <cellStyle name="Título 1 2" xfId="32172" hidden="1" xr:uid="{00000000-0005-0000-0000-0000D8A10000}"/>
    <cellStyle name="Título 1 2" xfId="32117" hidden="1" xr:uid="{00000000-0005-0000-0000-0000D9A10000}"/>
    <cellStyle name="Título 1 2" xfId="32182" hidden="1" xr:uid="{00000000-0005-0000-0000-0000DAA10000}"/>
    <cellStyle name="Título 1 2" xfId="32114" hidden="1" xr:uid="{00000000-0005-0000-0000-0000DBA10000}"/>
    <cellStyle name="Título 1 2" xfId="32189" hidden="1" xr:uid="{00000000-0005-0000-0000-0000DCA10000}"/>
    <cellStyle name="Título 1 2" xfId="32168" hidden="1" xr:uid="{00000000-0005-0000-0000-0000DDA10000}"/>
    <cellStyle name="Título 1 2" xfId="32199" hidden="1" xr:uid="{00000000-0005-0000-0000-0000DEA10000}"/>
    <cellStyle name="Título 1 2" xfId="32178" hidden="1" xr:uid="{00000000-0005-0000-0000-0000DFA10000}"/>
    <cellStyle name="Título 1 2" xfId="32205" hidden="1" xr:uid="{00000000-0005-0000-0000-0000E0A10000}"/>
    <cellStyle name="Título 1 2" xfId="32198" hidden="1" xr:uid="{00000000-0005-0000-0000-0000E1A10000}"/>
    <cellStyle name="Título 1 2" xfId="32396" hidden="1" xr:uid="{00000000-0005-0000-0000-0000E2A10000}"/>
    <cellStyle name="Título 1 2" xfId="32407" hidden="1" xr:uid="{00000000-0005-0000-0000-0000E3A10000}"/>
    <cellStyle name="Título 1 2" xfId="32394" hidden="1" xr:uid="{00000000-0005-0000-0000-0000E4A10000}"/>
    <cellStyle name="Título 1 2" xfId="32416" hidden="1" xr:uid="{00000000-0005-0000-0000-0000E5A10000}"/>
    <cellStyle name="Título 1 2" xfId="32392" hidden="1" xr:uid="{00000000-0005-0000-0000-0000E6A10000}"/>
    <cellStyle name="Título 1 2" xfId="32425" hidden="1" xr:uid="{00000000-0005-0000-0000-0000E7A10000}"/>
    <cellStyle name="Título 1 2" xfId="32390" hidden="1" xr:uid="{00000000-0005-0000-0000-0000E8A10000}"/>
    <cellStyle name="Título 1 2" xfId="32433" hidden="1" xr:uid="{00000000-0005-0000-0000-0000E9A10000}"/>
    <cellStyle name="Título 1 2" xfId="32383" hidden="1" xr:uid="{00000000-0005-0000-0000-0000EAA10000}"/>
    <cellStyle name="Título 1 2" xfId="32443" hidden="1" xr:uid="{00000000-0005-0000-0000-0000EBA10000}"/>
    <cellStyle name="Título 1 2" xfId="32388" hidden="1" xr:uid="{00000000-0005-0000-0000-0000ECA10000}"/>
    <cellStyle name="Título 1 2" xfId="32453" hidden="1" xr:uid="{00000000-0005-0000-0000-0000EDA10000}"/>
    <cellStyle name="Título 1 2" xfId="32385" hidden="1" xr:uid="{00000000-0005-0000-0000-0000EEA10000}"/>
    <cellStyle name="Título 1 2" xfId="32460" hidden="1" xr:uid="{00000000-0005-0000-0000-0000EFA10000}"/>
    <cellStyle name="Título 1 2" xfId="32439" hidden="1" xr:uid="{00000000-0005-0000-0000-0000F0A10000}"/>
    <cellStyle name="Título 1 2" xfId="32470" hidden="1" xr:uid="{00000000-0005-0000-0000-0000F1A10000}"/>
    <cellStyle name="Título 1 2" xfId="32449" hidden="1" xr:uid="{00000000-0005-0000-0000-0000F2A10000}"/>
    <cellStyle name="Título 1 2" xfId="32476" hidden="1" xr:uid="{00000000-0005-0000-0000-0000F3A10000}"/>
    <cellStyle name="Título 1 2" xfId="32469" hidden="1" xr:uid="{00000000-0005-0000-0000-0000F4A10000}"/>
    <cellStyle name="Título 1 2" xfId="32341" hidden="1" xr:uid="{00000000-0005-0000-0000-0000F5A10000}"/>
    <cellStyle name="Título 1 2" xfId="32249" hidden="1" xr:uid="{00000000-0005-0000-0000-0000F6A10000}"/>
    <cellStyle name="Título 1 2" xfId="32488" hidden="1" xr:uid="{00000000-0005-0000-0000-0000F7A10000}"/>
    <cellStyle name="Título 1 2" xfId="32248" hidden="1" xr:uid="{00000000-0005-0000-0000-0000F8A10000}"/>
    <cellStyle name="Título 1 2" xfId="32493" hidden="1" xr:uid="{00000000-0005-0000-0000-0000F9A10000}"/>
    <cellStyle name="Título 1 2" xfId="32244" hidden="1" xr:uid="{00000000-0005-0000-0000-0000FAA10000}"/>
    <cellStyle name="Título 1 2" xfId="32218" hidden="1" xr:uid="{00000000-0005-0000-0000-0000FBA10000}"/>
    <cellStyle name="Título 1 2" xfId="32271" hidden="1" xr:uid="{00000000-0005-0000-0000-0000FCA10000}"/>
    <cellStyle name="Título 1 2" xfId="32350" hidden="1" xr:uid="{00000000-0005-0000-0000-0000FDA10000}"/>
    <cellStyle name="Título 1 2" xfId="32267" hidden="1" xr:uid="{00000000-0005-0000-0000-0000FEA10000}"/>
    <cellStyle name="Título 1 2" xfId="32258" hidden="1" xr:uid="{00000000-0005-0000-0000-0000FFA10000}"/>
    <cellStyle name="Título 1 2" xfId="32257" hidden="1" xr:uid="{00000000-0005-0000-0000-000000A20000}"/>
    <cellStyle name="Título 1 2" xfId="32259" hidden="1" xr:uid="{00000000-0005-0000-0000-000001A20000}"/>
    <cellStyle name="Título 1 2" xfId="32490" hidden="1" xr:uid="{00000000-0005-0000-0000-000002A20000}"/>
    <cellStyle name="Título 1 2" xfId="32317" hidden="1" xr:uid="{00000000-0005-0000-0000-000003A20000}"/>
    <cellStyle name="Título 1 2" xfId="32379" hidden="1" xr:uid="{00000000-0005-0000-0000-000004A20000}"/>
    <cellStyle name="Título 1 2" xfId="32261" hidden="1" xr:uid="{00000000-0005-0000-0000-000005A20000}"/>
    <cellStyle name="Título 1 2" xfId="32289" hidden="1" xr:uid="{00000000-0005-0000-0000-000006A20000}"/>
    <cellStyle name="Título 1 2" xfId="32380" hidden="1" xr:uid="{00000000-0005-0000-0000-000007A20000}"/>
    <cellStyle name="Título 1 2" xfId="32110" hidden="1" xr:uid="{00000000-0005-0000-0000-000008A20000}"/>
    <cellStyle name="Título 1 2" xfId="32275" hidden="1" xr:uid="{00000000-0005-0000-0000-000009A20000}"/>
    <cellStyle name="Título 1 2" xfId="32344" hidden="1" xr:uid="{00000000-0005-0000-0000-00000AA20000}"/>
    <cellStyle name="Título 1 2" xfId="32325" hidden="1" xr:uid="{00000000-0005-0000-0000-00000BA20000}"/>
    <cellStyle name="Título 1 2" xfId="32241" hidden="1" xr:uid="{00000000-0005-0000-0000-00000CA20000}"/>
    <cellStyle name="Título 1 2" xfId="32228" hidden="1" xr:uid="{00000000-0005-0000-0000-00000DA20000}"/>
    <cellStyle name="Título 1 2" xfId="32300" hidden="1" xr:uid="{00000000-0005-0000-0000-00000EA20000}"/>
    <cellStyle name="Título 1 2" xfId="32314" hidden="1" xr:uid="{00000000-0005-0000-0000-00000FA20000}"/>
    <cellStyle name="Título 1 2" xfId="32340" hidden="1" xr:uid="{00000000-0005-0000-0000-000010A20000}"/>
    <cellStyle name="Título 1 2" xfId="32353" hidden="1" xr:uid="{00000000-0005-0000-0000-000011A20000}"/>
    <cellStyle name="Título 1 2" xfId="32237" hidden="1" xr:uid="{00000000-0005-0000-0000-000012A20000}"/>
    <cellStyle name="Título 1 2" xfId="32268" hidden="1" xr:uid="{00000000-0005-0000-0000-000013A20000}"/>
    <cellStyle name="Título 1 2" xfId="32318" hidden="1" xr:uid="{00000000-0005-0000-0000-000014A20000}"/>
    <cellStyle name="Título 1 2" xfId="32284" hidden="1" xr:uid="{00000000-0005-0000-0000-000015A20000}"/>
    <cellStyle name="Título 1 2" xfId="32265" hidden="1" xr:uid="{00000000-0005-0000-0000-000016A20000}"/>
    <cellStyle name="Título 1 2" xfId="32330" hidden="1" xr:uid="{00000000-0005-0000-0000-000017A20000}"/>
    <cellStyle name="Título 1 2" xfId="32236" hidden="1" xr:uid="{00000000-0005-0000-0000-000018A20000}"/>
    <cellStyle name="Título 1 2" xfId="32348" hidden="1" xr:uid="{00000000-0005-0000-0000-000019A20000}"/>
    <cellStyle name="Título 1 2" xfId="32233" hidden="1" xr:uid="{00000000-0005-0000-0000-00001AA20000}"/>
    <cellStyle name="Título 1 2" xfId="32513" hidden="1" xr:uid="{00000000-0005-0000-0000-00001BA20000}"/>
    <cellStyle name="Título 1 2" xfId="32524" hidden="1" xr:uid="{00000000-0005-0000-0000-00001CA20000}"/>
    <cellStyle name="Título 1 2" xfId="32511" hidden="1" xr:uid="{00000000-0005-0000-0000-00001DA20000}"/>
    <cellStyle name="Título 1 2" xfId="32533" hidden="1" xr:uid="{00000000-0005-0000-0000-00001EA20000}"/>
    <cellStyle name="Título 1 2" xfId="32509" hidden="1" xr:uid="{00000000-0005-0000-0000-00001FA20000}"/>
    <cellStyle name="Título 1 2" xfId="32542" hidden="1" xr:uid="{00000000-0005-0000-0000-000020A20000}"/>
    <cellStyle name="Título 1 2" xfId="32507" hidden="1" xr:uid="{00000000-0005-0000-0000-000021A20000}"/>
    <cellStyle name="Título 1 2" xfId="32550" hidden="1" xr:uid="{00000000-0005-0000-0000-000022A20000}"/>
    <cellStyle name="Título 1 2" xfId="32501" hidden="1" xr:uid="{00000000-0005-0000-0000-000023A20000}"/>
    <cellStyle name="Título 1 2" xfId="32560" hidden="1" xr:uid="{00000000-0005-0000-0000-000024A20000}"/>
    <cellStyle name="Título 1 2" xfId="32505" hidden="1" xr:uid="{00000000-0005-0000-0000-000025A20000}"/>
    <cellStyle name="Título 1 2" xfId="32570" hidden="1" xr:uid="{00000000-0005-0000-0000-000026A20000}"/>
    <cellStyle name="Título 1 2" xfId="32502" hidden="1" xr:uid="{00000000-0005-0000-0000-000027A20000}"/>
    <cellStyle name="Título 1 2" xfId="32577" hidden="1" xr:uid="{00000000-0005-0000-0000-000028A20000}"/>
    <cellStyle name="Título 1 2" xfId="32556" hidden="1" xr:uid="{00000000-0005-0000-0000-000029A20000}"/>
    <cellStyle name="Título 1 2" xfId="32587" hidden="1" xr:uid="{00000000-0005-0000-0000-00002AA20000}"/>
    <cellStyle name="Título 1 2" xfId="32566" hidden="1" xr:uid="{00000000-0005-0000-0000-00002BA20000}"/>
    <cellStyle name="Título 1 2" xfId="32593" hidden="1" xr:uid="{00000000-0005-0000-0000-00002CA20000}"/>
    <cellStyle name="Título 1 2" xfId="32586" hidden="1" xr:uid="{00000000-0005-0000-0000-00002DA20000}"/>
    <cellStyle name="Título 1 2" xfId="32615" hidden="1" xr:uid="{00000000-0005-0000-0000-00002EA20000}"/>
    <cellStyle name="Título 1 2" xfId="32626" hidden="1" xr:uid="{00000000-0005-0000-0000-00002FA20000}"/>
    <cellStyle name="Título 1 2" xfId="32613" hidden="1" xr:uid="{00000000-0005-0000-0000-000030A20000}"/>
    <cellStyle name="Título 1 2" xfId="32635" hidden="1" xr:uid="{00000000-0005-0000-0000-000031A20000}"/>
    <cellStyle name="Título 1 2" xfId="32611" hidden="1" xr:uid="{00000000-0005-0000-0000-000032A20000}"/>
    <cellStyle name="Título 1 2" xfId="32644" hidden="1" xr:uid="{00000000-0005-0000-0000-000033A20000}"/>
    <cellStyle name="Título 1 2" xfId="32609" hidden="1" xr:uid="{00000000-0005-0000-0000-000034A20000}"/>
    <cellStyle name="Título 1 2" xfId="32652" hidden="1" xr:uid="{00000000-0005-0000-0000-000035A20000}"/>
    <cellStyle name="Título 1 2" xfId="32603" hidden="1" xr:uid="{00000000-0005-0000-0000-000036A20000}"/>
    <cellStyle name="Título 1 2" xfId="32662" hidden="1" xr:uid="{00000000-0005-0000-0000-000037A20000}"/>
    <cellStyle name="Título 1 2" xfId="32607" hidden="1" xr:uid="{00000000-0005-0000-0000-000038A20000}"/>
    <cellStyle name="Título 1 2" xfId="32672" hidden="1" xr:uid="{00000000-0005-0000-0000-000039A20000}"/>
    <cellStyle name="Título 1 2" xfId="32604" hidden="1" xr:uid="{00000000-0005-0000-0000-00003AA20000}"/>
    <cellStyle name="Título 1 2" xfId="32679" hidden="1" xr:uid="{00000000-0005-0000-0000-00003BA20000}"/>
    <cellStyle name="Título 1 2" xfId="32658" hidden="1" xr:uid="{00000000-0005-0000-0000-00003CA20000}"/>
    <cellStyle name="Título 1 2" xfId="32689" hidden="1" xr:uid="{00000000-0005-0000-0000-00003DA20000}"/>
    <cellStyle name="Título 1 2" xfId="32668" hidden="1" xr:uid="{00000000-0005-0000-0000-00003EA20000}"/>
    <cellStyle name="Título 1 2" xfId="32695" hidden="1" xr:uid="{00000000-0005-0000-0000-00003FA20000}"/>
    <cellStyle name="Título 1 2" xfId="32688" hidden="1" xr:uid="{00000000-0005-0000-0000-000040A20000}"/>
    <cellStyle name="Título 1 2" xfId="32886" hidden="1" xr:uid="{00000000-0005-0000-0000-000041A20000}"/>
    <cellStyle name="Título 1 2" xfId="32897" hidden="1" xr:uid="{00000000-0005-0000-0000-000042A20000}"/>
    <cellStyle name="Título 1 2" xfId="32884" hidden="1" xr:uid="{00000000-0005-0000-0000-000043A20000}"/>
    <cellStyle name="Título 1 2" xfId="32906" hidden="1" xr:uid="{00000000-0005-0000-0000-000044A20000}"/>
    <cellStyle name="Título 1 2" xfId="32882" hidden="1" xr:uid="{00000000-0005-0000-0000-000045A20000}"/>
    <cellStyle name="Título 1 2" xfId="32915" hidden="1" xr:uid="{00000000-0005-0000-0000-000046A20000}"/>
    <cellStyle name="Título 1 2" xfId="32880" hidden="1" xr:uid="{00000000-0005-0000-0000-000047A20000}"/>
    <cellStyle name="Título 1 2" xfId="32923" hidden="1" xr:uid="{00000000-0005-0000-0000-000048A20000}"/>
    <cellStyle name="Título 1 2" xfId="32873" hidden="1" xr:uid="{00000000-0005-0000-0000-000049A20000}"/>
    <cellStyle name="Título 1 2" xfId="32933" hidden="1" xr:uid="{00000000-0005-0000-0000-00004AA20000}"/>
    <cellStyle name="Título 1 2" xfId="32878" hidden="1" xr:uid="{00000000-0005-0000-0000-00004BA20000}"/>
    <cellStyle name="Título 1 2" xfId="32943" hidden="1" xr:uid="{00000000-0005-0000-0000-00004CA20000}"/>
    <cellStyle name="Título 1 2" xfId="32875" hidden="1" xr:uid="{00000000-0005-0000-0000-00004DA20000}"/>
    <cellStyle name="Título 1 2" xfId="32950" hidden="1" xr:uid="{00000000-0005-0000-0000-00004EA20000}"/>
    <cellStyle name="Título 1 2" xfId="32929" hidden="1" xr:uid="{00000000-0005-0000-0000-00004FA20000}"/>
    <cellStyle name="Título 1 2" xfId="32960" hidden="1" xr:uid="{00000000-0005-0000-0000-000050A20000}"/>
    <cellStyle name="Título 1 2" xfId="32939" hidden="1" xr:uid="{00000000-0005-0000-0000-000051A20000}"/>
    <cellStyle name="Título 1 2" xfId="32966" hidden="1" xr:uid="{00000000-0005-0000-0000-000052A20000}"/>
    <cellStyle name="Título 1 2" xfId="32959" hidden="1" xr:uid="{00000000-0005-0000-0000-000053A20000}"/>
    <cellStyle name="Título 1 2" xfId="32831" hidden="1" xr:uid="{00000000-0005-0000-0000-000054A20000}"/>
    <cellStyle name="Título 1 2" xfId="32739" hidden="1" xr:uid="{00000000-0005-0000-0000-000055A20000}"/>
    <cellStyle name="Título 1 2" xfId="32978" hidden="1" xr:uid="{00000000-0005-0000-0000-000056A20000}"/>
    <cellStyle name="Título 1 2" xfId="32738" hidden="1" xr:uid="{00000000-0005-0000-0000-000057A20000}"/>
    <cellStyle name="Título 1 2" xfId="32983" hidden="1" xr:uid="{00000000-0005-0000-0000-000058A20000}"/>
    <cellStyle name="Título 1 2" xfId="32734" hidden="1" xr:uid="{00000000-0005-0000-0000-000059A20000}"/>
    <cellStyle name="Título 1 2" xfId="32708" hidden="1" xr:uid="{00000000-0005-0000-0000-00005AA20000}"/>
    <cellStyle name="Título 1 2" xfId="32761" hidden="1" xr:uid="{00000000-0005-0000-0000-00005BA20000}"/>
    <cellStyle name="Título 1 2" xfId="32840" hidden="1" xr:uid="{00000000-0005-0000-0000-00005CA20000}"/>
    <cellStyle name="Título 1 2" xfId="32757" hidden="1" xr:uid="{00000000-0005-0000-0000-00005DA20000}"/>
    <cellStyle name="Título 1 2" xfId="32748" hidden="1" xr:uid="{00000000-0005-0000-0000-00005EA20000}"/>
    <cellStyle name="Título 1 2" xfId="32747" hidden="1" xr:uid="{00000000-0005-0000-0000-00005FA20000}"/>
    <cellStyle name="Título 1 2" xfId="32749" hidden="1" xr:uid="{00000000-0005-0000-0000-000060A20000}"/>
    <cellStyle name="Título 1 2" xfId="32980" hidden="1" xr:uid="{00000000-0005-0000-0000-000061A20000}"/>
    <cellStyle name="Título 1 2" xfId="32807" hidden="1" xr:uid="{00000000-0005-0000-0000-000062A20000}"/>
    <cellStyle name="Título 1 2" xfId="32869" hidden="1" xr:uid="{00000000-0005-0000-0000-000063A20000}"/>
    <cellStyle name="Título 1 2" xfId="32751" hidden="1" xr:uid="{00000000-0005-0000-0000-000064A20000}"/>
    <cellStyle name="Título 1 2" xfId="32779" hidden="1" xr:uid="{00000000-0005-0000-0000-000065A20000}"/>
    <cellStyle name="Título 1 2" xfId="32870" hidden="1" xr:uid="{00000000-0005-0000-0000-000066A20000}"/>
    <cellStyle name="Título 1 2" xfId="32600" hidden="1" xr:uid="{00000000-0005-0000-0000-000067A20000}"/>
    <cellStyle name="Título 1 2" xfId="32765" hidden="1" xr:uid="{00000000-0005-0000-0000-000068A20000}"/>
    <cellStyle name="Título 1 2" xfId="32834" hidden="1" xr:uid="{00000000-0005-0000-0000-000069A20000}"/>
    <cellStyle name="Título 1 2" xfId="32815" hidden="1" xr:uid="{00000000-0005-0000-0000-00006AA20000}"/>
    <cellStyle name="Título 1 2" xfId="32731" hidden="1" xr:uid="{00000000-0005-0000-0000-00006BA20000}"/>
    <cellStyle name="Título 1 2" xfId="32718" hidden="1" xr:uid="{00000000-0005-0000-0000-00006CA20000}"/>
    <cellStyle name="Título 1 2" xfId="32790" hidden="1" xr:uid="{00000000-0005-0000-0000-00006DA20000}"/>
    <cellStyle name="Título 1 2" xfId="32804" hidden="1" xr:uid="{00000000-0005-0000-0000-00006EA20000}"/>
    <cellStyle name="Título 1 2" xfId="32830" hidden="1" xr:uid="{00000000-0005-0000-0000-00006FA20000}"/>
    <cellStyle name="Título 1 2" xfId="32843" hidden="1" xr:uid="{00000000-0005-0000-0000-000070A20000}"/>
    <cellStyle name="Título 1 2" xfId="32727" hidden="1" xr:uid="{00000000-0005-0000-0000-000071A20000}"/>
    <cellStyle name="Título 1 2" xfId="32758" hidden="1" xr:uid="{00000000-0005-0000-0000-000072A20000}"/>
    <cellStyle name="Título 1 2" xfId="32808" hidden="1" xr:uid="{00000000-0005-0000-0000-000073A20000}"/>
    <cellStyle name="Título 1 2" xfId="32774" hidden="1" xr:uid="{00000000-0005-0000-0000-000074A20000}"/>
    <cellStyle name="Título 1 2" xfId="32755" hidden="1" xr:uid="{00000000-0005-0000-0000-000075A20000}"/>
    <cellStyle name="Título 1 2" xfId="32820" hidden="1" xr:uid="{00000000-0005-0000-0000-000076A20000}"/>
    <cellStyle name="Título 1 2" xfId="32726" hidden="1" xr:uid="{00000000-0005-0000-0000-000077A20000}"/>
    <cellStyle name="Título 1 2" xfId="32838" hidden="1" xr:uid="{00000000-0005-0000-0000-000078A20000}"/>
    <cellStyle name="Título 1 2" xfId="32723" hidden="1" xr:uid="{00000000-0005-0000-0000-000079A20000}"/>
    <cellStyle name="Título 1 2" xfId="33003" hidden="1" xr:uid="{00000000-0005-0000-0000-00007AA20000}"/>
    <cellStyle name="Título 1 2" xfId="33014" hidden="1" xr:uid="{00000000-0005-0000-0000-00007BA20000}"/>
    <cellStyle name="Título 1 2" xfId="33001" hidden="1" xr:uid="{00000000-0005-0000-0000-00007CA20000}"/>
    <cellStyle name="Título 1 2" xfId="33023" hidden="1" xr:uid="{00000000-0005-0000-0000-00007DA20000}"/>
    <cellStyle name="Título 1 2" xfId="32999" hidden="1" xr:uid="{00000000-0005-0000-0000-00007EA20000}"/>
    <cellStyle name="Título 1 2" xfId="33032" hidden="1" xr:uid="{00000000-0005-0000-0000-00007FA20000}"/>
    <cellStyle name="Título 1 2" xfId="32997" hidden="1" xr:uid="{00000000-0005-0000-0000-000080A20000}"/>
    <cellStyle name="Título 1 2" xfId="33040" hidden="1" xr:uid="{00000000-0005-0000-0000-000081A20000}"/>
    <cellStyle name="Título 1 2" xfId="32991" hidden="1" xr:uid="{00000000-0005-0000-0000-000082A20000}"/>
    <cellStyle name="Título 1 2" xfId="33050" hidden="1" xr:uid="{00000000-0005-0000-0000-000083A20000}"/>
    <cellStyle name="Título 1 2" xfId="32995" hidden="1" xr:uid="{00000000-0005-0000-0000-000084A20000}"/>
    <cellStyle name="Título 1 2" xfId="33060" hidden="1" xr:uid="{00000000-0005-0000-0000-000085A20000}"/>
    <cellStyle name="Título 1 2" xfId="32992" hidden="1" xr:uid="{00000000-0005-0000-0000-000086A20000}"/>
    <cellStyle name="Título 1 2" xfId="33067" hidden="1" xr:uid="{00000000-0005-0000-0000-000087A20000}"/>
    <cellStyle name="Título 1 2" xfId="33046" hidden="1" xr:uid="{00000000-0005-0000-0000-000088A20000}"/>
    <cellStyle name="Título 1 2" xfId="33077" hidden="1" xr:uid="{00000000-0005-0000-0000-000089A20000}"/>
    <cellStyle name="Título 1 2" xfId="33056" hidden="1" xr:uid="{00000000-0005-0000-0000-00008AA20000}"/>
    <cellStyle name="Título 1 2" xfId="33083" hidden="1" xr:uid="{00000000-0005-0000-0000-00008BA20000}"/>
    <cellStyle name="Título 1 2" xfId="33076" hidden="1" xr:uid="{00000000-0005-0000-0000-00008CA20000}"/>
    <cellStyle name="Título 1 2" xfId="33105" hidden="1" xr:uid="{00000000-0005-0000-0000-00008DA20000}"/>
    <cellStyle name="Título 1 2" xfId="33116" hidden="1" xr:uid="{00000000-0005-0000-0000-00008EA20000}"/>
    <cellStyle name="Título 1 2" xfId="33103" hidden="1" xr:uid="{00000000-0005-0000-0000-00008FA20000}"/>
    <cellStyle name="Título 1 2" xfId="33125" hidden="1" xr:uid="{00000000-0005-0000-0000-000090A20000}"/>
    <cellStyle name="Título 1 2" xfId="33101" hidden="1" xr:uid="{00000000-0005-0000-0000-000091A20000}"/>
    <cellStyle name="Título 1 2" xfId="33134" hidden="1" xr:uid="{00000000-0005-0000-0000-000092A20000}"/>
    <cellStyle name="Título 1 2" xfId="33099" hidden="1" xr:uid="{00000000-0005-0000-0000-000093A20000}"/>
    <cellStyle name="Título 1 2" xfId="33142" hidden="1" xr:uid="{00000000-0005-0000-0000-000094A20000}"/>
    <cellStyle name="Título 1 2" xfId="33093" hidden="1" xr:uid="{00000000-0005-0000-0000-000095A20000}"/>
    <cellStyle name="Título 1 2" xfId="33152" hidden="1" xr:uid="{00000000-0005-0000-0000-000096A20000}"/>
    <cellStyle name="Título 1 2" xfId="33097" hidden="1" xr:uid="{00000000-0005-0000-0000-000097A20000}"/>
    <cellStyle name="Título 1 2" xfId="33162" hidden="1" xr:uid="{00000000-0005-0000-0000-000098A20000}"/>
    <cellStyle name="Título 1 2" xfId="33094" hidden="1" xr:uid="{00000000-0005-0000-0000-000099A20000}"/>
    <cellStyle name="Título 1 2" xfId="33169" hidden="1" xr:uid="{00000000-0005-0000-0000-00009AA20000}"/>
    <cellStyle name="Título 1 2" xfId="33148" hidden="1" xr:uid="{00000000-0005-0000-0000-00009BA20000}"/>
    <cellStyle name="Título 1 2" xfId="33179" hidden="1" xr:uid="{00000000-0005-0000-0000-00009CA20000}"/>
    <cellStyle name="Título 1 2" xfId="33158" hidden="1" xr:uid="{00000000-0005-0000-0000-00009DA20000}"/>
    <cellStyle name="Título 1 2" xfId="33185" hidden="1" xr:uid="{00000000-0005-0000-0000-00009EA20000}"/>
    <cellStyle name="Título 1 2" xfId="33178" hidden="1" xr:uid="{00000000-0005-0000-0000-00009FA20000}"/>
    <cellStyle name="Título 1 2" xfId="33376" hidden="1" xr:uid="{00000000-0005-0000-0000-0000A0A20000}"/>
    <cellStyle name="Título 1 2" xfId="33387" hidden="1" xr:uid="{00000000-0005-0000-0000-0000A1A20000}"/>
    <cellStyle name="Título 1 2" xfId="33374" hidden="1" xr:uid="{00000000-0005-0000-0000-0000A2A20000}"/>
    <cellStyle name="Título 1 2" xfId="33396" hidden="1" xr:uid="{00000000-0005-0000-0000-0000A3A20000}"/>
    <cellStyle name="Título 1 2" xfId="33372" hidden="1" xr:uid="{00000000-0005-0000-0000-0000A4A20000}"/>
    <cellStyle name="Título 1 2" xfId="33405" hidden="1" xr:uid="{00000000-0005-0000-0000-0000A5A20000}"/>
    <cellStyle name="Título 1 2" xfId="33370" hidden="1" xr:uid="{00000000-0005-0000-0000-0000A6A20000}"/>
    <cellStyle name="Título 1 2" xfId="33413" hidden="1" xr:uid="{00000000-0005-0000-0000-0000A7A20000}"/>
    <cellStyle name="Título 1 2" xfId="33363" hidden="1" xr:uid="{00000000-0005-0000-0000-0000A8A20000}"/>
    <cellStyle name="Título 1 2" xfId="33423" hidden="1" xr:uid="{00000000-0005-0000-0000-0000A9A20000}"/>
    <cellStyle name="Título 1 2" xfId="33368" hidden="1" xr:uid="{00000000-0005-0000-0000-0000AAA20000}"/>
    <cellStyle name="Título 1 2" xfId="33433" hidden="1" xr:uid="{00000000-0005-0000-0000-0000ABA20000}"/>
    <cellStyle name="Título 1 2" xfId="33365" hidden="1" xr:uid="{00000000-0005-0000-0000-0000ACA20000}"/>
    <cellStyle name="Título 1 2" xfId="33440" hidden="1" xr:uid="{00000000-0005-0000-0000-0000ADA20000}"/>
    <cellStyle name="Título 1 2" xfId="33419" hidden="1" xr:uid="{00000000-0005-0000-0000-0000AEA20000}"/>
    <cellStyle name="Título 1 2" xfId="33450" hidden="1" xr:uid="{00000000-0005-0000-0000-0000AFA20000}"/>
    <cellStyle name="Título 1 2" xfId="33429" hidden="1" xr:uid="{00000000-0005-0000-0000-0000B0A20000}"/>
    <cellStyle name="Título 1 2" xfId="33456" hidden="1" xr:uid="{00000000-0005-0000-0000-0000B1A20000}"/>
    <cellStyle name="Título 1 2" xfId="33449" hidden="1" xr:uid="{00000000-0005-0000-0000-0000B2A20000}"/>
    <cellStyle name="Título 1 2" xfId="33321" hidden="1" xr:uid="{00000000-0005-0000-0000-0000B3A20000}"/>
    <cellStyle name="Título 1 2" xfId="33229" hidden="1" xr:uid="{00000000-0005-0000-0000-0000B4A20000}"/>
    <cellStyle name="Título 1 2" xfId="33468" hidden="1" xr:uid="{00000000-0005-0000-0000-0000B5A20000}"/>
    <cellStyle name="Título 1 2" xfId="33228" hidden="1" xr:uid="{00000000-0005-0000-0000-0000B6A20000}"/>
    <cellStyle name="Título 1 2" xfId="33473" hidden="1" xr:uid="{00000000-0005-0000-0000-0000B7A20000}"/>
    <cellStyle name="Título 1 2" xfId="33224" hidden="1" xr:uid="{00000000-0005-0000-0000-0000B8A20000}"/>
    <cellStyle name="Título 1 2" xfId="33198" hidden="1" xr:uid="{00000000-0005-0000-0000-0000B9A20000}"/>
    <cellStyle name="Título 1 2" xfId="33251" hidden="1" xr:uid="{00000000-0005-0000-0000-0000BAA20000}"/>
    <cellStyle name="Título 1 2" xfId="33330" hidden="1" xr:uid="{00000000-0005-0000-0000-0000BBA20000}"/>
    <cellStyle name="Título 1 2" xfId="33247" hidden="1" xr:uid="{00000000-0005-0000-0000-0000BCA20000}"/>
    <cellStyle name="Título 1 2" xfId="33238" hidden="1" xr:uid="{00000000-0005-0000-0000-0000BDA20000}"/>
    <cellStyle name="Título 1 2" xfId="33237" hidden="1" xr:uid="{00000000-0005-0000-0000-0000BEA20000}"/>
    <cellStyle name="Título 1 2" xfId="33239" hidden="1" xr:uid="{00000000-0005-0000-0000-0000BFA20000}"/>
    <cellStyle name="Título 1 2" xfId="33470" hidden="1" xr:uid="{00000000-0005-0000-0000-0000C0A20000}"/>
    <cellStyle name="Título 1 2" xfId="33297" hidden="1" xr:uid="{00000000-0005-0000-0000-0000C1A20000}"/>
    <cellStyle name="Título 1 2" xfId="33359" hidden="1" xr:uid="{00000000-0005-0000-0000-0000C2A20000}"/>
    <cellStyle name="Título 1 2" xfId="33241" hidden="1" xr:uid="{00000000-0005-0000-0000-0000C3A20000}"/>
    <cellStyle name="Título 1 2" xfId="33269" hidden="1" xr:uid="{00000000-0005-0000-0000-0000C4A20000}"/>
    <cellStyle name="Título 1 2" xfId="33360" hidden="1" xr:uid="{00000000-0005-0000-0000-0000C5A20000}"/>
    <cellStyle name="Título 1 2" xfId="33090" hidden="1" xr:uid="{00000000-0005-0000-0000-0000C6A20000}"/>
    <cellStyle name="Título 1 2" xfId="33255" hidden="1" xr:uid="{00000000-0005-0000-0000-0000C7A20000}"/>
    <cellStyle name="Título 1 2" xfId="33324" hidden="1" xr:uid="{00000000-0005-0000-0000-0000C8A20000}"/>
    <cellStyle name="Título 1 2" xfId="33305" hidden="1" xr:uid="{00000000-0005-0000-0000-0000C9A20000}"/>
    <cellStyle name="Título 1 2" xfId="33221" hidden="1" xr:uid="{00000000-0005-0000-0000-0000CAA20000}"/>
    <cellStyle name="Título 1 2" xfId="33208" hidden="1" xr:uid="{00000000-0005-0000-0000-0000CBA20000}"/>
    <cellStyle name="Título 1 2" xfId="33280" hidden="1" xr:uid="{00000000-0005-0000-0000-0000CCA20000}"/>
    <cellStyle name="Título 1 2" xfId="33294" hidden="1" xr:uid="{00000000-0005-0000-0000-0000CDA20000}"/>
    <cellStyle name="Título 1 2" xfId="33320" hidden="1" xr:uid="{00000000-0005-0000-0000-0000CEA20000}"/>
    <cellStyle name="Título 1 2" xfId="33333" hidden="1" xr:uid="{00000000-0005-0000-0000-0000CFA20000}"/>
    <cellStyle name="Título 1 2" xfId="33217" hidden="1" xr:uid="{00000000-0005-0000-0000-0000D0A20000}"/>
    <cellStyle name="Título 1 2" xfId="33248" hidden="1" xr:uid="{00000000-0005-0000-0000-0000D1A20000}"/>
    <cellStyle name="Título 1 2" xfId="33298" hidden="1" xr:uid="{00000000-0005-0000-0000-0000D2A20000}"/>
    <cellStyle name="Título 1 2" xfId="33264" hidden="1" xr:uid="{00000000-0005-0000-0000-0000D3A20000}"/>
    <cellStyle name="Título 1 2" xfId="33245" hidden="1" xr:uid="{00000000-0005-0000-0000-0000D4A20000}"/>
    <cellStyle name="Título 1 2" xfId="33310" hidden="1" xr:uid="{00000000-0005-0000-0000-0000D5A20000}"/>
    <cellStyle name="Título 1 2" xfId="33216" hidden="1" xr:uid="{00000000-0005-0000-0000-0000D6A20000}"/>
    <cellStyle name="Título 1 2" xfId="33328" hidden="1" xr:uid="{00000000-0005-0000-0000-0000D7A20000}"/>
    <cellStyle name="Título 1 2" xfId="33213" hidden="1" xr:uid="{00000000-0005-0000-0000-0000D8A20000}"/>
    <cellStyle name="Título 1 2" xfId="25422" hidden="1" xr:uid="{00000000-0005-0000-0000-0000D9A20000}"/>
    <cellStyle name="Título 1 2" xfId="23371" hidden="1" xr:uid="{00000000-0005-0000-0000-0000DAA20000}"/>
    <cellStyle name="Título 1 2" xfId="25134" hidden="1" xr:uid="{00000000-0005-0000-0000-0000DBA20000}"/>
    <cellStyle name="Título 1 2" xfId="26519" hidden="1" xr:uid="{00000000-0005-0000-0000-0000DCA20000}"/>
    <cellStyle name="Título 1 2" xfId="25512" hidden="1" xr:uid="{00000000-0005-0000-0000-0000DDA20000}"/>
    <cellStyle name="Título 1 2" xfId="25534" hidden="1" xr:uid="{00000000-0005-0000-0000-0000DEA20000}"/>
    <cellStyle name="Título 1 2" xfId="23772" hidden="1" xr:uid="{00000000-0005-0000-0000-0000DFA20000}"/>
    <cellStyle name="Título 1 2" xfId="27924" hidden="1" xr:uid="{00000000-0005-0000-0000-0000E0A20000}"/>
    <cellStyle name="Título 1 2" xfId="22074" hidden="1" xr:uid="{00000000-0005-0000-0000-0000E1A20000}"/>
    <cellStyle name="Título 1 2" xfId="25393" hidden="1" xr:uid="{00000000-0005-0000-0000-0000E2A20000}"/>
    <cellStyle name="Título 1 2" xfId="23564" hidden="1" xr:uid="{00000000-0005-0000-0000-0000E3A20000}"/>
    <cellStyle name="Título 1 2" xfId="23873" hidden="1" xr:uid="{00000000-0005-0000-0000-0000E4A20000}"/>
    <cellStyle name="Título 1 2" xfId="25924" hidden="1" xr:uid="{00000000-0005-0000-0000-0000E5A20000}"/>
    <cellStyle name="Título 1 2" xfId="21833" hidden="1" xr:uid="{00000000-0005-0000-0000-0000E6A20000}"/>
    <cellStyle name="Título 1 2" xfId="26508" hidden="1" xr:uid="{00000000-0005-0000-0000-0000E7A20000}"/>
    <cellStyle name="Título 1 2" xfId="23131" hidden="1" xr:uid="{00000000-0005-0000-0000-0000E8A20000}"/>
    <cellStyle name="Título 1 2" xfId="27211" hidden="1" xr:uid="{00000000-0005-0000-0000-0000E9A20000}"/>
    <cellStyle name="Título 1 2" xfId="22064" hidden="1" xr:uid="{00000000-0005-0000-0000-0000EAA20000}"/>
    <cellStyle name="Título 1 2" xfId="25093" hidden="1" xr:uid="{00000000-0005-0000-0000-0000EBA20000}"/>
    <cellStyle name="Título 1 2" xfId="27808" hidden="1" xr:uid="{00000000-0005-0000-0000-0000ECA20000}"/>
    <cellStyle name="Título 1 2" xfId="28188" hidden="1" xr:uid="{00000000-0005-0000-0000-0000EDA20000}"/>
    <cellStyle name="Título 1 2" xfId="26574" hidden="1" xr:uid="{00000000-0005-0000-0000-0000EEA20000}"/>
    <cellStyle name="Título 1 2" xfId="21772" hidden="1" xr:uid="{00000000-0005-0000-0000-0000EFA20000}"/>
    <cellStyle name="Título 1 2" xfId="27043" hidden="1" xr:uid="{00000000-0005-0000-0000-0000F0A20000}"/>
    <cellStyle name="Título 1 2" xfId="27931" hidden="1" xr:uid="{00000000-0005-0000-0000-0000F1A20000}"/>
    <cellStyle name="Título 1 2" xfId="21817" hidden="1" xr:uid="{00000000-0005-0000-0000-0000F2A20000}"/>
    <cellStyle name="Título 1 2" xfId="23788" hidden="1" xr:uid="{00000000-0005-0000-0000-0000F3A20000}"/>
    <cellStyle name="Título 1 2" xfId="25155" hidden="1" xr:uid="{00000000-0005-0000-0000-0000F4A20000}"/>
    <cellStyle name="Título 1 2" xfId="22483" hidden="1" xr:uid="{00000000-0005-0000-0000-0000F5A20000}"/>
    <cellStyle name="Título 1 2" xfId="28392" hidden="1" xr:uid="{00000000-0005-0000-0000-0000F6A20000}"/>
    <cellStyle name="Título 1 2" xfId="22540" hidden="1" xr:uid="{00000000-0005-0000-0000-0000F7A20000}"/>
    <cellStyle name="Título 1 2" xfId="22445" hidden="1" xr:uid="{00000000-0005-0000-0000-0000F8A20000}"/>
    <cellStyle name="Título 1 2" xfId="25695" hidden="1" xr:uid="{00000000-0005-0000-0000-0000F9A20000}"/>
    <cellStyle name="Título 1 2" xfId="22474" hidden="1" xr:uid="{00000000-0005-0000-0000-0000FAA20000}"/>
    <cellStyle name="Título 1 2" xfId="26736" hidden="1" xr:uid="{00000000-0005-0000-0000-0000FBA20000}"/>
    <cellStyle name="Título 1 2" xfId="22600" hidden="1" xr:uid="{00000000-0005-0000-0000-0000FCA20000}"/>
    <cellStyle name="Título 1 2" xfId="25366" hidden="1" xr:uid="{00000000-0005-0000-0000-0000FDA20000}"/>
    <cellStyle name="Título 1 2" xfId="25915" hidden="1" xr:uid="{00000000-0005-0000-0000-0000FEA20000}"/>
    <cellStyle name="Título 1 2" xfId="26751" hidden="1" xr:uid="{00000000-0005-0000-0000-0000FFA20000}"/>
    <cellStyle name="Título 1 2" xfId="21825" hidden="1" xr:uid="{00000000-0005-0000-0000-000000A30000}"/>
    <cellStyle name="Título 1 2" xfId="23558" hidden="1" xr:uid="{00000000-0005-0000-0000-000001A30000}"/>
    <cellStyle name="Título 1 2" xfId="27323" hidden="1" xr:uid="{00000000-0005-0000-0000-000002A30000}"/>
    <cellStyle name="Título 1 2" xfId="26750" hidden="1" xr:uid="{00000000-0005-0000-0000-000003A30000}"/>
    <cellStyle name="Título 1 2" xfId="23435" hidden="1" xr:uid="{00000000-0005-0000-0000-000004A30000}"/>
    <cellStyle name="Título 1 2" xfId="25883" hidden="1" xr:uid="{00000000-0005-0000-0000-000005A30000}"/>
    <cellStyle name="Título 1 2" xfId="23715" hidden="1" xr:uid="{00000000-0005-0000-0000-000006A30000}"/>
    <cellStyle name="Título 1 2" xfId="22611" hidden="1" xr:uid="{00000000-0005-0000-0000-000007A30000}"/>
    <cellStyle name="Título 1 2" xfId="21838" hidden="1" xr:uid="{00000000-0005-0000-0000-000008A30000}"/>
    <cellStyle name="Título 1 2" xfId="27185" hidden="1" xr:uid="{00000000-0005-0000-0000-000009A30000}"/>
    <cellStyle name="Título 1 2" xfId="25341" hidden="1" xr:uid="{00000000-0005-0000-0000-00000AA30000}"/>
    <cellStyle name="Título 1 2" xfId="25780" hidden="1" xr:uid="{00000000-0005-0000-0000-00000BA30000}"/>
    <cellStyle name="Título 1 2" xfId="25409" hidden="1" xr:uid="{00000000-0005-0000-0000-00000CA30000}"/>
    <cellStyle name="Título 1 2" xfId="27889" hidden="1" xr:uid="{00000000-0005-0000-0000-00000DA30000}"/>
    <cellStyle name="Título 1 2" xfId="23918" hidden="1" xr:uid="{00000000-0005-0000-0000-00000EA30000}"/>
    <cellStyle name="Título 1 2" xfId="21883" hidden="1" xr:uid="{00000000-0005-0000-0000-00000FA30000}"/>
    <cellStyle name="Título 1 2" xfId="26744" hidden="1" xr:uid="{00000000-0005-0000-0000-000010A30000}"/>
    <cellStyle name="Título 1 2" xfId="22925" hidden="1" xr:uid="{00000000-0005-0000-0000-000011A30000}"/>
    <cellStyle name="Título 1 2" xfId="25778" hidden="1" xr:uid="{00000000-0005-0000-0000-000012A30000}"/>
    <cellStyle name="Título 1 2" xfId="26242" hidden="1" xr:uid="{00000000-0005-0000-0000-000013A30000}"/>
    <cellStyle name="Título 1 2" xfId="22685" hidden="1" xr:uid="{00000000-0005-0000-0000-000014A30000}"/>
    <cellStyle name="Título 1 2" xfId="27948" hidden="1" xr:uid="{00000000-0005-0000-0000-000015A30000}"/>
    <cellStyle name="Título 1 2" xfId="22076" hidden="1" xr:uid="{00000000-0005-0000-0000-000016A30000}"/>
    <cellStyle name="Título 1 2" xfId="22388" hidden="1" xr:uid="{00000000-0005-0000-0000-000017A30000}"/>
    <cellStyle name="Título 1 2" xfId="25090" hidden="1" xr:uid="{00000000-0005-0000-0000-000018A30000}"/>
    <cellStyle name="Título 1 2" xfId="25087" hidden="1" xr:uid="{00000000-0005-0000-0000-000019A30000}"/>
    <cellStyle name="Título 1 2" xfId="25932" hidden="1" xr:uid="{00000000-0005-0000-0000-00001AA30000}"/>
    <cellStyle name="Título 1 2" xfId="23406" hidden="1" xr:uid="{00000000-0005-0000-0000-00001BA30000}"/>
    <cellStyle name="Título 1 2" xfId="25656" hidden="1" xr:uid="{00000000-0005-0000-0000-00001CA30000}"/>
    <cellStyle name="Título 1 2" xfId="23388" hidden="1" xr:uid="{00000000-0005-0000-0000-00001DA30000}"/>
    <cellStyle name="Título 1 2" xfId="25671" hidden="1" xr:uid="{00000000-0005-0000-0000-00001EA30000}"/>
    <cellStyle name="Título 1 2" xfId="26909" hidden="1" xr:uid="{00000000-0005-0000-0000-00001FA30000}"/>
    <cellStyle name="Título 1 2" xfId="22482" hidden="1" xr:uid="{00000000-0005-0000-0000-000020A30000}"/>
    <cellStyle name="Título 1 2" xfId="22323" hidden="1" xr:uid="{00000000-0005-0000-0000-000021A30000}"/>
    <cellStyle name="Título 1 2" xfId="28401" hidden="1" xr:uid="{00000000-0005-0000-0000-000022A30000}"/>
    <cellStyle name="Título 1 2" xfId="27301" hidden="1" xr:uid="{00000000-0005-0000-0000-000023A30000}"/>
    <cellStyle name="Título 1 2" xfId="24003" hidden="1" xr:uid="{00000000-0005-0000-0000-000024A30000}"/>
    <cellStyle name="Título 1 2" xfId="25434" hidden="1" xr:uid="{00000000-0005-0000-0000-000025A30000}"/>
    <cellStyle name="Título 1 2" xfId="25218" hidden="1" xr:uid="{00000000-0005-0000-0000-000026A30000}"/>
    <cellStyle name="Título 1 2" xfId="27123" hidden="1" xr:uid="{00000000-0005-0000-0000-000027A30000}"/>
    <cellStyle name="Título 1 2" xfId="21864" hidden="1" xr:uid="{00000000-0005-0000-0000-000028A30000}"/>
    <cellStyle name="Título 1 2" xfId="23749" hidden="1" xr:uid="{00000000-0005-0000-0000-000029A30000}"/>
    <cellStyle name="Título 1 2" xfId="22315" hidden="1" xr:uid="{00000000-0005-0000-0000-00002AA30000}"/>
    <cellStyle name="Título 1 2" xfId="22645" hidden="1" xr:uid="{00000000-0005-0000-0000-00002BA30000}"/>
    <cellStyle name="Título 1 2" xfId="26489" hidden="1" xr:uid="{00000000-0005-0000-0000-00002CA30000}"/>
    <cellStyle name="Título 1 2" xfId="23928" hidden="1" xr:uid="{00000000-0005-0000-0000-00002DA30000}"/>
    <cellStyle name="Título 1 2" xfId="25246" hidden="1" xr:uid="{00000000-0005-0000-0000-00002EA30000}"/>
    <cellStyle name="Título 1 2" xfId="26003" hidden="1" xr:uid="{00000000-0005-0000-0000-00002FA30000}"/>
    <cellStyle name="Título 1 2" xfId="26904" hidden="1" xr:uid="{00000000-0005-0000-0000-000030A30000}"/>
    <cellStyle name="Título 1 2" xfId="25541" hidden="1" xr:uid="{00000000-0005-0000-0000-000031A30000}"/>
    <cellStyle name="Título 1 2" xfId="25408" hidden="1" xr:uid="{00000000-0005-0000-0000-000032A30000}"/>
    <cellStyle name="Título 1 2" xfId="26394" hidden="1" xr:uid="{00000000-0005-0000-0000-000033A30000}"/>
    <cellStyle name="Título 1 2" xfId="25650" hidden="1" xr:uid="{00000000-0005-0000-0000-000034A30000}"/>
    <cellStyle name="Título 1 2" xfId="22053" hidden="1" xr:uid="{00000000-0005-0000-0000-000035A30000}"/>
    <cellStyle name="Título 1 2" xfId="23443" hidden="1" xr:uid="{00000000-0005-0000-0000-000036A30000}"/>
    <cellStyle name="Título 1 2" xfId="25885" hidden="1" xr:uid="{00000000-0005-0000-0000-000037A30000}"/>
    <cellStyle name="Título 1 2" xfId="25863" hidden="1" xr:uid="{00000000-0005-0000-0000-000038A30000}"/>
    <cellStyle name="Título 1 2" xfId="22734" hidden="1" xr:uid="{00000000-0005-0000-0000-000039A30000}"/>
    <cellStyle name="Título 1 2" xfId="27942" hidden="1" xr:uid="{00000000-0005-0000-0000-00003AA30000}"/>
    <cellStyle name="Título 1 2" xfId="25117" hidden="1" xr:uid="{00000000-0005-0000-0000-00003BA30000}"/>
    <cellStyle name="Título 1 2" xfId="23780" hidden="1" xr:uid="{00000000-0005-0000-0000-00003CA30000}"/>
    <cellStyle name="Título 1 2" xfId="22558" hidden="1" xr:uid="{00000000-0005-0000-0000-00003DA30000}"/>
    <cellStyle name="Título 1 2" xfId="22580" hidden="1" xr:uid="{00000000-0005-0000-0000-00003EA30000}"/>
    <cellStyle name="Título 1 2" xfId="25639" hidden="1" xr:uid="{00000000-0005-0000-0000-00003FA30000}"/>
    <cellStyle name="Título 1 2" xfId="25979" hidden="1" xr:uid="{00000000-0005-0000-0000-000040A30000}"/>
    <cellStyle name="Título 1 2" xfId="23307" hidden="1" xr:uid="{00000000-0005-0000-0000-000041A30000}"/>
    <cellStyle name="Título 1 2" xfId="22929" hidden="1" xr:uid="{00000000-0005-0000-0000-000042A30000}"/>
    <cellStyle name="Título 1 2" xfId="21888" hidden="1" xr:uid="{00000000-0005-0000-0000-000043A30000}"/>
    <cellStyle name="Título 1 2" xfId="23259" hidden="1" xr:uid="{00000000-0005-0000-0000-000044A30000}"/>
    <cellStyle name="Título 1 2" xfId="27491" hidden="1" xr:uid="{00000000-0005-0000-0000-000045A30000}"/>
    <cellStyle name="Título 1 2" xfId="23051" hidden="1" xr:uid="{00000000-0005-0000-0000-000046A30000}"/>
    <cellStyle name="Título 1 2" xfId="25894" hidden="1" xr:uid="{00000000-0005-0000-0000-000047A30000}"/>
    <cellStyle name="Título 1 2" xfId="27914" hidden="1" xr:uid="{00000000-0005-0000-0000-000048A30000}"/>
    <cellStyle name="Título 1 2" xfId="26110" hidden="1" xr:uid="{00000000-0005-0000-0000-000049A30000}"/>
    <cellStyle name="Título 1 2" xfId="23107" hidden="1" xr:uid="{00000000-0005-0000-0000-00004AA30000}"/>
    <cellStyle name="Título 1 2" xfId="25349" hidden="1" xr:uid="{00000000-0005-0000-0000-00004BA30000}"/>
    <cellStyle name="Título 1 2" xfId="22142" hidden="1" xr:uid="{00000000-0005-0000-0000-00004CA30000}"/>
    <cellStyle name="Título 1 2" xfId="22755" hidden="1" xr:uid="{00000000-0005-0000-0000-00004DA30000}"/>
    <cellStyle name="Título 1 2" xfId="22364" hidden="1" xr:uid="{00000000-0005-0000-0000-00004EA30000}"/>
    <cellStyle name="Título 1 2" xfId="26222" hidden="1" xr:uid="{00000000-0005-0000-0000-00004FA30000}"/>
    <cellStyle name="Título 1 2" xfId="22449" hidden="1" xr:uid="{00000000-0005-0000-0000-000050A30000}"/>
    <cellStyle name="Título 1 2" xfId="22435" hidden="1" xr:uid="{00000000-0005-0000-0000-000051A30000}"/>
    <cellStyle name="Título 1 2" xfId="23938" hidden="1" xr:uid="{00000000-0005-0000-0000-000052A30000}"/>
    <cellStyle name="Título 1 2" xfId="26666" hidden="1" xr:uid="{00000000-0005-0000-0000-000053A30000}"/>
    <cellStyle name="Título 1 2" xfId="22031" hidden="1" xr:uid="{00000000-0005-0000-0000-000054A30000}"/>
    <cellStyle name="Título 1 2" xfId="25212" hidden="1" xr:uid="{00000000-0005-0000-0000-000055A30000}"/>
    <cellStyle name="Título 1 2" xfId="21898" hidden="1" xr:uid="{00000000-0005-0000-0000-000056A30000}"/>
    <cellStyle name="Título 1 2" xfId="23293" hidden="1" xr:uid="{00000000-0005-0000-0000-000057A30000}"/>
    <cellStyle name="Título 1 2" xfId="22363" hidden="1" xr:uid="{00000000-0005-0000-0000-000058A30000}"/>
    <cellStyle name="Título 1 2" xfId="26948" hidden="1" xr:uid="{00000000-0005-0000-0000-000059A30000}"/>
    <cellStyle name="Título 1 2" xfId="23275" hidden="1" xr:uid="{00000000-0005-0000-0000-00005AA30000}"/>
    <cellStyle name="Título 1 2" xfId="26789" hidden="1" xr:uid="{00000000-0005-0000-0000-00005BA30000}"/>
    <cellStyle name="Título 1 2" xfId="26396" hidden="1" xr:uid="{00000000-0005-0000-0000-00005CA30000}"/>
    <cellStyle name="Título 1 2" xfId="27484" hidden="1" xr:uid="{00000000-0005-0000-0000-00005DA30000}"/>
    <cellStyle name="Título 1 2" xfId="26466" hidden="1" xr:uid="{00000000-0005-0000-0000-00005EA30000}"/>
    <cellStyle name="Título 1 2" xfId="26221" hidden="1" xr:uid="{00000000-0005-0000-0000-00005FA30000}"/>
    <cellStyle name="Título 1 2" xfId="21769" hidden="1" xr:uid="{00000000-0005-0000-0000-000060A30000}"/>
    <cellStyle name="Título 1 2" xfId="25481" hidden="1" xr:uid="{00000000-0005-0000-0000-000061A30000}"/>
    <cellStyle name="Título 1 2" xfId="27960" hidden="1" xr:uid="{00000000-0005-0000-0000-000062A30000}"/>
    <cellStyle name="Título 1 2" xfId="27167" hidden="1" xr:uid="{00000000-0005-0000-0000-000063A30000}"/>
    <cellStyle name="Título 1 2" xfId="22804" hidden="1" xr:uid="{00000000-0005-0000-0000-000064A30000}"/>
    <cellStyle name="Título 1 2" xfId="26082" hidden="1" xr:uid="{00000000-0005-0000-0000-000065A30000}"/>
    <cellStyle name="Título 1 2" xfId="21837" hidden="1" xr:uid="{00000000-0005-0000-0000-000066A30000}"/>
    <cellStyle name="Título 1 2" xfId="23426" hidden="1" xr:uid="{00000000-0005-0000-0000-000067A30000}"/>
    <cellStyle name="Título 1 2" xfId="27340" hidden="1" xr:uid="{00000000-0005-0000-0000-000068A30000}"/>
    <cellStyle name="Título 1 2" xfId="25777" hidden="1" xr:uid="{00000000-0005-0000-0000-000069A30000}"/>
    <cellStyle name="Título 1 2" xfId="25659" hidden="1" xr:uid="{00000000-0005-0000-0000-00006AA30000}"/>
    <cellStyle name="Título 1 2" xfId="23418" hidden="1" xr:uid="{00000000-0005-0000-0000-00006BA30000}"/>
    <cellStyle name="Título 1 2" xfId="27362" hidden="1" xr:uid="{00000000-0005-0000-0000-00006CA30000}"/>
    <cellStyle name="Título 1 2" xfId="25055" hidden="1" xr:uid="{00000000-0005-0000-0000-00006DA30000}"/>
    <cellStyle name="Título 1 2" xfId="25357" hidden="1" xr:uid="{00000000-0005-0000-0000-00006EA30000}"/>
    <cellStyle name="Título 1 2" xfId="23289" hidden="1" xr:uid="{00000000-0005-0000-0000-00006FA30000}"/>
    <cellStyle name="Título 1 2" xfId="27809" hidden="1" xr:uid="{00000000-0005-0000-0000-000070A30000}"/>
    <cellStyle name="Título 1 2" xfId="30776" hidden="1" xr:uid="{00000000-0005-0000-0000-000071A30000}"/>
    <cellStyle name="Título 1 2" xfId="22786" hidden="1" xr:uid="{00000000-0005-0000-0000-000072A30000}"/>
    <cellStyle name="Título 1 2" xfId="23971" hidden="1" xr:uid="{00000000-0005-0000-0000-000073A30000}"/>
    <cellStyle name="Título 1 2" xfId="27042" hidden="1" xr:uid="{00000000-0005-0000-0000-000074A30000}"/>
    <cellStyle name="Título 1 2" xfId="22583" hidden="1" xr:uid="{00000000-0005-0000-0000-000075A30000}"/>
    <cellStyle name="Título 1 2" xfId="22446" hidden="1" xr:uid="{00000000-0005-0000-0000-000076A30000}"/>
    <cellStyle name="Título 1 2" xfId="26433" hidden="1" xr:uid="{00000000-0005-0000-0000-000077A30000}"/>
    <cellStyle name="Título 1 2" xfId="22232" hidden="1" xr:uid="{00000000-0005-0000-0000-000078A30000}"/>
    <cellStyle name="Título 1 2" xfId="23468" hidden="1" xr:uid="{00000000-0005-0000-0000-000079A30000}"/>
    <cellStyle name="Título 1 2" xfId="23412" hidden="1" xr:uid="{00000000-0005-0000-0000-00007AA30000}"/>
    <cellStyle name="Título 1 2" xfId="26607" hidden="1" xr:uid="{00000000-0005-0000-0000-00007BA30000}"/>
    <cellStyle name="Título 1 2" xfId="25158" hidden="1" xr:uid="{00000000-0005-0000-0000-00007CA30000}"/>
    <cellStyle name="Título 1 2" xfId="26634" hidden="1" xr:uid="{00000000-0005-0000-0000-00007DA30000}"/>
    <cellStyle name="Título 1 2" xfId="26366" hidden="1" xr:uid="{00000000-0005-0000-0000-00007EA30000}"/>
    <cellStyle name="Título 1 2" xfId="23453" hidden="1" xr:uid="{00000000-0005-0000-0000-00007FA30000}"/>
    <cellStyle name="Título 1 2" xfId="26784" hidden="1" xr:uid="{00000000-0005-0000-0000-000080A30000}"/>
    <cellStyle name="Título 1 2" xfId="22301" hidden="1" xr:uid="{00000000-0005-0000-0000-000081A30000}"/>
    <cellStyle name="Título 1 2" xfId="26494" hidden="1" xr:uid="{00000000-0005-0000-0000-000082A30000}"/>
    <cellStyle name="Título 1 2" xfId="22113" hidden="1" xr:uid="{00000000-0005-0000-0000-000083A30000}"/>
    <cellStyle name="Título 1 2" xfId="26039" hidden="1" xr:uid="{00000000-0005-0000-0000-000084A30000}"/>
    <cellStyle name="Título 1 2" xfId="27894" hidden="1" xr:uid="{00000000-0005-0000-0000-000085A30000}"/>
    <cellStyle name="Título 1 2" xfId="23187" hidden="1" xr:uid="{00000000-0005-0000-0000-000086A30000}"/>
    <cellStyle name="Título 1 2" xfId="11283" hidden="1" xr:uid="{00000000-0005-0000-0000-000087A30000}"/>
    <cellStyle name="Título 1 2" xfId="22069" hidden="1" xr:uid="{00000000-0005-0000-0000-000088A30000}"/>
    <cellStyle name="Título 1 2" xfId="22052" hidden="1" xr:uid="{00000000-0005-0000-0000-000089A30000}"/>
    <cellStyle name="Título 1 2" xfId="12363" hidden="1" xr:uid="{00000000-0005-0000-0000-00008AA30000}"/>
    <cellStyle name="Título 1 2" xfId="22305" hidden="1" xr:uid="{00000000-0005-0000-0000-00008BA30000}"/>
    <cellStyle name="Título 1 2" xfId="25257" hidden="1" xr:uid="{00000000-0005-0000-0000-00008CA30000}"/>
    <cellStyle name="Título 1 2" xfId="27308" hidden="1" xr:uid="{00000000-0005-0000-0000-00008DA30000}"/>
    <cellStyle name="Título 1 2" xfId="25765" hidden="1" xr:uid="{00000000-0005-0000-0000-00008EA30000}"/>
    <cellStyle name="Título 1 2" xfId="25782" hidden="1" xr:uid="{00000000-0005-0000-0000-00008FA30000}"/>
    <cellStyle name="Título 1 2" xfId="22186" hidden="1" xr:uid="{00000000-0005-0000-0000-000090A30000}"/>
    <cellStyle name="Título 1 2" xfId="21885" hidden="1" xr:uid="{00000000-0005-0000-0000-000091A30000}"/>
    <cellStyle name="Título 1 2" xfId="25948" hidden="1" xr:uid="{00000000-0005-0000-0000-000092A30000}"/>
    <cellStyle name="Título 1 2" xfId="23130" hidden="1" xr:uid="{00000000-0005-0000-0000-000093A30000}"/>
    <cellStyle name="Título 1 2" xfId="22368" hidden="1" xr:uid="{00000000-0005-0000-0000-000094A30000}"/>
    <cellStyle name="Título 1 2" xfId="25680" hidden="1" xr:uid="{00000000-0005-0000-0000-000095A30000}"/>
    <cellStyle name="Título 1 2" xfId="27945" hidden="1" xr:uid="{00000000-0005-0000-0000-000096A30000}"/>
    <cellStyle name="Título 1 2" xfId="23791" hidden="1" xr:uid="{00000000-0005-0000-0000-000097A30000}"/>
    <cellStyle name="Título 1 2" xfId="25768" hidden="1" xr:uid="{00000000-0005-0000-0000-000098A30000}"/>
    <cellStyle name="Título 1 2" xfId="26935" hidden="1" xr:uid="{00000000-0005-0000-0000-000099A30000}"/>
    <cellStyle name="Título 1 2" xfId="25975" hidden="1" xr:uid="{00000000-0005-0000-0000-00009AA30000}"/>
    <cellStyle name="Título 1 2" xfId="22569" hidden="1" xr:uid="{00000000-0005-0000-0000-00009BA30000}"/>
    <cellStyle name="Título 1 2" xfId="28402" hidden="1" xr:uid="{00000000-0005-0000-0000-00009CA30000}"/>
    <cellStyle name="Título 1 2" xfId="25652" hidden="1" xr:uid="{00000000-0005-0000-0000-00009DA30000}"/>
    <cellStyle name="Título 1 2" xfId="26799" hidden="1" xr:uid="{00000000-0005-0000-0000-00009EA30000}"/>
    <cellStyle name="Título 1 2" xfId="22953" hidden="1" xr:uid="{00000000-0005-0000-0000-00009FA30000}"/>
    <cellStyle name="Título 1 2" xfId="22383" hidden="1" xr:uid="{00000000-0005-0000-0000-0000A0A30000}"/>
    <cellStyle name="Título 1 2" xfId="27908" hidden="1" xr:uid="{00000000-0005-0000-0000-0000A1A30000}"/>
    <cellStyle name="Título 1 2" xfId="25936" hidden="1" xr:uid="{00000000-0005-0000-0000-0000A2A30000}"/>
    <cellStyle name="Título 1 2" xfId="23829" hidden="1" xr:uid="{00000000-0005-0000-0000-0000A3A30000}"/>
    <cellStyle name="Título 1 2" xfId="26952" hidden="1" xr:uid="{00000000-0005-0000-0000-0000A4A30000}"/>
    <cellStyle name="Título 1 2" xfId="25658" hidden="1" xr:uid="{00000000-0005-0000-0000-0000A5A30000}"/>
    <cellStyle name="Título 1 2" xfId="22486" hidden="1" xr:uid="{00000000-0005-0000-0000-0000A6A30000}"/>
    <cellStyle name="Título 1 2" xfId="26369" hidden="1" xr:uid="{00000000-0005-0000-0000-0000A7A30000}"/>
    <cellStyle name="Título 1 2" xfId="25925" hidden="1" xr:uid="{00000000-0005-0000-0000-0000A8A30000}"/>
    <cellStyle name="Título 1 2" xfId="23324" hidden="1" xr:uid="{00000000-0005-0000-0000-0000A9A30000}"/>
    <cellStyle name="Título 1 2" xfId="33511" hidden="1" xr:uid="{00000000-0005-0000-0000-0000AAA30000}"/>
    <cellStyle name="Título 1 2" xfId="33522" hidden="1" xr:uid="{00000000-0005-0000-0000-0000ABA30000}"/>
    <cellStyle name="Título 1 2" xfId="33509" hidden="1" xr:uid="{00000000-0005-0000-0000-0000ACA30000}"/>
    <cellStyle name="Título 1 2" xfId="33531" hidden="1" xr:uid="{00000000-0005-0000-0000-0000ADA30000}"/>
    <cellStyle name="Título 1 2" xfId="33507" hidden="1" xr:uid="{00000000-0005-0000-0000-0000AEA30000}"/>
    <cellStyle name="Título 1 2" xfId="33540" hidden="1" xr:uid="{00000000-0005-0000-0000-0000AFA30000}"/>
    <cellStyle name="Título 1 2" xfId="33505" hidden="1" xr:uid="{00000000-0005-0000-0000-0000B0A30000}"/>
    <cellStyle name="Título 1 2" xfId="33548" hidden="1" xr:uid="{00000000-0005-0000-0000-0000B1A30000}"/>
    <cellStyle name="Título 1 2" xfId="33499" hidden="1" xr:uid="{00000000-0005-0000-0000-0000B2A30000}"/>
    <cellStyle name="Título 1 2" xfId="33558" hidden="1" xr:uid="{00000000-0005-0000-0000-0000B3A30000}"/>
    <cellStyle name="Título 1 2" xfId="33503" hidden="1" xr:uid="{00000000-0005-0000-0000-0000B4A30000}"/>
    <cellStyle name="Título 1 2" xfId="33568" hidden="1" xr:uid="{00000000-0005-0000-0000-0000B5A30000}"/>
    <cellStyle name="Título 1 2" xfId="33500" hidden="1" xr:uid="{00000000-0005-0000-0000-0000B6A30000}"/>
    <cellStyle name="Título 1 2" xfId="33575" hidden="1" xr:uid="{00000000-0005-0000-0000-0000B7A30000}"/>
    <cellStyle name="Título 1 2" xfId="33554" hidden="1" xr:uid="{00000000-0005-0000-0000-0000B8A30000}"/>
    <cellStyle name="Título 1 2" xfId="33585" hidden="1" xr:uid="{00000000-0005-0000-0000-0000B9A30000}"/>
    <cellStyle name="Título 1 2" xfId="33564" hidden="1" xr:uid="{00000000-0005-0000-0000-0000BAA30000}"/>
    <cellStyle name="Título 1 2" xfId="33591" hidden="1" xr:uid="{00000000-0005-0000-0000-0000BBA30000}"/>
    <cellStyle name="Título 1 2" xfId="33584" hidden="1" xr:uid="{00000000-0005-0000-0000-0000BCA30000}"/>
    <cellStyle name="Título 1 2" xfId="33782" hidden="1" xr:uid="{00000000-0005-0000-0000-0000BDA30000}"/>
    <cellStyle name="Título 1 2" xfId="33793" hidden="1" xr:uid="{00000000-0005-0000-0000-0000BEA30000}"/>
    <cellStyle name="Título 1 2" xfId="33780" hidden="1" xr:uid="{00000000-0005-0000-0000-0000BFA30000}"/>
    <cellStyle name="Título 1 2" xfId="33802" hidden="1" xr:uid="{00000000-0005-0000-0000-0000C0A30000}"/>
    <cellStyle name="Título 1 2" xfId="33778" hidden="1" xr:uid="{00000000-0005-0000-0000-0000C1A30000}"/>
    <cellStyle name="Título 1 2" xfId="33811" hidden="1" xr:uid="{00000000-0005-0000-0000-0000C2A30000}"/>
    <cellStyle name="Título 1 2" xfId="33776" hidden="1" xr:uid="{00000000-0005-0000-0000-0000C3A30000}"/>
    <cellStyle name="Título 1 2" xfId="33819" hidden="1" xr:uid="{00000000-0005-0000-0000-0000C4A30000}"/>
    <cellStyle name="Título 1 2" xfId="33769" hidden="1" xr:uid="{00000000-0005-0000-0000-0000C5A30000}"/>
    <cellStyle name="Título 1 2" xfId="33829" hidden="1" xr:uid="{00000000-0005-0000-0000-0000C6A30000}"/>
    <cellStyle name="Título 1 2" xfId="33774" hidden="1" xr:uid="{00000000-0005-0000-0000-0000C7A30000}"/>
    <cellStyle name="Título 1 2" xfId="33839" hidden="1" xr:uid="{00000000-0005-0000-0000-0000C8A30000}"/>
    <cellStyle name="Título 1 2" xfId="33771" hidden="1" xr:uid="{00000000-0005-0000-0000-0000C9A30000}"/>
    <cellStyle name="Título 1 2" xfId="33846" hidden="1" xr:uid="{00000000-0005-0000-0000-0000CAA30000}"/>
    <cellStyle name="Título 1 2" xfId="33825" hidden="1" xr:uid="{00000000-0005-0000-0000-0000CBA30000}"/>
    <cellStyle name="Título 1 2" xfId="33856" hidden="1" xr:uid="{00000000-0005-0000-0000-0000CCA30000}"/>
    <cellStyle name="Título 1 2" xfId="33835" hidden="1" xr:uid="{00000000-0005-0000-0000-0000CDA30000}"/>
    <cellStyle name="Título 1 2" xfId="33862" hidden="1" xr:uid="{00000000-0005-0000-0000-0000CEA30000}"/>
    <cellStyle name="Título 1 2" xfId="33855" hidden="1" xr:uid="{00000000-0005-0000-0000-0000CFA30000}"/>
    <cellStyle name="Título 1 2" xfId="33727" hidden="1" xr:uid="{00000000-0005-0000-0000-0000D0A30000}"/>
    <cellStyle name="Título 1 2" xfId="33635" hidden="1" xr:uid="{00000000-0005-0000-0000-0000D1A30000}"/>
    <cellStyle name="Título 1 2" xfId="33874" hidden="1" xr:uid="{00000000-0005-0000-0000-0000D2A30000}"/>
    <cellStyle name="Título 1 2" xfId="33634" hidden="1" xr:uid="{00000000-0005-0000-0000-0000D3A30000}"/>
    <cellStyle name="Título 1 2" xfId="33879" hidden="1" xr:uid="{00000000-0005-0000-0000-0000D4A30000}"/>
    <cellStyle name="Título 1 2" xfId="33630" hidden="1" xr:uid="{00000000-0005-0000-0000-0000D5A30000}"/>
    <cellStyle name="Título 1 2" xfId="33604" hidden="1" xr:uid="{00000000-0005-0000-0000-0000D6A30000}"/>
    <cellStyle name="Título 1 2" xfId="33657" hidden="1" xr:uid="{00000000-0005-0000-0000-0000D7A30000}"/>
    <cellStyle name="Título 1 2" xfId="33736" hidden="1" xr:uid="{00000000-0005-0000-0000-0000D8A30000}"/>
    <cellStyle name="Título 1 2" xfId="33653" hidden="1" xr:uid="{00000000-0005-0000-0000-0000D9A30000}"/>
    <cellStyle name="Título 1 2" xfId="33644" hidden="1" xr:uid="{00000000-0005-0000-0000-0000DAA30000}"/>
    <cellStyle name="Título 1 2" xfId="33643" hidden="1" xr:uid="{00000000-0005-0000-0000-0000DBA30000}"/>
    <cellStyle name="Título 1 2" xfId="33645" hidden="1" xr:uid="{00000000-0005-0000-0000-0000DCA30000}"/>
    <cellStyle name="Título 1 2" xfId="33876" hidden="1" xr:uid="{00000000-0005-0000-0000-0000DDA30000}"/>
    <cellStyle name="Título 1 2" xfId="33703" hidden="1" xr:uid="{00000000-0005-0000-0000-0000DEA30000}"/>
    <cellStyle name="Título 1 2" xfId="33765" hidden="1" xr:uid="{00000000-0005-0000-0000-0000DFA30000}"/>
    <cellStyle name="Título 1 2" xfId="33647" hidden="1" xr:uid="{00000000-0005-0000-0000-0000E0A30000}"/>
    <cellStyle name="Título 1 2" xfId="33675" hidden="1" xr:uid="{00000000-0005-0000-0000-0000E1A30000}"/>
    <cellStyle name="Título 1 2" xfId="33766" hidden="1" xr:uid="{00000000-0005-0000-0000-0000E2A30000}"/>
    <cellStyle name="Título 1 2" xfId="23408" hidden="1" xr:uid="{00000000-0005-0000-0000-0000E3A30000}"/>
    <cellStyle name="Título 1 2" xfId="33661" hidden="1" xr:uid="{00000000-0005-0000-0000-0000E4A30000}"/>
    <cellStyle name="Título 1 2" xfId="33730" hidden="1" xr:uid="{00000000-0005-0000-0000-0000E5A30000}"/>
    <cellStyle name="Título 1 2" xfId="33711" hidden="1" xr:uid="{00000000-0005-0000-0000-0000E6A30000}"/>
    <cellStyle name="Título 1 2" xfId="33627" hidden="1" xr:uid="{00000000-0005-0000-0000-0000E7A30000}"/>
    <cellStyle name="Título 1 2" xfId="33614" hidden="1" xr:uid="{00000000-0005-0000-0000-0000E8A30000}"/>
    <cellStyle name="Título 1 2" xfId="33686" hidden="1" xr:uid="{00000000-0005-0000-0000-0000E9A30000}"/>
    <cellStyle name="Título 1 2" xfId="33700" hidden="1" xr:uid="{00000000-0005-0000-0000-0000EAA30000}"/>
    <cellStyle name="Título 1 2" xfId="33726" hidden="1" xr:uid="{00000000-0005-0000-0000-0000EBA30000}"/>
    <cellStyle name="Título 1 2" xfId="33739" hidden="1" xr:uid="{00000000-0005-0000-0000-0000ECA30000}"/>
    <cellStyle name="Título 1 2" xfId="33623" hidden="1" xr:uid="{00000000-0005-0000-0000-0000EDA30000}"/>
    <cellStyle name="Título 1 2" xfId="33654" hidden="1" xr:uid="{00000000-0005-0000-0000-0000EEA30000}"/>
    <cellStyle name="Título 1 2" xfId="33704" hidden="1" xr:uid="{00000000-0005-0000-0000-0000EFA30000}"/>
    <cellStyle name="Título 1 2" xfId="33670" hidden="1" xr:uid="{00000000-0005-0000-0000-0000F0A30000}"/>
    <cellStyle name="Título 1 2" xfId="33651" hidden="1" xr:uid="{00000000-0005-0000-0000-0000F1A30000}"/>
    <cellStyle name="Título 1 2" xfId="33716" hidden="1" xr:uid="{00000000-0005-0000-0000-0000F2A30000}"/>
    <cellStyle name="Título 1 2" xfId="33622" hidden="1" xr:uid="{00000000-0005-0000-0000-0000F3A30000}"/>
    <cellStyle name="Título 1 2" xfId="33734" hidden="1" xr:uid="{00000000-0005-0000-0000-0000F4A30000}"/>
    <cellStyle name="Título 1 2" xfId="33619" hidden="1" xr:uid="{00000000-0005-0000-0000-0000F5A30000}"/>
    <cellStyle name="Título 1 2" xfId="21886" hidden="1" xr:uid="{00000000-0005-0000-0000-0000F6A30000}"/>
    <cellStyle name="Título 1 2" xfId="25502" hidden="1" xr:uid="{00000000-0005-0000-0000-0000F7A30000}"/>
    <cellStyle name="Título 1 2" xfId="25054" hidden="1" xr:uid="{00000000-0005-0000-0000-0000F8A30000}"/>
    <cellStyle name="Título 1 2" xfId="23808" hidden="1" xr:uid="{00000000-0005-0000-0000-0000F9A30000}"/>
    <cellStyle name="Título 1 2" xfId="26818" hidden="1" xr:uid="{00000000-0005-0000-0000-0000FAA30000}"/>
    <cellStyle name="Título 1 2" xfId="11074" hidden="1" xr:uid="{00000000-0005-0000-0000-0000FBA30000}"/>
    <cellStyle name="Título 1 2" xfId="25252" hidden="1" xr:uid="{00000000-0005-0000-0000-0000FCA30000}"/>
    <cellStyle name="Título 1 2" xfId="23579" hidden="1" xr:uid="{00000000-0005-0000-0000-0000FDA30000}"/>
    <cellStyle name="Título 1 2" xfId="23901" hidden="1" xr:uid="{00000000-0005-0000-0000-0000FEA30000}"/>
    <cellStyle name="Título 1 2" xfId="25718" hidden="1" xr:uid="{00000000-0005-0000-0000-0000FFA30000}"/>
    <cellStyle name="Título 1 2" xfId="23861" hidden="1" xr:uid="{00000000-0005-0000-0000-000000A40000}"/>
    <cellStyle name="Título 1 2" xfId="23563" hidden="1" xr:uid="{00000000-0005-0000-0000-000001A40000}"/>
    <cellStyle name="Título 1 2" xfId="25147" hidden="1" xr:uid="{00000000-0005-0000-0000-000002A40000}"/>
    <cellStyle name="Título 1 2" xfId="28415" hidden="1" xr:uid="{00000000-0005-0000-0000-000003A40000}"/>
    <cellStyle name="Título 1 2" xfId="23080" hidden="1" xr:uid="{00000000-0005-0000-0000-000004A40000}"/>
    <cellStyle name="Título 1 2" xfId="22322" hidden="1" xr:uid="{00000000-0005-0000-0000-000005A40000}"/>
    <cellStyle name="Título 1 2" xfId="22739" hidden="1" xr:uid="{00000000-0005-0000-0000-000006A40000}"/>
    <cellStyle name="Título 1 2" xfId="25386" hidden="1" xr:uid="{00000000-0005-0000-0000-000007A40000}"/>
    <cellStyle name="Título 1 2" xfId="21905" hidden="1" xr:uid="{00000000-0005-0000-0000-000008A40000}"/>
    <cellStyle name="Título 1 2" xfId="23282" hidden="1" xr:uid="{00000000-0005-0000-0000-000009A40000}"/>
    <cellStyle name="Título 1 2" xfId="26081" hidden="1" xr:uid="{00000000-0005-0000-0000-00000AA40000}"/>
    <cellStyle name="Título 1 2" xfId="26617" hidden="1" xr:uid="{00000000-0005-0000-0000-00000BA40000}"/>
    <cellStyle name="Título 1 2" xfId="22039" hidden="1" xr:uid="{00000000-0005-0000-0000-00000CA40000}"/>
    <cellStyle name="Título 1 2" xfId="22485" hidden="1" xr:uid="{00000000-0005-0000-0000-00000DA40000}"/>
    <cellStyle name="Título 1 2" xfId="21760" hidden="1" xr:uid="{00000000-0005-0000-0000-00000EA40000}"/>
    <cellStyle name="Título 1 2" xfId="25084" hidden="1" xr:uid="{00000000-0005-0000-0000-00000FA40000}"/>
    <cellStyle name="Título 1 2" xfId="26677" hidden="1" xr:uid="{00000000-0005-0000-0000-000010A40000}"/>
    <cellStyle name="Título 1 2" xfId="25943" hidden="1" xr:uid="{00000000-0005-0000-0000-000011A40000}"/>
    <cellStyle name="Título 1 2" xfId="25893" hidden="1" xr:uid="{00000000-0005-0000-0000-000012A40000}"/>
    <cellStyle name="Título 1 2" xfId="26859" hidden="1" xr:uid="{00000000-0005-0000-0000-000013A40000}"/>
    <cellStyle name="Título 1 2" xfId="27483" hidden="1" xr:uid="{00000000-0005-0000-0000-000014A40000}"/>
    <cellStyle name="Título 1 2" xfId="23248" hidden="1" xr:uid="{00000000-0005-0000-0000-000015A40000}"/>
    <cellStyle name="Título 1 2" xfId="33893" hidden="1" xr:uid="{00000000-0005-0000-0000-000016A40000}"/>
    <cellStyle name="Título 1 2" xfId="27936" hidden="1" xr:uid="{00000000-0005-0000-0000-000017A40000}"/>
    <cellStyle name="Título 1 2" xfId="33903" hidden="1" xr:uid="{00000000-0005-0000-0000-000018A40000}"/>
    <cellStyle name="Título 1 2" xfId="28418" hidden="1" xr:uid="{00000000-0005-0000-0000-000019A40000}"/>
    <cellStyle name="Título 1 2" xfId="33909" hidden="1" xr:uid="{00000000-0005-0000-0000-00001AA40000}"/>
    <cellStyle name="Título 1 2" xfId="33902" hidden="1" xr:uid="{00000000-0005-0000-0000-00001BA40000}"/>
    <cellStyle name="Título 1 2" xfId="34100" hidden="1" xr:uid="{00000000-0005-0000-0000-00001CA40000}"/>
    <cellStyle name="Título 1 2" xfId="34111" hidden="1" xr:uid="{00000000-0005-0000-0000-00001DA40000}"/>
    <cellStyle name="Título 1 2" xfId="34098" hidden="1" xr:uid="{00000000-0005-0000-0000-00001EA40000}"/>
    <cellStyle name="Título 1 2" xfId="34120" hidden="1" xr:uid="{00000000-0005-0000-0000-00001FA40000}"/>
    <cellStyle name="Título 1 2" xfId="34096" hidden="1" xr:uid="{00000000-0005-0000-0000-000020A40000}"/>
    <cellStyle name="Título 1 2" xfId="34129" hidden="1" xr:uid="{00000000-0005-0000-0000-000021A40000}"/>
    <cellStyle name="Título 1 2" xfId="34094" hidden="1" xr:uid="{00000000-0005-0000-0000-000022A40000}"/>
    <cellStyle name="Título 1 2" xfId="34137" hidden="1" xr:uid="{00000000-0005-0000-0000-000023A40000}"/>
    <cellStyle name="Título 1 2" xfId="34087" hidden="1" xr:uid="{00000000-0005-0000-0000-000024A40000}"/>
    <cellStyle name="Título 1 2" xfId="34147" hidden="1" xr:uid="{00000000-0005-0000-0000-000025A40000}"/>
    <cellStyle name="Título 1 2" xfId="34092" hidden="1" xr:uid="{00000000-0005-0000-0000-000026A40000}"/>
    <cellStyle name="Título 1 2" xfId="34157" hidden="1" xr:uid="{00000000-0005-0000-0000-000027A40000}"/>
    <cellStyle name="Título 1 2" xfId="34089" hidden="1" xr:uid="{00000000-0005-0000-0000-000028A40000}"/>
    <cellStyle name="Título 1 2" xfId="34164" hidden="1" xr:uid="{00000000-0005-0000-0000-000029A40000}"/>
    <cellStyle name="Título 1 2" xfId="34143" hidden="1" xr:uid="{00000000-0005-0000-0000-00002AA40000}"/>
    <cellStyle name="Título 1 2" xfId="34174" hidden="1" xr:uid="{00000000-0005-0000-0000-00002BA40000}"/>
    <cellStyle name="Título 1 2" xfId="34153" hidden="1" xr:uid="{00000000-0005-0000-0000-00002CA40000}"/>
    <cellStyle name="Título 1 2" xfId="34180" hidden="1" xr:uid="{00000000-0005-0000-0000-00002DA40000}"/>
    <cellStyle name="Título 1 2" xfId="34173" hidden="1" xr:uid="{00000000-0005-0000-0000-00002EA40000}"/>
    <cellStyle name="Título 1 2" xfId="34045" hidden="1" xr:uid="{00000000-0005-0000-0000-00002FA40000}"/>
    <cellStyle name="Título 1 2" xfId="33953" hidden="1" xr:uid="{00000000-0005-0000-0000-000030A40000}"/>
    <cellStyle name="Título 1 2" xfId="34192" hidden="1" xr:uid="{00000000-0005-0000-0000-000031A40000}"/>
    <cellStyle name="Título 1 2" xfId="33952" hidden="1" xr:uid="{00000000-0005-0000-0000-000032A40000}"/>
    <cellStyle name="Título 1 2" xfId="34197" hidden="1" xr:uid="{00000000-0005-0000-0000-000033A40000}"/>
    <cellStyle name="Título 1 2" xfId="33948" hidden="1" xr:uid="{00000000-0005-0000-0000-000034A40000}"/>
    <cellStyle name="Título 1 2" xfId="33922" hidden="1" xr:uid="{00000000-0005-0000-0000-000035A40000}"/>
    <cellStyle name="Título 1 2" xfId="33975" hidden="1" xr:uid="{00000000-0005-0000-0000-000036A40000}"/>
    <cellStyle name="Título 1 2" xfId="34054" hidden="1" xr:uid="{00000000-0005-0000-0000-000037A40000}"/>
    <cellStyle name="Título 1 2" xfId="33971" hidden="1" xr:uid="{00000000-0005-0000-0000-000038A40000}"/>
    <cellStyle name="Título 1 2" xfId="33962" hidden="1" xr:uid="{00000000-0005-0000-0000-000039A40000}"/>
    <cellStyle name="Título 1 2" xfId="33961" hidden="1" xr:uid="{00000000-0005-0000-0000-00003AA40000}"/>
    <cellStyle name="Título 1 2" xfId="33963" hidden="1" xr:uid="{00000000-0005-0000-0000-00003BA40000}"/>
    <cellStyle name="Título 1 2" xfId="34194" hidden="1" xr:uid="{00000000-0005-0000-0000-00003CA40000}"/>
    <cellStyle name="Título 1 2" xfId="34021" hidden="1" xr:uid="{00000000-0005-0000-0000-00003DA40000}"/>
    <cellStyle name="Título 1 2" xfId="34083" hidden="1" xr:uid="{00000000-0005-0000-0000-00003EA40000}"/>
    <cellStyle name="Título 1 2" xfId="33965" hidden="1" xr:uid="{00000000-0005-0000-0000-00003FA40000}"/>
    <cellStyle name="Título 1 2" xfId="33993" hidden="1" xr:uid="{00000000-0005-0000-0000-000040A40000}"/>
    <cellStyle name="Título 1 2" xfId="34084" hidden="1" xr:uid="{00000000-0005-0000-0000-000041A40000}"/>
    <cellStyle name="Título 1 2" xfId="27485" hidden="1" xr:uid="{00000000-0005-0000-0000-000042A40000}"/>
    <cellStyle name="Título 1 2" xfId="33979" hidden="1" xr:uid="{00000000-0005-0000-0000-000043A40000}"/>
    <cellStyle name="Título 1 2" xfId="34048" hidden="1" xr:uid="{00000000-0005-0000-0000-000044A40000}"/>
    <cellStyle name="Título 1 2" xfId="34029" hidden="1" xr:uid="{00000000-0005-0000-0000-000045A40000}"/>
    <cellStyle name="Título 1 2" xfId="33945" hidden="1" xr:uid="{00000000-0005-0000-0000-000046A40000}"/>
    <cellStyle name="Título 1 2" xfId="33932" hidden="1" xr:uid="{00000000-0005-0000-0000-000047A40000}"/>
    <cellStyle name="Título 1 2" xfId="34004" hidden="1" xr:uid="{00000000-0005-0000-0000-000048A40000}"/>
    <cellStyle name="Título 1 2" xfId="34018" hidden="1" xr:uid="{00000000-0005-0000-0000-000049A40000}"/>
    <cellStyle name="Título 1 2" xfId="34044" hidden="1" xr:uid="{00000000-0005-0000-0000-00004AA40000}"/>
    <cellStyle name="Título 1 2" xfId="34057" hidden="1" xr:uid="{00000000-0005-0000-0000-00004BA40000}"/>
    <cellStyle name="Título 1 2" xfId="33941" hidden="1" xr:uid="{00000000-0005-0000-0000-00004CA40000}"/>
    <cellStyle name="Título 1 2" xfId="33972" hidden="1" xr:uid="{00000000-0005-0000-0000-00004DA40000}"/>
    <cellStyle name="Título 1 2" xfId="34022" hidden="1" xr:uid="{00000000-0005-0000-0000-00004EA40000}"/>
    <cellStyle name="Título 1 2" xfId="33988" hidden="1" xr:uid="{00000000-0005-0000-0000-00004FA40000}"/>
    <cellStyle name="Título 1 2" xfId="33969" hidden="1" xr:uid="{00000000-0005-0000-0000-000050A40000}"/>
    <cellStyle name="Título 1 2" xfId="34034" hidden="1" xr:uid="{00000000-0005-0000-0000-000051A40000}"/>
    <cellStyle name="Título 1 2" xfId="33940" hidden="1" xr:uid="{00000000-0005-0000-0000-000052A40000}"/>
    <cellStyle name="Título 1 2" xfId="34052" hidden="1" xr:uid="{00000000-0005-0000-0000-000053A40000}"/>
    <cellStyle name="Título 1 2" xfId="33937" hidden="1" xr:uid="{00000000-0005-0000-0000-000054A40000}"/>
    <cellStyle name="Título 1 2" xfId="34217" hidden="1" xr:uid="{00000000-0005-0000-0000-000055A40000}"/>
    <cellStyle name="Título 1 2" xfId="34228" hidden="1" xr:uid="{00000000-0005-0000-0000-000056A40000}"/>
    <cellStyle name="Título 1 2" xfId="34215" hidden="1" xr:uid="{00000000-0005-0000-0000-000057A40000}"/>
    <cellStyle name="Título 1 2" xfId="34237" hidden="1" xr:uid="{00000000-0005-0000-0000-000058A40000}"/>
    <cellStyle name="Título 1 2" xfId="34213" hidden="1" xr:uid="{00000000-0005-0000-0000-000059A40000}"/>
    <cellStyle name="Título 1 2" xfId="34246" hidden="1" xr:uid="{00000000-0005-0000-0000-00005AA40000}"/>
    <cellStyle name="Título 1 2" xfId="34211" hidden="1" xr:uid="{00000000-0005-0000-0000-00005BA40000}"/>
    <cellStyle name="Título 1 2" xfId="34254" hidden="1" xr:uid="{00000000-0005-0000-0000-00005CA40000}"/>
    <cellStyle name="Título 1 2" xfId="34205" hidden="1" xr:uid="{00000000-0005-0000-0000-00005DA40000}"/>
    <cellStyle name="Título 1 2" xfId="34264" hidden="1" xr:uid="{00000000-0005-0000-0000-00005EA40000}"/>
    <cellStyle name="Título 1 2" xfId="34209" hidden="1" xr:uid="{00000000-0005-0000-0000-00005FA40000}"/>
    <cellStyle name="Título 1 2" xfId="34274" hidden="1" xr:uid="{00000000-0005-0000-0000-000060A40000}"/>
    <cellStyle name="Título 1 2" xfId="34206" hidden="1" xr:uid="{00000000-0005-0000-0000-000061A40000}"/>
    <cellStyle name="Título 1 2" xfId="34281" hidden="1" xr:uid="{00000000-0005-0000-0000-000062A40000}"/>
    <cellStyle name="Título 1 2" xfId="34260" hidden="1" xr:uid="{00000000-0005-0000-0000-000063A40000}"/>
    <cellStyle name="Título 1 2" xfId="34291" hidden="1" xr:uid="{00000000-0005-0000-0000-000064A40000}"/>
    <cellStyle name="Título 1 2" xfId="34270" hidden="1" xr:uid="{00000000-0005-0000-0000-000065A40000}"/>
    <cellStyle name="Título 1 2" xfId="34297" hidden="1" xr:uid="{00000000-0005-0000-0000-000066A40000}"/>
    <cellStyle name="Título 1 2" xfId="34290" hidden="1" xr:uid="{00000000-0005-0000-0000-000067A40000}"/>
    <cellStyle name="Título 1 2" xfId="34319" hidden="1" xr:uid="{00000000-0005-0000-0000-000068A40000}"/>
    <cellStyle name="Título 1 2" xfId="34330" hidden="1" xr:uid="{00000000-0005-0000-0000-000069A40000}"/>
    <cellStyle name="Título 1 2" xfId="34317" hidden="1" xr:uid="{00000000-0005-0000-0000-00006AA40000}"/>
    <cellStyle name="Título 1 2" xfId="34339" hidden="1" xr:uid="{00000000-0005-0000-0000-00006BA40000}"/>
    <cellStyle name="Título 1 2" xfId="34315" hidden="1" xr:uid="{00000000-0005-0000-0000-00006CA40000}"/>
    <cellStyle name="Título 1 2" xfId="34348" hidden="1" xr:uid="{00000000-0005-0000-0000-00006DA40000}"/>
    <cellStyle name="Título 1 2" xfId="34313" hidden="1" xr:uid="{00000000-0005-0000-0000-00006EA40000}"/>
    <cellStyle name="Título 1 2" xfId="34356" hidden="1" xr:uid="{00000000-0005-0000-0000-00006FA40000}"/>
    <cellStyle name="Título 1 2" xfId="34307" hidden="1" xr:uid="{00000000-0005-0000-0000-000070A40000}"/>
    <cellStyle name="Título 1 2" xfId="34366" hidden="1" xr:uid="{00000000-0005-0000-0000-000071A40000}"/>
    <cellStyle name="Título 1 2" xfId="34311" hidden="1" xr:uid="{00000000-0005-0000-0000-000072A40000}"/>
    <cellStyle name="Título 1 2" xfId="34376" hidden="1" xr:uid="{00000000-0005-0000-0000-000073A40000}"/>
    <cellStyle name="Título 1 2" xfId="34308" hidden="1" xr:uid="{00000000-0005-0000-0000-000074A40000}"/>
    <cellStyle name="Título 1 2" xfId="34383" hidden="1" xr:uid="{00000000-0005-0000-0000-000075A40000}"/>
    <cellStyle name="Título 1 2" xfId="34362" hidden="1" xr:uid="{00000000-0005-0000-0000-000076A40000}"/>
    <cellStyle name="Título 1 2" xfId="34393" hidden="1" xr:uid="{00000000-0005-0000-0000-000077A40000}"/>
    <cellStyle name="Título 1 2" xfId="34372" hidden="1" xr:uid="{00000000-0005-0000-0000-000078A40000}"/>
    <cellStyle name="Título 1 2" xfId="34399" hidden="1" xr:uid="{00000000-0005-0000-0000-000079A40000}"/>
    <cellStyle name="Título 1 2" xfId="34392" hidden="1" xr:uid="{00000000-0005-0000-0000-00007AA40000}"/>
    <cellStyle name="Título 1 2" xfId="34590" hidden="1" xr:uid="{00000000-0005-0000-0000-00007BA40000}"/>
    <cellStyle name="Título 1 2" xfId="34601" hidden="1" xr:uid="{00000000-0005-0000-0000-00007CA40000}"/>
    <cellStyle name="Título 1 2" xfId="34588" hidden="1" xr:uid="{00000000-0005-0000-0000-00007DA40000}"/>
    <cellStyle name="Título 1 2" xfId="34610" hidden="1" xr:uid="{00000000-0005-0000-0000-00007EA40000}"/>
    <cellStyle name="Título 1 2" xfId="34586" hidden="1" xr:uid="{00000000-0005-0000-0000-00007FA40000}"/>
    <cellStyle name="Título 1 2" xfId="34619" hidden="1" xr:uid="{00000000-0005-0000-0000-000080A40000}"/>
    <cellStyle name="Título 1 2" xfId="34584" hidden="1" xr:uid="{00000000-0005-0000-0000-000081A40000}"/>
    <cellStyle name="Título 1 2" xfId="34627" hidden="1" xr:uid="{00000000-0005-0000-0000-000082A40000}"/>
    <cellStyle name="Título 1 2" xfId="34577" hidden="1" xr:uid="{00000000-0005-0000-0000-000083A40000}"/>
    <cellStyle name="Título 1 2" xfId="34637" hidden="1" xr:uid="{00000000-0005-0000-0000-000084A40000}"/>
    <cellStyle name="Título 1 2" xfId="34582" hidden="1" xr:uid="{00000000-0005-0000-0000-000085A40000}"/>
    <cellStyle name="Título 1 2" xfId="34647" hidden="1" xr:uid="{00000000-0005-0000-0000-000086A40000}"/>
    <cellStyle name="Título 1 2" xfId="34579" hidden="1" xr:uid="{00000000-0005-0000-0000-000087A40000}"/>
    <cellStyle name="Título 1 2" xfId="34654" hidden="1" xr:uid="{00000000-0005-0000-0000-000088A40000}"/>
    <cellStyle name="Título 1 2" xfId="34633" hidden="1" xr:uid="{00000000-0005-0000-0000-000089A40000}"/>
    <cellStyle name="Título 1 2" xfId="34664" hidden="1" xr:uid="{00000000-0005-0000-0000-00008AA40000}"/>
    <cellStyle name="Título 1 2" xfId="34643" hidden="1" xr:uid="{00000000-0005-0000-0000-00008BA40000}"/>
    <cellStyle name="Título 1 2" xfId="34670" hidden="1" xr:uid="{00000000-0005-0000-0000-00008CA40000}"/>
    <cellStyle name="Título 1 2" xfId="34663" hidden="1" xr:uid="{00000000-0005-0000-0000-00008DA40000}"/>
    <cellStyle name="Título 1 2" xfId="34535" hidden="1" xr:uid="{00000000-0005-0000-0000-00008EA40000}"/>
    <cellStyle name="Título 1 2" xfId="34443" hidden="1" xr:uid="{00000000-0005-0000-0000-00008FA40000}"/>
    <cellStyle name="Título 1 2" xfId="34682" hidden="1" xr:uid="{00000000-0005-0000-0000-000090A40000}"/>
    <cellStyle name="Título 1 2" xfId="34442" hidden="1" xr:uid="{00000000-0005-0000-0000-000091A40000}"/>
    <cellStyle name="Título 1 2" xfId="34687" hidden="1" xr:uid="{00000000-0005-0000-0000-000092A40000}"/>
    <cellStyle name="Título 1 2" xfId="34438" hidden="1" xr:uid="{00000000-0005-0000-0000-000093A40000}"/>
    <cellStyle name="Título 1 2" xfId="34412" hidden="1" xr:uid="{00000000-0005-0000-0000-000094A40000}"/>
    <cellStyle name="Título 1 2" xfId="34465" hidden="1" xr:uid="{00000000-0005-0000-0000-000095A40000}"/>
    <cellStyle name="Título 1 2" xfId="34544" hidden="1" xr:uid="{00000000-0005-0000-0000-000096A40000}"/>
    <cellStyle name="Título 1 2" xfId="34461" hidden="1" xr:uid="{00000000-0005-0000-0000-000097A40000}"/>
    <cellStyle name="Título 1 2" xfId="34452" hidden="1" xr:uid="{00000000-0005-0000-0000-000098A40000}"/>
    <cellStyle name="Título 1 2" xfId="34451" hidden="1" xr:uid="{00000000-0005-0000-0000-000099A40000}"/>
    <cellStyle name="Título 1 2" xfId="34453" hidden="1" xr:uid="{00000000-0005-0000-0000-00009AA40000}"/>
    <cellStyle name="Título 1 2" xfId="34684" hidden="1" xr:uid="{00000000-0005-0000-0000-00009BA40000}"/>
    <cellStyle name="Título 1 2" xfId="34511" hidden="1" xr:uid="{00000000-0005-0000-0000-00009CA40000}"/>
    <cellStyle name="Título 1 2" xfId="34573" hidden="1" xr:uid="{00000000-0005-0000-0000-00009DA40000}"/>
    <cellStyle name="Título 1 2" xfId="34455" hidden="1" xr:uid="{00000000-0005-0000-0000-00009EA40000}"/>
    <cellStyle name="Título 1 2" xfId="34483" hidden="1" xr:uid="{00000000-0005-0000-0000-00009FA40000}"/>
    <cellStyle name="Título 1 2" xfId="34574" hidden="1" xr:uid="{00000000-0005-0000-0000-0000A0A40000}"/>
    <cellStyle name="Título 1 2" xfId="34304" hidden="1" xr:uid="{00000000-0005-0000-0000-0000A1A40000}"/>
    <cellStyle name="Título 1 2" xfId="34469" hidden="1" xr:uid="{00000000-0005-0000-0000-0000A2A40000}"/>
    <cellStyle name="Título 1 2" xfId="34538" hidden="1" xr:uid="{00000000-0005-0000-0000-0000A3A40000}"/>
    <cellStyle name="Título 1 2" xfId="34519" hidden="1" xr:uid="{00000000-0005-0000-0000-0000A4A40000}"/>
    <cellStyle name="Título 1 2" xfId="34435" hidden="1" xr:uid="{00000000-0005-0000-0000-0000A5A40000}"/>
    <cellStyle name="Título 1 2" xfId="34422" hidden="1" xr:uid="{00000000-0005-0000-0000-0000A6A40000}"/>
    <cellStyle name="Título 1 2" xfId="34494" hidden="1" xr:uid="{00000000-0005-0000-0000-0000A7A40000}"/>
    <cellStyle name="Título 1 2" xfId="34508" hidden="1" xr:uid="{00000000-0005-0000-0000-0000A8A40000}"/>
    <cellStyle name="Título 1 2" xfId="34534" hidden="1" xr:uid="{00000000-0005-0000-0000-0000A9A40000}"/>
    <cellStyle name="Título 1 2" xfId="34547" hidden="1" xr:uid="{00000000-0005-0000-0000-0000AAA40000}"/>
    <cellStyle name="Título 1 2" xfId="34431" hidden="1" xr:uid="{00000000-0005-0000-0000-0000ABA40000}"/>
    <cellStyle name="Título 1 2" xfId="34462" hidden="1" xr:uid="{00000000-0005-0000-0000-0000ACA40000}"/>
    <cellStyle name="Título 1 2" xfId="34512" hidden="1" xr:uid="{00000000-0005-0000-0000-0000ADA40000}"/>
    <cellStyle name="Título 1 2" xfId="34478" hidden="1" xr:uid="{00000000-0005-0000-0000-0000AEA40000}"/>
    <cellStyle name="Título 1 2" xfId="34459" hidden="1" xr:uid="{00000000-0005-0000-0000-0000AFA40000}"/>
    <cellStyle name="Título 1 2" xfId="34524" hidden="1" xr:uid="{00000000-0005-0000-0000-0000B0A40000}"/>
    <cellStyle name="Título 1 2" xfId="34430" hidden="1" xr:uid="{00000000-0005-0000-0000-0000B1A40000}"/>
    <cellStyle name="Título 1 2" xfId="34542" hidden="1" xr:uid="{00000000-0005-0000-0000-0000B2A40000}"/>
    <cellStyle name="Título 1 2" xfId="34427" hidden="1" xr:uid="{00000000-0005-0000-0000-0000B3A40000}"/>
    <cellStyle name="Título 1 2" xfId="34707" hidden="1" xr:uid="{00000000-0005-0000-0000-0000B4A40000}"/>
    <cellStyle name="Título 1 2" xfId="34718" hidden="1" xr:uid="{00000000-0005-0000-0000-0000B5A40000}"/>
    <cellStyle name="Título 1 2" xfId="34705" hidden="1" xr:uid="{00000000-0005-0000-0000-0000B6A40000}"/>
    <cellStyle name="Título 1 2" xfId="34727" hidden="1" xr:uid="{00000000-0005-0000-0000-0000B7A40000}"/>
    <cellStyle name="Título 1 2" xfId="34703" hidden="1" xr:uid="{00000000-0005-0000-0000-0000B8A40000}"/>
    <cellStyle name="Título 1 2" xfId="34736" hidden="1" xr:uid="{00000000-0005-0000-0000-0000B9A40000}"/>
    <cellStyle name="Título 1 2" xfId="34701" hidden="1" xr:uid="{00000000-0005-0000-0000-0000BAA40000}"/>
    <cellStyle name="Título 1 2" xfId="34744" hidden="1" xr:uid="{00000000-0005-0000-0000-0000BBA40000}"/>
    <cellStyle name="Título 1 2" xfId="34695" hidden="1" xr:uid="{00000000-0005-0000-0000-0000BCA40000}"/>
    <cellStyle name="Título 1 2" xfId="34754" hidden="1" xr:uid="{00000000-0005-0000-0000-0000BDA40000}"/>
    <cellStyle name="Título 1 2" xfId="34699" hidden="1" xr:uid="{00000000-0005-0000-0000-0000BEA40000}"/>
    <cellStyle name="Título 1 2" xfId="34764" hidden="1" xr:uid="{00000000-0005-0000-0000-0000BFA40000}"/>
    <cellStyle name="Título 1 2" xfId="34696" hidden="1" xr:uid="{00000000-0005-0000-0000-0000C0A40000}"/>
    <cellStyle name="Título 1 2" xfId="34771" hidden="1" xr:uid="{00000000-0005-0000-0000-0000C1A40000}"/>
    <cellStyle name="Título 1 2" xfId="34750" hidden="1" xr:uid="{00000000-0005-0000-0000-0000C2A40000}"/>
    <cellStyle name="Título 1 2" xfId="34781" hidden="1" xr:uid="{00000000-0005-0000-0000-0000C3A40000}"/>
    <cellStyle name="Título 1 2" xfId="34760" hidden="1" xr:uid="{00000000-0005-0000-0000-0000C4A40000}"/>
    <cellStyle name="Título 1 2" xfId="34787" hidden="1" xr:uid="{00000000-0005-0000-0000-0000C5A40000}"/>
    <cellStyle name="Título 1 2" xfId="34780" hidden="1" xr:uid="{00000000-0005-0000-0000-0000C6A40000}"/>
    <cellStyle name="Título 1 2" xfId="34809" hidden="1" xr:uid="{00000000-0005-0000-0000-0000C7A40000}"/>
    <cellStyle name="Título 1 2" xfId="34820" hidden="1" xr:uid="{00000000-0005-0000-0000-0000C8A40000}"/>
    <cellStyle name="Título 1 2" xfId="34807" hidden="1" xr:uid="{00000000-0005-0000-0000-0000C9A40000}"/>
    <cellStyle name="Título 1 2" xfId="34829" hidden="1" xr:uid="{00000000-0005-0000-0000-0000CAA40000}"/>
    <cellStyle name="Título 1 2" xfId="34805" hidden="1" xr:uid="{00000000-0005-0000-0000-0000CBA40000}"/>
    <cellStyle name="Título 1 2" xfId="34838" hidden="1" xr:uid="{00000000-0005-0000-0000-0000CCA40000}"/>
    <cellStyle name="Título 1 2" xfId="34803" hidden="1" xr:uid="{00000000-0005-0000-0000-0000CDA40000}"/>
    <cellStyle name="Título 1 2" xfId="34846" hidden="1" xr:uid="{00000000-0005-0000-0000-0000CEA40000}"/>
    <cellStyle name="Título 1 2" xfId="34797" hidden="1" xr:uid="{00000000-0005-0000-0000-0000CFA40000}"/>
    <cellStyle name="Título 1 2" xfId="34856" hidden="1" xr:uid="{00000000-0005-0000-0000-0000D0A40000}"/>
    <cellStyle name="Título 1 2" xfId="34801" hidden="1" xr:uid="{00000000-0005-0000-0000-0000D1A40000}"/>
    <cellStyle name="Título 1 2" xfId="34866" hidden="1" xr:uid="{00000000-0005-0000-0000-0000D2A40000}"/>
    <cellStyle name="Título 1 2" xfId="34798" hidden="1" xr:uid="{00000000-0005-0000-0000-0000D3A40000}"/>
    <cellStyle name="Título 1 2" xfId="34873" hidden="1" xr:uid="{00000000-0005-0000-0000-0000D4A40000}"/>
    <cellStyle name="Título 1 2" xfId="34852" hidden="1" xr:uid="{00000000-0005-0000-0000-0000D5A40000}"/>
    <cellStyle name="Título 1 2" xfId="34883" hidden="1" xr:uid="{00000000-0005-0000-0000-0000D6A40000}"/>
    <cellStyle name="Título 1 2" xfId="34862" hidden="1" xr:uid="{00000000-0005-0000-0000-0000D7A40000}"/>
    <cellStyle name="Título 1 2" xfId="34889" hidden="1" xr:uid="{00000000-0005-0000-0000-0000D8A40000}"/>
    <cellStyle name="Título 1 2" xfId="34882" hidden="1" xr:uid="{00000000-0005-0000-0000-0000D9A40000}"/>
    <cellStyle name="Título 1 2" xfId="35080" hidden="1" xr:uid="{00000000-0005-0000-0000-0000DAA40000}"/>
    <cellStyle name="Título 1 2" xfId="35091" hidden="1" xr:uid="{00000000-0005-0000-0000-0000DBA40000}"/>
    <cellStyle name="Título 1 2" xfId="35078" hidden="1" xr:uid="{00000000-0005-0000-0000-0000DCA40000}"/>
    <cellStyle name="Título 1 2" xfId="35100" hidden="1" xr:uid="{00000000-0005-0000-0000-0000DDA40000}"/>
    <cellStyle name="Título 1 2" xfId="35076" hidden="1" xr:uid="{00000000-0005-0000-0000-0000DEA40000}"/>
    <cellStyle name="Título 1 2" xfId="35109" hidden="1" xr:uid="{00000000-0005-0000-0000-0000DFA40000}"/>
    <cellStyle name="Título 1 2" xfId="35074" hidden="1" xr:uid="{00000000-0005-0000-0000-0000E0A40000}"/>
    <cellStyle name="Título 1 2" xfId="35117" hidden="1" xr:uid="{00000000-0005-0000-0000-0000E1A40000}"/>
    <cellStyle name="Título 1 2" xfId="35067" hidden="1" xr:uid="{00000000-0005-0000-0000-0000E2A40000}"/>
    <cellStyle name="Título 1 2" xfId="35127" hidden="1" xr:uid="{00000000-0005-0000-0000-0000E3A40000}"/>
    <cellStyle name="Título 1 2" xfId="35072" hidden="1" xr:uid="{00000000-0005-0000-0000-0000E4A40000}"/>
    <cellStyle name="Título 1 2" xfId="35137" hidden="1" xr:uid="{00000000-0005-0000-0000-0000E5A40000}"/>
    <cellStyle name="Título 1 2" xfId="35069" hidden="1" xr:uid="{00000000-0005-0000-0000-0000E6A40000}"/>
    <cellStyle name="Título 1 2" xfId="35144" hidden="1" xr:uid="{00000000-0005-0000-0000-0000E7A40000}"/>
    <cellStyle name="Título 1 2" xfId="35123" hidden="1" xr:uid="{00000000-0005-0000-0000-0000E8A40000}"/>
    <cellStyle name="Título 1 2" xfId="35154" hidden="1" xr:uid="{00000000-0005-0000-0000-0000E9A40000}"/>
    <cellStyle name="Título 1 2" xfId="35133" hidden="1" xr:uid="{00000000-0005-0000-0000-0000EAA40000}"/>
    <cellStyle name="Título 1 2" xfId="35160" hidden="1" xr:uid="{00000000-0005-0000-0000-0000EBA40000}"/>
    <cellStyle name="Título 1 2" xfId="35153" hidden="1" xr:uid="{00000000-0005-0000-0000-0000ECA40000}"/>
    <cellStyle name="Título 1 2" xfId="35025" hidden="1" xr:uid="{00000000-0005-0000-0000-0000EDA40000}"/>
    <cellStyle name="Título 1 2" xfId="34933" hidden="1" xr:uid="{00000000-0005-0000-0000-0000EEA40000}"/>
    <cellStyle name="Título 1 2" xfId="35172" hidden="1" xr:uid="{00000000-0005-0000-0000-0000EFA40000}"/>
    <cellStyle name="Título 1 2" xfId="34932" hidden="1" xr:uid="{00000000-0005-0000-0000-0000F0A40000}"/>
    <cellStyle name="Título 1 2" xfId="35177" hidden="1" xr:uid="{00000000-0005-0000-0000-0000F1A40000}"/>
    <cellStyle name="Título 1 2" xfId="34928" hidden="1" xr:uid="{00000000-0005-0000-0000-0000F2A40000}"/>
    <cellStyle name="Título 1 2" xfId="34902" hidden="1" xr:uid="{00000000-0005-0000-0000-0000F3A40000}"/>
    <cellStyle name="Título 1 2" xfId="34955" hidden="1" xr:uid="{00000000-0005-0000-0000-0000F4A40000}"/>
    <cellStyle name="Título 1 2" xfId="35034" hidden="1" xr:uid="{00000000-0005-0000-0000-0000F5A40000}"/>
    <cellStyle name="Título 1 2" xfId="34951" hidden="1" xr:uid="{00000000-0005-0000-0000-0000F6A40000}"/>
    <cellStyle name="Título 1 2" xfId="34942" hidden="1" xr:uid="{00000000-0005-0000-0000-0000F7A40000}"/>
    <cellStyle name="Título 1 2" xfId="34941" hidden="1" xr:uid="{00000000-0005-0000-0000-0000F8A40000}"/>
    <cellStyle name="Título 1 2" xfId="34943" hidden="1" xr:uid="{00000000-0005-0000-0000-0000F9A40000}"/>
    <cellStyle name="Título 1 2" xfId="35174" hidden="1" xr:uid="{00000000-0005-0000-0000-0000FAA40000}"/>
    <cellStyle name="Título 1 2" xfId="35001" hidden="1" xr:uid="{00000000-0005-0000-0000-0000FBA40000}"/>
    <cellStyle name="Título 1 2" xfId="35063" hidden="1" xr:uid="{00000000-0005-0000-0000-0000FCA40000}"/>
    <cellStyle name="Título 1 2" xfId="34945" hidden="1" xr:uid="{00000000-0005-0000-0000-0000FDA40000}"/>
    <cellStyle name="Título 1 2" xfId="34973" hidden="1" xr:uid="{00000000-0005-0000-0000-0000FEA40000}"/>
    <cellStyle name="Título 1 2" xfId="35064" hidden="1" xr:uid="{00000000-0005-0000-0000-0000FFA40000}"/>
    <cellStyle name="Título 1 2" xfId="34794" hidden="1" xr:uid="{00000000-0005-0000-0000-000000A50000}"/>
    <cellStyle name="Título 1 2" xfId="34959" hidden="1" xr:uid="{00000000-0005-0000-0000-000001A50000}"/>
    <cellStyle name="Título 1 2" xfId="35028" hidden="1" xr:uid="{00000000-0005-0000-0000-000002A50000}"/>
    <cellStyle name="Título 1 2" xfId="35009" hidden="1" xr:uid="{00000000-0005-0000-0000-000003A50000}"/>
    <cellStyle name="Título 1 2" xfId="34925" hidden="1" xr:uid="{00000000-0005-0000-0000-000004A50000}"/>
    <cellStyle name="Título 1 2" xfId="34912" hidden="1" xr:uid="{00000000-0005-0000-0000-000005A50000}"/>
    <cellStyle name="Título 1 2" xfId="34984" hidden="1" xr:uid="{00000000-0005-0000-0000-000006A50000}"/>
    <cellStyle name="Título 1 2" xfId="34998" hidden="1" xr:uid="{00000000-0005-0000-0000-000007A50000}"/>
    <cellStyle name="Título 1 2" xfId="35024" hidden="1" xr:uid="{00000000-0005-0000-0000-000008A50000}"/>
    <cellStyle name="Título 1 2" xfId="35037" hidden="1" xr:uid="{00000000-0005-0000-0000-000009A50000}"/>
    <cellStyle name="Título 1 2" xfId="34921" hidden="1" xr:uid="{00000000-0005-0000-0000-00000AA50000}"/>
    <cellStyle name="Título 1 2" xfId="34952" hidden="1" xr:uid="{00000000-0005-0000-0000-00000BA50000}"/>
    <cellStyle name="Título 1 2" xfId="35002" hidden="1" xr:uid="{00000000-0005-0000-0000-00000CA50000}"/>
    <cellStyle name="Título 1 2" xfId="34968" hidden="1" xr:uid="{00000000-0005-0000-0000-00000DA50000}"/>
    <cellStyle name="Título 1 2" xfId="34949" hidden="1" xr:uid="{00000000-0005-0000-0000-00000EA50000}"/>
    <cellStyle name="Título 1 2" xfId="35014" hidden="1" xr:uid="{00000000-0005-0000-0000-00000FA50000}"/>
    <cellStyle name="Título 1 2" xfId="34920" hidden="1" xr:uid="{00000000-0005-0000-0000-000010A50000}"/>
    <cellStyle name="Título 1 2" xfId="35032" hidden="1" xr:uid="{00000000-0005-0000-0000-000011A50000}"/>
    <cellStyle name="Título 1 2" xfId="34917" hidden="1" xr:uid="{00000000-0005-0000-0000-000012A50000}"/>
    <cellStyle name="Título 1 2" xfId="35197" hidden="1" xr:uid="{00000000-0005-0000-0000-000013A50000}"/>
    <cellStyle name="Título 1 2" xfId="35208" hidden="1" xr:uid="{00000000-0005-0000-0000-000014A50000}"/>
    <cellStyle name="Título 1 2" xfId="35195" hidden="1" xr:uid="{00000000-0005-0000-0000-000015A50000}"/>
    <cellStyle name="Título 1 2" xfId="35217" hidden="1" xr:uid="{00000000-0005-0000-0000-000016A50000}"/>
    <cellStyle name="Título 1 2" xfId="35193" hidden="1" xr:uid="{00000000-0005-0000-0000-000017A50000}"/>
    <cellStyle name="Título 1 2" xfId="35226" hidden="1" xr:uid="{00000000-0005-0000-0000-000018A50000}"/>
    <cellStyle name="Título 1 2" xfId="35191" hidden="1" xr:uid="{00000000-0005-0000-0000-000019A50000}"/>
    <cellStyle name="Título 1 2" xfId="35234" hidden="1" xr:uid="{00000000-0005-0000-0000-00001AA50000}"/>
    <cellStyle name="Título 1 2" xfId="35185" hidden="1" xr:uid="{00000000-0005-0000-0000-00001BA50000}"/>
    <cellStyle name="Título 1 2" xfId="35244" hidden="1" xr:uid="{00000000-0005-0000-0000-00001CA50000}"/>
    <cellStyle name="Título 1 2" xfId="35189" hidden="1" xr:uid="{00000000-0005-0000-0000-00001DA50000}"/>
    <cellStyle name="Título 1 2" xfId="35254" hidden="1" xr:uid="{00000000-0005-0000-0000-00001EA50000}"/>
    <cellStyle name="Título 1 2" xfId="35186" hidden="1" xr:uid="{00000000-0005-0000-0000-00001FA50000}"/>
    <cellStyle name="Título 1 2" xfId="35261" hidden="1" xr:uid="{00000000-0005-0000-0000-000020A50000}"/>
    <cellStyle name="Título 1 2" xfId="35240" hidden="1" xr:uid="{00000000-0005-0000-0000-000021A50000}"/>
    <cellStyle name="Título 1 2" xfId="35271" hidden="1" xr:uid="{00000000-0005-0000-0000-000022A50000}"/>
    <cellStyle name="Título 1 2" xfId="35250" hidden="1" xr:uid="{00000000-0005-0000-0000-000023A50000}"/>
    <cellStyle name="Título 1 2" xfId="35277" hidden="1" xr:uid="{00000000-0005-0000-0000-000024A50000}"/>
    <cellStyle name="Título 1 2" xfId="35270" hidden="1" xr:uid="{00000000-0005-0000-0000-000025A50000}"/>
    <cellStyle name="Título 1 2" xfId="35299" hidden="1" xr:uid="{00000000-0005-0000-0000-000026A50000}"/>
    <cellStyle name="Título 1 2" xfId="35310" hidden="1" xr:uid="{00000000-0005-0000-0000-000027A50000}"/>
    <cellStyle name="Título 1 2" xfId="35297" hidden="1" xr:uid="{00000000-0005-0000-0000-000028A50000}"/>
    <cellStyle name="Título 1 2" xfId="35319" hidden="1" xr:uid="{00000000-0005-0000-0000-000029A50000}"/>
    <cellStyle name="Título 1 2" xfId="35295" hidden="1" xr:uid="{00000000-0005-0000-0000-00002AA50000}"/>
    <cellStyle name="Título 1 2" xfId="35328" hidden="1" xr:uid="{00000000-0005-0000-0000-00002BA50000}"/>
    <cellStyle name="Título 1 2" xfId="35293" hidden="1" xr:uid="{00000000-0005-0000-0000-00002CA50000}"/>
    <cellStyle name="Título 1 2" xfId="35336" hidden="1" xr:uid="{00000000-0005-0000-0000-00002DA50000}"/>
    <cellStyle name="Título 1 2" xfId="35287" hidden="1" xr:uid="{00000000-0005-0000-0000-00002EA50000}"/>
    <cellStyle name="Título 1 2" xfId="35346" hidden="1" xr:uid="{00000000-0005-0000-0000-00002FA50000}"/>
    <cellStyle name="Título 1 2" xfId="35291" hidden="1" xr:uid="{00000000-0005-0000-0000-000030A50000}"/>
    <cellStyle name="Título 1 2" xfId="35356" hidden="1" xr:uid="{00000000-0005-0000-0000-000031A50000}"/>
    <cellStyle name="Título 1 2" xfId="35288" hidden="1" xr:uid="{00000000-0005-0000-0000-000032A50000}"/>
    <cellStyle name="Título 1 2" xfId="35363" hidden="1" xr:uid="{00000000-0005-0000-0000-000033A50000}"/>
    <cellStyle name="Título 1 2" xfId="35342" hidden="1" xr:uid="{00000000-0005-0000-0000-000034A50000}"/>
    <cellStyle name="Título 1 2" xfId="35373" hidden="1" xr:uid="{00000000-0005-0000-0000-000035A50000}"/>
    <cellStyle name="Título 1 2" xfId="35352" hidden="1" xr:uid="{00000000-0005-0000-0000-000036A50000}"/>
    <cellStyle name="Título 1 2" xfId="35379" hidden="1" xr:uid="{00000000-0005-0000-0000-000037A50000}"/>
    <cellStyle name="Título 1 2" xfId="35372" hidden="1" xr:uid="{00000000-0005-0000-0000-000038A50000}"/>
    <cellStyle name="Título 1 2" xfId="35570" hidden="1" xr:uid="{00000000-0005-0000-0000-000039A50000}"/>
    <cellStyle name="Título 1 2" xfId="35581" hidden="1" xr:uid="{00000000-0005-0000-0000-00003AA50000}"/>
    <cellStyle name="Título 1 2" xfId="35568" hidden="1" xr:uid="{00000000-0005-0000-0000-00003BA50000}"/>
    <cellStyle name="Título 1 2" xfId="35590" hidden="1" xr:uid="{00000000-0005-0000-0000-00003CA50000}"/>
    <cellStyle name="Título 1 2" xfId="35566" hidden="1" xr:uid="{00000000-0005-0000-0000-00003DA50000}"/>
    <cellStyle name="Título 1 2" xfId="35599" hidden="1" xr:uid="{00000000-0005-0000-0000-00003EA50000}"/>
    <cellStyle name="Título 1 2" xfId="35564" hidden="1" xr:uid="{00000000-0005-0000-0000-00003FA50000}"/>
    <cellStyle name="Título 1 2" xfId="35607" hidden="1" xr:uid="{00000000-0005-0000-0000-000040A50000}"/>
    <cellStyle name="Título 1 2" xfId="35557" hidden="1" xr:uid="{00000000-0005-0000-0000-000041A50000}"/>
    <cellStyle name="Título 1 2" xfId="35617" hidden="1" xr:uid="{00000000-0005-0000-0000-000042A50000}"/>
    <cellStyle name="Título 1 2" xfId="35562" hidden="1" xr:uid="{00000000-0005-0000-0000-000043A50000}"/>
    <cellStyle name="Título 1 2" xfId="35627" hidden="1" xr:uid="{00000000-0005-0000-0000-000044A50000}"/>
    <cellStyle name="Título 1 2" xfId="35559" hidden="1" xr:uid="{00000000-0005-0000-0000-000045A50000}"/>
    <cellStyle name="Título 1 2" xfId="35634" hidden="1" xr:uid="{00000000-0005-0000-0000-000046A50000}"/>
    <cellStyle name="Título 1 2" xfId="35613" hidden="1" xr:uid="{00000000-0005-0000-0000-000047A50000}"/>
    <cellStyle name="Título 1 2" xfId="35644" hidden="1" xr:uid="{00000000-0005-0000-0000-000048A50000}"/>
    <cellStyle name="Título 1 2" xfId="35623" hidden="1" xr:uid="{00000000-0005-0000-0000-000049A50000}"/>
    <cellStyle name="Título 1 2" xfId="35650" hidden="1" xr:uid="{00000000-0005-0000-0000-00004AA50000}"/>
    <cellStyle name="Título 1 2" xfId="35643" hidden="1" xr:uid="{00000000-0005-0000-0000-00004BA50000}"/>
    <cellStyle name="Título 1 2" xfId="35515" hidden="1" xr:uid="{00000000-0005-0000-0000-00004CA50000}"/>
    <cellStyle name="Título 1 2" xfId="35423" hidden="1" xr:uid="{00000000-0005-0000-0000-00004DA50000}"/>
    <cellStyle name="Título 1 2" xfId="35662" hidden="1" xr:uid="{00000000-0005-0000-0000-00004EA50000}"/>
    <cellStyle name="Título 1 2" xfId="35422" hidden="1" xr:uid="{00000000-0005-0000-0000-00004FA50000}"/>
    <cellStyle name="Título 1 2" xfId="35667" hidden="1" xr:uid="{00000000-0005-0000-0000-000050A50000}"/>
    <cellStyle name="Título 1 2" xfId="35418" hidden="1" xr:uid="{00000000-0005-0000-0000-000051A50000}"/>
    <cellStyle name="Título 1 2" xfId="35392" hidden="1" xr:uid="{00000000-0005-0000-0000-000052A50000}"/>
    <cellStyle name="Título 1 2" xfId="35445" hidden="1" xr:uid="{00000000-0005-0000-0000-000053A50000}"/>
    <cellStyle name="Título 1 2" xfId="35524" hidden="1" xr:uid="{00000000-0005-0000-0000-000054A50000}"/>
    <cellStyle name="Título 1 2" xfId="35441" hidden="1" xr:uid="{00000000-0005-0000-0000-000055A50000}"/>
    <cellStyle name="Título 1 2" xfId="35432" hidden="1" xr:uid="{00000000-0005-0000-0000-000056A50000}"/>
    <cellStyle name="Título 1 2" xfId="35431" hidden="1" xr:uid="{00000000-0005-0000-0000-000057A50000}"/>
    <cellStyle name="Título 1 2" xfId="35433" hidden="1" xr:uid="{00000000-0005-0000-0000-000058A50000}"/>
    <cellStyle name="Título 1 2" xfId="35664" hidden="1" xr:uid="{00000000-0005-0000-0000-000059A50000}"/>
    <cellStyle name="Título 1 2" xfId="35491" hidden="1" xr:uid="{00000000-0005-0000-0000-00005AA50000}"/>
    <cellStyle name="Título 1 2" xfId="35553" hidden="1" xr:uid="{00000000-0005-0000-0000-00005BA50000}"/>
    <cellStyle name="Título 1 2" xfId="35435" hidden="1" xr:uid="{00000000-0005-0000-0000-00005CA50000}"/>
    <cellStyle name="Título 1 2" xfId="35463" hidden="1" xr:uid="{00000000-0005-0000-0000-00005DA50000}"/>
    <cellStyle name="Título 1 2" xfId="35554" hidden="1" xr:uid="{00000000-0005-0000-0000-00005EA50000}"/>
    <cellStyle name="Título 1 2" xfId="35284" hidden="1" xr:uid="{00000000-0005-0000-0000-00005FA50000}"/>
    <cellStyle name="Título 1 2" xfId="35449" hidden="1" xr:uid="{00000000-0005-0000-0000-000060A50000}"/>
    <cellStyle name="Título 1 2" xfId="35518" hidden="1" xr:uid="{00000000-0005-0000-0000-000061A50000}"/>
    <cellStyle name="Título 1 2" xfId="35499" hidden="1" xr:uid="{00000000-0005-0000-0000-000062A50000}"/>
    <cellStyle name="Título 1 2" xfId="35415" hidden="1" xr:uid="{00000000-0005-0000-0000-000063A50000}"/>
    <cellStyle name="Título 1 2" xfId="35402" hidden="1" xr:uid="{00000000-0005-0000-0000-000064A50000}"/>
    <cellStyle name="Título 1 2" xfId="35474" hidden="1" xr:uid="{00000000-0005-0000-0000-000065A50000}"/>
    <cellStyle name="Título 1 2" xfId="35488" hidden="1" xr:uid="{00000000-0005-0000-0000-000066A50000}"/>
    <cellStyle name="Título 1 2" xfId="35514" hidden="1" xr:uid="{00000000-0005-0000-0000-000067A50000}"/>
    <cellStyle name="Título 1 2" xfId="35527" hidden="1" xr:uid="{00000000-0005-0000-0000-000068A50000}"/>
    <cellStyle name="Título 1 2" xfId="35411" hidden="1" xr:uid="{00000000-0005-0000-0000-000069A50000}"/>
    <cellStyle name="Título 1 2" xfId="35442" hidden="1" xr:uid="{00000000-0005-0000-0000-00006AA50000}"/>
    <cellStyle name="Título 1 2" xfId="35492" hidden="1" xr:uid="{00000000-0005-0000-0000-00006BA50000}"/>
    <cellStyle name="Título 1 2" xfId="35458" hidden="1" xr:uid="{00000000-0005-0000-0000-00006CA50000}"/>
    <cellStyle name="Título 1 2" xfId="35439" hidden="1" xr:uid="{00000000-0005-0000-0000-00006DA50000}"/>
    <cellStyle name="Título 1 2" xfId="35504" hidden="1" xr:uid="{00000000-0005-0000-0000-00006EA50000}"/>
    <cellStyle name="Título 1 2" xfId="35410" hidden="1" xr:uid="{00000000-0005-0000-0000-00006FA50000}"/>
    <cellStyle name="Título 1 2" xfId="35522" hidden="1" xr:uid="{00000000-0005-0000-0000-000070A50000}"/>
    <cellStyle name="Título 1 2" xfId="35407" hidden="1" xr:uid="{00000000-0005-0000-0000-000071A50000}"/>
    <cellStyle name="Título 1 2" xfId="35687" hidden="1" xr:uid="{00000000-0005-0000-0000-000072A50000}"/>
    <cellStyle name="Título 1 2" xfId="35698" hidden="1" xr:uid="{00000000-0005-0000-0000-000073A50000}"/>
    <cellStyle name="Título 1 2" xfId="35685" hidden="1" xr:uid="{00000000-0005-0000-0000-000074A50000}"/>
    <cellStyle name="Título 1 2" xfId="35707" hidden="1" xr:uid="{00000000-0005-0000-0000-000075A50000}"/>
    <cellStyle name="Título 1 2" xfId="35683" hidden="1" xr:uid="{00000000-0005-0000-0000-000076A50000}"/>
    <cellStyle name="Título 1 2" xfId="35716" hidden="1" xr:uid="{00000000-0005-0000-0000-000077A50000}"/>
    <cellStyle name="Título 1 2" xfId="35681" hidden="1" xr:uid="{00000000-0005-0000-0000-000078A50000}"/>
    <cellStyle name="Título 1 2" xfId="35724" hidden="1" xr:uid="{00000000-0005-0000-0000-000079A50000}"/>
    <cellStyle name="Título 1 2" xfId="35675" hidden="1" xr:uid="{00000000-0005-0000-0000-00007AA50000}"/>
    <cellStyle name="Título 1 2" xfId="35734" hidden="1" xr:uid="{00000000-0005-0000-0000-00007BA50000}"/>
    <cellStyle name="Título 1 2" xfId="35679" hidden="1" xr:uid="{00000000-0005-0000-0000-00007CA50000}"/>
    <cellStyle name="Título 1 2" xfId="35744" hidden="1" xr:uid="{00000000-0005-0000-0000-00007DA50000}"/>
    <cellStyle name="Título 1 2" xfId="35676" hidden="1" xr:uid="{00000000-0005-0000-0000-00007EA50000}"/>
    <cellStyle name="Título 1 2" xfId="35751" hidden="1" xr:uid="{00000000-0005-0000-0000-00007FA50000}"/>
    <cellStyle name="Título 1 2" xfId="35730" hidden="1" xr:uid="{00000000-0005-0000-0000-000080A50000}"/>
    <cellStyle name="Título 1 2" xfId="35761" hidden="1" xr:uid="{00000000-0005-0000-0000-000081A50000}"/>
    <cellStyle name="Título 1 2" xfId="35740" hidden="1" xr:uid="{00000000-0005-0000-0000-000082A50000}"/>
    <cellStyle name="Título 1 2" xfId="35767" hidden="1" xr:uid="{00000000-0005-0000-0000-000083A50000}"/>
    <cellStyle name="Título 1 2" xfId="35760" hidden="1" xr:uid="{00000000-0005-0000-0000-000084A50000}"/>
    <cellStyle name="Título 1 2" xfId="35789" hidden="1" xr:uid="{00000000-0005-0000-0000-000085A50000}"/>
    <cellStyle name="Título 1 2" xfId="35800" hidden="1" xr:uid="{00000000-0005-0000-0000-000086A50000}"/>
    <cellStyle name="Título 1 2" xfId="35787" hidden="1" xr:uid="{00000000-0005-0000-0000-000087A50000}"/>
    <cellStyle name="Título 1 2" xfId="35809" hidden="1" xr:uid="{00000000-0005-0000-0000-000088A50000}"/>
    <cellStyle name="Título 1 2" xfId="35785" hidden="1" xr:uid="{00000000-0005-0000-0000-000089A50000}"/>
    <cellStyle name="Título 1 2" xfId="35818" hidden="1" xr:uid="{00000000-0005-0000-0000-00008AA50000}"/>
    <cellStyle name="Título 1 2" xfId="35783" hidden="1" xr:uid="{00000000-0005-0000-0000-00008BA50000}"/>
    <cellStyle name="Título 1 2" xfId="35826" hidden="1" xr:uid="{00000000-0005-0000-0000-00008CA50000}"/>
    <cellStyle name="Título 1 2" xfId="35777" hidden="1" xr:uid="{00000000-0005-0000-0000-00008DA50000}"/>
    <cellStyle name="Título 1 2" xfId="35836" hidden="1" xr:uid="{00000000-0005-0000-0000-00008EA50000}"/>
    <cellStyle name="Título 1 2" xfId="35781" hidden="1" xr:uid="{00000000-0005-0000-0000-00008FA50000}"/>
    <cellStyle name="Título 1 2" xfId="35846" hidden="1" xr:uid="{00000000-0005-0000-0000-000090A50000}"/>
    <cellStyle name="Título 1 2" xfId="35778" hidden="1" xr:uid="{00000000-0005-0000-0000-000091A50000}"/>
    <cellStyle name="Título 1 2" xfId="35853" hidden="1" xr:uid="{00000000-0005-0000-0000-000092A50000}"/>
    <cellStyle name="Título 1 2" xfId="35832" hidden="1" xr:uid="{00000000-0005-0000-0000-000093A50000}"/>
    <cellStyle name="Título 1 2" xfId="35863" hidden="1" xr:uid="{00000000-0005-0000-0000-000094A50000}"/>
    <cellStyle name="Título 1 2" xfId="35842" hidden="1" xr:uid="{00000000-0005-0000-0000-000095A50000}"/>
    <cellStyle name="Título 1 2" xfId="35869" hidden="1" xr:uid="{00000000-0005-0000-0000-000096A50000}"/>
    <cellStyle name="Título 1 2" xfId="35862" hidden="1" xr:uid="{00000000-0005-0000-0000-000097A50000}"/>
    <cellStyle name="Título 1 2" xfId="36060" hidden="1" xr:uid="{00000000-0005-0000-0000-000098A50000}"/>
    <cellStyle name="Título 1 2" xfId="36071" hidden="1" xr:uid="{00000000-0005-0000-0000-000099A50000}"/>
    <cellStyle name="Título 1 2" xfId="36058" hidden="1" xr:uid="{00000000-0005-0000-0000-00009AA50000}"/>
    <cellStyle name="Título 1 2" xfId="36080" hidden="1" xr:uid="{00000000-0005-0000-0000-00009BA50000}"/>
    <cellStyle name="Título 1 2" xfId="36056" hidden="1" xr:uid="{00000000-0005-0000-0000-00009CA50000}"/>
    <cellStyle name="Título 1 2" xfId="36089" hidden="1" xr:uid="{00000000-0005-0000-0000-00009DA50000}"/>
    <cellStyle name="Título 1 2" xfId="36054" hidden="1" xr:uid="{00000000-0005-0000-0000-00009EA50000}"/>
    <cellStyle name="Título 1 2" xfId="36097" hidden="1" xr:uid="{00000000-0005-0000-0000-00009FA50000}"/>
    <cellStyle name="Título 1 2" xfId="36047" hidden="1" xr:uid="{00000000-0005-0000-0000-0000A0A50000}"/>
    <cellStyle name="Título 1 2" xfId="36107" hidden="1" xr:uid="{00000000-0005-0000-0000-0000A1A50000}"/>
    <cellStyle name="Título 1 2" xfId="36052" hidden="1" xr:uid="{00000000-0005-0000-0000-0000A2A50000}"/>
    <cellStyle name="Título 1 2" xfId="36117" hidden="1" xr:uid="{00000000-0005-0000-0000-0000A3A50000}"/>
    <cellStyle name="Título 1 2" xfId="36049" hidden="1" xr:uid="{00000000-0005-0000-0000-0000A4A50000}"/>
    <cellStyle name="Título 1 2" xfId="36124" hidden="1" xr:uid="{00000000-0005-0000-0000-0000A5A50000}"/>
    <cellStyle name="Título 1 2" xfId="36103" hidden="1" xr:uid="{00000000-0005-0000-0000-0000A6A50000}"/>
    <cellStyle name="Título 1 2" xfId="36134" hidden="1" xr:uid="{00000000-0005-0000-0000-0000A7A50000}"/>
    <cellStyle name="Título 1 2" xfId="36113" hidden="1" xr:uid="{00000000-0005-0000-0000-0000A8A50000}"/>
    <cellStyle name="Título 1 2" xfId="36140" hidden="1" xr:uid="{00000000-0005-0000-0000-0000A9A50000}"/>
    <cellStyle name="Título 1 2" xfId="36133" hidden="1" xr:uid="{00000000-0005-0000-0000-0000AAA50000}"/>
    <cellStyle name="Título 1 2" xfId="36005" hidden="1" xr:uid="{00000000-0005-0000-0000-0000ABA50000}"/>
    <cellStyle name="Título 1 2" xfId="35913" hidden="1" xr:uid="{00000000-0005-0000-0000-0000ACA50000}"/>
    <cellStyle name="Título 1 2" xfId="36152" hidden="1" xr:uid="{00000000-0005-0000-0000-0000ADA50000}"/>
    <cellStyle name="Título 1 2" xfId="35912" hidden="1" xr:uid="{00000000-0005-0000-0000-0000AEA50000}"/>
    <cellStyle name="Título 1 2" xfId="36157" hidden="1" xr:uid="{00000000-0005-0000-0000-0000AFA50000}"/>
    <cellStyle name="Título 1 2" xfId="35908" hidden="1" xr:uid="{00000000-0005-0000-0000-0000B0A50000}"/>
    <cellStyle name="Título 1 2" xfId="35882" hidden="1" xr:uid="{00000000-0005-0000-0000-0000B1A50000}"/>
    <cellStyle name="Título 1 2" xfId="35935" hidden="1" xr:uid="{00000000-0005-0000-0000-0000B2A50000}"/>
    <cellStyle name="Título 1 2" xfId="36014" hidden="1" xr:uid="{00000000-0005-0000-0000-0000B3A50000}"/>
    <cellStyle name="Título 1 2" xfId="35931" hidden="1" xr:uid="{00000000-0005-0000-0000-0000B4A50000}"/>
    <cellStyle name="Título 1 2" xfId="35922" hidden="1" xr:uid="{00000000-0005-0000-0000-0000B5A50000}"/>
    <cellStyle name="Título 1 2" xfId="35921" hidden="1" xr:uid="{00000000-0005-0000-0000-0000B6A50000}"/>
    <cellStyle name="Título 1 2" xfId="35923" hidden="1" xr:uid="{00000000-0005-0000-0000-0000B7A50000}"/>
    <cellStyle name="Título 1 2" xfId="36154" hidden="1" xr:uid="{00000000-0005-0000-0000-0000B8A50000}"/>
    <cellStyle name="Título 1 2" xfId="35981" hidden="1" xr:uid="{00000000-0005-0000-0000-0000B9A50000}"/>
    <cellStyle name="Título 1 2" xfId="36043" hidden="1" xr:uid="{00000000-0005-0000-0000-0000BAA50000}"/>
    <cellStyle name="Título 1 2" xfId="35925" hidden="1" xr:uid="{00000000-0005-0000-0000-0000BBA50000}"/>
    <cellStyle name="Título 1 2" xfId="35953" hidden="1" xr:uid="{00000000-0005-0000-0000-0000BCA50000}"/>
    <cellStyle name="Título 1 2" xfId="36044" hidden="1" xr:uid="{00000000-0005-0000-0000-0000BDA50000}"/>
    <cellStyle name="Título 1 2" xfId="35774" hidden="1" xr:uid="{00000000-0005-0000-0000-0000BEA50000}"/>
    <cellStyle name="Título 1 2" xfId="35939" hidden="1" xr:uid="{00000000-0005-0000-0000-0000BFA50000}"/>
    <cellStyle name="Título 1 2" xfId="36008" hidden="1" xr:uid="{00000000-0005-0000-0000-0000C0A50000}"/>
    <cellStyle name="Título 1 2" xfId="35989" hidden="1" xr:uid="{00000000-0005-0000-0000-0000C1A50000}"/>
    <cellStyle name="Título 1 2" xfId="35905" hidden="1" xr:uid="{00000000-0005-0000-0000-0000C2A50000}"/>
    <cellStyle name="Título 1 2" xfId="35892" hidden="1" xr:uid="{00000000-0005-0000-0000-0000C3A50000}"/>
    <cellStyle name="Título 1 2" xfId="35964" hidden="1" xr:uid="{00000000-0005-0000-0000-0000C4A50000}"/>
    <cellStyle name="Título 1 2" xfId="35978" hidden="1" xr:uid="{00000000-0005-0000-0000-0000C5A50000}"/>
    <cellStyle name="Título 1 2" xfId="36004" hidden="1" xr:uid="{00000000-0005-0000-0000-0000C6A50000}"/>
    <cellStyle name="Título 1 2" xfId="36017" hidden="1" xr:uid="{00000000-0005-0000-0000-0000C7A50000}"/>
    <cellStyle name="Título 1 2" xfId="35901" hidden="1" xr:uid="{00000000-0005-0000-0000-0000C8A50000}"/>
    <cellStyle name="Título 1 2" xfId="35932" hidden="1" xr:uid="{00000000-0005-0000-0000-0000C9A50000}"/>
    <cellStyle name="Título 1 2" xfId="35982" hidden="1" xr:uid="{00000000-0005-0000-0000-0000CAA50000}"/>
    <cellStyle name="Título 1 2" xfId="35948" hidden="1" xr:uid="{00000000-0005-0000-0000-0000CBA50000}"/>
    <cellStyle name="Título 1 2" xfId="35929" hidden="1" xr:uid="{00000000-0005-0000-0000-0000CCA50000}"/>
    <cellStyle name="Título 1 2" xfId="35994" hidden="1" xr:uid="{00000000-0005-0000-0000-0000CDA50000}"/>
    <cellStyle name="Título 1 2" xfId="35900" hidden="1" xr:uid="{00000000-0005-0000-0000-0000CEA50000}"/>
    <cellStyle name="Título 1 2" xfId="36012" hidden="1" xr:uid="{00000000-0005-0000-0000-0000CFA50000}"/>
    <cellStyle name="Título 1 2" xfId="35897" hidden="1" xr:uid="{00000000-0005-0000-0000-0000D0A50000}"/>
    <cellStyle name="Título 1 2" xfId="27142" hidden="1" xr:uid="{00000000-0005-0000-0000-0000D1A50000}"/>
    <cellStyle name="Título 1 2" xfId="22937" hidden="1" xr:uid="{00000000-0005-0000-0000-0000D2A50000}"/>
    <cellStyle name="Título 1 2" xfId="22370" hidden="1" xr:uid="{00000000-0005-0000-0000-0000D3A50000}"/>
    <cellStyle name="Título 1 2" xfId="23692" hidden="1" xr:uid="{00000000-0005-0000-0000-0000D4A50000}"/>
    <cellStyle name="Título 1 2" xfId="23778" hidden="1" xr:uid="{00000000-0005-0000-0000-0000D5A50000}"/>
    <cellStyle name="Título 1 2" xfId="26779" hidden="1" xr:uid="{00000000-0005-0000-0000-0000D6A50000}"/>
    <cellStyle name="Título 1 2" xfId="23783" hidden="1" xr:uid="{00000000-0005-0000-0000-0000D7A50000}"/>
    <cellStyle name="Título 1 2" xfId="22353" hidden="1" xr:uid="{00000000-0005-0000-0000-0000D8A50000}"/>
    <cellStyle name="Título 1 2" xfId="25530" hidden="1" xr:uid="{00000000-0005-0000-0000-0000D9A50000}"/>
    <cellStyle name="Título 1 2" xfId="21945" hidden="1" xr:uid="{00000000-0005-0000-0000-0000DAA50000}"/>
    <cellStyle name="Título 1 2" xfId="26761" hidden="1" xr:uid="{00000000-0005-0000-0000-0000DBA50000}"/>
    <cellStyle name="Título 1 2" xfId="23401" hidden="1" xr:uid="{00000000-0005-0000-0000-0000DCA50000}"/>
    <cellStyle name="Título 1 2" xfId="23272" hidden="1" xr:uid="{00000000-0005-0000-0000-0000DDA50000}"/>
    <cellStyle name="Título 1 2" xfId="27116" hidden="1" xr:uid="{00000000-0005-0000-0000-0000DEA50000}"/>
    <cellStyle name="Título 1 2" xfId="23606" hidden="1" xr:uid="{00000000-0005-0000-0000-0000DFA50000}"/>
    <cellStyle name="Título 1 2" xfId="23352" hidden="1" xr:uid="{00000000-0005-0000-0000-0000E0A50000}"/>
    <cellStyle name="Título 1 2" xfId="27839" hidden="1" xr:uid="{00000000-0005-0000-0000-0000E1A50000}"/>
    <cellStyle name="Título 1 2" xfId="26496" hidden="1" xr:uid="{00000000-0005-0000-0000-0000E2A50000}"/>
    <cellStyle name="Título 1 2" xfId="24164" hidden="1" xr:uid="{00000000-0005-0000-0000-0000E3A50000}"/>
    <cellStyle name="Título 1 2" xfId="28395" hidden="1" xr:uid="{00000000-0005-0000-0000-0000E4A50000}"/>
    <cellStyle name="Título 1 2" xfId="25993" hidden="1" xr:uid="{00000000-0005-0000-0000-0000E5A50000}"/>
    <cellStyle name="Título 1 2" xfId="23475" hidden="1" xr:uid="{00000000-0005-0000-0000-0000E6A50000}"/>
    <cellStyle name="Título 1 2" xfId="27135" hidden="1" xr:uid="{00000000-0005-0000-0000-0000E7A50000}"/>
    <cellStyle name="Título 1 2" xfId="23261" hidden="1" xr:uid="{00000000-0005-0000-0000-0000E8A50000}"/>
    <cellStyle name="Título 1 2" xfId="23353" hidden="1" xr:uid="{00000000-0005-0000-0000-0000E9A50000}"/>
    <cellStyle name="Título 1 2" xfId="23157" hidden="1" xr:uid="{00000000-0005-0000-0000-0000EAA50000}"/>
    <cellStyle name="Título 1 2" xfId="24005" hidden="1" xr:uid="{00000000-0005-0000-0000-0000EBA50000}"/>
    <cellStyle name="Título 1 2" xfId="21832" hidden="1" xr:uid="{00000000-0005-0000-0000-0000ECA50000}"/>
    <cellStyle name="Título 1 2" xfId="26217" hidden="1" xr:uid="{00000000-0005-0000-0000-0000EDA50000}"/>
    <cellStyle name="Título 1 2" xfId="25149" hidden="1" xr:uid="{00000000-0005-0000-0000-0000EEA50000}"/>
    <cellStyle name="Título 1 2" xfId="23286" hidden="1" xr:uid="{00000000-0005-0000-0000-0000EFA50000}"/>
    <cellStyle name="Título 1 2" xfId="22589" hidden="1" xr:uid="{00000000-0005-0000-0000-0000F0A50000}"/>
    <cellStyle name="Título 1 2" xfId="22197" hidden="1" xr:uid="{00000000-0005-0000-0000-0000F1A50000}"/>
    <cellStyle name="Título 1 2" xfId="25879" hidden="1" xr:uid="{00000000-0005-0000-0000-0000F2A50000}"/>
    <cellStyle name="Título 1 2" xfId="30880" hidden="1" xr:uid="{00000000-0005-0000-0000-0000F3A50000}"/>
    <cellStyle name="Título 1 2" xfId="25225" hidden="1" xr:uid="{00000000-0005-0000-0000-0000F4A50000}"/>
    <cellStyle name="Título 1 2" xfId="30710" hidden="1" xr:uid="{00000000-0005-0000-0000-0000F5A50000}"/>
    <cellStyle name="Título 1 2" xfId="30699" hidden="1" xr:uid="{00000000-0005-0000-0000-0000F6A50000}"/>
    <cellStyle name="Título 1 2" xfId="30751" hidden="1" xr:uid="{00000000-0005-0000-0000-0000F7A50000}"/>
    <cellStyle name="Título 1 2" xfId="30733" hidden="1" xr:uid="{00000000-0005-0000-0000-0000F8A50000}"/>
    <cellStyle name="Título 1 2" xfId="22195" hidden="1" xr:uid="{00000000-0005-0000-0000-0000F9A50000}"/>
    <cellStyle name="Título 1 2" xfId="27055" hidden="1" xr:uid="{00000000-0005-0000-0000-0000FAA50000}"/>
    <cellStyle name="Título 1 2" xfId="30754" hidden="1" xr:uid="{00000000-0005-0000-0000-0000FBA50000}"/>
    <cellStyle name="Título 1 2" xfId="25601" hidden="1" xr:uid="{00000000-0005-0000-0000-0000FCA50000}"/>
    <cellStyle name="Título 1 2" xfId="22665" hidden="1" xr:uid="{00000000-0005-0000-0000-0000FDA50000}"/>
    <cellStyle name="Título 1 2" xfId="26583" hidden="1" xr:uid="{00000000-0005-0000-0000-0000FEA50000}"/>
    <cellStyle name="Título 1 2" xfId="25309" hidden="1" xr:uid="{00000000-0005-0000-0000-0000FFA50000}"/>
    <cellStyle name="Título 1 2" xfId="22112" hidden="1" xr:uid="{00000000-0005-0000-0000-000000A60000}"/>
    <cellStyle name="Título 1 2" xfId="25211" hidden="1" xr:uid="{00000000-0005-0000-0000-000001A60000}"/>
    <cellStyle name="Título 1 2" xfId="22619" hidden="1" xr:uid="{00000000-0005-0000-0000-000002A60000}"/>
    <cellStyle name="Título 1 2" xfId="22399" hidden="1" xr:uid="{00000000-0005-0000-0000-000003A60000}"/>
    <cellStyle name="Título 1 2" xfId="26796" hidden="1" xr:uid="{00000000-0005-0000-0000-000004A60000}"/>
    <cellStyle name="Título 1 2" xfId="23172" hidden="1" xr:uid="{00000000-0005-0000-0000-000005A60000}"/>
    <cellStyle name="Título 1 2" xfId="23433" hidden="1" xr:uid="{00000000-0005-0000-0000-000006A60000}"/>
    <cellStyle name="Título 1 2" xfId="22648" hidden="1" xr:uid="{00000000-0005-0000-0000-000007A60000}"/>
    <cellStyle name="Título 1 2" xfId="25507" hidden="1" xr:uid="{00000000-0005-0000-0000-000008A60000}"/>
    <cellStyle name="Título 1 2" xfId="23405" hidden="1" xr:uid="{00000000-0005-0000-0000-000009A60000}"/>
    <cellStyle name="Título 1 2" xfId="27918" hidden="1" xr:uid="{00000000-0005-0000-0000-00000AA60000}"/>
    <cellStyle name="Título 1 2" xfId="26455" hidden="1" xr:uid="{00000000-0005-0000-0000-00000BA60000}"/>
    <cellStyle name="Título 1 2" xfId="21853" hidden="1" xr:uid="{00000000-0005-0000-0000-00000CA60000}"/>
    <cellStyle name="Título 1 2" xfId="30765" hidden="1" xr:uid="{00000000-0005-0000-0000-00000DA60000}"/>
    <cellStyle name="Título 1 2" xfId="25917" hidden="1" xr:uid="{00000000-0005-0000-0000-00000EA60000}"/>
    <cellStyle name="Título 1 2" xfId="23332" hidden="1" xr:uid="{00000000-0005-0000-0000-00000FA60000}"/>
    <cellStyle name="Título 1 2" xfId="21827" hidden="1" xr:uid="{00000000-0005-0000-0000-000010A60000}"/>
    <cellStyle name="Título 1 2" xfId="22349" hidden="1" xr:uid="{00000000-0005-0000-0000-000011A60000}"/>
    <cellStyle name="Título 1 2" xfId="27044" hidden="1" xr:uid="{00000000-0005-0000-0000-000012A60000}"/>
    <cellStyle name="Título 1 2" xfId="30753" hidden="1" xr:uid="{00000000-0005-0000-0000-000013A60000}"/>
    <cellStyle name="Título 1 2" xfId="26432" hidden="1" xr:uid="{00000000-0005-0000-0000-000014A60000}"/>
    <cellStyle name="Título 1 2" xfId="25313" hidden="1" xr:uid="{00000000-0005-0000-0000-000015A60000}"/>
    <cellStyle name="Título 1 2" xfId="25088" hidden="1" xr:uid="{00000000-0005-0000-0000-000016A60000}"/>
    <cellStyle name="Título 1 2" xfId="30759" hidden="1" xr:uid="{00000000-0005-0000-0000-000017A60000}"/>
    <cellStyle name="Título 1 2" xfId="25595" hidden="1" xr:uid="{00000000-0005-0000-0000-000018A60000}"/>
    <cellStyle name="Título 1 2" xfId="23695" hidden="1" xr:uid="{00000000-0005-0000-0000-000019A60000}"/>
    <cellStyle name="Título 1 2" xfId="22753" hidden="1" xr:uid="{00000000-0005-0000-0000-00001AA60000}"/>
    <cellStyle name="Título 1 2" xfId="24004" hidden="1" xr:uid="{00000000-0005-0000-0000-00001BA60000}"/>
    <cellStyle name="Título 1 2" xfId="26891" hidden="1" xr:uid="{00000000-0005-0000-0000-00001CA60000}"/>
    <cellStyle name="Título 1 2" xfId="26652" hidden="1" xr:uid="{00000000-0005-0000-0000-00001DA60000}"/>
    <cellStyle name="Título 1 2" xfId="23787" hidden="1" xr:uid="{00000000-0005-0000-0000-00001EA60000}"/>
    <cellStyle name="Título 1 2" xfId="26023" hidden="1" xr:uid="{00000000-0005-0000-0000-00001FA60000}"/>
    <cellStyle name="Título 1 2" xfId="23258" hidden="1" xr:uid="{00000000-0005-0000-0000-000020A60000}"/>
    <cellStyle name="Título 1 2" xfId="25181" hidden="1" xr:uid="{00000000-0005-0000-0000-000021A60000}"/>
    <cellStyle name="Título 1 2" xfId="25325" hidden="1" xr:uid="{00000000-0005-0000-0000-000022A60000}"/>
    <cellStyle name="Título 1 2" xfId="22210" hidden="1" xr:uid="{00000000-0005-0000-0000-000023A60000}"/>
    <cellStyle name="Título 1 2" xfId="25232" hidden="1" xr:uid="{00000000-0005-0000-0000-000024A60000}"/>
    <cellStyle name="Título 1 2" xfId="27125" hidden="1" xr:uid="{00000000-0005-0000-0000-000025A60000}"/>
    <cellStyle name="Título 1 2" xfId="27236" hidden="1" xr:uid="{00000000-0005-0000-0000-000026A60000}"/>
    <cellStyle name="Título 1 2" xfId="26518" hidden="1" xr:uid="{00000000-0005-0000-0000-000027A60000}"/>
    <cellStyle name="Título 1 2" xfId="26412" hidden="1" xr:uid="{00000000-0005-0000-0000-000028A60000}"/>
    <cellStyle name="Título 1 2" xfId="26487" hidden="1" xr:uid="{00000000-0005-0000-0000-000029A60000}"/>
    <cellStyle name="Título 1 2" xfId="22376" hidden="1" xr:uid="{00000000-0005-0000-0000-00002AA60000}"/>
    <cellStyle name="Título 1 2" xfId="22413" hidden="1" xr:uid="{00000000-0005-0000-0000-00002BA60000}"/>
    <cellStyle name="Título 1 2" xfId="30700" hidden="1" xr:uid="{00000000-0005-0000-0000-00002CA60000}"/>
    <cellStyle name="Título 1 2" xfId="26021" hidden="1" xr:uid="{00000000-0005-0000-0000-00002DA60000}"/>
    <cellStyle name="Título 1 2" xfId="23906" hidden="1" xr:uid="{00000000-0005-0000-0000-00002EA60000}"/>
    <cellStyle name="Título 1 2" xfId="24472" hidden="1" xr:uid="{00000000-0005-0000-0000-00002FA60000}"/>
    <cellStyle name="Título 1 2" xfId="25895" hidden="1" xr:uid="{00000000-0005-0000-0000-000030A60000}"/>
    <cellStyle name="Título 1 2" xfId="27510" hidden="1" xr:uid="{00000000-0005-0000-0000-000031A60000}"/>
    <cellStyle name="Título 1 2" xfId="26057" hidden="1" xr:uid="{00000000-0005-0000-0000-000032A60000}"/>
    <cellStyle name="Título 1 2" xfId="27124" hidden="1" xr:uid="{00000000-0005-0000-0000-000033A60000}"/>
    <cellStyle name="Título 1 2" xfId="22082" hidden="1" xr:uid="{00000000-0005-0000-0000-000034A60000}"/>
    <cellStyle name="Título 1 2" xfId="26817" hidden="1" xr:uid="{00000000-0005-0000-0000-000035A60000}"/>
    <cellStyle name="Título 1 2" xfId="23594" hidden="1" xr:uid="{00000000-0005-0000-0000-000036A60000}"/>
    <cellStyle name="Título 1 2" xfId="30747" hidden="1" xr:uid="{00000000-0005-0000-0000-000037A60000}"/>
    <cellStyle name="Título 1 2" xfId="25171" hidden="1" xr:uid="{00000000-0005-0000-0000-000038A60000}"/>
    <cellStyle name="Título 1 2" xfId="25133" hidden="1" xr:uid="{00000000-0005-0000-0000-000039A60000}"/>
    <cellStyle name="Título 1 2" xfId="25382" hidden="1" xr:uid="{00000000-0005-0000-0000-00003AA60000}"/>
    <cellStyle name="Título 1 2" xfId="23595" hidden="1" xr:uid="{00000000-0005-0000-0000-00003BA60000}"/>
    <cellStyle name="Título 1 2" xfId="26596" hidden="1" xr:uid="{00000000-0005-0000-0000-00003CA60000}"/>
    <cellStyle name="Título 1 2" xfId="26336" hidden="1" xr:uid="{00000000-0005-0000-0000-00003DA60000}"/>
    <cellStyle name="Título 1 2" xfId="25124" hidden="1" xr:uid="{00000000-0005-0000-0000-00003EA60000}"/>
    <cellStyle name="Título 1 2" xfId="27933" hidden="1" xr:uid="{00000000-0005-0000-0000-00003FA60000}"/>
    <cellStyle name="Título 1 2" xfId="27177" hidden="1" xr:uid="{00000000-0005-0000-0000-000040A60000}"/>
    <cellStyle name="Título 1 2" xfId="23845" hidden="1" xr:uid="{00000000-0005-0000-0000-000041A60000}"/>
    <cellStyle name="Título 1 2" xfId="22412" hidden="1" xr:uid="{00000000-0005-0000-0000-000042A60000}"/>
    <cellStyle name="Título 1 2" xfId="23983" hidden="1" xr:uid="{00000000-0005-0000-0000-000043A60000}"/>
    <cellStyle name="Título 1 2" xfId="22728" hidden="1" xr:uid="{00000000-0005-0000-0000-000044A60000}"/>
    <cellStyle name="Título 1 2" xfId="26005" hidden="1" xr:uid="{00000000-0005-0000-0000-000045A60000}"/>
    <cellStyle name="Título 1 2" xfId="27963" hidden="1" xr:uid="{00000000-0005-0000-0000-000046A60000}"/>
    <cellStyle name="Título 1 2" xfId="23630" hidden="1" xr:uid="{00000000-0005-0000-0000-000047A60000}"/>
    <cellStyle name="Título 1 2" xfId="22748" hidden="1" xr:uid="{00000000-0005-0000-0000-000048A60000}"/>
    <cellStyle name="Título 1 2" xfId="23470" hidden="1" xr:uid="{00000000-0005-0000-0000-000049A60000}"/>
    <cellStyle name="Título 1 2" xfId="22622" hidden="1" xr:uid="{00000000-0005-0000-0000-00004AA60000}"/>
    <cellStyle name="Título 1 2" xfId="26792" hidden="1" xr:uid="{00000000-0005-0000-0000-00004BA60000}"/>
    <cellStyle name="Título 1 2" xfId="21920" hidden="1" xr:uid="{00000000-0005-0000-0000-00004CA60000}"/>
    <cellStyle name="Título 1 2" xfId="30772" hidden="1" xr:uid="{00000000-0005-0000-0000-00004DA60000}"/>
    <cellStyle name="Título 1 2" xfId="28083" hidden="1" xr:uid="{00000000-0005-0000-0000-00004EA60000}"/>
    <cellStyle name="Título 1 2" xfId="27886" hidden="1" xr:uid="{00000000-0005-0000-0000-00004FA60000}"/>
    <cellStyle name="Título 1 2" xfId="22699" hidden="1" xr:uid="{00000000-0005-0000-0000-000050A60000}"/>
    <cellStyle name="Título 1 2" xfId="22231" hidden="1" xr:uid="{00000000-0005-0000-0000-000051A60000}"/>
    <cellStyle name="Título 1 2" xfId="12361" hidden="1" xr:uid="{00000000-0005-0000-0000-000052A60000}"/>
    <cellStyle name="Título 1 2" xfId="25640" hidden="1" xr:uid="{00000000-0005-0000-0000-000053A60000}"/>
    <cellStyle name="Título 1 2" xfId="28090" hidden="1" xr:uid="{00000000-0005-0000-0000-000054A60000}"/>
    <cellStyle name="Título 1 2" xfId="26992" hidden="1" xr:uid="{00000000-0005-0000-0000-000055A60000}"/>
    <cellStyle name="Título 1 2" xfId="25922" hidden="1" xr:uid="{00000000-0005-0000-0000-000056A60000}"/>
    <cellStyle name="Título 1 2" xfId="21854" hidden="1" xr:uid="{00000000-0005-0000-0000-000057A60000}"/>
    <cellStyle name="Título 1 2" xfId="22457" hidden="1" xr:uid="{00000000-0005-0000-0000-000058A60000}"/>
    <cellStyle name="Título 1 2" xfId="25677" hidden="1" xr:uid="{00000000-0005-0000-0000-000059A60000}"/>
    <cellStyle name="Título 1 2" xfId="24150" hidden="1" xr:uid="{00000000-0005-0000-0000-00005AA60000}"/>
    <cellStyle name="Título 1 2" xfId="30723" hidden="1" xr:uid="{00000000-0005-0000-0000-00005BA60000}"/>
    <cellStyle name="Título 1 2" xfId="22709" hidden="1" xr:uid="{00000000-0005-0000-0000-00005CA60000}"/>
    <cellStyle name="Título 1 2" xfId="27168" hidden="1" xr:uid="{00000000-0005-0000-0000-00005DA60000}"/>
    <cellStyle name="Título 1 2" xfId="23111" hidden="1" xr:uid="{00000000-0005-0000-0000-00005EA60000}"/>
    <cellStyle name="Título 1 2" xfId="26733" hidden="1" xr:uid="{00000000-0005-0000-0000-00005FA60000}"/>
    <cellStyle name="Título 1 2" xfId="23403" hidden="1" xr:uid="{00000000-0005-0000-0000-000060A60000}"/>
    <cellStyle name="Título 1 2" xfId="22797" hidden="1" xr:uid="{00000000-0005-0000-0000-000061A60000}"/>
    <cellStyle name="Título 1 2" xfId="22477" hidden="1" xr:uid="{00000000-0005-0000-0000-000062A60000}"/>
    <cellStyle name="Título 1 2" xfId="23340" hidden="1" xr:uid="{00000000-0005-0000-0000-000063A60000}"/>
    <cellStyle name="Título 1 2" xfId="24495" hidden="1" xr:uid="{00000000-0005-0000-0000-000064A60000}"/>
    <cellStyle name="Título 1 2" xfId="24163" hidden="1" xr:uid="{00000000-0005-0000-0000-000065A60000}"/>
    <cellStyle name="Título 1 2" xfId="25375" hidden="1" xr:uid="{00000000-0005-0000-0000-000066A60000}"/>
    <cellStyle name="Título 1 2" xfId="27356" hidden="1" xr:uid="{00000000-0005-0000-0000-000067A60000}"/>
    <cellStyle name="Título 1 2" xfId="25912" hidden="1" xr:uid="{00000000-0005-0000-0000-000068A60000}"/>
    <cellStyle name="Título 1 2" xfId="33498" hidden="1" xr:uid="{00000000-0005-0000-0000-000069A60000}"/>
    <cellStyle name="Título 1 2" xfId="25390" hidden="1" xr:uid="{00000000-0005-0000-0000-00006AA60000}"/>
    <cellStyle name="Título 1 2" xfId="27255" hidden="1" xr:uid="{00000000-0005-0000-0000-00006BA60000}"/>
    <cellStyle name="Título 1 2" xfId="22721" hidden="1" xr:uid="{00000000-0005-0000-0000-00006CA60000}"/>
    <cellStyle name="Título 1 2" xfId="26228" hidden="1" xr:uid="{00000000-0005-0000-0000-00006DA60000}"/>
    <cellStyle name="Título 1 2" xfId="22146" hidden="1" xr:uid="{00000000-0005-0000-0000-00006EA60000}"/>
    <cellStyle name="Título 1 2" xfId="26902" hidden="1" xr:uid="{00000000-0005-0000-0000-00006FA60000}"/>
    <cellStyle name="Título 1 2" xfId="23811" hidden="1" xr:uid="{00000000-0005-0000-0000-000070A60000}"/>
    <cellStyle name="Título 1 2" xfId="27220" hidden="1" xr:uid="{00000000-0005-0000-0000-000071A60000}"/>
    <cellStyle name="Título 1 2" xfId="23179" hidden="1" xr:uid="{00000000-0005-0000-0000-000072A60000}"/>
    <cellStyle name="Título 1 2" xfId="26253" hidden="1" xr:uid="{00000000-0005-0000-0000-000073A60000}"/>
    <cellStyle name="Título 1 2" xfId="25648" hidden="1" xr:uid="{00000000-0005-0000-0000-000074A60000}"/>
    <cellStyle name="Título 1 2" xfId="30736" hidden="1" xr:uid="{00000000-0005-0000-0000-000075A60000}"/>
    <cellStyle name="Título 1 2" xfId="11284" hidden="1" xr:uid="{00000000-0005-0000-0000-000076A60000}"/>
    <cellStyle name="Título 1 2" xfId="22443" hidden="1" xr:uid="{00000000-0005-0000-0000-000077A60000}"/>
    <cellStyle name="Título 1 2" xfId="23602" hidden="1" xr:uid="{00000000-0005-0000-0000-000078A60000}"/>
    <cellStyle name="Título 1 2" xfId="22912" hidden="1" xr:uid="{00000000-0005-0000-0000-000079A60000}"/>
    <cellStyle name="Título 1 2" xfId="25665" hidden="1" xr:uid="{00000000-0005-0000-0000-00007AA60000}"/>
    <cellStyle name="Título 1 2" xfId="26926" hidden="1" xr:uid="{00000000-0005-0000-0000-00007BA60000}"/>
    <cellStyle name="Título 1 2" xfId="23067" hidden="1" xr:uid="{00000000-0005-0000-0000-00007CA60000}"/>
    <cellStyle name="Título 1 2" xfId="27006" hidden="1" xr:uid="{00000000-0005-0000-0000-00007DA60000}"/>
    <cellStyle name="Título 1 2" xfId="22590" hidden="1" xr:uid="{00000000-0005-0000-0000-00007EA60000}"/>
    <cellStyle name="Título 1 2" xfId="26989" hidden="1" xr:uid="{00000000-0005-0000-0000-00007FA60000}"/>
    <cellStyle name="Título 1 2" xfId="22020" hidden="1" xr:uid="{00000000-0005-0000-0000-000080A60000}"/>
    <cellStyle name="Título 1 2" xfId="22018" hidden="1" xr:uid="{00000000-0005-0000-0000-000081A60000}"/>
    <cellStyle name="Título 1 2" xfId="27884" hidden="1" xr:uid="{00000000-0005-0000-0000-000082A60000}"/>
    <cellStyle name="Título 1 2" xfId="22351" hidden="1" xr:uid="{00000000-0005-0000-0000-000083A60000}"/>
    <cellStyle name="Título 1 2" xfId="23053" hidden="1" xr:uid="{00000000-0005-0000-0000-000084A60000}"/>
    <cellStyle name="Título 1 2" xfId="23568" hidden="1" xr:uid="{00000000-0005-0000-0000-000085A60000}"/>
    <cellStyle name="Título 1 2" xfId="25719" hidden="1" xr:uid="{00000000-0005-0000-0000-000086A60000}"/>
    <cellStyle name="Título 1 2" xfId="21814" hidden="1" xr:uid="{00000000-0005-0000-0000-000087A60000}"/>
    <cellStyle name="Título 1 2" xfId="27495" hidden="1" xr:uid="{00000000-0005-0000-0000-000088A60000}"/>
    <cellStyle name="Título 1 2" xfId="26644" hidden="1" xr:uid="{00000000-0005-0000-0000-000089A60000}"/>
    <cellStyle name="Título 1 2" xfId="22710" hidden="1" xr:uid="{00000000-0005-0000-0000-00008AA60000}"/>
    <cellStyle name="Título 1 2" xfId="21792" hidden="1" xr:uid="{00000000-0005-0000-0000-00008BA60000}"/>
    <cellStyle name="Título 1 2" xfId="27451" hidden="1" xr:uid="{00000000-0005-0000-0000-00008CA60000}"/>
    <cellStyle name="Título 1 2" xfId="21894" hidden="1" xr:uid="{00000000-0005-0000-0000-00008DA60000}"/>
    <cellStyle name="Título 1 2" xfId="23943" hidden="1" xr:uid="{00000000-0005-0000-0000-00008EA60000}"/>
    <cellStyle name="Título 1 2" xfId="22028" hidden="1" xr:uid="{00000000-0005-0000-0000-00008FA60000}"/>
    <cellStyle name="Título 1 2" xfId="21804" hidden="1" xr:uid="{00000000-0005-0000-0000-000090A60000}"/>
    <cellStyle name="Título 1 2" xfId="23816" hidden="1" xr:uid="{00000000-0005-0000-0000-000091A60000}"/>
    <cellStyle name="Título 1 2" xfId="23681" hidden="1" xr:uid="{00000000-0005-0000-0000-000092A60000}"/>
    <cellStyle name="Título 1 2" xfId="22774" hidden="1" xr:uid="{00000000-0005-0000-0000-000093A60000}"/>
    <cellStyle name="Título 1 2" xfId="31187" hidden="1" xr:uid="{00000000-0005-0000-0000-000094A60000}"/>
    <cellStyle name="Título 1 2" xfId="21800" hidden="1" xr:uid="{00000000-0005-0000-0000-000095A60000}"/>
    <cellStyle name="Título 1 2" xfId="26507" hidden="1" xr:uid="{00000000-0005-0000-0000-000096A60000}"/>
    <cellStyle name="Título 1 2" xfId="22946" hidden="1" xr:uid="{00000000-0005-0000-0000-000097A60000}"/>
    <cellStyle name="Título 1 2" xfId="25191" hidden="1" xr:uid="{00000000-0005-0000-0000-000098A60000}"/>
    <cellStyle name="Título 1 2" xfId="23659" hidden="1" xr:uid="{00000000-0005-0000-0000-000099A60000}"/>
    <cellStyle name="Título 1 2" xfId="22157" hidden="1" xr:uid="{00000000-0005-0000-0000-00009AA60000}"/>
    <cellStyle name="Título 1 2" xfId="25476" hidden="1" xr:uid="{00000000-0005-0000-0000-00009BA60000}"/>
    <cellStyle name="Título 1 2" xfId="23650" hidden="1" xr:uid="{00000000-0005-0000-0000-00009CA60000}"/>
    <cellStyle name="Título 1 2" xfId="26236" hidden="1" xr:uid="{00000000-0005-0000-0000-00009DA60000}"/>
    <cellStyle name="Título 1 2" xfId="25535" hidden="1" xr:uid="{00000000-0005-0000-0000-00009EA60000}"/>
    <cellStyle name="Título 1 2" xfId="25379" hidden="1" xr:uid="{00000000-0005-0000-0000-00009FA60000}"/>
    <cellStyle name="Título 1 2" xfId="27910" hidden="1" xr:uid="{00000000-0005-0000-0000-0000A0A60000}"/>
    <cellStyle name="Título 1 2" xfId="22663" hidden="1" xr:uid="{00000000-0005-0000-0000-0000A1A60000}"/>
    <cellStyle name="Título 1 2" xfId="36177" hidden="1" xr:uid="{00000000-0005-0000-0000-0000A2A60000}"/>
    <cellStyle name="Título 1 2" xfId="36188" hidden="1" xr:uid="{00000000-0005-0000-0000-0000A3A60000}"/>
    <cellStyle name="Título 1 2" xfId="36175" hidden="1" xr:uid="{00000000-0005-0000-0000-0000A4A60000}"/>
    <cellStyle name="Título 1 2" xfId="36197" hidden="1" xr:uid="{00000000-0005-0000-0000-0000A5A60000}"/>
    <cellStyle name="Título 1 2" xfId="36173" hidden="1" xr:uid="{00000000-0005-0000-0000-0000A6A60000}"/>
    <cellStyle name="Título 1 2" xfId="36206" hidden="1" xr:uid="{00000000-0005-0000-0000-0000A7A60000}"/>
    <cellStyle name="Título 1 2" xfId="36171" hidden="1" xr:uid="{00000000-0005-0000-0000-0000A8A60000}"/>
    <cellStyle name="Título 1 2" xfId="36214" hidden="1" xr:uid="{00000000-0005-0000-0000-0000A9A60000}"/>
    <cellStyle name="Título 1 2" xfId="36165" hidden="1" xr:uid="{00000000-0005-0000-0000-0000AAA60000}"/>
    <cellStyle name="Título 1 2" xfId="36224" hidden="1" xr:uid="{00000000-0005-0000-0000-0000ABA60000}"/>
    <cellStyle name="Título 1 2" xfId="36169" hidden="1" xr:uid="{00000000-0005-0000-0000-0000ACA60000}"/>
    <cellStyle name="Título 1 2" xfId="36234" hidden="1" xr:uid="{00000000-0005-0000-0000-0000ADA60000}"/>
    <cellStyle name="Título 1 2" xfId="36166" hidden="1" xr:uid="{00000000-0005-0000-0000-0000AEA60000}"/>
    <cellStyle name="Título 1 2" xfId="36241" hidden="1" xr:uid="{00000000-0005-0000-0000-0000AFA60000}"/>
    <cellStyle name="Título 1 2" xfId="36220" hidden="1" xr:uid="{00000000-0005-0000-0000-0000B0A60000}"/>
    <cellStyle name="Título 1 2" xfId="36251" hidden="1" xr:uid="{00000000-0005-0000-0000-0000B1A60000}"/>
    <cellStyle name="Título 1 2" xfId="36230" hidden="1" xr:uid="{00000000-0005-0000-0000-0000B2A60000}"/>
    <cellStyle name="Título 1 2" xfId="36257" hidden="1" xr:uid="{00000000-0005-0000-0000-0000B3A60000}"/>
    <cellStyle name="Título 1 2" xfId="36250" hidden="1" xr:uid="{00000000-0005-0000-0000-0000B4A60000}"/>
    <cellStyle name="Título 1 2" xfId="36448" hidden="1" xr:uid="{00000000-0005-0000-0000-0000B5A60000}"/>
    <cellStyle name="Título 1 2" xfId="36459" hidden="1" xr:uid="{00000000-0005-0000-0000-0000B6A60000}"/>
    <cellStyle name="Título 1 2" xfId="36446" hidden="1" xr:uid="{00000000-0005-0000-0000-0000B7A60000}"/>
    <cellStyle name="Título 1 2" xfId="36468" hidden="1" xr:uid="{00000000-0005-0000-0000-0000B8A60000}"/>
    <cellStyle name="Título 1 2" xfId="36444" hidden="1" xr:uid="{00000000-0005-0000-0000-0000B9A60000}"/>
    <cellStyle name="Título 1 2" xfId="36477" hidden="1" xr:uid="{00000000-0005-0000-0000-0000BAA60000}"/>
    <cellStyle name="Título 1 2" xfId="36442" hidden="1" xr:uid="{00000000-0005-0000-0000-0000BBA60000}"/>
    <cellStyle name="Título 1 2" xfId="36485" hidden="1" xr:uid="{00000000-0005-0000-0000-0000BCA60000}"/>
    <cellStyle name="Título 1 2" xfId="36435" hidden="1" xr:uid="{00000000-0005-0000-0000-0000BDA60000}"/>
    <cellStyle name="Título 1 2" xfId="36495" hidden="1" xr:uid="{00000000-0005-0000-0000-0000BEA60000}"/>
    <cellStyle name="Título 1 2" xfId="36440" hidden="1" xr:uid="{00000000-0005-0000-0000-0000BFA60000}"/>
    <cellStyle name="Título 1 2" xfId="36505" hidden="1" xr:uid="{00000000-0005-0000-0000-0000C0A60000}"/>
    <cellStyle name="Título 1 2" xfId="36437" hidden="1" xr:uid="{00000000-0005-0000-0000-0000C1A60000}"/>
    <cellStyle name="Título 1 2" xfId="36512" hidden="1" xr:uid="{00000000-0005-0000-0000-0000C2A60000}"/>
    <cellStyle name="Título 1 2" xfId="36491" hidden="1" xr:uid="{00000000-0005-0000-0000-0000C3A60000}"/>
    <cellStyle name="Título 1 2" xfId="36522" hidden="1" xr:uid="{00000000-0005-0000-0000-0000C4A60000}"/>
    <cellStyle name="Título 1 2" xfId="36501" hidden="1" xr:uid="{00000000-0005-0000-0000-0000C5A60000}"/>
    <cellStyle name="Título 1 2" xfId="36528" hidden="1" xr:uid="{00000000-0005-0000-0000-0000C6A60000}"/>
    <cellStyle name="Título 1 2" xfId="36521" hidden="1" xr:uid="{00000000-0005-0000-0000-0000C7A60000}"/>
    <cellStyle name="Título 1 2" xfId="36393" hidden="1" xr:uid="{00000000-0005-0000-0000-0000C8A60000}"/>
    <cellStyle name="Título 1 2" xfId="36301" hidden="1" xr:uid="{00000000-0005-0000-0000-0000C9A60000}"/>
    <cellStyle name="Título 1 2" xfId="36540" hidden="1" xr:uid="{00000000-0005-0000-0000-0000CAA60000}"/>
    <cellStyle name="Título 1 2" xfId="36300" hidden="1" xr:uid="{00000000-0005-0000-0000-0000CBA60000}"/>
    <cellStyle name="Título 1 2" xfId="36545" hidden="1" xr:uid="{00000000-0005-0000-0000-0000CCA60000}"/>
    <cellStyle name="Título 1 2" xfId="36296" hidden="1" xr:uid="{00000000-0005-0000-0000-0000CDA60000}"/>
    <cellStyle name="Título 1 2" xfId="36270" hidden="1" xr:uid="{00000000-0005-0000-0000-0000CEA60000}"/>
    <cellStyle name="Título 1 2" xfId="36323" hidden="1" xr:uid="{00000000-0005-0000-0000-0000CFA60000}"/>
    <cellStyle name="Título 1 2" xfId="36402" hidden="1" xr:uid="{00000000-0005-0000-0000-0000D0A60000}"/>
    <cellStyle name="Título 1 2" xfId="36319" hidden="1" xr:uid="{00000000-0005-0000-0000-0000D1A60000}"/>
    <cellStyle name="Título 1 2" xfId="36310" hidden="1" xr:uid="{00000000-0005-0000-0000-0000D2A60000}"/>
    <cellStyle name="Título 1 2" xfId="36309" hidden="1" xr:uid="{00000000-0005-0000-0000-0000D3A60000}"/>
    <cellStyle name="Título 1 2" xfId="36311" hidden="1" xr:uid="{00000000-0005-0000-0000-0000D4A60000}"/>
    <cellStyle name="Título 1 2" xfId="36542" hidden="1" xr:uid="{00000000-0005-0000-0000-0000D5A60000}"/>
    <cellStyle name="Título 1 2" xfId="36369" hidden="1" xr:uid="{00000000-0005-0000-0000-0000D6A60000}"/>
    <cellStyle name="Título 1 2" xfId="36431" hidden="1" xr:uid="{00000000-0005-0000-0000-0000D7A60000}"/>
    <cellStyle name="Título 1 2" xfId="36313" hidden="1" xr:uid="{00000000-0005-0000-0000-0000D8A60000}"/>
    <cellStyle name="Título 1 2" xfId="36341" hidden="1" xr:uid="{00000000-0005-0000-0000-0000D9A60000}"/>
    <cellStyle name="Título 1 2" xfId="36432" hidden="1" xr:uid="{00000000-0005-0000-0000-0000DAA60000}"/>
    <cellStyle name="Título 1 2" xfId="26973" hidden="1" xr:uid="{00000000-0005-0000-0000-0000DBA60000}"/>
    <cellStyle name="Título 1 2" xfId="36327" hidden="1" xr:uid="{00000000-0005-0000-0000-0000DCA60000}"/>
    <cellStyle name="Título 1 2" xfId="36396" hidden="1" xr:uid="{00000000-0005-0000-0000-0000DDA60000}"/>
    <cellStyle name="Título 1 2" xfId="36377" hidden="1" xr:uid="{00000000-0005-0000-0000-0000DEA60000}"/>
    <cellStyle name="Título 1 2" xfId="36293" hidden="1" xr:uid="{00000000-0005-0000-0000-0000DFA60000}"/>
    <cellStyle name="Título 1 2" xfId="36280" hidden="1" xr:uid="{00000000-0005-0000-0000-0000E0A60000}"/>
    <cellStyle name="Título 1 2" xfId="36352" hidden="1" xr:uid="{00000000-0005-0000-0000-0000E1A60000}"/>
    <cellStyle name="Título 1 2" xfId="36366" hidden="1" xr:uid="{00000000-0005-0000-0000-0000E2A60000}"/>
    <cellStyle name="Título 1 2" xfId="36392" hidden="1" xr:uid="{00000000-0005-0000-0000-0000E3A60000}"/>
    <cellStyle name="Título 1 2" xfId="36405" hidden="1" xr:uid="{00000000-0005-0000-0000-0000E4A60000}"/>
    <cellStyle name="Título 1 2" xfId="36289" hidden="1" xr:uid="{00000000-0005-0000-0000-0000E5A60000}"/>
    <cellStyle name="Título 1 2" xfId="36320" hidden="1" xr:uid="{00000000-0005-0000-0000-0000E6A60000}"/>
    <cellStyle name="Título 1 2" xfId="36370" hidden="1" xr:uid="{00000000-0005-0000-0000-0000E7A60000}"/>
    <cellStyle name="Título 1 2" xfId="36336" hidden="1" xr:uid="{00000000-0005-0000-0000-0000E8A60000}"/>
    <cellStyle name="Título 1 2" xfId="36317" hidden="1" xr:uid="{00000000-0005-0000-0000-0000E9A60000}"/>
    <cellStyle name="Título 1 2" xfId="36382" hidden="1" xr:uid="{00000000-0005-0000-0000-0000EAA60000}"/>
    <cellStyle name="Título 1 2" xfId="36288" hidden="1" xr:uid="{00000000-0005-0000-0000-0000EBA60000}"/>
    <cellStyle name="Título 1 2" xfId="36400" hidden="1" xr:uid="{00000000-0005-0000-0000-0000ECA60000}"/>
    <cellStyle name="Título 1 2" xfId="36285" hidden="1" xr:uid="{00000000-0005-0000-0000-0000EDA60000}"/>
    <cellStyle name="Título 1 2" xfId="22556" hidden="1" xr:uid="{00000000-0005-0000-0000-0000EEA60000}"/>
    <cellStyle name="Título 1 2" xfId="23834" hidden="1" xr:uid="{00000000-0005-0000-0000-0000EFA60000}"/>
    <cellStyle name="Título 1 2" xfId="26642" hidden="1" xr:uid="{00000000-0005-0000-0000-0000F0A60000}"/>
    <cellStyle name="Título 1 2" xfId="27023" hidden="1" xr:uid="{00000000-0005-0000-0000-0000F1A60000}"/>
    <cellStyle name="Título 1 2" xfId="27846" hidden="1" xr:uid="{00000000-0005-0000-0000-0000F2A60000}"/>
    <cellStyle name="Título 1 2" xfId="31198" hidden="1" xr:uid="{00000000-0005-0000-0000-0000F3A60000}"/>
    <cellStyle name="Título 1 2" xfId="23135" hidden="1" xr:uid="{00000000-0005-0000-0000-0000F4A60000}"/>
    <cellStyle name="Título 1 2" xfId="23023" hidden="1" xr:uid="{00000000-0005-0000-0000-0000F5A60000}"/>
    <cellStyle name="Título 1 2" xfId="26912" hidden="1" xr:uid="{00000000-0005-0000-0000-0000F6A60000}"/>
    <cellStyle name="Título 1 2" xfId="22341" hidden="1" xr:uid="{00000000-0005-0000-0000-0000F7A60000}"/>
    <cellStyle name="Título 1 2" xfId="25758" hidden="1" xr:uid="{00000000-0005-0000-0000-0000F8A60000}"/>
    <cellStyle name="Título 1 2" xfId="25474" hidden="1" xr:uid="{00000000-0005-0000-0000-0000F9A60000}"/>
    <cellStyle name="Título 1 2" xfId="25891" hidden="1" xr:uid="{00000000-0005-0000-0000-0000FAA60000}"/>
    <cellStyle name="Título 1 2" xfId="25858" hidden="1" xr:uid="{00000000-0005-0000-0000-0000FBA60000}"/>
    <cellStyle name="Título 1 2" xfId="23670" hidden="1" xr:uid="{00000000-0005-0000-0000-0000FCA60000}"/>
    <cellStyle name="Título 1 2" xfId="26608" hidden="1" xr:uid="{00000000-0005-0000-0000-0000FDA60000}"/>
    <cellStyle name="Título 1 2" xfId="22025" hidden="1" xr:uid="{00000000-0005-0000-0000-0000FEA60000}"/>
    <cellStyle name="Título 1 2" xfId="22777" hidden="1" xr:uid="{00000000-0005-0000-0000-0000FFA60000}"/>
    <cellStyle name="Título 1 2" xfId="27903" hidden="1" xr:uid="{00000000-0005-0000-0000-000000A70000}"/>
    <cellStyle name="Título 1 2" xfId="30762" hidden="1" xr:uid="{00000000-0005-0000-0000-000001A70000}"/>
    <cellStyle name="Título 1 2" xfId="23290" hidden="1" xr:uid="{00000000-0005-0000-0000-000002A70000}"/>
    <cellStyle name="Título 1 2" xfId="30761" hidden="1" xr:uid="{00000000-0005-0000-0000-000003A70000}"/>
    <cellStyle name="Título 1 2" xfId="26058" hidden="1" xr:uid="{00000000-0005-0000-0000-000004A70000}"/>
    <cellStyle name="Título 1 2" xfId="26416" hidden="1" xr:uid="{00000000-0005-0000-0000-000005A70000}"/>
    <cellStyle name="Título 1 2" xfId="23323" hidden="1" xr:uid="{00000000-0005-0000-0000-000006A70000}"/>
    <cellStyle name="Título 1 2" xfId="25457" hidden="1" xr:uid="{00000000-0005-0000-0000-000007A70000}"/>
    <cellStyle name="Título 1 2" xfId="23069" hidden="1" xr:uid="{00000000-0005-0000-0000-000008A70000}"/>
    <cellStyle name="Título 1 2" xfId="25876" hidden="1" xr:uid="{00000000-0005-0000-0000-000009A70000}"/>
    <cellStyle name="Título 1 2" xfId="21755" hidden="1" xr:uid="{00000000-0005-0000-0000-00000AA70000}"/>
    <cellStyle name="Título 1 2" xfId="31202" hidden="1" xr:uid="{00000000-0005-0000-0000-00000BA70000}"/>
    <cellStyle name="Título 1 2" xfId="27162" hidden="1" xr:uid="{00000000-0005-0000-0000-00000CA70000}"/>
    <cellStyle name="Título 1 2" xfId="30883" hidden="1" xr:uid="{00000000-0005-0000-0000-00000DA70000}"/>
    <cellStyle name="Título 1 2" xfId="36559" hidden="1" xr:uid="{00000000-0005-0000-0000-00000EA70000}"/>
    <cellStyle name="Título 1 2" xfId="25868" hidden="1" xr:uid="{00000000-0005-0000-0000-00000FA70000}"/>
    <cellStyle name="Título 1 2" xfId="36569" hidden="1" xr:uid="{00000000-0005-0000-0000-000010A70000}"/>
    <cellStyle name="Título 1 2" xfId="26034" hidden="1" xr:uid="{00000000-0005-0000-0000-000011A70000}"/>
    <cellStyle name="Título 1 2" xfId="36575" hidden="1" xr:uid="{00000000-0005-0000-0000-000012A70000}"/>
    <cellStyle name="Título 1 2" xfId="36568" hidden="1" xr:uid="{00000000-0005-0000-0000-000013A70000}"/>
    <cellStyle name="Título 1 2" xfId="36766" hidden="1" xr:uid="{00000000-0005-0000-0000-000014A70000}"/>
    <cellStyle name="Título 1 2" xfId="36777" hidden="1" xr:uid="{00000000-0005-0000-0000-000015A70000}"/>
    <cellStyle name="Título 1 2" xfId="36764" hidden="1" xr:uid="{00000000-0005-0000-0000-000016A70000}"/>
    <cellStyle name="Título 1 2" xfId="36786" hidden="1" xr:uid="{00000000-0005-0000-0000-000017A70000}"/>
    <cellStyle name="Título 1 2" xfId="36762" hidden="1" xr:uid="{00000000-0005-0000-0000-000018A70000}"/>
    <cellStyle name="Título 1 2" xfId="36795" hidden="1" xr:uid="{00000000-0005-0000-0000-000019A70000}"/>
    <cellStyle name="Título 1 2" xfId="36760" hidden="1" xr:uid="{00000000-0005-0000-0000-00001AA70000}"/>
    <cellStyle name="Título 1 2" xfId="36803" hidden="1" xr:uid="{00000000-0005-0000-0000-00001BA70000}"/>
    <cellStyle name="Título 1 2" xfId="36753" hidden="1" xr:uid="{00000000-0005-0000-0000-00001CA70000}"/>
    <cellStyle name="Título 1 2" xfId="36813" hidden="1" xr:uid="{00000000-0005-0000-0000-00001DA70000}"/>
    <cellStyle name="Título 1 2" xfId="36758" hidden="1" xr:uid="{00000000-0005-0000-0000-00001EA70000}"/>
    <cellStyle name="Título 1 2" xfId="36823" hidden="1" xr:uid="{00000000-0005-0000-0000-00001FA70000}"/>
    <cellStyle name="Título 1 2" xfId="36755" hidden="1" xr:uid="{00000000-0005-0000-0000-000020A70000}"/>
    <cellStyle name="Título 1 2" xfId="36830" hidden="1" xr:uid="{00000000-0005-0000-0000-000021A70000}"/>
    <cellStyle name="Título 1 2" xfId="36809" hidden="1" xr:uid="{00000000-0005-0000-0000-000022A70000}"/>
    <cellStyle name="Título 1 2" xfId="36840" hidden="1" xr:uid="{00000000-0005-0000-0000-000023A70000}"/>
    <cellStyle name="Título 1 2" xfId="36819" hidden="1" xr:uid="{00000000-0005-0000-0000-000024A70000}"/>
    <cellStyle name="Título 1 2" xfId="36846" hidden="1" xr:uid="{00000000-0005-0000-0000-000025A70000}"/>
    <cellStyle name="Título 1 2" xfId="36839" hidden="1" xr:uid="{00000000-0005-0000-0000-000026A70000}"/>
    <cellStyle name="Título 1 2" xfId="36711" hidden="1" xr:uid="{00000000-0005-0000-0000-000027A70000}"/>
    <cellStyle name="Título 1 2" xfId="36619" hidden="1" xr:uid="{00000000-0005-0000-0000-000028A70000}"/>
    <cellStyle name="Título 1 2" xfId="36858" hidden="1" xr:uid="{00000000-0005-0000-0000-000029A70000}"/>
    <cellStyle name="Título 1 2" xfId="36618" hidden="1" xr:uid="{00000000-0005-0000-0000-00002AA70000}"/>
    <cellStyle name="Título 1 2" xfId="36863" hidden="1" xr:uid="{00000000-0005-0000-0000-00002BA70000}"/>
    <cellStyle name="Título 1 2" xfId="36614" hidden="1" xr:uid="{00000000-0005-0000-0000-00002CA70000}"/>
    <cellStyle name="Título 1 2" xfId="36588" hidden="1" xr:uid="{00000000-0005-0000-0000-00002DA70000}"/>
    <cellStyle name="Título 1 2" xfId="36641" hidden="1" xr:uid="{00000000-0005-0000-0000-00002EA70000}"/>
    <cellStyle name="Título 1 2" xfId="36720" hidden="1" xr:uid="{00000000-0005-0000-0000-00002FA70000}"/>
    <cellStyle name="Título 1 2" xfId="36637" hidden="1" xr:uid="{00000000-0005-0000-0000-000030A70000}"/>
    <cellStyle name="Título 1 2" xfId="36628" hidden="1" xr:uid="{00000000-0005-0000-0000-000031A70000}"/>
    <cellStyle name="Título 1 2" xfId="36627" hidden="1" xr:uid="{00000000-0005-0000-0000-000032A70000}"/>
    <cellStyle name="Título 1 2" xfId="36629" hidden="1" xr:uid="{00000000-0005-0000-0000-000033A70000}"/>
    <cellStyle name="Título 1 2" xfId="36860" hidden="1" xr:uid="{00000000-0005-0000-0000-000034A70000}"/>
    <cellStyle name="Título 1 2" xfId="36687" hidden="1" xr:uid="{00000000-0005-0000-0000-000035A70000}"/>
    <cellStyle name="Título 1 2" xfId="36749" hidden="1" xr:uid="{00000000-0005-0000-0000-000036A70000}"/>
    <cellStyle name="Título 1 2" xfId="36631" hidden="1" xr:uid="{00000000-0005-0000-0000-000037A70000}"/>
    <cellStyle name="Título 1 2" xfId="36659" hidden="1" xr:uid="{00000000-0005-0000-0000-000038A70000}"/>
    <cellStyle name="Título 1 2" xfId="36750" hidden="1" xr:uid="{00000000-0005-0000-0000-000039A70000}"/>
    <cellStyle name="Título 1 2" xfId="23445" hidden="1" xr:uid="{00000000-0005-0000-0000-00003AA70000}"/>
    <cellStyle name="Título 1 2" xfId="36645" hidden="1" xr:uid="{00000000-0005-0000-0000-00003BA70000}"/>
    <cellStyle name="Título 1 2" xfId="36714" hidden="1" xr:uid="{00000000-0005-0000-0000-00003CA70000}"/>
    <cellStyle name="Título 1 2" xfId="36695" hidden="1" xr:uid="{00000000-0005-0000-0000-00003DA70000}"/>
    <cellStyle name="Título 1 2" xfId="36611" hidden="1" xr:uid="{00000000-0005-0000-0000-00003EA70000}"/>
    <cellStyle name="Título 1 2" xfId="36598" hidden="1" xr:uid="{00000000-0005-0000-0000-00003FA70000}"/>
    <cellStyle name="Título 1 2" xfId="36670" hidden="1" xr:uid="{00000000-0005-0000-0000-000040A70000}"/>
    <cellStyle name="Título 1 2" xfId="36684" hidden="1" xr:uid="{00000000-0005-0000-0000-000041A70000}"/>
    <cellStyle name="Título 1 2" xfId="36710" hidden="1" xr:uid="{00000000-0005-0000-0000-000042A70000}"/>
    <cellStyle name="Título 1 2" xfId="36723" hidden="1" xr:uid="{00000000-0005-0000-0000-000043A70000}"/>
    <cellStyle name="Título 1 2" xfId="36607" hidden="1" xr:uid="{00000000-0005-0000-0000-000044A70000}"/>
    <cellStyle name="Título 1 2" xfId="36638" hidden="1" xr:uid="{00000000-0005-0000-0000-000045A70000}"/>
    <cellStyle name="Título 1 2" xfId="36688" hidden="1" xr:uid="{00000000-0005-0000-0000-000046A70000}"/>
    <cellStyle name="Título 1 2" xfId="36654" hidden="1" xr:uid="{00000000-0005-0000-0000-000047A70000}"/>
    <cellStyle name="Título 1 2" xfId="36635" hidden="1" xr:uid="{00000000-0005-0000-0000-000048A70000}"/>
    <cellStyle name="Título 1 2" xfId="36700" hidden="1" xr:uid="{00000000-0005-0000-0000-000049A70000}"/>
    <cellStyle name="Título 1 2" xfId="36606" hidden="1" xr:uid="{00000000-0005-0000-0000-00004AA70000}"/>
    <cellStyle name="Título 1 2" xfId="36718" hidden="1" xr:uid="{00000000-0005-0000-0000-00004BA70000}"/>
    <cellStyle name="Título 1 2" xfId="36603" hidden="1" xr:uid="{00000000-0005-0000-0000-00004CA70000}"/>
    <cellStyle name="Título 1 2" xfId="36883" hidden="1" xr:uid="{00000000-0005-0000-0000-00004DA70000}"/>
    <cellStyle name="Título 1 2" xfId="36894" hidden="1" xr:uid="{00000000-0005-0000-0000-00004EA70000}"/>
    <cellStyle name="Título 1 2" xfId="36881" hidden="1" xr:uid="{00000000-0005-0000-0000-00004FA70000}"/>
    <cellStyle name="Título 1 2" xfId="36903" hidden="1" xr:uid="{00000000-0005-0000-0000-000050A70000}"/>
    <cellStyle name="Título 1 2" xfId="36879" hidden="1" xr:uid="{00000000-0005-0000-0000-000051A70000}"/>
    <cellStyle name="Título 1 2" xfId="36912" hidden="1" xr:uid="{00000000-0005-0000-0000-000052A70000}"/>
    <cellStyle name="Título 1 2" xfId="36877" hidden="1" xr:uid="{00000000-0005-0000-0000-000053A70000}"/>
    <cellStyle name="Título 1 2" xfId="36920" hidden="1" xr:uid="{00000000-0005-0000-0000-000054A70000}"/>
    <cellStyle name="Título 1 2" xfId="36871" hidden="1" xr:uid="{00000000-0005-0000-0000-000055A70000}"/>
    <cellStyle name="Título 1 2" xfId="36930" hidden="1" xr:uid="{00000000-0005-0000-0000-000056A70000}"/>
    <cellStyle name="Título 1 2" xfId="36875" hidden="1" xr:uid="{00000000-0005-0000-0000-000057A70000}"/>
    <cellStyle name="Título 1 2" xfId="36940" hidden="1" xr:uid="{00000000-0005-0000-0000-000058A70000}"/>
    <cellStyle name="Título 1 2" xfId="36872" hidden="1" xr:uid="{00000000-0005-0000-0000-000059A70000}"/>
    <cellStyle name="Título 1 2" xfId="36947" hidden="1" xr:uid="{00000000-0005-0000-0000-00005AA70000}"/>
    <cellStyle name="Título 1 2" xfId="36926" hidden="1" xr:uid="{00000000-0005-0000-0000-00005BA70000}"/>
    <cellStyle name="Título 1 2" xfId="36957" hidden="1" xr:uid="{00000000-0005-0000-0000-00005CA70000}"/>
    <cellStyle name="Título 1 2" xfId="36936" hidden="1" xr:uid="{00000000-0005-0000-0000-00005DA70000}"/>
    <cellStyle name="Título 1 2" xfId="36963" hidden="1" xr:uid="{00000000-0005-0000-0000-00005EA70000}"/>
    <cellStyle name="Título 1 2" xfId="36956" hidden="1" xr:uid="{00000000-0005-0000-0000-00005FA70000}"/>
    <cellStyle name="Título 1 2" xfId="36985" hidden="1" xr:uid="{00000000-0005-0000-0000-000060A70000}"/>
    <cellStyle name="Título 1 2" xfId="36996" hidden="1" xr:uid="{00000000-0005-0000-0000-000061A70000}"/>
    <cellStyle name="Título 1 2" xfId="36983" hidden="1" xr:uid="{00000000-0005-0000-0000-000062A70000}"/>
    <cellStyle name="Título 1 2" xfId="37005" hidden="1" xr:uid="{00000000-0005-0000-0000-000063A70000}"/>
    <cellStyle name="Título 1 2" xfId="36981" hidden="1" xr:uid="{00000000-0005-0000-0000-000064A70000}"/>
    <cellStyle name="Título 1 2" xfId="37014" hidden="1" xr:uid="{00000000-0005-0000-0000-000065A70000}"/>
    <cellStyle name="Título 1 2" xfId="36979" hidden="1" xr:uid="{00000000-0005-0000-0000-000066A70000}"/>
    <cellStyle name="Título 1 2" xfId="37022" hidden="1" xr:uid="{00000000-0005-0000-0000-000067A70000}"/>
    <cellStyle name="Título 1 2" xfId="36973" hidden="1" xr:uid="{00000000-0005-0000-0000-000068A70000}"/>
    <cellStyle name="Título 1 2" xfId="37032" hidden="1" xr:uid="{00000000-0005-0000-0000-000069A70000}"/>
    <cellStyle name="Título 1 2" xfId="36977" hidden="1" xr:uid="{00000000-0005-0000-0000-00006AA70000}"/>
    <cellStyle name="Título 1 2" xfId="37042" hidden="1" xr:uid="{00000000-0005-0000-0000-00006BA70000}"/>
    <cellStyle name="Título 1 2" xfId="36974" hidden="1" xr:uid="{00000000-0005-0000-0000-00006CA70000}"/>
    <cellStyle name="Título 1 2" xfId="37049" hidden="1" xr:uid="{00000000-0005-0000-0000-00006DA70000}"/>
    <cellStyle name="Título 1 2" xfId="37028" hidden="1" xr:uid="{00000000-0005-0000-0000-00006EA70000}"/>
    <cellStyle name="Título 1 2" xfId="37059" hidden="1" xr:uid="{00000000-0005-0000-0000-00006FA70000}"/>
    <cellStyle name="Título 1 2" xfId="37038" hidden="1" xr:uid="{00000000-0005-0000-0000-000070A70000}"/>
    <cellStyle name="Título 1 2" xfId="37065" hidden="1" xr:uid="{00000000-0005-0000-0000-000071A70000}"/>
    <cellStyle name="Título 1 2" xfId="37058" hidden="1" xr:uid="{00000000-0005-0000-0000-000072A70000}"/>
    <cellStyle name="Título 1 2" xfId="37256" hidden="1" xr:uid="{00000000-0005-0000-0000-000073A70000}"/>
    <cellStyle name="Título 1 2" xfId="37267" hidden="1" xr:uid="{00000000-0005-0000-0000-000074A70000}"/>
    <cellStyle name="Título 1 2" xfId="37254" hidden="1" xr:uid="{00000000-0005-0000-0000-000075A70000}"/>
    <cellStyle name="Título 1 2" xfId="37276" hidden="1" xr:uid="{00000000-0005-0000-0000-000076A70000}"/>
    <cellStyle name="Título 1 2" xfId="37252" hidden="1" xr:uid="{00000000-0005-0000-0000-000077A70000}"/>
    <cellStyle name="Título 1 2" xfId="37285" hidden="1" xr:uid="{00000000-0005-0000-0000-000078A70000}"/>
    <cellStyle name="Título 1 2" xfId="37250" hidden="1" xr:uid="{00000000-0005-0000-0000-000079A70000}"/>
    <cellStyle name="Título 1 2" xfId="37293" hidden="1" xr:uid="{00000000-0005-0000-0000-00007AA70000}"/>
    <cellStyle name="Título 1 2" xfId="37243" hidden="1" xr:uid="{00000000-0005-0000-0000-00007BA70000}"/>
    <cellStyle name="Título 1 2" xfId="37303" hidden="1" xr:uid="{00000000-0005-0000-0000-00007CA70000}"/>
    <cellStyle name="Título 1 2" xfId="37248" hidden="1" xr:uid="{00000000-0005-0000-0000-00007DA70000}"/>
    <cellStyle name="Título 1 2" xfId="37313" hidden="1" xr:uid="{00000000-0005-0000-0000-00007EA70000}"/>
    <cellStyle name="Título 1 2" xfId="37245" hidden="1" xr:uid="{00000000-0005-0000-0000-00007FA70000}"/>
    <cellStyle name="Título 1 2" xfId="37320" hidden="1" xr:uid="{00000000-0005-0000-0000-000080A70000}"/>
    <cellStyle name="Título 1 2" xfId="37299" hidden="1" xr:uid="{00000000-0005-0000-0000-000081A70000}"/>
    <cellStyle name="Título 1 2" xfId="37330" hidden="1" xr:uid="{00000000-0005-0000-0000-000082A70000}"/>
    <cellStyle name="Título 1 2" xfId="37309" hidden="1" xr:uid="{00000000-0005-0000-0000-000083A70000}"/>
    <cellStyle name="Título 1 2" xfId="37336" hidden="1" xr:uid="{00000000-0005-0000-0000-000084A70000}"/>
    <cellStyle name="Título 1 2" xfId="37329" hidden="1" xr:uid="{00000000-0005-0000-0000-000085A70000}"/>
    <cellStyle name="Título 1 2" xfId="37201" hidden="1" xr:uid="{00000000-0005-0000-0000-000086A70000}"/>
    <cellStyle name="Título 1 2" xfId="37109" hidden="1" xr:uid="{00000000-0005-0000-0000-000087A70000}"/>
    <cellStyle name="Título 1 2" xfId="37348" hidden="1" xr:uid="{00000000-0005-0000-0000-000088A70000}"/>
    <cellStyle name="Título 1 2" xfId="37108" hidden="1" xr:uid="{00000000-0005-0000-0000-000089A70000}"/>
    <cellStyle name="Título 1 2" xfId="37353" hidden="1" xr:uid="{00000000-0005-0000-0000-00008AA70000}"/>
    <cellStyle name="Título 1 2" xfId="37104" hidden="1" xr:uid="{00000000-0005-0000-0000-00008BA70000}"/>
    <cellStyle name="Título 1 2" xfId="37078" hidden="1" xr:uid="{00000000-0005-0000-0000-00008CA70000}"/>
    <cellStyle name="Título 1 2" xfId="37131" hidden="1" xr:uid="{00000000-0005-0000-0000-00008DA70000}"/>
    <cellStyle name="Título 1 2" xfId="37210" hidden="1" xr:uid="{00000000-0005-0000-0000-00008EA70000}"/>
    <cellStyle name="Título 1 2" xfId="37127" hidden="1" xr:uid="{00000000-0005-0000-0000-00008FA70000}"/>
    <cellStyle name="Título 1 2" xfId="37118" hidden="1" xr:uid="{00000000-0005-0000-0000-000090A70000}"/>
    <cellStyle name="Título 1 2" xfId="37117" hidden="1" xr:uid="{00000000-0005-0000-0000-000091A70000}"/>
    <cellStyle name="Título 1 2" xfId="37119" hidden="1" xr:uid="{00000000-0005-0000-0000-000092A70000}"/>
    <cellStyle name="Título 1 2" xfId="37350" hidden="1" xr:uid="{00000000-0005-0000-0000-000093A70000}"/>
    <cellStyle name="Título 1 2" xfId="37177" hidden="1" xr:uid="{00000000-0005-0000-0000-000094A70000}"/>
    <cellStyle name="Título 1 2" xfId="37239" hidden="1" xr:uid="{00000000-0005-0000-0000-000095A70000}"/>
    <cellStyle name="Título 1 2" xfId="37121" hidden="1" xr:uid="{00000000-0005-0000-0000-000096A70000}"/>
    <cellStyle name="Título 1 2" xfId="37149" hidden="1" xr:uid="{00000000-0005-0000-0000-000097A70000}"/>
    <cellStyle name="Título 1 2" xfId="37240" hidden="1" xr:uid="{00000000-0005-0000-0000-000098A70000}"/>
    <cellStyle name="Título 1 2" xfId="36970" hidden="1" xr:uid="{00000000-0005-0000-0000-000099A70000}"/>
    <cellStyle name="Título 1 2" xfId="37135" hidden="1" xr:uid="{00000000-0005-0000-0000-00009AA70000}"/>
    <cellStyle name="Título 1 2" xfId="37204" hidden="1" xr:uid="{00000000-0005-0000-0000-00009BA70000}"/>
    <cellStyle name="Título 1 2" xfId="37185" hidden="1" xr:uid="{00000000-0005-0000-0000-00009CA70000}"/>
    <cellStyle name="Título 1 2" xfId="37101" hidden="1" xr:uid="{00000000-0005-0000-0000-00009DA70000}"/>
    <cellStyle name="Título 1 2" xfId="37088" hidden="1" xr:uid="{00000000-0005-0000-0000-00009EA70000}"/>
    <cellStyle name="Título 1 2" xfId="37160" hidden="1" xr:uid="{00000000-0005-0000-0000-00009FA70000}"/>
    <cellStyle name="Título 1 2" xfId="37174" hidden="1" xr:uid="{00000000-0005-0000-0000-0000A0A70000}"/>
    <cellStyle name="Título 1 2" xfId="37200" hidden="1" xr:uid="{00000000-0005-0000-0000-0000A1A70000}"/>
    <cellStyle name="Título 1 2" xfId="37213" hidden="1" xr:uid="{00000000-0005-0000-0000-0000A2A70000}"/>
    <cellStyle name="Título 1 2" xfId="37097" hidden="1" xr:uid="{00000000-0005-0000-0000-0000A3A70000}"/>
    <cellStyle name="Título 1 2" xfId="37128" hidden="1" xr:uid="{00000000-0005-0000-0000-0000A4A70000}"/>
    <cellStyle name="Título 1 2" xfId="37178" hidden="1" xr:uid="{00000000-0005-0000-0000-0000A5A70000}"/>
    <cellStyle name="Título 1 2" xfId="37144" hidden="1" xr:uid="{00000000-0005-0000-0000-0000A6A70000}"/>
    <cellStyle name="Título 1 2" xfId="37125" hidden="1" xr:uid="{00000000-0005-0000-0000-0000A7A70000}"/>
    <cellStyle name="Título 1 2" xfId="37190" hidden="1" xr:uid="{00000000-0005-0000-0000-0000A8A70000}"/>
    <cellStyle name="Título 1 2" xfId="37096" hidden="1" xr:uid="{00000000-0005-0000-0000-0000A9A70000}"/>
    <cellStyle name="Título 1 2" xfId="37208" hidden="1" xr:uid="{00000000-0005-0000-0000-0000AAA70000}"/>
    <cellStyle name="Título 1 2" xfId="37093" hidden="1" xr:uid="{00000000-0005-0000-0000-0000ABA70000}"/>
    <cellStyle name="Título 1 2" xfId="37373" hidden="1" xr:uid="{00000000-0005-0000-0000-0000ACA70000}"/>
    <cellStyle name="Título 1 2" xfId="37384" hidden="1" xr:uid="{00000000-0005-0000-0000-0000ADA70000}"/>
    <cellStyle name="Título 1 2" xfId="37371" hidden="1" xr:uid="{00000000-0005-0000-0000-0000AEA70000}"/>
    <cellStyle name="Título 1 2" xfId="37393" hidden="1" xr:uid="{00000000-0005-0000-0000-0000AFA70000}"/>
    <cellStyle name="Título 1 2" xfId="37369" hidden="1" xr:uid="{00000000-0005-0000-0000-0000B0A70000}"/>
    <cellStyle name="Título 1 2" xfId="37402" hidden="1" xr:uid="{00000000-0005-0000-0000-0000B1A70000}"/>
    <cellStyle name="Título 1 2" xfId="37367" hidden="1" xr:uid="{00000000-0005-0000-0000-0000B2A70000}"/>
    <cellStyle name="Título 1 2" xfId="37410" hidden="1" xr:uid="{00000000-0005-0000-0000-0000B3A70000}"/>
    <cellStyle name="Título 1 2" xfId="37361" hidden="1" xr:uid="{00000000-0005-0000-0000-0000B4A70000}"/>
    <cellStyle name="Título 1 2" xfId="37420" hidden="1" xr:uid="{00000000-0005-0000-0000-0000B5A70000}"/>
    <cellStyle name="Título 1 2" xfId="37365" hidden="1" xr:uid="{00000000-0005-0000-0000-0000B6A70000}"/>
    <cellStyle name="Título 1 2" xfId="37430" hidden="1" xr:uid="{00000000-0005-0000-0000-0000B7A70000}"/>
    <cellStyle name="Título 1 2" xfId="37362" hidden="1" xr:uid="{00000000-0005-0000-0000-0000B8A70000}"/>
    <cellStyle name="Título 1 2" xfId="37437" hidden="1" xr:uid="{00000000-0005-0000-0000-0000B9A70000}"/>
    <cellStyle name="Título 1 2" xfId="37416" hidden="1" xr:uid="{00000000-0005-0000-0000-0000BAA70000}"/>
    <cellStyle name="Título 1 2" xfId="37447" hidden="1" xr:uid="{00000000-0005-0000-0000-0000BBA70000}"/>
    <cellStyle name="Título 1 2" xfId="37426" hidden="1" xr:uid="{00000000-0005-0000-0000-0000BCA70000}"/>
    <cellStyle name="Título 1 2" xfId="37453" hidden="1" xr:uid="{00000000-0005-0000-0000-0000BDA70000}"/>
    <cellStyle name="Título 1 2" xfId="37446" hidden="1" xr:uid="{00000000-0005-0000-0000-0000BEA70000}"/>
    <cellStyle name="Título 1 2" xfId="37475" hidden="1" xr:uid="{00000000-0005-0000-0000-0000BFA70000}"/>
    <cellStyle name="Título 1 2" xfId="37486" hidden="1" xr:uid="{00000000-0005-0000-0000-0000C0A70000}"/>
    <cellStyle name="Título 1 2" xfId="37473" hidden="1" xr:uid="{00000000-0005-0000-0000-0000C1A70000}"/>
    <cellStyle name="Título 1 2" xfId="37495" hidden="1" xr:uid="{00000000-0005-0000-0000-0000C2A70000}"/>
    <cellStyle name="Título 1 2" xfId="37471" hidden="1" xr:uid="{00000000-0005-0000-0000-0000C3A70000}"/>
    <cellStyle name="Título 1 2" xfId="37504" hidden="1" xr:uid="{00000000-0005-0000-0000-0000C4A70000}"/>
    <cellStyle name="Título 1 2" xfId="37469" hidden="1" xr:uid="{00000000-0005-0000-0000-0000C5A70000}"/>
    <cellStyle name="Título 1 2" xfId="37512" hidden="1" xr:uid="{00000000-0005-0000-0000-0000C6A70000}"/>
    <cellStyle name="Título 1 2" xfId="37463" hidden="1" xr:uid="{00000000-0005-0000-0000-0000C7A70000}"/>
    <cellStyle name="Título 1 2" xfId="37522" hidden="1" xr:uid="{00000000-0005-0000-0000-0000C8A70000}"/>
    <cellStyle name="Título 1 2" xfId="37467" hidden="1" xr:uid="{00000000-0005-0000-0000-0000C9A70000}"/>
    <cellStyle name="Título 1 2" xfId="37532" hidden="1" xr:uid="{00000000-0005-0000-0000-0000CAA70000}"/>
    <cellStyle name="Título 1 2" xfId="37464" hidden="1" xr:uid="{00000000-0005-0000-0000-0000CBA70000}"/>
    <cellStyle name="Título 1 2" xfId="37539" hidden="1" xr:uid="{00000000-0005-0000-0000-0000CCA70000}"/>
    <cellStyle name="Título 1 2" xfId="37518" hidden="1" xr:uid="{00000000-0005-0000-0000-0000CDA70000}"/>
    <cellStyle name="Título 1 2" xfId="37549" hidden="1" xr:uid="{00000000-0005-0000-0000-0000CEA70000}"/>
    <cellStyle name="Título 1 2" xfId="37528" hidden="1" xr:uid="{00000000-0005-0000-0000-0000CFA70000}"/>
    <cellStyle name="Título 1 2" xfId="37555" hidden="1" xr:uid="{00000000-0005-0000-0000-0000D0A70000}"/>
    <cellStyle name="Título 1 2" xfId="37548" hidden="1" xr:uid="{00000000-0005-0000-0000-0000D1A70000}"/>
    <cellStyle name="Título 1 2" xfId="37746" hidden="1" xr:uid="{00000000-0005-0000-0000-0000D2A70000}"/>
    <cellStyle name="Título 1 2" xfId="37757" hidden="1" xr:uid="{00000000-0005-0000-0000-0000D3A70000}"/>
    <cellStyle name="Título 1 2" xfId="37744" hidden="1" xr:uid="{00000000-0005-0000-0000-0000D4A70000}"/>
    <cellStyle name="Título 1 2" xfId="37766" hidden="1" xr:uid="{00000000-0005-0000-0000-0000D5A70000}"/>
    <cellStyle name="Título 1 2" xfId="37742" hidden="1" xr:uid="{00000000-0005-0000-0000-0000D6A70000}"/>
    <cellStyle name="Título 1 2" xfId="37775" hidden="1" xr:uid="{00000000-0005-0000-0000-0000D7A70000}"/>
    <cellStyle name="Título 1 2" xfId="37740" hidden="1" xr:uid="{00000000-0005-0000-0000-0000D8A70000}"/>
    <cellStyle name="Título 1 2" xfId="37783" hidden="1" xr:uid="{00000000-0005-0000-0000-0000D9A70000}"/>
    <cellStyle name="Título 1 2" xfId="37733" hidden="1" xr:uid="{00000000-0005-0000-0000-0000DAA70000}"/>
    <cellStyle name="Título 1 2" xfId="37793" hidden="1" xr:uid="{00000000-0005-0000-0000-0000DBA70000}"/>
    <cellStyle name="Título 1 2" xfId="37738" hidden="1" xr:uid="{00000000-0005-0000-0000-0000DCA70000}"/>
    <cellStyle name="Título 1 2" xfId="37803" hidden="1" xr:uid="{00000000-0005-0000-0000-0000DDA70000}"/>
    <cellStyle name="Título 1 2" xfId="37735" hidden="1" xr:uid="{00000000-0005-0000-0000-0000DEA70000}"/>
    <cellStyle name="Título 1 2" xfId="37810" hidden="1" xr:uid="{00000000-0005-0000-0000-0000DFA70000}"/>
    <cellStyle name="Título 1 2" xfId="37789" hidden="1" xr:uid="{00000000-0005-0000-0000-0000E0A70000}"/>
    <cellStyle name="Título 1 2" xfId="37820" hidden="1" xr:uid="{00000000-0005-0000-0000-0000E1A70000}"/>
    <cellStyle name="Título 1 2" xfId="37799" hidden="1" xr:uid="{00000000-0005-0000-0000-0000E2A70000}"/>
    <cellStyle name="Título 1 2" xfId="37826" hidden="1" xr:uid="{00000000-0005-0000-0000-0000E3A70000}"/>
    <cellStyle name="Título 1 2" xfId="37819" hidden="1" xr:uid="{00000000-0005-0000-0000-0000E4A70000}"/>
    <cellStyle name="Título 1 2" xfId="37691" hidden="1" xr:uid="{00000000-0005-0000-0000-0000E5A70000}"/>
    <cellStyle name="Título 1 2" xfId="37599" hidden="1" xr:uid="{00000000-0005-0000-0000-0000E6A70000}"/>
    <cellStyle name="Título 1 2" xfId="37838" hidden="1" xr:uid="{00000000-0005-0000-0000-0000E7A70000}"/>
    <cellStyle name="Título 1 2" xfId="37598" hidden="1" xr:uid="{00000000-0005-0000-0000-0000E8A70000}"/>
    <cellStyle name="Título 1 2" xfId="37843" hidden="1" xr:uid="{00000000-0005-0000-0000-0000E9A70000}"/>
    <cellStyle name="Título 1 2" xfId="37594" hidden="1" xr:uid="{00000000-0005-0000-0000-0000EAA70000}"/>
    <cellStyle name="Título 1 2" xfId="37568" hidden="1" xr:uid="{00000000-0005-0000-0000-0000EBA70000}"/>
    <cellStyle name="Título 1 2" xfId="37621" hidden="1" xr:uid="{00000000-0005-0000-0000-0000ECA70000}"/>
    <cellStyle name="Título 1 2" xfId="37700" hidden="1" xr:uid="{00000000-0005-0000-0000-0000EDA70000}"/>
    <cellStyle name="Título 1 2" xfId="37617" hidden="1" xr:uid="{00000000-0005-0000-0000-0000EEA70000}"/>
    <cellStyle name="Título 1 2" xfId="37608" hidden="1" xr:uid="{00000000-0005-0000-0000-0000EFA70000}"/>
    <cellStyle name="Título 1 2" xfId="37607" hidden="1" xr:uid="{00000000-0005-0000-0000-0000F0A70000}"/>
    <cellStyle name="Título 1 2" xfId="37609" hidden="1" xr:uid="{00000000-0005-0000-0000-0000F1A70000}"/>
    <cellStyle name="Título 1 2" xfId="37840" hidden="1" xr:uid="{00000000-0005-0000-0000-0000F2A70000}"/>
    <cellStyle name="Título 1 2" xfId="37667" hidden="1" xr:uid="{00000000-0005-0000-0000-0000F3A70000}"/>
    <cellStyle name="Título 1 2" xfId="37729" hidden="1" xr:uid="{00000000-0005-0000-0000-0000F4A70000}"/>
    <cellStyle name="Título 1 2" xfId="37611" hidden="1" xr:uid="{00000000-0005-0000-0000-0000F5A70000}"/>
    <cellStyle name="Título 1 2" xfId="37639" hidden="1" xr:uid="{00000000-0005-0000-0000-0000F6A70000}"/>
    <cellStyle name="Título 1 2" xfId="37730" hidden="1" xr:uid="{00000000-0005-0000-0000-0000F7A70000}"/>
    <cellStyle name="Título 1 2" xfId="37460" hidden="1" xr:uid="{00000000-0005-0000-0000-0000F8A70000}"/>
    <cellStyle name="Título 1 2" xfId="37625" hidden="1" xr:uid="{00000000-0005-0000-0000-0000F9A70000}"/>
    <cellStyle name="Título 1 2" xfId="37694" hidden="1" xr:uid="{00000000-0005-0000-0000-0000FAA70000}"/>
    <cellStyle name="Título 1 2" xfId="37675" hidden="1" xr:uid="{00000000-0005-0000-0000-0000FBA70000}"/>
    <cellStyle name="Título 1 2" xfId="37591" hidden="1" xr:uid="{00000000-0005-0000-0000-0000FCA70000}"/>
    <cellStyle name="Título 1 2" xfId="37578" hidden="1" xr:uid="{00000000-0005-0000-0000-0000FDA70000}"/>
    <cellStyle name="Título 1 2" xfId="37650" hidden="1" xr:uid="{00000000-0005-0000-0000-0000FEA70000}"/>
    <cellStyle name="Título 1 2" xfId="37664" hidden="1" xr:uid="{00000000-0005-0000-0000-0000FFA70000}"/>
    <cellStyle name="Título 1 2" xfId="37690" hidden="1" xr:uid="{00000000-0005-0000-0000-000000A80000}"/>
    <cellStyle name="Título 1 2" xfId="37703" hidden="1" xr:uid="{00000000-0005-0000-0000-000001A80000}"/>
    <cellStyle name="Título 1 2" xfId="37587" hidden="1" xr:uid="{00000000-0005-0000-0000-000002A80000}"/>
    <cellStyle name="Título 1 2" xfId="37618" hidden="1" xr:uid="{00000000-0005-0000-0000-000003A80000}"/>
    <cellStyle name="Título 1 2" xfId="37668" hidden="1" xr:uid="{00000000-0005-0000-0000-000004A80000}"/>
    <cellStyle name="Título 1 2" xfId="37634" hidden="1" xr:uid="{00000000-0005-0000-0000-000005A80000}"/>
    <cellStyle name="Título 1 2" xfId="37615" hidden="1" xr:uid="{00000000-0005-0000-0000-000006A80000}"/>
    <cellStyle name="Título 1 2" xfId="37680" hidden="1" xr:uid="{00000000-0005-0000-0000-000007A80000}"/>
    <cellStyle name="Título 1 2" xfId="37586" hidden="1" xr:uid="{00000000-0005-0000-0000-000008A80000}"/>
    <cellStyle name="Título 1 2" xfId="37698" hidden="1" xr:uid="{00000000-0005-0000-0000-000009A80000}"/>
    <cellStyle name="Título 1 2" xfId="37583" hidden="1" xr:uid="{00000000-0005-0000-0000-00000AA80000}"/>
    <cellStyle name="Título 1 2" xfId="37863" hidden="1" xr:uid="{00000000-0005-0000-0000-00000BA80000}"/>
    <cellStyle name="Título 1 2" xfId="37874" hidden="1" xr:uid="{00000000-0005-0000-0000-00000CA80000}"/>
    <cellStyle name="Título 1 2" xfId="37861" hidden="1" xr:uid="{00000000-0005-0000-0000-00000DA80000}"/>
    <cellStyle name="Título 1 2" xfId="37883" hidden="1" xr:uid="{00000000-0005-0000-0000-00000EA80000}"/>
    <cellStyle name="Título 1 2" xfId="37859" hidden="1" xr:uid="{00000000-0005-0000-0000-00000FA80000}"/>
    <cellStyle name="Título 1 2" xfId="37892" hidden="1" xr:uid="{00000000-0005-0000-0000-000010A80000}"/>
    <cellStyle name="Título 1 2" xfId="37857" hidden="1" xr:uid="{00000000-0005-0000-0000-000011A80000}"/>
    <cellStyle name="Título 1 2" xfId="37900" hidden="1" xr:uid="{00000000-0005-0000-0000-000012A80000}"/>
    <cellStyle name="Título 1 2" xfId="37851" hidden="1" xr:uid="{00000000-0005-0000-0000-000013A80000}"/>
    <cellStyle name="Título 1 2" xfId="37910" hidden="1" xr:uid="{00000000-0005-0000-0000-000014A80000}"/>
    <cellStyle name="Título 1 2" xfId="37855" hidden="1" xr:uid="{00000000-0005-0000-0000-000015A80000}"/>
    <cellStyle name="Título 1 2" xfId="37920" hidden="1" xr:uid="{00000000-0005-0000-0000-000016A80000}"/>
    <cellStyle name="Título 1 2" xfId="37852" hidden="1" xr:uid="{00000000-0005-0000-0000-000017A80000}"/>
    <cellStyle name="Título 1 2" xfId="37927" hidden="1" xr:uid="{00000000-0005-0000-0000-000018A80000}"/>
    <cellStyle name="Título 1 2" xfId="37906" hidden="1" xr:uid="{00000000-0005-0000-0000-000019A80000}"/>
    <cellStyle name="Título 1 2" xfId="37937" hidden="1" xr:uid="{00000000-0005-0000-0000-00001AA80000}"/>
    <cellStyle name="Título 1 2" xfId="37916" hidden="1" xr:uid="{00000000-0005-0000-0000-00001BA80000}"/>
    <cellStyle name="Título 1 2" xfId="37943" hidden="1" xr:uid="{00000000-0005-0000-0000-00001CA80000}"/>
    <cellStyle name="Título 1 2" xfId="37936" hidden="1" xr:uid="{00000000-0005-0000-0000-00001DA80000}"/>
    <cellStyle name="Título 1 2" xfId="37965" hidden="1" xr:uid="{00000000-0005-0000-0000-00001EA80000}"/>
    <cellStyle name="Título 1 2" xfId="37976" hidden="1" xr:uid="{00000000-0005-0000-0000-00001FA80000}"/>
    <cellStyle name="Título 1 2" xfId="37963" hidden="1" xr:uid="{00000000-0005-0000-0000-000020A80000}"/>
    <cellStyle name="Título 1 2" xfId="37985" hidden="1" xr:uid="{00000000-0005-0000-0000-000021A80000}"/>
    <cellStyle name="Título 1 2" xfId="37961" hidden="1" xr:uid="{00000000-0005-0000-0000-000022A80000}"/>
    <cellStyle name="Título 1 2" xfId="37994" hidden="1" xr:uid="{00000000-0005-0000-0000-000023A80000}"/>
    <cellStyle name="Título 1 2" xfId="37959" hidden="1" xr:uid="{00000000-0005-0000-0000-000024A80000}"/>
    <cellStyle name="Título 1 2" xfId="38002" hidden="1" xr:uid="{00000000-0005-0000-0000-000025A80000}"/>
    <cellStyle name="Título 1 2" xfId="37953" hidden="1" xr:uid="{00000000-0005-0000-0000-000026A80000}"/>
    <cellStyle name="Título 1 2" xfId="38012" hidden="1" xr:uid="{00000000-0005-0000-0000-000027A80000}"/>
    <cellStyle name="Título 1 2" xfId="37957" hidden="1" xr:uid="{00000000-0005-0000-0000-000028A80000}"/>
    <cellStyle name="Título 1 2" xfId="38022" hidden="1" xr:uid="{00000000-0005-0000-0000-000029A80000}"/>
    <cellStyle name="Título 1 2" xfId="37954" hidden="1" xr:uid="{00000000-0005-0000-0000-00002AA80000}"/>
    <cellStyle name="Título 1 2" xfId="38029" hidden="1" xr:uid="{00000000-0005-0000-0000-00002BA80000}"/>
    <cellStyle name="Título 1 2" xfId="38008" hidden="1" xr:uid="{00000000-0005-0000-0000-00002CA80000}"/>
    <cellStyle name="Título 1 2" xfId="38039" hidden="1" xr:uid="{00000000-0005-0000-0000-00002DA80000}"/>
    <cellStyle name="Título 1 2" xfId="38018" hidden="1" xr:uid="{00000000-0005-0000-0000-00002EA80000}"/>
    <cellStyle name="Título 1 2" xfId="38045" hidden="1" xr:uid="{00000000-0005-0000-0000-00002FA80000}"/>
    <cellStyle name="Título 1 2" xfId="38038" hidden="1" xr:uid="{00000000-0005-0000-0000-000030A80000}"/>
    <cellStyle name="Título 1 2" xfId="38236" hidden="1" xr:uid="{00000000-0005-0000-0000-000031A80000}"/>
    <cellStyle name="Título 1 2" xfId="38247" hidden="1" xr:uid="{00000000-0005-0000-0000-000032A80000}"/>
    <cellStyle name="Título 1 2" xfId="38234" hidden="1" xr:uid="{00000000-0005-0000-0000-000033A80000}"/>
    <cellStyle name="Título 1 2" xfId="38256" hidden="1" xr:uid="{00000000-0005-0000-0000-000034A80000}"/>
    <cellStyle name="Título 1 2" xfId="38232" hidden="1" xr:uid="{00000000-0005-0000-0000-000035A80000}"/>
    <cellStyle name="Título 1 2" xfId="38265" hidden="1" xr:uid="{00000000-0005-0000-0000-000036A80000}"/>
    <cellStyle name="Título 1 2" xfId="38230" hidden="1" xr:uid="{00000000-0005-0000-0000-000037A80000}"/>
    <cellStyle name="Título 1 2" xfId="38273" hidden="1" xr:uid="{00000000-0005-0000-0000-000038A80000}"/>
    <cellStyle name="Título 1 2" xfId="38223" hidden="1" xr:uid="{00000000-0005-0000-0000-000039A80000}"/>
    <cellStyle name="Título 1 2" xfId="38283" hidden="1" xr:uid="{00000000-0005-0000-0000-00003AA80000}"/>
    <cellStyle name="Título 1 2" xfId="38228" hidden="1" xr:uid="{00000000-0005-0000-0000-00003BA80000}"/>
    <cellStyle name="Título 1 2" xfId="38293" hidden="1" xr:uid="{00000000-0005-0000-0000-00003CA80000}"/>
    <cellStyle name="Título 1 2" xfId="38225" hidden="1" xr:uid="{00000000-0005-0000-0000-00003DA80000}"/>
    <cellStyle name="Título 1 2" xfId="38300" hidden="1" xr:uid="{00000000-0005-0000-0000-00003EA80000}"/>
    <cellStyle name="Título 1 2" xfId="38279" hidden="1" xr:uid="{00000000-0005-0000-0000-00003FA80000}"/>
    <cellStyle name="Título 1 2" xfId="38310" hidden="1" xr:uid="{00000000-0005-0000-0000-000040A80000}"/>
    <cellStyle name="Título 1 2" xfId="38289" hidden="1" xr:uid="{00000000-0005-0000-0000-000041A80000}"/>
    <cellStyle name="Título 1 2" xfId="38316" hidden="1" xr:uid="{00000000-0005-0000-0000-000042A80000}"/>
    <cellStyle name="Título 1 2" xfId="38309" hidden="1" xr:uid="{00000000-0005-0000-0000-000043A80000}"/>
    <cellStyle name="Título 1 2" xfId="38181" hidden="1" xr:uid="{00000000-0005-0000-0000-000044A80000}"/>
    <cellStyle name="Título 1 2" xfId="38089" hidden="1" xr:uid="{00000000-0005-0000-0000-000045A80000}"/>
    <cellStyle name="Título 1 2" xfId="38328" hidden="1" xr:uid="{00000000-0005-0000-0000-000046A80000}"/>
    <cellStyle name="Título 1 2" xfId="38088" hidden="1" xr:uid="{00000000-0005-0000-0000-000047A80000}"/>
    <cellStyle name="Título 1 2" xfId="38333" hidden="1" xr:uid="{00000000-0005-0000-0000-000048A80000}"/>
    <cellStyle name="Título 1 2" xfId="38084" hidden="1" xr:uid="{00000000-0005-0000-0000-000049A80000}"/>
    <cellStyle name="Título 1 2" xfId="38058" hidden="1" xr:uid="{00000000-0005-0000-0000-00004AA80000}"/>
    <cellStyle name="Título 1 2" xfId="38111" hidden="1" xr:uid="{00000000-0005-0000-0000-00004BA80000}"/>
    <cellStyle name="Título 1 2" xfId="38190" hidden="1" xr:uid="{00000000-0005-0000-0000-00004CA80000}"/>
    <cellStyle name="Título 1 2" xfId="38107" hidden="1" xr:uid="{00000000-0005-0000-0000-00004DA80000}"/>
    <cellStyle name="Título 1 2" xfId="38098" hidden="1" xr:uid="{00000000-0005-0000-0000-00004EA80000}"/>
    <cellStyle name="Título 1 2" xfId="38097" hidden="1" xr:uid="{00000000-0005-0000-0000-00004FA80000}"/>
    <cellStyle name="Título 1 2" xfId="38099" hidden="1" xr:uid="{00000000-0005-0000-0000-000050A80000}"/>
    <cellStyle name="Título 1 2" xfId="38330" hidden="1" xr:uid="{00000000-0005-0000-0000-000051A80000}"/>
    <cellStyle name="Título 1 2" xfId="38157" hidden="1" xr:uid="{00000000-0005-0000-0000-000052A80000}"/>
    <cellStyle name="Título 1 2" xfId="38219" hidden="1" xr:uid="{00000000-0005-0000-0000-000053A80000}"/>
    <cellStyle name="Título 1 2" xfId="38101" hidden="1" xr:uid="{00000000-0005-0000-0000-000054A80000}"/>
    <cellStyle name="Título 1 2" xfId="38129" hidden="1" xr:uid="{00000000-0005-0000-0000-000055A80000}"/>
    <cellStyle name="Título 1 2" xfId="38220" hidden="1" xr:uid="{00000000-0005-0000-0000-000056A80000}"/>
    <cellStyle name="Título 1 2" xfId="37950" hidden="1" xr:uid="{00000000-0005-0000-0000-000057A80000}"/>
    <cellStyle name="Título 1 2" xfId="38115" hidden="1" xr:uid="{00000000-0005-0000-0000-000058A80000}"/>
    <cellStyle name="Título 1 2" xfId="38184" hidden="1" xr:uid="{00000000-0005-0000-0000-000059A80000}"/>
    <cellStyle name="Título 1 2" xfId="38165" hidden="1" xr:uid="{00000000-0005-0000-0000-00005AA80000}"/>
    <cellStyle name="Título 1 2" xfId="38081" hidden="1" xr:uid="{00000000-0005-0000-0000-00005BA80000}"/>
    <cellStyle name="Título 1 2" xfId="38068" hidden="1" xr:uid="{00000000-0005-0000-0000-00005CA80000}"/>
    <cellStyle name="Título 1 2" xfId="38140" hidden="1" xr:uid="{00000000-0005-0000-0000-00005DA80000}"/>
    <cellStyle name="Título 1 2" xfId="38154" hidden="1" xr:uid="{00000000-0005-0000-0000-00005EA80000}"/>
    <cellStyle name="Título 1 2" xfId="38180" hidden="1" xr:uid="{00000000-0005-0000-0000-00005FA80000}"/>
    <cellStyle name="Título 1 2" xfId="38193" hidden="1" xr:uid="{00000000-0005-0000-0000-000060A80000}"/>
    <cellStyle name="Título 1 2" xfId="38077" hidden="1" xr:uid="{00000000-0005-0000-0000-000061A80000}"/>
    <cellStyle name="Título 1 2" xfId="38108" hidden="1" xr:uid="{00000000-0005-0000-0000-000062A80000}"/>
    <cellStyle name="Título 1 2" xfId="38158" hidden="1" xr:uid="{00000000-0005-0000-0000-000063A80000}"/>
    <cellStyle name="Título 1 2" xfId="38124" hidden="1" xr:uid="{00000000-0005-0000-0000-000064A80000}"/>
    <cellStyle name="Título 1 2" xfId="38105" hidden="1" xr:uid="{00000000-0005-0000-0000-000065A80000}"/>
    <cellStyle name="Título 1 2" xfId="38170" hidden="1" xr:uid="{00000000-0005-0000-0000-000066A80000}"/>
    <cellStyle name="Título 1 2" xfId="38076" hidden="1" xr:uid="{00000000-0005-0000-0000-000067A80000}"/>
    <cellStyle name="Título 1 2" xfId="38188" hidden="1" xr:uid="{00000000-0005-0000-0000-000068A80000}"/>
    <cellStyle name="Título 1 2" xfId="38073" hidden="1" xr:uid="{00000000-0005-0000-0000-000069A80000}"/>
    <cellStyle name="Título 1 2" xfId="38353" hidden="1" xr:uid="{00000000-0005-0000-0000-00006AA80000}"/>
    <cellStyle name="Título 1 2" xfId="38364" hidden="1" xr:uid="{00000000-0005-0000-0000-00006BA80000}"/>
    <cellStyle name="Título 1 2" xfId="38351" hidden="1" xr:uid="{00000000-0005-0000-0000-00006CA80000}"/>
    <cellStyle name="Título 1 2" xfId="38373" hidden="1" xr:uid="{00000000-0005-0000-0000-00006DA80000}"/>
    <cellStyle name="Título 1 2" xfId="38349" hidden="1" xr:uid="{00000000-0005-0000-0000-00006EA80000}"/>
    <cellStyle name="Título 1 2" xfId="38382" hidden="1" xr:uid="{00000000-0005-0000-0000-00006FA80000}"/>
    <cellStyle name="Título 1 2" xfId="38347" hidden="1" xr:uid="{00000000-0005-0000-0000-000070A80000}"/>
    <cellStyle name="Título 1 2" xfId="38390" hidden="1" xr:uid="{00000000-0005-0000-0000-000071A80000}"/>
    <cellStyle name="Título 1 2" xfId="38341" hidden="1" xr:uid="{00000000-0005-0000-0000-000072A80000}"/>
    <cellStyle name="Título 1 2" xfId="38400" hidden="1" xr:uid="{00000000-0005-0000-0000-000073A80000}"/>
    <cellStyle name="Título 1 2" xfId="38345" hidden="1" xr:uid="{00000000-0005-0000-0000-000074A80000}"/>
    <cellStyle name="Título 1 2" xfId="38410" hidden="1" xr:uid="{00000000-0005-0000-0000-000075A80000}"/>
    <cellStyle name="Título 1 2" xfId="38342" hidden="1" xr:uid="{00000000-0005-0000-0000-000076A80000}"/>
    <cellStyle name="Título 1 2" xfId="38417" hidden="1" xr:uid="{00000000-0005-0000-0000-000077A80000}"/>
    <cellStyle name="Título 1 2" xfId="38396" hidden="1" xr:uid="{00000000-0005-0000-0000-000078A80000}"/>
    <cellStyle name="Título 1 2" xfId="38427" hidden="1" xr:uid="{00000000-0005-0000-0000-000079A80000}"/>
    <cellStyle name="Título 1 2" xfId="38406" hidden="1" xr:uid="{00000000-0005-0000-0000-00007AA80000}"/>
    <cellStyle name="Título 1 2" xfId="38433" hidden="1" xr:uid="{00000000-0005-0000-0000-00007BA80000}"/>
    <cellStyle name="Título 1 2" xfId="38426" hidden="1" xr:uid="{00000000-0005-0000-0000-00007CA80000}"/>
    <cellStyle name="Título 1 2" xfId="38455" hidden="1" xr:uid="{00000000-0005-0000-0000-00007DA80000}"/>
    <cellStyle name="Título 1 2" xfId="38466" hidden="1" xr:uid="{00000000-0005-0000-0000-00007EA80000}"/>
    <cellStyle name="Título 1 2" xfId="38453" hidden="1" xr:uid="{00000000-0005-0000-0000-00007FA80000}"/>
    <cellStyle name="Título 1 2" xfId="38475" hidden="1" xr:uid="{00000000-0005-0000-0000-000080A80000}"/>
    <cellStyle name="Título 1 2" xfId="38451" hidden="1" xr:uid="{00000000-0005-0000-0000-000081A80000}"/>
    <cellStyle name="Título 1 2" xfId="38484" hidden="1" xr:uid="{00000000-0005-0000-0000-000082A80000}"/>
    <cellStyle name="Título 1 2" xfId="38449" hidden="1" xr:uid="{00000000-0005-0000-0000-000083A80000}"/>
    <cellStyle name="Título 1 2" xfId="38492" hidden="1" xr:uid="{00000000-0005-0000-0000-000084A80000}"/>
    <cellStyle name="Título 1 2" xfId="38443" hidden="1" xr:uid="{00000000-0005-0000-0000-000085A80000}"/>
    <cellStyle name="Título 1 2" xfId="38502" hidden="1" xr:uid="{00000000-0005-0000-0000-000086A80000}"/>
    <cellStyle name="Título 1 2" xfId="38447" hidden="1" xr:uid="{00000000-0005-0000-0000-000087A80000}"/>
    <cellStyle name="Título 1 2" xfId="38512" hidden="1" xr:uid="{00000000-0005-0000-0000-000088A80000}"/>
    <cellStyle name="Título 1 2" xfId="38444" hidden="1" xr:uid="{00000000-0005-0000-0000-000089A80000}"/>
    <cellStyle name="Título 1 2" xfId="38519" hidden="1" xr:uid="{00000000-0005-0000-0000-00008AA80000}"/>
    <cellStyle name="Título 1 2" xfId="38498" hidden="1" xr:uid="{00000000-0005-0000-0000-00008BA80000}"/>
    <cellStyle name="Título 1 2" xfId="38529" hidden="1" xr:uid="{00000000-0005-0000-0000-00008CA80000}"/>
    <cellStyle name="Título 1 2" xfId="38508" hidden="1" xr:uid="{00000000-0005-0000-0000-00008DA80000}"/>
    <cellStyle name="Título 1 2" xfId="38535" hidden="1" xr:uid="{00000000-0005-0000-0000-00008EA80000}"/>
    <cellStyle name="Título 1 2" xfId="38528" hidden="1" xr:uid="{00000000-0005-0000-0000-00008FA80000}"/>
    <cellStyle name="Título 1 2" xfId="38726" hidden="1" xr:uid="{00000000-0005-0000-0000-000090A80000}"/>
    <cellStyle name="Título 1 2" xfId="38737" hidden="1" xr:uid="{00000000-0005-0000-0000-000091A80000}"/>
    <cellStyle name="Título 1 2" xfId="38724" hidden="1" xr:uid="{00000000-0005-0000-0000-000092A80000}"/>
    <cellStyle name="Título 1 2" xfId="38746" hidden="1" xr:uid="{00000000-0005-0000-0000-000093A80000}"/>
    <cellStyle name="Título 1 2" xfId="38722" hidden="1" xr:uid="{00000000-0005-0000-0000-000094A80000}"/>
    <cellStyle name="Título 1 2" xfId="38755" hidden="1" xr:uid="{00000000-0005-0000-0000-000095A80000}"/>
    <cellStyle name="Título 1 2" xfId="38720" hidden="1" xr:uid="{00000000-0005-0000-0000-000096A80000}"/>
    <cellStyle name="Título 1 2" xfId="38763" hidden="1" xr:uid="{00000000-0005-0000-0000-000097A80000}"/>
    <cellStyle name="Título 1 2" xfId="38713" hidden="1" xr:uid="{00000000-0005-0000-0000-000098A80000}"/>
    <cellStyle name="Título 1 2" xfId="38773" hidden="1" xr:uid="{00000000-0005-0000-0000-000099A80000}"/>
    <cellStyle name="Título 1 2" xfId="38718" hidden="1" xr:uid="{00000000-0005-0000-0000-00009AA80000}"/>
    <cellStyle name="Título 1 2" xfId="38783" hidden="1" xr:uid="{00000000-0005-0000-0000-00009BA80000}"/>
    <cellStyle name="Título 1 2" xfId="38715" hidden="1" xr:uid="{00000000-0005-0000-0000-00009CA80000}"/>
    <cellStyle name="Título 1 2" xfId="38790" hidden="1" xr:uid="{00000000-0005-0000-0000-00009DA80000}"/>
    <cellStyle name="Título 1 2" xfId="38769" hidden="1" xr:uid="{00000000-0005-0000-0000-00009EA80000}"/>
    <cellStyle name="Título 1 2" xfId="38800" hidden="1" xr:uid="{00000000-0005-0000-0000-00009FA80000}"/>
    <cellStyle name="Título 1 2" xfId="38779" hidden="1" xr:uid="{00000000-0005-0000-0000-0000A0A80000}"/>
    <cellStyle name="Título 1 2" xfId="38806" hidden="1" xr:uid="{00000000-0005-0000-0000-0000A1A80000}"/>
    <cellStyle name="Título 1 2" xfId="38799" hidden="1" xr:uid="{00000000-0005-0000-0000-0000A2A80000}"/>
    <cellStyle name="Título 1 2" xfId="38671" hidden="1" xr:uid="{00000000-0005-0000-0000-0000A3A80000}"/>
    <cellStyle name="Título 1 2" xfId="38579" hidden="1" xr:uid="{00000000-0005-0000-0000-0000A4A80000}"/>
    <cellStyle name="Título 1 2" xfId="38818" hidden="1" xr:uid="{00000000-0005-0000-0000-0000A5A80000}"/>
    <cellStyle name="Título 1 2" xfId="38578" hidden="1" xr:uid="{00000000-0005-0000-0000-0000A6A80000}"/>
    <cellStyle name="Título 1 2" xfId="38823" hidden="1" xr:uid="{00000000-0005-0000-0000-0000A7A80000}"/>
    <cellStyle name="Título 1 2" xfId="38574" hidden="1" xr:uid="{00000000-0005-0000-0000-0000A8A80000}"/>
    <cellStyle name="Título 1 2" xfId="38548" hidden="1" xr:uid="{00000000-0005-0000-0000-0000A9A80000}"/>
    <cellStyle name="Título 1 2" xfId="38601" hidden="1" xr:uid="{00000000-0005-0000-0000-0000AAA80000}"/>
    <cellStyle name="Título 1 2" xfId="38680" hidden="1" xr:uid="{00000000-0005-0000-0000-0000ABA80000}"/>
    <cellStyle name="Título 1 2" xfId="38597" hidden="1" xr:uid="{00000000-0005-0000-0000-0000ACA80000}"/>
    <cellStyle name="Título 1 2" xfId="38588" hidden="1" xr:uid="{00000000-0005-0000-0000-0000ADA80000}"/>
    <cellStyle name="Título 1 2" xfId="38587" hidden="1" xr:uid="{00000000-0005-0000-0000-0000AEA80000}"/>
    <cellStyle name="Título 1 2" xfId="38589" hidden="1" xr:uid="{00000000-0005-0000-0000-0000AFA80000}"/>
    <cellStyle name="Título 1 2" xfId="38820" hidden="1" xr:uid="{00000000-0005-0000-0000-0000B0A80000}"/>
    <cellStyle name="Título 1 2" xfId="38647" hidden="1" xr:uid="{00000000-0005-0000-0000-0000B1A80000}"/>
    <cellStyle name="Título 1 2" xfId="38709" hidden="1" xr:uid="{00000000-0005-0000-0000-0000B2A80000}"/>
    <cellStyle name="Título 1 2" xfId="38591" hidden="1" xr:uid="{00000000-0005-0000-0000-0000B3A80000}"/>
    <cellStyle name="Título 1 2" xfId="38619" hidden="1" xr:uid="{00000000-0005-0000-0000-0000B4A80000}"/>
    <cellStyle name="Título 1 2" xfId="38710" hidden="1" xr:uid="{00000000-0005-0000-0000-0000B5A80000}"/>
    <cellStyle name="Título 1 2" xfId="38440" hidden="1" xr:uid="{00000000-0005-0000-0000-0000B6A80000}"/>
    <cellStyle name="Título 1 2" xfId="38605" hidden="1" xr:uid="{00000000-0005-0000-0000-0000B7A80000}"/>
    <cellStyle name="Título 1 2" xfId="38674" hidden="1" xr:uid="{00000000-0005-0000-0000-0000B8A80000}"/>
    <cellStyle name="Título 1 2" xfId="38655" hidden="1" xr:uid="{00000000-0005-0000-0000-0000B9A80000}"/>
    <cellStyle name="Título 1 2" xfId="38571" hidden="1" xr:uid="{00000000-0005-0000-0000-0000BAA80000}"/>
    <cellStyle name="Título 1 2" xfId="38558" hidden="1" xr:uid="{00000000-0005-0000-0000-0000BBA80000}"/>
    <cellStyle name="Título 1 2" xfId="38630" hidden="1" xr:uid="{00000000-0005-0000-0000-0000BCA80000}"/>
    <cellStyle name="Título 1 2" xfId="38644" hidden="1" xr:uid="{00000000-0005-0000-0000-0000BDA80000}"/>
    <cellStyle name="Título 1 2" xfId="38670" hidden="1" xr:uid="{00000000-0005-0000-0000-0000BEA80000}"/>
    <cellStyle name="Título 1 2" xfId="38683" hidden="1" xr:uid="{00000000-0005-0000-0000-0000BFA80000}"/>
    <cellStyle name="Título 1 2" xfId="38567" hidden="1" xr:uid="{00000000-0005-0000-0000-0000C0A80000}"/>
    <cellStyle name="Título 1 2" xfId="38598" hidden="1" xr:uid="{00000000-0005-0000-0000-0000C1A80000}"/>
    <cellStyle name="Título 1 2" xfId="38648" hidden="1" xr:uid="{00000000-0005-0000-0000-0000C2A80000}"/>
    <cellStyle name="Título 1 2" xfId="38614" hidden="1" xr:uid="{00000000-0005-0000-0000-0000C3A80000}"/>
    <cellStyle name="Título 1 2" xfId="38595" hidden="1" xr:uid="{00000000-0005-0000-0000-0000C4A80000}"/>
    <cellStyle name="Título 1 2" xfId="38660" hidden="1" xr:uid="{00000000-0005-0000-0000-0000C5A80000}"/>
    <cellStyle name="Título 1 2" xfId="38566" hidden="1" xr:uid="{00000000-0005-0000-0000-0000C6A80000}"/>
    <cellStyle name="Título 1 2" xfId="38678" hidden="1" xr:uid="{00000000-0005-0000-0000-0000C7A80000}"/>
    <cellStyle name="Título 1 2" xfId="38563" xr:uid="{00000000-0005-0000-0000-0000C8A80000}"/>
    <cellStyle name="Título 1 3" xfId="5076" hidden="1" xr:uid="{00000000-0005-0000-0000-0000C9A80000}"/>
    <cellStyle name="Título 1 3" xfId="5095" hidden="1" xr:uid="{00000000-0005-0000-0000-0000CAA80000}"/>
    <cellStyle name="Título 1 3" xfId="5107" hidden="1" xr:uid="{00000000-0005-0000-0000-0000CBA80000}"/>
    <cellStyle name="Título 1 3" xfId="5119" hidden="1" xr:uid="{00000000-0005-0000-0000-0000CCA80000}"/>
    <cellStyle name="Título 1 3" xfId="5130" hidden="1" xr:uid="{00000000-0005-0000-0000-0000CDA80000}"/>
    <cellStyle name="Título 1 3" xfId="5142" hidden="1" xr:uid="{00000000-0005-0000-0000-0000CEA80000}"/>
    <cellStyle name="Título 1 3" xfId="5116" hidden="1" xr:uid="{00000000-0005-0000-0000-0000CFA80000}"/>
    <cellStyle name="Título 1 3" xfId="5115" hidden="1" xr:uid="{00000000-0005-0000-0000-0000D0A80000}"/>
    <cellStyle name="Título 1 3" xfId="5083" hidden="1" xr:uid="{00000000-0005-0000-0000-0000D1A80000}"/>
    <cellStyle name="Título 1 3" xfId="5179" hidden="1" xr:uid="{00000000-0005-0000-0000-0000D2A80000}"/>
    <cellStyle name="Título 1 3" xfId="10239" hidden="1" xr:uid="{00000000-0005-0000-0000-0000D3A80000}"/>
    <cellStyle name="Título 1 3" xfId="10251" hidden="1" xr:uid="{00000000-0005-0000-0000-0000D4A80000}"/>
    <cellStyle name="Título 1 3" xfId="10263" hidden="1" xr:uid="{00000000-0005-0000-0000-0000D5A80000}"/>
    <cellStyle name="Título 1 3" xfId="10274" hidden="1" xr:uid="{00000000-0005-0000-0000-0000D6A80000}"/>
    <cellStyle name="Título 1 3" xfId="10286" hidden="1" xr:uid="{00000000-0005-0000-0000-0000D7A80000}"/>
    <cellStyle name="Título 1 3" xfId="10260" hidden="1" xr:uid="{00000000-0005-0000-0000-0000D8A80000}"/>
    <cellStyle name="Título 1 3" xfId="10259" hidden="1" xr:uid="{00000000-0005-0000-0000-0000D9A80000}"/>
    <cellStyle name="Título 1 3" xfId="10227" hidden="1" xr:uid="{00000000-0005-0000-0000-0000DAA80000}"/>
    <cellStyle name="Título 1 3" xfId="10317" hidden="1" xr:uid="{00000000-0005-0000-0000-0000DBA80000}"/>
    <cellStyle name="Título 1 3" xfId="10764" hidden="1" xr:uid="{00000000-0005-0000-0000-0000DCA80000}"/>
    <cellStyle name="Título 1 3" xfId="10773" hidden="1" xr:uid="{00000000-0005-0000-0000-0000DDA80000}"/>
    <cellStyle name="Título 1 3" xfId="10782" hidden="1" xr:uid="{00000000-0005-0000-0000-0000DEA80000}"/>
    <cellStyle name="Título 1 3" xfId="10790" hidden="1" xr:uid="{00000000-0005-0000-0000-0000DFA80000}"/>
    <cellStyle name="Título 1 3" xfId="10800" hidden="1" xr:uid="{00000000-0005-0000-0000-0000E0A80000}"/>
    <cellStyle name="Título 1 3" xfId="10779" hidden="1" xr:uid="{00000000-0005-0000-0000-0000E1A80000}"/>
    <cellStyle name="Título 1 3" xfId="10778" hidden="1" xr:uid="{00000000-0005-0000-0000-0000E2A80000}"/>
    <cellStyle name="Título 1 3" xfId="10756" hidden="1" xr:uid="{00000000-0005-0000-0000-0000E3A80000}"/>
    <cellStyle name="Título 1 3" xfId="10822" hidden="1" xr:uid="{00000000-0005-0000-0000-0000E4A80000}"/>
    <cellStyle name="Título 1 3" xfId="10736" hidden="1" xr:uid="{00000000-0005-0000-0000-0000E5A80000}"/>
    <cellStyle name="Título 1 3" xfId="10720" hidden="1" xr:uid="{00000000-0005-0000-0000-0000E6A80000}"/>
    <cellStyle name="Título 1 3" xfId="10714" hidden="1" xr:uid="{00000000-0005-0000-0000-0000E7A80000}"/>
    <cellStyle name="Título 1 3" xfId="10674" hidden="1" xr:uid="{00000000-0005-0000-0000-0000E8A80000}"/>
    <cellStyle name="Título 1 3" xfId="10666" hidden="1" xr:uid="{00000000-0005-0000-0000-0000E9A80000}"/>
    <cellStyle name="Título 1 3" xfId="10631" hidden="1" xr:uid="{00000000-0005-0000-0000-0000EAA80000}"/>
    <cellStyle name="Título 1 3" xfId="10716" hidden="1" xr:uid="{00000000-0005-0000-0000-0000EBA80000}"/>
    <cellStyle name="Título 1 3" xfId="10645" hidden="1" xr:uid="{00000000-0005-0000-0000-0000ECA80000}"/>
    <cellStyle name="Título 1 3" xfId="10566" hidden="1" xr:uid="{00000000-0005-0000-0000-0000EDA80000}"/>
    <cellStyle name="Título 1 3" xfId="10846" hidden="1" xr:uid="{00000000-0005-0000-0000-0000EEA80000}"/>
    <cellStyle name="Título 1 3" xfId="10850" hidden="1" xr:uid="{00000000-0005-0000-0000-0000EFA80000}"/>
    <cellStyle name="Título 1 3" xfId="10733" hidden="1" xr:uid="{00000000-0005-0000-0000-0000F0A80000}"/>
    <cellStyle name="Título 1 3" xfId="10574" hidden="1" xr:uid="{00000000-0005-0000-0000-0000F1A80000}"/>
    <cellStyle name="Título 1 3" xfId="10719" hidden="1" xr:uid="{00000000-0005-0000-0000-0000F2A80000}"/>
    <cellStyle name="Título 1 3" xfId="10579" hidden="1" xr:uid="{00000000-0005-0000-0000-0000F3A80000}"/>
    <cellStyle name="Título 1 3" xfId="10596" hidden="1" xr:uid="{00000000-0005-0000-0000-0000F4A80000}"/>
    <cellStyle name="Título 1 3" xfId="10665" hidden="1" xr:uid="{00000000-0005-0000-0000-0000F5A80000}"/>
    <cellStyle name="Título 1 3" xfId="10565" hidden="1" xr:uid="{00000000-0005-0000-0000-0000F6A80000}"/>
    <cellStyle name="Título 1 3" xfId="15890" hidden="1" xr:uid="{00000000-0005-0000-0000-0000F7A80000}"/>
    <cellStyle name="Título 1 3" xfId="15902" hidden="1" xr:uid="{00000000-0005-0000-0000-0000F8A80000}"/>
    <cellStyle name="Título 1 3" xfId="15914" hidden="1" xr:uid="{00000000-0005-0000-0000-0000F9A80000}"/>
    <cellStyle name="Título 1 3" xfId="15925" hidden="1" xr:uid="{00000000-0005-0000-0000-0000FAA80000}"/>
    <cellStyle name="Título 1 3" xfId="15937" hidden="1" xr:uid="{00000000-0005-0000-0000-0000FBA80000}"/>
    <cellStyle name="Título 1 3" xfId="15911" hidden="1" xr:uid="{00000000-0005-0000-0000-0000FCA80000}"/>
    <cellStyle name="Título 1 3" xfId="15910" hidden="1" xr:uid="{00000000-0005-0000-0000-0000FDA80000}"/>
    <cellStyle name="Título 1 3" xfId="15878" hidden="1" xr:uid="{00000000-0005-0000-0000-0000FEA80000}"/>
    <cellStyle name="Título 1 3" xfId="15972" hidden="1" xr:uid="{00000000-0005-0000-0000-0000FFA80000}"/>
    <cellStyle name="Título 1 3" xfId="21022" hidden="1" xr:uid="{00000000-0005-0000-0000-000000A90000}"/>
    <cellStyle name="Título 1 3" xfId="21034" hidden="1" xr:uid="{00000000-0005-0000-0000-000001A90000}"/>
    <cellStyle name="Título 1 3" xfId="21046" hidden="1" xr:uid="{00000000-0005-0000-0000-000002A90000}"/>
    <cellStyle name="Título 1 3" xfId="21057" hidden="1" xr:uid="{00000000-0005-0000-0000-000003A90000}"/>
    <cellStyle name="Título 1 3" xfId="21069" hidden="1" xr:uid="{00000000-0005-0000-0000-000004A90000}"/>
    <cellStyle name="Título 1 3" xfId="21043" hidden="1" xr:uid="{00000000-0005-0000-0000-000005A90000}"/>
    <cellStyle name="Título 1 3" xfId="21042" hidden="1" xr:uid="{00000000-0005-0000-0000-000006A90000}"/>
    <cellStyle name="Título 1 3" xfId="21010" hidden="1" xr:uid="{00000000-0005-0000-0000-000007A90000}"/>
    <cellStyle name="Título 1 3" xfId="21100" hidden="1" xr:uid="{00000000-0005-0000-0000-000008A90000}"/>
    <cellStyle name="Título 1 3" xfId="21547" hidden="1" xr:uid="{00000000-0005-0000-0000-000009A90000}"/>
    <cellStyle name="Título 1 3" xfId="21556" hidden="1" xr:uid="{00000000-0005-0000-0000-00000AA90000}"/>
    <cellStyle name="Título 1 3" xfId="21565" hidden="1" xr:uid="{00000000-0005-0000-0000-00000BA90000}"/>
    <cellStyle name="Título 1 3" xfId="21573" hidden="1" xr:uid="{00000000-0005-0000-0000-00000CA90000}"/>
    <cellStyle name="Título 1 3" xfId="21583" hidden="1" xr:uid="{00000000-0005-0000-0000-00000DA90000}"/>
    <cellStyle name="Título 1 3" xfId="21562" hidden="1" xr:uid="{00000000-0005-0000-0000-00000EA90000}"/>
    <cellStyle name="Título 1 3" xfId="21561" hidden="1" xr:uid="{00000000-0005-0000-0000-00000FA90000}"/>
    <cellStyle name="Título 1 3" xfId="21539" hidden="1" xr:uid="{00000000-0005-0000-0000-000010A90000}"/>
    <cellStyle name="Título 1 3" xfId="21605" hidden="1" xr:uid="{00000000-0005-0000-0000-000011A90000}"/>
    <cellStyle name="Título 1 3" xfId="21519" hidden="1" xr:uid="{00000000-0005-0000-0000-000012A90000}"/>
    <cellStyle name="Título 1 3" xfId="21503" hidden="1" xr:uid="{00000000-0005-0000-0000-000013A90000}"/>
    <cellStyle name="Título 1 3" xfId="21497" hidden="1" xr:uid="{00000000-0005-0000-0000-000014A90000}"/>
    <cellStyle name="Título 1 3" xfId="21457" hidden="1" xr:uid="{00000000-0005-0000-0000-000015A90000}"/>
    <cellStyle name="Título 1 3" xfId="21449" hidden="1" xr:uid="{00000000-0005-0000-0000-000016A90000}"/>
    <cellStyle name="Título 1 3" xfId="21414" hidden="1" xr:uid="{00000000-0005-0000-0000-000017A90000}"/>
    <cellStyle name="Título 1 3" xfId="21499" hidden="1" xr:uid="{00000000-0005-0000-0000-000018A90000}"/>
    <cellStyle name="Título 1 3" xfId="21428" hidden="1" xr:uid="{00000000-0005-0000-0000-000019A90000}"/>
    <cellStyle name="Título 1 3" xfId="21349" hidden="1" xr:uid="{00000000-0005-0000-0000-00001AA90000}"/>
    <cellStyle name="Título 1 3" xfId="21629" hidden="1" xr:uid="{00000000-0005-0000-0000-00001BA90000}"/>
    <cellStyle name="Título 1 3" xfId="21633" hidden="1" xr:uid="{00000000-0005-0000-0000-00001CA90000}"/>
    <cellStyle name="Título 1 3" xfId="21516" hidden="1" xr:uid="{00000000-0005-0000-0000-00001DA90000}"/>
    <cellStyle name="Título 1 3" xfId="21357" hidden="1" xr:uid="{00000000-0005-0000-0000-00001EA90000}"/>
    <cellStyle name="Título 1 3" xfId="21502" hidden="1" xr:uid="{00000000-0005-0000-0000-00001FA90000}"/>
    <cellStyle name="Título 1 3" xfId="21362" hidden="1" xr:uid="{00000000-0005-0000-0000-000020A90000}"/>
    <cellStyle name="Título 1 3" xfId="21379" hidden="1" xr:uid="{00000000-0005-0000-0000-000021A90000}"/>
    <cellStyle name="Título 1 3" xfId="21448" hidden="1" xr:uid="{00000000-0005-0000-0000-000022A90000}"/>
    <cellStyle name="Título 1 3" xfId="21348" hidden="1" xr:uid="{00000000-0005-0000-0000-000023A90000}"/>
    <cellStyle name="Título 1 3" xfId="22831" hidden="1" xr:uid="{00000000-0005-0000-0000-000024A90000}"/>
    <cellStyle name="Título 1 3" xfId="22841" hidden="1" xr:uid="{00000000-0005-0000-0000-000025A90000}"/>
    <cellStyle name="Título 1 3" xfId="22850" hidden="1" xr:uid="{00000000-0005-0000-0000-000026A90000}"/>
    <cellStyle name="Título 1 3" xfId="22858" hidden="1" xr:uid="{00000000-0005-0000-0000-000027A90000}"/>
    <cellStyle name="Título 1 3" xfId="22869" hidden="1" xr:uid="{00000000-0005-0000-0000-000028A90000}"/>
    <cellStyle name="Título 1 3" xfId="22847" hidden="1" xr:uid="{00000000-0005-0000-0000-000029A90000}"/>
    <cellStyle name="Título 1 3" xfId="22846" hidden="1" xr:uid="{00000000-0005-0000-0000-00002AA90000}"/>
    <cellStyle name="Título 1 3" xfId="22823" hidden="1" xr:uid="{00000000-0005-0000-0000-00002BA90000}"/>
    <cellStyle name="Título 1 3" xfId="22891" hidden="1" xr:uid="{00000000-0005-0000-0000-00002CA90000}"/>
    <cellStyle name="Título 1 3" xfId="24054" hidden="1" xr:uid="{00000000-0005-0000-0000-00002DA90000}"/>
    <cellStyle name="Título 1 3" xfId="24064" hidden="1" xr:uid="{00000000-0005-0000-0000-00002EA90000}"/>
    <cellStyle name="Título 1 3" xfId="24073" hidden="1" xr:uid="{00000000-0005-0000-0000-00002FA90000}"/>
    <cellStyle name="Título 1 3" xfId="24081" hidden="1" xr:uid="{00000000-0005-0000-0000-000030A90000}"/>
    <cellStyle name="Título 1 3" xfId="24092" hidden="1" xr:uid="{00000000-0005-0000-0000-000031A90000}"/>
    <cellStyle name="Título 1 3" xfId="24070" hidden="1" xr:uid="{00000000-0005-0000-0000-000032A90000}"/>
    <cellStyle name="Título 1 3" xfId="24069" hidden="1" xr:uid="{00000000-0005-0000-0000-000033A90000}"/>
    <cellStyle name="Título 1 3" xfId="24045" hidden="1" xr:uid="{00000000-0005-0000-0000-000034A90000}"/>
    <cellStyle name="Título 1 3" xfId="24114" hidden="1" xr:uid="{00000000-0005-0000-0000-000035A90000}"/>
    <cellStyle name="Título 1 3" xfId="24374" hidden="1" xr:uid="{00000000-0005-0000-0000-000036A90000}"/>
    <cellStyle name="Título 1 3" xfId="24383" hidden="1" xr:uid="{00000000-0005-0000-0000-000037A90000}"/>
    <cellStyle name="Título 1 3" xfId="24392" hidden="1" xr:uid="{00000000-0005-0000-0000-000038A90000}"/>
    <cellStyle name="Título 1 3" xfId="24400" hidden="1" xr:uid="{00000000-0005-0000-0000-000039A90000}"/>
    <cellStyle name="Título 1 3" xfId="24410" hidden="1" xr:uid="{00000000-0005-0000-0000-00003AA90000}"/>
    <cellStyle name="Título 1 3" xfId="24389" hidden="1" xr:uid="{00000000-0005-0000-0000-00003BA90000}"/>
    <cellStyle name="Título 1 3" xfId="24388" hidden="1" xr:uid="{00000000-0005-0000-0000-00003CA90000}"/>
    <cellStyle name="Título 1 3" xfId="24366" hidden="1" xr:uid="{00000000-0005-0000-0000-00003DA90000}"/>
    <cellStyle name="Título 1 3" xfId="24432" hidden="1" xr:uid="{00000000-0005-0000-0000-00003EA90000}"/>
    <cellStyle name="Título 1 3" xfId="24346" hidden="1" xr:uid="{00000000-0005-0000-0000-00003FA90000}"/>
    <cellStyle name="Título 1 3" xfId="24330" hidden="1" xr:uid="{00000000-0005-0000-0000-000040A90000}"/>
    <cellStyle name="Título 1 3" xfId="24324" hidden="1" xr:uid="{00000000-0005-0000-0000-000041A90000}"/>
    <cellStyle name="Título 1 3" xfId="24285" hidden="1" xr:uid="{00000000-0005-0000-0000-000042A90000}"/>
    <cellStyle name="Título 1 3" xfId="24277" hidden="1" xr:uid="{00000000-0005-0000-0000-000043A90000}"/>
    <cellStyle name="Título 1 3" xfId="24242" hidden="1" xr:uid="{00000000-0005-0000-0000-000044A90000}"/>
    <cellStyle name="Título 1 3" xfId="24326" hidden="1" xr:uid="{00000000-0005-0000-0000-000045A90000}"/>
    <cellStyle name="Título 1 3" xfId="24256" hidden="1" xr:uid="{00000000-0005-0000-0000-000046A90000}"/>
    <cellStyle name="Título 1 3" xfId="24179" hidden="1" xr:uid="{00000000-0005-0000-0000-000047A90000}"/>
    <cellStyle name="Título 1 3" xfId="24456" hidden="1" xr:uid="{00000000-0005-0000-0000-000048A90000}"/>
    <cellStyle name="Título 1 3" xfId="24460" hidden="1" xr:uid="{00000000-0005-0000-0000-000049A90000}"/>
    <cellStyle name="Título 1 3" xfId="24343" hidden="1" xr:uid="{00000000-0005-0000-0000-00004AA90000}"/>
    <cellStyle name="Título 1 3" xfId="24187" hidden="1" xr:uid="{00000000-0005-0000-0000-00004BA90000}"/>
    <cellStyle name="Título 1 3" xfId="24329" hidden="1" xr:uid="{00000000-0005-0000-0000-00004CA90000}"/>
    <cellStyle name="Título 1 3" xfId="24192" hidden="1" xr:uid="{00000000-0005-0000-0000-00004DA90000}"/>
    <cellStyle name="Título 1 3" xfId="24209" hidden="1" xr:uid="{00000000-0005-0000-0000-00004EA90000}"/>
    <cellStyle name="Título 1 3" xfId="24276" hidden="1" xr:uid="{00000000-0005-0000-0000-00004FA90000}"/>
    <cellStyle name="Título 1 3" xfId="24178" hidden="1" xr:uid="{00000000-0005-0000-0000-000050A90000}"/>
    <cellStyle name="Título 1 3" xfId="24530" hidden="1" xr:uid="{00000000-0005-0000-0000-000051A90000}"/>
    <cellStyle name="Título 1 3" xfId="24539" hidden="1" xr:uid="{00000000-0005-0000-0000-000052A90000}"/>
    <cellStyle name="Título 1 3" xfId="24548" hidden="1" xr:uid="{00000000-0005-0000-0000-000053A90000}"/>
    <cellStyle name="Título 1 3" xfId="24556" hidden="1" xr:uid="{00000000-0005-0000-0000-000054A90000}"/>
    <cellStyle name="Título 1 3" xfId="24566" hidden="1" xr:uid="{00000000-0005-0000-0000-000055A90000}"/>
    <cellStyle name="Título 1 3" xfId="24545" hidden="1" xr:uid="{00000000-0005-0000-0000-000056A90000}"/>
    <cellStyle name="Título 1 3" xfId="24544" hidden="1" xr:uid="{00000000-0005-0000-0000-000057A90000}"/>
    <cellStyle name="Título 1 3" xfId="24522" hidden="1" xr:uid="{00000000-0005-0000-0000-000058A90000}"/>
    <cellStyle name="Título 1 3" xfId="24588" hidden="1" xr:uid="{00000000-0005-0000-0000-000059A90000}"/>
    <cellStyle name="Título 1 3" xfId="24632" hidden="1" xr:uid="{00000000-0005-0000-0000-00005AA90000}"/>
    <cellStyle name="Título 1 3" xfId="24641" hidden="1" xr:uid="{00000000-0005-0000-0000-00005BA90000}"/>
    <cellStyle name="Título 1 3" xfId="24650" hidden="1" xr:uid="{00000000-0005-0000-0000-00005CA90000}"/>
    <cellStyle name="Título 1 3" xfId="24658" hidden="1" xr:uid="{00000000-0005-0000-0000-00005DA90000}"/>
    <cellStyle name="Título 1 3" xfId="24668" hidden="1" xr:uid="{00000000-0005-0000-0000-00005EA90000}"/>
    <cellStyle name="Título 1 3" xfId="24647" hidden="1" xr:uid="{00000000-0005-0000-0000-00005FA90000}"/>
    <cellStyle name="Título 1 3" xfId="24646" hidden="1" xr:uid="{00000000-0005-0000-0000-000060A90000}"/>
    <cellStyle name="Título 1 3" xfId="24624" hidden="1" xr:uid="{00000000-0005-0000-0000-000061A90000}"/>
    <cellStyle name="Título 1 3" xfId="24690" hidden="1" xr:uid="{00000000-0005-0000-0000-000062A90000}"/>
    <cellStyle name="Título 1 3" xfId="24903" hidden="1" xr:uid="{00000000-0005-0000-0000-000063A90000}"/>
    <cellStyle name="Título 1 3" xfId="24912" hidden="1" xr:uid="{00000000-0005-0000-0000-000064A90000}"/>
    <cellStyle name="Título 1 3" xfId="24921" hidden="1" xr:uid="{00000000-0005-0000-0000-000065A90000}"/>
    <cellStyle name="Título 1 3" xfId="24929" hidden="1" xr:uid="{00000000-0005-0000-0000-000066A90000}"/>
    <cellStyle name="Título 1 3" xfId="24939" hidden="1" xr:uid="{00000000-0005-0000-0000-000067A90000}"/>
    <cellStyle name="Título 1 3" xfId="24918" hidden="1" xr:uid="{00000000-0005-0000-0000-000068A90000}"/>
    <cellStyle name="Título 1 3" xfId="24917" hidden="1" xr:uid="{00000000-0005-0000-0000-000069A90000}"/>
    <cellStyle name="Título 1 3" xfId="24895" hidden="1" xr:uid="{00000000-0005-0000-0000-00006AA90000}"/>
    <cellStyle name="Título 1 3" xfId="24961" hidden="1" xr:uid="{00000000-0005-0000-0000-00006BA90000}"/>
    <cellStyle name="Título 1 3" xfId="24875" hidden="1" xr:uid="{00000000-0005-0000-0000-00006CA90000}"/>
    <cellStyle name="Título 1 3" xfId="24859" hidden="1" xr:uid="{00000000-0005-0000-0000-00006DA90000}"/>
    <cellStyle name="Título 1 3" xfId="24853" hidden="1" xr:uid="{00000000-0005-0000-0000-00006EA90000}"/>
    <cellStyle name="Título 1 3" xfId="24814" hidden="1" xr:uid="{00000000-0005-0000-0000-00006FA90000}"/>
    <cellStyle name="Título 1 3" xfId="24806" hidden="1" xr:uid="{00000000-0005-0000-0000-000070A90000}"/>
    <cellStyle name="Título 1 3" xfId="24772" hidden="1" xr:uid="{00000000-0005-0000-0000-000071A90000}"/>
    <cellStyle name="Título 1 3" xfId="24855" hidden="1" xr:uid="{00000000-0005-0000-0000-000072A90000}"/>
    <cellStyle name="Título 1 3" xfId="24786" hidden="1" xr:uid="{00000000-0005-0000-0000-000073A90000}"/>
    <cellStyle name="Título 1 3" xfId="24710" hidden="1" xr:uid="{00000000-0005-0000-0000-000074A90000}"/>
    <cellStyle name="Título 1 3" xfId="24985" hidden="1" xr:uid="{00000000-0005-0000-0000-000075A90000}"/>
    <cellStyle name="Título 1 3" xfId="24989" hidden="1" xr:uid="{00000000-0005-0000-0000-000076A90000}"/>
    <cellStyle name="Título 1 3" xfId="24872" hidden="1" xr:uid="{00000000-0005-0000-0000-000077A90000}"/>
    <cellStyle name="Título 1 3" xfId="24718" hidden="1" xr:uid="{00000000-0005-0000-0000-000078A90000}"/>
    <cellStyle name="Título 1 3" xfId="24858" hidden="1" xr:uid="{00000000-0005-0000-0000-000079A90000}"/>
    <cellStyle name="Título 1 3" xfId="24723" hidden="1" xr:uid="{00000000-0005-0000-0000-00007AA90000}"/>
    <cellStyle name="Título 1 3" xfId="24740" hidden="1" xr:uid="{00000000-0005-0000-0000-00007BA90000}"/>
    <cellStyle name="Título 1 3" xfId="24805" hidden="1" xr:uid="{00000000-0005-0000-0000-00007CA90000}"/>
    <cellStyle name="Título 1 3" xfId="24709" hidden="1" xr:uid="{00000000-0005-0000-0000-00007DA90000}"/>
    <cellStyle name="Título 1 3" xfId="26139" hidden="1" xr:uid="{00000000-0005-0000-0000-00007EA90000}"/>
    <cellStyle name="Título 1 3" xfId="26148" hidden="1" xr:uid="{00000000-0005-0000-0000-00007FA90000}"/>
    <cellStyle name="Título 1 3" xfId="26157" hidden="1" xr:uid="{00000000-0005-0000-0000-000080A90000}"/>
    <cellStyle name="Título 1 3" xfId="26165" hidden="1" xr:uid="{00000000-0005-0000-0000-000081A90000}"/>
    <cellStyle name="Título 1 3" xfId="26175" hidden="1" xr:uid="{00000000-0005-0000-0000-000082A90000}"/>
    <cellStyle name="Título 1 3" xfId="26154" hidden="1" xr:uid="{00000000-0005-0000-0000-000083A90000}"/>
    <cellStyle name="Título 1 3" xfId="26153" hidden="1" xr:uid="{00000000-0005-0000-0000-000084A90000}"/>
    <cellStyle name="Título 1 3" xfId="26131" hidden="1" xr:uid="{00000000-0005-0000-0000-000085A90000}"/>
    <cellStyle name="Título 1 3" xfId="26198" hidden="1" xr:uid="{00000000-0005-0000-0000-000086A90000}"/>
    <cellStyle name="Título 1 3" xfId="27397" hidden="1" xr:uid="{00000000-0005-0000-0000-000087A90000}"/>
    <cellStyle name="Título 1 3" xfId="27406" hidden="1" xr:uid="{00000000-0005-0000-0000-000088A90000}"/>
    <cellStyle name="Título 1 3" xfId="27415" hidden="1" xr:uid="{00000000-0005-0000-0000-000089A90000}"/>
    <cellStyle name="Título 1 3" xfId="27423" hidden="1" xr:uid="{00000000-0005-0000-0000-00008AA90000}"/>
    <cellStyle name="Título 1 3" xfId="27434" hidden="1" xr:uid="{00000000-0005-0000-0000-00008BA90000}"/>
    <cellStyle name="Título 1 3" xfId="27412" hidden="1" xr:uid="{00000000-0005-0000-0000-00008CA90000}"/>
    <cellStyle name="Título 1 3" xfId="27411" hidden="1" xr:uid="{00000000-0005-0000-0000-00008DA90000}"/>
    <cellStyle name="Título 1 3" xfId="27388" hidden="1" xr:uid="{00000000-0005-0000-0000-00008EA90000}"/>
    <cellStyle name="Título 1 3" xfId="27460" hidden="1" xr:uid="{00000000-0005-0000-0000-00008FA90000}"/>
    <cellStyle name="Título 1 3" xfId="27710" hidden="1" xr:uid="{00000000-0005-0000-0000-000090A90000}"/>
    <cellStyle name="Título 1 3" xfId="27719" hidden="1" xr:uid="{00000000-0005-0000-0000-000091A90000}"/>
    <cellStyle name="Título 1 3" xfId="27728" hidden="1" xr:uid="{00000000-0005-0000-0000-000092A90000}"/>
    <cellStyle name="Título 1 3" xfId="27736" hidden="1" xr:uid="{00000000-0005-0000-0000-000093A90000}"/>
    <cellStyle name="Título 1 3" xfId="27746" hidden="1" xr:uid="{00000000-0005-0000-0000-000094A90000}"/>
    <cellStyle name="Título 1 3" xfId="27725" hidden="1" xr:uid="{00000000-0005-0000-0000-000095A90000}"/>
    <cellStyle name="Título 1 3" xfId="27724" hidden="1" xr:uid="{00000000-0005-0000-0000-000096A90000}"/>
    <cellStyle name="Título 1 3" xfId="27702" hidden="1" xr:uid="{00000000-0005-0000-0000-000097A90000}"/>
    <cellStyle name="Título 1 3" xfId="27768" hidden="1" xr:uid="{00000000-0005-0000-0000-000098A90000}"/>
    <cellStyle name="Título 1 3" xfId="27682" hidden="1" xr:uid="{00000000-0005-0000-0000-000099A90000}"/>
    <cellStyle name="Título 1 3" xfId="27666" hidden="1" xr:uid="{00000000-0005-0000-0000-00009AA90000}"/>
    <cellStyle name="Título 1 3" xfId="27660" hidden="1" xr:uid="{00000000-0005-0000-0000-00009BA90000}"/>
    <cellStyle name="Título 1 3" xfId="27621" hidden="1" xr:uid="{00000000-0005-0000-0000-00009CA90000}"/>
    <cellStyle name="Título 1 3" xfId="27613" hidden="1" xr:uid="{00000000-0005-0000-0000-00009DA90000}"/>
    <cellStyle name="Título 1 3" xfId="27579" hidden="1" xr:uid="{00000000-0005-0000-0000-00009EA90000}"/>
    <cellStyle name="Título 1 3" xfId="27662" hidden="1" xr:uid="{00000000-0005-0000-0000-00009FA90000}"/>
    <cellStyle name="Título 1 3" xfId="27593" hidden="1" xr:uid="{00000000-0005-0000-0000-0000A0A90000}"/>
    <cellStyle name="Título 1 3" xfId="27517" hidden="1" xr:uid="{00000000-0005-0000-0000-0000A1A90000}"/>
    <cellStyle name="Título 1 3" xfId="27792" hidden="1" xr:uid="{00000000-0005-0000-0000-0000A2A90000}"/>
    <cellStyle name="Título 1 3" xfId="27796" hidden="1" xr:uid="{00000000-0005-0000-0000-0000A3A90000}"/>
    <cellStyle name="Título 1 3" xfId="27679" hidden="1" xr:uid="{00000000-0005-0000-0000-0000A4A90000}"/>
    <cellStyle name="Título 1 3" xfId="27525" hidden="1" xr:uid="{00000000-0005-0000-0000-0000A5A90000}"/>
    <cellStyle name="Título 1 3" xfId="27665" hidden="1" xr:uid="{00000000-0005-0000-0000-0000A6A90000}"/>
    <cellStyle name="Título 1 3" xfId="27530" hidden="1" xr:uid="{00000000-0005-0000-0000-0000A7A90000}"/>
    <cellStyle name="Título 1 3" xfId="27547" hidden="1" xr:uid="{00000000-0005-0000-0000-0000A8A90000}"/>
    <cellStyle name="Título 1 3" xfId="27612" hidden="1" xr:uid="{00000000-0005-0000-0000-0000A9A90000}"/>
    <cellStyle name="Título 1 3" xfId="27516" hidden="1" xr:uid="{00000000-0005-0000-0000-0000AAA90000}"/>
    <cellStyle name="Título 1 3" xfId="23924" hidden="1" xr:uid="{00000000-0005-0000-0000-0000ABA90000}"/>
    <cellStyle name="Título 1 3" xfId="26740" hidden="1" xr:uid="{00000000-0005-0000-0000-0000ACA90000}"/>
    <cellStyle name="Título 1 3" xfId="27011" hidden="1" xr:uid="{00000000-0005-0000-0000-0000ADA90000}"/>
    <cellStyle name="Título 1 3" xfId="21915" hidden="1" xr:uid="{00000000-0005-0000-0000-0000AEA90000}"/>
    <cellStyle name="Título 1 3" xfId="27263" hidden="1" xr:uid="{00000000-0005-0000-0000-0000AFA90000}"/>
    <cellStyle name="Título 1 3" xfId="26480" hidden="1" xr:uid="{00000000-0005-0000-0000-0000B0A90000}"/>
    <cellStyle name="Título 1 3" xfId="25205" hidden="1" xr:uid="{00000000-0005-0000-0000-0000B1A90000}"/>
    <cellStyle name="Título 1 3" xfId="25207" hidden="1" xr:uid="{00000000-0005-0000-0000-0000B2A90000}"/>
    <cellStyle name="Título 1 3" xfId="25060" hidden="1" xr:uid="{00000000-0005-0000-0000-0000B3A90000}"/>
    <cellStyle name="Título 1 3" xfId="25618" hidden="1" xr:uid="{00000000-0005-0000-0000-0000B4A90000}"/>
    <cellStyle name="Título 1 3" xfId="21786" hidden="1" xr:uid="{00000000-0005-0000-0000-0000B5A90000}"/>
    <cellStyle name="Título 1 3" xfId="27132" hidden="1" xr:uid="{00000000-0005-0000-0000-0000B6A90000}"/>
    <cellStyle name="Título 1 3" xfId="22310" hidden="1" xr:uid="{00000000-0005-0000-0000-0000B7A90000}"/>
    <cellStyle name="Título 1 3" xfId="23033" hidden="1" xr:uid="{00000000-0005-0000-0000-0000B8A90000}"/>
    <cellStyle name="Título 1 3" xfId="26603" hidden="1" xr:uid="{00000000-0005-0000-0000-0000B9A90000}"/>
    <cellStyle name="Título 1 3" xfId="25345" hidden="1" xr:uid="{00000000-0005-0000-0000-0000BAA90000}"/>
    <cellStyle name="Título 1 3" xfId="25347" hidden="1" xr:uid="{00000000-0005-0000-0000-0000BBA90000}"/>
    <cellStyle name="Título 1 3" xfId="26350" hidden="1" xr:uid="{00000000-0005-0000-0000-0000BCA90000}"/>
    <cellStyle name="Título 1 3" xfId="26561" hidden="1" xr:uid="{00000000-0005-0000-0000-0000BDA90000}"/>
    <cellStyle name="Título 1 3" xfId="26310" hidden="1" xr:uid="{00000000-0005-0000-0000-0000BEA90000}"/>
    <cellStyle name="Título 1 3" xfId="25828" hidden="1" xr:uid="{00000000-0005-0000-0000-0000BFA90000}"/>
    <cellStyle name="Título 1 3" xfId="22994" hidden="1" xr:uid="{00000000-0005-0000-0000-0000C0A90000}"/>
    <cellStyle name="Título 1 3" xfId="23755" hidden="1" xr:uid="{00000000-0005-0000-0000-0000C1A90000}"/>
    <cellStyle name="Título 1 3" xfId="25297" hidden="1" xr:uid="{00000000-0005-0000-0000-0000C2A90000}"/>
    <cellStyle name="Título 1 3" xfId="22278" hidden="1" xr:uid="{00000000-0005-0000-0000-0000C3A90000}"/>
    <cellStyle name="Título 1 3" xfId="25036" hidden="1" xr:uid="{00000000-0005-0000-0000-0000C4A90000}"/>
    <cellStyle name="Título 1 3" xfId="22992" hidden="1" xr:uid="{00000000-0005-0000-0000-0000C5A90000}"/>
    <cellStyle name="Título 1 3" xfId="23759" hidden="1" xr:uid="{00000000-0005-0000-0000-0000C6A90000}"/>
    <cellStyle name="Título 1 3" xfId="23760" hidden="1" xr:uid="{00000000-0005-0000-0000-0000C7A90000}"/>
    <cellStyle name="Título 1 3" xfId="22282" hidden="1" xr:uid="{00000000-0005-0000-0000-0000C8A90000}"/>
    <cellStyle name="Título 1 3" xfId="21996" hidden="1" xr:uid="{00000000-0005-0000-0000-0000C9A90000}"/>
    <cellStyle name="Título 1 3" xfId="22285" hidden="1" xr:uid="{00000000-0005-0000-0000-0000CAA90000}"/>
    <cellStyle name="Título 1 3" xfId="25590" hidden="1" xr:uid="{00000000-0005-0000-0000-0000CBA90000}"/>
    <cellStyle name="Título 1 3" xfId="26564" hidden="1" xr:uid="{00000000-0005-0000-0000-0000CCA90000}"/>
    <cellStyle name="Título 1 3" xfId="26318" hidden="1" xr:uid="{00000000-0005-0000-0000-0000CDA90000}"/>
    <cellStyle name="Título 1 3" xfId="23008" hidden="1" xr:uid="{00000000-0005-0000-0000-0000CEA90000}"/>
    <cellStyle name="Título 1 3" xfId="25824" hidden="1" xr:uid="{00000000-0005-0000-0000-0000CFA90000}"/>
    <cellStyle name="Título 1 3" xfId="21985" hidden="1" xr:uid="{00000000-0005-0000-0000-0000D0A90000}"/>
    <cellStyle name="Título 1 3" xfId="23236" hidden="1" xr:uid="{00000000-0005-0000-0000-0000D1A90000}"/>
    <cellStyle name="Título 1 3" xfId="25841" hidden="1" xr:uid="{00000000-0005-0000-0000-0000D2A90000}"/>
    <cellStyle name="Título 1 3" xfId="27099" hidden="1" xr:uid="{00000000-0005-0000-0000-0000D3A90000}"/>
    <cellStyle name="Título 1 3" xfId="11523" hidden="1" xr:uid="{00000000-0005-0000-0000-0000D4A90000}"/>
    <cellStyle name="Título 1 3" xfId="25046" hidden="1" xr:uid="{00000000-0005-0000-0000-0000D5A90000}"/>
    <cellStyle name="Título 1 3" xfId="23526" hidden="1" xr:uid="{00000000-0005-0000-0000-0000D6A90000}"/>
    <cellStyle name="Título 1 3" xfId="26323" hidden="1" xr:uid="{00000000-0005-0000-0000-0000D7A90000}"/>
    <cellStyle name="Título 1 3" xfId="26545" hidden="1" xr:uid="{00000000-0005-0000-0000-0000D8A90000}"/>
    <cellStyle name="Título 1 3" xfId="26296" hidden="1" xr:uid="{00000000-0005-0000-0000-0000D9A90000}"/>
    <cellStyle name="Título 1 3" xfId="25814" hidden="1" xr:uid="{00000000-0005-0000-0000-0000DAA90000}"/>
    <cellStyle name="Título 1 3" xfId="22978" hidden="1" xr:uid="{00000000-0005-0000-0000-0000DBA90000}"/>
    <cellStyle name="Título 1 3" xfId="23740" hidden="1" xr:uid="{00000000-0005-0000-0000-0000DCA90000}"/>
    <cellStyle name="Título 1 3" xfId="25283" hidden="1" xr:uid="{00000000-0005-0000-0000-0000DDA90000}"/>
    <cellStyle name="Título 1 3" xfId="22264" hidden="1" xr:uid="{00000000-0005-0000-0000-0000DEA90000}"/>
    <cellStyle name="Título 1 3" xfId="25023" hidden="1" xr:uid="{00000000-0005-0000-0000-0000DFA90000}"/>
    <cellStyle name="Título 1 3" xfId="26293" hidden="1" xr:uid="{00000000-0005-0000-0000-0000E0A90000}"/>
    <cellStyle name="Título 1 3" xfId="23730" hidden="1" xr:uid="{00000000-0005-0000-0000-0000E1A90000}"/>
    <cellStyle name="Título 1 3" xfId="23493" hidden="1" xr:uid="{00000000-0005-0000-0000-0000E2A90000}"/>
    <cellStyle name="Título 1 3" xfId="21964" hidden="1" xr:uid="{00000000-0005-0000-0000-0000E3A90000}"/>
    <cellStyle name="Título 1 3" xfId="22251" hidden="1" xr:uid="{00000000-0005-0000-0000-0000E4A90000}"/>
    <cellStyle name="Título 1 3" xfId="25008" hidden="1" xr:uid="{00000000-0005-0000-0000-0000E5A90000}"/>
    <cellStyle name="Título 1 3" xfId="27068" hidden="1" xr:uid="{00000000-0005-0000-0000-0000E6A90000}"/>
    <cellStyle name="Título 1 3" xfId="25802" hidden="1" xr:uid="{00000000-0005-0000-0000-0000E7A90000}"/>
    <cellStyle name="Título 1 3" xfId="26839" hidden="1" xr:uid="{00000000-0005-0000-0000-0000E8A90000}"/>
    <cellStyle name="Título 1 3" xfId="22249" hidden="1" xr:uid="{00000000-0005-0000-0000-0000E9A90000}"/>
    <cellStyle name="Título 1 3" xfId="23645" hidden="1" xr:uid="{00000000-0005-0000-0000-0000EAA90000}"/>
    <cellStyle name="Título 1 3" xfId="22128" hidden="1" xr:uid="{00000000-0005-0000-0000-0000EBA90000}"/>
    <cellStyle name="Título 1 3" xfId="25427" hidden="1" xr:uid="{00000000-0005-0000-0000-0000ECA90000}"/>
    <cellStyle name="Título 1 3" xfId="21875" hidden="1" xr:uid="{00000000-0005-0000-0000-0000EDA90000}"/>
    <cellStyle name="Título 1 3" xfId="23361" hidden="1" xr:uid="{00000000-0005-0000-0000-0000EEA90000}"/>
    <cellStyle name="Título 1 3" xfId="26981" hidden="1" xr:uid="{00000000-0005-0000-0000-0000EFA90000}"/>
    <cellStyle name="Título 1 3" xfId="25711" hidden="1" xr:uid="{00000000-0005-0000-0000-0000F0A90000}"/>
    <cellStyle name="Título 1 3" xfId="22655" hidden="1" xr:uid="{00000000-0005-0000-0000-0000F1A90000}"/>
    <cellStyle name="Título 1 3" xfId="21863" hidden="1" xr:uid="{00000000-0005-0000-0000-0000F2A90000}"/>
    <cellStyle name="Título 1 3" xfId="23368" hidden="1" xr:uid="{00000000-0005-0000-0000-0000F3A90000}"/>
    <cellStyle name="Título 1 3" xfId="23953" hidden="1" xr:uid="{00000000-0005-0000-0000-0000F4A90000}"/>
    <cellStyle name="Título 1 3" xfId="22469" hidden="1" xr:uid="{00000000-0005-0000-0000-0000F5A90000}"/>
    <cellStyle name="Título 1 3" xfId="22956" hidden="1" xr:uid="{00000000-0005-0000-0000-0000F6A90000}"/>
    <cellStyle name="Título 1 3" xfId="25792" hidden="1" xr:uid="{00000000-0005-0000-0000-0000F7A90000}"/>
    <cellStyle name="Título 1 3" xfId="26524" hidden="1" xr:uid="{00000000-0005-0000-0000-0000F8A90000}"/>
    <cellStyle name="Título 1 3" xfId="26776" hidden="1" xr:uid="{00000000-0005-0000-0000-0000F9A90000}"/>
    <cellStyle name="Título 1 3" xfId="22243" hidden="1" xr:uid="{00000000-0005-0000-0000-0000FAA90000}"/>
    <cellStyle name="Título 1 3" xfId="25798" hidden="1" xr:uid="{00000000-0005-0000-0000-0000FBA90000}"/>
    <cellStyle name="Título 1 3" xfId="25415" hidden="1" xr:uid="{00000000-0005-0000-0000-0000FCA90000}"/>
    <cellStyle name="Título 1 3" xfId="27213" hidden="1" xr:uid="{00000000-0005-0000-0000-0000FDA90000}"/>
    <cellStyle name="Título 1 3" xfId="22408" hidden="1" xr:uid="{00000000-0005-0000-0000-0000FEA90000}"/>
    <cellStyle name="Título 1 3" xfId="22962" hidden="1" xr:uid="{00000000-0005-0000-0000-0000FFA90000}"/>
    <cellStyle name="Título 1 3" xfId="27287" hidden="1" xr:uid="{00000000-0005-0000-0000-000000AA0000}"/>
    <cellStyle name="Título 1 3" xfId="25266" hidden="1" xr:uid="{00000000-0005-0000-0000-000001AA0000}"/>
    <cellStyle name="Título 1 3" xfId="26526" hidden="1" xr:uid="{00000000-0005-0000-0000-000002AA0000}"/>
    <cellStyle name="Título 1 3" xfId="23198" hidden="1" xr:uid="{00000000-0005-0000-0000-000003AA0000}"/>
    <cellStyle name="Título 1 3" xfId="23204" hidden="1" xr:uid="{00000000-0005-0000-0000-000004AA0000}"/>
    <cellStyle name="Título 1 3" xfId="21872" hidden="1" xr:uid="{00000000-0005-0000-0000-000005AA0000}"/>
    <cellStyle name="Título 1 3" xfId="27189" hidden="1" xr:uid="{00000000-0005-0000-0000-000006AA0000}"/>
    <cellStyle name="Título 1 3" xfId="25371" hidden="1" xr:uid="{00000000-0005-0000-0000-000007AA0000}"/>
    <cellStyle name="Título 1 3" xfId="23062" hidden="1" xr:uid="{00000000-0005-0000-0000-000008AA0000}"/>
    <cellStyle name="Título 1 3" xfId="22056" hidden="1" xr:uid="{00000000-0005-0000-0000-000009AA0000}"/>
    <cellStyle name="Título 1 3" xfId="26933" hidden="1" xr:uid="{00000000-0005-0000-0000-00000AAA0000}"/>
    <cellStyle name="Título 1 3" xfId="25654" hidden="1" xr:uid="{00000000-0005-0000-0000-00000BAA0000}"/>
    <cellStyle name="Título 1 3" xfId="25706" hidden="1" xr:uid="{00000000-0005-0000-0000-00000CAA0000}"/>
    <cellStyle name="Título 1 3" xfId="22581" hidden="1" xr:uid="{00000000-0005-0000-0000-00000DAA0000}"/>
    <cellStyle name="Título 1 3" xfId="28003" hidden="1" xr:uid="{00000000-0005-0000-0000-00000EAA0000}"/>
    <cellStyle name="Título 1 3" xfId="28012" hidden="1" xr:uid="{00000000-0005-0000-0000-00000FAA0000}"/>
    <cellStyle name="Título 1 3" xfId="28021" hidden="1" xr:uid="{00000000-0005-0000-0000-000010AA0000}"/>
    <cellStyle name="Título 1 3" xfId="28029" hidden="1" xr:uid="{00000000-0005-0000-0000-000011AA0000}"/>
    <cellStyle name="Título 1 3" xfId="28040" hidden="1" xr:uid="{00000000-0005-0000-0000-000012AA0000}"/>
    <cellStyle name="Título 1 3" xfId="28018" hidden="1" xr:uid="{00000000-0005-0000-0000-000013AA0000}"/>
    <cellStyle name="Título 1 3" xfId="28017" hidden="1" xr:uid="{00000000-0005-0000-0000-000014AA0000}"/>
    <cellStyle name="Título 1 3" xfId="27995" hidden="1" xr:uid="{00000000-0005-0000-0000-000015AA0000}"/>
    <cellStyle name="Título 1 3" xfId="28062" hidden="1" xr:uid="{00000000-0005-0000-0000-000016AA0000}"/>
    <cellStyle name="Título 1 3" xfId="28300" hidden="1" xr:uid="{00000000-0005-0000-0000-000017AA0000}"/>
    <cellStyle name="Título 1 3" xfId="28309" hidden="1" xr:uid="{00000000-0005-0000-0000-000018AA0000}"/>
    <cellStyle name="Título 1 3" xfId="28318" hidden="1" xr:uid="{00000000-0005-0000-0000-000019AA0000}"/>
    <cellStyle name="Título 1 3" xfId="28326" hidden="1" xr:uid="{00000000-0005-0000-0000-00001AAA0000}"/>
    <cellStyle name="Título 1 3" xfId="28336" hidden="1" xr:uid="{00000000-0005-0000-0000-00001BAA0000}"/>
    <cellStyle name="Título 1 3" xfId="28315" hidden="1" xr:uid="{00000000-0005-0000-0000-00001CAA0000}"/>
    <cellStyle name="Título 1 3" xfId="28314" hidden="1" xr:uid="{00000000-0005-0000-0000-00001DAA0000}"/>
    <cellStyle name="Título 1 3" xfId="28292" hidden="1" xr:uid="{00000000-0005-0000-0000-00001EAA0000}"/>
    <cellStyle name="Título 1 3" xfId="28358" hidden="1" xr:uid="{00000000-0005-0000-0000-00001FAA0000}"/>
    <cellStyle name="Título 1 3" xfId="28272" hidden="1" xr:uid="{00000000-0005-0000-0000-000020AA0000}"/>
    <cellStyle name="Título 1 3" xfId="28256" hidden="1" xr:uid="{00000000-0005-0000-0000-000021AA0000}"/>
    <cellStyle name="Título 1 3" xfId="28250" hidden="1" xr:uid="{00000000-0005-0000-0000-000022AA0000}"/>
    <cellStyle name="Título 1 3" xfId="28211" hidden="1" xr:uid="{00000000-0005-0000-0000-000023AA0000}"/>
    <cellStyle name="Título 1 3" xfId="28203" hidden="1" xr:uid="{00000000-0005-0000-0000-000024AA0000}"/>
    <cellStyle name="Título 1 3" xfId="28168" hidden="1" xr:uid="{00000000-0005-0000-0000-000025AA0000}"/>
    <cellStyle name="Título 1 3" xfId="28252" hidden="1" xr:uid="{00000000-0005-0000-0000-000026AA0000}"/>
    <cellStyle name="Título 1 3" xfId="28182" hidden="1" xr:uid="{00000000-0005-0000-0000-000027AA0000}"/>
    <cellStyle name="Título 1 3" xfId="28106" hidden="1" xr:uid="{00000000-0005-0000-0000-000028AA0000}"/>
    <cellStyle name="Título 1 3" xfId="28382" hidden="1" xr:uid="{00000000-0005-0000-0000-000029AA0000}"/>
    <cellStyle name="Título 1 3" xfId="28386" hidden="1" xr:uid="{00000000-0005-0000-0000-00002AAA0000}"/>
    <cellStyle name="Título 1 3" xfId="28269" hidden="1" xr:uid="{00000000-0005-0000-0000-00002BAA0000}"/>
    <cellStyle name="Título 1 3" xfId="28114" hidden="1" xr:uid="{00000000-0005-0000-0000-00002CAA0000}"/>
    <cellStyle name="Título 1 3" xfId="28255" hidden="1" xr:uid="{00000000-0005-0000-0000-00002DAA0000}"/>
    <cellStyle name="Título 1 3" xfId="28119" hidden="1" xr:uid="{00000000-0005-0000-0000-00002EAA0000}"/>
    <cellStyle name="Título 1 3" xfId="28136" hidden="1" xr:uid="{00000000-0005-0000-0000-00002FAA0000}"/>
    <cellStyle name="Título 1 3" xfId="28202" hidden="1" xr:uid="{00000000-0005-0000-0000-000030AA0000}"/>
    <cellStyle name="Título 1 3" xfId="28105" hidden="1" xr:uid="{00000000-0005-0000-0000-000031AA0000}"/>
    <cellStyle name="Título 1 3" xfId="23508" hidden="1" xr:uid="{00000000-0005-0000-0000-000032AA0000}"/>
    <cellStyle name="Título 1 3" xfId="25276" hidden="1" xr:uid="{00000000-0005-0000-0000-000033AA0000}"/>
    <cellStyle name="Título 1 3" xfId="25570" hidden="1" xr:uid="{00000000-0005-0000-0000-000034AA0000}"/>
    <cellStyle name="Título 1 3" xfId="26540" hidden="1" xr:uid="{00000000-0005-0000-0000-000035AA0000}"/>
    <cellStyle name="Título 1 3" xfId="12183" hidden="1" xr:uid="{00000000-0005-0000-0000-000036AA0000}"/>
    <cellStyle name="Título 1 3" xfId="26300" hidden="1" xr:uid="{00000000-0005-0000-0000-000037AA0000}"/>
    <cellStyle name="Título 1 3" xfId="22257" hidden="1" xr:uid="{00000000-0005-0000-0000-000038AA0000}"/>
    <cellStyle name="Título 1 3" xfId="25807" hidden="1" xr:uid="{00000000-0005-0000-0000-000039AA0000}"/>
    <cellStyle name="Título 1 3" xfId="25015" hidden="1" xr:uid="{00000000-0005-0000-0000-00003AAA0000}"/>
    <cellStyle name="Título 1 3" xfId="21979" hidden="1" xr:uid="{00000000-0005-0000-0000-00003BAA0000}"/>
    <cellStyle name="Título 1 3" xfId="26842" hidden="1" xr:uid="{00000000-0005-0000-0000-00003CAA0000}"/>
    <cellStyle name="Título 1 3" xfId="23744" hidden="1" xr:uid="{00000000-0005-0000-0000-00003DAA0000}"/>
    <cellStyle name="Título 1 3" xfId="25562" hidden="1" xr:uid="{00000000-0005-0000-0000-00003EAA0000}"/>
    <cellStyle name="Título 1 3" xfId="25805" hidden="1" xr:uid="{00000000-0005-0000-0000-00003FAA0000}"/>
    <cellStyle name="Título 1 3" xfId="23224" hidden="1" xr:uid="{00000000-0005-0000-0000-000040AA0000}"/>
    <cellStyle name="Título 1 3" xfId="25559" hidden="1" xr:uid="{00000000-0005-0000-0000-000041AA0000}"/>
    <cellStyle name="Título 1 3" xfId="25275" hidden="1" xr:uid="{00000000-0005-0000-0000-000042AA0000}"/>
    <cellStyle name="Título 1 3" xfId="28434" hidden="1" xr:uid="{00000000-0005-0000-0000-000043AA0000}"/>
    <cellStyle name="Título 1 3" xfId="28647" hidden="1" xr:uid="{00000000-0005-0000-0000-000044AA0000}"/>
    <cellStyle name="Título 1 3" xfId="28656" hidden="1" xr:uid="{00000000-0005-0000-0000-000045AA0000}"/>
    <cellStyle name="Título 1 3" xfId="28665" hidden="1" xr:uid="{00000000-0005-0000-0000-000046AA0000}"/>
    <cellStyle name="Título 1 3" xfId="28673" hidden="1" xr:uid="{00000000-0005-0000-0000-000047AA0000}"/>
    <cellStyle name="Título 1 3" xfId="28683" hidden="1" xr:uid="{00000000-0005-0000-0000-000048AA0000}"/>
    <cellStyle name="Título 1 3" xfId="28662" hidden="1" xr:uid="{00000000-0005-0000-0000-000049AA0000}"/>
    <cellStyle name="Título 1 3" xfId="28661" hidden="1" xr:uid="{00000000-0005-0000-0000-00004AAA0000}"/>
    <cellStyle name="Título 1 3" xfId="28639" hidden="1" xr:uid="{00000000-0005-0000-0000-00004BAA0000}"/>
    <cellStyle name="Título 1 3" xfId="28705" hidden="1" xr:uid="{00000000-0005-0000-0000-00004CAA0000}"/>
    <cellStyle name="Título 1 3" xfId="28619" hidden="1" xr:uid="{00000000-0005-0000-0000-00004DAA0000}"/>
    <cellStyle name="Título 1 3" xfId="28603" hidden="1" xr:uid="{00000000-0005-0000-0000-00004EAA0000}"/>
    <cellStyle name="Título 1 3" xfId="28597" hidden="1" xr:uid="{00000000-0005-0000-0000-00004FAA0000}"/>
    <cellStyle name="Título 1 3" xfId="28558" hidden="1" xr:uid="{00000000-0005-0000-0000-000050AA0000}"/>
    <cellStyle name="Título 1 3" xfId="28550" hidden="1" xr:uid="{00000000-0005-0000-0000-000051AA0000}"/>
    <cellStyle name="Título 1 3" xfId="28516" hidden="1" xr:uid="{00000000-0005-0000-0000-000052AA0000}"/>
    <cellStyle name="Título 1 3" xfId="28599" hidden="1" xr:uid="{00000000-0005-0000-0000-000053AA0000}"/>
    <cellStyle name="Título 1 3" xfId="28530" hidden="1" xr:uid="{00000000-0005-0000-0000-000054AA0000}"/>
    <cellStyle name="Título 1 3" xfId="28454" hidden="1" xr:uid="{00000000-0005-0000-0000-000055AA0000}"/>
    <cellStyle name="Título 1 3" xfId="28729" hidden="1" xr:uid="{00000000-0005-0000-0000-000056AA0000}"/>
    <cellStyle name="Título 1 3" xfId="28733" hidden="1" xr:uid="{00000000-0005-0000-0000-000057AA0000}"/>
    <cellStyle name="Título 1 3" xfId="28616" hidden="1" xr:uid="{00000000-0005-0000-0000-000058AA0000}"/>
    <cellStyle name="Título 1 3" xfId="28462" hidden="1" xr:uid="{00000000-0005-0000-0000-000059AA0000}"/>
    <cellStyle name="Título 1 3" xfId="28602" hidden="1" xr:uid="{00000000-0005-0000-0000-00005AAA0000}"/>
    <cellStyle name="Título 1 3" xfId="28467" hidden="1" xr:uid="{00000000-0005-0000-0000-00005BAA0000}"/>
    <cellStyle name="Título 1 3" xfId="28484" hidden="1" xr:uid="{00000000-0005-0000-0000-00005CAA0000}"/>
    <cellStyle name="Título 1 3" xfId="28549" hidden="1" xr:uid="{00000000-0005-0000-0000-00005DAA0000}"/>
    <cellStyle name="Título 1 3" xfId="28453" hidden="1" xr:uid="{00000000-0005-0000-0000-00005EAA0000}"/>
    <cellStyle name="Título 1 3" xfId="28764" hidden="1" xr:uid="{00000000-0005-0000-0000-00005FAA0000}"/>
    <cellStyle name="Título 1 3" xfId="28773" hidden="1" xr:uid="{00000000-0005-0000-0000-000060AA0000}"/>
    <cellStyle name="Título 1 3" xfId="28782" hidden="1" xr:uid="{00000000-0005-0000-0000-000061AA0000}"/>
    <cellStyle name="Título 1 3" xfId="28790" hidden="1" xr:uid="{00000000-0005-0000-0000-000062AA0000}"/>
    <cellStyle name="Título 1 3" xfId="28800" hidden="1" xr:uid="{00000000-0005-0000-0000-000063AA0000}"/>
    <cellStyle name="Título 1 3" xfId="28779" hidden="1" xr:uid="{00000000-0005-0000-0000-000064AA0000}"/>
    <cellStyle name="Título 1 3" xfId="28778" hidden="1" xr:uid="{00000000-0005-0000-0000-000065AA0000}"/>
    <cellStyle name="Título 1 3" xfId="28756" hidden="1" xr:uid="{00000000-0005-0000-0000-000066AA0000}"/>
    <cellStyle name="Título 1 3" xfId="28822" hidden="1" xr:uid="{00000000-0005-0000-0000-000067AA0000}"/>
    <cellStyle name="Título 1 3" xfId="28866" hidden="1" xr:uid="{00000000-0005-0000-0000-000068AA0000}"/>
    <cellStyle name="Título 1 3" xfId="28875" hidden="1" xr:uid="{00000000-0005-0000-0000-000069AA0000}"/>
    <cellStyle name="Título 1 3" xfId="28884" hidden="1" xr:uid="{00000000-0005-0000-0000-00006AAA0000}"/>
    <cellStyle name="Título 1 3" xfId="28892" hidden="1" xr:uid="{00000000-0005-0000-0000-00006BAA0000}"/>
    <cellStyle name="Título 1 3" xfId="28902" hidden="1" xr:uid="{00000000-0005-0000-0000-00006CAA0000}"/>
    <cellStyle name="Título 1 3" xfId="28881" hidden="1" xr:uid="{00000000-0005-0000-0000-00006DAA0000}"/>
    <cellStyle name="Título 1 3" xfId="28880" hidden="1" xr:uid="{00000000-0005-0000-0000-00006EAA0000}"/>
    <cellStyle name="Título 1 3" xfId="28858" hidden="1" xr:uid="{00000000-0005-0000-0000-00006FAA0000}"/>
    <cellStyle name="Título 1 3" xfId="28924" hidden="1" xr:uid="{00000000-0005-0000-0000-000070AA0000}"/>
    <cellStyle name="Título 1 3" xfId="29137" hidden="1" xr:uid="{00000000-0005-0000-0000-000071AA0000}"/>
    <cellStyle name="Título 1 3" xfId="29146" hidden="1" xr:uid="{00000000-0005-0000-0000-000072AA0000}"/>
    <cellStyle name="Título 1 3" xfId="29155" hidden="1" xr:uid="{00000000-0005-0000-0000-000073AA0000}"/>
    <cellStyle name="Título 1 3" xfId="29163" hidden="1" xr:uid="{00000000-0005-0000-0000-000074AA0000}"/>
    <cellStyle name="Título 1 3" xfId="29173" hidden="1" xr:uid="{00000000-0005-0000-0000-000075AA0000}"/>
    <cellStyle name="Título 1 3" xfId="29152" hidden="1" xr:uid="{00000000-0005-0000-0000-000076AA0000}"/>
    <cellStyle name="Título 1 3" xfId="29151" hidden="1" xr:uid="{00000000-0005-0000-0000-000077AA0000}"/>
    <cellStyle name="Título 1 3" xfId="29129" hidden="1" xr:uid="{00000000-0005-0000-0000-000078AA0000}"/>
    <cellStyle name="Título 1 3" xfId="29195" hidden="1" xr:uid="{00000000-0005-0000-0000-000079AA0000}"/>
    <cellStyle name="Título 1 3" xfId="29109" hidden="1" xr:uid="{00000000-0005-0000-0000-00007AAA0000}"/>
    <cellStyle name="Título 1 3" xfId="29093" hidden="1" xr:uid="{00000000-0005-0000-0000-00007BAA0000}"/>
    <cellStyle name="Título 1 3" xfId="29087" hidden="1" xr:uid="{00000000-0005-0000-0000-00007CAA0000}"/>
    <cellStyle name="Título 1 3" xfId="29048" hidden="1" xr:uid="{00000000-0005-0000-0000-00007DAA0000}"/>
    <cellStyle name="Título 1 3" xfId="29040" hidden="1" xr:uid="{00000000-0005-0000-0000-00007EAA0000}"/>
    <cellStyle name="Título 1 3" xfId="29006" hidden="1" xr:uid="{00000000-0005-0000-0000-00007FAA0000}"/>
    <cellStyle name="Título 1 3" xfId="29089" hidden="1" xr:uid="{00000000-0005-0000-0000-000080AA0000}"/>
    <cellStyle name="Título 1 3" xfId="29020" hidden="1" xr:uid="{00000000-0005-0000-0000-000081AA0000}"/>
    <cellStyle name="Título 1 3" xfId="28944" hidden="1" xr:uid="{00000000-0005-0000-0000-000082AA0000}"/>
    <cellStyle name="Título 1 3" xfId="29219" hidden="1" xr:uid="{00000000-0005-0000-0000-000083AA0000}"/>
    <cellStyle name="Título 1 3" xfId="29223" hidden="1" xr:uid="{00000000-0005-0000-0000-000084AA0000}"/>
    <cellStyle name="Título 1 3" xfId="29106" hidden="1" xr:uid="{00000000-0005-0000-0000-000085AA0000}"/>
    <cellStyle name="Título 1 3" xfId="28952" hidden="1" xr:uid="{00000000-0005-0000-0000-000086AA0000}"/>
    <cellStyle name="Título 1 3" xfId="29092" hidden="1" xr:uid="{00000000-0005-0000-0000-000087AA0000}"/>
    <cellStyle name="Título 1 3" xfId="28957" hidden="1" xr:uid="{00000000-0005-0000-0000-000088AA0000}"/>
    <cellStyle name="Título 1 3" xfId="28974" hidden="1" xr:uid="{00000000-0005-0000-0000-000089AA0000}"/>
    <cellStyle name="Título 1 3" xfId="29039" hidden="1" xr:uid="{00000000-0005-0000-0000-00008AAA0000}"/>
    <cellStyle name="Título 1 3" xfId="28943" hidden="1" xr:uid="{00000000-0005-0000-0000-00008BAA0000}"/>
    <cellStyle name="Título 1 3" xfId="29254" hidden="1" xr:uid="{00000000-0005-0000-0000-00008CAA0000}"/>
    <cellStyle name="Título 1 3" xfId="29263" hidden="1" xr:uid="{00000000-0005-0000-0000-00008DAA0000}"/>
    <cellStyle name="Título 1 3" xfId="29272" hidden="1" xr:uid="{00000000-0005-0000-0000-00008EAA0000}"/>
    <cellStyle name="Título 1 3" xfId="29280" hidden="1" xr:uid="{00000000-0005-0000-0000-00008FAA0000}"/>
    <cellStyle name="Título 1 3" xfId="29290" hidden="1" xr:uid="{00000000-0005-0000-0000-000090AA0000}"/>
    <cellStyle name="Título 1 3" xfId="29269" hidden="1" xr:uid="{00000000-0005-0000-0000-000091AA0000}"/>
    <cellStyle name="Título 1 3" xfId="29268" hidden="1" xr:uid="{00000000-0005-0000-0000-000092AA0000}"/>
    <cellStyle name="Título 1 3" xfId="29246" hidden="1" xr:uid="{00000000-0005-0000-0000-000093AA0000}"/>
    <cellStyle name="Título 1 3" xfId="29312" hidden="1" xr:uid="{00000000-0005-0000-0000-000094AA0000}"/>
    <cellStyle name="Título 1 3" xfId="29356" hidden="1" xr:uid="{00000000-0005-0000-0000-000095AA0000}"/>
    <cellStyle name="Título 1 3" xfId="29365" hidden="1" xr:uid="{00000000-0005-0000-0000-000096AA0000}"/>
    <cellStyle name="Título 1 3" xfId="29374" hidden="1" xr:uid="{00000000-0005-0000-0000-000097AA0000}"/>
    <cellStyle name="Título 1 3" xfId="29382" hidden="1" xr:uid="{00000000-0005-0000-0000-000098AA0000}"/>
    <cellStyle name="Título 1 3" xfId="29392" hidden="1" xr:uid="{00000000-0005-0000-0000-000099AA0000}"/>
    <cellStyle name="Título 1 3" xfId="29371" hidden="1" xr:uid="{00000000-0005-0000-0000-00009AAA0000}"/>
    <cellStyle name="Título 1 3" xfId="29370" hidden="1" xr:uid="{00000000-0005-0000-0000-00009BAA0000}"/>
    <cellStyle name="Título 1 3" xfId="29348" hidden="1" xr:uid="{00000000-0005-0000-0000-00009CAA0000}"/>
    <cellStyle name="Título 1 3" xfId="29414" hidden="1" xr:uid="{00000000-0005-0000-0000-00009DAA0000}"/>
    <cellStyle name="Título 1 3" xfId="29627" hidden="1" xr:uid="{00000000-0005-0000-0000-00009EAA0000}"/>
    <cellStyle name="Título 1 3" xfId="29636" hidden="1" xr:uid="{00000000-0005-0000-0000-00009FAA0000}"/>
    <cellStyle name="Título 1 3" xfId="29645" hidden="1" xr:uid="{00000000-0005-0000-0000-0000A0AA0000}"/>
    <cellStyle name="Título 1 3" xfId="29653" hidden="1" xr:uid="{00000000-0005-0000-0000-0000A1AA0000}"/>
    <cellStyle name="Título 1 3" xfId="29663" hidden="1" xr:uid="{00000000-0005-0000-0000-0000A2AA0000}"/>
    <cellStyle name="Título 1 3" xfId="29642" hidden="1" xr:uid="{00000000-0005-0000-0000-0000A3AA0000}"/>
    <cellStyle name="Título 1 3" xfId="29641" hidden="1" xr:uid="{00000000-0005-0000-0000-0000A4AA0000}"/>
    <cellStyle name="Título 1 3" xfId="29619" hidden="1" xr:uid="{00000000-0005-0000-0000-0000A5AA0000}"/>
    <cellStyle name="Título 1 3" xfId="29685" hidden="1" xr:uid="{00000000-0005-0000-0000-0000A6AA0000}"/>
    <cellStyle name="Título 1 3" xfId="29599" hidden="1" xr:uid="{00000000-0005-0000-0000-0000A7AA0000}"/>
    <cellStyle name="Título 1 3" xfId="29583" hidden="1" xr:uid="{00000000-0005-0000-0000-0000A8AA0000}"/>
    <cellStyle name="Título 1 3" xfId="29577" hidden="1" xr:uid="{00000000-0005-0000-0000-0000A9AA0000}"/>
    <cellStyle name="Título 1 3" xfId="29538" hidden="1" xr:uid="{00000000-0005-0000-0000-0000AAAA0000}"/>
    <cellStyle name="Título 1 3" xfId="29530" hidden="1" xr:uid="{00000000-0005-0000-0000-0000ABAA0000}"/>
    <cellStyle name="Título 1 3" xfId="29496" hidden="1" xr:uid="{00000000-0005-0000-0000-0000ACAA0000}"/>
    <cellStyle name="Título 1 3" xfId="29579" hidden="1" xr:uid="{00000000-0005-0000-0000-0000ADAA0000}"/>
    <cellStyle name="Título 1 3" xfId="29510" hidden="1" xr:uid="{00000000-0005-0000-0000-0000AEAA0000}"/>
    <cellStyle name="Título 1 3" xfId="29434" hidden="1" xr:uid="{00000000-0005-0000-0000-0000AFAA0000}"/>
    <cellStyle name="Título 1 3" xfId="29709" hidden="1" xr:uid="{00000000-0005-0000-0000-0000B0AA0000}"/>
    <cellStyle name="Título 1 3" xfId="29713" hidden="1" xr:uid="{00000000-0005-0000-0000-0000B1AA0000}"/>
    <cellStyle name="Título 1 3" xfId="29596" hidden="1" xr:uid="{00000000-0005-0000-0000-0000B2AA0000}"/>
    <cellStyle name="Título 1 3" xfId="29442" hidden="1" xr:uid="{00000000-0005-0000-0000-0000B3AA0000}"/>
    <cellStyle name="Título 1 3" xfId="29582" hidden="1" xr:uid="{00000000-0005-0000-0000-0000B4AA0000}"/>
    <cellStyle name="Título 1 3" xfId="29447" hidden="1" xr:uid="{00000000-0005-0000-0000-0000B5AA0000}"/>
    <cellStyle name="Título 1 3" xfId="29464" hidden="1" xr:uid="{00000000-0005-0000-0000-0000B6AA0000}"/>
    <cellStyle name="Título 1 3" xfId="29529" hidden="1" xr:uid="{00000000-0005-0000-0000-0000B7AA0000}"/>
    <cellStyle name="Título 1 3" xfId="29433" hidden="1" xr:uid="{00000000-0005-0000-0000-0000B8AA0000}"/>
    <cellStyle name="Título 1 3" xfId="29744" hidden="1" xr:uid="{00000000-0005-0000-0000-0000B9AA0000}"/>
    <cellStyle name="Título 1 3" xfId="29753" hidden="1" xr:uid="{00000000-0005-0000-0000-0000BAAA0000}"/>
    <cellStyle name="Título 1 3" xfId="29762" hidden="1" xr:uid="{00000000-0005-0000-0000-0000BBAA0000}"/>
    <cellStyle name="Título 1 3" xfId="29770" hidden="1" xr:uid="{00000000-0005-0000-0000-0000BCAA0000}"/>
    <cellStyle name="Título 1 3" xfId="29780" hidden="1" xr:uid="{00000000-0005-0000-0000-0000BDAA0000}"/>
    <cellStyle name="Título 1 3" xfId="29759" hidden="1" xr:uid="{00000000-0005-0000-0000-0000BEAA0000}"/>
    <cellStyle name="Título 1 3" xfId="29758" hidden="1" xr:uid="{00000000-0005-0000-0000-0000BFAA0000}"/>
    <cellStyle name="Título 1 3" xfId="29736" hidden="1" xr:uid="{00000000-0005-0000-0000-0000C0AA0000}"/>
    <cellStyle name="Título 1 3" xfId="29802" hidden="1" xr:uid="{00000000-0005-0000-0000-0000C1AA0000}"/>
    <cellStyle name="Título 1 3" xfId="29846" hidden="1" xr:uid="{00000000-0005-0000-0000-0000C2AA0000}"/>
    <cellStyle name="Título 1 3" xfId="29855" hidden="1" xr:uid="{00000000-0005-0000-0000-0000C3AA0000}"/>
    <cellStyle name="Título 1 3" xfId="29864" hidden="1" xr:uid="{00000000-0005-0000-0000-0000C4AA0000}"/>
    <cellStyle name="Título 1 3" xfId="29872" hidden="1" xr:uid="{00000000-0005-0000-0000-0000C5AA0000}"/>
    <cellStyle name="Título 1 3" xfId="29882" hidden="1" xr:uid="{00000000-0005-0000-0000-0000C6AA0000}"/>
    <cellStyle name="Título 1 3" xfId="29861" hidden="1" xr:uid="{00000000-0005-0000-0000-0000C7AA0000}"/>
    <cellStyle name="Título 1 3" xfId="29860" hidden="1" xr:uid="{00000000-0005-0000-0000-0000C8AA0000}"/>
    <cellStyle name="Título 1 3" xfId="29838" hidden="1" xr:uid="{00000000-0005-0000-0000-0000C9AA0000}"/>
    <cellStyle name="Título 1 3" xfId="29904" hidden="1" xr:uid="{00000000-0005-0000-0000-0000CAAA0000}"/>
    <cellStyle name="Título 1 3" xfId="30117" hidden="1" xr:uid="{00000000-0005-0000-0000-0000CBAA0000}"/>
    <cellStyle name="Título 1 3" xfId="30126" hidden="1" xr:uid="{00000000-0005-0000-0000-0000CCAA0000}"/>
    <cellStyle name="Título 1 3" xfId="30135" hidden="1" xr:uid="{00000000-0005-0000-0000-0000CDAA0000}"/>
    <cellStyle name="Título 1 3" xfId="30143" hidden="1" xr:uid="{00000000-0005-0000-0000-0000CEAA0000}"/>
    <cellStyle name="Título 1 3" xfId="30153" hidden="1" xr:uid="{00000000-0005-0000-0000-0000CFAA0000}"/>
    <cellStyle name="Título 1 3" xfId="30132" hidden="1" xr:uid="{00000000-0005-0000-0000-0000D0AA0000}"/>
    <cellStyle name="Título 1 3" xfId="30131" hidden="1" xr:uid="{00000000-0005-0000-0000-0000D1AA0000}"/>
    <cellStyle name="Título 1 3" xfId="30109" hidden="1" xr:uid="{00000000-0005-0000-0000-0000D2AA0000}"/>
    <cellStyle name="Título 1 3" xfId="30175" hidden="1" xr:uid="{00000000-0005-0000-0000-0000D3AA0000}"/>
    <cellStyle name="Título 1 3" xfId="30089" hidden="1" xr:uid="{00000000-0005-0000-0000-0000D4AA0000}"/>
    <cellStyle name="Título 1 3" xfId="30073" hidden="1" xr:uid="{00000000-0005-0000-0000-0000D5AA0000}"/>
    <cellStyle name="Título 1 3" xfId="30067" hidden="1" xr:uid="{00000000-0005-0000-0000-0000D6AA0000}"/>
    <cellStyle name="Título 1 3" xfId="30028" hidden="1" xr:uid="{00000000-0005-0000-0000-0000D7AA0000}"/>
    <cellStyle name="Título 1 3" xfId="30020" hidden="1" xr:uid="{00000000-0005-0000-0000-0000D8AA0000}"/>
    <cellStyle name="Título 1 3" xfId="29986" hidden="1" xr:uid="{00000000-0005-0000-0000-0000D9AA0000}"/>
    <cellStyle name="Título 1 3" xfId="30069" hidden="1" xr:uid="{00000000-0005-0000-0000-0000DAAA0000}"/>
    <cellStyle name="Título 1 3" xfId="30000" hidden="1" xr:uid="{00000000-0005-0000-0000-0000DBAA0000}"/>
    <cellStyle name="Título 1 3" xfId="29924" hidden="1" xr:uid="{00000000-0005-0000-0000-0000DCAA0000}"/>
    <cellStyle name="Título 1 3" xfId="30199" hidden="1" xr:uid="{00000000-0005-0000-0000-0000DDAA0000}"/>
    <cellStyle name="Título 1 3" xfId="30203" hidden="1" xr:uid="{00000000-0005-0000-0000-0000DEAA0000}"/>
    <cellStyle name="Título 1 3" xfId="30086" hidden="1" xr:uid="{00000000-0005-0000-0000-0000DFAA0000}"/>
    <cellStyle name="Título 1 3" xfId="29932" hidden="1" xr:uid="{00000000-0005-0000-0000-0000E0AA0000}"/>
    <cellStyle name="Título 1 3" xfId="30072" hidden="1" xr:uid="{00000000-0005-0000-0000-0000E1AA0000}"/>
    <cellStyle name="Título 1 3" xfId="29937" hidden="1" xr:uid="{00000000-0005-0000-0000-0000E2AA0000}"/>
    <cellStyle name="Título 1 3" xfId="29954" hidden="1" xr:uid="{00000000-0005-0000-0000-0000E3AA0000}"/>
    <cellStyle name="Título 1 3" xfId="30019" hidden="1" xr:uid="{00000000-0005-0000-0000-0000E4AA0000}"/>
    <cellStyle name="Título 1 3" xfId="29923" hidden="1" xr:uid="{00000000-0005-0000-0000-0000E5AA0000}"/>
    <cellStyle name="Título 1 3" xfId="30234" hidden="1" xr:uid="{00000000-0005-0000-0000-0000E6AA0000}"/>
    <cellStyle name="Título 1 3" xfId="30243" hidden="1" xr:uid="{00000000-0005-0000-0000-0000E7AA0000}"/>
    <cellStyle name="Título 1 3" xfId="30252" hidden="1" xr:uid="{00000000-0005-0000-0000-0000E8AA0000}"/>
    <cellStyle name="Título 1 3" xfId="30260" hidden="1" xr:uid="{00000000-0005-0000-0000-0000E9AA0000}"/>
    <cellStyle name="Título 1 3" xfId="30270" hidden="1" xr:uid="{00000000-0005-0000-0000-0000EAAA0000}"/>
    <cellStyle name="Título 1 3" xfId="30249" hidden="1" xr:uid="{00000000-0005-0000-0000-0000EBAA0000}"/>
    <cellStyle name="Título 1 3" xfId="30248" hidden="1" xr:uid="{00000000-0005-0000-0000-0000ECAA0000}"/>
    <cellStyle name="Título 1 3" xfId="30226" hidden="1" xr:uid="{00000000-0005-0000-0000-0000EDAA0000}"/>
    <cellStyle name="Título 1 3" xfId="30292" hidden="1" xr:uid="{00000000-0005-0000-0000-0000EEAA0000}"/>
    <cellStyle name="Título 1 3" xfId="30336" hidden="1" xr:uid="{00000000-0005-0000-0000-0000EFAA0000}"/>
    <cellStyle name="Título 1 3" xfId="30345" hidden="1" xr:uid="{00000000-0005-0000-0000-0000F0AA0000}"/>
    <cellStyle name="Título 1 3" xfId="30354" hidden="1" xr:uid="{00000000-0005-0000-0000-0000F1AA0000}"/>
    <cellStyle name="Título 1 3" xfId="30362" hidden="1" xr:uid="{00000000-0005-0000-0000-0000F2AA0000}"/>
    <cellStyle name="Título 1 3" xfId="30372" hidden="1" xr:uid="{00000000-0005-0000-0000-0000F3AA0000}"/>
    <cellStyle name="Título 1 3" xfId="30351" hidden="1" xr:uid="{00000000-0005-0000-0000-0000F4AA0000}"/>
    <cellStyle name="Título 1 3" xfId="30350" hidden="1" xr:uid="{00000000-0005-0000-0000-0000F5AA0000}"/>
    <cellStyle name="Título 1 3" xfId="30328" hidden="1" xr:uid="{00000000-0005-0000-0000-0000F6AA0000}"/>
    <cellStyle name="Título 1 3" xfId="30394" hidden="1" xr:uid="{00000000-0005-0000-0000-0000F7AA0000}"/>
    <cellStyle name="Título 1 3" xfId="30607" hidden="1" xr:uid="{00000000-0005-0000-0000-0000F8AA0000}"/>
    <cellStyle name="Título 1 3" xfId="30616" hidden="1" xr:uid="{00000000-0005-0000-0000-0000F9AA0000}"/>
    <cellStyle name="Título 1 3" xfId="30625" hidden="1" xr:uid="{00000000-0005-0000-0000-0000FAAA0000}"/>
    <cellStyle name="Título 1 3" xfId="30633" hidden="1" xr:uid="{00000000-0005-0000-0000-0000FBAA0000}"/>
    <cellStyle name="Título 1 3" xfId="30643" hidden="1" xr:uid="{00000000-0005-0000-0000-0000FCAA0000}"/>
    <cellStyle name="Título 1 3" xfId="30622" hidden="1" xr:uid="{00000000-0005-0000-0000-0000FDAA0000}"/>
    <cellStyle name="Título 1 3" xfId="30621" hidden="1" xr:uid="{00000000-0005-0000-0000-0000FEAA0000}"/>
    <cellStyle name="Título 1 3" xfId="30599" hidden="1" xr:uid="{00000000-0005-0000-0000-0000FFAA0000}"/>
    <cellStyle name="Título 1 3" xfId="30665" hidden="1" xr:uid="{00000000-0005-0000-0000-000000AB0000}"/>
    <cellStyle name="Título 1 3" xfId="30579" hidden="1" xr:uid="{00000000-0005-0000-0000-000001AB0000}"/>
    <cellStyle name="Título 1 3" xfId="30563" hidden="1" xr:uid="{00000000-0005-0000-0000-000002AB0000}"/>
    <cellStyle name="Título 1 3" xfId="30557" hidden="1" xr:uid="{00000000-0005-0000-0000-000003AB0000}"/>
    <cellStyle name="Título 1 3" xfId="30518" hidden="1" xr:uid="{00000000-0005-0000-0000-000004AB0000}"/>
    <cellStyle name="Título 1 3" xfId="30510" hidden="1" xr:uid="{00000000-0005-0000-0000-000005AB0000}"/>
    <cellStyle name="Título 1 3" xfId="30476" hidden="1" xr:uid="{00000000-0005-0000-0000-000006AB0000}"/>
    <cellStyle name="Título 1 3" xfId="30559" hidden="1" xr:uid="{00000000-0005-0000-0000-000007AB0000}"/>
    <cellStyle name="Título 1 3" xfId="30490" hidden="1" xr:uid="{00000000-0005-0000-0000-000008AB0000}"/>
    <cellStyle name="Título 1 3" xfId="30414" hidden="1" xr:uid="{00000000-0005-0000-0000-000009AB0000}"/>
    <cellStyle name="Título 1 3" xfId="30689" hidden="1" xr:uid="{00000000-0005-0000-0000-00000AAB0000}"/>
    <cellStyle name="Título 1 3" xfId="30693" hidden="1" xr:uid="{00000000-0005-0000-0000-00000BAB0000}"/>
    <cellStyle name="Título 1 3" xfId="30576" hidden="1" xr:uid="{00000000-0005-0000-0000-00000CAB0000}"/>
    <cellStyle name="Título 1 3" xfId="30422" hidden="1" xr:uid="{00000000-0005-0000-0000-00000DAB0000}"/>
    <cellStyle name="Título 1 3" xfId="30562" hidden="1" xr:uid="{00000000-0005-0000-0000-00000EAB0000}"/>
    <cellStyle name="Título 1 3" xfId="30427" hidden="1" xr:uid="{00000000-0005-0000-0000-00000FAB0000}"/>
    <cellStyle name="Título 1 3" xfId="30444" hidden="1" xr:uid="{00000000-0005-0000-0000-000010AB0000}"/>
    <cellStyle name="Título 1 3" xfId="30509" hidden="1" xr:uid="{00000000-0005-0000-0000-000011AB0000}"/>
    <cellStyle name="Título 1 3" xfId="30413" hidden="1" xr:uid="{00000000-0005-0000-0000-000012AB0000}"/>
    <cellStyle name="Título 1 3" xfId="23192" hidden="1" xr:uid="{00000000-0005-0000-0000-000013AB0000}"/>
    <cellStyle name="Título 1 3" xfId="22188" hidden="1" xr:uid="{00000000-0005-0000-0000-000014AB0000}"/>
    <cellStyle name="Título 1 3" xfId="22666" hidden="1" xr:uid="{00000000-0005-0000-0000-000015AB0000}"/>
    <cellStyle name="Título 1 3" xfId="22228" hidden="1" xr:uid="{00000000-0005-0000-0000-000016AB0000}"/>
    <cellStyle name="Título 1 3" xfId="23874" hidden="1" xr:uid="{00000000-0005-0000-0000-000017AB0000}"/>
    <cellStyle name="Título 1 3" xfId="26463" hidden="1" xr:uid="{00000000-0005-0000-0000-000018AB0000}"/>
    <cellStyle name="Título 1 3" xfId="26588" hidden="1" xr:uid="{00000000-0005-0000-0000-000019AB0000}"/>
    <cellStyle name="Título 1 3" xfId="25854" hidden="1" xr:uid="{00000000-0005-0000-0000-00001AAB0000}"/>
    <cellStyle name="Título 1 3" xfId="26884" hidden="1" xr:uid="{00000000-0005-0000-0000-00001BAB0000}"/>
    <cellStyle name="Título 1 3" xfId="26903" hidden="1" xr:uid="{00000000-0005-0000-0000-00001CAB0000}"/>
    <cellStyle name="Título 1 3" xfId="25486" hidden="1" xr:uid="{00000000-0005-0000-0000-00001DAB0000}"/>
    <cellStyle name="Título 1 3" xfId="23112" hidden="1" xr:uid="{00000000-0005-0000-0000-00001EAB0000}"/>
    <cellStyle name="Título 1 3" xfId="23410" hidden="1" xr:uid="{00000000-0005-0000-0000-00001FAB0000}"/>
    <cellStyle name="Título 1 3" xfId="23328" hidden="1" xr:uid="{00000000-0005-0000-0000-000020AB0000}"/>
    <cellStyle name="Título 1 3" xfId="22752" hidden="1" xr:uid="{00000000-0005-0000-0000-000021AB0000}"/>
    <cellStyle name="Título 1 3" xfId="25941" hidden="1" xr:uid="{00000000-0005-0000-0000-000022AB0000}"/>
    <cellStyle name="Título 1 3" xfId="23862" hidden="1" xr:uid="{00000000-0005-0000-0000-000023AB0000}"/>
    <cellStyle name="Título 1 3" xfId="23547" hidden="1" xr:uid="{00000000-0005-0000-0000-000024AB0000}"/>
    <cellStyle name="Título 1 3" xfId="27325" hidden="1" xr:uid="{00000000-0005-0000-0000-000025AB0000}"/>
    <cellStyle name="Título 1 3" xfId="24021" hidden="1" xr:uid="{00000000-0005-0000-0000-000026AB0000}"/>
    <cellStyle name="Título 1 3" xfId="25250" hidden="1" xr:uid="{00000000-0005-0000-0000-000027AB0000}"/>
    <cellStyle name="Título 1 3" xfId="26958" hidden="1" xr:uid="{00000000-0005-0000-0000-000028AB0000}"/>
    <cellStyle name="Título 1 3" xfId="27052" hidden="1" xr:uid="{00000000-0005-0000-0000-000029AB0000}"/>
    <cellStyle name="Título 1 3" xfId="26671" hidden="1" xr:uid="{00000000-0005-0000-0000-00002AAB0000}"/>
    <cellStyle name="Título 1 3" xfId="25504" hidden="1" xr:uid="{00000000-0005-0000-0000-00002BAB0000}"/>
    <cellStyle name="Título 1 3" xfId="24480" hidden="1" xr:uid="{00000000-0005-0000-0000-00002CAB0000}"/>
    <cellStyle name="Título 1 3" xfId="23098" hidden="1" xr:uid="{00000000-0005-0000-0000-00002DAB0000}"/>
    <cellStyle name="Título 1 3" xfId="21759" hidden="1" xr:uid="{00000000-0005-0000-0000-00002EAB0000}"/>
    <cellStyle name="Título 1 3" xfId="24996" hidden="1" xr:uid="{00000000-0005-0000-0000-00002FAB0000}"/>
    <cellStyle name="Título 1 3" xfId="27302" hidden="1" xr:uid="{00000000-0005-0000-0000-000030AB0000}"/>
    <cellStyle name="Título 1 3" xfId="22009" hidden="1" xr:uid="{00000000-0005-0000-0000-000031AB0000}"/>
    <cellStyle name="Título 1 3" xfId="22196" hidden="1" xr:uid="{00000000-0005-0000-0000-000032AB0000}"/>
    <cellStyle name="Título 1 3" xfId="26627" hidden="1" xr:uid="{00000000-0005-0000-0000-000033AB0000}"/>
    <cellStyle name="Título 1 3" xfId="22216" hidden="1" xr:uid="{00000000-0005-0000-0000-000034AB0000}"/>
    <cellStyle name="Título 1 3" xfId="24009" hidden="1" xr:uid="{00000000-0005-0000-0000-000035AB0000}"/>
    <cellStyle name="Título 1 3" xfId="23101" hidden="1" xr:uid="{00000000-0005-0000-0000-000036AB0000}"/>
    <cellStyle name="Título 1 3" xfId="27297" hidden="1" xr:uid="{00000000-0005-0000-0000-000037AB0000}"/>
    <cellStyle name="Título 1 3" xfId="25598" hidden="1" xr:uid="{00000000-0005-0000-0000-000038AB0000}"/>
    <cellStyle name="Título 1 3" xfId="25363" hidden="1" xr:uid="{00000000-0005-0000-0000-000039AB0000}"/>
    <cellStyle name="Título 1 3" xfId="24028" hidden="1" xr:uid="{00000000-0005-0000-0000-00003AAB0000}"/>
    <cellStyle name="Título 1 3" xfId="22406" hidden="1" xr:uid="{00000000-0005-0000-0000-00003BAB0000}"/>
    <cellStyle name="Título 1 3" xfId="23183" hidden="1" xr:uid="{00000000-0005-0000-0000-00003CAB0000}"/>
    <cellStyle name="Título 1 3" xfId="24474" hidden="1" xr:uid="{00000000-0005-0000-0000-00003DAB0000}"/>
    <cellStyle name="Título 1 3" xfId="22422" hidden="1" xr:uid="{00000000-0005-0000-0000-00003EAB0000}"/>
    <cellStyle name="Título 1 3" xfId="22773" hidden="1" xr:uid="{00000000-0005-0000-0000-00003FAB0000}"/>
    <cellStyle name="Título 1 3" xfId="23990" hidden="1" xr:uid="{00000000-0005-0000-0000-000040AB0000}"/>
    <cellStyle name="Título 1 3" xfId="27127" hidden="1" xr:uid="{00000000-0005-0000-0000-000041AB0000}"/>
    <cellStyle name="Título 1 3" xfId="26795" hidden="1" xr:uid="{00000000-0005-0000-0000-000042AB0000}"/>
    <cellStyle name="Título 1 3" xfId="22628" hidden="1" xr:uid="{00000000-0005-0000-0000-000043AB0000}"/>
    <cellStyle name="Título 1 3" xfId="25356" hidden="1" xr:uid="{00000000-0005-0000-0000-000044AB0000}"/>
    <cellStyle name="Título 1 3" xfId="26430" hidden="1" xr:uid="{00000000-0005-0000-0000-000045AB0000}"/>
    <cellStyle name="Título 1 3" xfId="26801" hidden="1" xr:uid="{00000000-0005-0000-0000-000046AB0000}"/>
    <cellStyle name="Título 1 3" xfId="25069" hidden="1" xr:uid="{00000000-0005-0000-0000-000047AB0000}"/>
    <cellStyle name="Título 1 3" xfId="25340" hidden="1" xr:uid="{00000000-0005-0000-0000-000048AB0000}"/>
    <cellStyle name="Título 1 3" xfId="22603" hidden="1" xr:uid="{00000000-0005-0000-0000-000049AB0000}"/>
    <cellStyle name="Título 1 3" xfId="23911" hidden="1" xr:uid="{00000000-0005-0000-0000-00004AAB0000}"/>
    <cellStyle name="Título 1 3" xfId="26940" hidden="1" xr:uid="{00000000-0005-0000-0000-00004BAB0000}"/>
    <cellStyle name="Título 1 3" xfId="26083" hidden="1" xr:uid="{00000000-0005-0000-0000-00004CAB0000}"/>
    <cellStyle name="Título 1 3" xfId="24493" hidden="1" xr:uid="{00000000-0005-0000-0000-00004DAB0000}"/>
    <cellStyle name="Título 1 3" xfId="21876" hidden="1" xr:uid="{00000000-0005-0000-0000-00004EAB0000}"/>
    <cellStyle name="Título 1 3" xfId="23982" hidden="1" xr:uid="{00000000-0005-0000-0000-00004FAB0000}"/>
    <cellStyle name="Título 1 3" xfId="22437" hidden="1" xr:uid="{00000000-0005-0000-0000-000050AB0000}"/>
    <cellStyle name="Título 1 3" xfId="24011" hidden="1" xr:uid="{00000000-0005-0000-0000-000051AB0000}"/>
    <cellStyle name="Título 1 3" xfId="27126" hidden="1" xr:uid="{00000000-0005-0000-0000-000052AB0000}"/>
    <cellStyle name="Título 1 3" xfId="22593" hidden="1" xr:uid="{00000000-0005-0000-0000-000053AB0000}"/>
    <cellStyle name="Título 1 3" xfId="23598" hidden="1" xr:uid="{00000000-0005-0000-0000-000054AB0000}"/>
    <cellStyle name="Título 1 3" xfId="23167" hidden="1" xr:uid="{00000000-0005-0000-0000-000055AB0000}"/>
    <cellStyle name="Título 1 3" xfId="22456" hidden="1" xr:uid="{00000000-0005-0000-0000-000056AB0000}"/>
    <cellStyle name="Título 1 3" xfId="22136" hidden="1" xr:uid="{00000000-0005-0000-0000-000057AB0000}"/>
    <cellStyle name="Título 1 3" xfId="24007" hidden="1" xr:uid="{00000000-0005-0000-0000-000058AB0000}"/>
    <cellStyle name="Título 1 3" xfId="27868" hidden="1" xr:uid="{00000000-0005-0000-0000-000059AB0000}"/>
    <cellStyle name="Título 1 3" xfId="23936" hidden="1" xr:uid="{00000000-0005-0000-0000-00005AAB0000}"/>
    <cellStyle name="Título 1 3" xfId="22238" hidden="1" xr:uid="{00000000-0005-0000-0000-00005BAB0000}"/>
    <cellStyle name="Título 1 3" xfId="25981" hidden="1" xr:uid="{00000000-0005-0000-0000-00005CAB0000}"/>
    <cellStyle name="Título 1 3" xfId="26650" hidden="1" xr:uid="{00000000-0005-0000-0000-00005DAB0000}"/>
    <cellStyle name="Título 1 3" xfId="25416" hidden="1" xr:uid="{00000000-0005-0000-0000-00005EAB0000}"/>
    <cellStyle name="Título 1 3" xfId="26076" hidden="1" xr:uid="{00000000-0005-0000-0000-00005FAB0000}"/>
    <cellStyle name="Título 1 3" xfId="25527" hidden="1" xr:uid="{00000000-0005-0000-0000-000060AB0000}"/>
    <cellStyle name="Título 1 3" xfId="25779" hidden="1" xr:uid="{00000000-0005-0000-0000-000061AB0000}"/>
    <cellStyle name="Título 1 3" xfId="26213" hidden="1" xr:uid="{00000000-0005-0000-0000-000062AB0000}"/>
    <cellStyle name="Título 1 3" xfId="26803" hidden="1" xr:uid="{00000000-0005-0000-0000-000063AB0000}"/>
    <cellStyle name="Título 1 3" xfId="25384" hidden="1" xr:uid="{00000000-0005-0000-0000-000064AB0000}"/>
    <cellStyle name="Título 1 3" xfId="21861" hidden="1" xr:uid="{00000000-0005-0000-0000-000065AB0000}"/>
    <cellStyle name="Título 1 3" xfId="25987" hidden="1" xr:uid="{00000000-0005-0000-0000-000066AB0000}"/>
    <cellStyle name="Título 1 3" xfId="22644" hidden="1" xr:uid="{00000000-0005-0000-0000-000067AB0000}"/>
    <cellStyle name="Título 1 3" xfId="21856" hidden="1" xr:uid="{00000000-0005-0000-0000-000068AB0000}"/>
    <cellStyle name="Título 1 3" xfId="26345" hidden="1" xr:uid="{00000000-0005-0000-0000-000069AB0000}"/>
    <cellStyle name="Título 1 3" xfId="23462" hidden="1" xr:uid="{00000000-0005-0000-0000-00006AAB0000}"/>
    <cellStyle name="Título 1 3" xfId="23302" hidden="1" xr:uid="{00000000-0005-0000-0000-00006BAB0000}"/>
    <cellStyle name="Título 1 3" xfId="21809" hidden="1" xr:uid="{00000000-0005-0000-0000-00006CAB0000}"/>
    <cellStyle name="Título 1 3" xfId="27864" hidden="1" xr:uid="{00000000-0005-0000-0000-00006DAB0000}"/>
    <cellStyle name="Título 1 3" xfId="22190" hidden="1" xr:uid="{00000000-0005-0000-0000-00006EAB0000}"/>
    <cellStyle name="Título 1 3" xfId="25707" hidden="1" xr:uid="{00000000-0005-0000-0000-00006FAB0000}"/>
    <cellStyle name="Título 1 3" xfId="27496" hidden="1" xr:uid="{00000000-0005-0000-0000-000070AB0000}"/>
    <cellStyle name="Título 1 3" xfId="25785" hidden="1" xr:uid="{00000000-0005-0000-0000-000071AB0000}"/>
    <cellStyle name="Título 1 3" xfId="26411" hidden="1" xr:uid="{00000000-0005-0000-0000-000072AB0000}"/>
    <cellStyle name="Título 1 3" xfId="27820" hidden="1" xr:uid="{00000000-0005-0000-0000-000073AB0000}"/>
    <cellStyle name="Título 1 3" xfId="23188" hidden="1" xr:uid="{00000000-0005-0000-0000-000074AB0000}"/>
    <cellStyle name="Título 1 3" xfId="25417" hidden="1" xr:uid="{00000000-0005-0000-0000-000075AB0000}"/>
    <cellStyle name="Título 1 3" xfId="30805" hidden="1" xr:uid="{00000000-0005-0000-0000-000076AB0000}"/>
    <cellStyle name="Título 1 3" xfId="30814" hidden="1" xr:uid="{00000000-0005-0000-0000-000077AB0000}"/>
    <cellStyle name="Título 1 3" xfId="30823" hidden="1" xr:uid="{00000000-0005-0000-0000-000078AB0000}"/>
    <cellStyle name="Título 1 3" xfId="30831" hidden="1" xr:uid="{00000000-0005-0000-0000-000079AB0000}"/>
    <cellStyle name="Título 1 3" xfId="30841" hidden="1" xr:uid="{00000000-0005-0000-0000-00007AAB0000}"/>
    <cellStyle name="Título 1 3" xfId="30820" hidden="1" xr:uid="{00000000-0005-0000-0000-00007BAB0000}"/>
    <cellStyle name="Título 1 3" xfId="30819" hidden="1" xr:uid="{00000000-0005-0000-0000-00007CAB0000}"/>
    <cellStyle name="Título 1 3" xfId="30797" hidden="1" xr:uid="{00000000-0005-0000-0000-00007DAB0000}"/>
    <cellStyle name="Título 1 3" xfId="30863" hidden="1" xr:uid="{00000000-0005-0000-0000-00007EAB0000}"/>
    <cellStyle name="Título 1 3" xfId="31090" hidden="1" xr:uid="{00000000-0005-0000-0000-00007FAB0000}"/>
    <cellStyle name="Título 1 3" xfId="31099" hidden="1" xr:uid="{00000000-0005-0000-0000-000080AB0000}"/>
    <cellStyle name="Título 1 3" xfId="31108" hidden="1" xr:uid="{00000000-0005-0000-0000-000081AB0000}"/>
    <cellStyle name="Título 1 3" xfId="31116" hidden="1" xr:uid="{00000000-0005-0000-0000-000082AB0000}"/>
    <cellStyle name="Título 1 3" xfId="31126" hidden="1" xr:uid="{00000000-0005-0000-0000-000083AB0000}"/>
    <cellStyle name="Título 1 3" xfId="31105" hidden="1" xr:uid="{00000000-0005-0000-0000-000084AB0000}"/>
    <cellStyle name="Título 1 3" xfId="31104" hidden="1" xr:uid="{00000000-0005-0000-0000-000085AB0000}"/>
    <cellStyle name="Título 1 3" xfId="31082" hidden="1" xr:uid="{00000000-0005-0000-0000-000086AB0000}"/>
    <cellStyle name="Título 1 3" xfId="31148" hidden="1" xr:uid="{00000000-0005-0000-0000-000087AB0000}"/>
    <cellStyle name="Título 1 3" xfId="31062" hidden="1" xr:uid="{00000000-0005-0000-0000-000088AB0000}"/>
    <cellStyle name="Título 1 3" xfId="31046" hidden="1" xr:uid="{00000000-0005-0000-0000-000089AB0000}"/>
    <cellStyle name="Título 1 3" xfId="31040" hidden="1" xr:uid="{00000000-0005-0000-0000-00008AAB0000}"/>
    <cellStyle name="Título 1 3" xfId="31001" hidden="1" xr:uid="{00000000-0005-0000-0000-00008BAB0000}"/>
    <cellStyle name="Título 1 3" xfId="30993" hidden="1" xr:uid="{00000000-0005-0000-0000-00008CAB0000}"/>
    <cellStyle name="Título 1 3" xfId="30959" hidden="1" xr:uid="{00000000-0005-0000-0000-00008DAB0000}"/>
    <cellStyle name="Título 1 3" xfId="31042" hidden="1" xr:uid="{00000000-0005-0000-0000-00008EAB0000}"/>
    <cellStyle name="Título 1 3" xfId="30973" hidden="1" xr:uid="{00000000-0005-0000-0000-00008FAB0000}"/>
    <cellStyle name="Título 1 3" xfId="30897" hidden="1" xr:uid="{00000000-0005-0000-0000-000090AB0000}"/>
    <cellStyle name="Título 1 3" xfId="31172" hidden="1" xr:uid="{00000000-0005-0000-0000-000091AB0000}"/>
    <cellStyle name="Título 1 3" xfId="31176" hidden="1" xr:uid="{00000000-0005-0000-0000-000092AB0000}"/>
    <cellStyle name="Título 1 3" xfId="31059" hidden="1" xr:uid="{00000000-0005-0000-0000-000093AB0000}"/>
    <cellStyle name="Título 1 3" xfId="30905" hidden="1" xr:uid="{00000000-0005-0000-0000-000094AB0000}"/>
    <cellStyle name="Título 1 3" xfId="31045" hidden="1" xr:uid="{00000000-0005-0000-0000-000095AB0000}"/>
    <cellStyle name="Título 1 3" xfId="30910" hidden="1" xr:uid="{00000000-0005-0000-0000-000096AB0000}"/>
    <cellStyle name="Título 1 3" xfId="30927" hidden="1" xr:uid="{00000000-0005-0000-0000-000097AB0000}"/>
    <cellStyle name="Título 1 3" xfId="30992" hidden="1" xr:uid="{00000000-0005-0000-0000-000098AB0000}"/>
    <cellStyle name="Título 1 3" xfId="30896" hidden="1" xr:uid="{00000000-0005-0000-0000-000099AB0000}"/>
    <cellStyle name="Título 1 3" xfId="27254" hidden="1" xr:uid="{00000000-0005-0000-0000-00009AAB0000}"/>
    <cellStyle name="Título 1 3" xfId="27122" hidden="1" xr:uid="{00000000-0005-0000-0000-00009BAB0000}"/>
    <cellStyle name="Título 1 3" xfId="27188" hidden="1" xr:uid="{00000000-0005-0000-0000-00009CAB0000}"/>
    <cellStyle name="Título 1 3" xfId="25528" hidden="1" xr:uid="{00000000-0005-0000-0000-00009DAB0000}"/>
    <cellStyle name="Título 1 3" xfId="22467" hidden="1" xr:uid="{00000000-0005-0000-0000-00009EAB0000}"/>
    <cellStyle name="Título 1 3" xfId="21781" hidden="1" xr:uid="{00000000-0005-0000-0000-00009FAB0000}"/>
    <cellStyle name="Título 1 3" xfId="23466" hidden="1" xr:uid="{00000000-0005-0000-0000-0000A0AB0000}"/>
    <cellStyle name="Título 1 3" xfId="23448" hidden="1" xr:uid="{00000000-0005-0000-0000-0000A1AB0000}"/>
    <cellStyle name="Título 1 3" xfId="27836" hidden="1" xr:uid="{00000000-0005-0000-0000-0000A2AB0000}"/>
    <cellStyle name="Título 1 3" xfId="25668" hidden="1" xr:uid="{00000000-0005-0000-0000-0000A3AB0000}"/>
    <cellStyle name="Título 1 3" xfId="23390" hidden="1" xr:uid="{00000000-0005-0000-0000-0000A4AB0000}"/>
    <cellStyle name="Título 1 3" xfId="27150" hidden="1" xr:uid="{00000000-0005-0000-0000-0000A5AB0000}"/>
    <cellStyle name="Título 1 3" xfId="25685" hidden="1" xr:uid="{00000000-0005-0000-0000-0000A6AB0000}"/>
    <cellStyle name="Título 1 3" xfId="25518" hidden="1" xr:uid="{00000000-0005-0000-0000-0000A7AB0000}"/>
    <cellStyle name="Título 1 3" xfId="27827" hidden="1" xr:uid="{00000000-0005-0000-0000-0000A8AB0000}"/>
    <cellStyle name="Título 1 3" xfId="25138" hidden="1" xr:uid="{00000000-0005-0000-0000-0000A9AB0000}"/>
    <cellStyle name="Título 1 3" xfId="25864" hidden="1" xr:uid="{00000000-0005-0000-0000-0000AAAB0000}"/>
    <cellStyle name="Título 1 3" xfId="31216" hidden="1" xr:uid="{00000000-0005-0000-0000-0000ABAB0000}"/>
    <cellStyle name="Título 1 3" xfId="31429" hidden="1" xr:uid="{00000000-0005-0000-0000-0000ACAB0000}"/>
    <cellStyle name="Título 1 3" xfId="31438" hidden="1" xr:uid="{00000000-0005-0000-0000-0000ADAB0000}"/>
    <cellStyle name="Título 1 3" xfId="31447" hidden="1" xr:uid="{00000000-0005-0000-0000-0000AEAB0000}"/>
    <cellStyle name="Título 1 3" xfId="31455" hidden="1" xr:uid="{00000000-0005-0000-0000-0000AFAB0000}"/>
    <cellStyle name="Título 1 3" xfId="31465" hidden="1" xr:uid="{00000000-0005-0000-0000-0000B0AB0000}"/>
    <cellStyle name="Título 1 3" xfId="31444" hidden="1" xr:uid="{00000000-0005-0000-0000-0000B1AB0000}"/>
    <cellStyle name="Título 1 3" xfId="31443" hidden="1" xr:uid="{00000000-0005-0000-0000-0000B2AB0000}"/>
    <cellStyle name="Título 1 3" xfId="31421" hidden="1" xr:uid="{00000000-0005-0000-0000-0000B3AB0000}"/>
    <cellStyle name="Título 1 3" xfId="31487" hidden="1" xr:uid="{00000000-0005-0000-0000-0000B4AB0000}"/>
    <cellStyle name="Título 1 3" xfId="31401" hidden="1" xr:uid="{00000000-0005-0000-0000-0000B5AB0000}"/>
    <cellStyle name="Título 1 3" xfId="31385" hidden="1" xr:uid="{00000000-0005-0000-0000-0000B6AB0000}"/>
    <cellStyle name="Título 1 3" xfId="31379" hidden="1" xr:uid="{00000000-0005-0000-0000-0000B7AB0000}"/>
    <cellStyle name="Título 1 3" xfId="31340" hidden="1" xr:uid="{00000000-0005-0000-0000-0000B8AB0000}"/>
    <cellStyle name="Título 1 3" xfId="31332" hidden="1" xr:uid="{00000000-0005-0000-0000-0000B9AB0000}"/>
    <cellStyle name="Título 1 3" xfId="31298" hidden="1" xr:uid="{00000000-0005-0000-0000-0000BAAB0000}"/>
    <cellStyle name="Título 1 3" xfId="31381" hidden="1" xr:uid="{00000000-0005-0000-0000-0000BBAB0000}"/>
    <cellStyle name="Título 1 3" xfId="31312" hidden="1" xr:uid="{00000000-0005-0000-0000-0000BCAB0000}"/>
    <cellStyle name="Título 1 3" xfId="31236" hidden="1" xr:uid="{00000000-0005-0000-0000-0000BDAB0000}"/>
    <cellStyle name="Título 1 3" xfId="31511" hidden="1" xr:uid="{00000000-0005-0000-0000-0000BEAB0000}"/>
    <cellStyle name="Título 1 3" xfId="31515" hidden="1" xr:uid="{00000000-0005-0000-0000-0000BFAB0000}"/>
    <cellStyle name="Título 1 3" xfId="31398" hidden="1" xr:uid="{00000000-0005-0000-0000-0000C0AB0000}"/>
    <cellStyle name="Título 1 3" xfId="31244" hidden="1" xr:uid="{00000000-0005-0000-0000-0000C1AB0000}"/>
    <cellStyle name="Título 1 3" xfId="31384" hidden="1" xr:uid="{00000000-0005-0000-0000-0000C2AB0000}"/>
    <cellStyle name="Título 1 3" xfId="31249" hidden="1" xr:uid="{00000000-0005-0000-0000-0000C3AB0000}"/>
    <cellStyle name="Título 1 3" xfId="31266" hidden="1" xr:uid="{00000000-0005-0000-0000-0000C4AB0000}"/>
    <cellStyle name="Título 1 3" xfId="31331" hidden="1" xr:uid="{00000000-0005-0000-0000-0000C5AB0000}"/>
    <cellStyle name="Título 1 3" xfId="31235" hidden="1" xr:uid="{00000000-0005-0000-0000-0000C6AB0000}"/>
    <cellStyle name="Título 1 3" xfId="31546" hidden="1" xr:uid="{00000000-0005-0000-0000-0000C7AB0000}"/>
    <cellStyle name="Título 1 3" xfId="31555" hidden="1" xr:uid="{00000000-0005-0000-0000-0000C8AB0000}"/>
    <cellStyle name="Título 1 3" xfId="31564" hidden="1" xr:uid="{00000000-0005-0000-0000-0000C9AB0000}"/>
    <cellStyle name="Título 1 3" xfId="31572" hidden="1" xr:uid="{00000000-0005-0000-0000-0000CAAB0000}"/>
    <cellStyle name="Título 1 3" xfId="31582" hidden="1" xr:uid="{00000000-0005-0000-0000-0000CBAB0000}"/>
    <cellStyle name="Título 1 3" xfId="31561" hidden="1" xr:uid="{00000000-0005-0000-0000-0000CCAB0000}"/>
    <cellStyle name="Título 1 3" xfId="31560" hidden="1" xr:uid="{00000000-0005-0000-0000-0000CDAB0000}"/>
    <cellStyle name="Título 1 3" xfId="31538" hidden="1" xr:uid="{00000000-0005-0000-0000-0000CEAB0000}"/>
    <cellStyle name="Título 1 3" xfId="31604" hidden="1" xr:uid="{00000000-0005-0000-0000-0000CFAB0000}"/>
    <cellStyle name="Título 1 3" xfId="31648" hidden="1" xr:uid="{00000000-0005-0000-0000-0000D0AB0000}"/>
    <cellStyle name="Título 1 3" xfId="31657" hidden="1" xr:uid="{00000000-0005-0000-0000-0000D1AB0000}"/>
    <cellStyle name="Título 1 3" xfId="31666" hidden="1" xr:uid="{00000000-0005-0000-0000-0000D2AB0000}"/>
    <cellStyle name="Título 1 3" xfId="31674" hidden="1" xr:uid="{00000000-0005-0000-0000-0000D3AB0000}"/>
    <cellStyle name="Título 1 3" xfId="31684" hidden="1" xr:uid="{00000000-0005-0000-0000-0000D4AB0000}"/>
    <cellStyle name="Título 1 3" xfId="31663" hidden="1" xr:uid="{00000000-0005-0000-0000-0000D5AB0000}"/>
    <cellStyle name="Título 1 3" xfId="31662" hidden="1" xr:uid="{00000000-0005-0000-0000-0000D6AB0000}"/>
    <cellStyle name="Título 1 3" xfId="31640" hidden="1" xr:uid="{00000000-0005-0000-0000-0000D7AB0000}"/>
    <cellStyle name="Título 1 3" xfId="31706" hidden="1" xr:uid="{00000000-0005-0000-0000-0000D8AB0000}"/>
    <cellStyle name="Título 1 3" xfId="31919" hidden="1" xr:uid="{00000000-0005-0000-0000-0000D9AB0000}"/>
    <cellStyle name="Título 1 3" xfId="31928" hidden="1" xr:uid="{00000000-0005-0000-0000-0000DAAB0000}"/>
    <cellStyle name="Título 1 3" xfId="31937" hidden="1" xr:uid="{00000000-0005-0000-0000-0000DBAB0000}"/>
    <cellStyle name="Título 1 3" xfId="31945" hidden="1" xr:uid="{00000000-0005-0000-0000-0000DCAB0000}"/>
    <cellStyle name="Título 1 3" xfId="31955" hidden="1" xr:uid="{00000000-0005-0000-0000-0000DDAB0000}"/>
    <cellStyle name="Título 1 3" xfId="31934" hidden="1" xr:uid="{00000000-0005-0000-0000-0000DEAB0000}"/>
    <cellStyle name="Título 1 3" xfId="31933" hidden="1" xr:uid="{00000000-0005-0000-0000-0000DFAB0000}"/>
    <cellStyle name="Título 1 3" xfId="31911" hidden="1" xr:uid="{00000000-0005-0000-0000-0000E0AB0000}"/>
    <cellStyle name="Título 1 3" xfId="31977" hidden="1" xr:uid="{00000000-0005-0000-0000-0000E1AB0000}"/>
    <cellStyle name="Título 1 3" xfId="31891" hidden="1" xr:uid="{00000000-0005-0000-0000-0000E2AB0000}"/>
    <cellStyle name="Título 1 3" xfId="31875" hidden="1" xr:uid="{00000000-0005-0000-0000-0000E3AB0000}"/>
    <cellStyle name="Título 1 3" xfId="31869" hidden="1" xr:uid="{00000000-0005-0000-0000-0000E4AB0000}"/>
    <cellStyle name="Título 1 3" xfId="31830" hidden="1" xr:uid="{00000000-0005-0000-0000-0000E5AB0000}"/>
    <cellStyle name="Título 1 3" xfId="31822" hidden="1" xr:uid="{00000000-0005-0000-0000-0000E6AB0000}"/>
    <cellStyle name="Título 1 3" xfId="31788" hidden="1" xr:uid="{00000000-0005-0000-0000-0000E7AB0000}"/>
    <cellStyle name="Título 1 3" xfId="31871" hidden="1" xr:uid="{00000000-0005-0000-0000-0000E8AB0000}"/>
    <cellStyle name="Título 1 3" xfId="31802" hidden="1" xr:uid="{00000000-0005-0000-0000-0000E9AB0000}"/>
    <cellStyle name="Título 1 3" xfId="31726" hidden="1" xr:uid="{00000000-0005-0000-0000-0000EAAB0000}"/>
    <cellStyle name="Título 1 3" xfId="32001" hidden="1" xr:uid="{00000000-0005-0000-0000-0000EBAB0000}"/>
    <cellStyle name="Título 1 3" xfId="32005" hidden="1" xr:uid="{00000000-0005-0000-0000-0000ECAB0000}"/>
    <cellStyle name="Título 1 3" xfId="31888" hidden="1" xr:uid="{00000000-0005-0000-0000-0000EDAB0000}"/>
    <cellStyle name="Título 1 3" xfId="31734" hidden="1" xr:uid="{00000000-0005-0000-0000-0000EEAB0000}"/>
    <cellStyle name="Título 1 3" xfId="31874" hidden="1" xr:uid="{00000000-0005-0000-0000-0000EFAB0000}"/>
    <cellStyle name="Título 1 3" xfId="31739" hidden="1" xr:uid="{00000000-0005-0000-0000-0000F0AB0000}"/>
    <cellStyle name="Título 1 3" xfId="31756" hidden="1" xr:uid="{00000000-0005-0000-0000-0000F1AB0000}"/>
    <cellStyle name="Título 1 3" xfId="31821" hidden="1" xr:uid="{00000000-0005-0000-0000-0000F2AB0000}"/>
    <cellStyle name="Título 1 3" xfId="31725" hidden="1" xr:uid="{00000000-0005-0000-0000-0000F3AB0000}"/>
    <cellStyle name="Título 1 3" xfId="32036" hidden="1" xr:uid="{00000000-0005-0000-0000-0000F4AB0000}"/>
    <cellStyle name="Título 1 3" xfId="32045" hidden="1" xr:uid="{00000000-0005-0000-0000-0000F5AB0000}"/>
    <cellStyle name="Título 1 3" xfId="32054" hidden="1" xr:uid="{00000000-0005-0000-0000-0000F6AB0000}"/>
    <cellStyle name="Título 1 3" xfId="32062" hidden="1" xr:uid="{00000000-0005-0000-0000-0000F7AB0000}"/>
    <cellStyle name="Título 1 3" xfId="32072" hidden="1" xr:uid="{00000000-0005-0000-0000-0000F8AB0000}"/>
    <cellStyle name="Título 1 3" xfId="32051" hidden="1" xr:uid="{00000000-0005-0000-0000-0000F9AB0000}"/>
    <cellStyle name="Título 1 3" xfId="32050" hidden="1" xr:uid="{00000000-0005-0000-0000-0000FAAB0000}"/>
    <cellStyle name="Título 1 3" xfId="32028" hidden="1" xr:uid="{00000000-0005-0000-0000-0000FBAB0000}"/>
    <cellStyle name="Título 1 3" xfId="32094" hidden="1" xr:uid="{00000000-0005-0000-0000-0000FCAB0000}"/>
    <cellStyle name="Título 1 3" xfId="32138" hidden="1" xr:uid="{00000000-0005-0000-0000-0000FDAB0000}"/>
    <cellStyle name="Título 1 3" xfId="32147" hidden="1" xr:uid="{00000000-0005-0000-0000-0000FEAB0000}"/>
    <cellStyle name="Título 1 3" xfId="32156" hidden="1" xr:uid="{00000000-0005-0000-0000-0000FFAB0000}"/>
    <cellStyle name="Título 1 3" xfId="32164" hidden="1" xr:uid="{00000000-0005-0000-0000-000000AC0000}"/>
    <cellStyle name="Título 1 3" xfId="32174" hidden="1" xr:uid="{00000000-0005-0000-0000-000001AC0000}"/>
    <cellStyle name="Título 1 3" xfId="32153" hidden="1" xr:uid="{00000000-0005-0000-0000-000002AC0000}"/>
    <cellStyle name="Título 1 3" xfId="32152" hidden="1" xr:uid="{00000000-0005-0000-0000-000003AC0000}"/>
    <cellStyle name="Título 1 3" xfId="32130" hidden="1" xr:uid="{00000000-0005-0000-0000-000004AC0000}"/>
    <cellStyle name="Título 1 3" xfId="32196" hidden="1" xr:uid="{00000000-0005-0000-0000-000005AC0000}"/>
    <cellStyle name="Título 1 3" xfId="32409" hidden="1" xr:uid="{00000000-0005-0000-0000-000006AC0000}"/>
    <cellStyle name="Título 1 3" xfId="32418" hidden="1" xr:uid="{00000000-0005-0000-0000-000007AC0000}"/>
    <cellStyle name="Título 1 3" xfId="32427" hidden="1" xr:uid="{00000000-0005-0000-0000-000008AC0000}"/>
    <cellStyle name="Título 1 3" xfId="32435" hidden="1" xr:uid="{00000000-0005-0000-0000-000009AC0000}"/>
    <cellStyle name="Título 1 3" xfId="32445" hidden="1" xr:uid="{00000000-0005-0000-0000-00000AAC0000}"/>
    <cellStyle name="Título 1 3" xfId="32424" hidden="1" xr:uid="{00000000-0005-0000-0000-00000BAC0000}"/>
    <cellStyle name="Título 1 3" xfId="32423" hidden="1" xr:uid="{00000000-0005-0000-0000-00000CAC0000}"/>
    <cellStyle name="Título 1 3" xfId="32401" hidden="1" xr:uid="{00000000-0005-0000-0000-00000DAC0000}"/>
    <cellStyle name="Título 1 3" xfId="32467" hidden="1" xr:uid="{00000000-0005-0000-0000-00000EAC0000}"/>
    <cellStyle name="Título 1 3" xfId="32381" hidden="1" xr:uid="{00000000-0005-0000-0000-00000FAC0000}"/>
    <cellStyle name="Título 1 3" xfId="32365" hidden="1" xr:uid="{00000000-0005-0000-0000-000010AC0000}"/>
    <cellStyle name="Título 1 3" xfId="32359" hidden="1" xr:uid="{00000000-0005-0000-0000-000011AC0000}"/>
    <cellStyle name="Título 1 3" xfId="32320" hidden="1" xr:uid="{00000000-0005-0000-0000-000012AC0000}"/>
    <cellStyle name="Título 1 3" xfId="32312" hidden="1" xr:uid="{00000000-0005-0000-0000-000013AC0000}"/>
    <cellStyle name="Título 1 3" xfId="32278" hidden="1" xr:uid="{00000000-0005-0000-0000-000014AC0000}"/>
    <cellStyle name="Título 1 3" xfId="32361" hidden="1" xr:uid="{00000000-0005-0000-0000-000015AC0000}"/>
    <cellStyle name="Título 1 3" xfId="32292" hidden="1" xr:uid="{00000000-0005-0000-0000-000016AC0000}"/>
    <cellStyle name="Título 1 3" xfId="32216" hidden="1" xr:uid="{00000000-0005-0000-0000-000017AC0000}"/>
    <cellStyle name="Título 1 3" xfId="32491" hidden="1" xr:uid="{00000000-0005-0000-0000-000018AC0000}"/>
    <cellStyle name="Título 1 3" xfId="32495" hidden="1" xr:uid="{00000000-0005-0000-0000-000019AC0000}"/>
    <cellStyle name="Título 1 3" xfId="32378" hidden="1" xr:uid="{00000000-0005-0000-0000-00001AAC0000}"/>
    <cellStyle name="Título 1 3" xfId="32224" hidden="1" xr:uid="{00000000-0005-0000-0000-00001BAC0000}"/>
    <cellStyle name="Título 1 3" xfId="32364" hidden="1" xr:uid="{00000000-0005-0000-0000-00001CAC0000}"/>
    <cellStyle name="Título 1 3" xfId="32229" hidden="1" xr:uid="{00000000-0005-0000-0000-00001DAC0000}"/>
    <cellStyle name="Título 1 3" xfId="32246" hidden="1" xr:uid="{00000000-0005-0000-0000-00001EAC0000}"/>
    <cellStyle name="Título 1 3" xfId="32311" hidden="1" xr:uid="{00000000-0005-0000-0000-00001FAC0000}"/>
    <cellStyle name="Título 1 3" xfId="32215" hidden="1" xr:uid="{00000000-0005-0000-0000-000020AC0000}"/>
    <cellStyle name="Título 1 3" xfId="32526" hidden="1" xr:uid="{00000000-0005-0000-0000-000021AC0000}"/>
    <cellStyle name="Título 1 3" xfId="32535" hidden="1" xr:uid="{00000000-0005-0000-0000-000022AC0000}"/>
    <cellStyle name="Título 1 3" xfId="32544" hidden="1" xr:uid="{00000000-0005-0000-0000-000023AC0000}"/>
    <cellStyle name="Título 1 3" xfId="32552" hidden="1" xr:uid="{00000000-0005-0000-0000-000024AC0000}"/>
    <cellStyle name="Título 1 3" xfId="32562" hidden="1" xr:uid="{00000000-0005-0000-0000-000025AC0000}"/>
    <cellStyle name="Título 1 3" xfId="32541" hidden="1" xr:uid="{00000000-0005-0000-0000-000026AC0000}"/>
    <cellStyle name="Título 1 3" xfId="32540" hidden="1" xr:uid="{00000000-0005-0000-0000-000027AC0000}"/>
    <cellStyle name="Título 1 3" xfId="32518" hidden="1" xr:uid="{00000000-0005-0000-0000-000028AC0000}"/>
    <cellStyle name="Título 1 3" xfId="32584" hidden="1" xr:uid="{00000000-0005-0000-0000-000029AC0000}"/>
    <cellStyle name="Título 1 3" xfId="32628" hidden="1" xr:uid="{00000000-0005-0000-0000-00002AAC0000}"/>
    <cellStyle name="Título 1 3" xfId="32637" hidden="1" xr:uid="{00000000-0005-0000-0000-00002BAC0000}"/>
    <cellStyle name="Título 1 3" xfId="32646" hidden="1" xr:uid="{00000000-0005-0000-0000-00002CAC0000}"/>
    <cellStyle name="Título 1 3" xfId="32654" hidden="1" xr:uid="{00000000-0005-0000-0000-00002DAC0000}"/>
    <cellStyle name="Título 1 3" xfId="32664" hidden="1" xr:uid="{00000000-0005-0000-0000-00002EAC0000}"/>
    <cellStyle name="Título 1 3" xfId="32643" hidden="1" xr:uid="{00000000-0005-0000-0000-00002FAC0000}"/>
    <cellStyle name="Título 1 3" xfId="32642" hidden="1" xr:uid="{00000000-0005-0000-0000-000030AC0000}"/>
    <cellStyle name="Título 1 3" xfId="32620" hidden="1" xr:uid="{00000000-0005-0000-0000-000031AC0000}"/>
    <cellStyle name="Título 1 3" xfId="32686" hidden="1" xr:uid="{00000000-0005-0000-0000-000032AC0000}"/>
    <cellStyle name="Título 1 3" xfId="32899" hidden="1" xr:uid="{00000000-0005-0000-0000-000033AC0000}"/>
    <cellStyle name="Título 1 3" xfId="32908" hidden="1" xr:uid="{00000000-0005-0000-0000-000034AC0000}"/>
    <cellStyle name="Título 1 3" xfId="32917" hidden="1" xr:uid="{00000000-0005-0000-0000-000035AC0000}"/>
    <cellStyle name="Título 1 3" xfId="32925" hidden="1" xr:uid="{00000000-0005-0000-0000-000036AC0000}"/>
    <cellStyle name="Título 1 3" xfId="32935" hidden="1" xr:uid="{00000000-0005-0000-0000-000037AC0000}"/>
    <cellStyle name="Título 1 3" xfId="32914" hidden="1" xr:uid="{00000000-0005-0000-0000-000038AC0000}"/>
    <cellStyle name="Título 1 3" xfId="32913" hidden="1" xr:uid="{00000000-0005-0000-0000-000039AC0000}"/>
    <cellStyle name="Título 1 3" xfId="32891" hidden="1" xr:uid="{00000000-0005-0000-0000-00003AAC0000}"/>
    <cellStyle name="Título 1 3" xfId="32957" hidden="1" xr:uid="{00000000-0005-0000-0000-00003BAC0000}"/>
    <cellStyle name="Título 1 3" xfId="32871" hidden="1" xr:uid="{00000000-0005-0000-0000-00003CAC0000}"/>
    <cellStyle name="Título 1 3" xfId="32855" hidden="1" xr:uid="{00000000-0005-0000-0000-00003DAC0000}"/>
    <cellStyle name="Título 1 3" xfId="32849" hidden="1" xr:uid="{00000000-0005-0000-0000-00003EAC0000}"/>
    <cellStyle name="Título 1 3" xfId="32810" hidden="1" xr:uid="{00000000-0005-0000-0000-00003FAC0000}"/>
    <cellStyle name="Título 1 3" xfId="32802" hidden="1" xr:uid="{00000000-0005-0000-0000-000040AC0000}"/>
    <cellStyle name="Título 1 3" xfId="32768" hidden="1" xr:uid="{00000000-0005-0000-0000-000041AC0000}"/>
    <cellStyle name="Título 1 3" xfId="32851" hidden="1" xr:uid="{00000000-0005-0000-0000-000042AC0000}"/>
    <cellStyle name="Título 1 3" xfId="32782" hidden="1" xr:uid="{00000000-0005-0000-0000-000043AC0000}"/>
    <cellStyle name="Título 1 3" xfId="32706" hidden="1" xr:uid="{00000000-0005-0000-0000-000044AC0000}"/>
    <cellStyle name="Título 1 3" xfId="32981" hidden="1" xr:uid="{00000000-0005-0000-0000-000045AC0000}"/>
    <cellStyle name="Título 1 3" xfId="32985" hidden="1" xr:uid="{00000000-0005-0000-0000-000046AC0000}"/>
    <cellStyle name="Título 1 3" xfId="32868" hidden="1" xr:uid="{00000000-0005-0000-0000-000047AC0000}"/>
    <cellStyle name="Título 1 3" xfId="32714" hidden="1" xr:uid="{00000000-0005-0000-0000-000048AC0000}"/>
    <cellStyle name="Título 1 3" xfId="32854" hidden="1" xr:uid="{00000000-0005-0000-0000-000049AC0000}"/>
    <cellStyle name="Título 1 3" xfId="32719" hidden="1" xr:uid="{00000000-0005-0000-0000-00004AAC0000}"/>
    <cellStyle name="Título 1 3" xfId="32736" hidden="1" xr:uid="{00000000-0005-0000-0000-00004BAC0000}"/>
    <cellStyle name="Título 1 3" xfId="32801" hidden="1" xr:uid="{00000000-0005-0000-0000-00004CAC0000}"/>
    <cellStyle name="Título 1 3" xfId="32705" hidden="1" xr:uid="{00000000-0005-0000-0000-00004DAC0000}"/>
    <cellStyle name="Título 1 3" xfId="33016" hidden="1" xr:uid="{00000000-0005-0000-0000-00004EAC0000}"/>
    <cellStyle name="Título 1 3" xfId="33025" hidden="1" xr:uid="{00000000-0005-0000-0000-00004FAC0000}"/>
    <cellStyle name="Título 1 3" xfId="33034" hidden="1" xr:uid="{00000000-0005-0000-0000-000050AC0000}"/>
    <cellStyle name="Título 1 3" xfId="33042" hidden="1" xr:uid="{00000000-0005-0000-0000-000051AC0000}"/>
    <cellStyle name="Título 1 3" xfId="33052" hidden="1" xr:uid="{00000000-0005-0000-0000-000052AC0000}"/>
    <cellStyle name="Título 1 3" xfId="33031" hidden="1" xr:uid="{00000000-0005-0000-0000-000053AC0000}"/>
    <cellStyle name="Título 1 3" xfId="33030" hidden="1" xr:uid="{00000000-0005-0000-0000-000054AC0000}"/>
    <cellStyle name="Título 1 3" xfId="33008" hidden="1" xr:uid="{00000000-0005-0000-0000-000055AC0000}"/>
    <cellStyle name="Título 1 3" xfId="33074" hidden="1" xr:uid="{00000000-0005-0000-0000-000056AC0000}"/>
    <cellStyle name="Título 1 3" xfId="33118" hidden="1" xr:uid="{00000000-0005-0000-0000-000057AC0000}"/>
    <cellStyle name="Título 1 3" xfId="33127" hidden="1" xr:uid="{00000000-0005-0000-0000-000058AC0000}"/>
    <cellStyle name="Título 1 3" xfId="33136" hidden="1" xr:uid="{00000000-0005-0000-0000-000059AC0000}"/>
    <cellStyle name="Título 1 3" xfId="33144" hidden="1" xr:uid="{00000000-0005-0000-0000-00005AAC0000}"/>
    <cellStyle name="Título 1 3" xfId="33154" hidden="1" xr:uid="{00000000-0005-0000-0000-00005BAC0000}"/>
    <cellStyle name="Título 1 3" xfId="33133" hidden="1" xr:uid="{00000000-0005-0000-0000-00005CAC0000}"/>
    <cellStyle name="Título 1 3" xfId="33132" hidden="1" xr:uid="{00000000-0005-0000-0000-00005DAC0000}"/>
    <cellStyle name="Título 1 3" xfId="33110" hidden="1" xr:uid="{00000000-0005-0000-0000-00005EAC0000}"/>
    <cellStyle name="Título 1 3" xfId="33176" hidden="1" xr:uid="{00000000-0005-0000-0000-00005FAC0000}"/>
    <cellStyle name="Título 1 3" xfId="33389" hidden="1" xr:uid="{00000000-0005-0000-0000-000060AC0000}"/>
    <cellStyle name="Título 1 3" xfId="33398" hidden="1" xr:uid="{00000000-0005-0000-0000-000061AC0000}"/>
    <cellStyle name="Título 1 3" xfId="33407" hidden="1" xr:uid="{00000000-0005-0000-0000-000062AC0000}"/>
    <cellStyle name="Título 1 3" xfId="33415" hidden="1" xr:uid="{00000000-0005-0000-0000-000063AC0000}"/>
    <cellStyle name="Título 1 3" xfId="33425" hidden="1" xr:uid="{00000000-0005-0000-0000-000064AC0000}"/>
    <cellStyle name="Título 1 3" xfId="33404" hidden="1" xr:uid="{00000000-0005-0000-0000-000065AC0000}"/>
    <cellStyle name="Título 1 3" xfId="33403" hidden="1" xr:uid="{00000000-0005-0000-0000-000066AC0000}"/>
    <cellStyle name="Título 1 3" xfId="33381" hidden="1" xr:uid="{00000000-0005-0000-0000-000067AC0000}"/>
    <cellStyle name="Título 1 3" xfId="33447" hidden="1" xr:uid="{00000000-0005-0000-0000-000068AC0000}"/>
    <cellStyle name="Título 1 3" xfId="33361" hidden="1" xr:uid="{00000000-0005-0000-0000-000069AC0000}"/>
    <cellStyle name="Título 1 3" xfId="33345" hidden="1" xr:uid="{00000000-0005-0000-0000-00006AAC0000}"/>
    <cellStyle name="Título 1 3" xfId="33339" hidden="1" xr:uid="{00000000-0005-0000-0000-00006BAC0000}"/>
    <cellStyle name="Título 1 3" xfId="33300" hidden="1" xr:uid="{00000000-0005-0000-0000-00006CAC0000}"/>
    <cellStyle name="Título 1 3" xfId="33292" hidden="1" xr:uid="{00000000-0005-0000-0000-00006DAC0000}"/>
    <cellStyle name="Título 1 3" xfId="33258" hidden="1" xr:uid="{00000000-0005-0000-0000-00006EAC0000}"/>
    <cellStyle name="Título 1 3" xfId="33341" hidden="1" xr:uid="{00000000-0005-0000-0000-00006FAC0000}"/>
    <cellStyle name="Título 1 3" xfId="33272" hidden="1" xr:uid="{00000000-0005-0000-0000-000070AC0000}"/>
    <cellStyle name="Título 1 3" xfId="33196" hidden="1" xr:uid="{00000000-0005-0000-0000-000071AC0000}"/>
    <cellStyle name="Título 1 3" xfId="33471" hidden="1" xr:uid="{00000000-0005-0000-0000-000072AC0000}"/>
    <cellStyle name="Título 1 3" xfId="33475" hidden="1" xr:uid="{00000000-0005-0000-0000-000073AC0000}"/>
    <cellStyle name="Título 1 3" xfId="33358" hidden="1" xr:uid="{00000000-0005-0000-0000-000074AC0000}"/>
    <cellStyle name="Título 1 3" xfId="33204" hidden="1" xr:uid="{00000000-0005-0000-0000-000075AC0000}"/>
    <cellStyle name="Título 1 3" xfId="33344" hidden="1" xr:uid="{00000000-0005-0000-0000-000076AC0000}"/>
    <cellStyle name="Título 1 3" xfId="33209" hidden="1" xr:uid="{00000000-0005-0000-0000-000077AC0000}"/>
    <cellStyle name="Título 1 3" xfId="33226" hidden="1" xr:uid="{00000000-0005-0000-0000-000078AC0000}"/>
    <cellStyle name="Título 1 3" xfId="33291" hidden="1" xr:uid="{00000000-0005-0000-0000-000079AC0000}"/>
    <cellStyle name="Título 1 3" xfId="33195" hidden="1" xr:uid="{00000000-0005-0000-0000-00007AAC0000}"/>
    <cellStyle name="Título 1 3" xfId="21927" hidden="1" xr:uid="{00000000-0005-0000-0000-00007BAC0000}"/>
    <cellStyle name="Título 1 3" xfId="23992" hidden="1" xr:uid="{00000000-0005-0000-0000-00007CAC0000}"/>
    <cellStyle name="Título 1 3" xfId="26454" hidden="1" xr:uid="{00000000-0005-0000-0000-00007DAC0000}"/>
    <cellStyle name="Título 1 3" xfId="21896" hidden="1" xr:uid="{00000000-0005-0000-0000-00007EAC0000}"/>
    <cellStyle name="Título 1 3" xfId="28085" hidden="1" xr:uid="{00000000-0005-0000-0000-00007FAC0000}"/>
    <cellStyle name="Título 1 3" xfId="26062" hidden="1" xr:uid="{00000000-0005-0000-0000-000080AC0000}"/>
    <cellStyle name="Título 1 3" xfId="22633" hidden="1" xr:uid="{00000000-0005-0000-0000-000081AC0000}"/>
    <cellStyle name="Título 1 3" xfId="22475" hidden="1" xr:uid="{00000000-0005-0000-0000-000082AC0000}"/>
    <cellStyle name="Título 1 3" xfId="26326" hidden="1" xr:uid="{00000000-0005-0000-0000-000083AC0000}"/>
    <cellStyle name="Título 1 3" xfId="22587" hidden="1" xr:uid="{00000000-0005-0000-0000-000084AC0000}"/>
    <cellStyle name="Título 1 3" xfId="26054" hidden="1" xr:uid="{00000000-0005-0000-0000-000085AC0000}"/>
    <cellStyle name="Título 1 3" xfId="26623" hidden="1" xr:uid="{00000000-0005-0000-0000-000086AC0000}"/>
    <cellStyle name="Título 1 3" xfId="21807" hidden="1" xr:uid="{00000000-0005-0000-0000-000087AC0000}"/>
    <cellStyle name="Título 1 3" xfId="27050" hidden="1" xr:uid="{00000000-0005-0000-0000-000088AC0000}"/>
    <cellStyle name="Título 1 3" xfId="22473" hidden="1" xr:uid="{00000000-0005-0000-0000-000089AC0000}"/>
    <cellStyle name="Título 1 3" xfId="26510" hidden="1" xr:uid="{00000000-0005-0000-0000-00008AAC0000}"/>
    <cellStyle name="Título 1 3" xfId="22743" hidden="1" xr:uid="{00000000-0005-0000-0000-00008BAC0000}"/>
    <cellStyle name="Título 1 3" xfId="25231" hidden="1" xr:uid="{00000000-0005-0000-0000-00008CAC0000}"/>
    <cellStyle name="Título 1 3" xfId="27291" hidden="1" xr:uid="{00000000-0005-0000-0000-00008DAC0000}"/>
    <cellStyle name="Título 1 3" xfId="28407" hidden="1" xr:uid="{00000000-0005-0000-0000-00008EAC0000}"/>
    <cellStyle name="Título 1 3" xfId="27290" hidden="1" xr:uid="{00000000-0005-0000-0000-00008FAC0000}"/>
    <cellStyle name="Título 1 3" xfId="27969" hidden="1" xr:uid="{00000000-0005-0000-0000-000090AC0000}"/>
    <cellStyle name="Título 1 3" xfId="23434" hidden="1" xr:uid="{00000000-0005-0000-0000-000091AC0000}"/>
    <cellStyle name="Título 1 3" xfId="27928" hidden="1" xr:uid="{00000000-0005-0000-0000-000092AC0000}"/>
    <cellStyle name="Título 1 3" xfId="26328" hidden="1" xr:uid="{00000000-0005-0000-0000-000093AC0000}"/>
    <cellStyle name="Título 1 3" xfId="23596" hidden="1" xr:uid="{00000000-0005-0000-0000-000094AC0000}"/>
    <cellStyle name="Título 1 3" xfId="22547" hidden="1" xr:uid="{00000000-0005-0000-0000-000095AC0000}"/>
    <cellStyle name="Título 1 3" xfId="25338" hidden="1" xr:uid="{00000000-0005-0000-0000-000096AC0000}"/>
    <cellStyle name="Título 1 3" xfId="25450" hidden="1" xr:uid="{00000000-0005-0000-0000-000097AC0000}"/>
    <cellStyle name="Título 1 3" xfId="22605" hidden="1" xr:uid="{00000000-0005-0000-0000-000098AC0000}"/>
    <cellStyle name="Título 1 3" xfId="25783" hidden="1" xr:uid="{00000000-0005-0000-0000-000099AC0000}"/>
    <cellStyle name="Título 1 3" xfId="26814" hidden="1" xr:uid="{00000000-0005-0000-0000-00009AAC0000}"/>
    <cellStyle name="Título 1 3" xfId="22344" hidden="1" xr:uid="{00000000-0005-0000-0000-00009BAC0000}"/>
    <cellStyle name="Título 1 3" xfId="11050" hidden="1" xr:uid="{00000000-0005-0000-0000-00009CAC0000}"/>
    <cellStyle name="Título 1 3" xfId="28403" hidden="1" xr:uid="{00000000-0005-0000-0000-00009DAC0000}"/>
    <cellStyle name="Título 1 3" xfId="22702" hidden="1" xr:uid="{00000000-0005-0000-0000-00009EAC0000}"/>
    <cellStyle name="Título 1 3" xfId="28071" hidden="1" xr:uid="{00000000-0005-0000-0000-00009FAC0000}"/>
    <cellStyle name="Título 1 3" xfId="25690" hidden="1" xr:uid="{00000000-0005-0000-0000-0000A0AC0000}"/>
    <cellStyle name="Título 1 3" xfId="27939" hidden="1" xr:uid="{00000000-0005-0000-0000-0000A1AC0000}"/>
    <cellStyle name="Título 1 3" xfId="24169" hidden="1" xr:uid="{00000000-0005-0000-0000-0000A2AC0000}"/>
    <cellStyle name="Título 1 3" xfId="23577" hidden="1" xr:uid="{00000000-0005-0000-0000-0000A3AC0000}"/>
    <cellStyle name="Título 1 3" xfId="23904" hidden="1" xr:uid="{00000000-0005-0000-0000-0000A4AC0000}"/>
    <cellStyle name="Título 1 3" xfId="21774" hidden="1" xr:uid="{00000000-0005-0000-0000-0000A5AC0000}"/>
    <cellStyle name="Título 1 3" xfId="26900" hidden="1" xr:uid="{00000000-0005-0000-0000-0000A6AC0000}"/>
    <cellStyle name="Título 1 3" xfId="25292" hidden="1" xr:uid="{00000000-0005-0000-0000-0000A7AC0000}"/>
    <cellStyle name="Título 1 3" xfId="22348" hidden="1" xr:uid="{00000000-0005-0000-0000-0000A8AC0000}"/>
    <cellStyle name="Título 1 3" xfId="26304" hidden="1" xr:uid="{00000000-0005-0000-0000-0000A9AC0000}"/>
    <cellStyle name="Título 1 3" xfId="21933" hidden="1" xr:uid="{00000000-0005-0000-0000-0000AAAC0000}"/>
    <cellStyle name="Título 1 3" xfId="25254" hidden="1" xr:uid="{00000000-0005-0000-0000-0000ABAC0000}"/>
    <cellStyle name="Título 1 3" xfId="25421" hidden="1" xr:uid="{00000000-0005-0000-0000-0000ACAC0000}"/>
    <cellStyle name="Título 1 3" xfId="23050" hidden="1" xr:uid="{00000000-0005-0000-0000-0000ADAC0000}"/>
    <cellStyle name="Título 1 3" xfId="23536" hidden="1" xr:uid="{00000000-0005-0000-0000-0000AEAC0000}"/>
    <cellStyle name="Título 1 3" xfId="24008" hidden="1" xr:uid="{00000000-0005-0000-0000-0000AFAC0000}"/>
    <cellStyle name="Título 1 3" xfId="22163" hidden="1" xr:uid="{00000000-0005-0000-0000-0000B0AC0000}"/>
    <cellStyle name="Título 1 3" xfId="24140" hidden="1" xr:uid="{00000000-0005-0000-0000-0000B1AC0000}"/>
    <cellStyle name="Título 1 3" xfId="22687" hidden="1" xr:uid="{00000000-0005-0000-0000-0000B2AC0000}"/>
    <cellStyle name="Título 1 3" xfId="22570" hidden="1" xr:uid="{00000000-0005-0000-0000-0000B3AC0000}"/>
    <cellStyle name="Título 1 3" xfId="22577" hidden="1" xr:uid="{00000000-0005-0000-0000-0000B4AC0000}"/>
    <cellStyle name="Título 1 3" xfId="25860" hidden="1" xr:uid="{00000000-0005-0000-0000-0000B5AC0000}"/>
    <cellStyle name="Título 1 3" xfId="22584" hidden="1" xr:uid="{00000000-0005-0000-0000-0000B6AC0000}"/>
    <cellStyle name="Título 1 3" xfId="25249" hidden="1" xr:uid="{00000000-0005-0000-0000-0000B7AC0000}"/>
    <cellStyle name="Título 1 3" xfId="27196" hidden="1" xr:uid="{00000000-0005-0000-0000-0000B8AC0000}"/>
    <cellStyle name="Título 1 3" xfId="23428" hidden="1" xr:uid="{00000000-0005-0000-0000-0000B9AC0000}"/>
    <cellStyle name="Título 1 3" xfId="27182" hidden="1" xr:uid="{00000000-0005-0000-0000-0000BAAC0000}"/>
    <cellStyle name="Título 1 3" xfId="30721" hidden="1" xr:uid="{00000000-0005-0000-0000-0000BBAC0000}"/>
    <cellStyle name="Título 1 3" xfId="22836" hidden="1" xr:uid="{00000000-0005-0000-0000-0000BCAC0000}"/>
    <cellStyle name="Título 1 3" xfId="23656" hidden="1" xr:uid="{00000000-0005-0000-0000-0000BDAC0000}"/>
    <cellStyle name="Título 1 3" xfId="23661" hidden="1" xr:uid="{00000000-0005-0000-0000-0000BEAC0000}"/>
    <cellStyle name="Título 1 3" xfId="22040" hidden="1" xr:uid="{00000000-0005-0000-0000-0000BFAC0000}"/>
    <cellStyle name="Título 1 3" xfId="27176" hidden="1" xr:uid="{00000000-0005-0000-0000-0000C0AC0000}"/>
    <cellStyle name="Título 1 3" xfId="22750" hidden="1" xr:uid="{00000000-0005-0000-0000-0000C1AC0000}"/>
    <cellStyle name="Título 1 3" xfId="23587" hidden="1" xr:uid="{00000000-0005-0000-0000-0000C2AC0000}"/>
    <cellStyle name="Título 1 3" xfId="26483" hidden="1" xr:uid="{00000000-0005-0000-0000-0000C3AC0000}"/>
    <cellStyle name="Título 1 3" xfId="25472" hidden="1" xr:uid="{00000000-0005-0000-0000-0000C4AC0000}"/>
    <cellStyle name="Título 1 3" xfId="23273" hidden="1" xr:uid="{00000000-0005-0000-0000-0000C5AC0000}"/>
    <cellStyle name="Título 1 3" xfId="23671" hidden="1" xr:uid="{00000000-0005-0000-0000-0000C6AC0000}"/>
    <cellStyle name="Título 1 3" xfId="26080" hidden="1" xr:uid="{00000000-0005-0000-0000-0000C7AC0000}"/>
    <cellStyle name="Título 1 3" xfId="25914" hidden="1" xr:uid="{00000000-0005-0000-0000-0000C8AC0000}"/>
    <cellStyle name="Título 1 3" xfId="22130" hidden="1" xr:uid="{00000000-0005-0000-0000-0000C9AC0000}"/>
    <cellStyle name="Título 1 3" xfId="27973" hidden="1" xr:uid="{00000000-0005-0000-0000-0000CAAC0000}"/>
    <cellStyle name="Título 1 3" xfId="25769" hidden="1" xr:uid="{00000000-0005-0000-0000-0000CBAC0000}"/>
    <cellStyle name="Título 1 3" xfId="25647" hidden="1" xr:uid="{00000000-0005-0000-0000-0000CCAC0000}"/>
    <cellStyle name="Título 1 3" xfId="21775" hidden="1" xr:uid="{00000000-0005-0000-0000-0000CDAC0000}"/>
    <cellStyle name="Título 1 3" xfId="24019" hidden="1" xr:uid="{00000000-0005-0000-0000-0000CEAC0000}"/>
    <cellStyle name="Título 1 3" xfId="28095" hidden="1" xr:uid="{00000000-0005-0000-0000-0000CFAC0000}"/>
    <cellStyle name="Título 1 3" xfId="21805" hidden="1" xr:uid="{00000000-0005-0000-0000-0000D0AC0000}"/>
    <cellStyle name="Título 1 3" xfId="27819" hidden="1" xr:uid="{00000000-0005-0000-0000-0000D1AC0000}"/>
    <cellStyle name="Título 1 3" xfId="26239" hidden="1" xr:uid="{00000000-0005-0000-0000-0000D2AC0000}"/>
    <cellStyle name="Título 1 3" xfId="23315" hidden="1" xr:uid="{00000000-0005-0000-0000-0000D3AC0000}"/>
    <cellStyle name="Título 1 3" xfId="23872" hidden="1" xr:uid="{00000000-0005-0000-0000-0000D4AC0000}"/>
    <cellStyle name="Título 1 3" xfId="11292" hidden="1" xr:uid="{00000000-0005-0000-0000-0000D5AC0000}"/>
    <cellStyle name="Título 1 3" xfId="26375" hidden="1" xr:uid="{00000000-0005-0000-0000-0000D6AC0000}"/>
    <cellStyle name="Título 1 3" xfId="23128" hidden="1" xr:uid="{00000000-0005-0000-0000-0000D7AC0000}"/>
    <cellStyle name="Título 1 3" xfId="25227" hidden="1" xr:uid="{00000000-0005-0000-0000-0000D8AC0000}"/>
    <cellStyle name="Título 1 3" xfId="27028" hidden="1" xr:uid="{00000000-0005-0000-0000-0000D9AC0000}"/>
    <cellStyle name="Título 1 3" xfId="23009" hidden="1" xr:uid="{00000000-0005-0000-0000-0000DAAC0000}"/>
    <cellStyle name="Título 1 3" xfId="25435" hidden="1" xr:uid="{00000000-0005-0000-0000-0000DBAC0000}"/>
    <cellStyle name="Título 1 3" xfId="23311" hidden="1" xr:uid="{00000000-0005-0000-0000-0000DCAC0000}"/>
    <cellStyle name="Título 1 3" xfId="22717" hidden="1" xr:uid="{00000000-0005-0000-0000-0000DDAC0000}"/>
    <cellStyle name="Título 1 3" xfId="33524" hidden="1" xr:uid="{00000000-0005-0000-0000-0000DEAC0000}"/>
    <cellStyle name="Título 1 3" xfId="33533" hidden="1" xr:uid="{00000000-0005-0000-0000-0000DFAC0000}"/>
    <cellStyle name="Título 1 3" xfId="33542" hidden="1" xr:uid="{00000000-0005-0000-0000-0000E0AC0000}"/>
    <cellStyle name="Título 1 3" xfId="33550" hidden="1" xr:uid="{00000000-0005-0000-0000-0000E1AC0000}"/>
    <cellStyle name="Título 1 3" xfId="33560" hidden="1" xr:uid="{00000000-0005-0000-0000-0000E2AC0000}"/>
    <cellStyle name="Título 1 3" xfId="33539" hidden="1" xr:uid="{00000000-0005-0000-0000-0000E3AC0000}"/>
    <cellStyle name="Título 1 3" xfId="33538" hidden="1" xr:uid="{00000000-0005-0000-0000-0000E4AC0000}"/>
    <cellStyle name="Título 1 3" xfId="33516" hidden="1" xr:uid="{00000000-0005-0000-0000-0000E5AC0000}"/>
    <cellStyle name="Título 1 3" xfId="33582" hidden="1" xr:uid="{00000000-0005-0000-0000-0000E6AC0000}"/>
    <cellStyle name="Título 1 3" xfId="33795" hidden="1" xr:uid="{00000000-0005-0000-0000-0000E7AC0000}"/>
    <cellStyle name="Título 1 3" xfId="33804" hidden="1" xr:uid="{00000000-0005-0000-0000-0000E8AC0000}"/>
    <cellStyle name="Título 1 3" xfId="33813" hidden="1" xr:uid="{00000000-0005-0000-0000-0000E9AC0000}"/>
    <cellStyle name="Título 1 3" xfId="33821" hidden="1" xr:uid="{00000000-0005-0000-0000-0000EAAC0000}"/>
    <cellStyle name="Título 1 3" xfId="33831" hidden="1" xr:uid="{00000000-0005-0000-0000-0000EBAC0000}"/>
    <cellStyle name="Título 1 3" xfId="33810" hidden="1" xr:uid="{00000000-0005-0000-0000-0000ECAC0000}"/>
    <cellStyle name="Título 1 3" xfId="33809" hidden="1" xr:uid="{00000000-0005-0000-0000-0000EDAC0000}"/>
    <cellStyle name="Título 1 3" xfId="33787" hidden="1" xr:uid="{00000000-0005-0000-0000-0000EEAC0000}"/>
    <cellStyle name="Título 1 3" xfId="33853" hidden="1" xr:uid="{00000000-0005-0000-0000-0000EFAC0000}"/>
    <cellStyle name="Título 1 3" xfId="33767" hidden="1" xr:uid="{00000000-0005-0000-0000-0000F0AC0000}"/>
    <cellStyle name="Título 1 3" xfId="33751" hidden="1" xr:uid="{00000000-0005-0000-0000-0000F1AC0000}"/>
    <cellStyle name="Título 1 3" xfId="33745" hidden="1" xr:uid="{00000000-0005-0000-0000-0000F2AC0000}"/>
    <cellStyle name="Título 1 3" xfId="33706" hidden="1" xr:uid="{00000000-0005-0000-0000-0000F3AC0000}"/>
    <cellStyle name="Título 1 3" xfId="33698" hidden="1" xr:uid="{00000000-0005-0000-0000-0000F4AC0000}"/>
    <cellStyle name="Título 1 3" xfId="33664" hidden="1" xr:uid="{00000000-0005-0000-0000-0000F5AC0000}"/>
    <cellStyle name="Título 1 3" xfId="33747" hidden="1" xr:uid="{00000000-0005-0000-0000-0000F6AC0000}"/>
    <cellStyle name="Título 1 3" xfId="33678" hidden="1" xr:uid="{00000000-0005-0000-0000-0000F7AC0000}"/>
    <cellStyle name="Título 1 3" xfId="33602" hidden="1" xr:uid="{00000000-0005-0000-0000-0000F8AC0000}"/>
    <cellStyle name="Título 1 3" xfId="33877" hidden="1" xr:uid="{00000000-0005-0000-0000-0000F9AC0000}"/>
    <cellStyle name="Título 1 3" xfId="33881" hidden="1" xr:uid="{00000000-0005-0000-0000-0000FAAC0000}"/>
    <cellStyle name="Título 1 3" xfId="33764" hidden="1" xr:uid="{00000000-0005-0000-0000-0000FBAC0000}"/>
    <cellStyle name="Título 1 3" xfId="33610" hidden="1" xr:uid="{00000000-0005-0000-0000-0000FCAC0000}"/>
    <cellStyle name="Título 1 3" xfId="33750" hidden="1" xr:uid="{00000000-0005-0000-0000-0000FDAC0000}"/>
    <cellStyle name="Título 1 3" xfId="33615" hidden="1" xr:uid="{00000000-0005-0000-0000-0000FEAC0000}"/>
    <cellStyle name="Título 1 3" xfId="33632" hidden="1" xr:uid="{00000000-0005-0000-0000-0000FFAC0000}"/>
    <cellStyle name="Título 1 3" xfId="33697" hidden="1" xr:uid="{00000000-0005-0000-0000-000000AD0000}"/>
    <cellStyle name="Título 1 3" xfId="33601" hidden="1" xr:uid="{00000000-0005-0000-0000-000001AD0000}"/>
    <cellStyle name="Título 1 3" xfId="22433" hidden="1" xr:uid="{00000000-0005-0000-0000-000002AD0000}"/>
    <cellStyle name="Título 1 3" xfId="27138" hidden="1" xr:uid="{00000000-0005-0000-0000-000003AD0000}"/>
    <cellStyle name="Título 1 3" xfId="22576" hidden="1" xr:uid="{00000000-0005-0000-0000-000004AD0000}"/>
    <cellStyle name="Título 1 3" xfId="22606" hidden="1" xr:uid="{00000000-0005-0000-0000-000005AD0000}"/>
    <cellStyle name="Título 1 3" xfId="26053" hidden="1" xr:uid="{00000000-0005-0000-0000-000006AD0000}"/>
    <cellStyle name="Título 1 3" xfId="26258" hidden="1" xr:uid="{00000000-0005-0000-0000-000007AD0000}"/>
    <cellStyle name="Título 1 3" xfId="27119" hidden="1" xr:uid="{00000000-0005-0000-0000-000008AD0000}"/>
    <cellStyle name="Título 1 3" xfId="22204" hidden="1" xr:uid="{00000000-0005-0000-0000-000009AD0000}"/>
    <cellStyle name="Título 1 3" xfId="22729" hidden="1" xr:uid="{00000000-0005-0000-0000-00000AAD0000}"/>
    <cellStyle name="Título 1 3" xfId="22105" hidden="1" xr:uid="{00000000-0005-0000-0000-00000BAD0000}"/>
    <cellStyle name="Título 1 3" xfId="23071" hidden="1" xr:uid="{00000000-0005-0000-0000-00000CAD0000}"/>
    <cellStyle name="Título 1 3" xfId="25907" hidden="1" xr:uid="{00000000-0005-0000-0000-00000DAD0000}"/>
    <cellStyle name="Título 1 3" xfId="24470" hidden="1" xr:uid="{00000000-0005-0000-0000-00000EAD0000}"/>
    <cellStyle name="Título 1 3" xfId="27151" hidden="1" xr:uid="{00000000-0005-0000-0000-00000FAD0000}"/>
    <cellStyle name="Título 1 3" xfId="11031" hidden="1" xr:uid="{00000000-0005-0000-0000-000010AD0000}"/>
    <cellStyle name="Título 1 3" xfId="25123" hidden="1" xr:uid="{00000000-0005-0000-0000-000011AD0000}"/>
    <cellStyle name="Título 1 3" xfId="27954" hidden="1" xr:uid="{00000000-0005-0000-0000-000012AD0000}"/>
    <cellStyle name="Título 1 3" xfId="33900" hidden="1" xr:uid="{00000000-0005-0000-0000-000013AD0000}"/>
    <cellStyle name="Título 1 3" xfId="34113" hidden="1" xr:uid="{00000000-0005-0000-0000-000014AD0000}"/>
    <cellStyle name="Título 1 3" xfId="34122" hidden="1" xr:uid="{00000000-0005-0000-0000-000015AD0000}"/>
    <cellStyle name="Título 1 3" xfId="34131" hidden="1" xr:uid="{00000000-0005-0000-0000-000016AD0000}"/>
    <cellStyle name="Título 1 3" xfId="34139" hidden="1" xr:uid="{00000000-0005-0000-0000-000017AD0000}"/>
    <cellStyle name="Título 1 3" xfId="34149" hidden="1" xr:uid="{00000000-0005-0000-0000-000018AD0000}"/>
    <cellStyle name="Título 1 3" xfId="34128" hidden="1" xr:uid="{00000000-0005-0000-0000-000019AD0000}"/>
    <cellStyle name="Título 1 3" xfId="34127" hidden="1" xr:uid="{00000000-0005-0000-0000-00001AAD0000}"/>
    <cellStyle name="Título 1 3" xfId="34105" hidden="1" xr:uid="{00000000-0005-0000-0000-00001BAD0000}"/>
    <cellStyle name="Título 1 3" xfId="34171" hidden="1" xr:uid="{00000000-0005-0000-0000-00001CAD0000}"/>
    <cellStyle name="Título 1 3" xfId="34085" hidden="1" xr:uid="{00000000-0005-0000-0000-00001DAD0000}"/>
    <cellStyle name="Título 1 3" xfId="34069" hidden="1" xr:uid="{00000000-0005-0000-0000-00001EAD0000}"/>
    <cellStyle name="Título 1 3" xfId="34063" hidden="1" xr:uid="{00000000-0005-0000-0000-00001FAD0000}"/>
    <cellStyle name="Título 1 3" xfId="34024" hidden="1" xr:uid="{00000000-0005-0000-0000-000020AD0000}"/>
    <cellStyle name="Título 1 3" xfId="34016" hidden="1" xr:uid="{00000000-0005-0000-0000-000021AD0000}"/>
    <cellStyle name="Título 1 3" xfId="33982" hidden="1" xr:uid="{00000000-0005-0000-0000-000022AD0000}"/>
    <cellStyle name="Título 1 3" xfId="34065" hidden="1" xr:uid="{00000000-0005-0000-0000-000023AD0000}"/>
    <cellStyle name="Título 1 3" xfId="33996" hidden="1" xr:uid="{00000000-0005-0000-0000-000024AD0000}"/>
    <cellStyle name="Título 1 3" xfId="33920" hidden="1" xr:uid="{00000000-0005-0000-0000-000025AD0000}"/>
    <cellStyle name="Título 1 3" xfId="34195" hidden="1" xr:uid="{00000000-0005-0000-0000-000026AD0000}"/>
    <cellStyle name="Título 1 3" xfId="34199" hidden="1" xr:uid="{00000000-0005-0000-0000-000027AD0000}"/>
    <cellStyle name="Título 1 3" xfId="34082" hidden="1" xr:uid="{00000000-0005-0000-0000-000028AD0000}"/>
    <cellStyle name="Título 1 3" xfId="33928" hidden="1" xr:uid="{00000000-0005-0000-0000-000029AD0000}"/>
    <cellStyle name="Título 1 3" xfId="34068" hidden="1" xr:uid="{00000000-0005-0000-0000-00002AAD0000}"/>
    <cellStyle name="Título 1 3" xfId="33933" hidden="1" xr:uid="{00000000-0005-0000-0000-00002BAD0000}"/>
    <cellStyle name="Título 1 3" xfId="33950" hidden="1" xr:uid="{00000000-0005-0000-0000-00002CAD0000}"/>
    <cellStyle name="Título 1 3" xfId="34015" hidden="1" xr:uid="{00000000-0005-0000-0000-00002DAD0000}"/>
    <cellStyle name="Título 1 3" xfId="33919" hidden="1" xr:uid="{00000000-0005-0000-0000-00002EAD0000}"/>
    <cellStyle name="Título 1 3" xfId="34230" hidden="1" xr:uid="{00000000-0005-0000-0000-00002FAD0000}"/>
    <cellStyle name="Título 1 3" xfId="34239" hidden="1" xr:uid="{00000000-0005-0000-0000-000030AD0000}"/>
    <cellStyle name="Título 1 3" xfId="34248" hidden="1" xr:uid="{00000000-0005-0000-0000-000031AD0000}"/>
    <cellStyle name="Título 1 3" xfId="34256" hidden="1" xr:uid="{00000000-0005-0000-0000-000032AD0000}"/>
    <cellStyle name="Título 1 3" xfId="34266" hidden="1" xr:uid="{00000000-0005-0000-0000-000033AD0000}"/>
    <cellStyle name="Título 1 3" xfId="34245" hidden="1" xr:uid="{00000000-0005-0000-0000-000034AD0000}"/>
    <cellStyle name="Título 1 3" xfId="34244" hidden="1" xr:uid="{00000000-0005-0000-0000-000035AD0000}"/>
    <cellStyle name="Título 1 3" xfId="34222" hidden="1" xr:uid="{00000000-0005-0000-0000-000036AD0000}"/>
    <cellStyle name="Título 1 3" xfId="34288" hidden="1" xr:uid="{00000000-0005-0000-0000-000037AD0000}"/>
    <cellStyle name="Título 1 3" xfId="34332" hidden="1" xr:uid="{00000000-0005-0000-0000-000038AD0000}"/>
    <cellStyle name="Título 1 3" xfId="34341" hidden="1" xr:uid="{00000000-0005-0000-0000-000039AD0000}"/>
    <cellStyle name="Título 1 3" xfId="34350" hidden="1" xr:uid="{00000000-0005-0000-0000-00003AAD0000}"/>
    <cellStyle name="Título 1 3" xfId="34358" hidden="1" xr:uid="{00000000-0005-0000-0000-00003BAD0000}"/>
    <cellStyle name="Título 1 3" xfId="34368" hidden="1" xr:uid="{00000000-0005-0000-0000-00003CAD0000}"/>
    <cellStyle name="Título 1 3" xfId="34347" hidden="1" xr:uid="{00000000-0005-0000-0000-00003DAD0000}"/>
    <cellStyle name="Título 1 3" xfId="34346" hidden="1" xr:uid="{00000000-0005-0000-0000-00003EAD0000}"/>
    <cellStyle name="Título 1 3" xfId="34324" hidden="1" xr:uid="{00000000-0005-0000-0000-00003FAD0000}"/>
    <cellStyle name="Título 1 3" xfId="34390" hidden="1" xr:uid="{00000000-0005-0000-0000-000040AD0000}"/>
    <cellStyle name="Título 1 3" xfId="34603" hidden="1" xr:uid="{00000000-0005-0000-0000-000041AD0000}"/>
    <cellStyle name="Título 1 3" xfId="34612" hidden="1" xr:uid="{00000000-0005-0000-0000-000042AD0000}"/>
    <cellStyle name="Título 1 3" xfId="34621" hidden="1" xr:uid="{00000000-0005-0000-0000-000043AD0000}"/>
    <cellStyle name="Título 1 3" xfId="34629" hidden="1" xr:uid="{00000000-0005-0000-0000-000044AD0000}"/>
    <cellStyle name="Título 1 3" xfId="34639" hidden="1" xr:uid="{00000000-0005-0000-0000-000045AD0000}"/>
    <cellStyle name="Título 1 3" xfId="34618" hidden="1" xr:uid="{00000000-0005-0000-0000-000046AD0000}"/>
    <cellStyle name="Título 1 3" xfId="34617" hidden="1" xr:uid="{00000000-0005-0000-0000-000047AD0000}"/>
    <cellStyle name="Título 1 3" xfId="34595" hidden="1" xr:uid="{00000000-0005-0000-0000-000048AD0000}"/>
    <cellStyle name="Título 1 3" xfId="34661" hidden="1" xr:uid="{00000000-0005-0000-0000-000049AD0000}"/>
    <cellStyle name="Título 1 3" xfId="34575" hidden="1" xr:uid="{00000000-0005-0000-0000-00004AAD0000}"/>
    <cellStyle name="Título 1 3" xfId="34559" hidden="1" xr:uid="{00000000-0005-0000-0000-00004BAD0000}"/>
    <cellStyle name="Título 1 3" xfId="34553" hidden="1" xr:uid="{00000000-0005-0000-0000-00004CAD0000}"/>
    <cellStyle name="Título 1 3" xfId="34514" hidden="1" xr:uid="{00000000-0005-0000-0000-00004DAD0000}"/>
    <cellStyle name="Título 1 3" xfId="34506" hidden="1" xr:uid="{00000000-0005-0000-0000-00004EAD0000}"/>
    <cellStyle name="Título 1 3" xfId="34472" hidden="1" xr:uid="{00000000-0005-0000-0000-00004FAD0000}"/>
    <cellStyle name="Título 1 3" xfId="34555" hidden="1" xr:uid="{00000000-0005-0000-0000-000050AD0000}"/>
    <cellStyle name="Título 1 3" xfId="34486" hidden="1" xr:uid="{00000000-0005-0000-0000-000051AD0000}"/>
    <cellStyle name="Título 1 3" xfId="34410" hidden="1" xr:uid="{00000000-0005-0000-0000-000052AD0000}"/>
    <cellStyle name="Título 1 3" xfId="34685" hidden="1" xr:uid="{00000000-0005-0000-0000-000053AD0000}"/>
    <cellStyle name="Título 1 3" xfId="34689" hidden="1" xr:uid="{00000000-0005-0000-0000-000054AD0000}"/>
    <cellStyle name="Título 1 3" xfId="34572" hidden="1" xr:uid="{00000000-0005-0000-0000-000055AD0000}"/>
    <cellStyle name="Título 1 3" xfId="34418" hidden="1" xr:uid="{00000000-0005-0000-0000-000056AD0000}"/>
    <cellStyle name="Título 1 3" xfId="34558" hidden="1" xr:uid="{00000000-0005-0000-0000-000057AD0000}"/>
    <cellStyle name="Título 1 3" xfId="34423" hidden="1" xr:uid="{00000000-0005-0000-0000-000058AD0000}"/>
    <cellStyle name="Título 1 3" xfId="34440" hidden="1" xr:uid="{00000000-0005-0000-0000-000059AD0000}"/>
    <cellStyle name="Título 1 3" xfId="34505" hidden="1" xr:uid="{00000000-0005-0000-0000-00005AAD0000}"/>
    <cellStyle name="Título 1 3" xfId="34409" hidden="1" xr:uid="{00000000-0005-0000-0000-00005BAD0000}"/>
    <cellStyle name="Título 1 3" xfId="34720" hidden="1" xr:uid="{00000000-0005-0000-0000-00005CAD0000}"/>
    <cellStyle name="Título 1 3" xfId="34729" hidden="1" xr:uid="{00000000-0005-0000-0000-00005DAD0000}"/>
    <cellStyle name="Título 1 3" xfId="34738" hidden="1" xr:uid="{00000000-0005-0000-0000-00005EAD0000}"/>
    <cellStyle name="Título 1 3" xfId="34746" hidden="1" xr:uid="{00000000-0005-0000-0000-00005FAD0000}"/>
    <cellStyle name="Título 1 3" xfId="34756" hidden="1" xr:uid="{00000000-0005-0000-0000-000060AD0000}"/>
    <cellStyle name="Título 1 3" xfId="34735" hidden="1" xr:uid="{00000000-0005-0000-0000-000061AD0000}"/>
    <cellStyle name="Título 1 3" xfId="34734" hidden="1" xr:uid="{00000000-0005-0000-0000-000062AD0000}"/>
    <cellStyle name="Título 1 3" xfId="34712" hidden="1" xr:uid="{00000000-0005-0000-0000-000063AD0000}"/>
    <cellStyle name="Título 1 3" xfId="34778" hidden="1" xr:uid="{00000000-0005-0000-0000-000064AD0000}"/>
    <cellStyle name="Título 1 3" xfId="34822" hidden="1" xr:uid="{00000000-0005-0000-0000-000065AD0000}"/>
    <cellStyle name="Título 1 3" xfId="34831" hidden="1" xr:uid="{00000000-0005-0000-0000-000066AD0000}"/>
    <cellStyle name="Título 1 3" xfId="34840" hidden="1" xr:uid="{00000000-0005-0000-0000-000067AD0000}"/>
    <cellStyle name="Título 1 3" xfId="34848" hidden="1" xr:uid="{00000000-0005-0000-0000-000068AD0000}"/>
    <cellStyle name="Título 1 3" xfId="34858" hidden="1" xr:uid="{00000000-0005-0000-0000-000069AD0000}"/>
    <cellStyle name="Título 1 3" xfId="34837" hidden="1" xr:uid="{00000000-0005-0000-0000-00006AAD0000}"/>
    <cellStyle name="Título 1 3" xfId="34836" hidden="1" xr:uid="{00000000-0005-0000-0000-00006BAD0000}"/>
    <cellStyle name="Título 1 3" xfId="34814" hidden="1" xr:uid="{00000000-0005-0000-0000-00006CAD0000}"/>
    <cellStyle name="Título 1 3" xfId="34880" hidden="1" xr:uid="{00000000-0005-0000-0000-00006DAD0000}"/>
    <cellStyle name="Título 1 3" xfId="35093" hidden="1" xr:uid="{00000000-0005-0000-0000-00006EAD0000}"/>
    <cellStyle name="Título 1 3" xfId="35102" hidden="1" xr:uid="{00000000-0005-0000-0000-00006FAD0000}"/>
    <cellStyle name="Título 1 3" xfId="35111" hidden="1" xr:uid="{00000000-0005-0000-0000-000070AD0000}"/>
    <cellStyle name="Título 1 3" xfId="35119" hidden="1" xr:uid="{00000000-0005-0000-0000-000071AD0000}"/>
    <cellStyle name="Título 1 3" xfId="35129" hidden="1" xr:uid="{00000000-0005-0000-0000-000072AD0000}"/>
    <cellStyle name="Título 1 3" xfId="35108" hidden="1" xr:uid="{00000000-0005-0000-0000-000073AD0000}"/>
    <cellStyle name="Título 1 3" xfId="35107" hidden="1" xr:uid="{00000000-0005-0000-0000-000074AD0000}"/>
    <cellStyle name="Título 1 3" xfId="35085" hidden="1" xr:uid="{00000000-0005-0000-0000-000075AD0000}"/>
    <cellStyle name="Título 1 3" xfId="35151" hidden="1" xr:uid="{00000000-0005-0000-0000-000076AD0000}"/>
    <cellStyle name="Título 1 3" xfId="35065" hidden="1" xr:uid="{00000000-0005-0000-0000-000077AD0000}"/>
    <cellStyle name="Título 1 3" xfId="35049" hidden="1" xr:uid="{00000000-0005-0000-0000-000078AD0000}"/>
    <cellStyle name="Título 1 3" xfId="35043" hidden="1" xr:uid="{00000000-0005-0000-0000-000079AD0000}"/>
    <cellStyle name="Título 1 3" xfId="35004" hidden="1" xr:uid="{00000000-0005-0000-0000-00007AAD0000}"/>
    <cellStyle name="Título 1 3" xfId="34996" hidden="1" xr:uid="{00000000-0005-0000-0000-00007BAD0000}"/>
    <cellStyle name="Título 1 3" xfId="34962" hidden="1" xr:uid="{00000000-0005-0000-0000-00007CAD0000}"/>
    <cellStyle name="Título 1 3" xfId="35045" hidden="1" xr:uid="{00000000-0005-0000-0000-00007DAD0000}"/>
    <cellStyle name="Título 1 3" xfId="34976" hidden="1" xr:uid="{00000000-0005-0000-0000-00007EAD0000}"/>
    <cellStyle name="Título 1 3" xfId="34900" hidden="1" xr:uid="{00000000-0005-0000-0000-00007FAD0000}"/>
    <cellStyle name="Título 1 3" xfId="35175" hidden="1" xr:uid="{00000000-0005-0000-0000-000080AD0000}"/>
    <cellStyle name="Título 1 3" xfId="35179" hidden="1" xr:uid="{00000000-0005-0000-0000-000081AD0000}"/>
    <cellStyle name="Título 1 3" xfId="35062" hidden="1" xr:uid="{00000000-0005-0000-0000-000082AD0000}"/>
    <cellStyle name="Título 1 3" xfId="34908" hidden="1" xr:uid="{00000000-0005-0000-0000-000083AD0000}"/>
    <cellStyle name="Título 1 3" xfId="35048" hidden="1" xr:uid="{00000000-0005-0000-0000-000084AD0000}"/>
    <cellStyle name="Título 1 3" xfId="34913" hidden="1" xr:uid="{00000000-0005-0000-0000-000085AD0000}"/>
    <cellStyle name="Título 1 3" xfId="34930" hidden="1" xr:uid="{00000000-0005-0000-0000-000086AD0000}"/>
    <cellStyle name="Título 1 3" xfId="34995" hidden="1" xr:uid="{00000000-0005-0000-0000-000087AD0000}"/>
    <cellStyle name="Título 1 3" xfId="34899" hidden="1" xr:uid="{00000000-0005-0000-0000-000088AD0000}"/>
    <cellStyle name="Título 1 3" xfId="35210" hidden="1" xr:uid="{00000000-0005-0000-0000-000089AD0000}"/>
    <cellStyle name="Título 1 3" xfId="35219" hidden="1" xr:uid="{00000000-0005-0000-0000-00008AAD0000}"/>
    <cellStyle name="Título 1 3" xfId="35228" hidden="1" xr:uid="{00000000-0005-0000-0000-00008BAD0000}"/>
    <cellStyle name="Título 1 3" xfId="35236" hidden="1" xr:uid="{00000000-0005-0000-0000-00008CAD0000}"/>
    <cellStyle name="Título 1 3" xfId="35246" hidden="1" xr:uid="{00000000-0005-0000-0000-00008DAD0000}"/>
    <cellStyle name="Título 1 3" xfId="35225" hidden="1" xr:uid="{00000000-0005-0000-0000-00008EAD0000}"/>
    <cellStyle name="Título 1 3" xfId="35224" hidden="1" xr:uid="{00000000-0005-0000-0000-00008FAD0000}"/>
    <cellStyle name="Título 1 3" xfId="35202" hidden="1" xr:uid="{00000000-0005-0000-0000-000090AD0000}"/>
    <cellStyle name="Título 1 3" xfId="35268" hidden="1" xr:uid="{00000000-0005-0000-0000-000091AD0000}"/>
    <cellStyle name="Título 1 3" xfId="35312" hidden="1" xr:uid="{00000000-0005-0000-0000-000092AD0000}"/>
    <cellStyle name="Título 1 3" xfId="35321" hidden="1" xr:uid="{00000000-0005-0000-0000-000093AD0000}"/>
    <cellStyle name="Título 1 3" xfId="35330" hidden="1" xr:uid="{00000000-0005-0000-0000-000094AD0000}"/>
    <cellStyle name="Título 1 3" xfId="35338" hidden="1" xr:uid="{00000000-0005-0000-0000-000095AD0000}"/>
    <cellStyle name="Título 1 3" xfId="35348" hidden="1" xr:uid="{00000000-0005-0000-0000-000096AD0000}"/>
    <cellStyle name="Título 1 3" xfId="35327" hidden="1" xr:uid="{00000000-0005-0000-0000-000097AD0000}"/>
    <cellStyle name="Título 1 3" xfId="35326" hidden="1" xr:uid="{00000000-0005-0000-0000-000098AD0000}"/>
    <cellStyle name="Título 1 3" xfId="35304" hidden="1" xr:uid="{00000000-0005-0000-0000-000099AD0000}"/>
    <cellStyle name="Título 1 3" xfId="35370" hidden="1" xr:uid="{00000000-0005-0000-0000-00009AAD0000}"/>
    <cellStyle name="Título 1 3" xfId="35583" hidden="1" xr:uid="{00000000-0005-0000-0000-00009BAD0000}"/>
    <cellStyle name="Título 1 3" xfId="35592" hidden="1" xr:uid="{00000000-0005-0000-0000-00009CAD0000}"/>
    <cellStyle name="Título 1 3" xfId="35601" hidden="1" xr:uid="{00000000-0005-0000-0000-00009DAD0000}"/>
    <cellStyle name="Título 1 3" xfId="35609" hidden="1" xr:uid="{00000000-0005-0000-0000-00009EAD0000}"/>
    <cellStyle name="Título 1 3" xfId="35619" hidden="1" xr:uid="{00000000-0005-0000-0000-00009FAD0000}"/>
    <cellStyle name="Título 1 3" xfId="35598" hidden="1" xr:uid="{00000000-0005-0000-0000-0000A0AD0000}"/>
    <cellStyle name="Título 1 3" xfId="35597" hidden="1" xr:uid="{00000000-0005-0000-0000-0000A1AD0000}"/>
    <cellStyle name="Título 1 3" xfId="35575" hidden="1" xr:uid="{00000000-0005-0000-0000-0000A2AD0000}"/>
    <cellStyle name="Título 1 3" xfId="35641" hidden="1" xr:uid="{00000000-0005-0000-0000-0000A3AD0000}"/>
    <cellStyle name="Título 1 3" xfId="35555" hidden="1" xr:uid="{00000000-0005-0000-0000-0000A4AD0000}"/>
    <cellStyle name="Título 1 3" xfId="35539" hidden="1" xr:uid="{00000000-0005-0000-0000-0000A5AD0000}"/>
    <cellStyle name="Título 1 3" xfId="35533" hidden="1" xr:uid="{00000000-0005-0000-0000-0000A6AD0000}"/>
    <cellStyle name="Título 1 3" xfId="35494" hidden="1" xr:uid="{00000000-0005-0000-0000-0000A7AD0000}"/>
    <cellStyle name="Título 1 3" xfId="35486" hidden="1" xr:uid="{00000000-0005-0000-0000-0000A8AD0000}"/>
    <cellStyle name="Título 1 3" xfId="35452" hidden="1" xr:uid="{00000000-0005-0000-0000-0000A9AD0000}"/>
    <cellStyle name="Título 1 3" xfId="35535" hidden="1" xr:uid="{00000000-0005-0000-0000-0000AAAD0000}"/>
    <cellStyle name="Título 1 3" xfId="35466" hidden="1" xr:uid="{00000000-0005-0000-0000-0000ABAD0000}"/>
    <cellStyle name="Título 1 3" xfId="35390" hidden="1" xr:uid="{00000000-0005-0000-0000-0000ACAD0000}"/>
    <cellStyle name="Título 1 3" xfId="35665" hidden="1" xr:uid="{00000000-0005-0000-0000-0000ADAD0000}"/>
    <cellStyle name="Título 1 3" xfId="35669" hidden="1" xr:uid="{00000000-0005-0000-0000-0000AEAD0000}"/>
    <cellStyle name="Título 1 3" xfId="35552" hidden="1" xr:uid="{00000000-0005-0000-0000-0000AFAD0000}"/>
    <cellStyle name="Título 1 3" xfId="35398" hidden="1" xr:uid="{00000000-0005-0000-0000-0000B0AD0000}"/>
    <cellStyle name="Título 1 3" xfId="35538" hidden="1" xr:uid="{00000000-0005-0000-0000-0000B1AD0000}"/>
    <cellStyle name="Título 1 3" xfId="35403" hidden="1" xr:uid="{00000000-0005-0000-0000-0000B2AD0000}"/>
    <cellStyle name="Título 1 3" xfId="35420" hidden="1" xr:uid="{00000000-0005-0000-0000-0000B3AD0000}"/>
    <cellStyle name="Título 1 3" xfId="35485" hidden="1" xr:uid="{00000000-0005-0000-0000-0000B4AD0000}"/>
    <cellStyle name="Título 1 3" xfId="35389" hidden="1" xr:uid="{00000000-0005-0000-0000-0000B5AD0000}"/>
    <cellStyle name="Título 1 3" xfId="35700" hidden="1" xr:uid="{00000000-0005-0000-0000-0000B6AD0000}"/>
    <cellStyle name="Título 1 3" xfId="35709" hidden="1" xr:uid="{00000000-0005-0000-0000-0000B7AD0000}"/>
    <cellStyle name="Título 1 3" xfId="35718" hidden="1" xr:uid="{00000000-0005-0000-0000-0000B8AD0000}"/>
    <cellStyle name="Título 1 3" xfId="35726" hidden="1" xr:uid="{00000000-0005-0000-0000-0000B9AD0000}"/>
    <cellStyle name="Título 1 3" xfId="35736" hidden="1" xr:uid="{00000000-0005-0000-0000-0000BAAD0000}"/>
    <cellStyle name="Título 1 3" xfId="35715" hidden="1" xr:uid="{00000000-0005-0000-0000-0000BBAD0000}"/>
    <cellStyle name="Título 1 3" xfId="35714" hidden="1" xr:uid="{00000000-0005-0000-0000-0000BCAD0000}"/>
    <cellStyle name="Título 1 3" xfId="35692" hidden="1" xr:uid="{00000000-0005-0000-0000-0000BDAD0000}"/>
    <cellStyle name="Título 1 3" xfId="35758" hidden="1" xr:uid="{00000000-0005-0000-0000-0000BEAD0000}"/>
    <cellStyle name="Título 1 3" xfId="35802" hidden="1" xr:uid="{00000000-0005-0000-0000-0000BFAD0000}"/>
    <cellStyle name="Título 1 3" xfId="35811" hidden="1" xr:uid="{00000000-0005-0000-0000-0000C0AD0000}"/>
    <cellStyle name="Título 1 3" xfId="35820" hidden="1" xr:uid="{00000000-0005-0000-0000-0000C1AD0000}"/>
    <cellStyle name="Título 1 3" xfId="35828" hidden="1" xr:uid="{00000000-0005-0000-0000-0000C2AD0000}"/>
    <cellStyle name="Título 1 3" xfId="35838" hidden="1" xr:uid="{00000000-0005-0000-0000-0000C3AD0000}"/>
    <cellStyle name="Título 1 3" xfId="35817" hidden="1" xr:uid="{00000000-0005-0000-0000-0000C4AD0000}"/>
    <cellStyle name="Título 1 3" xfId="35816" hidden="1" xr:uid="{00000000-0005-0000-0000-0000C5AD0000}"/>
    <cellStyle name="Título 1 3" xfId="35794" hidden="1" xr:uid="{00000000-0005-0000-0000-0000C6AD0000}"/>
    <cellStyle name="Título 1 3" xfId="35860" hidden="1" xr:uid="{00000000-0005-0000-0000-0000C7AD0000}"/>
    <cellStyle name="Título 1 3" xfId="36073" hidden="1" xr:uid="{00000000-0005-0000-0000-0000C8AD0000}"/>
    <cellStyle name="Título 1 3" xfId="36082" hidden="1" xr:uid="{00000000-0005-0000-0000-0000C9AD0000}"/>
    <cellStyle name="Título 1 3" xfId="36091" hidden="1" xr:uid="{00000000-0005-0000-0000-0000CAAD0000}"/>
    <cellStyle name="Título 1 3" xfId="36099" hidden="1" xr:uid="{00000000-0005-0000-0000-0000CBAD0000}"/>
    <cellStyle name="Título 1 3" xfId="36109" hidden="1" xr:uid="{00000000-0005-0000-0000-0000CCAD0000}"/>
    <cellStyle name="Título 1 3" xfId="36088" hidden="1" xr:uid="{00000000-0005-0000-0000-0000CDAD0000}"/>
    <cellStyle name="Título 1 3" xfId="36087" hidden="1" xr:uid="{00000000-0005-0000-0000-0000CEAD0000}"/>
    <cellStyle name="Título 1 3" xfId="36065" hidden="1" xr:uid="{00000000-0005-0000-0000-0000CFAD0000}"/>
    <cellStyle name="Título 1 3" xfId="36131" hidden="1" xr:uid="{00000000-0005-0000-0000-0000D0AD0000}"/>
    <cellStyle name="Título 1 3" xfId="36045" hidden="1" xr:uid="{00000000-0005-0000-0000-0000D1AD0000}"/>
    <cellStyle name="Título 1 3" xfId="36029" hidden="1" xr:uid="{00000000-0005-0000-0000-0000D2AD0000}"/>
    <cellStyle name="Título 1 3" xfId="36023" hidden="1" xr:uid="{00000000-0005-0000-0000-0000D3AD0000}"/>
    <cellStyle name="Título 1 3" xfId="35984" hidden="1" xr:uid="{00000000-0005-0000-0000-0000D4AD0000}"/>
    <cellStyle name="Título 1 3" xfId="35976" hidden="1" xr:uid="{00000000-0005-0000-0000-0000D5AD0000}"/>
    <cellStyle name="Título 1 3" xfId="35942" hidden="1" xr:uid="{00000000-0005-0000-0000-0000D6AD0000}"/>
    <cellStyle name="Título 1 3" xfId="36025" hidden="1" xr:uid="{00000000-0005-0000-0000-0000D7AD0000}"/>
    <cellStyle name="Título 1 3" xfId="35956" hidden="1" xr:uid="{00000000-0005-0000-0000-0000D8AD0000}"/>
    <cellStyle name="Título 1 3" xfId="35880" hidden="1" xr:uid="{00000000-0005-0000-0000-0000D9AD0000}"/>
    <cellStyle name="Título 1 3" xfId="36155" hidden="1" xr:uid="{00000000-0005-0000-0000-0000DAAD0000}"/>
    <cellStyle name="Título 1 3" xfId="36159" hidden="1" xr:uid="{00000000-0005-0000-0000-0000DBAD0000}"/>
    <cellStyle name="Título 1 3" xfId="36042" hidden="1" xr:uid="{00000000-0005-0000-0000-0000DCAD0000}"/>
    <cellStyle name="Título 1 3" xfId="35888" hidden="1" xr:uid="{00000000-0005-0000-0000-0000DDAD0000}"/>
    <cellStyle name="Título 1 3" xfId="36028" hidden="1" xr:uid="{00000000-0005-0000-0000-0000DEAD0000}"/>
    <cellStyle name="Título 1 3" xfId="35893" hidden="1" xr:uid="{00000000-0005-0000-0000-0000DFAD0000}"/>
    <cellStyle name="Título 1 3" xfId="35910" hidden="1" xr:uid="{00000000-0005-0000-0000-0000E0AD0000}"/>
    <cellStyle name="Título 1 3" xfId="35975" hidden="1" xr:uid="{00000000-0005-0000-0000-0000E1AD0000}"/>
    <cellStyle name="Título 1 3" xfId="35879" hidden="1" xr:uid="{00000000-0005-0000-0000-0000E2AD0000}"/>
    <cellStyle name="Título 1 3" xfId="23785" hidden="1" xr:uid="{00000000-0005-0000-0000-0000E3AD0000}"/>
    <cellStyle name="Título 1 3" xfId="27865" hidden="1" xr:uid="{00000000-0005-0000-0000-0000E4AD0000}"/>
    <cellStyle name="Título 1 3" xfId="23856" hidden="1" xr:uid="{00000000-0005-0000-0000-0000E5AD0000}"/>
    <cellStyle name="Título 1 3" xfId="25670" hidden="1" xr:uid="{00000000-0005-0000-0000-0000E6AD0000}"/>
    <cellStyle name="Título 1 3" xfId="26748" hidden="1" xr:uid="{00000000-0005-0000-0000-0000E7AD0000}"/>
    <cellStyle name="Título 1 3" xfId="24155" hidden="1" xr:uid="{00000000-0005-0000-0000-0000E8AD0000}"/>
    <cellStyle name="Título 1 3" xfId="22012" hidden="1" xr:uid="{00000000-0005-0000-0000-0000E9AD0000}"/>
    <cellStyle name="Título 1 3" xfId="25995" hidden="1" xr:uid="{00000000-0005-0000-0000-0000EAAD0000}"/>
    <cellStyle name="Título 1 3" xfId="30775" hidden="1" xr:uid="{00000000-0005-0000-0000-0000EBAD0000}"/>
    <cellStyle name="Título 1 3" xfId="23438" hidden="1" xr:uid="{00000000-0005-0000-0000-0000ECAD0000}"/>
    <cellStyle name="Título 1 3" xfId="22229" hidden="1" xr:uid="{00000000-0005-0000-0000-0000EDAD0000}"/>
    <cellStyle name="Título 1 3" xfId="23149" hidden="1" xr:uid="{00000000-0005-0000-0000-0000EEAD0000}"/>
    <cellStyle name="Título 1 3" xfId="23919" hidden="1" xr:uid="{00000000-0005-0000-0000-0000EFAD0000}"/>
    <cellStyle name="Título 1 3" xfId="22337" hidden="1" xr:uid="{00000000-0005-0000-0000-0000F0AD0000}"/>
    <cellStyle name="Título 1 3" xfId="27346" hidden="1" xr:uid="{00000000-0005-0000-0000-0000F1AD0000}"/>
    <cellStyle name="Título 1 3" xfId="25352" hidden="1" xr:uid="{00000000-0005-0000-0000-0000F2AD0000}"/>
    <cellStyle name="Título 1 3" xfId="24503" hidden="1" xr:uid="{00000000-0005-0000-0000-0000F3AD0000}"/>
    <cellStyle name="Título 1 3" xfId="27987" hidden="1" xr:uid="{00000000-0005-0000-0000-0000F4AD0000}"/>
    <cellStyle name="Título 1 3" xfId="27004" hidden="1" xr:uid="{00000000-0005-0000-0000-0000F5AD0000}"/>
    <cellStyle name="Título 1 3" xfId="26580" hidden="1" xr:uid="{00000000-0005-0000-0000-0000F6AD0000}"/>
    <cellStyle name="Título 1 3" xfId="11054" hidden="1" xr:uid="{00000000-0005-0000-0000-0000F7AD0000}"/>
    <cellStyle name="Título 1 3" xfId="30777" hidden="1" xr:uid="{00000000-0005-0000-0000-0000F8AD0000}"/>
    <cellStyle name="Título 1 3" xfId="28396" hidden="1" xr:uid="{00000000-0005-0000-0000-0000F9AD0000}"/>
    <cellStyle name="Título 1 3" xfId="23327" hidden="1" xr:uid="{00000000-0005-0000-0000-0000FAAD0000}"/>
    <cellStyle name="Título 1 3" xfId="27961" hidden="1" xr:uid="{00000000-0005-0000-0000-0000FBAD0000}"/>
    <cellStyle name="Título 1 3" xfId="25997" hidden="1" xr:uid="{00000000-0005-0000-0000-0000FCAD0000}"/>
    <cellStyle name="Título 1 3" xfId="26370" hidden="1" xr:uid="{00000000-0005-0000-0000-0000FDAD0000}"/>
    <cellStyle name="Título 1 3" xfId="27303" hidden="1" xr:uid="{00000000-0005-0000-0000-0000FEAD0000}"/>
    <cellStyle name="Título 1 3" xfId="22714" hidden="1" xr:uid="{00000000-0005-0000-0000-0000FFAD0000}"/>
    <cellStyle name="Título 1 3" xfId="22233" hidden="1" xr:uid="{00000000-0005-0000-0000-000000AE0000}"/>
    <cellStyle name="Título 1 3" xfId="25676" hidden="1" xr:uid="{00000000-0005-0000-0000-000001AE0000}"/>
    <cellStyle name="Título 1 3" xfId="27358" hidden="1" xr:uid="{00000000-0005-0000-0000-000002AE0000}"/>
    <cellStyle name="Título 1 3" xfId="30701" hidden="1" xr:uid="{00000000-0005-0000-0000-000003AE0000}"/>
    <cellStyle name="Título 1 3" xfId="25372" hidden="1" xr:uid="{00000000-0005-0000-0000-000004AE0000}"/>
    <cellStyle name="Título 1 3" xfId="22099" hidden="1" xr:uid="{00000000-0005-0000-0000-000005AE0000}"/>
    <cellStyle name="Título 1 3" xfId="27904" hidden="1" xr:uid="{00000000-0005-0000-0000-000006AE0000}"/>
    <cellStyle name="Título 1 3" xfId="23951" hidden="1" xr:uid="{00000000-0005-0000-0000-000007AE0000}"/>
    <cellStyle name="Título 1 3" xfId="26388" hidden="1" xr:uid="{00000000-0005-0000-0000-000008AE0000}"/>
    <cellStyle name="Título 1 3" xfId="26084" hidden="1" xr:uid="{00000000-0005-0000-0000-000009AE0000}"/>
    <cellStyle name="Título 1 3" xfId="23380" hidden="1" xr:uid="{00000000-0005-0000-0000-00000AAE0000}"/>
    <cellStyle name="Título 1 3" xfId="26585" hidden="1" xr:uid="{00000000-0005-0000-0000-00000BAE0000}"/>
    <cellStyle name="Título 1 3" xfId="25938" hidden="1" xr:uid="{00000000-0005-0000-0000-00000CAE0000}"/>
    <cellStyle name="Título 1 3" xfId="26601" hidden="1" xr:uid="{00000000-0005-0000-0000-00000DAE0000}"/>
    <cellStyle name="Título 1 3" xfId="23283" hidden="1" xr:uid="{00000000-0005-0000-0000-00000EAE0000}"/>
    <cellStyle name="Título 1 3" xfId="31185" hidden="1" xr:uid="{00000000-0005-0000-0000-00000FAE0000}"/>
    <cellStyle name="Título 1 3" xfId="23702" hidden="1" xr:uid="{00000000-0005-0000-0000-000010AE0000}"/>
    <cellStyle name="Título 1 3" xfId="31200" hidden="1" xr:uid="{00000000-0005-0000-0000-000011AE0000}"/>
    <cellStyle name="Título 1 3" xfId="23716" hidden="1" xr:uid="{00000000-0005-0000-0000-000012AE0000}"/>
    <cellStyle name="Título 1 3" xfId="23152" hidden="1" xr:uid="{00000000-0005-0000-0000-000013AE0000}"/>
    <cellStyle name="Título 1 3" xfId="27241" hidden="1" xr:uid="{00000000-0005-0000-0000-000014AE0000}"/>
    <cellStyle name="Título 1 3" xfId="26359" hidden="1" xr:uid="{00000000-0005-0000-0000-000015AE0000}"/>
    <cellStyle name="Título 1 3" xfId="22610" hidden="1" xr:uid="{00000000-0005-0000-0000-000016AE0000}"/>
    <cellStyle name="Título 1 3" xfId="22758" hidden="1" xr:uid="{00000000-0005-0000-0000-000017AE0000}"/>
    <cellStyle name="Título 1 3" xfId="27357" hidden="1" xr:uid="{00000000-0005-0000-0000-000018AE0000}"/>
    <cellStyle name="Título 1 3" xfId="24141" hidden="1" xr:uid="{00000000-0005-0000-0000-000019AE0000}"/>
    <cellStyle name="Título 1 3" xfId="24138" hidden="1" xr:uid="{00000000-0005-0000-0000-00001AAE0000}"/>
    <cellStyle name="Título 1 3" xfId="26256" hidden="1" xr:uid="{00000000-0005-0000-0000-00001BAE0000}"/>
    <cellStyle name="Título 1 3" xfId="22689" hidden="1" xr:uid="{00000000-0005-0000-0000-00001CAE0000}"/>
    <cellStyle name="Título 1 3" xfId="27956" hidden="1" xr:uid="{00000000-0005-0000-0000-00001DAE0000}"/>
    <cellStyle name="Título 1 3" xfId="26584" hidden="1" xr:uid="{00000000-0005-0000-0000-00001EAE0000}"/>
    <cellStyle name="Título 1 3" xfId="23133" hidden="1" xr:uid="{00000000-0005-0000-0000-00001FAE0000}"/>
    <cellStyle name="Título 1 3" xfId="26680" hidden="1" xr:uid="{00000000-0005-0000-0000-000020AE0000}"/>
    <cellStyle name="Título 1 3" xfId="25538" hidden="1" xr:uid="{00000000-0005-0000-0000-000021AE0000}"/>
    <cellStyle name="Título 1 3" xfId="23409" hidden="1" xr:uid="{00000000-0005-0000-0000-000022AE0000}"/>
    <cellStyle name="Título 1 3" xfId="33490" hidden="1" xr:uid="{00000000-0005-0000-0000-000023AE0000}"/>
    <cellStyle name="Título 1 3" xfId="26255" hidden="1" xr:uid="{00000000-0005-0000-0000-000024AE0000}"/>
    <cellStyle name="Título 1 3" xfId="22235" hidden="1" xr:uid="{00000000-0005-0000-0000-000025AE0000}"/>
    <cellStyle name="Título 1 3" xfId="25107" hidden="1" xr:uid="{00000000-0005-0000-0000-000026AE0000}"/>
    <cellStyle name="Título 1 3" xfId="26945" hidden="1" xr:uid="{00000000-0005-0000-0000-000027AE0000}"/>
    <cellStyle name="Título 1 3" xfId="23447" hidden="1" xr:uid="{00000000-0005-0000-0000-000028AE0000}"/>
    <cellStyle name="Título 1 3" xfId="24145" hidden="1" xr:uid="{00000000-0005-0000-0000-000029AE0000}"/>
    <cellStyle name="Título 1 3" xfId="22720" hidden="1" xr:uid="{00000000-0005-0000-0000-00002AAE0000}"/>
    <cellStyle name="Título 1 3" xfId="27037" hidden="1" xr:uid="{00000000-0005-0000-0000-00002BAE0000}"/>
    <cellStyle name="Título 1 3" xfId="23998" hidden="1" xr:uid="{00000000-0005-0000-0000-00002CAE0000}"/>
    <cellStyle name="Título 1 3" xfId="25152" hidden="1" xr:uid="{00000000-0005-0000-0000-00002DAE0000}"/>
    <cellStyle name="Título 1 3" xfId="23706" hidden="1" xr:uid="{00000000-0005-0000-0000-00002EAE0000}"/>
    <cellStyle name="Título 1 3" xfId="22088" hidden="1" xr:uid="{00000000-0005-0000-0000-00002FAE0000}"/>
    <cellStyle name="Título 1 3" xfId="30705" hidden="1" xr:uid="{00000000-0005-0000-0000-000030AE0000}"/>
    <cellStyle name="Título 1 3" xfId="25475" hidden="1" xr:uid="{00000000-0005-0000-0000-000031AE0000}"/>
    <cellStyle name="Título 1 3" xfId="25923" hidden="1" xr:uid="{00000000-0005-0000-0000-000032AE0000}"/>
    <cellStyle name="Título 1 3" xfId="26706" hidden="1" xr:uid="{00000000-0005-0000-0000-000033AE0000}"/>
    <cellStyle name="Título 1 3" xfId="27965" hidden="1" xr:uid="{00000000-0005-0000-0000-000034AE0000}"/>
    <cellStyle name="Título 1 3" xfId="22017" hidden="1" xr:uid="{00000000-0005-0000-0000-000035AE0000}"/>
    <cellStyle name="Título 1 3" xfId="27847" hidden="1" xr:uid="{00000000-0005-0000-0000-000036AE0000}"/>
    <cellStyle name="Título 1 3" xfId="30890" hidden="1" xr:uid="{00000000-0005-0000-0000-000037AE0000}"/>
    <cellStyle name="Título 1 3" xfId="21812" hidden="1" xr:uid="{00000000-0005-0000-0000-000038AE0000}"/>
    <cellStyle name="Título 1 3" xfId="27288" hidden="1" xr:uid="{00000000-0005-0000-0000-000039AE0000}"/>
    <cellStyle name="Título 1 3" xfId="23189" hidden="1" xr:uid="{00000000-0005-0000-0000-00003AAE0000}"/>
    <cellStyle name="Título 1 3" xfId="23844" hidden="1" xr:uid="{00000000-0005-0000-0000-00003BAE0000}"/>
    <cellStyle name="Título 1 3" xfId="26266" hidden="1" xr:uid="{00000000-0005-0000-0000-00003CAE0000}"/>
    <cellStyle name="Título 1 3" xfId="24149" hidden="1" xr:uid="{00000000-0005-0000-0000-00003DAE0000}"/>
    <cellStyle name="Título 1 3" xfId="27298" hidden="1" xr:uid="{00000000-0005-0000-0000-00003EAE0000}"/>
    <cellStyle name="Título 1 3" xfId="27310" hidden="1" xr:uid="{00000000-0005-0000-0000-00003FAE0000}"/>
    <cellStyle name="Título 1 3" xfId="26949" hidden="1" xr:uid="{00000000-0005-0000-0000-000040AE0000}"/>
    <cellStyle name="Título 1 3" xfId="23164" hidden="1" xr:uid="{00000000-0005-0000-0000-000041AE0000}"/>
    <cellStyle name="Título 1 3" xfId="30889" hidden="1" xr:uid="{00000000-0005-0000-0000-000042AE0000}"/>
    <cellStyle name="Título 1 3" xfId="25108" hidden="1" xr:uid="{00000000-0005-0000-0000-000043AE0000}"/>
    <cellStyle name="Título 1 3" xfId="22129" hidden="1" xr:uid="{00000000-0005-0000-0000-000044AE0000}"/>
    <cellStyle name="Título 1 3" xfId="30767" hidden="1" xr:uid="{00000000-0005-0000-0000-000045AE0000}"/>
    <cellStyle name="Título 1 3" xfId="36190" hidden="1" xr:uid="{00000000-0005-0000-0000-000046AE0000}"/>
    <cellStyle name="Título 1 3" xfId="36199" hidden="1" xr:uid="{00000000-0005-0000-0000-000047AE0000}"/>
    <cellStyle name="Título 1 3" xfId="36208" hidden="1" xr:uid="{00000000-0005-0000-0000-000048AE0000}"/>
    <cellStyle name="Título 1 3" xfId="36216" hidden="1" xr:uid="{00000000-0005-0000-0000-000049AE0000}"/>
    <cellStyle name="Título 1 3" xfId="36226" hidden="1" xr:uid="{00000000-0005-0000-0000-00004AAE0000}"/>
    <cellStyle name="Título 1 3" xfId="36205" hidden="1" xr:uid="{00000000-0005-0000-0000-00004BAE0000}"/>
    <cellStyle name="Título 1 3" xfId="36204" hidden="1" xr:uid="{00000000-0005-0000-0000-00004CAE0000}"/>
    <cellStyle name="Título 1 3" xfId="36182" hidden="1" xr:uid="{00000000-0005-0000-0000-00004DAE0000}"/>
    <cellStyle name="Título 1 3" xfId="36248" hidden="1" xr:uid="{00000000-0005-0000-0000-00004EAE0000}"/>
    <cellStyle name="Título 1 3" xfId="36461" hidden="1" xr:uid="{00000000-0005-0000-0000-00004FAE0000}"/>
    <cellStyle name="Título 1 3" xfId="36470" hidden="1" xr:uid="{00000000-0005-0000-0000-000050AE0000}"/>
    <cellStyle name="Título 1 3" xfId="36479" hidden="1" xr:uid="{00000000-0005-0000-0000-000051AE0000}"/>
    <cellStyle name="Título 1 3" xfId="36487" hidden="1" xr:uid="{00000000-0005-0000-0000-000052AE0000}"/>
    <cellStyle name="Título 1 3" xfId="36497" hidden="1" xr:uid="{00000000-0005-0000-0000-000053AE0000}"/>
    <cellStyle name="Título 1 3" xfId="36476" hidden="1" xr:uid="{00000000-0005-0000-0000-000054AE0000}"/>
    <cellStyle name="Título 1 3" xfId="36475" hidden="1" xr:uid="{00000000-0005-0000-0000-000055AE0000}"/>
    <cellStyle name="Título 1 3" xfId="36453" hidden="1" xr:uid="{00000000-0005-0000-0000-000056AE0000}"/>
    <cellStyle name="Título 1 3" xfId="36519" hidden="1" xr:uid="{00000000-0005-0000-0000-000057AE0000}"/>
    <cellStyle name="Título 1 3" xfId="36433" hidden="1" xr:uid="{00000000-0005-0000-0000-000058AE0000}"/>
    <cellStyle name="Título 1 3" xfId="36417" hidden="1" xr:uid="{00000000-0005-0000-0000-000059AE0000}"/>
    <cellStyle name="Título 1 3" xfId="36411" hidden="1" xr:uid="{00000000-0005-0000-0000-00005AAE0000}"/>
    <cellStyle name="Título 1 3" xfId="36372" hidden="1" xr:uid="{00000000-0005-0000-0000-00005BAE0000}"/>
    <cellStyle name="Título 1 3" xfId="36364" hidden="1" xr:uid="{00000000-0005-0000-0000-00005CAE0000}"/>
    <cellStyle name="Título 1 3" xfId="36330" hidden="1" xr:uid="{00000000-0005-0000-0000-00005DAE0000}"/>
    <cellStyle name="Título 1 3" xfId="36413" hidden="1" xr:uid="{00000000-0005-0000-0000-00005EAE0000}"/>
    <cellStyle name="Título 1 3" xfId="36344" hidden="1" xr:uid="{00000000-0005-0000-0000-00005FAE0000}"/>
    <cellStyle name="Título 1 3" xfId="36268" hidden="1" xr:uid="{00000000-0005-0000-0000-000060AE0000}"/>
    <cellStyle name="Título 1 3" xfId="36543" hidden="1" xr:uid="{00000000-0005-0000-0000-000061AE0000}"/>
    <cellStyle name="Título 1 3" xfId="36547" hidden="1" xr:uid="{00000000-0005-0000-0000-000062AE0000}"/>
    <cellStyle name="Título 1 3" xfId="36430" hidden="1" xr:uid="{00000000-0005-0000-0000-000063AE0000}"/>
    <cellStyle name="Título 1 3" xfId="36276" hidden="1" xr:uid="{00000000-0005-0000-0000-000064AE0000}"/>
    <cellStyle name="Título 1 3" xfId="36416" hidden="1" xr:uid="{00000000-0005-0000-0000-000065AE0000}"/>
    <cellStyle name="Título 1 3" xfId="36281" hidden="1" xr:uid="{00000000-0005-0000-0000-000066AE0000}"/>
    <cellStyle name="Título 1 3" xfId="36298" hidden="1" xr:uid="{00000000-0005-0000-0000-000067AE0000}"/>
    <cellStyle name="Título 1 3" xfId="36363" hidden="1" xr:uid="{00000000-0005-0000-0000-000068AE0000}"/>
    <cellStyle name="Título 1 3" xfId="36267" hidden="1" xr:uid="{00000000-0005-0000-0000-000069AE0000}"/>
    <cellStyle name="Título 1 3" xfId="22391" hidden="1" xr:uid="{00000000-0005-0000-0000-00006AAE0000}"/>
    <cellStyle name="Título 1 3" xfId="27923" hidden="1" xr:uid="{00000000-0005-0000-0000-00006BAE0000}"/>
    <cellStyle name="Título 1 3" xfId="28087" hidden="1" xr:uid="{00000000-0005-0000-0000-00006CAE0000}"/>
    <cellStyle name="Título 1 3" xfId="21762" hidden="1" xr:uid="{00000000-0005-0000-0000-00006DAE0000}"/>
    <cellStyle name="Título 1 3" xfId="25130" hidden="1" xr:uid="{00000000-0005-0000-0000-00006EAE0000}"/>
    <cellStyle name="Título 1 3" xfId="23305" hidden="1" xr:uid="{00000000-0005-0000-0000-00006FAE0000}"/>
    <cellStyle name="Título 1 3" xfId="27504" hidden="1" xr:uid="{00000000-0005-0000-0000-000070AE0000}"/>
    <cellStyle name="Título 1 3" xfId="23087" hidden="1" xr:uid="{00000000-0005-0000-0000-000071AE0000}"/>
    <cellStyle name="Título 1 3" xfId="23694" hidden="1" xr:uid="{00000000-0005-0000-0000-000072AE0000}"/>
    <cellStyle name="Título 1 3" xfId="25644" hidden="1" xr:uid="{00000000-0005-0000-0000-000073AE0000}"/>
    <cellStyle name="Título 1 3" xfId="23093" hidden="1" xr:uid="{00000000-0005-0000-0000-000074AE0000}"/>
    <cellStyle name="Título 1 3" xfId="30719" hidden="1" xr:uid="{00000000-0005-0000-0000-000075AE0000}"/>
    <cellStyle name="Título 1 3" xfId="21925" hidden="1" xr:uid="{00000000-0005-0000-0000-000076AE0000}"/>
    <cellStyle name="Título 1 3" xfId="24134" hidden="1" xr:uid="{00000000-0005-0000-0000-000077AE0000}"/>
    <cellStyle name="Título 1 3" xfId="22207" hidden="1" xr:uid="{00000000-0005-0000-0000-000078AE0000}"/>
    <cellStyle name="Título 1 3" xfId="26409" hidden="1" xr:uid="{00000000-0005-0000-0000-000079AE0000}"/>
    <cellStyle name="Título 1 3" xfId="24026" hidden="1" xr:uid="{00000000-0005-0000-0000-00007AAE0000}"/>
    <cellStyle name="Título 1 3" xfId="36566" hidden="1" xr:uid="{00000000-0005-0000-0000-00007BAE0000}"/>
    <cellStyle name="Título 1 3" xfId="36779" hidden="1" xr:uid="{00000000-0005-0000-0000-00007CAE0000}"/>
    <cellStyle name="Título 1 3" xfId="36788" hidden="1" xr:uid="{00000000-0005-0000-0000-00007DAE0000}"/>
    <cellStyle name="Título 1 3" xfId="36797" hidden="1" xr:uid="{00000000-0005-0000-0000-00007EAE0000}"/>
    <cellStyle name="Título 1 3" xfId="36805" hidden="1" xr:uid="{00000000-0005-0000-0000-00007FAE0000}"/>
    <cellStyle name="Título 1 3" xfId="36815" hidden="1" xr:uid="{00000000-0005-0000-0000-000080AE0000}"/>
    <cellStyle name="Título 1 3" xfId="36794" hidden="1" xr:uid="{00000000-0005-0000-0000-000081AE0000}"/>
    <cellStyle name="Título 1 3" xfId="36793" hidden="1" xr:uid="{00000000-0005-0000-0000-000082AE0000}"/>
    <cellStyle name="Título 1 3" xfId="36771" hidden="1" xr:uid="{00000000-0005-0000-0000-000083AE0000}"/>
    <cellStyle name="Título 1 3" xfId="36837" hidden="1" xr:uid="{00000000-0005-0000-0000-000084AE0000}"/>
    <cellStyle name="Título 1 3" xfId="36751" hidden="1" xr:uid="{00000000-0005-0000-0000-000085AE0000}"/>
    <cellStyle name="Título 1 3" xfId="36735" hidden="1" xr:uid="{00000000-0005-0000-0000-000086AE0000}"/>
    <cellStyle name="Título 1 3" xfId="36729" hidden="1" xr:uid="{00000000-0005-0000-0000-000087AE0000}"/>
    <cellStyle name="Título 1 3" xfId="36690" hidden="1" xr:uid="{00000000-0005-0000-0000-000088AE0000}"/>
    <cellStyle name="Título 1 3" xfId="36682" hidden="1" xr:uid="{00000000-0005-0000-0000-000089AE0000}"/>
    <cellStyle name="Título 1 3" xfId="36648" hidden="1" xr:uid="{00000000-0005-0000-0000-00008AAE0000}"/>
    <cellStyle name="Título 1 3" xfId="36731" hidden="1" xr:uid="{00000000-0005-0000-0000-00008BAE0000}"/>
    <cellStyle name="Título 1 3" xfId="36662" hidden="1" xr:uid="{00000000-0005-0000-0000-00008CAE0000}"/>
    <cellStyle name="Título 1 3" xfId="36586" hidden="1" xr:uid="{00000000-0005-0000-0000-00008DAE0000}"/>
    <cellStyle name="Título 1 3" xfId="36861" hidden="1" xr:uid="{00000000-0005-0000-0000-00008EAE0000}"/>
    <cellStyle name="Título 1 3" xfId="36865" hidden="1" xr:uid="{00000000-0005-0000-0000-00008FAE0000}"/>
    <cellStyle name="Título 1 3" xfId="36748" hidden="1" xr:uid="{00000000-0005-0000-0000-000090AE0000}"/>
    <cellStyle name="Título 1 3" xfId="36594" hidden="1" xr:uid="{00000000-0005-0000-0000-000091AE0000}"/>
    <cellStyle name="Título 1 3" xfId="36734" hidden="1" xr:uid="{00000000-0005-0000-0000-000092AE0000}"/>
    <cellStyle name="Título 1 3" xfId="36599" hidden="1" xr:uid="{00000000-0005-0000-0000-000093AE0000}"/>
    <cellStyle name="Título 1 3" xfId="36616" hidden="1" xr:uid="{00000000-0005-0000-0000-000094AE0000}"/>
    <cellStyle name="Título 1 3" xfId="36681" hidden="1" xr:uid="{00000000-0005-0000-0000-000095AE0000}"/>
    <cellStyle name="Título 1 3" xfId="36585" hidden="1" xr:uid="{00000000-0005-0000-0000-000096AE0000}"/>
    <cellStyle name="Título 1 3" xfId="36896" hidden="1" xr:uid="{00000000-0005-0000-0000-000097AE0000}"/>
    <cellStyle name="Título 1 3" xfId="36905" hidden="1" xr:uid="{00000000-0005-0000-0000-000098AE0000}"/>
    <cellStyle name="Título 1 3" xfId="36914" hidden="1" xr:uid="{00000000-0005-0000-0000-000099AE0000}"/>
    <cellStyle name="Título 1 3" xfId="36922" hidden="1" xr:uid="{00000000-0005-0000-0000-00009AAE0000}"/>
    <cellStyle name="Título 1 3" xfId="36932" hidden="1" xr:uid="{00000000-0005-0000-0000-00009BAE0000}"/>
    <cellStyle name="Título 1 3" xfId="36911" hidden="1" xr:uid="{00000000-0005-0000-0000-00009CAE0000}"/>
    <cellStyle name="Título 1 3" xfId="36910" hidden="1" xr:uid="{00000000-0005-0000-0000-00009DAE0000}"/>
    <cellStyle name="Título 1 3" xfId="36888" hidden="1" xr:uid="{00000000-0005-0000-0000-00009EAE0000}"/>
    <cellStyle name="Título 1 3" xfId="36954" hidden="1" xr:uid="{00000000-0005-0000-0000-00009FAE0000}"/>
    <cellStyle name="Título 1 3" xfId="36998" hidden="1" xr:uid="{00000000-0005-0000-0000-0000A0AE0000}"/>
    <cellStyle name="Título 1 3" xfId="37007" hidden="1" xr:uid="{00000000-0005-0000-0000-0000A1AE0000}"/>
    <cellStyle name="Título 1 3" xfId="37016" hidden="1" xr:uid="{00000000-0005-0000-0000-0000A2AE0000}"/>
    <cellStyle name="Título 1 3" xfId="37024" hidden="1" xr:uid="{00000000-0005-0000-0000-0000A3AE0000}"/>
    <cellStyle name="Título 1 3" xfId="37034" hidden="1" xr:uid="{00000000-0005-0000-0000-0000A4AE0000}"/>
    <cellStyle name="Título 1 3" xfId="37013" hidden="1" xr:uid="{00000000-0005-0000-0000-0000A5AE0000}"/>
    <cellStyle name="Título 1 3" xfId="37012" hidden="1" xr:uid="{00000000-0005-0000-0000-0000A6AE0000}"/>
    <cellStyle name="Título 1 3" xfId="36990" hidden="1" xr:uid="{00000000-0005-0000-0000-0000A7AE0000}"/>
    <cellStyle name="Título 1 3" xfId="37056" hidden="1" xr:uid="{00000000-0005-0000-0000-0000A8AE0000}"/>
    <cellStyle name="Título 1 3" xfId="37269" hidden="1" xr:uid="{00000000-0005-0000-0000-0000A9AE0000}"/>
    <cellStyle name="Título 1 3" xfId="37278" hidden="1" xr:uid="{00000000-0005-0000-0000-0000AAAE0000}"/>
    <cellStyle name="Título 1 3" xfId="37287" hidden="1" xr:uid="{00000000-0005-0000-0000-0000ABAE0000}"/>
    <cellStyle name="Título 1 3" xfId="37295" hidden="1" xr:uid="{00000000-0005-0000-0000-0000ACAE0000}"/>
    <cellStyle name="Título 1 3" xfId="37305" hidden="1" xr:uid="{00000000-0005-0000-0000-0000ADAE0000}"/>
    <cellStyle name="Título 1 3" xfId="37284" hidden="1" xr:uid="{00000000-0005-0000-0000-0000AEAE0000}"/>
    <cellStyle name="Título 1 3" xfId="37283" hidden="1" xr:uid="{00000000-0005-0000-0000-0000AFAE0000}"/>
    <cellStyle name="Título 1 3" xfId="37261" hidden="1" xr:uid="{00000000-0005-0000-0000-0000B0AE0000}"/>
    <cellStyle name="Título 1 3" xfId="37327" hidden="1" xr:uid="{00000000-0005-0000-0000-0000B1AE0000}"/>
    <cellStyle name="Título 1 3" xfId="37241" hidden="1" xr:uid="{00000000-0005-0000-0000-0000B2AE0000}"/>
    <cellStyle name="Título 1 3" xfId="37225" hidden="1" xr:uid="{00000000-0005-0000-0000-0000B3AE0000}"/>
    <cellStyle name="Título 1 3" xfId="37219" hidden="1" xr:uid="{00000000-0005-0000-0000-0000B4AE0000}"/>
    <cellStyle name="Título 1 3" xfId="37180" hidden="1" xr:uid="{00000000-0005-0000-0000-0000B5AE0000}"/>
    <cellStyle name="Título 1 3" xfId="37172" hidden="1" xr:uid="{00000000-0005-0000-0000-0000B6AE0000}"/>
    <cellStyle name="Título 1 3" xfId="37138" hidden="1" xr:uid="{00000000-0005-0000-0000-0000B7AE0000}"/>
    <cellStyle name="Título 1 3" xfId="37221" hidden="1" xr:uid="{00000000-0005-0000-0000-0000B8AE0000}"/>
    <cellStyle name="Título 1 3" xfId="37152" hidden="1" xr:uid="{00000000-0005-0000-0000-0000B9AE0000}"/>
    <cellStyle name="Título 1 3" xfId="37076" hidden="1" xr:uid="{00000000-0005-0000-0000-0000BAAE0000}"/>
    <cellStyle name="Título 1 3" xfId="37351" hidden="1" xr:uid="{00000000-0005-0000-0000-0000BBAE0000}"/>
    <cellStyle name="Título 1 3" xfId="37355" hidden="1" xr:uid="{00000000-0005-0000-0000-0000BCAE0000}"/>
    <cellStyle name="Título 1 3" xfId="37238" hidden="1" xr:uid="{00000000-0005-0000-0000-0000BDAE0000}"/>
    <cellStyle name="Título 1 3" xfId="37084" hidden="1" xr:uid="{00000000-0005-0000-0000-0000BEAE0000}"/>
    <cellStyle name="Título 1 3" xfId="37224" hidden="1" xr:uid="{00000000-0005-0000-0000-0000BFAE0000}"/>
    <cellStyle name="Título 1 3" xfId="37089" hidden="1" xr:uid="{00000000-0005-0000-0000-0000C0AE0000}"/>
    <cellStyle name="Título 1 3" xfId="37106" hidden="1" xr:uid="{00000000-0005-0000-0000-0000C1AE0000}"/>
    <cellStyle name="Título 1 3" xfId="37171" hidden="1" xr:uid="{00000000-0005-0000-0000-0000C2AE0000}"/>
    <cellStyle name="Título 1 3" xfId="37075" hidden="1" xr:uid="{00000000-0005-0000-0000-0000C3AE0000}"/>
    <cellStyle name="Título 1 3" xfId="37386" hidden="1" xr:uid="{00000000-0005-0000-0000-0000C4AE0000}"/>
    <cellStyle name="Título 1 3" xfId="37395" hidden="1" xr:uid="{00000000-0005-0000-0000-0000C5AE0000}"/>
    <cellStyle name="Título 1 3" xfId="37404" hidden="1" xr:uid="{00000000-0005-0000-0000-0000C6AE0000}"/>
    <cellStyle name="Título 1 3" xfId="37412" hidden="1" xr:uid="{00000000-0005-0000-0000-0000C7AE0000}"/>
    <cellStyle name="Título 1 3" xfId="37422" hidden="1" xr:uid="{00000000-0005-0000-0000-0000C8AE0000}"/>
    <cellStyle name="Título 1 3" xfId="37401" hidden="1" xr:uid="{00000000-0005-0000-0000-0000C9AE0000}"/>
    <cellStyle name="Título 1 3" xfId="37400" hidden="1" xr:uid="{00000000-0005-0000-0000-0000CAAE0000}"/>
    <cellStyle name="Título 1 3" xfId="37378" hidden="1" xr:uid="{00000000-0005-0000-0000-0000CBAE0000}"/>
    <cellStyle name="Título 1 3" xfId="37444" hidden="1" xr:uid="{00000000-0005-0000-0000-0000CCAE0000}"/>
    <cellStyle name="Título 1 3" xfId="37488" hidden="1" xr:uid="{00000000-0005-0000-0000-0000CDAE0000}"/>
    <cellStyle name="Título 1 3" xfId="37497" hidden="1" xr:uid="{00000000-0005-0000-0000-0000CEAE0000}"/>
    <cellStyle name="Título 1 3" xfId="37506" hidden="1" xr:uid="{00000000-0005-0000-0000-0000CFAE0000}"/>
    <cellStyle name="Título 1 3" xfId="37514" hidden="1" xr:uid="{00000000-0005-0000-0000-0000D0AE0000}"/>
    <cellStyle name="Título 1 3" xfId="37524" hidden="1" xr:uid="{00000000-0005-0000-0000-0000D1AE0000}"/>
    <cellStyle name="Título 1 3" xfId="37503" hidden="1" xr:uid="{00000000-0005-0000-0000-0000D2AE0000}"/>
    <cellStyle name="Título 1 3" xfId="37502" hidden="1" xr:uid="{00000000-0005-0000-0000-0000D3AE0000}"/>
    <cellStyle name="Título 1 3" xfId="37480" hidden="1" xr:uid="{00000000-0005-0000-0000-0000D4AE0000}"/>
    <cellStyle name="Título 1 3" xfId="37546" hidden="1" xr:uid="{00000000-0005-0000-0000-0000D5AE0000}"/>
    <cellStyle name="Título 1 3" xfId="37759" hidden="1" xr:uid="{00000000-0005-0000-0000-0000D6AE0000}"/>
    <cellStyle name="Título 1 3" xfId="37768" hidden="1" xr:uid="{00000000-0005-0000-0000-0000D7AE0000}"/>
    <cellStyle name="Título 1 3" xfId="37777" hidden="1" xr:uid="{00000000-0005-0000-0000-0000D8AE0000}"/>
    <cellStyle name="Título 1 3" xfId="37785" hidden="1" xr:uid="{00000000-0005-0000-0000-0000D9AE0000}"/>
    <cellStyle name="Título 1 3" xfId="37795" hidden="1" xr:uid="{00000000-0005-0000-0000-0000DAAE0000}"/>
    <cellStyle name="Título 1 3" xfId="37774" hidden="1" xr:uid="{00000000-0005-0000-0000-0000DBAE0000}"/>
    <cellStyle name="Título 1 3" xfId="37773" hidden="1" xr:uid="{00000000-0005-0000-0000-0000DCAE0000}"/>
    <cellStyle name="Título 1 3" xfId="37751" hidden="1" xr:uid="{00000000-0005-0000-0000-0000DDAE0000}"/>
    <cellStyle name="Título 1 3" xfId="37817" hidden="1" xr:uid="{00000000-0005-0000-0000-0000DEAE0000}"/>
    <cellStyle name="Título 1 3" xfId="37731" hidden="1" xr:uid="{00000000-0005-0000-0000-0000DFAE0000}"/>
    <cellStyle name="Título 1 3" xfId="37715" hidden="1" xr:uid="{00000000-0005-0000-0000-0000E0AE0000}"/>
    <cellStyle name="Título 1 3" xfId="37709" hidden="1" xr:uid="{00000000-0005-0000-0000-0000E1AE0000}"/>
    <cellStyle name="Título 1 3" xfId="37670" hidden="1" xr:uid="{00000000-0005-0000-0000-0000E2AE0000}"/>
    <cellStyle name="Título 1 3" xfId="37662" hidden="1" xr:uid="{00000000-0005-0000-0000-0000E3AE0000}"/>
    <cellStyle name="Título 1 3" xfId="37628" hidden="1" xr:uid="{00000000-0005-0000-0000-0000E4AE0000}"/>
    <cellStyle name="Título 1 3" xfId="37711" hidden="1" xr:uid="{00000000-0005-0000-0000-0000E5AE0000}"/>
    <cellStyle name="Título 1 3" xfId="37642" hidden="1" xr:uid="{00000000-0005-0000-0000-0000E6AE0000}"/>
    <cellStyle name="Título 1 3" xfId="37566" hidden="1" xr:uid="{00000000-0005-0000-0000-0000E7AE0000}"/>
    <cellStyle name="Título 1 3" xfId="37841" hidden="1" xr:uid="{00000000-0005-0000-0000-0000E8AE0000}"/>
    <cellStyle name="Título 1 3" xfId="37845" hidden="1" xr:uid="{00000000-0005-0000-0000-0000E9AE0000}"/>
    <cellStyle name="Título 1 3" xfId="37728" hidden="1" xr:uid="{00000000-0005-0000-0000-0000EAAE0000}"/>
    <cellStyle name="Título 1 3" xfId="37574" hidden="1" xr:uid="{00000000-0005-0000-0000-0000EBAE0000}"/>
    <cellStyle name="Título 1 3" xfId="37714" hidden="1" xr:uid="{00000000-0005-0000-0000-0000ECAE0000}"/>
    <cellStyle name="Título 1 3" xfId="37579" hidden="1" xr:uid="{00000000-0005-0000-0000-0000EDAE0000}"/>
    <cellStyle name="Título 1 3" xfId="37596" hidden="1" xr:uid="{00000000-0005-0000-0000-0000EEAE0000}"/>
    <cellStyle name="Título 1 3" xfId="37661" hidden="1" xr:uid="{00000000-0005-0000-0000-0000EFAE0000}"/>
    <cellStyle name="Título 1 3" xfId="37565" hidden="1" xr:uid="{00000000-0005-0000-0000-0000F0AE0000}"/>
    <cellStyle name="Título 1 3" xfId="37876" hidden="1" xr:uid="{00000000-0005-0000-0000-0000F1AE0000}"/>
    <cellStyle name="Título 1 3" xfId="37885" hidden="1" xr:uid="{00000000-0005-0000-0000-0000F2AE0000}"/>
    <cellStyle name="Título 1 3" xfId="37894" hidden="1" xr:uid="{00000000-0005-0000-0000-0000F3AE0000}"/>
    <cellStyle name="Título 1 3" xfId="37902" hidden="1" xr:uid="{00000000-0005-0000-0000-0000F4AE0000}"/>
    <cellStyle name="Título 1 3" xfId="37912" hidden="1" xr:uid="{00000000-0005-0000-0000-0000F5AE0000}"/>
    <cellStyle name="Título 1 3" xfId="37891" hidden="1" xr:uid="{00000000-0005-0000-0000-0000F6AE0000}"/>
    <cellStyle name="Título 1 3" xfId="37890" hidden="1" xr:uid="{00000000-0005-0000-0000-0000F7AE0000}"/>
    <cellStyle name="Título 1 3" xfId="37868" hidden="1" xr:uid="{00000000-0005-0000-0000-0000F8AE0000}"/>
    <cellStyle name="Título 1 3" xfId="37934" hidden="1" xr:uid="{00000000-0005-0000-0000-0000F9AE0000}"/>
    <cellStyle name="Título 1 3" xfId="37978" hidden="1" xr:uid="{00000000-0005-0000-0000-0000FAAE0000}"/>
    <cellStyle name="Título 1 3" xfId="37987" hidden="1" xr:uid="{00000000-0005-0000-0000-0000FBAE0000}"/>
    <cellStyle name="Título 1 3" xfId="37996" hidden="1" xr:uid="{00000000-0005-0000-0000-0000FCAE0000}"/>
    <cellStyle name="Título 1 3" xfId="38004" hidden="1" xr:uid="{00000000-0005-0000-0000-0000FDAE0000}"/>
    <cellStyle name="Título 1 3" xfId="38014" hidden="1" xr:uid="{00000000-0005-0000-0000-0000FEAE0000}"/>
    <cellStyle name="Título 1 3" xfId="37993" hidden="1" xr:uid="{00000000-0005-0000-0000-0000FFAE0000}"/>
    <cellStyle name="Título 1 3" xfId="37992" hidden="1" xr:uid="{00000000-0005-0000-0000-000000AF0000}"/>
    <cellStyle name="Título 1 3" xfId="37970" hidden="1" xr:uid="{00000000-0005-0000-0000-000001AF0000}"/>
    <cellStyle name="Título 1 3" xfId="38036" hidden="1" xr:uid="{00000000-0005-0000-0000-000002AF0000}"/>
    <cellStyle name="Título 1 3" xfId="38249" hidden="1" xr:uid="{00000000-0005-0000-0000-000003AF0000}"/>
    <cellStyle name="Título 1 3" xfId="38258" hidden="1" xr:uid="{00000000-0005-0000-0000-000004AF0000}"/>
    <cellStyle name="Título 1 3" xfId="38267" hidden="1" xr:uid="{00000000-0005-0000-0000-000005AF0000}"/>
    <cellStyle name="Título 1 3" xfId="38275" hidden="1" xr:uid="{00000000-0005-0000-0000-000006AF0000}"/>
    <cellStyle name="Título 1 3" xfId="38285" hidden="1" xr:uid="{00000000-0005-0000-0000-000007AF0000}"/>
    <cellStyle name="Título 1 3" xfId="38264" hidden="1" xr:uid="{00000000-0005-0000-0000-000008AF0000}"/>
    <cellStyle name="Título 1 3" xfId="38263" hidden="1" xr:uid="{00000000-0005-0000-0000-000009AF0000}"/>
    <cellStyle name="Título 1 3" xfId="38241" hidden="1" xr:uid="{00000000-0005-0000-0000-00000AAF0000}"/>
    <cellStyle name="Título 1 3" xfId="38307" hidden="1" xr:uid="{00000000-0005-0000-0000-00000BAF0000}"/>
    <cellStyle name="Título 1 3" xfId="38221" hidden="1" xr:uid="{00000000-0005-0000-0000-00000CAF0000}"/>
    <cellStyle name="Título 1 3" xfId="38205" hidden="1" xr:uid="{00000000-0005-0000-0000-00000DAF0000}"/>
    <cellStyle name="Título 1 3" xfId="38199" hidden="1" xr:uid="{00000000-0005-0000-0000-00000EAF0000}"/>
    <cellStyle name="Título 1 3" xfId="38160" hidden="1" xr:uid="{00000000-0005-0000-0000-00000FAF0000}"/>
    <cellStyle name="Título 1 3" xfId="38152" hidden="1" xr:uid="{00000000-0005-0000-0000-000010AF0000}"/>
    <cellStyle name="Título 1 3" xfId="38118" hidden="1" xr:uid="{00000000-0005-0000-0000-000011AF0000}"/>
    <cellStyle name="Título 1 3" xfId="38201" hidden="1" xr:uid="{00000000-0005-0000-0000-000012AF0000}"/>
    <cellStyle name="Título 1 3" xfId="38132" hidden="1" xr:uid="{00000000-0005-0000-0000-000013AF0000}"/>
    <cellStyle name="Título 1 3" xfId="38056" hidden="1" xr:uid="{00000000-0005-0000-0000-000014AF0000}"/>
    <cellStyle name="Título 1 3" xfId="38331" hidden="1" xr:uid="{00000000-0005-0000-0000-000015AF0000}"/>
    <cellStyle name="Título 1 3" xfId="38335" hidden="1" xr:uid="{00000000-0005-0000-0000-000016AF0000}"/>
    <cellStyle name="Título 1 3" xfId="38218" hidden="1" xr:uid="{00000000-0005-0000-0000-000017AF0000}"/>
    <cellStyle name="Título 1 3" xfId="38064" hidden="1" xr:uid="{00000000-0005-0000-0000-000018AF0000}"/>
    <cellStyle name="Título 1 3" xfId="38204" hidden="1" xr:uid="{00000000-0005-0000-0000-000019AF0000}"/>
    <cellStyle name="Título 1 3" xfId="38069" hidden="1" xr:uid="{00000000-0005-0000-0000-00001AAF0000}"/>
    <cellStyle name="Título 1 3" xfId="38086" hidden="1" xr:uid="{00000000-0005-0000-0000-00001BAF0000}"/>
    <cellStyle name="Título 1 3" xfId="38151" hidden="1" xr:uid="{00000000-0005-0000-0000-00001CAF0000}"/>
    <cellStyle name="Título 1 3" xfId="38055" hidden="1" xr:uid="{00000000-0005-0000-0000-00001DAF0000}"/>
    <cellStyle name="Título 1 3" xfId="38366" hidden="1" xr:uid="{00000000-0005-0000-0000-00001EAF0000}"/>
    <cellStyle name="Título 1 3" xfId="38375" hidden="1" xr:uid="{00000000-0005-0000-0000-00001FAF0000}"/>
    <cellStyle name="Título 1 3" xfId="38384" hidden="1" xr:uid="{00000000-0005-0000-0000-000020AF0000}"/>
    <cellStyle name="Título 1 3" xfId="38392" hidden="1" xr:uid="{00000000-0005-0000-0000-000021AF0000}"/>
    <cellStyle name="Título 1 3" xfId="38402" hidden="1" xr:uid="{00000000-0005-0000-0000-000022AF0000}"/>
    <cellStyle name="Título 1 3" xfId="38381" hidden="1" xr:uid="{00000000-0005-0000-0000-000023AF0000}"/>
    <cellStyle name="Título 1 3" xfId="38380" hidden="1" xr:uid="{00000000-0005-0000-0000-000024AF0000}"/>
    <cellStyle name="Título 1 3" xfId="38358" hidden="1" xr:uid="{00000000-0005-0000-0000-000025AF0000}"/>
    <cellStyle name="Título 1 3" xfId="38424" hidden="1" xr:uid="{00000000-0005-0000-0000-000026AF0000}"/>
    <cellStyle name="Título 1 3" xfId="38468" hidden="1" xr:uid="{00000000-0005-0000-0000-000027AF0000}"/>
    <cellStyle name="Título 1 3" xfId="38477" hidden="1" xr:uid="{00000000-0005-0000-0000-000028AF0000}"/>
    <cellStyle name="Título 1 3" xfId="38486" hidden="1" xr:uid="{00000000-0005-0000-0000-000029AF0000}"/>
    <cellStyle name="Título 1 3" xfId="38494" hidden="1" xr:uid="{00000000-0005-0000-0000-00002AAF0000}"/>
    <cellStyle name="Título 1 3" xfId="38504" hidden="1" xr:uid="{00000000-0005-0000-0000-00002BAF0000}"/>
    <cellStyle name="Título 1 3" xfId="38483" hidden="1" xr:uid="{00000000-0005-0000-0000-00002CAF0000}"/>
    <cellStyle name="Título 1 3" xfId="38482" hidden="1" xr:uid="{00000000-0005-0000-0000-00002DAF0000}"/>
    <cellStyle name="Título 1 3" xfId="38460" hidden="1" xr:uid="{00000000-0005-0000-0000-00002EAF0000}"/>
    <cellStyle name="Título 1 3" xfId="38526" hidden="1" xr:uid="{00000000-0005-0000-0000-00002FAF0000}"/>
    <cellStyle name="Título 1 3" xfId="38739" hidden="1" xr:uid="{00000000-0005-0000-0000-000030AF0000}"/>
    <cellStyle name="Título 1 3" xfId="38748" hidden="1" xr:uid="{00000000-0005-0000-0000-000031AF0000}"/>
    <cellStyle name="Título 1 3" xfId="38757" hidden="1" xr:uid="{00000000-0005-0000-0000-000032AF0000}"/>
    <cellStyle name="Título 1 3" xfId="38765" hidden="1" xr:uid="{00000000-0005-0000-0000-000033AF0000}"/>
    <cellStyle name="Título 1 3" xfId="38775" hidden="1" xr:uid="{00000000-0005-0000-0000-000034AF0000}"/>
    <cellStyle name="Título 1 3" xfId="38754" hidden="1" xr:uid="{00000000-0005-0000-0000-000035AF0000}"/>
    <cellStyle name="Título 1 3" xfId="38753" hidden="1" xr:uid="{00000000-0005-0000-0000-000036AF0000}"/>
    <cellStyle name="Título 1 3" xfId="38731" hidden="1" xr:uid="{00000000-0005-0000-0000-000037AF0000}"/>
    <cellStyle name="Título 1 3" xfId="38797" hidden="1" xr:uid="{00000000-0005-0000-0000-000038AF0000}"/>
    <cellStyle name="Título 1 3" xfId="38711" hidden="1" xr:uid="{00000000-0005-0000-0000-000039AF0000}"/>
    <cellStyle name="Título 1 3" xfId="38695" hidden="1" xr:uid="{00000000-0005-0000-0000-00003AAF0000}"/>
    <cellStyle name="Título 1 3" xfId="38689" hidden="1" xr:uid="{00000000-0005-0000-0000-00003BAF0000}"/>
    <cellStyle name="Título 1 3" xfId="38650" hidden="1" xr:uid="{00000000-0005-0000-0000-00003CAF0000}"/>
    <cellStyle name="Título 1 3" xfId="38642" hidden="1" xr:uid="{00000000-0005-0000-0000-00003DAF0000}"/>
    <cellStyle name="Título 1 3" xfId="38608" hidden="1" xr:uid="{00000000-0005-0000-0000-00003EAF0000}"/>
    <cellStyle name="Título 1 3" xfId="38691" hidden="1" xr:uid="{00000000-0005-0000-0000-00003FAF0000}"/>
    <cellStyle name="Título 1 3" xfId="38622" hidden="1" xr:uid="{00000000-0005-0000-0000-000040AF0000}"/>
    <cellStyle name="Título 1 3" xfId="38546" hidden="1" xr:uid="{00000000-0005-0000-0000-000041AF0000}"/>
    <cellStyle name="Título 1 3" xfId="38821" hidden="1" xr:uid="{00000000-0005-0000-0000-000042AF0000}"/>
    <cellStyle name="Título 1 3" xfId="38825" hidden="1" xr:uid="{00000000-0005-0000-0000-000043AF0000}"/>
    <cellStyle name="Título 1 3" xfId="38708" hidden="1" xr:uid="{00000000-0005-0000-0000-000044AF0000}"/>
    <cellStyle name="Título 1 3" xfId="38554" hidden="1" xr:uid="{00000000-0005-0000-0000-000045AF0000}"/>
    <cellStyle name="Título 1 3" xfId="38694" hidden="1" xr:uid="{00000000-0005-0000-0000-000046AF0000}"/>
    <cellStyle name="Título 1 3" xfId="38559" hidden="1" xr:uid="{00000000-0005-0000-0000-000047AF0000}"/>
    <cellStyle name="Título 1 3" xfId="38576" hidden="1" xr:uid="{00000000-0005-0000-0000-000048AF0000}"/>
    <cellStyle name="Título 1 3" xfId="38641" hidden="1" xr:uid="{00000000-0005-0000-0000-000049AF0000}"/>
    <cellStyle name="Título 1 3" xfId="38545" xr:uid="{00000000-0005-0000-0000-00004AAF0000}"/>
    <cellStyle name="Título 1 4" xfId="5078" hidden="1" xr:uid="{00000000-0005-0000-0000-00004BAF0000}"/>
    <cellStyle name="Título 1 4" xfId="5097" hidden="1" xr:uid="{00000000-0005-0000-0000-00004CAF0000}"/>
    <cellStyle name="Título 1 4" xfId="5109" hidden="1" xr:uid="{00000000-0005-0000-0000-00004DAF0000}"/>
    <cellStyle name="Título 1 4" xfId="5121" hidden="1" xr:uid="{00000000-0005-0000-0000-00004EAF0000}"/>
    <cellStyle name="Título 1 4" xfId="5132" hidden="1" xr:uid="{00000000-0005-0000-0000-00004FAF0000}"/>
    <cellStyle name="Título 1 4" xfId="5144" hidden="1" xr:uid="{00000000-0005-0000-0000-000050AF0000}"/>
    <cellStyle name="Título 1 4" xfId="5099" hidden="1" xr:uid="{00000000-0005-0000-0000-000051AF0000}"/>
    <cellStyle name="Título 1 4" xfId="5137" hidden="1" xr:uid="{00000000-0005-0000-0000-000052AF0000}"/>
    <cellStyle name="Título 1 4" xfId="5082" hidden="1" xr:uid="{00000000-0005-0000-0000-000053AF0000}"/>
    <cellStyle name="Título 1 4" xfId="5166" hidden="1" xr:uid="{00000000-0005-0000-0000-000054AF0000}"/>
    <cellStyle name="Título 1 4" xfId="10241" hidden="1" xr:uid="{00000000-0005-0000-0000-000055AF0000}"/>
    <cellStyle name="Título 1 4" xfId="10253" hidden="1" xr:uid="{00000000-0005-0000-0000-000056AF0000}"/>
    <cellStyle name="Título 1 4" xfId="10265" hidden="1" xr:uid="{00000000-0005-0000-0000-000057AF0000}"/>
    <cellStyle name="Título 1 4" xfId="10276" hidden="1" xr:uid="{00000000-0005-0000-0000-000058AF0000}"/>
    <cellStyle name="Título 1 4" xfId="10288" hidden="1" xr:uid="{00000000-0005-0000-0000-000059AF0000}"/>
    <cellStyle name="Título 1 4" xfId="10243" hidden="1" xr:uid="{00000000-0005-0000-0000-00005AAF0000}"/>
    <cellStyle name="Título 1 4" xfId="10281" hidden="1" xr:uid="{00000000-0005-0000-0000-00005BAF0000}"/>
    <cellStyle name="Título 1 4" xfId="10226" hidden="1" xr:uid="{00000000-0005-0000-0000-00005CAF0000}"/>
    <cellStyle name="Título 1 4" xfId="10304" hidden="1" xr:uid="{00000000-0005-0000-0000-00005DAF0000}"/>
    <cellStyle name="Título 1 4" xfId="10766" hidden="1" xr:uid="{00000000-0005-0000-0000-00005EAF0000}"/>
    <cellStyle name="Título 1 4" xfId="10775" hidden="1" xr:uid="{00000000-0005-0000-0000-00005FAF0000}"/>
    <cellStyle name="Título 1 4" xfId="10784" hidden="1" xr:uid="{00000000-0005-0000-0000-000060AF0000}"/>
    <cellStyle name="Título 1 4" xfId="10792" hidden="1" xr:uid="{00000000-0005-0000-0000-000061AF0000}"/>
    <cellStyle name="Título 1 4" xfId="10802" hidden="1" xr:uid="{00000000-0005-0000-0000-000062AF0000}"/>
    <cellStyle name="Título 1 4" xfId="10768" hidden="1" xr:uid="{00000000-0005-0000-0000-000063AF0000}"/>
    <cellStyle name="Título 1 4" xfId="10795" hidden="1" xr:uid="{00000000-0005-0000-0000-000064AF0000}"/>
    <cellStyle name="Título 1 4" xfId="10755" hidden="1" xr:uid="{00000000-0005-0000-0000-000065AF0000}"/>
    <cellStyle name="Título 1 4" xfId="10814" hidden="1" xr:uid="{00000000-0005-0000-0000-000066AF0000}"/>
    <cellStyle name="Título 1 4" xfId="10692" hidden="1" xr:uid="{00000000-0005-0000-0000-000067AF0000}"/>
    <cellStyle name="Título 1 4" xfId="10597" hidden="1" xr:uid="{00000000-0005-0000-0000-000068AF0000}"/>
    <cellStyle name="Título 1 4" xfId="10593" hidden="1" xr:uid="{00000000-0005-0000-0000-000069AF0000}"/>
    <cellStyle name="Título 1 4" xfId="10622" hidden="1" xr:uid="{00000000-0005-0000-0000-00006AAF0000}"/>
    <cellStyle name="Título 1 4" xfId="10616" hidden="1" xr:uid="{00000000-0005-0000-0000-00006BAF0000}"/>
    <cellStyle name="Título 1 4" xfId="10667" hidden="1" xr:uid="{00000000-0005-0000-0000-00006CAF0000}"/>
    <cellStyle name="Título 1 4" xfId="10585" hidden="1" xr:uid="{00000000-0005-0000-0000-00006DAF0000}"/>
    <cellStyle name="Título 1 4" xfId="10730" hidden="1" xr:uid="{00000000-0005-0000-0000-00006EAF0000}"/>
    <cellStyle name="Título 1 4" xfId="10852" hidden="1" xr:uid="{00000000-0005-0000-0000-00006FAF0000}"/>
    <cellStyle name="Título 1 4" xfId="10600" hidden="1" xr:uid="{00000000-0005-0000-0000-000070AF0000}"/>
    <cellStyle name="Título 1 4" xfId="10652" hidden="1" xr:uid="{00000000-0005-0000-0000-000071AF0000}"/>
    <cellStyle name="Título 1 4" xfId="10629" hidden="1" xr:uid="{00000000-0005-0000-0000-000072AF0000}"/>
    <cellStyle name="Título 1 4" xfId="10584" hidden="1" xr:uid="{00000000-0005-0000-0000-000073AF0000}"/>
    <cellStyle name="Título 1 4" xfId="10563" hidden="1" xr:uid="{00000000-0005-0000-0000-000074AF0000}"/>
    <cellStyle name="Título 1 4" xfId="10670" hidden="1" xr:uid="{00000000-0005-0000-0000-000075AF0000}"/>
    <cellStyle name="Título 1 4" xfId="10640" hidden="1" xr:uid="{00000000-0005-0000-0000-000076AF0000}"/>
    <cellStyle name="Título 1 4" xfId="10676" hidden="1" xr:uid="{00000000-0005-0000-0000-000077AF0000}"/>
    <cellStyle name="Título 1 4" xfId="10854" hidden="1" xr:uid="{00000000-0005-0000-0000-000078AF0000}"/>
    <cellStyle name="Título 1 4" xfId="15892" hidden="1" xr:uid="{00000000-0005-0000-0000-000079AF0000}"/>
    <cellStyle name="Título 1 4" xfId="15904" hidden="1" xr:uid="{00000000-0005-0000-0000-00007AAF0000}"/>
    <cellStyle name="Título 1 4" xfId="15916" hidden="1" xr:uid="{00000000-0005-0000-0000-00007BAF0000}"/>
    <cellStyle name="Título 1 4" xfId="15927" hidden="1" xr:uid="{00000000-0005-0000-0000-00007CAF0000}"/>
    <cellStyle name="Título 1 4" xfId="15939" hidden="1" xr:uid="{00000000-0005-0000-0000-00007DAF0000}"/>
    <cellStyle name="Título 1 4" xfId="15894" hidden="1" xr:uid="{00000000-0005-0000-0000-00007EAF0000}"/>
    <cellStyle name="Título 1 4" xfId="15932" hidden="1" xr:uid="{00000000-0005-0000-0000-00007FAF0000}"/>
    <cellStyle name="Título 1 4" xfId="15877" hidden="1" xr:uid="{00000000-0005-0000-0000-000080AF0000}"/>
    <cellStyle name="Título 1 4" xfId="15959" hidden="1" xr:uid="{00000000-0005-0000-0000-000081AF0000}"/>
    <cellStyle name="Título 1 4" xfId="21024" hidden="1" xr:uid="{00000000-0005-0000-0000-000082AF0000}"/>
    <cellStyle name="Título 1 4" xfId="21036" hidden="1" xr:uid="{00000000-0005-0000-0000-000083AF0000}"/>
    <cellStyle name="Título 1 4" xfId="21048" hidden="1" xr:uid="{00000000-0005-0000-0000-000084AF0000}"/>
    <cellStyle name="Título 1 4" xfId="21059" hidden="1" xr:uid="{00000000-0005-0000-0000-000085AF0000}"/>
    <cellStyle name="Título 1 4" xfId="21071" hidden="1" xr:uid="{00000000-0005-0000-0000-000086AF0000}"/>
    <cellStyle name="Título 1 4" xfId="21026" hidden="1" xr:uid="{00000000-0005-0000-0000-000087AF0000}"/>
    <cellStyle name="Título 1 4" xfId="21064" hidden="1" xr:uid="{00000000-0005-0000-0000-000088AF0000}"/>
    <cellStyle name="Título 1 4" xfId="21009" hidden="1" xr:uid="{00000000-0005-0000-0000-000089AF0000}"/>
    <cellStyle name="Título 1 4" xfId="21087" hidden="1" xr:uid="{00000000-0005-0000-0000-00008AAF0000}"/>
    <cellStyle name="Título 1 4" xfId="21549" hidden="1" xr:uid="{00000000-0005-0000-0000-00008BAF0000}"/>
    <cellStyle name="Título 1 4" xfId="21558" hidden="1" xr:uid="{00000000-0005-0000-0000-00008CAF0000}"/>
    <cellStyle name="Título 1 4" xfId="21567" hidden="1" xr:uid="{00000000-0005-0000-0000-00008DAF0000}"/>
    <cellStyle name="Título 1 4" xfId="21575" hidden="1" xr:uid="{00000000-0005-0000-0000-00008EAF0000}"/>
    <cellStyle name="Título 1 4" xfId="21585" hidden="1" xr:uid="{00000000-0005-0000-0000-00008FAF0000}"/>
    <cellStyle name="Título 1 4" xfId="21551" hidden="1" xr:uid="{00000000-0005-0000-0000-000090AF0000}"/>
    <cellStyle name="Título 1 4" xfId="21578" hidden="1" xr:uid="{00000000-0005-0000-0000-000091AF0000}"/>
    <cellStyle name="Título 1 4" xfId="21538" hidden="1" xr:uid="{00000000-0005-0000-0000-000092AF0000}"/>
    <cellStyle name="Título 1 4" xfId="21597" hidden="1" xr:uid="{00000000-0005-0000-0000-000093AF0000}"/>
    <cellStyle name="Título 1 4" xfId="21475" hidden="1" xr:uid="{00000000-0005-0000-0000-000094AF0000}"/>
    <cellStyle name="Título 1 4" xfId="21380" hidden="1" xr:uid="{00000000-0005-0000-0000-000095AF0000}"/>
    <cellStyle name="Título 1 4" xfId="21376" hidden="1" xr:uid="{00000000-0005-0000-0000-000096AF0000}"/>
    <cellStyle name="Título 1 4" xfId="21405" hidden="1" xr:uid="{00000000-0005-0000-0000-000097AF0000}"/>
    <cellStyle name="Título 1 4" xfId="21399" hidden="1" xr:uid="{00000000-0005-0000-0000-000098AF0000}"/>
    <cellStyle name="Título 1 4" xfId="21450" hidden="1" xr:uid="{00000000-0005-0000-0000-000099AF0000}"/>
    <cellStyle name="Título 1 4" xfId="21368" hidden="1" xr:uid="{00000000-0005-0000-0000-00009AAF0000}"/>
    <cellStyle name="Título 1 4" xfId="21513" hidden="1" xr:uid="{00000000-0005-0000-0000-00009BAF0000}"/>
    <cellStyle name="Título 1 4" xfId="21635" hidden="1" xr:uid="{00000000-0005-0000-0000-00009CAF0000}"/>
    <cellStyle name="Título 1 4" xfId="21383" hidden="1" xr:uid="{00000000-0005-0000-0000-00009DAF0000}"/>
    <cellStyle name="Título 1 4" xfId="21435" hidden="1" xr:uid="{00000000-0005-0000-0000-00009EAF0000}"/>
    <cellStyle name="Título 1 4" xfId="21412" hidden="1" xr:uid="{00000000-0005-0000-0000-00009FAF0000}"/>
    <cellStyle name="Título 1 4" xfId="21367" hidden="1" xr:uid="{00000000-0005-0000-0000-0000A0AF0000}"/>
    <cellStyle name="Título 1 4" xfId="21346" hidden="1" xr:uid="{00000000-0005-0000-0000-0000A1AF0000}"/>
    <cellStyle name="Título 1 4" xfId="21453" hidden="1" xr:uid="{00000000-0005-0000-0000-0000A2AF0000}"/>
    <cellStyle name="Título 1 4" xfId="21423" hidden="1" xr:uid="{00000000-0005-0000-0000-0000A3AF0000}"/>
    <cellStyle name="Título 1 4" xfId="21459" hidden="1" xr:uid="{00000000-0005-0000-0000-0000A4AF0000}"/>
    <cellStyle name="Título 1 4" xfId="21637" hidden="1" xr:uid="{00000000-0005-0000-0000-0000A5AF0000}"/>
    <cellStyle name="Título 1 4" xfId="22833" hidden="1" xr:uid="{00000000-0005-0000-0000-0000A6AF0000}"/>
    <cellStyle name="Título 1 4" xfId="22843" hidden="1" xr:uid="{00000000-0005-0000-0000-0000A7AF0000}"/>
    <cellStyle name="Título 1 4" xfId="22852" hidden="1" xr:uid="{00000000-0005-0000-0000-0000A8AF0000}"/>
    <cellStyle name="Título 1 4" xfId="22860" hidden="1" xr:uid="{00000000-0005-0000-0000-0000A9AF0000}"/>
    <cellStyle name="Título 1 4" xfId="22871" hidden="1" xr:uid="{00000000-0005-0000-0000-0000AAAF0000}"/>
    <cellStyle name="Título 1 4" xfId="22835" hidden="1" xr:uid="{00000000-0005-0000-0000-0000ABAF0000}"/>
    <cellStyle name="Título 1 4" xfId="22864" hidden="1" xr:uid="{00000000-0005-0000-0000-0000ACAF0000}"/>
    <cellStyle name="Título 1 4" xfId="22822" hidden="1" xr:uid="{00000000-0005-0000-0000-0000ADAF0000}"/>
    <cellStyle name="Título 1 4" xfId="22883" hidden="1" xr:uid="{00000000-0005-0000-0000-0000AEAF0000}"/>
    <cellStyle name="Título 1 4" xfId="24056" hidden="1" xr:uid="{00000000-0005-0000-0000-0000AFAF0000}"/>
    <cellStyle name="Título 1 4" xfId="24066" hidden="1" xr:uid="{00000000-0005-0000-0000-0000B0AF0000}"/>
    <cellStyle name="Título 1 4" xfId="24075" hidden="1" xr:uid="{00000000-0005-0000-0000-0000B1AF0000}"/>
    <cellStyle name="Título 1 4" xfId="24083" hidden="1" xr:uid="{00000000-0005-0000-0000-0000B2AF0000}"/>
    <cellStyle name="Título 1 4" xfId="24094" hidden="1" xr:uid="{00000000-0005-0000-0000-0000B3AF0000}"/>
    <cellStyle name="Título 1 4" xfId="24058" hidden="1" xr:uid="{00000000-0005-0000-0000-0000B4AF0000}"/>
    <cellStyle name="Título 1 4" xfId="24087" hidden="1" xr:uid="{00000000-0005-0000-0000-0000B5AF0000}"/>
    <cellStyle name="Título 1 4" xfId="24044" hidden="1" xr:uid="{00000000-0005-0000-0000-0000B6AF0000}"/>
    <cellStyle name="Título 1 4" xfId="24106" hidden="1" xr:uid="{00000000-0005-0000-0000-0000B7AF0000}"/>
    <cellStyle name="Título 1 4" xfId="24376" hidden="1" xr:uid="{00000000-0005-0000-0000-0000B8AF0000}"/>
    <cellStyle name="Título 1 4" xfId="24385" hidden="1" xr:uid="{00000000-0005-0000-0000-0000B9AF0000}"/>
    <cellStyle name="Título 1 4" xfId="24394" hidden="1" xr:uid="{00000000-0005-0000-0000-0000BAAF0000}"/>
    <cellStyle name="Título 1 4" xfId="24402" hidden="1" xr:uid="{00000000-0005-0000-0000-0000BBAF0000}"/>
    <cellStyle name="Título 1 4" xfId="24412" hidden="1" xr:uid="{00000000-0005-0000-0000-0000BCAF0000}"/>
    <cellStyle name="Título 1 4" xfId="24378" hidden="1" xr:uid="{00000000-0005-0000-0000-0000BDAF0000}"/>
    <cellStyle name="Título 1 4" xfId="24405" hidden="1" xr:uid="{00000000-0005-0000-0000-0000BEAF0000}"/>
    <cellStyle name="Título 1 4" xfId="24365" hidden="1" xr:uid="{00000000-0005-0000-0000-0000BFAF0000}"/>
    <cellStyle name="Título 1 4" xfId="24424" hidden="1" xr:uid="{00000000-0005-0000-0000-0000C0AF0000}"/>
    <cellStyle name="Título 1 4" xfId="24303" hidden="1" xr:uid="{00000000-0005-0000-0000-0000C1AF0000}"/>
    <cellStyle name="Título 1 4" xfId="24210" hidden="1" xr:uid="{00000000-0005-0000-0000-0000C2AF0000}"/>
    <cellStyle name="Título 1 4" xfId="24206" hidden="1" xr:uid="{00000000-0005-0000-0000-0000C3AF0000}"/>
    <cellStyle name="Título 1 4" xfId="24233" hidden="1" xr:uid="{00000000-0005-0000-0000-0000C4AF0000}"/>
    <cellStyle name="Título 1 4" xfId="24227" hidden="1" xr:uid="{00000000-0005-0000-0000-0000C5AF0000}"/>
    <cellStyle name="Título 1 4" xfId="24278" hidden="1" xr:uid="{00000000-0005-0000-0000-0000C6AF0000}"/>
    <cellStyle name="Título 1 4" xfId="24198" hidden="1" xr:uid="{00000000-0005-0000-0000-0000C7AF0000}"/>
    <cellStyle name="Título 1 4" xfId="24340" hidden="1" xr:uid="{00000000-0005-0000-0000-0000C8AF0000}"/>
    <cellStyle name="Título 1 4" xfId="24462" hidden="1" xr:uid="{00000000-0005-0000-0000-0000C9AF0000}"/>
    <cellStyle name="Título 1 4" xfId="24213" hidden="1" xr:uid="{00000000-0005-0000-0000-0000CAAF0000}"/>
    <cellStyle name="Título 1 4" xfId="24263" hidden="1" xr:uid="{00000000-0005-0000-0000-0000CBAF0000}"/>
    <cellStyle name="Título 1 4" xfId="24240" hidden="1" xr:uid="{00000000-0005-0000-0000-0000CCAF0000}"/>
    <cellStyle name="Título 1 4" xfId="24197" hidden="1" xr:uid="{00000000-0005-0000-0000-0000CDAF0000}"/>
    <cellStyle name="Título 1 4" xfId="24176" hidden="1" xr:uid="{00000000-0005-0000-0000-0000CEAF0000}"/>
    <cellStyle name="Título 1 4" xfId="24281" hidden="1" xr:uid="{00000000-0005-0000-0000-0000CFAF0000}"/>
    <cellStyle name="Título 1 4" xfId="24251" hidden="1" xr:uid="{00000000-0005-0000-0000-0000D0AF0000}"/>
    <cellStyle name="Título 1 4" xfId="24287" hidden="1" xr:uid="{00000000-0005-0000-0000-0000D1AF0000}"/>
    <cellStyle name="Título 1 4" xfId="24464" hidden="1" xr:uid="{00000000-0005-0000-0000-0000D2AF0000}"/>
    <cellStyle name="Título 1 4" xfId="24532" hidden="1" xr:uid="{00000000-0005-0000-0000-0000D3AF0000}"/>
    <cellStyle name="Título 1 4" xfId="24541" hidden="1" xr:uid="{00000000-0005-0000-0000-0000D4AF0000}"/>
    <cellStyle name="Título 1 4" xfId="24550" hidden="1" xr:uid="{00000000-0005-0000-0000-0000D5AF0000}"/>
    <cellStyle name="Título 1 4" xfId="24558" hidden="1" xr:uid="{00000000-0005-0000-0000-0000D6AF0000}"/>
    <cellStyle name="Título 1 4" xfId="24568" hidden="1" xr:uid="{00000000-0005-0000-0000-0000D7AF0000}"/>
    <cellStyle name="Título 1 4" xfId="24534" hidden="1" xr:uid="{00000000-0005-0000-0000-0000D8AF0000}"/>
    <cellStyle name="Título 1 4" xfId="24561" hidden="1" xr:uid="{00000000-0005-0000-0000-0000D9AF0000}"/>
    <cellStyle name="Título 1 4" xfId="24521" hidden="1" xr:uid="{00000000-0005-0000-0000-0000DAAF0000}"/>
    <cellStyle name="Título 1 4" xfId="24580" hidden="1" xr:uid="{00000000-0005-0000-0000-0000DBAF0000}"/>
    <cellStyle name="Título 1 4" xfId="24634" hidden="1" xr:uid="{00000000-0005-0000-0000-0000DCAF0000}"/>
    <cellStyle name="Título 1 4" xfId="24643" hidden="1" xr:uid="{00000000-0005-0000-0000-0000DDAF0000}"/>
    <cellStyle name="Título 1 4" xfId="24652" hidden="1" xr:uid="{00000000-0005-0000-0000-0000DEAF0000}"/>
    <cellStyle name="Título 1 4" xfId="24660" hidden="1" xr:uid="{00000000-0005-0000-0000-0000DFAF0000}"/>
    <cellStyle name="Título 1 4" xfId="24670" hidden="1" xr:uid="{00000000-0005-0000-0000-0000E0AF0000}"/>
    <cellStyle name="Título 1 4" xfId="24636" hidden="1" xr:uid="{00000000-0005-0000-0000-0000E1AF0000}"/>
    <cellStyle name="Título 1 4" xfId="24663" hidden="1" xr:uid="{00000000-0005-0000-0000-0000E2AF0000}"/>
    <cellStyle name="Título 1 4" xfId="24623" hidden="1" xr:uid="{00000000-0005-0000-0000-0000E3AF0000}"/>
    <cellStyle name="Título 1 4" xfId="24682" hidden="1" xr:uid="{00000000-0005-0000-0000-0000E4AF0000}"/>
    <cellStyle name="Título 1 4" xfId="24905" hidden="1" xr:uid="{00000000-0005-0000-0000-0000E5AF0000}"/>
    <cellStyle name="Título 1 4" xfId="24914" hidden="1" xr:uid="{00000000-0005-0000-0000-0000E6AF0000}"/>
    <cellStyle name="Título 1 4" xfId="24923" hidden="1" xr:uid="{00000000-0005-0000-0000-0000E7AF0000}"/>
    <cellStyle name="Título 1 4" xfId="24931" hidden="1" xr:uid="{00000000-0005-0000-0000-0000E8AF0000}"/>
    <cellStyle name="Título 1 4" xfId="24941" hidden="1" xr:uid="{00000000-0005-0000-0000-0000E9AF0000}"/>
    <cellStyle name="Título 1 4" xfId="24907" hidden="1" xr:uid="{00000000-0005-0000-0000-0000EAAF0000}"/>
    <cellStyle name="Título 1 4" xfId="24934" hidden="1" xr:uid="{00000000-0005-0000-0000-0000EBAF0000}"/>
    <cellStyle name="Título 1 4" xfId="24894" hidden="1" xr:uid="{00000000-0005-0000-0000-0000ECAF0000}"/>
    <cellStyle name="Título 1 4" xfId="24953" hidden="1" xr:uid="{00000000-0005-0000-0000-0000EDAF0000}"/>
    <cellStyle name="Título 1 4" xfId="24832" hidden="1" xr:uid="{00000000-0005-0000-0000-0000EEAF0000}"/>
    <cellStyle name="Título 1 4" xfId="24741" hidden="1" xr:uid="{00000000-0005-0000-0000-0000EFAF0000}"/>
    <cellStyle name="Título 1 4" xfId="24737" hidden="1" xr:uid="{00000000-0005-0000-0000-0000F0AF0000}"/>
    <cellStyle name="Título 1 4" xfId="24763" hidden="1" xr:uid="{00000000-0005-0000-0000-0000F1AF0000}"/>
    <cellStyle name="Título 1 4" xfId="24758" hidden="1" xr:uid="{00000000-0005-0000-0000-0000F2AF0000}"/>
    <cellStyle name="Título 1 4" xfId="24807" hidden="1" xr:uid="{00000000-0005-0000-0000-0000F3AF0000}"/>
    <cellStyle name="Título 1 4" xfId="24729" hidden="1" xr:uid="{00000000-0005-0000-0000-0000F4AF0000}"/>
    <cellStyle name="Título 1 4" xfId="24869" hidden="1" xr:uid="{00000000-0005-0000-0000-0000F5AF0000}"/>
    <cellStyle name="Título 1 4" xfId="24991" hidden="1" xr:uid="{00000000-0005-0000-0000-0000F6AF0000}"/>
    <cellStyle name="Título 1 4" xfId="24744" hidden="1" xr:uid="{00000000-0005-0000-0000-0000F7AF0000}"/>
    <cellStyle name="Título 1 4" xfId="24792" hidden="1" xr:uid="{00000000-0005-0000-0000-0000F8AF0000}"/>
    <cellStyle name="Título 1 4" xfId="24770" hidden="1" xr:uid="{00000000-0005-0000-0000-0000F9AF0000}"/>
    <cellStyle name="Título 1 4" xfId="24728" hidden="1" xr:uid="{00000000-0005-0000-0000-0000FAAF0000}"/>
    <cellStyle name="Título 1 4" xfId="24707" hidden="1" xr:uid="{00000000-0005-0000-0000-0000FBAF0000}"/>
    <cellStyle name="Título 1 4" xfId="24810" hidden="1" xr:uid="{00000000-0005-0000-0000-0000FCAF0000}"/>
    <cellStyle name="Título 1 4" xfId="24781" hidden="1" xr:uid="{00000000-0005-0000-0000-0000FDAF0000}"/>
    <cellStyle name="Título 1 4" xfId="24816" hidden="1" xr:uid="{00000000-0005-0000-0000-0000FEAF0000}"/>
    <cellStyle name="Título 1 4" xfId="24993" hidden="1" xr:uid="{00000000-0005-0000-0000-0000FFAF0000}"/>
    <cellStyle name="Título 1 4" xfId="26141" hidden="1" xr:uid="{00000000-0005-0000-0000-000000B00000}"/>
    <cellStyle name="Título 1 4" xfId="26150" hidden="1" xr:uid="{00000000-0005-0000-0000-000001B00000}"/>
    <cellStyle name="Título 1 4" xfId="26159" hidden="1" xr:uid="{00000000-0005-0000-0000-000002B00000}"/>
    <cellStyle name="Título 1 4" xfId="26167" hidden="1" xr:uid="{00000000-0005-0000-0000-000003B00000}"/>
    <cellStyle name="Título 1 4" xfId="26177" hidden="1" xr:uid="{00000000-0005-0000-0000-000004B00000}"/>
    <cellStyle name="Título 1 4" xfId="26143" hidden="1" xr:uid="{00000000-0005-0000-0000-000005B00000}"/>
    <cellStyle name="Título 1 4" xfId="26170" hidden="1" xr:uid="{00000000-0005-0000-0000-000006B00000}"/>
    <cellStyle name="Título 1 4" xfId="26130" hidden="1" xr:uid="{00000000-0005-0000-0000-000007B00000}"/>
    <cellStyle name="Título 1 4" xfId="26189" hidden="1" xr:uid="{00000000-0005-0000-0000-000008B00000}"/>
    <cellStyle name="Título 1 4" xfId="27399" hidden="1" xr:uid="{00000000-0005-0000-0000-000009B00000}"/>
    <cellStyle name="Título 1 4" xfId="27408" hidden="1" xr:uid="{00000000-0005-0000-0000-00000AB00000}"/>
    <cellStyle name="Título 1 4" xfId="27417" hidden="1" xr:uid="{00000000-0005-0000-0000-00000BB00000}"/>
    <cellStyle name="Título 1 4" xfId="27425" hidden="1" xr:uid="{00000000-0005-0000-0000-00000CB00000}"/>
    <cellStyle name="Título 1 4" xfId="27436" hidden="1" xr:uid="{00000000-0005-0000-0000-00000DB00000}"/>
    <cellStyle name="Título 1 4" xfId="27401" hidden="1" xr:uid="{00000000-0005-0000-0000-00000EB00000}"/>
    <cellStyle name="Título 1 4" xfId="27429" hidden="1" xr:uid="{00000000-0005-0000-0000-00000FB00000}"/>
    <cellStyle name="Título 1 4" xfId="27387" hidden="1" xr:uid="{00000000-0005-0000-0000-000010B00000}"/>
    <cellStyle name="Título 1 4" xfId="27449" hidden="1" xr:uid="{00000000-0005-0000-0000-000011B00000}"/>
    <cellStyle name="Título 1 4" xfId="27712" hidden="1" xr:uid="{00000000-0005-0000-0000-000012B00000}"/>
    <cellStyle name="Título 1 4" xfId="27721" hidden="1" xr:uid="{00000000-0005-0000-0000-000013B00000}"/>
    <cellStyle name="Título 1 4" xfId="27730" hidden="1" xr:uid="{00000000-0005-0000-0000-000014B00000}"/>
    <cellStyle name="Título 1 4" xfId="27738" hidden="1" xr:uid="{00000000-0005-0000-0000-000015B00000}"/>
    <cellStyle name="Título 1 4" xfId="27748" hidden="1" xr:uid="{00000000-0005-0000-0000-000016B00000}"/>
    <cellStyle name="Título 1 4" xfId="27714" hidden="1" xr:uid="{00000000-0005-0000-0000-000017B00000}"/>
    <cellStyle name="Título 1 4" xfId="27741" hidden="1" xr:uid="{00000000-0005-0000-0000-000018B00000}"/>
    <cellStyle name="Título 1 4" xfId="27701" hidden="1" xr:uid="{00000000-0005-0000-0000-000019B00000}"/>
    <cellStyle name="Título 1 4" xfId="27760" hidden="1" xr:uid="{00000000-0005-0000-0000-00001AB00000}"/>
    <cellStyle name="Título 1 4" xfId="27639" hidden="1" xr:uid="{00000000-0005-0000-0000-00001BB00000}"/>
    <cellStyle name="Título 1 4" xfId="27548" hidden="1" xr:uid="{00000000-0005-0000-0000-00001CB00000}"/>
    <cellStyle name="Título 1 4" xfId="27544" hidden="1" xr:uid="{00000000-0005-0000-0000-00001DB00000}"/>
    <cellStyle name="Título 1 4" xfId="27570" hidden="1" xr:uid="{00000000-0005-0000-0000-00001EB00000}"/>
    <cellStyle name="Título 1 4" xfId="27565" hidden="1" xr:uid="{00000000-0005-0000-0000-00001FB00000}"/>
    <cellStyle name="Título 1 4" xfId="27614" hidden="1" xr:uid="{00000000-0005-0000-0000-000020B00000}"/>
    <cellStyle name="Título 1 4" xfId="27536" hidden="1" xr:uid="{00000000-0005-0000-0000-000021B00000}"/>
    <cellStyle name="Título 1 4" xfId="27676" hidden="1" xr:uid="{00000000-0005-0000-0000-000022B00000}"/>
    <cellStyle name="Título 1 4" xfId="27798" hidden="1" xr:uid="{00000000-0005-0000-0000-000023B00000}"/>
    <cellStyle name="Título 1 4" xfId="27551" hidden="1" xr:uid="{00000000-0005-0000-0000-000024B00000}"/>
    <cellStyle name="Título 1 4" xfId="27599" hidden="1" xr:uid="{00000000-0005-0000-0000-000025B00000}"/>
    <cellStyle name="Título 1 4" xfId="27577" hidden="1" xr:uid="{00000000-0005-0000-0000-000026B00000}"/>
    <cellStyle name="Título 1 4" xfId="27535" hidden="1" xr:uid="{00000000-0005-0000-0000-000027B00000}"/>
    <cellStyle name="Título 1 4" xfId="27514" hidden="1" xr:uid="{00000000-0005-0000-0000-000028B00000}"/>
    <cellStyle name="Título 1 4" xfId="27617" hidden="1" xr:uid="{00000000-0005-0000-0000-000029B00000}"/>
    <cellStyle name="Título 1 4" xfId="27588" hidden="1" xr:uid="{00000000-0005-0000-0000-00002AB00000}"/>
    <cellStyle name="Título 1 4" xfId="27623" hidden="1" xr:uid="{00000000-0005-0000-0000-00002BB00000}"/>
    <cellStyle name="Título 1 4" xfId="27800" hidden="1" xr:uid="{00000000-0005-0000-0000-00002CB00000}"/>
    <cellStyle name="Título 1 4" xfId="22161" hidden="1" xr:uid="{00000000-0005-0000-0000-00002DB00000}"/>
    <cellStyle name="Título 1 4" xfId="26009" hidden="1" xr:uid="{00000000-0005-0000-0000-00002EB00000}"/>
    <cellStyle name="Título 1 4" xfId="22440" hidden="1" xr:uid="{00000000-0005-0000-0000-00002FB00000}"/>
    <cellStyle name="Título 1 4" xfId="26479" hidden="1" xr:uid="{00000000-0005-0000-0000-000030B00000}"/>
    <cellStyle name="Título 1 4" xfId="22693" hidden="1" xr:uid="{00000000-0005-0000-0000-000031B00000}"/>
    <cellStyle name="Título 1 4" xfId="25206" hidden="1" xr:uid="{00000000-0005-0000-0000-000032B00000}"/>
    <cellStyle name="Título 1 4" xfId="22439" hidden="1" xr:uid="{00000000-0005-0000-0000-000033B00000}"/>
    <cellStyle name="Título 1 4" xfId="21918" hidden="1" xr:uid="{00000000-0005-0000-0000-000034B00000}"/>
    <cellStyle name="Título 1 4" xfId="25743" hidden="1" xr:uid="{00000000-0005-0000-0000-000035B00000}"/>
    <cellStyle name="Título 1 4" xfId="23553" hidden="1" xr:uid="{00000000-0005-0000-0000-000036B00000}"/>
    <cellStyle name="Título 1 4" xfId="26351" hidden="1" xr:uid="{00000000-0005-0000-0000-000037B00000}"/>
    <cellStyle name="Título 1 4" xfId="22565" hidden="1" xr:uid="{00000000-0005-0000-0000-000038B00000}"/>
    <cellStyle name="Título 1 4" xfId="26602" hidden="1" xr:uid="{00000000-0005-0000-0000-000039B00000}"/>
    <cellStyle name="Título 1 4" xfId="26894" hidden="1" xr:uid="{00000000-0005-0000-0000-00003AB00000}"/>
    <cellStyle name="Título 1 4" xfId="25346" hidden="1" xr:uid="{00000000-0005-0000-0000-00003BB00000}"/>
    <cellStyle name="Título 1 4" xfId="22564" hidden="1" xr:uid="{00000000-0005-0000-0000-00003CB00000}"/>
    <cellStyle name="Título 1 4" xfId="22313" hidden="1" xr:uid="{00000000-0005-0000-0000-00003DB00000}"/>
    <cellStyle name="Título 1 4" xfId="26878" hidden="1" xr:uid="{00000000-0005-0000-0000-00003EB00000}"/>
    <cellStyle name="Título 1 4" xfId="25829" hidden="1" xr:uid="{00000000-0005-0000-0000-00003FB00000}"/>
    <cellStyle name="Título 1 4" xfId="25581" hidden="1" xr:uid="{00000000-0005-0000-0000-000040B00000}"/>
    <cellStyle name="Título 1 4" xfId="23756" hidden="1" xr:uid="{00000000-0005-0000-0000-000041B00000}"/>
    <cellStyle name="Título 1 4" xfId="26863" hidden="1" xr:uid="{00000000-0005-0000-0000-000042B00000}"/>
    <cellStyle name="Título 1 4" xfId="21988" hidden="1" xr:uid="{00000000-0005-0000-0000-000043B00000}"/>
    <cellStyle name="Título 1 4" xfId="23757" hidden="1" xr:uid="{00000000-0005-0000-0000-000044B00000}"/>
    <cellStyle name="Título 1 4" xfId="25296" hidden="1" xr:uid="{00000000-0005-0000-0000-000045B00000}"/>
    <cellStyle name="Título 1 4" xfId="11038" hidden="1" xr:uid="{00000000-0005-0000-0000-000046B00000}"/>
    <cellStyle name="Título 1 4" xfId="25826" hidden="1" xr:uid="{00000000-0005-0000-0000-000047B00000}"/>
    <cellStyle name="Título 1 4" xfId="25040" hidden="1" xr:uid="{00000000-0005-0000-0000-000048B00000}"/>
    <cellStyle name="Título 1 4" xfId="26321" hidden="1" xr:uid="{00000000-0005-0000-0000-000049B00000}"/>
    <cellStyle name="Título 1 4" xfId="22537" hidden="1" xr:uid="{00000000-0005-0000-0000-00004AB00000}"/>
    <cellStyle name="Título 1 4" xfId="25838" hidden="1" xr:uid="{00000000-0005-0000-0000-00004BB00000}"/>
    <cellStyle name="Título 1 4" xfId="26874" hidden="1" xr:uid="{00000000-0005-0000-0000-00004CB00000}"/>
    <cellStyle name="Título 1 4" xfId="25304" hidden="1" xr:uid="{00000000-0005-0000-0000-00004DB00000}"/>
    <cellStyle name="Título 1 4" xfId="23531" hidden="1" xr:uid="{00000000-0005-0000-0000-00004EB00000}"/>
    <cellStyle name="Título 1 4" xfId="22281" hidden="1" xr:uid="{00000000-0005-0000-0000-00004FB00000}"/>
    <cellStyle name="Título 1 4" xfId="25030" hidden="1" xr:uid="{00000000-0005-0000-0000-000050B00000}"/>
    <cellStyle name="Título 1 4" xfId="26875" hidden="1" xr:uid="{00000000-0005-0000-0000-000051B00000}"/>
    <cellStyle name="Título 1 4" xfId="26568" hidden="1" xr:uid="{00000000-0005-0000-0000-000052B00000}"/>
    <cellStyle name="Título 1 4" xfId="26319" hidden="1" xr:uid="{00000000-0005-0000-0000-000053B00000}"/>
    <cellStyle name="Título 1 4" xfId="26876" hidden="1" xr:uid="{00000000-0005-0000-0000-000054B00000}"/>
    <cellStyle name="Título 1 4" xfId="11071" hidden="1" xr:uid="{00000000-0005-0000-0000-000055B00000}"/>
    <cellStyle name="Título 1 4" xfId="25835" hidden="1" xr:uid="{00000000-0005-0000-0000-000056B00000}"/>
    <cellStyle name="Título 1 4" xfId="23765" hidden="1" xr:uid="{00000000-0005-0000-0000-000057B00000}"/>
    <cellStyle name="Título 1 4" xfId="25041" hidden="1" xr:uid="{00000000-0005-0000-0000-000058B00000}"/>
    <cellStyle name="Título 1 4" xfId="22990" hidden="1" xr:uid="{00000000-0005-0000-0000-000059B00000}"/>
    <cellStyle name="Título 1 4" xfId="25815" hidden="1" xr:uid="{00000000-0005-0000-0000-00005AB00000}"/>
    <cellStyle name="Título 1 4" xfId="25567" hidden="1" xr:uid="{00000000-0005-0000-0000-00005BB00000}"/>
    <cellStyle name="Título 1 4" xfId="23741" hidden="1" xr:uid="{00000000-0005-0000-0000-00005CB00000}"/>
    <cellStyle name="Título 1 4" xfId="26849" hidden="1" xr:uid="{00000000-0005-0000-0000-00005DB00000}"/>
    <cellStyle name="Título 1 4" xfId="21975" hidden="1" xr:uid="{00000000-0005-0000-0000-00005EB00000}"/>
    <cellStyle name="Título 1 4" xfId="23742" hidden="1" xr:uid="{00000000-0005-0000-0000-00005FB00000}"/>
    <cellStyle name="Título 1 4" xfId="25282" hidden="1" xr:uid="{00000000-0005-0000-0000-000060B00000}"/>
    <cellStyle name="Título 1 4" xfId="11042" hidden="1" xr:uid="{00000000-0005-0000-0000-000061B00000}"/>
    <cellStyle name="Título 1 4" xfId="25812" hidden="1" xr:uid="{00000000-0005-0000-0000-000062B00000}"/>
    <cellStyle name="Título 1 4" xfId="21965" hidden="1" xr:uid="{00000000-0005-0000-0000-000063B00000}"/>
    <cellStyle name="Título 1 4" xfId="25271" hidden="1" xr:uid="{00000000-0005-0000-0000-000064B00000}"/>
    <cellStyle name="Título 1 4" xfId="25009" hidden="1" xr:uid="{00000000-0005-0000-0000-000065B00000}"/>
    <cellStyle name="Título 1 4" xfId="26531" hidden="1" xr:uid="{00000000-0005-0000-0000-000066B00000}"/>
    <cellStyle name="Título 1 4" xfId="22965" hidden="1" xr:uid="{00000000-0005-0000-0000-000067B00000}"/>
    <cellStyle name="Título 1 4" xfId="25010" hidden="1" xr:uid="{00000000-0005-0000-0000-000068B00000}"/>
    <cellStyle name="Título 1 4" xfId="27067" hidden="1" xr:uid="{00000000-0005-0000-0000-000069B00000}"/>
    <cellStyle name="Título 1 4" xfId="25556" hidden="1" xr:uid="{00000000-0005-0000-0000-00006AB00000}"/>
    <cellStyle name="Título 1 4" xfId="21962" hidden="1" xr:uid="{00000000-0005-0000-0000-00006BB00000}"/>
    <cellStyle name="Título 1 4" xfId="25432" hidden="1" xr:uid="{00000000-0005-0000-0000-00006CB00000}"/>
    <cellStyle name="Título 1 4" xfId="25175" hidden="1" xr:uid="{00000000-0005-0000-0000-00006DB00000}"/>
    <cellStyle name="Título 1 4" xfId="23364" hidden="1" xr:uid="{00000000-0005-0000-0000-00006EB00000}"/>
    <cellStyle name="Título 1 4" xfId="26444" hidden="1" xr:uid="{00000000-0005-0000-0000-00006FB00000}"/>
    <cellStyle name="Título 1 4" xfId="27222" hidden="1" xr:uid="{00000000-0005-0000-0000-000070B00000}"/>
    <cellStyle name="Título 1 4" xfId="23369" hidden="1" xr:uid="{00000000-0005-0000-0000-000071B00000}"/>
    <cellStyle name="Título 1 4" xfId="26977" hidden="1" xr:uid="{00000000-0005-0000-0000-000072B00000}"/>
    <cellStyle name="Título 1 4" xfId="23886" hidden="1" xr:uid="{00000000-0005-0000-0000-000073B00000}"/>
    <cellStyle name="Título 1 4" xfId="25412" hidden="1" xr:uid="{00000000-0005-0000-0000-000074B00000}"/>
    <cellStyle name="Título 1 4" xfId="27359" hidden="1" xr:uid="{00000000-0005-0000-0000-000075B00000}"/>
    <cellStyle name="Título 1 4" xfId="23202" hidden="1" xr:uid="{00000000-0005-0000-0000-000076B00000}"/>
    <cellStyle name="Título 1 4" xfId="23487" hidden="1" xr:uid="{00000000-0005-0000-0000-000077B00000}"/>
    <cellStyle name="Título 1 4" xfId="12186" hidden="1" xr:uid="{00000000-0005-0000-0000-000078B00000}"/>
    <cellStyle name="Título 1 4" xfId="25795" hidden="1" xr:uid="{00000000-0005-0000-0000-000079B00000}"/>
    <cellStyle name="Título 1 4" xfId="27058" hidden="1" xr:uid="{00000000-0005-0000-0000-00007AB00000}"/>
    <cellStyle name="Título 1 4" xfId="22494" hidden="1" xr:uid="{00000000-0005-0000-0000-00007BB00000}"/>
    <cellStyle name="Título 1 4" xfId="25716" hidden="1" xr:uid="{00000000-0005-0000-0000-00007CB00000}"/>
    <cellStyle name="Título 1 4" xfId="22643" hidden="1" xr:uid="{00000000-0005-0000-0000-00007DB00000}"/>
    <cellStyle name="Título 1 4" xfId="23723" hidden="1" xr:uid="{00000000-0005-0000-0000-00007EB00000}"/>
    <cellStyle name="Título 1 4" xfId="23720" hidden="1" xr:uid="{00000000-0005-0000-0000-00007FB00000}"/>
    <cellStyle name="Título 1 4" xfId="22244" hidden="1" xr:uid="{00000000-0005-0000-0000-000080B00000}"/>
    <cellStyle name="Título 1 4" xfId="23724" hidden="1" xr:uid="{00000000-0005-0000-0000-000081B00000}"/>
    <cellStyle name="Título 1 4" xfId="25267" hidden="1" xr:uid="{00000000-0005-0000-0000-000082B00000}"/>
    <cellStyle name="Título 1 4" xfId="21954" hidden="1" xr:uid="{00000000-0005-0000-0000-000083B00000}"/>
    <cellStyle name="Título 1 4" xfId="26275" hidden="1" xr:uid="{00000000-0005-0000-0000-000084B00000}"/>
    <cellStyle name="Título 1 4" xfId="26827" hidden="1" xr:uid="{00000000-0005-0000-0000-000085B00000}"/>
    <cellStyle name="Título 1 4" xfId="21866" hidden="1" xr:uid="{00000000-0005-0000-0000-000086B00000}"/>
    <cellStyle name="Título 1 4" xfId="26418" hidden="1" xr:uid="{00000000-0005-0000-0000-000087B00000}"/>
    <cellStyle name="Título 1 4" xfId="22624" hidden="1" xr:uid="{00000000-0005-0000-0000-000088B00000}"/>
    <cellStyle name="Título 1 4" xfId="23308" hidden="1" xr:uid="{00000000-0005-0000-0000-000089B00000}"/>
    <cellStyle name="Título 1 4" xfId="26919" hidden="1" xr:uid="{00000000-0005-0000-0000-00008AB00000}"/>
    <cellStyle name="Título 1 4" xfId="25098" hidden="1" xr:uid="{00000000-0005-0000-0000-00008BB00000}"/>
    <cellStyle name="Título 1 4" xfId="25686" hidden="1" xr:uid="{00000000-0005-0000-0000-00008CB00000}"/>
    <cellStyle name="Título 1 4" xfId="23295" hidden="1" xr:uid="{00000000-0005-0000-0000-00008DB00000}"/>
    <cellStyle name="Título 1 4" xfId="23115" hidden="1" xr:uid="{00000000-0005-0000-0000-00008EB00000}"/>
    <cellStyle name="Título 1 4" xfId="25091" hidden="1" xr:uid="{00000000-0005-0000-0000-00008FB00000}"/>
    <cellStyle name="Título 1 4" xfId="28005" hidden="1" xr:uid="{00000000-0005-0000-0000-000090B00000}"/>
    <cellStyle name="Título 1 4" xfId="28014" hidden="1" xr:uid="{00000000-0005-0000-0000-000091B00000}"/>
    <cellStyle name="Título 1 4" xfId="28023" hidden="1" xr:uid="{00000000-0005-0000-0000-000092B00000}"/>
    <cellStyle name="Título 1 4" xfId="28031" hidden="1" xr:uid="{00000000-0005-0000-0000-000093B00000}"/>
    <cellStyle name="Título 1 4" xfId="28042" hidden="1" xr:uid="{00000000-0005-0000-0000-000094B00000}"/>
    <cellStyle name="Título 1 4" xfId="28007" hidden="1" xr:uid="{00000000-0005-0000-0000-000095B00000}"/>
    <cellStyle name="Título 1 4" xfId="28035" hidden="1" xr:uid="{00000000-0005-0000-0000-000096B00000}"/>
    <cellStyle name="Título 1 4" xfId="27994" hidden="1" xr:uid="{00000000-0005-0000-0000-000097B00000}"/>
    <cellStyle name="Título 1 4" xfId="28054" hidden="1" xr:uid="{00000000-0005-0000-0000-000098B00000}"/>
    <cellStyle name="Título 1 4" xfId="28302" hidden="1" xr:uid="{00000000-0005-0000-0000-000099B00000}"/>
    <cellStyle name="Título 1 4" xfId="28311" hidden="1" xr:uid="{00000000-0005-0000-0000-00009AB00000}"/>
    <cellStyle name="Título 1 4" xfId="28320" hidden="1" xr:uid="{00000000-0005-0000-0000-00009BB00000}"/>
    <cellStyle name="Título 1 4" xfId="28328" hidden="1" xr:uid="{00000000-0005-0000-0000-00009CB00000}"/>
    <cellStyle name="Título 1 4" xfId="28338" hidden="1" xr:uid="{00000000-0005-0000-0000-00009DB00000}"/>
    <cellStyle name="Título 1 4" xfId="28304" hidden="1" xr:uid="{00000000-0005-0000-0000-00009EB00000}"/>
    <cellStyle name="Título 1 4" xfId="28331" hidden="1" xr:uid="{00000000-0005-0000-0000-00009FB00000}"/>
    <cellStyle name="Título 1 4" xfId="28291" hidden="1" xr:uid="{00000000-0005-0000-0000-0000A0B00000}"/>
    <cellStyle name="Título 1 4" xfId="28350" hidden="1" xr:uid="{00000000-0005-0000-0000-0000A1B00000}"/>
    <cellStyle name="Título 1 4" xfId="28229" hidden="1" xr:uid="{00000000-0005-0000-0000-0000A2B00000}"/>
    <cellStyle name="Título 1 4" xfId="28137" hidden="1" xr:uid="{00000000-0005-0000-0000-0000A3B00000}"/>
    <cellStyle name="Título 1 4" xfId="28133" hidden="1" xr:uid="{00000000-0005-0000-0000-0000A4B00000}"/>
    <cellStyle name="Título 1 4" xfId="28159" hidden="1" xr:uid="{00000000-0005-0000-0000-0000A5B00000}"/>
    <cellStyle name="Título 1 4" xfId="28154" hidden="1" xr:uid="{00000000-0005-0000-0000-0000A6B00000}"/>
    <cellStyle name="Título 1 4" xfId="28204" hidden="1" xr:uid="{00000000-0005-0000-0000-0000A7B00000}"/>
    <cellStyle name="Título 1 4" xfId="28125" hidden="1" xr:uid="{00000000-0005-0000-0000-0000A8B00000}"/>
    <cellStyle name="Título 1 4" xfId="28266" hidden="1" xr:uid="{00000000-0005-0000-0000-0000A9B00000}"/>
    <cellStyle name="Título 1 4" xfId="28388" hidden="1" xr:uid="{00000000-0005-0000-0000-0000AAB00000}"/>
    <cellStyle name="Título 1 4" xfId="28140" hidden="1" xr:uid="{00000000-0005-0000-0000-0000ABB00000}"/>
    <cellStyle name="Título 1 4" xfId="28189" hidden="1" xr:uid="{00000000-0005-0000-0000-0000ACB00000}"/>
    <cellStyle name="Título 1 4" xfId="28166" hidden="1" xr:uid="{00000000-0005-0000-0000-0000ADB00000}"/>
    <cellStyle name="Título 1 4" xfId="28124" hidden="1" xr:uid="{00000000-0005-0000-0000-0000AEB00000}"/>
    <cellStyle name="Título 1 4" xfId="28103" hidden="1" xr:uid="{00000000-0005-0000-0000-0000AFB00000}"/>
    <cellStyle name="Título 1 4" xfId="28207" hidden="1" xr:uid="{00000000-0005-0000-0000-0000B0B00000}"/>
    <cellStyle name="Título 1 4" xfId="28177" hidden="1" xr:uid="{00000000-0005-0000-0000-0000B1B00000}"/>
    <cellStyle name="Título 1 4" xfId="28213" hidden="1" xr:uid="{00000000-0005-0000-0000-0000B2B00000}"/>
    <cellStyle name="Título 1 4" xfId="28390" hidden="1" xr:uid="{00000000-0005-0000-0000-0000B3B00000}"/>
    <cellStyle name="Título 1 4" xfId="25821" hidden="1" xr:uid="{00000000-0005-0000-0000-0000B4B00000}"/>
    <cellStyle name="Título 1 4" xfId="22973" hidden="1" xr:uid="{00000000-0005-0000-0000-0000B5B00000}"/>
    <cellStyle name="Título 1 4" xfId="26551" hidden="1" xr:uid="{00000000-0005-0000-0000-0000B6B00000}"/>
    <cellStyle name="Título 1 4" xfId="25026" hidden="1" xr:uid="{00000000-0005-0000-0000-0000B7B00000}"/>
    <cellStyle name="Título 1 4" xfId="22517" hidden="1" xr:uid="{00000000-0005-0000-0000-0000B8B00000}"/>
    <cellStyle name="Título 1 4" xfId="26537" hidden="1" xr:uid="{00000000-0005-0000-0000-0000B9B00000}"/>
    <cellStyle name="Título 1 4" xfId="22271" hidden="1" xr:uid="{00000000-0005-0000-0000-0000BAB00000}"/>
    <cellStyle name="Título 1 4" xfId="22507" hidden="1" xr:uid="{00000000-0005-0000-0000-0000BBB00000}"/>
    <cellStyle name="Título 1 4" xfId="22503" hidden="1" xr:uid="{00000000-0005-0000-0000-0000BCB00000}"/>
    <cellStyle name="Título 1 4" xfId="23511" hidden="1" xr:uid="{00000000-0005-0000-0000-0000BDB00000}"/>
    <cellStyle name="Título 1 4" xfId="23214" hidden="1" xr:uid="{00000000-0005-0000-0000-0000BEB00000}"/>
    <cellStyle name="Título 1 4" xfId="25573" hidden="1" xr:uid="{00000000-0005-0000-0000-0000BFB00000}"/>
    <cellStyle name="Título 1 4" xfId="26548" hidden="1" xr:uid="{00000000-0005-0000-0000-0000C0B00000}"/>
    <cellStyle name="Título 1 4" xfId="22269" hidden="1" xr:uid="{00000000-0005-0000-0000-0000C1B00000}"/>
    <cellStyle name="Título 1 4" xfId="23497" hidden="1" xr:uid="{00000000-0005-0000-0000-0000C2B00000}"/>
    <cellStyle name="Título 1 4" xfId="26302" hidden="1" xr:uid="{00000000-0005-0000-0000-0000C3B00000}"/>
    <cellStyle name="Título 1 4" xfId="26539" hidden="1" xr:uid="{00000000-0005-0000-0000-0000C4B00000}"/>
    <cellStyle name="Título 1 4" xfId="28426" hidden="1" xr:uid="{00000000-0005-0000-0000-0000C5B00000}"/>
    <cellStyle name="Título 1 4" xfId="28649" hidden="1" xr:uid="{00000000-0005-0000-0000-0000C6B00000}"/>
    <cellStyle name="Título 1 4" xfId="28658" hidden="1" xr:uid="{00000000-0005-0000-0000-0000C7B00000}"/>
    <cellStyle name="Título 1 4" xfId="28667" hidden="1" xr:uid="{00000000-0005-0000-0000-0000C8B00000}"/>
    <cellStyle name="Título 1 4" xfId="28675" hidden="1" xr:uid="{00000000-0005-0000-0000-0000C9B00000}"/>
    <cellStyle name="Título 1 4" xfId="28685" hidden="1" xr:uid="{00000000-0005-0000-0000-0000CAB00000}"/>
    <cellStyle name="Título 1 4" xfId="28651" hidden="1" xr:uid="{00000000-0005-0000-0000-0000CBB00000}"/>
    <cellStyle name="Título 1 4" xfId="28678" hidden="1" xr:uid="{00000000-0005-0000-0000-0000CCB00000}"/>
    <cellStyle name="Título 1 4" xfId="28638" hidden="1" xr:uid="{00000000-0005-0000-0000-0000CDB00000}"/>
    <cellStyle name="Título 1 4" xfId="28697" hidden="1" xr:uid="{00000000-0005-0000-0000-0000CEB00000}"/>
    <cellStyle name="Título 1 4" xfId="28576" hidden="1" xr:uid="{00000000-0005-0000-0000-0000CFB00000}"/>
    <cellStyle name="Título 1 4" xfId="28485" hidden="1" xr:uid="{00000000-0005-0000-0000-0000D0B00000}"/>
    <cellStyle name="Título 1 4" xfId="28481" hidden="1" xr:uid="{00000000-0005-0000-0000-0000D1B00000}"/>
    <cellStyle name="Título 1 4" xfId="28507" hidden="1" xr:uid="{00000000-0005-0000-0000-0000D2B00000}"/>
    <cellStyle name="Título 1 4" xfId="28502" hidden="1" xr:uid="{00000000-0005-0000-0000-0000D3B00000}"/>
    <cellStyle name="Título 1 4" xfId="28551" hidden="1" xr:uid="{00000000-0005-0000-0000-0000D4B00000}"/>
    <cellStyle name="Título 1 4" xfId="28473" hidden="1" xr:uid="{00000000-0005-0000-0000-0000D5B00000}"/>
    <cellStyle name="Título 1 4" xfId="28613" hidden="1" xr:uid="{00000000-0005-0000-0000-0000D6B00000}"/>
    <cellStyle name="Título 1 4" xfId="28735" hidden="1" xr:uid="{00000000-0005-0000-0000-0000D7B00000}"/>
    <cellStyle name="Título 1 4" xfId="28488" hidden="1" xr:uid="{00000000-0005-0000-0000-0000D8B00000}"/>
    <cellStyle name="Título 1 4" xfId="28536" hidden="1" xr:uid="{00000000-0005-0000-0000-0000D9B00000}"/>
    <cellStyle name="Título 1 4" xfId="28514" hidden="1" xr:uid="{00000000-0005-0000-0000-0000DAB00000}"/>
    <cellStyle name="Título 1 4" xfId="28472" hidden="1" xr:uid="{00000000-0005-0000-0000-0000DBB00000}"/>
    <cellStyle name="Título 1 4" xfId="28451" hidden="1" xr:uid="{00000000-0005-0000-0000-0000DCB00000}"/>
    <cellStyle name="Título 1 4" xfId="28554" hidden="1" xr:uid="{00000000-0005-0000-0000-0000DDB00000}"/>
    <cellStyle name="Título 1 4" xfId="28525" hidden="1" xr:uid="{00000000-0005-0000-0000-0000DEB00000}"/>
    <cellStyle name="Título 1 4" xfId="28560" hidden="1" xr:uid="{00000000-0005-0000-0000-0000DFB00000}"/>
    <cellStyle name="Título 1 4" xfId="28737" hidden="1" xr:uid="{00000000-0005-0000-0000-0000E0B00000}"/>
    <cellStyle name="Título 1 4" xfId="28766" hidden="1" xr:uid="{00000000-0005-0000-0000-0000E1B00000}"/>
    <cellStyle name="Título 1 4" xfId="28775" hidden="1" xr:uid="{00000000-0005-0000-0000-0000E2B00000}"/>
    <cellStyle name="Título 1 4" xfId="28784" hidden="1" xr:uid="{00000000-0005-0000-0000-0000E3B00000}"/>
    <cellStyle name="Título 1 4" xfId="28792" hidden="1" xr:uid="{00000000-0005-0000-0000-0000E4B00000}"/>
    <cellStyle name="Título 1 4" xfId="28802" hidden="1" xr:uid="{00000000-0005-0000-0000-0000E5B00000}"/>
    <cellStyle name="Título 1 4" xfId="28768" hidden="1" xr:uid="{00000000-0005-0000-0000-0000E6B00000}"/>
    <cellStyle name="Título 1 4" xfId="28795" hidden="1" xr:uid="{00000000-0005-0000-0000-0000E7B00000}"/>
    <cellStyle name="Título 1 4" xfId="28755" hidden="1" xr:uid="{00000000-0005-0000-0000-0000E8B00000}"/>
    <cellStyle name="Título 1 4" xfId="28814" hidden="1" xr:uid="{00000000-0005-0000-0000-0000E9B00000}"/>
    <cellStyle name="Título 1 4" xfId="28868" hidden="1" xr:uid="{00000000-0005-0000-0000-0000EAB00000}"/>
    <cellStyle name="Título 1 4" xfId="28877" hidden="1" xr:uid="{00000000-0005-0000-0000-0000EBB00000}"/>
    <cellStyle name="Título 1 4" xfId="28886" hidden="1" xr:uid="{00000000-0005-0000-0000-0000ECB00000}"/>
    <cellStyle name="Título 1 4" xfId="28894" hidden="1" xr:uid="{00000000-0005-0000-0000-0000EDB00000}"/>
    <cellStyle name="Título 1 4" xfId="28904" hidden="1" xr:uid="{00000000-0005-0000-0000-0000EEB00000}"/>
    <cellStyle name="Título 1 4" xfId="28870" hidden="1" xr:uid="{00000000-0005-0000-0000-0000EFB00000}"/>
    <cellStyle name="Título 1 4" xfId="28897" hidden="1" xr:uid="{00000000-0005-0000-0000-0000F0B00000}"/>
    <cellStyle name="Título 1 4" xfId="28857" hidden="1" xr:uid="{00000000-0005-0000-0000-0000F1B00000}"/>
    <cellStyle name="Título 1 4" xfId="28916" hidden="1" xr:uid="{00000000-0005-0000-0000-0000F2B00000}"/>
    <cellStyle name="Título 1 4" xfId="29139" hidden="1" xr:uid="{00000000-0005-0000-0000-0000F3B00000}"/>
    <cellStyle name="Título 1 4" xfId="29148" hidden="1" xr:uid="{00000000-0005-0000-0000-0000F4B00000}"/>
    <cellStyle name="Título 1 4" xfId="29157" hidden="1" xr:uid="{00000000-0005-0000-0000-0000F5B00000}"/>
    <cellStyle name="Título 1 4" xfId="29165" hidden="1" xr:uid="{00000000-0005-0000-0000-0000F6B00000}"/>
    <cellStyle name="Título 1 4" xfId="29175" hidden="1" xr:uid="{00000000-0005-0000-0000-0000F7B00000}"/>
    <cellStyle name="Título 1 4" xfId="29141" hidden="1" xr:uid="{00000000-0005-0000-0000-0000F8B00000}"/>
    <cellStyle name="Título 1 4" xfId="29168" hidden="1" xr:uid="{00000000-0005-0000-0000-0000F9B00000}"/>
    <cellStyle name="Título 1 4" xfId="29128" hidden="1" xr:uid="{00000000-0005-0000-0000-0000FAB00000}"/>
    <cellStyle name="Título 1 4" xfId="29187" hidden="1" xr:uid="{00000000-0005-0000-0000-0000FBB00000}"/>
    <cellStyle name="Título 1 4" xfId="29066" hidden="1" xr:uid="{00000000-0005-0000-0000-0000FCB00000}"/>
    <cellStyle name="Título 1 4" xfId="28975" hidden="1" xr:uid="{00000000-0005-0000-0000-0000FDB00000}"/>
    <cellStyle name="Título 1 4" xfId="28971" hidden="1" xr:uid="{00000000-0005-0000-0000-0000FEB00000}"/>
    <cellStyle name="Título 1 4" xfId="28997" hidden="1" xr:uid="{00000000-0005-0000-0000-0000FFB00000}"/>
    <cellStyle name="Título 1 4" xfId="28992" hidden="1" xr:uid="{00000000-0005-0000-0000-000000B10000}"/>
    <cellStyle name="Título 1 4" xfId="29041" hidden="1" xr:uid="{00000000-0005-0000-0000-000001B10000}"/>
    <cellStyle name="Título 1 4" xfId="28963" hidden="1" xr:uid="{00000000-0005-0000-0000-000002B10000}"/>
    <cellStyle name="Título 1 4" xfId="29103" hidden="1" xr:uid="{00000000-0005-0000-0000-000003B10000}"/>
    <cellStyle name="Título 1 4" xfId="29225" hidden="1" xr:uid="{00000000-0005-0000-0000-000004B10000}"/>
    <cellStyle name="Título 1 4" xfId="28978" hidden="1" xr:uid="{00000000-0005-0000-0000-000005B10000}"/>
    <cellStyle name="Título 1 4" xfId="29026" hidden="1" xr:uid="{00000000-0005-0000-0000-000006B10000}"/>
    <cellStyle name="Título 1 4" xfId="29004" hidden="1" xr:uid="{00000000-0005-0000-0000-000007B10000}"/>
    <cellStyle name="Título 1 4" xfId="28962" hidden="1" xr:uid="{00000000-0005-0000-0000-000008B10000}"/>
    <cellStyle name="Título 1 4" xfId="28941" hidden="1" xr:uid="{00000000-0005-0000-0000-000009B10000}"/>
    <cellStyle name="Título 1 4" xfId="29044" hidden="1" xr:uid="{00000000-0005-0000-0000-00000AB10000}"/>
    <cellStyle name="Título 1 4" xfId="29015" hidden="1" xr:uid="{00000000-0005-0000-0000-00000BB10000}"/>
    <cellStyle name="Título 1 4" xfId="29050" hidden="1" xr:uid="{00000000-0005-0000-0000-00000CB10000}"/>
    <cellStyle name="Título 1 4" xfId="29227" hidden="1" xr:uid="{00000000-0005-0000-0000-00000DB10000}"/>
    <cellStyle name="Título 1 4" xfId="29256" hidden="1" xr:uid="{00000000-0005-0000-0000-00000EB10000}"/>
    <cellStyle name="Título 1 4" xfId="29265" hidden="1" xr:uid="{00000000-0005-0000-0000-00000FB10000}"/>
    <cellStyle name="Título 1 4" xfId="29274" hidden="1" xr:uid="{00000000-0005-0000-0000-000010B10000}"/>
    <cellStyle name="Título 1 4" xfId="29282" hidden="1" xr:uid="{00000000-0005-0000-0000-000011B10000}"/>
    <cellStyle name="Título 1 4" xfId="29292" hidden="1" xr:uid="{00000000-0005-0000-0000-000012B10000}"/>
    <cellStyle name="Título 1 4" xfId="29258" hidden="1" xr:uid="{00000000-0005-0000-0000-000013B10000}"/>
    <cellStyle name="Título 1 4" xfId="29285" hidden="1" xr:uid="{00000000-0005-0000-0000-000014B10000}"/>
    <cellStyle name="Título 1 4" xfId="29245" hidden="1" xr:uid="{00000000-0005-0000-0000-000015B10000}"/>
    <cellStyle name="Título 1 4" xfId="29304" hidden="1" xr:uid="{00000000-0005-0000-0000-000016B10000}"/>
    <cellStyle name="Título 1 4" xfId="29358" hidden="1" xr:uid="{00000000-0005-0000-0000-000017B10000}"/>
    <cellStyle name="Título 1 4" xfId="29367" hidden="1" xr:uid="{00000000-0005-0000-0000-000018B10000}"/>
    <cellStyle name="Título 1 4" xfId="29376" hidden="1" xr:uid="{00000000-0005-0000-0000-000019B10000}"/>
    <cellStyle name="Título 1 4" xfId="29384" hidden="1" xr:uid="{00000000-0005-0000-0000-00001AB10000}"/>
    <cellStyle name="Título 1 4" xfId="29394" hidden="1" xr:uid="{00000000-0005-0000-0000-00001BB10000}"/>
    <cellStyle name="Título 1 4" xfId="29360" hidden="1" xr:uid="{00000000-0005-0000-0000-00001CB10000}"/>
    <cellStyle name="Título 1 4" xfId="29387" hidden="1" xr:uid="{00000000-0005-0000-0000-00001DB10000}"/>
    <cellStyle name="Título 1 4" xfId="29347" hidden="1" xr:uid="{00000000-0005-0000-0000-00001EB10000}"/>
    <cellStyle name="Título 1 4" xfId="29406" hidden="1" xr:uid="{00000000-0005-0000-0000-00001FB10000}"/>
    <cellStyle name="Título 1 4" xfId="29629" hidden="1" xr:uid="{00000000-0005-0000-0000-000020B10000}"/>
    <cellStyle name="Título 1 4" xfId="29638" hidden="1" xr:uid="{00000000-0005-0000-0000-000021B10000}"/>
    <cellStyle name="Título 1 4" xfId="29647" hidden="1" xr:uid="{00000000-0005-0000-0000-000022B10000}"/>
    <cellStyle name="Título 1 4" xfId="29655" hidden="1" xr:uid="{00000000-0005-0000-0000-000023B10000}"/>
    <cellStyle name="Título 1 4" xfId="29665" hidden="1" xr:uid="{00000000-0005-0000-0000-000024B10000}"/>
    <cellStyle name="Título 1 4" xfId="29631" hidden="1" xr:uid="{00000000-0005-0000-0000-000025B10000}"/>
    <cellStyle name="Título 1 4" xfId="29658" hidden="1" xr:uid="{00000000-0005-0000-0000-000026B10000}"/>
    <cellStyle name="Título 1 4" xfId="29618" hidden="1" xr:uid="{00000000-0005-0000-0000-000027B10000}"/>
    <cellStyle name="Título 1 4" xfId="29677" hidden="1" xr:uid="{00000000-0005-0000-0000-000028B10000}"/>
    <cellStyle name="Título 1 4" xfId="29556" hidden="1" xr:uid="{00000000-0005-0000-0000-000029B10000}"/>
    <cellStyle name="Título 1 4" xfId="29465" hidden="1" xr:uid="{00000000-0005-0000-0000-00002AB10000}"/>
    <cellStyle name="Título 1 4" xfId="29461" hidden="1" xr:uid="{00000000-0005-0000-0000-00002BB10000}"/>
    <cellStyle name="Título 1 4" xfId="29487" hidden="1" xr:uid="{00000000-0005-0000-0000-00002CB10000}"/>
    <cellStyle name="Título 1 4" xfId="29482" hidden="1" xr:uid="{00000000-0005-0000-0000-00002DB10000}"/>
    <cellStyle name="Título 1 4" xfId="29531" hidden="1" xr:uid="{00000000-0005-0000-0000-00002EB10000}"/>
    <cellStyle name="Título 1 4" xfId="29453" hidden="1" xr:uid="{00000000-0005-0000-0000-00002FB10000}"/>
    <cellStyle name="Título 1 4" xfId="29593" hidden="1" xr:uid="{00000000-0005-0000-0000-000030B10000}"/>
    <cellStyle name="Título 1 4" xfId="29715" hidden="1" xr:uid="{00000000-0005-0000-0000-000031B10000}"/>
    <cellStyle name="Título 1 4" xfId="29468" hidden="1" xr:uid="{00000000-0005-0000-0000-000032B10000}"/>
    <cellStyle name="Título 1 4" xfId="29516" hidden="1" xr:uid="{00000000-0005-0000-0000-000033B10000}"/>
    <cellStyle name="Título 1 4" xfId="29494" hidden="1" xr:uid="{00000000-0005-0000-0000-000034B10000}"/>
    <cellStyle name="Título 1 4" xfId="29452" hidden="1" xr:uid="{00000000-0005-0000-0000-000035B10000}"/>
    <cellStyle name="Título 1 4" xfId="29431" hidden="1" xr:uid="{00000000-0005-0000-0000-000036B10000}"/>
    <cellStyle name="Título 1 4" xfId="29534" hidden="1" xr:uid="{00000000-0005-0000-0000-000037B10000}"/>
    <cellStyle name="Título 1 4" xfId="29505" hidden="1" xr:uid="{00000000-0005-0000-0000-000038B10000}"/>
    <cellStyle name="Título 1 4" xfId="29540" hidden="1" xr:uid="{00000000-0005-0000-0000-000039B10000}"/>
    <cellStyle name="Título 1 4" xfId="29717" hidden="1" xr:uid="{00000000-0005-0000-0000-00003AB10000}"/>
    <cellStyle name="Título 1 4" xfId="29746" hidden="1" xr:uid="{00000000-0005-0000-0000-00003BB10000}"/>
    <cellStyle name="Título 1 4" xfId="29755" hidden="1" xr:uid="{00000000-0005-0000-0000-00003CB10000}"/>
    <cellStyle name="Título 1 4" xfId="29764" hidden="1" xr:uid="{00000000-0005-0000-0000-00003DB10000}"/>
    <cellStyle name="Título 1 4" xfId="29772" hidden="1" xr:uid="{00000000-0005-0000-0000-00003EB10000}"/>
    <cellStyle name="Título 1 4" xfId="29782" hidden="1" xr:uid="{00000000-0005-0000-0000-00003FB10000}"/>
    <cellStyle name="Título 1 4" xfId="29748" hidden="1" xr:uid="{00000000-0005-0000-0000-000040B10000}"/>
    <cellStyle name="Título 1 4" xfId="29775" hidden="1" xr:uid="{00000000-0005-0000-0000-000041B10000}"/>
    <cellStyle name="Título 1 4" xfId="29735" hidden="1" xr:uid="{00000000-0005-0000-0000-000042B10000}"/>
    <cellStyle name="Título 1 4" xfId="29794" hidden="1" xr:uid="{00000000-0005-0000-0000-000043B10000}"/>
    <cellStyle name="Título 1 4" xfId="29848" hidden="1" xr:uid="{00000000-0005-0000-0000-000044B10000}"/>
    <cellStyle name="Título 1 4" xfId="29857" hidden="1" xr:uid="{00000000-0005-0000-0000-000045B10000}"/>
    <cellStyle name="Título 1 4" xfId="29866" hidden="1" xr:uid="{00000000-0005-0000-0000-000046B10000}"/>
    <cellStyle name="Título 1 4" xfId="29874" hidden="1" xr:uid="{00000000-0005-0000-0000-000047B10000}"/>
    <cellStyle name="Título 1 4" xfId="29884" hidden="1" xr:uid="{00000000-0005-0000-0000-000048B10000}"/>
    <cellStyle name="Título 1 4" xfId="29850" hidden="1" xr:uid="{00000000-0005-0000-0000-000049B10000}"/>
    <cellStyle name="Título 1 4" xfId="29877" hidden="1" xr:uid="{00000000-0005-0000-0000-00004AB10000}"/>
    <cellStyle name="Título 1 4" xfId="29837" hidden="1" xr:uid="{00000000-0005-0000-0000-00004BB10000}"/>
    <cellStyle name="Título 1 4" xfId="29896" hidden="1" xr:uid="{00000000-0005-0000-0000-00004CB10000}"/>
    <cellStyle name="Título 1 4" xfId="30119" hidden="1" xr:uid="{00000000-0005-0000-0000-00004DB10000}"/>
    <cellStyle name="Título 1 4" xfId="30128" hidden="1" xr:uid="{00000000-0005-0000-0000-00004EB10000}"/>
    <cellStyle name="Título 1 4" xfId="30137" hidden="1" xr:uid="{00000000-0005-0000-0000-00004FB10000}"/>
    <cellStyle name="Título 1 4" xfId="30145" hidden="1" xr:uid="{00000000-0005-0000-0000-000050B10000}"/>
    <cellStyle name="Título 1 4" xfId="30155" hidden="1" xr:uid="{00000000-0005-0000-0000-000051B10000}"/>
    <cellStyle name="Título 1 4" xfId="30121" hidden="1" xr:uid="{00000000-0005-0000-0000-000052B10000}"/>
    <cellStyle name="Título 1 4" xfId="30148" hidden="1" xr:uid="{00000000-0005-0000-0000-000053B10000}"/>
    <cellStyle name="Título 1 4" xfId="30108" hidden="1" xr:uid="{00000000-0005-0000-0000-000054B10000}"/>
    <cellStyle name="Título 1 4" xfId="30167" hidden="1" xr:uid="{00000000-0005-0000-0000-000055B10000}"/>
    <cellStyle name="Título 1 4" xfId="30046" hidden="1" xr:uid="{00000000-0005-0000-0000-000056B10000}"/>
    <cellStyle name="Título 1 4" xfId="29955" hidden="1" xr:uid="{00000000-0005-0000-0000-000057B10000}"/>
    <cellStyle name="Título 1 4" xfId="29951" hidden="1" xr:uid="{00000000-0005-0000-0000-000058B10000}"/>
    <cellStyle name="Título 1 4" xfId="29977" hidden="1" xr:uid="{00000000-0005-0000-0000-000059B10000}"/>
    <cellStyle name="Título 1 4" xfId="29972" hidden="1" xr:uid="{00000000-0005-0000-0000-00005AB10000}"/>
    <cellStyle name="Título 1 4" xfId="30021" hidden="1" xr:uid="{00000000-0005-0000-0000-00005BB10000}"/>
    <cellStyle name="Título 1 4" xfId="29943" hidden="1" xr:uid="{00000000-0005-0000-0000-00005CB10000}"/>
    <cellStyle name="Título 1 4" xfId="30083" hidden="1" xr:uid="{00000000-0005-0000-0000-00005DB10000}"/>
    <cellStyle name="Título 1 4" xfId="30205" hidden="1" xr:uid="{00000000-0005-0000-0000-00005EB10000}"/>
    <cellStyle name="Título 1 4" xfId="29958" hidden="1" xr:uid="{00000000-0005-0000-0000-00005FB10000}"/>
    <cellStyle name="Título 1 4" xfId="30006" hidden="1" xr:uid="{00000000-0005-0000-0000-000060B10000}"/>
    <cellStyle name="Título 1 4" xfId="29984" hidden="1" xr:uid="{00000000-0005-0000-0000-000061B10000}"/>
    <cellStyle name="Título 1 4" xfId="29942" hidden="1" xr:uid="{00000000-0005-0000-0000-000062B10000}"/>
    <cellStyle name="Título 1 4" xfId="29921" hidden="1" xr:uid="{00000000-0005-0000-0000-000063B10000}"/>
    <cellStyle name="Título 1 4" xfId="30024" hidden="1" xr:uid="{00000000-0005-0000-0000-000064B10000}"/>
    <cellStyle name="Título 1 4" xfId="29995" hidden="1" xr:uid="{00000000-0005-0000-0000-000065B10000}"/>
    <cellStyle name="Título 1 4" xfId="30030" hidden="1" xr:uid="{00000000-0005-0000-0000-000066B10000}"/>
    <cellStyle name="Título 1 4" xfId="30207" hidden="1" xr:uid="{00000000-0005-0000-0000-000067B10000}"/>
    <cellStyle name="Título 1 4" xfId="30236" hidden="1" xr:uid="{00000000-0005-0000-0000-000068B10000}"/>
    <cellStyle name="Título 1 4" xfId="30245" hidden="1" xr:uid="{00000000-0005-0000-0000-000069B10000}"/>
    <cellStyle name="Título 1 4" xfId="30254" hidden="1" xr:uid="{00000000-0005-0000-0000-00006AB10000}"/>
    <cellStyle name="Título 1 4" xfId="30262" hidden="1" xr:uid="{00000000-0005-0000-0000-00006BB10000}"/>
    <cellStyle name="Título 1 4" xfId="30272" hidden="1" xr:uid="{00000000-0005-0000-0000-00006CB10000}"/>
    <cellStyle name="Título 1 4" xfId="30238" hidden="1" xr:uid="{00000000-0005-0000-0000-00006DB10000}"/>
    <cellStyle name="Título 1 4" xfId="30265" hidden="1" xr:uid="{00000000-0005-0000-0000-00006EB10000}"/>
    <cellStyle name="Título 1 4" xfId="30225" hidden="1" xr:uid="{00000000-0005-0000-0000-00006FB10000}"/>
    <cellStyle name="Título 1 4" xfId="30284" hidden="1" xr:uid="{00000000-0005-0000-0000-000070B10000}"/>
    <cellStyle name="Título 1 4" xfId="30338" hidden="1" xr:uid="{00000000-0005-0000-0000-000071B10000}"/>
    <cellStyle name="Título 1 4" xfId="30347" hidden="1" xr:uid="{00000000-0005-0000-0000-000072B10000}"/>
    <cellStyle name="Título 1 4" xfId="30356" hidden="1" xr:uid="{00000000-0005-0000-0000-000073B10000}"/>
    <cellStyle name="Título 1 4" xfId="30364" hidden="1" xr:uid="{00000000-0005-0000-0000-000074B10000}"/>
    <cellStyle name="Título 1 4" xfId="30374" hidden="1" xr:uid="{00000000-0005-0000-0000-000075B10000}"/>
    <cellStyle name="Título 1 4" xfId="30340" hidden="1" xr:uid="{00000000-0005-0000-0000-000076B10000}"/>
    <cellStyle name="Título 1 4" xfId="30367" hidden="1" xr:uid="{00000000-0005-0000-0000-000077B10000}"/>
    <cellStyle name="Título 1 4" xfId="30327" hidden="1" xr:uid="{00000000-0005-0000-0000-000078B10000}"/>
    <cellStyle name="Título 1 4" xfId="30386" hidden="1" xr:uid="{00000000-0005-0000-0000-000079B10000}"/>
    <cellStyle name="Título 1 4" xfId="30609" hidden="1" xr:uid="{00000000-0005-0000-0000-00007AB10000}"/>
    <cellStyle name="Título 1 4" xfId="30618" hidden="1" xr:uid="{00000000-0005-0000-0000-00007BB10000}"/>
    <cellStyle name="Título 1 4" xfId="30627" hidden="1" xr:uid="{00000000-0005-0000-0000-00007CB10000}"/>
    <cellStyle name="Título 1 4" xfId="30635" hidden="1" xr:uid="{00000000-0005-0000-0000-00007DB10000}"/>
    <cellStyle name="Título 1 4" xfId="30645" hidden="1" xr:uid="{00000000-0005-0000-0000-00007EB10000}"/>
    <cellStyle name="Título 1 4" xfId="30611" hidden="1" xr:uid="{00000000-0005-0000-0000-00007FB10000}"/>
    <cellStyle name="Título 1 4" xfId="30638" hidden="1" xr:uid="{00000000-0005-0000-0000-000080B10000}"/>
    <cellStyle name="Título 1 4" xfId="30598" hidden="1" xr:uid="{00000000-0005-0000-0000-000081B10000}"/>
    <cellStyle name="Título 1 4" xfId="30657" hidden="1" xr:uid="{00000000-0005-0000-0000-000082B10000}"/>
    <cellStyle name="Título 1 4" xfId="30536" hidden="1" xr:uid="{00000000-0005-0000-0000-000083B10000}"/>
    <cellStyle name="Título 1 4" xfId="30445" hidden="1" xr:uid="{00000000-0005-0000-0000-000084B10000}"/>
    <cellStyle name="Título 1 4" xfId="30441" hidden="1" xr:uid="{00000000-0005-0000-0000-000085B10000}"/>
    <cellStyle name="Título 1 4" xfId="30467" hidden="1" xr:uid="{00000000-0005-0000-0000-000086B10000}"/>
    <cellStyle name="Título 1 4" xfId="30462" hidden="1" xr:uid="{00000000-0005-0000-0000-000087B10000}"/>
    <cellStyle name="Título 1 4" xfId="30511" hidden="1" xr:uid="{00000000-0005-0000-0000-000088B10000}"/>
    <cellStyle name="Título 1 4" xfId="30433" hidden="1" xr:uid="{00000000-0005-0000-0000-000089B10000}"/>
    <cellStyle name="Título 1 4" xfId="30573" hidden="1" xr:uid="{00000000-0005-0000-0000-00008AB10000}"/>
    <cellStyle name="Título 1 4" xfId="30695" hidden="1" xr:uid="{00000000-0005-0000-0000-00008BB10000}"/>
    <cellStyle name="Título 1 4" xfId="30448" hidden="1" xr:uid="{00000000-0005-0000-0000-00008CB10000}"/>
    <cellStyle name="Título 1 4" xfId="30496" hidden="1" xr:uid="{00000000-0005-0000-0000-00008DB10000}"/>
    <cellStyle name="Título 1 4" xfId="30474" hidden="1" xr:uid="{00000000-0005-0000-0000-00008EB10000}"/>
    <cellStyle name="Título 1 4" xfId="30432" hidden="1" xr:uid="{00000000-0005-0000-0000-00008FB10000}"/>
    <cellStyle name="Título 1 4" xfId="30411" hidden="1" xr:uid="{00000000-0005-0000-0000-000090B10000}"/>
    <cellStyle name="Título 1 4" xfId="30514" hidden="1" xr:uid="{00000000-0005-0000-0000-000091B10000}"/>
    <cellStyle name="Título 1 4" xfId="30485" hidden="1" xr:uid="{00000000-0005-0000-0000-000092B10000}"/>
    <cellStyle name="Título 1 4" xfId="30520" hidden="1" xr:uid="{00000000-0005-0000-0000-000093B10000}"/>
    <cellStyle name="Título 1 4" xfId="30697" hidden="1" xr:uid="{00000000-0005-0000-0000-000094B10000}"/>
    <cellStyle name="Título 1 4" xfId="22336" hidden="1" xr:uid="{00000000-0005-0000-0000-000095B10000}"/>
    <cellStyle name="Título 1 4" xfId="22918" hidden="1" xr:uid="{00000000-0005-0000-0000-000096B10000}"/>
    <cellStyle name="Título 1 4" xfId="23278" hidden="1" xr:uid="{00000000-0005-0000-0000-000097B10000}"/>
    <cellStyle name="Título 1 4" xfId="25188" hidden="1" xr:uid="{00000000-0005-0000-0000-000098B10000}"/>
    <cellStyle name="Título 1 4" xfId="27898" hidden="1" xr:uid="{00000000-0005-0000-0000-000099B10000}"/>
    <cellStyle name="Título 1 4" xfId="23254" hidden="1" xr:uid="{00000000-0005-0000-0000-00009AB10000}"/>
    <cellStyle name="Título 1 4" xfId="26610" hidden="1" xr:uid="{00000000-0005-0000-0000-00009BB10000}"/>
    <cellStyle name="Título 1 4" xfId="26488" hidden="1" xr:uid="{00000000-0005-0000-0000-00009CB10000}"/>
    <cellStyle name="Título 1 4" xfId="25761" hidden="1" xr:uid="{00000000-0005-0000-0000-00009DB10000}"/>
    <cellStyle name="Título 1 4" xfId="23177" hidden="1" xr:uid="{00000000-0005-0000-0000-00009EB10000}"/>
    <cellStyle name="Título 1 4" xfId="23786" hidden="1" xr:uid="{00000000-0005-0000-0000-00009FB10000}"/>
    <cellStyle name="Título 1 4" xfId="22916" hidden="1" xr:uid="{00000000-0005-0000-0000-0000A0B10000}"/>
    <cellStyle name="Título 1 4" xfId="23976" hidden="1" xr:uid="{00000000-0005-0000-0000-0000A1B10000}"/>
    <cellStyle name="Título 1 4" xfId="26999" hidden="1" xr:uid="{00000000-0005-0000-0000-0000A2B10000}"/>
    <cellStyle name="Título 1 4" xfId="27193" hidden="1" xr:uid="{00000000-0005-0000-0000-0000A3B10000}"/>
    <cellStyle name="Título 1 4" xfId="24148" hidden="1" xr:uid="{00000000-0005-0000-0000-0000A4B10000}"/>
    <cellStyle name="Título 1 4" xfId="23937" hidden="1" xr:uid="{00000000-0005-0000-0000-0000A5B10000}"/>
    <cellStyle name="Título 1 4" xfId="26474" hidden="1" xr:uid="{00000000-0005-0000-0000-0000A6B10000}"/>
    <cellStyle name="Título 1 4" xfId="26512" hidden="1" xr:uid="{00000000-0005-0000-0000-0000A7B10000}"/>
    <cellStyle name="Título 1 4" xfId="21818" hidden="1" xr:uid="{00000000-0005-0000-0000-0000A8B10000}"/>
    <cellStyle name="Título 1 4" xfId="23713" hidden="1" xr:uid="{00000000-0005-0000-0000-0000A9B10000}"/>
    <cellStyle name="Título 1 4" xfId="25454" hidden="1" xr:uid="{00000000-0005-0000-0000-0000AAB10000}"/>
    <cellStyle name="Título 1 4" xfId="22292" hidden="1" xr:uid="{00000000-0005-0000-0000-0000ABB10000}"/>
    <cellStyle name="Título 1 4" xfId="22481" hidden="1" xr:uid="{00000000-0005-0000-0000-0000ACB10000}"/>
    <cellStyle name="Título 1 4" xfId="25396" hidden="1" xr:uid="{00000000-0005-0000-0000-0000ADB10000}"/>
    <cellStyle name="Título 1 4" xfId="25485" hidden="1" xr:uid="{00000000-0005-0000-0000-0000AEB10000}"/>
    <cellStyle name="Título 1 4" xfId="22736" hidden="1" xr:uid="{00000000-0005-0000-0000-0000AFB10000}"/>
    <cellStyle name="Título 1 4" xfId="24478" hidden="1" xr:uid="{00000000-0005-0000-0000-0000B0B10000}"/>
    <cellStyle name="Título 1 4" xfId="27333" hidden="1" xr:uid="{00000000-0005-0000-0000-0000B1B10000}"/>
    <cellStyle name="Título 1 4" xfId="22620" hidden="1" xr:uid="{00000000-0005-0000-0000-0000B2B10000}"/>
    <cellStyle name="Título 1 4" xfId="22941" hidden="1" xr:uid="{00000000-0005-0000-0000-0000B3B10000}"/>
    <cellStyle name="Título 1 4" xfId="23154" hidden="1" xr:uid="{00000000-0005-0000-0000-0000B4B10000}"/>
    <cellStyle name="Título 1 4" xfId="21848" hidden="1" xr:uid="{00000000-0005-0000-0000-0000B5B10000}"/>
    <cellStyle name="Título 1 4" xfId="27245" hidden="1" xr:uid="{00000000-0005-0000-0000-0000B6B10000}"/>
    <cellStyle name="Título 1 4" xfId="26048" hidden="1" xr:uid="{00000000-0005-0000-0000-0000B7B10000}"/>
    <cellStyle name="Título 1 4" xfId="24484" hidden="1" xr:uid="{00000000-0005-0000-0000-0000B8B10000}"/>
    <cellStyle name="Título 1 4" xfId="25739" hidden="1" xr:uid="{00000000-0005-0000-0000-0000B9B10000}"/>
    <cellStyle name="Título 1 4" xfId="26067" hidden="1" xr:uid="{00000000-0005-0000-0000-0000BAB10000}"/>
    <cellStyle name="Título 1 4" xfId="22784" hidden="1" xr:uid="{00000000-0005-0000-0000-0000BBB10000}"/>
    <cellStyle name="Título 1 4" xfId="27008" hidden="1" xr:uid="{00000000-0005-0000-0000-0000BCB10000}"/>
    <cellStyle name="Título 1 4" xfId="25772" hidden="1" xr:uid="{00000000-0005-0000-0000-0000BDB10000}"/>
    <cellStyle name="Título 1 4" xfId="21944" hidden="1" xr:uid="{00000000-0005-0000-0000-0000BEB10000}"/>
    <cellStyle name="Título 1 4" xfId="23477" hidden="1" xr:uid="{00000000-0005-0000-0000-0000BFB10000}"/>
    <cellStyle name="Título 1 4" xfId="27821" hidden="1" xr:uid="{00000000-0005-0000-0000-0000C0B10000}"/>
    <cellStyle name="Título 1 4" xfId="25142" hidden="1" xr:uid="{00000000-0005-0000-0000-0000C1B10000}"/>
    <cellStyle name="Título 1 4" xfId="23441" hidden="1" xr:uid="{00000000-0005-0000-0000-0000C2B10000}"/>
    <cellStyle name="Título 1 4" xfId="26668" hidden="1" xr:uid="{00000000-0005-0000-0000-0000C3B10000}"/>
    <cellStyle name="Título 1 4" xfId="26620" hidden="1" xr:uid="{00000000-0005-0000-0000-0000C4B10000}"/>
    <cellStyle name="Título 1 4" xfId="25059" hidden="1" xr:uid="{00000000-0005-0000-0000-0000C5B10000}"/>
    <cellStyle name="Título 1 4" xfId="21829" hidden="1" xr:uid="{00000000-0005-0000-0000-0000C6B10000}"/>
    <cellStyle name="Título 1 4" xfId="23288" hidden="1" xr:uid="{00000000-0005-0000-0000-0000C7B10000}"/>
    <cellStyle name="Título 1 4" xfId="25150" hidden="1" xr:uid="{00000000-0005-0000-0000-0000C8B10000}"/>
    <cellStyle name="Título 1 4" xfId="25242" hidden="1" xr:uid="{00000000-0005-0000-0000-0000C9B10000}"/>
    <cellStyle name="Título 1 4" xfId="22209" hidden="1" xr:uid="{00000000-0005-0000-0000-0000CAB10000}"/>
    <cellStyle name="Título 1 4" xfId="23590" hidden="1" xr:uid="{00000000-0005-0000-0000-0000CBB10000}"/>
    <cellStyle name="Título 1 4" xfId="22304" hidden="1" xr:uid="{00000000-0005-0000-0000-0000CCB10000}"/>
    <cellStyle name="Título 1 4" xfId="27837" hidden="1" xr:uid="{00000000-0005-0000-0000-0000CDB10000}"/>
    <cellStyle name="Título 1 4" xfId="22218" hidden="1" xr:uid="{00000000-0005-0000-0000-0000CEB10000}"/>
    <cellStyle name="Título 1 4" xfId="25143" hidden="1" xr:uid="{00000000-0005-0000-0000-0000CFB10000}"/>
    <cellStyle name="Título 1 4" xfId="24492" hidden="1" xr:uid="{00000000-0005-0000-0000-0000D0B10000}"/>
    <cellStyle name="Título 1 4" xfId="22124" hidden="1" xr:uid="{00000000-0005-0000-0000-0000D1B10000}"/>
    <cellStyle name="Título 1 4" xfId="22650" hidden="1" xr:uid="{00000000-0005-0000-0000-0000D2B10000}"/>
    <cellStyle name="Título 1 4" xfId="23083" hidden="1" xr:uid="{00000000-0005-0000-0000-0000D3B10000}"/>
    <cellStyle name="Título 1 4" xfId="22080" hidden="1" xr:uid="{00000000-0005-0000-0000-0000D4B10000}"/>
    <cellStyle name="Título 1 4" xfId="22911" hidden="1" xr:uid="{00000000-0005-0000-0000-0000D5B10000}"/>
    <cellStyle name="Título 1 4" xfId="22173" hidden="1" xr:uid="{00000000-0005-0000-0000-0000D6B10000}"/>
    <cellStyle name="Título 1 4" xfId="22198" hidden="1" xr:uid="{00000000-0005-0000-0000-0000D7B10000}"/>
    <cellStyle name="Título 1 4" xfId="23624" hidden="1" xr:uid="{00000000-0005-0000-0000-0000D8B10000}"/>
    <cellStyle name="Título 1 4" xfId="25258" hidden="1" xr:uid="{00000000-0005-0000-0000-0000D9B10000}"/>
    <cellStyle name="Título 1 4" xfId="22415" hidden="1" xr:uid="{00000000-0005-0000-0000-0000DAB10000}"/>
    <cellStyle name="Título 1 4" xfId="25889" hidden="1" xr:uid="{00000000-0005-0000-0000-0000DBB10000}"/>
    <cellStyle name="Título 1 4" xfId="11034" hidden="1" xr:uid="{00000000-0005-0000-0000-0000DCB10000}"/>
    <cellStyle name="Título 1 4" xfId="23391" hidden="1" xr:uid="{00000000-0005-0000-0000-0000DDB10000}"/>
    <cellStyle name="Título 1 4" xfId="22595" hidden="1" xr:uid="{00000000-0005-0000-0000-0000DEB10000}"/>
    <cellStyle name="Título 1 4" xfId="22431" hidden="1" xr:uid="{00000000-0005-0000-0000-0000DFB10000}"/>
    <cellStyle name="Título 1 4" xfId="27286" hidden="1" xr:uid="{00000000-0005-0000-0000-0000E0B10000}"/>
    <cellStyle name="Título 1 4" xfId="22768" hidden="1" xr:uid="{00000000-0005-0000-0000-0000E1B10000}"/>
    <cellStyle name="Título 1 4" xfId="23641" hidden="1" xr:uid="{00000000-0005-0000-0000-0000E2B10000}"/>
    <cellStyle name="Título 1 4" xfId="23383" hidden="1" xr:uid="{00000000-0005-0000-0000-0000E3B10000}"/>
    <cellStyle name="Título 1 4" xfId="22769" hidden="1" xr:uid="{00000000-0005-0000-0000-0000E4B10000}"/>
    <cellStyle name="Título 1 4" xfId="27857" hidden="1" xr:uid="{00000000-0005-0000-0000-0000E5B10000}"/>
    <cellStyle name="Título 1 4" xfId="22347" hidden="1" xr:uid="{00000000-0005-0000-0000-0000E6B10000}"/>
    <cellStyle name="Título 1 4" xfId="25655" hidden="1" xr:uid="{00000000-0005-0000-0000-0000E7B10000}"/>
    <cellStyle name="Título 1 4" xfId="27476" hidden="1" xr:uid="{00000000-0005-0000-0000-0000E8B10000}"/>
    <cellStyle name="Título 1 4" xfId="25373" hidden="1" xr:uid="{00000000-0005-0000-0000-0000E9B10000}"/>
    <cellStyle name="Título 1 4" xfId="23029" hidden="1" xr:uid="{00000000-0005-0000-0000-0000EAB10000}"/>
    <cellStyle name="Título 1 4" xfId="25930" hidden="1" xr:uid="{00000000-0005-0000-0000-0000EBB10000}"/>
    <cellStyle name="Título 1 4" xfId="27509" hidden="1" xr:uid="{00000000-0005-0000-0000-0000ECB10000}"/>
    <cellStyle name="Título 1 4" xfId="26002" hidden="1" xr:uid="{00000000-0005-0000-0000-0000EDB10000}"/>
    <cellStyle name="Título 1 4" xfId="27022" hidden="1" xr:uid="{00000000-0005-0000-0000-0000EEB10000}"/>
    <cellStyle name="Título 1 4" xfId="26486" hidden="1" xr:uid="{00000000-0005-0000-0000-0000EFB10000}"/>
    <cellStyle name="Título 1 4" xfId="21865" hidden="1" xr:uid="{00000000-0005-0000-0000-0000F0B10000}"/>
    <cellStyle name="Título 1 4" xfId="22617" hidden="1" xr:uid="{00000000-0005-0000-0000-0000F1B10000}"/>
    <cellStyle name="Título 1 4" xfId="23854" hidden="1" xr:uid="{00000000-0005-0000-0000-0000F2B10000}"/>
    <cellStyle name="Título 1 4" xfId="26400" hidden="1" xr:uid="{00000000-0005-0000-0000-0000F3B10000}"/>
    <cellStyle name="Título 1 4" xfId="23980" hidden="1" xr:uid="{00000000-0005-0000-0000-0000F4B10000}"/>
    <cellStyle name="Título 1 4" xfId="21841" hidden="1" xr:uid="{00000000-0005-0000-0000-0000F5B10000}"/>
    <cellStyle name="Título 1 4" xfId="26215" hidden="1" xr:uid="{00000000-0005-0000-0000-0000F6B10000}"/>
    <cellStyle name="Título 1 4" xfId="23079" hidden="1" xr:uid="{00000000-0005-0000-0000-0000F7B10000}"/>
    <cellStyle name="Título 1 4" xfId="30807" hidden="1" xr:uid="{00000000-0005-0000-0000-0000F8B10000}"/>
    <cellStyle name="Título 1 4" xfId="30816" hidden="1" xr:uid="{00000000-0005-0000-0000-0000F9B10000}"/>
    <cellStyle name="Título 1 4" xfId="30825" hidden="1" xr:uid="{00000000-0005-0000-0000-0000FAB10000}"/>
    <cellStyle name="Título 1 4" xfId="30833" hidden="1" xr:uid="{00000000-0005-0000-0000-0000FBB10000}"/>
    <cellStyle name="Título 1 4" xfId="30843" hidden="1" xr:uid="{00000000-0005-0000-0000-0000FCB10000}"/>
    <cellStyle name="Título 1 4" xfId="30809" hidden="1" xr:uid="{00000000-0005-0000-0000-0000FDB10000}"/>
    <cellStyle name="Título 1 4" xfId="30836" hidden="1" xr:uid="{00000000-0005-0000-0000-0000FEB10000}"/>
    <cellStyle name="Título 1 4" xfId="30796" hidden="1" xr:uid="{00000000-0005-0000-0000-0000FFB10000}"/>
    <cellStyle name="Título 1 4" xfId="30855" hidden="1" xr:uid="{00000000-0005-0000-0000-000000B20000}"/>
    <cellStyle name="Título 1 4" xfId="31092" hidden="1" xr:uid="{00000000-0005-0000-0000-000001B20000}"/>
    <cellStyle name="Título 1 4" xfId="31101" hidden="1" xr:uid="{00000000-0005-0000-0000-000002B20000}"/>
    <cellStyle name="Título 1 4" xfId="31110" hidden="1" xr:uid="{00000000-0005-0000-0000-000003B20000}"/>
    <cellStyle name="Título 1 4" xfId="31118" hidden="1" xr:uid="{00000000-0005-0000-0000-000004B20000}"/>
    <cellStyle name="Título 1 4" xfId="31128" hidden="1" xr:uid="{00000000-0005-0000-0000-000005B20000}"/>
    <cellStyle name="Título 1 4" xfId="31094" hidden="1" xr:uid="{00000000-0005-0000-0000-000006B20000}"/>
    <cellStyle name="Título 1 4" xfId="31121" hidden="1" xr:uid="{00000000-0005-0000-0000-000007B20000}"/>
    <cellStyle name="Título 1 4" xfId="31081" hidden="1" xr:uid="{00000000-0005-0000-0000-000008B20000}"/>
    <cellStyle name="Título 1 4" xfId="31140" hidden="1" xr:uid="{00000000-0005-0000-0000-000009B20000}"/>
    <cellStyle name="Título 1 4" xfId="31019" hidden="1" xr:uid="{00000000-0005-0000-0000-00000AB20000}"/>
    <cellStyle name="Título 1 4" xfId="30928" hidden="1" xr:uid="{00000000-0005-0000-0000-00000BB20000}"/>
    <cellStyle name="Título 1 4" xfId="30924" hidden="1" xr:uid="{00000000-0005-0000-0000-00000CB20000}"/>
    <cellStyle name="Título 1 4" xfId="30950" hidden="1" xr:uid="{00000000-0005-0000-0000-00000DB20000}"/>
    <cellStyle name="Título 1 4" xfId="30945" hidden="1" xr:uid="{00000000-0005-0000-0000-00000EB20000}"/>
    <cellStyle name="Título 1 4" xfId="30994" hidden="1" xr:uid="{00000000-0005-0000-0000-00000FB20000}"/>
    <cellStyle name="Título 1 4" xfId="30916" hidden="1" xr:uid="{00000000-0005-0000-0000-000010B20000}"/>
    <cellStyle name="Título 1 4" xfId="31056" hidden="1" xr:uid="{00000000-0005-0000-0000-000011B20000}"/>
    <cellStyle name="Título 1 4" xfId="31178" hidden="1" xr:uid="{00000000-0005-0000-0000-000012B20000}"/>
    <cellStyle name="Título 1 4" xfId="30931" hidden="1" xr:uid="{00000000-0005-0000-0000-000013B20000}"/>
    <cellStyle name="Título 1 4" xfId="30979" hidden="1" xr:uid="{00000000-0005-0000-0000-000014B20000}"/>
    <cellStyle name="Título 1 4" xfId="30957" hidden="1" xr:uid="{00000000-0005-0000-0000-000015B20000}"/>
    <cellStyle name="Título 1 4" xfId="30915" hidden="1" xr:uid="{00000000-0005-0000-0000-000016B20000}"/>
    <cellStyle name="Título 1 4" xfId="30894" hidden="1" xr:uid="{00000000-0005-0000-0000-000017B20000}"/>
    <cellStyle name="Título 1 4" xfId="30997" hidden="1" xr:uid="{00000000-0005-0000-0000-000018B20000}"/>
    <cellStyle name="Título 1 4" xfId="30968" hidden="1" xr:uid="{00000000-0005-0000-0000-000019B20000}"/>
    <cellStyle name="Título 1 4" xfId="31003" hidden="1" xr:uid="{00000000-0005-0000-0000-00001AB20000}"/>
    <cellStyle name="Título 1 4" xfId="31180" hidden="1" xr:uid="{00000000-0005-0000-0000-00001BB20000}"/>
    <cellStyle name="Título 1 4" xfId="25505" hidden="1" xr:uid="{00000000-0005-0000-0000-00001CB20000}"/>
    <cellStyle name="Título 1 4" xfId="26673" hidden="1" xr:uid="{00000000-0005-0000-0000-00001DB20000}"/>
    <cellStyle name="Título 1 4" xfId="26069" hidden="1" xr:uid="{00000000-0005-0000-0000-00001EB20000}"/>
    <cellStyle name="Título 1 4" xfId="25607" hidden="1" xr:uid="{00000000-0005-0000-0000-00001FB20000}"/>
    <cellStyle name="Título 1 4" xfId="25167" hidden="1" xr:uid="{00000000-0005-0000-0000-000020B20000}"/>
    <cellStyle name="Título 1 4" xfId="23991" hidden="1" xr:uid="{00000000-0005-0000-0000-000021B20000}"/>
    <cellStyle name="Título 1 4" xfId="25517" hidden="1" xr:uid="{00000000-0005-0000-0000-000022B20000}"/>
    <cellStyle name="Título 1 4" xfId="22418" hidden="1" xr:uid="{00000000-0005-0000-0000-000023B20000}"/>
    <cellStyle name="Título 1 4" xfId="23134" hidden="1" xr:uid="{00000000-0005-0000-0000-000024B20000}"/>
    <cellStyle name="Título 1 4" xfId="22150" hidden="1" xr:uid="{00000000-0005-0000-0000-000025B20000}"/>
    <cellStyle name="Título 1 4" xfId="23298" hidden="1" xr:uid="{00000000-0005-0000-0000-000026B20000}"/>
    <cellStyle name="Título 1 4" xfId="22089" hidden="1" xr:uid="{00000000-0005-0000-0000-000027B20000}"/>
    <cellStyle name="Título 1 4" xfId="25526" hidden="1" xr:uid="{00000000-0005-0000-0000-000028B20000}"/>
    <cellStyle name="Título 1 4" xfId="22757" hidden="1" xr:uid="{00000000-0005-0000-0000-000029B20000}"/>
    <cellStyle name="Título 1 4" xfId="25193" hidden="1" xr:uid="{00000000-0005-0000-0000-00002AB20000}"/>
    <cellStyle name="Título 1 4" xfId="27486" hidden="1" xr:uid="{00000000-0005-0000-0000-00002BB20000}"/>
    <cellStyle name="Título 1 4" xfId="22220" hidden="1" xr:uid="{00000000-0005-0000-0000-00002CB20000}"/>
    <cellStyle name="Título 1 4" xfId="31208" hidden="1" xr:uid="{00000000-0005-0000-0000-00002DB20000}"/>
    <cellStyle name="Título 1 4" xfId="31431" hidden="1" xr:uid="{00000000-0005-0000-0000-00002EB20000}"/>
    <cellStyle name="Título 1 4" xfId="31440" hidden="1" xr:uid="{00000000-0005-0000-0000-00002FB20000}"/>
    <cellStyle name="Título 1 4" xfId="31449" hidden="1" xr:uid="{00000000-0005-0000-0000-000030B20000}"/>
    <cellStyle name="Título 1 4" xfId="31457" hidden="1" xr:uid="{00000000-0005-0000-0000-000031B20000}"/>
    <cellStyle name="Título 1 4" xfId="31467" hidden="1" xr:uid="{00000000-0005-0000-0000-000032B20000}"/>
    <cellStyle name="Título 1 4" xfId="31433" hidden="1" xr:uid="{00000000-0005-0000-0000-000033B20000}"/>
    <cellStyle name="Título 1 4" xfId="31460" hidden="1" xr:uid="{00000000-0005-0000-0000-000034B20000}"/>
    <cellStyle name="Título 1 4" xfId="31420" hidden="1" xr:uid="{00000000-0005-0000-0000-000035B20000}"/>
    <cellStyle name="Título 1 4" xfId="31479" hidden="1" xr:uid="{00000000-0005-0000-0000-000036B20000}"/>
    <cellStyle name="Título 1 4" xfId="31358" hidden="1" xr:uid="{00000000-0005-0000-0000-000037B20000}"/>
    <cellStyle name="Título 1 4" xfId="31267" hidden="1" xr:uid="{00000000-0005-0000-0000-000038B20000}"/>
    <cellStyle name="Título 1 4" xfId="31263" hidden="1" xr:uid="{00000000-0005-0000-0000-000039B20000}"/>
    <cellStyle name="Título 1 4" xfId="31289" hidden="1" xr:uid="{00000000-0005-0000-0000-00003AB20000}"/>
    <cellStyle name="Título 1 4" xfId="31284" hidden="1" xr:uid="{00000000-0005-0000-0000-00003BB20000}"/>
    <cellStyle name="Título 1 4" xfId="31333" hidden="1" xr:uid="{00000000-0005-0000-0000-00003CB20000}"/>
    <cellStyle name="Título 1 4" xfId="31255" hidden="1" xr:uid="{00000000-0005-0000-0000-00003DB20000}"/>
    <cellStyle name="Título 1 4" xfId="31395" hidden="1" xr:uid="{00000000-0005-0000-0000-00003EB20000}"/>
    <cellStyle name="Título 1 4" xfId="31517" hidden="1" xr:uid="{00000000-0005-0000-0000-00003FB20000}"/>
    <cellStyle name="Título 1 4" xfId="31270" hidden="1" xr:uid="{00000000-0005-0000-0000-000040B20000}"/>
    <cellStyle name="Título 1 4" xfId="31318" hidden="1" xr:uid="{00000000-0005-0000-0000-000041B20000}"/>
    <cellStyle name="Título 1 4" xfId="31296" hidden="1" xr:uid="{00000000-0005-0000-0000-000042B20000}"/>
    <cellStyle name="Título 1 4" xfId="31254" hidden="1" xr:uid="{00000000-0005-0000-0000-000043B20000}"/>
    <cellStyle name="Título 1 4" xfId="31233" hidden="1" xr:uid="{00000000-0005-0000-0000-000044B20000}"/>
    <cellStyle name="Título 1 4" xfId="31336" hidden="1" xr:uid="{00000000-0005-0000-0000-000045B20000}"/>
    <cellStyle name="Título 1 4" xfId="31307" hidden="1" xr:uid="{00000000-0005-0000-0000-000046B20000}"/>
    <cellStyle name="Título 1 4" xfId="31342" hidden="1" xr:uid="{00000000-0005-0000-0000-000047B20000}"/>
    <cellStyle name="Título 1 4" xfId="31519" hidden="1" xr:uid="{00000000-0005-0000-0000-000048B20000}"/>
    <cellStyle name="Título 1 4" xfId="31548" hidden="1" xr:uid="{00000000-0005-0000-0000-000049B20000}"/>
    <cellStyle name="Título 1 4" xfId="31557" hidden="1" xr:uid="{00000000-0005-0000-0000-00004AB20000}"/>
    <cellStyle name="Título 1 4" xfId="31566" hidden="1" xr:uid="{00000000-0005-0000-0000-00004BB20000}"/>
    <cellStyle name="Título 1 4" xfId="31574" hidden="1" xr:uid="{00000000-0005-0000-0000-00004CB20000}"/>
    <cellStyle name="Título 1 4" xfId="31584" hidden="1" xr:uid="{00000000-0005-0000-0000-00004DB20000}"/>
    <cellStyle name="Título 1 4" xfId="31550" hidden="1" xr:uid="{00000000-0005-0000-0000-00004EB20000}"/>
    <cellStyle name="Título 1 4" xfId="31577" hidden="1" xr:uid="{00000000-0005-0000-0000-00004FB20000}"/>
    <cellStyle name="Título 1 4" xfId="31537" hidden="1" xr:uid="{00000000-0005-0000-0000-000050B20000}"/>
    <cellStyle name="Título 1 4" xfId="31596" hidden="1" xr:uid="{00000000-0005-0000-0000-000051B20000}"/>
    <cellStyle name="Título 1 4" xfId="31650" hidden="1" xr:uid="{00000000-0005-0000-0000-000052B20000}"/>
    <cellStyle name="Título 1 4" xfId="31659" hidden="1" xr:uid="{00000000-0005-0000-0000-000053B20000}"/>
    <cellStyle name="Título 1 4" xfId="31668" hidden="1" xr:uid="{00000000-0005-0000-0000-000054B20000}"/>
    <cellStyle name="Título 1 4" xfId="31676" hidden="1" xr:uid="{00000000-0005-0000-0000-000055B20000}"/>
    <cellStyle name="Título 1 4" xfId="31686" hidden="1" xr:uid="{00000000-0005-0000-0000-000056B20000}"/>
    <cellStyle name="Título 1 4" xfId="31652" hidden="1" xr:uid="{00000000-0005-0000-0000-000057B20000}"/>
    <cellStyle name="Título 1 4" xfId="31679" hidden="1" xr:uid="{00000000-0005-0000-0000-000058B20000}"/>
    <cellStyle name="Título 1 4" xfId="31639" hidden="1" xr:uid="{00000000-0005-0000-0000-000059B20000}"/>
    <cellStyle name="Título 1 4" xfId="31698" hidden="1" xr:uid="{00000000-0005-0000-0000-00005AB20000}"/>
    <cellStyle name="Título 1 4" xfId="31921" hidden="1" xr:uid="{00000000-0005-0000-0000-00005BB20000}"/>
    <cellStyle name="Título 1 4" xfId="31930" hidden="1" xr:uid="{00000000-0005-0000-0000-00005CB20000}"/>
    <cellStyle name="Título 1 4" xfId="31939" hidden="1" xr:uid="{00000000-0005-0000-0000-00005DB20000}"/>
    <cellStyle name="Título 1 4" xfId="31947" hidden="1" xr:uid="{00000000-0005-0000-0000-00005EB20000}"/>
    <cellStyle name="Título 1 4" xfId="31957" hidden="1" xr:uid="{00000000-0005-0000-0000-00005FB20000}"/>
    <cellStyle name="Título 1 4" xfId="31923" hidden="1" xr:uid="{00000000-0005-0000-0000-000060B20000}"/>
    <cellStyle name="Título 1 4" xfId="31950" hidden="1" xr:uid="{00000000-0005-0000-0000-000061B20000}"/>
    <cellStyle name="Título 1 4" xfId="31910" hidden="1" xr:uid="{00000000-0005-0000-0000-000062B20000}"/>
    <cellStyle name="Título 1 4" xfId="31969" hidden="1" xr:uid="{00000000-0005-0000-0000-000063B20000}"/>
    <cellStyle name="Título 1 4" xfId="31848" hidden="1" xr:uid="{00000000-0005-0000-0000-000064B20000}"/>
    <cellStyle name="Título 1 4" xfId="31757" hidden="1" xr:uid="{00000000-0005-0000-0000-000065B20000}"/>
    <cellStyle name="Título 1 4" xfId="31753" hidden="1" xr:uid="{00000000-0005-0000-0000-000066B20000}"/>
    <cellStyle name="Título 1 4" xfId="31779" hidden="1" xr:uid="{00000000-0005-0000-0000-000067B20000}"/>
    <cellStyle name="Título 1 4" xfId="31774" hidden="1" xr:uid="{00000000-0005-0000-0000-000068B20000}"/>
    <cellStyle name="Título 1 4" xfId="31823" hidden="1" xr:uid="{00000000-0005-0000-0000-000069B20000}"/>
    <cellStyle name="Título 1 4" xfId="31745" hidden="1" xr:uid="{00000000-0005-0000-0000-00006AB20000}"/>
    <cellStyle name="Título 1 4" xfId="31885" hidden="1" xr:uid="{00000000-0005-0000-0000-00006BB20000}"/>
    <cellStyle name="Título 1 4" xfId="32007" hidden="1" xr:uid="{00000000-0005-0000-0000-00006CB20000}"/>
    <cellStyle name="Título 1 4" xfId="31760" hidden="1" xr:uid="{00000000-0005-0000-0000-00006DB20000}"/>
    <cellStyle name="Título 1 4" xfId="31808" hidden="1" xr:uid="{00000000-0005-0000-0000-00006EB20000}"/>
    <cellStyle name="Título 1 4" xfId="31786" hidden="1" xr:uid="{00000000-0005-0000-0000-00006FB20000}"/>
    <cellStyle name="Título 1 4" xfId="31744" hidden="1" xr:uid="{00000000-0005-0000-0000-000070B20000}"/>
    <cellStyle name="Título 1 4" xfId="31723" hidden="1" xr:uid="{00000000-0005-0000-0000-000071B20000}"/>
    <cellStyle name="Título 1 4" xfId="31826" hidden="1" xr:uid="{00000000-0005-0000-0000-000072B20000}"/>
    <cellStyle name="Título 1 4" xfId="31797" hidden="1" xr:uid="{00000000-0005-0000-0000-000073B20000}"/>
    <cellStyle name="Título 1 4" xfId="31832" hidden="1" xr:uid="{00000000-0005-0000-0000-000074B20000}"/>
    <cellStyle name="Título 1 4" xfId="32009" hidden="1" xr:uid="{00000000-0005-0000-0000-000075B20000}"/>
    <cellStyle name="Título 1 4" xfId="32038" hidden="1" xr:uid="{00000000-0005-0000-0000-000076B20000}"/>
    <cellStyle name="Título 1 4" xfId="32047" hidden="1" xr:uid="{00000000-0005-0000-0000-000077B20000}"/>
    <cellStyle name="Título 1 4" xfId="32056" hidden="1" xr:uid="{00000000-0005-0000-0000-000078B20000}"/>
    <cellStyle name="Título 1 4" xfId="32064" hidden="1" xr:uid="{00000000-0005-0000-0000-000079B20000}"/>
    <cellStyle name="Título 1 4" xfId="32074" hidden="1" xr:uid="{00000000-0005-0000-0000-00007AB20000}"/>
    <cellStyle name="Título 1 4" xfId="32040" hidden="1" xr:uid="{00000000-0005-0000-0000-00007BB20000}"/>
    <cellStyle name="Título 1 4" xfId="32067" hidden="1" xr:uid="{00000000-0005-0000-0000-00007CB20000}"/>
    <cellStyle name="Título 1 4" xfId="32027" hidden="1" xr:uid="{00000000-0005-0000-0000-00007DB20000}"/>
    <cellStyle name="Título 1 4" xfId="32086" hidden="1" xr:uid="{00000000-0005-0000-0000-00007EB20000}"/>
    <cellStyle name="Título 1 4" xfId="32140" hidden="1" xr:uid="{00000000-0005-0000-0000-00007FB20000}"/>
    <cellStyle name="Título 1 4" xfId="32149" hidden="1" xr:uid="{00000000-0005-0000-0000-000080B20000}"/>
    <cellStyle name="Título 1 4" xfId="32158" hidden="1" xr:uid="{00000000-0005-0000-0000-000081B20000}"/>
    <cellStyle name="Título 1 4" xfId="32166" hidden="1" xr:uid="{00000000-0005-0000-0000-000082B20000}"/>
    <cellStyle name="Título 1 4" xfId="32176" hidden="1" xr:uid="{00000000-0005-0000-0000-000083B20000}"/>
    <cellStyle name="Título 1 4" xfId="32142" hidden="1" xr:uid="{00000000-0005-0000-0000-000084B20000}"/>
    <cellStyle name="Título 1 4" xfId="32169" hidden="1" xr:uid="{00000000-0005-0000-0000-000085B20000}"/>
    <cellStyle name="Título 1 4" xfId="32129" hidden="1" xr:uid="{00000000-0005-0000-0000-000086B20000}"/>
    <cellStyle name="Título 1 4" xfId="32188" hidden="1" xr:uid="{00000000-0005-0000-0000-000087B20000}"/>
    <cellStyle name="Título 1 4" xfId="32411" hidden="1" xr:uid="{00000000-0005-0000-0000-000088B20000}"/>
    <cellStyle name="Título 1 4" xfId="32420" hidden="1" xr:uid="{00000000-0005-0000-0000-000089B20000}"/>
    <cellStyle name="Título 1 4" xfId="32429" hidden="1" xr:uid="{00000000-0005-0000-0000-00008AB20000}"/>
    <cellStyle name="Título 1 4" xfId="32437" hidden="1" xr:uid="{00000000-0005-0000-0000-00008BB20000}"/>
    <cellStyle name="Título 1 4" xfId="32447" hidden="1" xr:uid="{00000000-0005-0000-0000-00008CB20000}"/>
    <cellStyle name="Título 1 4" xfId="32413" hidden="1" xr:uid="{00000000-0005-0000-0000-00008DB20000}"/>
    <cellStyle name="Título 1 4" xfId="32440" hidden="1" xr:uid="{00000000-0005-0000-0000-00008EB20000}"/>
    <cellStyle name="Título 1 4" xfId="32400" hidden="1" xr:uid="{00000000-0005-0000-0000-00008FB20000}"/>
    <cellStyle name="Título 1 4" xfId="32459" hidden="1" xr:uid="{00000000-0005-0000-0000-000090B20000}"/>
    <cellStyle name="Título 1 4" xfId="32338" hidden="1" xr:uid="{00000000-0005-0000-0000-000091B20000}"/>
    <cellStyle name="Título 1 4" xfId="32247" hidden="1" xr:uid="{00000000-0005-0000-0000-000092B20000}"/>
    <cellStyle name="Título 1 4" xfId="32243" hidden="1" xr:uid="{00000000-0005-0000-0000-000093B20000}"/>
    <cellStyle name="Título 1 4" xfId="32269" hidden="1" xr:uid="{00000000-0005-0000-0000-000094B20000}"/>
    <cellStyle name="Título 1 4" xfId="32264" hidden="1" xr:uid="{00000000-0005-0000-0000-000095B20000}"/>
    <cellStyle name="Título 1 4" xfId="32313" hidden="1" xr:uid="{00000000-0005-0000-0000-000096B20000}"/>
    <cellStyle name="Título 1 4" xfId="32235" hidden="1" xr:uid="{00000000-0005-0000-0000-000097B20000}"/>
    <cellStyle name="Título 1 4" xfId="32375" hidden="1" xr:uid="{00000000-0005-0000-0000-000098B20000}"/>
    <cellStyle name="Título 1 4" xfId="32497" hidden="1" xr:uid="{00000000-0005-0000-0000-000099B20000}"/>
    <cellStyle name="Título 1 4" xfId="32250" hidden="1" xr:uid="{00000000-0005-0000-0000-00009AB20000}"/>
    <cellStyle name="Título 1 4" xfId="32298" hidden="1" xr:uid="{00000000-0005-0000-0000-00009BB20000}"/>
    <cellStyle name="Título 1 4" xfId="32276" hidden="1" xr:uid="{00000000-0005-0000-0000-00009CB20000}"/>
    <cellStyle name="Título 1 4" xfId="32234" hidden="1" xr:uid="{00000000-0005-0000-0000-00009DB20000}"/>
    <cellStyle name="Título 1 4" xfId="32213" hidden="1" xr:uid="{00000000-0005-0000-0000-00009EB20000}"/>
    <cellStyle name="Título 1 4" xfId="32316" hidden="1" xr:uid="{00000000-0005-0000-0000-00009FB20000}"/>
    <cellStyle name="Título 1 4" xfId="32287" hidden="1" xr:uid="{00000000-0005-0000-0000-0000A0B20000}"/>
    <cellStyle name="Título 1 4" xfId="32322" hidden="1" xr:uid="{00000000-0005-0000-0000-0000A1B20000}"/>
    <cellStyle name="Título 1 4" xfId="32499" hidden="1" xr:uid="{00000000-0005-0000-0000-0000A2B20000}"/>
    <cellStyle name="Título 1 4" xfId="32528" hidden="1" xr:uid="{00000000-0005-0000-0000-0000A3B20000}"/>
    <cellStyle name="Título 1 4" xfId="32537" hidden="1" xr:uid="{00000000-0005-0000-0000-0000A4B20000}"/>
    <cellStyle name="Título 1 4" xfId="32546" hidden="1" xr:uid="{00000000-0005-0000-0000-0000A5B20000}"/>
    <cellStyle name="Título 1 4" xfId="32554" hidden="1" xr:uid="{00000000-0005-0000-0000-0000A6B20000}"/>
    <cellStyle name="Título 1 4" xfId="32564" hidden="1" xr:uid="{00000000-0005-0000-0000-0000A7B20000}"/>
    <cellStyle name="Título 1 4" xfId="32530" hidden="1" xr:uid="{00000000-0005-0000-0000-0000A8B20000}"/>
    <cellStyle name="Título 1 4" xfId="32557" hidden="1" xr:uid="{00000000-0005-0000-0000-0000A9B20000}"/>
    <cellStyle name="Título 1 4" xfId="32517" hidden="1" xr:uid="{00000000-0005-0000-0000-0000AAB20000}"/>
    <cellStyle name="Título 1 4" xfId="32576" hidden="1" xr:uid="{00000000-0005-0000-0000-0000ABB20000}"/>
    <cellStyle name="Título 1 4" xfId="32630" hidden="1" xr:uid="{00000000-0005-0000-0000-0000ACB20000}"/>
    <cellStyle name="Título 1 4" xfId="32639" hidden="1" xr:uid="{00000000-0005-0000-0000-0000ADB20000}"/>
    <cellStyle name="Título 1 4" xfId="32648" hidden="1" xr:uid="{00000000-0005-0000-0000-0000AEB20000}"/>
    <cellStyle name="Título 1 4" xfId="32656" hidden="1" xr:uid="{00000000-0005-0000-0000-0000AFB20000}"/>
    <cellStyle name="Título 1 4" xfId="32666" hidden="1" xr:uid="{00000000-0005-0000-0000-0000B0B20000}"/>
    <cellStyle name="Título 1 4" xfId="32632" hidden="1" xr:uid="{00000000-0005-0000-0000-0000B1B20000}"/>
    <cellStyle name="Título 1 4" xfId="32659" hidden="1" xr:uid="{00000000-0005-0000-0000-0000B2B20000}"/>
    <cellStyle name="Título 1 4" xfId="32619" hidden="1" xr:uid="{00000000-0005-0000-0000-0000B3B20000}"/>
    <cellStyle name="Título 1 4" xfId="32678" hidden="1" xr:uid="{00000000-0005-0000-0000-0000B4B20000}"/>
    <cellStyle name="Título 1 4" xfId="32901" hidden="1" xr:uid="{00000000-0005-0000-0000-0000B5B20000}"/>
    <cellStyle name="Título 1 4" xfId="32910" hidden="1" xr:uid="{00000000-0005-0000-0000-0000B6B20000}"/>
    <cellStyle name="Título 1 4" xfId="32919" hidden="1" xr:uid="{00000000-0005-0000-0000-0000B7B20000}"/>
    <cellStyle name="Título 1 4" xfId="32927" hidden="1" xr:uid="{00000000-0005-0000-0000-0000B8B20000}"/>
    <cellStyle name="Título 1 4" xfId="32937" hidden="1" xr:uid="{00000000-0005-0000-0000-0000B9B20000}"/>
    <cellStyle name="Título 1 4" xfId="32903" hidden="1" xr:uid="{00000000-0005-0000-0000-0000BAB20000}"/>
    <cellStyle name="Título 1 4" xfId="32930" hidden="1" xr:uid="{00000000-0005-0000-0000-0000BBB20000}"/>
    <cellStyle name="Título 1 4" xfId="32890" hidden="1" xr:uid="{00000000-0005-0000-0000-0000BCB20000}"/>
    <cellStyle name="Título 1 4" xfId="32949" hidden="1" xr:uid="{00000000-0005-0000-0000-0000BDB20000}"/>
    <cellStyle name="Título 1 4" xfId="32828" hidden="1" xr:uid="{00000000-0005-0000-0000-0000BEB20000}"/>
    <cellStyle name="Título 1 4" xfId="32737" hidden="1" xr:uid="{00000000-0005-0000-0000-0000BFB20000}"/>
    <cellStyle name="Título 1 4" xfId="32733" hidden="1" xr:uid="{00000000-0005-0000-0000-0000C0B20000}"/>
    <cellStyle name="Título 1 4" xfId="32759" hidden="1" xr:uid="{00000000-0005-0000-0000-0000C1B20000}"/>
    <cellStyle name="Título 1 4" xfId="32754" hidden="1" xr:uid="{00000000-0005-0000-0000-0000C2B20000}"/>
    <cellStyle name="Título 1 4" xfId="32803" hidden="1" xr:uid="{00000000-0005-0000-0000-0000C3B20000}"/>
    <cellStyle name="Título 1 4" xfId="32725" hidden="1" xr:uid="{00000000-0005-0000-0000-0000C4B20000}"/>
    <cellStyle name="Título 1 4" xfId="32865" hidden="1" xr:uid="{00000000-0005-0000-0000-0000C5B20000}"/>
    <cellStyle name="Título 1 4" xfId="32987" hidden="1" xr:uid="{00000000-0005-0000-0000-0000C6B20000}"/>
    <cellStyle name="Título 1 4" xfId="32740" hidden="1" xr:uid="{00000000-0005-0000-0000-0000C7B20000}"/>
    <cellStyle name="Título 1 4" xfId="32788" hidden="1" xr:uid="{00000000-0005-0000-0000-0000C8B20000}"/>
    <cellStyle name="Título 1 4" xfId="32766" hidden="1" xr:uid="{00000000-0005-0000-0000-0000C9B20000}"/>
    <cellStyle name="Título 1 4" xfId="32724" hidden="1" xr:uid="{00000000-0005-0000-0000-0000CAB20000}"/>
    <cellStyle name="Título 1 4" xfId="32703" hidden="1" xr:uid="{00000000-0005-0000-0000-0000CBB20000}"/>
    <cellStyle name="Título 1 4" xfId="32806" hidden="1" xr:uid="{00000000-0005-0000-0000-0000CCB20000}"/>
    <cellStyle name="Título 1 4" xfId="32777" hidden="1" xr:uid="{00000000-0005-0000-0000-0000CDB20000}"/>
    <cellStyle name="Título 1 4" xfId="32812" hidden="1" xr:uid="{00000000-0005-0000-0000-0000CEB20000}"/>
    <cellStyle name="Título 1 4" xfId="32989" hidden="1" xr:uid="{00000000-0005-0000-0000-0000CFB20000}"/>
    <cellStyle name="Título 1 4" xfId="33018" hidden="1" xr:uid="{00000000-0005-0000-0000-0000D0B20000}"/>
    <cellStyle name="Título 1 4" xfId="33027" hidden="1" xr:uid="{00000000-0005-0000-0000-0000D1B20000}"/>
    <cellStyle name="Título 1 4" xfId="33036" hidden="1" xr:uid="{00000000-0005-0000-0000-0000D2B20000}"/>
    <cellStyle name="Título 1 4" xfId="33044" hidden="1" xr:uid="{00000000-0005-0000-0000-0000D3B20000}"/>
    <cellStyle name="Título 1 4" xfId="33054" hidden="1" xr:uid="{00000000-0005-0000-0000-0000D4B20000}"/>
    <cellStyle name="Título 1 4" xfId="33020" hidden="1" xr:uid="{00000000-0005-0000-0000-0000D5B20000}"/>
    <cellStyle name="Título 1 4" xfId="33047" hidden="1" xr:uid="{00000000-0005-0000-0000-0000D6B20000}"/>
    <cellStyle name="Título 1 4" xfId="33007" hidden="1" xr:uid="{00000000-0005-0000-0000-0000D7B20000}"/>
    <cellStyle name="Título 1 4" xfId="33066" hidden="1" xr:uid="{00000000-0005-0000-0000-0000D8B20000}"/>
    <cellStyle name="Título 1 4" xfId="33120" hidden="1" xr:uid="{00000000-0005-0000-0000-0000D9B20000}"/>
    <cellStyle name="Título 1 4" xfId="33129" hidden="1" xr:uid="{00000000-0005-0000-0000-0000DAB20000}"/>
    <cellStyle name="Título 1 4" xfId="33138" hidden="1" xr:uid="{00000000-0005-0000-0000-0000DBB20000}"/>
    <cellStyle name="Título 1 4" xfId="33146" hidden="1" xr:uid="{00000000-0005-0000-0000-0000DCB20000}"/>
    <cellStyle name="Título 1 4" xfId="33156" hidden="1" xr:uid="{00000000-0005-0000-0000-0000DDB20000}"/>
    <cellStyle name="Título 1 4" xfId="33122" hidden="1" xr:uid="{00000000-0005-0000-0000-0000DEB20000}"/>
    <cellStyle name="Título 1 4" xfId="33149" hidden="1" xr:uid="{00000000-0005-0000-0000-0000DFB20000}"/>
    <cellStyle name="Título 1 4" xfId="33109" hidden="1" xr:uid="{00000000-0005-0000-0000-0000E0B20000}"/>
    <cellStyle name="Título 1 4" xfId="33168" hidden="1" xr:uid="{00000000-0005-0000-0000-0000E1B20000}"/>
    <cellStyle name="Título 1 4" xfId="33391" hidden="1" xr:uid="{00000000-0005-0000-0000-0000E2B20000}"/>
    <cellStyle name="Título 1 4" xfId="33400" hidden="1" xr:uid="{00000000-0005-0000-0000-0000E3B20000}"/>
    <cellStyle name="Título 1 4" xfId="33409" hidden="1" xr:uid="{00000000-0005-0000-0000-0000E4B20000}"/>
    <cellStyle name="Título 1 4" xfId="33417" hidden="1" xr:uid="{00000000-0005-0000-0000-0000E5B20000}"/>
    <cellStyle name="Título 1 4" xfId="33427" hidden="1" xr:uid="{00000000-0005-0000-0000-0000E6B20000}"/>
    <cellStyle name="Título 1 4" xfId="33393" hidden="1" xr:uid="{00000000-0005-0000-0000-0000E7B20000}"/>
    <cellStyle name="Título 1 4" xfId="33420" hidden="1" xr:uid="{00000000-0005-0000-0000-0000E8B20000}"/>
    <cellStyle name="Título 1 4" xfId="33380" hidden="1" xr:uid="{00000000-0005-0000-0000-0000E9B20000}"/>
    <cellStyle name="Título 1 4" xfId="33439" hidden="1" xr:uid="{00000000-0005-0000-0000-0000EAB20000}"/>
    <cellStyle name="Título 1 4" xfId="33318" hidden="1" xr:uid="{00000000-0005-0000-0000-0000EBB20000}"/>
    <cellStyle name="Título 1 4" xfId="33227" hidden="1" xr:uid="{00000000-0005-0000-0000-0000ECB20000}"/>
    <cellStyle name="Título 1 4" xfId="33223" hidden="1" xr:uid="{00000000-0005-0000-0000-0000EDB20000}"/>
    <cellStyle name="Título 1 4" xfId="33249" hidden="1" xr:uid="{00000000-0005-0000-0000-0000EEB20000}"/>
    <cellStyle name="Título 1 4" xfId="33244" hidden="1" xr:uid="{00000000-0005-0000-0000-0000EFB20000}"/>
    <cellStyle name="Título 1 4" xfId="33293" hidden="1" xr:uid="{00000000-0005-0000-0000-0000F0B20000}"/>
    <cellStyle name="Título 1 4" xfId="33215" hidden="1" xr:uid="{00000000-0005-0000-0000-0000F1B20000}"/>
    <cellStyle name="Título 1 4" xfId="33355" hidden="1" xr:uid="{00000000-0005-0000-0000-0000F2B20000}"/>
    <cellStyle name="Título 1 4" xfId="33477" hidden="1" xr:uid="{00000000-0005-0000-0000-0000F3B20000}"/>
    <cellStyle name="Título 1 4" xfId="33230" hidden="1" xr:uid="{00000000-0005-0000-0000-0000F4B20000}"/>
    <cellStyle name="Título 1 4" xfId="33278" hidden="1" xr:uid="{00000000-0005-0000-0000-0000F5B20000}"/>
    <cellStyle name="Título 1 4" xfId="33256" hidden="1" xr:uid="{00000000-0005-0000-0000-0000F6B20000}"/>
    <cellStyle name="Título 1 4" xfId="33214" hidden="1" xr:uid="{00000000-0005-0000-0000-0000F7B20000}"/>
    <cellStyle name="Título 1 4" xfId="33193" hidden="1" xr:uid="{00000000-0005-0000-0000-0000F8B20000}"/>
    <cellStyle name="Título 1 4" xfId="33296" hidden="1" xr:uid="{00000000-0005-0000-0000-0000F9B20000}"/>
    <cellStyle name="Título 1 4" xfId="33267" hidden="1" xr:uid="{00000000-0005-0000-0000-0000FAB20000}"/>
    <cellStyle name="Título 1 4" xfId="33302" hidden="1" xr:uid="{00000000-0005-0000-0000-0000FBB20000}"/>
    <cellStyle name="Título 1 4" xfId="33479" hidden="1" xr:uid="{00000000-0005-0000-0000-0000FCB20000}"/>
    <cellStyle name="Título 1 4" xfId="30740" hidden="1" xr:uid="{00000000-0005-0000-0000-0000FDB20000}"/>
    <cellStyle name="Título 1 4" xfId="23136" hidden="1" xr:uid="{00000000-0005-0000-0000-0000FEB20000}"/>
    <cellStyle name="Título 1 4" xfId="23958" hidden="1" xr:uid="{00000000-0005-0000-0000-0000FFB20000}"/>
    <cellStyle name="Título 1 4" xfId="25148" hidden="1" xr:uid="{00000000-0005-0000-0000-000000B30000}"/>
    <cellStyle name="Título 1 4" xfId="25360" hidden="1" xr:uid="{00000000-0005-0000-0000-000001B30000}"/>
    <cellStyle name="Título 1 4" xfId="23469" hidden="1" xr:uid="{00000000-0005-0000-0000-000002B30000}"/>
    <cellStyle name="Título 1 4" xfId="21836" hidden="1" xr:uid="{00000000-0005-0000-0000-000003B30000}"/>
    <cellStyle name="Título 1 4" xfId="26665" hidden="1" xr:uid="{00000000-0005-0000-0000-000004B30000}"/>
    <cellStyle name="Título 1 4" xfId="26464" hidden="1" xr:uid="{00000000-0005-0000-0000-000005B30000}"/>
    <cellStyle name="Título 1 4" xfId="26383" hidden="1" xr:uid="{00000000-0005-0000-0000-000006B30000}"/>
    <cellStyle name="Título 1 4" xfId="23514" hidden="1" xr:uid="{00000000-0005-0000-0000-000007B30000}"/>
    <cellStyle name="Título 1 4" xfId="27038" hidden="1" xr:uid="{00000000-0005-0000-0000-000008B30000}"/>
    <cellStyle name="Título 1 4" xfId="23425" hidden="1" xr:uid="{00000000-0005-0000-0000-000009B30000}"/>
    <cellStyle name="Título 1 4" xfId="27366" hidden="1" xr:uid="{00000000-0005-0000-0000-00000AB30000}"/>
    <cellStyle name="Título 1 4" xfId="25753" hidden="1" xr:uid="{00000000-0005-0000-0000-00000BB30000}"/>
    <cellStyle name="Título 1 4" xfId="22361" hidden="1" xr:uid="{00000000-0005-0000-0000-00000CB30000}"/>
    <cellStyle name="Título 1 4" xfId="23822" hidden="1" xr:uid="{00000000-0005-0000-0000-00000DB30000}"/>
    <cellStyle name="Título 1 4" xfId="25653" hidden="1" xr:uid="{00000000-0005-0000-0000-00000EB30000}"/>
    <cellStyle name="Título 1 4" xfId="23377" hidden="1" xr:uid="{00000000-0005-0000-0000-00000FB30000}"/>
    <cellStyle name="Título 1 4" xfId="23646" hidden="1" xr:uid="{00000000-0005-0000-0000-000010B30000}"/>
    <cellStyle name="Título 1 4" xfId="22350" hidden="1" xr:uid="{00000000-0005-0000-0000-000011B30000}"/>
    <cellStyle name="Título 1 4" xfId="23450" hidden="1" xr:uid="{00000000-0005-0000-0000-000012B30000}"/>
    <cellStyle name="Título 1 4" xfId="25913" hidden="1" xr:uid="{00000000-0005-0000-0000-000013B30000}"/>
    <cellStyle name="Título 1 4" xfId="26077" hidden="1" xr:uid="{00000000-0005-0000-0000-000014B30000}"/>
    <cellStyle name="Título 1 4" xfId="23048" hidden="1" xr:uid="{00000000-0005-0000-0000-000015B30000}"/>
    <cellStyle name="Título 1 4" xfId="27439" hidden="1" xr:uid="{00000000-0005-0000-0000-000016B30000}"/>
    <cellStyle name="Título 1 4" xfId="25848" hidden="1" xr:uid="{00000000-0005-0000-0000-000017B30000}"/>
    <cellStyle name="Título 1 4" xfId="21857" hidden="1" xr:uid="{00000000-0005-0000-0000-000018B30000}"/>
    <cellStyle name="Título 1 4" xfId="26554" hidden="1" xr:uid="{00000000-0005-0000-0000-000019B30000}"/>
    <cellStyle name="Título 1 4" xfId="22917" hidden="1" xr:uid="{00000000-0005-0000-0000-00001AB30000}"/>
    <cellStyle name="Título 1 4" xfId="25781" hidden="1" xr:uid="{00000000-0005-0000-0000-00001BB30000}"/>
    <cellStyle name="Título 1 4" xfId="22085" hidden="1" xr:uid="{00000000-0005-0000-0000-00001CB30000}"/>
    <cellStyle name="Título 1 4" xfId="25631" hidden="1" xr:uid="{00000000-0005-0000-0000-00001DB30000}"/>
    <cellStyle name="Título 1 4" xfId="22135" hidden="1" xr:uid="{00000000-0005-0000-0000-00001EB30000}"/>
    <cellStyle name="Título 1 4" xfId="22719" hidden="1" xr:uid="{00000000-0005-0000-0000-00001FB30000}"/>
    <cellStyle name="Título 1 4" xfId="26592" hidden="1" xr:uid="{00000000-0005-0000-0000-000020B30000}"/>
    <cellStyle name="Título 1 4" xfId="22297" hidden="1" xr:uid="{00000000-0005-0000-0000-000021B30000}"/>
    <cellStyle name="Título 1 4" xfId="22552" hidden="1" xr:uid="{00000000-0005-0000-0000-000022B30000}"/>
    <cellStyle name="Título 1 4" xfId="22272" hidden="1" xr:uid="{00000000-0005-0000-0000-000023B30000}"/>
    <cellStyle name="Título 1 4" xfId="25536" hidden="1" xr:uid="{00000000-0005-0000-0000-000024B30000}"/>
    <cellStyle name="Título 1 4" xfId="26452" hidden="1" xr:uid="{00000000-0005-0000-0000-000025B30000}"/>
    <cellStyle name="Título 1 4" xfId="24476" hidden="1" xr:uid="{00000000-0005-0000-0000-000026B30000}"/>
    <cellStyle name="Título 1 4" xfId="23105" hidden="1" xr:uid="{00000000-0005-0000-0000-000027B30000}"/>
    <cellStyle name="Título 1 4" xfId="25991" hidden="1" xr:uid="{00000000-0005-0000-0000-000028B30000}"/>
    <cellStyle name="Título 1 4" xfId="27974" hidden="1" xr:uid="{00000000-0005-0000-0000-000029B30000}"/>
    <cellStyle name="Título 1 4" xfId="22938" hidden="1" xr:uid="{00000000-0005-0000-0000-00002AB30000}"/>
    <cellStyle name="Título 1 4" xfId="23304" hidden="1" xr:uid="{00000000-0005-0000-0000-00002BB30000}"/>
    <cellStyle name="Título 1 4" xfId="25698" hidden="1" xr:uid="{00000000-0005-0000-0000-00002CB30000}"/>
    <cellStyle name="Título 1 4" xfId="26978" hidden="1" xr:uid="{00000000-0005-0000-0000-00002DB30000}"/>
    <cellStyle name="Título 1 4" xfId="22369" hidden="1" xr:uid="{00000000-0005-0000-0000-00002EB30000}"/>
    <cellStyle name="Título 1 4" xfId="26364" hidden="1" xr:uid="{00000000-0005-0000-0000-00002FB30000}"/>
    <cellStyle name="Título 1 4" xfId="27944" hidden="1" xr:uid="{00000000-0005-0000-0000-000030B30000}"/>
    <cellStyle name="Título 1 4" xfId="23593" hidden="1" xr:uid="{00000000-0005-0000-0000-000031B30000}"/>
    <cellStyle name="Título 1 4" xfId="23316" hidden="1" xr:uid="{00000000-0005-0000-0000-000032B30000}"/>
    <cellStyle name="Título 1 4" xfId="27885" hidden="1" xr:uid="{00000000-0005-0000-0000-000033B30000}"/>
    <cellStyle name="Título 1 4" xfId="27958" hidden="1" xr:uid="{00000000-0005-0000-0000-000034B30000}"/>
    <cellStyle name="Título 1 4" xfId="21811" hidden="1" xr:uid="{00000000-0005-0000-0000-000035B30000}"/>
    <cellStyle name="Título 1 4" xfId="23140" hidden="1" xr:uid="{00000000-0005-0000-0000-000036B30000}"/>
    <cellStyle name="Título 1 4" xfId="24498" hidden="1" xr:uid="{00000000-0005-0000-0000-000037B30000}"/>
    <cellStyle name="Título 1 4" xfId="23046" hidden="1" xr:uid="{00000000-0005-0000-0000-000038B30000}"/>
    <cellStyle name="Título 1 4" xfId="23150" hidden="1" xr:uid="{00000000-0005-0000-0000-000039B30000}"/>
    <cellStyle name="Título 1 4" xfId="22048" hidden="1" xr:uid="{00000000-0005-0000-0000-00003AB30000}"/>
    <cellStyle name="Título 1 4" xfId="23045" hidden="1" xr:uid="{00000000-0005-0000-0000-00003BB30000}"/>
    <cellStyle name="Título 1 4" xfId="22458" hidden="1" xr:uid="{00000000-0005-0000-0000-00003CB30000}"/>
    <cellStyle name="Título 1 4" xfId="26966" hidden="1" xr:uid="{00000000-0005-0000-0000-00003DB30000}"/>
    <cellStyle name="Título 1 4" xfId="26469" hidden="1" xr:uid="{00000000-0005-0000-0000-00003EB30000}"/>
    <cellStyle name="Título 1 4" xfId="25663" hidden="1" xr:uid="{00000000-0005-0000-0000-00003FB30000}"/>
    <cellStyle name="Título 1 4" xfId="25931" hidden="1" xr:uid="{00000000-0005-0000-0000-000040B30000}"/>
    <cellStyle name="Título 1 4" xfId="25154" hidden="1" xr:uid="{00000000-0005-0000-0000-000041B30000}"/>
    <cellStyle name="Título 1 4" xfId="25856" hidden="1" xr:uid="{00000000-0005-0000-0000-000042B30000}"/>
    <cellStyle name="Título 1 4" xfId="26390" hidden="1" xr:uid="{00000000-0005-0000-0000-000043B30000}"/>
    <cellStyle name="Título 1 4" xfId="23840" hidden="1" xr:uid="{00000000-0005-0000-0000-000044B30000}"/>
    <cellStyle name="Título 1 4" xfId="22597" hidden="1" xr:uid="{00000000-0005-0000-0000-000045B30000}"/>
    <cellStyle name="Título 1 4" xfId="27005" hidden="1" xr:uid="{00000000-0005-0000-0000-000046B30000}"/>
    <cellStyle name="Título 1 4" xfId="22316" hidden="1" xr:uid="{00000000-0005-0000-0000-000047B30000}"/>
    <cellStyle name="Título 1 4" xfId="23908" hidden="1" xr:uid="{00000000-0005-0000-0000-000048B30000}"/>
    <cellStyle name="Título 1 4" xfId="25537" hidden="1" xr:uid="{00000000-0005-0000-0000-000049B30000}"/>
    <cellStyle name="Título 1 4" xfId="27016" hidden="1" xr:uid="{00000000-0005-0000-0000-00004AB30000}"/>
    <cellStyle name="Título 1 4" xfId="22400" hidden="1" xr:uid="{00000000-0005-0000-0000-00004BB30000}"/>
    <cellStyle name="Título 1 4" xfId="23979" hidden="1" xr:uid="{00000000-0005-0000-0000-00004CB30000}"/>
    <cellStyle name="Título 1 4" xfId="25869" hidden="1" xr:uid="{00000000-0005-0000-0000-00004DB30000}"/>
    <cellStyle name="Título 1 4" xfId="22952" hidden="1" xr:uid="{00000000-0005-0000-0000-00004EB30000}"/>
    <cellStyle name="Título 1 4" xfId="22428" hidden="1" xr:uid="{00000000-0005-0000-0000-00004FB30000}"/>
    <cellStyle name="Título 1 4" xfId="25875" hidden="1" xr:uid="{00000000-0005-0000-0000-000050B30000}"/>
    <cellStyle name="Título 1 4" xfId="23633" hidden="1" xr:uid="{00000000-0005-0000-0000-000051B30000}"/>
    <cellStyle name="Título 1 4" xfId="28078" hidden="1" xr:uid="{00000000-0005-0000-0000-000052B30000}"/>
    <cellStyle name="Título 1 4" xfId="26393" hidden="1" xr:uid="{00000000-0005-0000-0000-000053B30000}"/>
    <cellStyle name="Título 1 4" xfId="23888" hidden="1" xr:uid="{00000000-0005-0000-0000-000054B30000}"/>
    <cellStyle name="Título 1 4" xfId="27272" hidden="1" xr:uid="{00000000-0005-0000-0000-000055B30000}"/>
    <cellStyle name="Título 1 4" xfId="26613" hidden="1" xr:uid="{00000000-0005-0000-0000-000056B30000}"/>
    <cellStyle name="Título 1 4" xfId="30713" hidden="1" xr:uid="{00000000-0005-0000-0000-000057B30000}"/>
    <cellStyle name="Título 1 4" xfId="27919" hidden="1" xr:uid="{00000000-0005-0000-0000-000058B30000}"/>
    <cellStyle name="Título 1 4" xfId="26936" hidden="1" xr:uid="{00000000-0005-0000-0000-000059B30000}"/>
    <cellStyle name="Título 1 4" xfId="25742" hidden="1" xr:uid="{00000000-0005-0000-0000-00005AB30000}"/>
    <cellStyle name="Título 1 4" xfId="22221" hidden="1" xr:uid="{00000000-0005-0000-0000-00005BB30000}"/>
    <cellStyle name="Título 1 4" xfId="23022" hidden="1" xr:uid="{00000000-0005-0000-0000-00005CB30000}"/>
    <cellStyle name="Título 1 4" xfId="23957" hidden="1" xr:uid="{00000000-0005-0000-0000-00005DB30000}"/>
    <cellStyle name="Título 1 4" xfId="26387" hidden="1" xr:uid="{00000000-0005-0000-0000-00005EB30000}"/>
    <cellStyle name="Título 1 4" xfId="21810" hidden="1" xr:uid="{00000000-0005-0000-0000-00005FB30000}"/>
    <cellStyle name="Título 1 4" xfId="33526" hidden="1" xr:uid="{00000000-0005-0000-0000-000060B30000}"/>
    <cellStyle name="Título 1 4" xfId="33535" hidden="1" xr:uid="{00000000-0005-0000-0000-000061B30000}"/>
    <cellStyle name="Título 1 4" xfId="33544" hidden="1" xr:uid="{00000000-0005-0000-0000-000062B30000}"/>
    <cellStyle name="Título 1 4" xfId="33552" hidden="1" xr:uid="{00000000-0005-0000-0000-000063B30000}"/>
    <cellStyle name="Título 1 4" xfId="33562" hidden="1" xr:uid="{00000000-0005-0000-0000-000064B30000}"/>
    <cellStyle name="Título 1 4" xfId="33528" hidden="1" xr:uid="{00000000-0005-0000-0000-000065B30000}"/>
    <cellStyle name="Título 1 4" xfId="33555" hidden="1" xr:uid="{00000000-0005-0000-0000-000066B30000}"/>
    <cellStyle name="Título 1 4" xfId="33515" hidden="1" xr:uid="{00000000-0005-0000-0000-000067B30000}"/>
    <cellStyle name="Título 1 4" xfId="33574" hidden="1" xr:uid="{00000000-0005-0000-0000-000068B30000}"/>
    <cellStyle name="Título 1 4" xfId="33797" hidden="1" xr:uid="{00000000-0005-0000-0000-000069B30000}"/>
    <cellStyle name="Título 1 4" xfId="33806" hidden="1" xr:uid="{00000000-0005-0000-0000-00006AB30000}"/>
    <cellStyle name="Título 1 4" xfId="33815" hidden="1" xr:uid="{00000000-0005-0000-0000-00006BB30000}"/>
    <cellStyle name="Título 1 4" xfId="33823" hidden="1" xr:uid="{00000000-0005-0000-0000-00006CB30000}"/>
    <cellStyle name="Título 1 4" xfId="33833" hidden="1" xr:uid="{00000000-0005-0000-0000-00006DB30000}"/>
    <cellStyle name="Título 1 4" xfId="33799" hidden="1" xr:uid="{00000000-0005-0000-0000-00006EB30000}"/>
    <cellStyle name="Título 1 4" xfId="33826" hidden="1" xr:uid="{00000000-0005-0000-0000-00006FB30000}"/>
    <cellStyle name="Título 1 4" xfId="33786" hidden="1" xr:uid="{00000000-0005-0000-0000-000070B30000}"/>
    <cellStyle name="Título 1 4" xfId="33845" hidden="1" xr:uid="{00000000-0005-0000-0000-000071B30000}"/>
    <cellStyle name="Título 1 4" xfId="33724" hidden="1" xr:uid="{00000000-0005-0000-0000-000072B30000}"/>
    <cellStyle name="Título 1 4" xfId="33633" hidden="1" xr:uid="{00000000-0005-0000-0000-000073B30000}"/>
    <cellStyle name="Título 1 4" xfId="33629" hidden="1" xr:uid="{00000000-0005-0000-0000-000074B30000}"/>
    <cellStyle name="Título 1 4" xfId="33655" hidden="1" xr:uid="{00000000-0005-0000-0000-000075B30000}"/>
    <cellStyle name="Título 1 4" xfId="33650" hidden="1" xr:uid="{00000000-0005-0000-0000-000076B30000}"/>
    <cellStyle name="Título 1 4" xfId="33699" hidden="1" xr:uid="{00000000-0005-0000-0000-000077B30000}"/>
    <cellStyle name="Título 1 4" xfId="33621" hidden="1" xr:uid="{00000000-0005-0000-0000-000078B30000}"/>
    <cellStyle name="Título 1 4" xfId="33761" hidden="1" xr:uid="{00000000-0005-0000-0000-000079B30000}"/>
    <cellStyle name="Título 1 4" xfId="33883" hidden="1" xr:uid="{00000000-0005-0000-0000-00007AB30000}"/>
    <cellStyle name="Título 1 4" xfId="33636" hidden="1" xr:uid="{00000000-0005-0000-0000-00007BB30000}"/>
    <cellStyle name="Título 1 4" xfId="33684" hidden="1" xr:uid="{00000000-0005-0000-0000-00007CB30000}"/>
    <cellStyle name="Título 1 4" xfId="33662" hidden="1" xr:uid="{00000000-0005-0000-0000-00007DB30000}"/>
    <cellStyle name="Título 1 4" xfId="33620" hidden="1" xr:uid="{00000000-0005-0000-0000-00007EB30000}"/>
    <cellStyle name="Título 1 4" xfId="33599" hidden="1" xr:uid="{00000000-0005-0000-0000-00007FB30000}"/>
    <cellStyle name="Título 1 4" xfId="33702" hidden="1" xr:uid="{00000000-0005-0000-0000-000080B30000}"/>
    <cellStyle name="Título 1 4" xfId="33673" hidden="1" xr:uid="{00000000-0005-0000-0000-000081B30000}"/>
    <cellStyle name="Título 1 4" xfId="33708" hidden="1" xr:uid="{00000000-0005-0000-0000-000082B30000}"/>
    <cellStyle name="Título 1 4" xfId="33885" hidden="1" xr:uid="{00000000-0005-0000-0000-000083B30000}"/>
    <cellStyle name="Título 1 4" xfId="28409" hidden="1" xr:uid="{00000000-0005-0000-0000-000084B30000}"/>
    <cellStyle name="Título 1 4" xfId="25223" hidden="1" xr:uid="{00000000-0005-0000-0000-000085B30000}"/>
    <cellStyle name="Título 1 4" xfId="25501" hidden="1" xr:uid="{00000000-0005-0000-0000-000086B30000}"/>
    <cellStyle name="Título 1 4" xfId="26361" hidden="1" xr:uid="{00000000-0005-0000-0000-000087B30000}"/>
    <cellStyle name="Título 1 4" xfId="25786" hidden="1" xr:uid="{00000000-0005-0000-0000-000088B30000}"/>
    <cellStyle name="Título 1 4" xfId="25419" hidden="1" xr:uid="{00000000-0005-0000-0000-000089B30000}"/>
    <cellStyle name="Título 1 4" xfId="26879" hidden="1" xr:uid="{00000000-0005-0000-0000-00008AB30000}"/>
    <cellStyle name="Título 1 4" xfId="23852" hidden="1" xr:uid="{00000000-0005-0000-0000-00008BB30000}"/>
    <cellStyle name="Título 1 4" xfId="23072" hidden="1" xr:uid="{00000000-0005-0000-0000-00008CB30000}"/>
    <cellStyle name="Título 1 4" xfId="23618" hidden="1" xr:uid="{00000000-0005-0000-0000-00008DB30000}"/>
    <cellStyle name="Título 1 4" xfId="27943" hidden="1" xr:uid="{00000000-0005-0000-0000-00008EB30000}"/>
    <cellStyle name="Título 1 4" xfId="21887" hidden="1" xr:uid="{00000000-0005-0000-0000-00008FB30000}"/>
    <cellStyle name="Título 1 4" xfId="26695" hidden="1" xr:uid="{00000000-0005-0000-0000-000090B30000}"/>
    <cellStyle name="Título 1 4" xfId="25532" hidden="1" xr:uid="{00000000-0005-0000-0000-000091B30000}"/>
    <cellStyle name="Título 1 4" xfId="22450" hidden="1" xr:uid="{00000000-0005-0000-0000-000092B30000}"/>
    <cellStyle name="Título 1 4" xfId="26763" hidden="1" xr:uid="{00000000-0005-0000-0000-000093B30000}"/>
    <cellStyle name="Título 1 4" xfId="22044" hidden="1" xr:uid="{00000000-0005-0000-0000-000094B30000}"/>
    <cellStyle name="Título 1 4" xfId="33892" hidden="1" xr:uid="{00000000-0005-0000-0000-000095B30000}"/>
    <cellStyle name="Título 1 4" xfId="34115" hidden="1" xr:uid="{00000000-0005-0000-0000-000096B30000}"/>
    <cellStyle name="Título 1 4" xfId="34124" hidden="1" xr:uid="{00000000-0005-0000-0000-000097B30000}"/>
    <cellStyle name="Título 1 4" xfId="34133" hidden="1" xr:uid="{00000000-0005-0000-0000-000098B30000}"/>
    <cellStyle name="Título 1 4" xfId="34141" hidden="1" xr:uid="{00000000-0005-0000-0000-000099B30000}"/>
    <cellStyle name="Título 1 4" xfId="34151" hidden="1" xr:uid="{00000000-0005-0000-0000-00009AB30000}"/>
    <cellStyle name="Título 1 4" xfId="34117" hidden="1" xr:uid="{00000000-0005-0000-0000-00009BB30000}"/>
    <cellStyle name="Título 1 4" xfId="34144" hidden="1" xr:uid="{00000000-0005-0000-0000-00009CB30000}"/>
    <cellStyle name="Título 1 4" xfId="34104" hidden="1" xr:uid="{00000000-0005-0000-0000-00009DB30000}"/>
    <cellStyle name="Título 1 4" xfId="34163" hidden="1" xr:uid="{00000000-0005-0000-0000-00009EB30000}"/>
    <cellStyle name="Título 1 4" xfId="34042" hidden="1" xr:uid="{00000000-0005-0000-0000-00009FB30000}"/>
    <cellStyle name="Título 1 4" xfId="33951" hidden="1" xr:uid="{00000000-0005-0000-0000-0000A0B30000}"/>
    <cellStyle name="Título 1 4" xfId="33947" hidden="1" xr:uid="{00000000-0005-0000-0000-0000A1B30000}"/>
    <cellStyle name="Título 1 4" xfId="33973" hidden="1" xr:uid="{00000000-0005-0000-0000-0000A2B30000}"/>
    <cellStyle name="Título 1 4" xfId="33968" hidden="1" xr:uid="{00000000-0005-0000-0000-0000A3B30000}"/>
    <cellStyle name="Título 1 4" xfId="34017" hidden="1" xr:uid="{00000000-0005-0000-0000-0000A4B30000}"/>
    <cellStyle name="Título 1 4" xfId="33939" hidden="1" xr:uid="{00000000-0005-0000-0000-0000A5B30000}"/>
    <cellStyle name="Título 1 4" xfId="34079" hidden="1" xr:uid="{00000000-0005-0000-0000-0000A6B30000}"/>
    <cellStyle name="Título 1 4" xfId="34201" hidden="1" xr:uid="{00000000-0005-0000-0000-0000A7B30000}"/>
    <cellStyle name="Título 1 4" xfId="33954" hidden="1" xr:uid="{00000000-0005-0000-0000-0000A8B30000}"/>
    <cellStyle name="Título 1 4" xfId="34002" hidden="1" xr:uid="{00000000-0005-0000-0000-0000A9B30000}"/>
    <cellStyle name="Título 1 4" xfId="33980" hidden="1" xr:uid="{00000000-0005-0000-0000-0000AAB30000}"/>
    <cellStyle name="Título 1 4" xfId="33938" hidden="1" xr:uid="{00000000-0005-0000-0000-0000ABB30000}"/>
    <cellStyle name="Título 1 4" xfId="33917" hidden="1" xr:uid="{00000000-0005-0000-0000-0000ACB30000}"/>
    <cellStyle name="Título 1 4" xfId="34020" hidden="1" xr:uid="{00000000-0005-0000-0000-0000ADB30000}"/>
    <cellStyle name="Título 1 4" xfId="33991" hidden="1" xr:uid="{00000000-0005-0000-0000-0000AEB30000}"/>
    <cellStyle name="Título 1 4" xfId="34026" hidden="1" xr:uid="{00000000-0005-0000-0000-0000AFB30000}"/>
    <cellStyle name="Título 1 4" xfId="34203" hidden="1" xr:uid="{00000000-0005-0000-0000-0000B0B30000}"/>
    <cellStyle name="Título 1 4" xfId="34232" hidden="1" xr:uid="{00000000-0005-0000-0000-0000B1B30000}"/>
    <cellStyle name="Título 1 4" xfId="34241" hidden="1" xr:uid="{00000000-0005-0000-0000-0000B2B30000}"/>
    <cellStyle name="Título 1 4" xfId="34250" hidden="1" xr:uid="{00000000-0005-0000-0000-0000B3B30000}"/>
    <cellStyle name="Título 1 4" xfId="34258" hidden="1" xr:uid="{00000000-0005-0000-0000-0000B4B30000}"/>
    <cellStyle name="Título 1 4" xfId="34268" hidden="1" xr:uid="{00000000-0005-0000-0000-0000B5B30000}"/>
    <cellStyle name="Título 1 4" xfId="34234" hidden="1" xr:uid="{00000000-0005-0000-0000-0000B6B30000}"/>
    <cellStyle name="Título 1 4" xfId="34261" hidden="1" xr:uid="{00000000-0005-0000-0000-0000B7B30000}"/>
    <cellStyle name="Título 1 4" xfId="34221" hidden="1" xr:uid="{00000000-0005-0000-0000-0000B8B30000}"/>
    <cellStyle name="Título 1 4" xfId="34280" hidden="1" xr:uid="{00000000-0005-0000-0000-0000B9B30000}"/>
    <cellStyle name="Título 1 4" xfId="34334" hidden="1" xr:uid="{00000000-0005-0000-0000-0000BAB30000}"/>
    <cellStyle name="Título 1 4" xfId="34343" hidden="1" xr:uid="{00000000-0005-0000-0000-0000BBB30000}"/>
    <cellStyle name="Título 1 4" xfId="34352" hidden="1" xr:uid="{00000000-0005-0000-0000-0000BCB30000}"/>
    <cellStyle name="Título 1 4" xfId="34360" hidden="1" xr:uid="{00000000-0005-0000-0000-0000BDB30000}"/>
    <cellStyle name="Título 1 4" xfId="34370" hidden="1" xr:uid="{00000000-0005-0000-0000-0000BEB30000}"/>
    <cellStyle name="Título 1 4" xfId="34336" hidden="1" xr:uid="{00000000-0005-0000-0000-0000BFB30000}"/>
    <cellStyle name="Título 1 4" xfId="34363" hidden="1" xr:uid="{00000000-0005-0000-0000-0000C0B30000}"/>
    <cellStyle name="Título 1 4" xfId="34323" hidden="1" xr:uid="{00000000-0005-0000-0000-0000C1B30000}"/>
    <cellStyle name="Título 1 4" xfId="34382" hidden="1" xr:uid="{00000000-0005-0000-0000-0000C2B30000}"/>
    <cellStyle name="Título 1 4" xfId="34605" hidden="1" xr:uid="{00000000-0005-0000-0000-0000C3B30000}"/>
    <cellStyle name="Título 1 4" xfId="34614" hidden="1" xr:uid="{00000000-0005-0000-0000-0000C4B30000}"/>
    <cellStyle name="Título 1 4" xfId="34623" hidden="1" xr:uid="{00000000-0005-0000-0000-0000C5B30000}"/>
    <cellStyle name="Título 1 4" xfId="34631" hidden="1" xr:uid="{00000000-0005-0000-0000-0000C6B30000}"/>
    <cellStyle name="Título 1 4" xfId="34641" hidden="1" xr:uid="{00000000-0005-0000-0000-0000C7B30000}"/>
    <cellStyle name="Título 1 4" xfId="34607" hidden="1" xr:uid="{00000000-0005-0000-0000-0000C8B30000}"/>
    <cellStyle name="Título 1 4" xfId="34634" hidden="1" xr:uid="{00000000-0005-0000-0000-0000C9B30000}"/>
    <cellStyle name="Título 1 4" xfId="34594" hidden="1" xr:uid="{00000000-0005-0000-0000-0000CAB30000}"/>
    <cellStyle name="Título 1 4" xfId="34653" hidden="1" xr:uid="{00000000-0005-0000-0000-0000CBB30000}"/>
    <cellStyle name="Título 1 4" xfId="34532" hidden="1" xr:uid="{00000000-0005-0000-0000-0000CCB30000}"/>
    <cellStyle name="Título 1 4" xfId="34441" hidden="1" xr:uid="{00000000-0005-0000-0000-0000CDB30000}"/>
    <cellStyle name="Título 1 4" xfId="34437" hidden="1" xr:uid="{00000000-0005-0000-0000-0000CEB30000}"/>
    <cellStyle name="Título 1 4" xfId="34463" hidden="1" xr:uid="{00000000-0005-0000-0000-0000CFB30000}"/>
    <cellStyle name="Título 1 4" xfId="34458" hidden="1" xr:uid="{00000000-0005-0000-0000-0000D0B30000}"/>
    <cellStyle name="Título 1 4" xfId="34507" hidden="1" xr:uid="{00000000-0005-0000-0000-0000D1B30000}"/>
    <cellStyle name="Título 1 4" xfId="34429" hidden="1" xr:uid="{00000000-0005-0000-0000-0000D2B30000}"/>
    <cellStyle name="Título 1 4" xfId="34569" hidden="1" xr:uid="{00000000-0005-0000-0000-0000D3B30000}"/>
    <cellStyle name="Título 1 4" xfId="34691" hidden="1" xr:uid="{00000000-0005-0000-0000-0000D4B30000}"/>
    <cellStyle name="Título 1 4" xfId="34444" hidden="1" xr:uid="{00000000-0005-0000-0000-0000D5B30000}"/>
    <cellStyle name="Título 1 4" xfId="34492" hidden="1" xr:uid="{00000000-0005-0000-0000-0000D6B30000}"/>
    <cellStyle name="Título 1 4" xfId="34470" hidden="1" xr:uid="{00000000-0005-0000-0000-0000D7B30000}"/>
    <cellStyle name="Título 1 4" xfId="34428" hidden="1" xr:uid="{00000000-0005-0000-0000-0000D8B30000}"/>
    <cellStyle name="Título 1 4" xfId="34407" hidden="1" xr:uid="{00000000-0005-0000-0000-0000D9B30000}"/>
    <cellStyle name="Título 1 4" xfId="34510" hidden="1" xr:uid="{00000000-0005-0000-0000-0000DAB30000}"/>
    <cellStyle name="Título 1 4" xfId="34481" hidden="1" xr:uid="{00000000-0005-0000-0000-0000DBB30000}"/>
    <cellStyle name="Título 1 4" xfId="34516" hidden="1" xr:uid="{00000000-0005-0000-0000-0000DCB30000}"/>
    <cellStyle name="Título 1 4" xfId="34693" hidden="1" xr:uid="{00000000-0005-0000-0000-0000DDB30000}"/>
    <cellStyle name="Título 1 4" xfId="34722" hidden="1" xr:uid="{00000000-0005-0000-0000-0000DEB30000}"/>
    <cellStyle name="Título 1 4" xfId="34731" hidden="1" xr:uid="{00000000-0005-0000-0000-0000DFB30000}"/>
    <cellStyle name="Título 1 4" xfId="34740" hidden="1" xr:uid="{00000000-0005-0000-0000-0000E0B30000}"/>
    <cellStyle name="Título 1 4" xfId="34748" hidden="1" xr:uid="{00000000-0005-0000-0000-0000E1B30000}"/>
    <cellStyle name="Título 1 4" xfId="34758" hidden="1" xr:uid="{00000000-0005-0000-0000-0000E2B30000}"/>
    <cellStyle name="Título 1 4" xfId="34724" hidden="1" xr:uid="{00000000-0005-0000-0000-0000E3B30000}"/>
    <cellStyle name="Título 1 4" xfId="34751" hidden="1" xr:uid="{00000000-0005-0000-0000-0000E4B30000}"/>
    <cellStyle name="Título 1 4" xfId="34711" hidden="1" xr:uid="{00000000-0005-0000-0000-0000E5B30000}"/>
    <cellStyle name="Título 1 4" xfId="34770" hidden="1" xr:uid="{00000000-0005-0000-0000-0000E6B30000}"/>
    <cellStyle name="Título 1 4" xfId="34824" hidden="1" xr:uid="{00000000-0005-0000-0000-0000E7B30000}"/>
    <cellStyle name="Título 1 4" xfId="34833" hidden="1" xr:uid="{00000000-0005-0000-0000-0000E8B30000}"/>
    <cellStyle name="Título 1 4" xfId="34842" hidden="1" xr:uid="{00000000-0005-0000-0000-0000E9B30000}"/>
    <cellStyle name="Título 1 4" xfId="34850" hidden="1" xr:uid="{00000000-0005-0000-0000-0000EAB30000}"/>
    <cellStyle name="Título 1 4" xfId="34860" hidden="1" xr:uid="{00000000-0005-0000-0000-0000EBB30000}"/>
    <cellStyle name="Título 1 4" xfId="34826" hidden="1" xr:uid="{00000000-0005-0000-0000-0000ECB30000}"/>
    <cellStyle name="Título 1 4" xfId="34853" hidden="1" xr:uid="{00000000-0005-0000-0000-0000EDB30000}"/>
    <cellStyle name="Título 1 4" xfId="34813" hidden="1" xr:uid="{00000000-0005-0000-0000-0000EEB30000}"/>
    <cellStyle name="Título 1 4" xfId="34872" hidden="1" xr:uid="{00000000-0005-0000-0000-0000EFB30000}"/>
    <cellStyle name="Título 1 4" xfId="35095" hidden="1" xr:uid="{00000000-0005-0000-0000-0000F0B30000}"/>
    <cellStyle name="Título 1 4" xfId="35104" hidden="1" xr:uid="{00000000-0005-0000-0000-0000F1B30000}"/>
    <cellStyle name="Título 1 4" xfId="35113" hidden="1" xr:uid="{00000000-0005-0000-0000-0000F2B30000}"/>
    <cellStyle name="Título 1 4" xfId="35121" hidden="1" xr:uid="{00000000-0005-0000-0000-0000F3B30000}"/>
    <cellStyle name="Título 1 4" xfId="35131" hidden="1" xr:uid="{00000000-0005-0000-0000-0000F4B30000}"/>
    <cellStyle name="Título 1 4" xfId="35097" hidden="1" xr:uid="{00000000-0005-0000-0000-0000F5B30000}"/>
    <cellStyle name="Título 1 4" xfId="35124" hidden="1" xr:uid="{00000000-0005-0000-0000-0000F6B30000}"/>
    <cellStyle name="Título 1 4" xfId="35084" hidden="1" xr:uid="{00000000-0005-0000-0000-0000F7B30000}"/>
    <cellStyle name="Título 1 4" xfId="35143" hidden="1" xr:uid="{00000000-0005-0000-0000-0000F8B30000}"/>
    <cellStyle name="Título 1 4" xfId="35022" hidden="1" xr:uid="{00000000-0005-0000-0000-0000F9B30000}"/>
    <cellStyle name="Título 1 4" xfId="34931" hidden="1" xr:uid="{00000000-0005-0000-0000-0000FAB30000}"/>
    <cellStyle name="Título 1 4" xfId="34927" hidden="1" xr:uid="{00000000-0005-0000-0000-0000FBB30000}"/>
    <cellStyle name="Título 1 4" xfId="34953" hidden="1" xr:uid="{00000000-0005-0000-0000-0000FCB30000}"/>
    <cellStyle name="Título 1 4" xfId="34948" hidden="1" xr:uid="{00000000-0005-0000-0000-0000FDB30000}"/>
    <cellStyle name="Título 1 4" xfId="34997" hidden="1" xr:uid="{00000000-0005-0000-0000-0000FEB30000}"/>
    <cellStyle name="Título 1 4" xfId="34919" hidden="1" xr:uid="{00000000-0005-0000-0000-0000FFB30000}"/>
    <cellStyle name="Título 1 4" xfId="35059" hidden="1" xr:uid="{00000000-0005-0000-0000-000000B40000}"/>
    <cellStyle name="Título 1 4" xfId="35181" hidden="1" xr:uid="{00000000-0005-0000-0000-000001B40000}"/>
    <cellStyle name="Título 1 4" xfId="34934" hidden="1" xr:uid="{00000000-0005-0000-0000-000002B40000}"/>
    <cellStyle name="Título 1 4" xfId="34982" hidden="1" xr:uid="{00000000-0005-0000-0000-000003B40000}"/>
    <cellStyle name="Título 1 4" xfId="34960" hidden="1" xr:uid="{00000000-0005-0000-0000-000004B40000}"/>
    <cellStyle name="Título 1 4" xfId="34918" hidden="1" xr:uid="{00000000-0005-0000-0000-000005B40000}"/>
    <cellStyle name="Título 1 4" xfId="34897" hidden="1" xr:uid="{00000000-0005-0000-0000-000006B40000}"/>
    <cellStyle name="Título 1 4" xfId="35000" hidden="1" xr:uid="{00000000-0005-0000-0000-000007B40000}"/>
    <cellStyle name="Título 1 4" xfId="34971" hidden="1" xr:uid="{00000000-0005-0000-0000-000008B40000}"/>
    <cellStyle name="Título 1 4" xfId="35006" hidden="1" xr:uid="{00000000-0005-0000-0000-000009B40000}"/>
    <cellStyle name="Título 1 4" xfId="35183" hidden="1" xr:uid="{00000000-0005-0000-0000-00000AB40000}"/>
    <cellStyle name="Título 1 4" xfId="35212" hidden="1" xr:uid="{00000000-0005-0000-0000-00000BB40000}"/>
    <cellStyle name="Título 1 4" xfId="35221" hidden="1" xr:uid="{00000000-0005-0000-0000-00000CB40000}"/>
    <cellStyle name="Título 1 4" xfId="35230" hidden="1" xr:uid="{00000000-0005-0000-0000-00000DB40000}"/>
    <cellStyle name="Título 1 4" xfId="35238" hidden="1" xr:uid="{00000000-0005-0000-0000-00000EB40000}"/>
    <cellStyle name="Título 1 4" xfId="35248" hidden="1" xr:uid="{00000000-0005-0000-0000-00000FB40000}"/>
    <cellStyle name="Título 1 4" xfId="35214" hidden="1" xr:uid="{00000000-0005-0000-0000-000010B40000}"/>
    <cellStyle name="Título 1 4" xfId="35241" hidden="1" xr:uid="{00000000-0005-0000-0000-000011B40000}"/>
    <cellStyle name="Título 1 4" xfId="35201" hidden="1" xr:uid="{00000000-0005-0000-0000-000012B40000}"/>
    <cellStyle name="Título 1 4" xfId="35260" hidden="1" xr:uid="{00000000-0005-0000-0000-000013B40000}"/>
    <cellStyle name="Título 1 4" xfId="35314" hidden="1" xr:uid="{00000000-0005-0000-0000-000014B40000}"/>
    <cellStyle name="Título 1 4" xfId="35323" hidden="1" xr:uid="{00000000-0005-0000-0000-000015B40000}"/>
    <cellStyle name="Título 1 4" xfId="35332" hidden="1" xr:uid="{00000000-0005-0000-0000-000016B40000}"/>
    <cellStyle name="Título 1 4" xfId="35340" hidden="1" xr:uid="{00000000-0005-0000-0000-000017B40000}"/>
    <cellStyle name="Título 1 4" xfId="35350" hidden="1" xr:uid="{00000000-0005-0000-0000-000018B40000}"/>
    <cellStyle name="Título 1 4" xfId="35316" hidden="1" xr:uid="{00000000-0005-0000-0000-000019B40000}"/>
    <cellStyle name="Título 1 4" xfId="35343" hidden="1" xr:uid="{00000000-0005-0000-0000-00001AB40000}"/>
    <cellStyle name="Título 1 4" xfId="35303" hidden="1" xr:uid="{00000000-0005-0000-0000-00001BB40000}"/>
    <cellStyle name="Título 1 4" xfId="35362" hidden="1" xr:uid="{00000000-0005-0000-0000-00001CB40000}"/>
    <cellStyle name="Título 1 4" xfId="35585" hidden="1" xr:uid="{00000000-0005-0000-0000-00001DB40000}"/>
    <cellStyle name="Título 1 4" xfId="35594" hidden="1" xr:uid="{00000000-0005-0000-0000-00001EB40000}"/>
    <cellStyle name="Título 1 4" xfId="35603" hidden="1" xr:uid="{00000000-0005-0000-0000-00001FB40000}"/>
    <cellStyle name="Título 1 4" xfId="35611" hidden="1" xr:uid="{00000000-0005-0000-0000-000020B40000}"/>
    <cellStyle name="Título 1 4" xfId="35621" hidden="1" xr:uid="{00000000-0005-0000-0000-000021B40000}"/>
    <cellStyle name="Título 1 4" xfId="35587" hidden="1" xr:uid="{00000000-0005-0000-0000-000022B40000}"/>
    <cellStyle name="Título 1 4" xfId="35614" hidden="1" xr:uid="{00000000-0005-0000-0000-000023B40000}"/>
    <cellStyle name="Título 1 4" xfId="35574" hidden="1" xr:uid="{00000000-0005-0000-0000-000024B40000}"/>
    <cellStyle name="Título 1 4" xfId="35633" hidden="1" xr:uid="{00000000-0005-0000-0000-000025B40000}"/>
    <cellStyle name="Título 1 4" xfId="35512" hidden="1" xr:uid="{00000000-0005-0000-0000-000026B40000}"/>
    <cellStyle name="Título 1 4" xfId="35421" hidden="1" xr:uid="{00000000-0005-0000-0000-000027B40000}"/>
    <cellStyle name="Título 1 4" xfId="35417" hidden="1" xr:uid="{00000000-0005-0000-0000-000028B40000}"/>
    <cellStyle name="Título 1 4" xfId="35443" hidden="1" xr:uid="{00000000-0005-0000-0000-000029B40000}"/>
    <cellStyle name="Título 1 4" xfId="35438" hidden="1" xr:uid="{00000000-0005-0000-0000-00002AB40000}"/>
    <cellStyle name="Título 1 4" xfId="35487" hidden="1" xr:uid="{00000000-0005-0000-0000-00002BB40000}"/>
    <cellStyle name="Título 1 4" xfId="35409" hidden="1" xr:uid="{00000000-0005-0000-0000-00002CB40000}"/>
    <cellStyle name="Título 1 4" xfId="35549" hidden="1" xr:uid="{00000000-0005-0000-0000-00002DB40000}"/>
    <cellStyle name="Título 1 4" xfId="35671" hidden="1" xr:uid="{00000000-0005-0000-0000-00002EB40000}"/>
    <cellStyle name="Título 1 4" xfId="35424" hidden="1" xr:uid="{00000000-0005-0000-0000-00002FB40000}"/>
    <cellStyle name="Título 1 4" xfId="35472" hidden="1" xr:uid="{00000000-0005-0000-0000-000030B40000}"/>
    <cellStyle name="Título 1 4" xfId="35450" hidden="1" xr:uid="{00000000-0005-0000-0000-000031B40000}"/>
    <cellStyle name="Título 1 4" xfId="35408" hidden="1" xr:uid="{00000000-0005-0000-0000-000032B40000}"/>
    <cellStyle name="Título 1 4" xfId="35387" hidden="1" xr:uid="{00000000-0005-0000-0000-000033B40000}"/>
    <cellStyle name="Título 1 4" xfId="35490" hidden="1" xr:uid="{00000000-0005-0000-0000-000034B40000}"/>
    <cellStyle name="Título 1 4" xfId="35461" hidden="1" xr:uid="{00000000-0005-0000-0000-000035B40000}"/>
    <cellStyle name="Título 1 4" xfId="35496" hidden="1" xr:uid="{00000000-0005-0000-0000-000036B40000}"/>
    <cellStyle name="Título 1 4" xfId="35673" hidden="1" xr:uid="{00000000-0005-0000-0000-000037B40000}"/>
    <cellStyle name="Título 1 4" xfId="35702" hidden="1" xr:uid="{00000000-0005-0000-0000-000038B40000}"/>
    <cellStyle name="Título 1 4" xfId="35711" hidden="1" xr:uid="{00000000-0005-0000-0000-000039B40000}"/>
    <cellStyle name="Título 1 4" xfId="35720" hidden="1" xr:uid="{00000000-0005-0000-0000-00003AB40000}"/>
    <cellStyle name="Título 1 4" xfId="35728" hidden="1" xr:uid="{00000000-0005-0000-0000-00003BB40000}"/>
    <cellStyle name="Título 1 4" xfId="35738" hidden="1" xr:uid="{00000000-0005-0000-0000-00003CB40000}"/>
    <cellStyle name="Título 1 4" xfId="35704" hidden="1" xr:uid="{00000000-0005-0000-0000-00003DB40000}"/>
    <cellStyle name="Título 1 4" xfId="35731" hidden="1" xr:uid="{00000000-0005-0000-0000-00003EB40000}"/>
    <cellStyle name="Título 1 4" xfId="35691" hidden="1" xr:uid="{00000000-0005-0000-0000-00003FB40000}"/>
    <cellStyle name="Título 1 4" xfId="35750" hidden="1" xr:uid="{00000000-0005-0000-0000-000040B40000}"/>
    <cellStyle name="Título 1 4" xfId="35804" hidden="1" xr:uid="{00000000-0005-0000-0000-000041B40000}"/>
    <cellStyle name="Título 1 4" xfId="35813" hidden="1" xr:uid="{00000000-0005-0000-0000-000042B40000}"/>
    <cellStyle name="Título 1 4" xfId="35822" hidden="1" xr:uid="{00000000-0005-0000-0000-000043B40000}"/>
    <cellStyle name="Título 1 4" xfId="35830" hidden="1" xr:uid="{00000000-0005-0000-0000-000044B40000}"/>
    <cellStyle name="Título 1 4" xfId="35840" hidden="1" xr:uid="{00000000-0005-0000-0000-000045B40000}"/>
    <cellStyle name="Título 1 4" xfId="35806" hidden="1" xr:uid="{00000000-0005-0000-0000-000046B40000}"/>
    <cellStyle name="Título 1 4" xfId="35833" hidden="1" xr:uid="{00000000-0005-0000-0000-000047B40000}"/>
    <cellStyle name="Título 1 4" xfId="35793" hidden="1" xr:uid="{00000000-0005-0000-0000-000048B40000}"/>
    <cellStyle name="Título 1 4" xfId="35852" hidden="1" xr:uid="{00000000-0005-0000-0000-000049B40000}"/>
    <cellStyle name="Título 1 4" xfId="36075" hidden="1" xr:uid="{00000000-0005-0000-0000-00004AB40000}"/>
    <cellStyle name="Título 1 4" xfId="36084" hidden="1" xr:uid="{00000000-0005-0000-0000-00004BB40000}"/>
    <cellStyle name="Título 1 4" xfId="36093" hidden="1" xr:uid="{00000000-0005-0000-0000-00004CB40000}"/>
    <cellStyle name="Título 1 4" xfId="36101" hidden="1" xr:uid="{00000000-0005-0000-0000-00004DB40000}"/>
    <cellStyle name="Título 1 4" xfId="36111" hidden="1" xr:uid="{00000000-0005-0000-0000-00004EB40000}"/>
    <cellStyle name="Título 1 4" xfId="36077" hidden="1" xr:uid="{00000000-0005-0000-0000-00004FB40000}"/>
    <cellStyle name="Título 1 4" xfId="36104" hidden="1" xr:uid="{00000000-0005-0000-0000-000050B40000}"/>
    <cellStyle name="Título 1 4" xfId="36064" hidden="1" xr:uid="{00000000-0005-0000-0000-000051B40000}"/>
    <cellStyle name="Título 1 4" xfId="36123" hidden="1" xr:uid="{00000000-0005-0000-0000-000052B40000}"/>
    <cellStyle name="Título 1 4" xfId="36002" hidden="1" xr:uid="{00000000-0005-0000-0000-000053B40000}"/>
    <cellStyle name="Título 1 4" xfId="35911" hidden="1" xr:uid="{00000000-0005-0000-0000-000054B40000}"/>
    <cellStyle name="Título 1 4" xfId="35907" hidden="1" xr:uid="{00000000-0005-0000-0000-000055B40000}"/>
    <cellStyle name="Título 1 4" xfId="35933" hidden="1" xr:uid="{00000000-0005-0000-0000-000056B40000}"/>
    <cellStyle name="Título 1 4" xfId="35928" hidden="1" xr:uid="{00000000-0005-0000-0000-000057B40000}"/>
    <cellStyle name="Título 1 4" xfId="35977" hidden="1" xr:uid="{00000000-0005-0000-0000-000058B40000}"/>
    <cellStyle name="Título 1 4" xfId="35899" hidden="1" xr:uid="{00000000-0005-0000-0000-000059B40000}"/>
    <cellStyle name="Título 1 4" xfId="36039" hidden="1" xr:uid="{00000000-0005-0000-0000-00005AB40000}"/>
    <cellStyle name="Título 1 4" xfId="36161" hidden="1" xr:uid="{00000000-0005-0000-0000-00005BB40000}"/>
    <cellStyle name="Título 1 4" xfId="35914" hidden="1" xr:uid="{00000000-0005-0000-0000-00005CB40000}"/>
    <cellStyle name="Título 1 4" xfId="35962" hidden="1" xr:uid="{00000000-0005-0000-0000-00005DB40000}"/>
    <cellStyle name="Título 1 4" xfId="35940" hidden="1" xr:uid="{00000000-0005-0000-0000-00005EB40000}"/>
    <cellStyle name="Título 1 4" xfId="35898" hidden="1" xr:uid="{00000000-0005-0000-0000-00005FB40000}"/>
    <cellStyle name="Título 1 4" xfId="35877" hidden="1" xr:uid="{00000000-0005-0000-0000-000060B40000}"/>
    <cellStyle name="Título 1 4" xfId="35980" hidden="1" xr:uid="{00000000-0005-0000-0000-000061B40000}"/>
    <cellStyle name="Título 1 4" xfId="35951" hidden="1" xr:uid="{00000000-0005-0000-0000-000062B40000}"/>
    <cellStyle name="Título 1 4" xfId="35986" hidden="1" xr:uid="{00000000-0005-0000-0000-000063B40000}"/>
    <cellStyle name="Título 1 4" xfId="36163" hidden="1" xr:uid="{00000000-0005-0000-0000-000064B40000}"/>
    <cellStyle name="Título 1 4" xfId="33495" hidden="1" xr:uid="{00000000-0005-0000-0000-000065B40000}"/>
    <cellStyle name="Título 1 4" xfId="26791" hidden="1" xr:uid="{00000000-0005-0000-0000-000066B40000}"/>
    <cellStyle name="Título 1 4" xfId="25624" hidden="1" xr:uid="{00000000-0005-0000-0000-000067B40000}"/>
    <cellStyle name="Título 1 4" xfId="26778" hidden="1" xr:uid="{00000000-0005-0000-0000-000068B40000}"/>
    <cellStyle name="Título 1 4" xfId="27203" hidden="1" xr:uid="{00000000-0005-0000-0000-000069B40000}"/>
    <cellStyle name="Título 1 4" xfId="27850" hidden="1" xr:uid="{00000000-0005-0000-0000-00006AB40000}"/>
    <cellStyle name="Título 1 4" xfId="26974" hidden="1" xr:uid="{00000000-0005-0000-0000-00006BB40000}"/>
    <cellStyle name="Título 1 4" xfId="27158" hidden="1" xr:uid="{00000000-0005-0000-0000-00006CB40000}"/>
    <cellStyle name="Título 1 4" xfId="25199" hidden="1" xr:uid="{00000000-0005-0000-0000-00006DB40000}"/>
    <cellStyle name="Título 1 4" xfId="30730" hidden="1" xr:uid="{00000000-0005-0000-0000-00006EB40000}"/>
    <cellStyle name="Título 1 4" xfId="31182" hidden="1" xr:uid="{00000000-0005-0000-0000-00006FB40000}"/>
    <cellStyle name="Título 1 4" xfId="25638" hidden="1" xr:uid="{00000000-0005-0000-0000-000070B40000}"/>
    <cellStyle name="Título 1 4" xfId="25217" hidden="1" xr:uid="{00000000-0005-0000-0000-000071B40000}"/>
    <cellStyle name="Título 1 4" xfId="26332" hidden="1" xr:uid="{00000000-0005-0000-0000-000072B40000}"/>
    <cellStyle name="Título 1 4" xfId="21870" hidden="1" xr:uid="{00000000-0005-0000-0000-000073B40000}"/>
    <cellStyle name="Título 1 4" xfId="27221" hidden="1" xr:uid="{00000000-0005-0000-0000-000074B40000}"/>
    <cellStyle name="Título 1 4" xfId="27883" hidden="1" xr:uid="{00000000-0005-0000-0000-000075B40000}"/>
    <cellStyle name="Título 1 4" xfId="25898" hidden="1" xr:uid="{00000000-0005-0000-0000-000076B40000}"/>
    <cellStyle name="Título 1 4" xfId="22296" hidden="1" xr:uid="{00000000-0005-0000-0000-000077B40000}"/>
    <cellStyle name="Título 1 4" xfId="25603" hidden="1" xr:uid="{00000000-0005-0000-0000-000078B40000}"/>
    <cellStyle name="Título 1 4" xfId="25688" hidden="1" xr:uid="{00000000-0005-0000-0000-000079B40000}"/>
    <cellStyle name="Título 1 4" xfId="26004" hidden="1" xr:uid="{00000000-0005-0000-0000-00007AB40000}"/>
    <cellStyle name="Título 1 4" xfId="23252" hidden="1" xr:uid="{00000000-0005-0000-0000-00007BB40000}"/>
    <cellStyle name="Título 1 4" xfId="26257" hidden="1" xr:uid="{00000000-0005-0000-0000-00007CB40000}"/>
    <cellStyle name="Título 1 4" xfId="27276" hidden="1" xr:uid="{00000000-0005-0000-0000-00007DB40000}"/>
    <cellStyle name="Título 1 4" xfId="26964" hidden="1" xr:uid="{00000000-0005-0000-0000-00007EB40000}"/>
    <cellStyle name="Título 1 4" xfId="30872" hidden="1" xr:uid="{00000000-0005-0000-0000-00007FB40000}"/>
    <cellStyle name="Título 1 4" xfId="23422" hidden="1" xr:uid="{00000000-0005-0000-0000-000080B40000}"/>
    <cellStyle name="Título 1 4" xfId="31186" hidden="1" xr:uid="{00000000-0005-0000-0000-000081B40000}"/>
    <cellStyle name="Título 1 4" xfId="25910" hidden="1" xr:uid="{00000000-0005-0000-0000-000082B40000}"/>
    <cellStyle name="Título 1 4" xfId="27861" hidden="1" xr:uid="{00000000-0005-0000-0000-000083B40000}"/>
    <cellStyle name="Título 1 4" xfId="25377" hidden="1" xr:uid="{00000000-0005-0000-0000-000084B40000}"/>
    <cellStyle name="Título 1 4" xfId="23321" hidden="1" xr:uid="{00000000-0005-0000-0000-000085B40000}"/>
    <cellStyle name="Título 1 4" xfId="26824" hidden="1" xr:uid="{00000000-0005-0000-0000-000086B40000}"/>
    <cellStyle name="Título 1 4" xfId="23176" hidden="1" xr:uid="{00000000-0005-0000-0000-000087B40000}"/>
    <cellStyle name="Título 1 4" xfId="23929" hidden="1" xr:uid="{00000000-0005-0000-0000-000088B40000}"/>
    <cellStyle name="Título 1 4" xfId="24167" hidden="1" xr:uid="{00000000-0005-0000-0000-000089B40000}"/>
    <cellStyle name="Título 1 4" xfId="25329" hidden="1" xr:uid="{00000000-0005-0000-0000-00008AB40000}"/>
    <cellStyle name="Título 1 4" xfId="31188" hidden="1" xr:uid="{00000000-0005-0000-0000-00008BB40000}"/>
    <cellStyle name="Título 1 4" xfId="23306" hidden="1" xr:uid="{00000000-0005-0000-0000-00008CB40000}"/>
    <cellStyle name="Título 1 4" xfId="24136" hidden="1" xr:uid="{00000000-0005-0000-0000-00008DB40000}"/>
    <cellStyle name="Título 1 4" xfId="25741" hidden="1" xr:uid="{00000000-0005-0000-0000-00008EB40000}"/>
    <cellStyle name="Título 1 4" xfId="26713" hidden="1" xr:uid="{00000000-0005-0000-0000-00008FB40000}"/>
    <cellStyle name="Título 1 4" xfId="26754" hidden="1" xr:uid="{00000000-0005-0000-0000-000090B40000}"/>
    <cellStyle name="Título 1 4" xfId="30779" hidden="1" xr:uid="{00000000-0005-0000-0000-000091B40000}"/>
    <cellStyle name="Título 1 4" xfId="26752" hidden="1" xr:uid="{00000000-0005-0000-0000-000092B40000}"/>
    <cellStyle name="Título 1 4" xfId="30702" hidden="1" xr:uid="{00000000-0005-0000-0000-000093B40000}"/>
    <cellStyle name="Título 1 4" xfId="23820" hidden="1" xr:uid="{00000000-0005-0000-0000-000094B40000}"/>
    <cellStyle name="Título 1 4" xfId="22749" hidden="1" xr:uid="{00000000-0005-0000-0000-000095B40000}"/>
    <cellStyle name="Título 1 4" xfId="26324" hidden="1" xr:uid="{00000000-0005-0000-0000-000096B40000}"/>
    <cellStyle name="Título 1 4" xfId="22935" hidden="1" xr:uid="{00000000-0005-0000-0000-000097B40000}"/>
    <cellStyle name="Título 1 4" xfId="25131" hidden="1" xr:uid="{00000000-0005-0000-0000-000098B40000}"/>
    <cellStyle name="Título 1 4" xfId="26660" hidden="1" xr:uid="{00000000-0005-0000-0000-000099B40000}"/>
    <cellStyle name="Título 1 4" xfId="25328" hidden="1" xr:uid="{00000000-0005-0000-0000-00009AB40000}"/>
    <cellStyle name="Título 1 4" xfId="26399" hidden="1" xr:uid="{00000000-0005-0000-0000-00009BB40000}"/>
    <cellStyle name="Título 1 4" xfId="23560" hidden="1" xr:uid="{00000000-0005-0000-0000-00009CB40000}"/>
    <cellStyle name="Título 1 4" xfId="23712" hidden="1" xr:uid="{00000000-0005-0000-0000-00009DB40000}"/>
    <cellStyle name="Título 1 4" xfId="25116" hidden="1" xr:uid="{00000000-0005-0000-0000-00009EB40000}"/>
    <cellStyle name="Título 1 4" xfId="25767" hidden="1" xr:uid="{00000000-0005-0000-0000-00009FB40000}"/>
    <cellStyle name="Título 1 4" xfId="26032" hidden="1" xr:uid="{00000000-0005-0000-0000-0000A0B40000}"/>
    <cellStyle name="Título 1 4" xfId="15941" hidden="1" xr:uid="{00000000-0005-0000-0000-0000A1B40000}"/>
    <cellStyle name="Título 1 4" xfId="24010" hidden="1" xr:uid="{00000000-0005-0000-0000-0000A2B40000}"/>
    <cellStyle name="Título 1 4" xfId="26022" hidden="1" xr:uid="{00000000-0005-0000-0000-0000A3B40000}"/>
    <cellStyle name="Título 1 4" xfId="21839" hidden="1" xr:uid="{00000000-0005-0000-0000-0000A4B40000}"/>
    <cellStyle name="Título 1 4" xfId="27959" hidden="1" xr:uid="{00000000-0005-0000-0000-0000A5B40000}"/>
    <cellStyle name="Título 1 4" xfId="23914" hidden="1" xr:uid="{00000000-0005-0000-0000-0000A6B40000}"/>
    <cellStyle name="Título 1 4" xfId="22110" hidden="1" xr:uid="{00000000-0005-0000-0000-0000A7B40000}"/>
    <cellStyle name="Título 1 4" xfId="27109" hidden="1" xr:uid="{00000000-0005-0000-0000-0000A8B40000}"/>
    <cellStyle name="Título 1 4" xfId="21926" hidden="1" xr:uid="{00000000-0005-0000-0000-0000A9B40000}"/>
    <cellStyle name="Título 1 4" xfId="27341" hidden="1" xr:uid="{00000000-0005-0000-0000-0000AAB40000}"/>
    <cellStyle name="Título 1 4" xfId="24168" hidden="1" xr:uid="{00000000-0005-0000-0000-0000ABB40000}"/>
    <cellStyle name="Título 1 4" xfId="25245" hidden="1" xr:uid="{00000000-0005-0000-0000-0000ACB40000}"/>
    <cellStyle name="Título 1 4" xfId="28093" hidden="1" xr:uid="{00000000-0005-0000-0000-0000ADB40000}"/>
    <cellStyle name="Título 1 4" xfId="26105" hidden="1" xr:uid="{00000000-0005-0000-0000-0000AEB40000}"/>
    <cellStyle name="Título 1 4" xfId="23974" hidden="1" xr:uid="{00000000-0005-0000-0000-0000AFB40000}"/>
    <cellStyle name="Título 1 4" xfId="25052" hidden="1" xr:uid="{00000000-0005-0000-0000-0000B0B40000}"/>
    <cellStyle name="Título 1 4" xfId="21813" hidden="1" xr:uid="{00000000-0005-0000-0000-0000B1B40000}"/>
    <cellStyle name="Título 1 4" xfId="30769" hidden="1" xr:uid="{00000000-0005-0000-0000-0000B2B40000}"/>
    <cellStyle name="Título 1 4" xfId="26655" hidden="1" xr:uid="{00000000-0005-0000-0000-0000B3B40000}"/>
    <cellStyle name="Título 1 4" xfId="24000" hidden="1" xr:uid="{00000000-0005-0000-0000-0000B4B40000}"/>
    <cellStyle name="Título 1 4" xfId="23043" hidden="1" xr:uid="{00000000-0005-0000-0000-0000B5B40000}"/>
    <cellStyle name="Título 1 4" xfId="25903" hidden="1" xr:uid="{00000000-0005-0000-0000-0000B6B40000}"/>
    <cellStyle name="Título 1 4" xfId="25730" hidden="1" xr:uid="{00000000-0005-0000-0000-0000B7B40000}"/>
    <cellStyle name="Título 1 4" xfId="25540" hidden="1" xr:uid="{00000000-0005-0000-0000-0000B8B40000}"/>
    <cellStyle name="Título 1 4" xfId="22555" hidden="1" xr:uid="{00000000-0005-0000-0000-0000B9B40000}"/>
    <cellStyle name="Título 1 4" xfId="25166" hidden="1" xr:uid="{00000000-0005-0000-0000-0000BAB40000}"/>
    <cellStyle name="Título 1 4" xfId="23609" hidden="1" xr:uid="{00000000-0005-0000-0000-0000BBB40000}"/>
    <cellStyle name="Título 1 4" xfId="22788" hidden="1" xr:uid="{00000000-0005-0000-0000-0000BCB40000}"/>
    <cellStyle name="Título 1 4" xfId="30726" hidden="1" xr:uid="{00000000-0005-0000-0000-0000BDB40000}"/>
    <cellStyle name="Título 1 4" xfId="23174" hidden="1" xr:uid="{00000000-0005-0000-0000-0000BEB40000}"/>
    <cellStyle name="Título 1 4" xfId="33485" hidden="1" xr:uid="{00000000-0005-0000-0000-0000BFB40000}"/>
    <cellStyle name="Título 1 4" xfId="25662" hidden="1" xr:uid="{00000000-0005-0000-0000-0000C0B40000}"/>
    <cellStyle name="Título 1 4" xfId="26237" hidden="1" xr:uid="{00000000-0005-0000-0000-0000C1B40000}"/>
    <cellStyle name="Título 1 4" xfId="24017" hidden="1" xr:uid="{00000000-0005-0000-0000-0000C2B40000}"/>
    <cellStyle name="Título 1 4" xfId="28091" hidden="1" xr:uid="{00000000-0005-0000-0000-0000C3B40000}"/>
    <cellStyle name="Título 1 4" xfId="27975" hidden="1" xr:uid="{00000000-0005-0000-0000-0000C4B40000}"/>
    <cellStyle name="Título 1 4" xfId="23325" hidden="1" xr:uid="{00000000-0005-0000-0000-0000C5B40000}"/>
    <cellStyle name="Título 1 4" xfId="25927" hidden="1" xr:uid="{00000000-0005-0000-0000-0000C6B40000}"/>
    <cellStyle name="Título 1 4" xfId="27829" hidden="1" xr:uid="{00000000-0005-0000-0000-0000C7B40000}"/>
    <cellStyle name="Título 1 4" xfId="36192" hidden="1" xr:uid="{00000000-0005-0000-0000-0000C8B40000}"/>
    <cellStyle name="Título 1 4" xfId="36201" hidden="1" xr:uid="{00000000-0005-0000-0000-0000C9B40000}"/>
    <cellStyle name="Título 1 4" xfId="36210" hidden="1" xr:uid="{00000000-0005-0000-0000-0000CAB40000}"/>
    <cellStyle name="Título 1 4" xfId="36218" hidden="1" xr:uid="{00000000-0005-0000-0000-0000CBB40000}"/>
    <cellStyle name="Título 1 4" xfId="36228" hidden="1" xr:uid="{00000000-0005-0000-0000-0000CCB40000}"/>
    <cellStyle name="Título 1 4" xfId="36194" hidden="1" xr:uid="{00000000-0005-0000-0000-0000CDB40000}"/>
    <cellStyle name="Título 1 4" xfId="36221" hidden="1" xr:uid="{00000000-0005-0000-0000-0000CEB40000}"/>
    <cellStyle name="Título 1 4" xfId="36181" hidden="1" xr:uid="{00000000-0005-0000-0000-0000CFB40000}"/>
    <cellStyle name="Título 1 4" xfId="36240" hidden="1" xr:uid="{00000000-0005-0000-0000-0000D0B40000}"/>
    <cellStyle name="Título 1 4" xfId="36463" hidden="1" xr:uid="{00000000-0005-0000-0000-0000D1B40000}"/>
    <cellStyle name="Título 1 4" xfId="36472" hidden="1" xr:uid="{00000000-0005-0000-0000-0000D2B40000}"/>
    <cellStyle name="Título 1 4" xfId="36481" hidden="1" xr:uid="{00000000-0005-0000-0000-0000D3B40000}"/>
    <cellStyle name="Título 1 4" xfId="36489" hidden="1" xr:uid="{00000000-0005-0000-0000-0000D4B40000}"/>
    <cellStyle name="Título 1 4" xfId="36499" hidden="1" xr:uid="{00000000-0005-0000-0000-0000D5B40000}"/>
    <cellStyle name="Título 1 4" xfId="36465" hidden="1" xr:uid="{00000000-0005-0000-0000-0000D6B40000}"/>
    <cellStyle name="Título 1 4" xfId="36492" hidden="1" xr:uid="{00000000-0005-0000-0000-0000D7B40000}"/>
    <cellStyle name="Título 1 4" xfId="36452" hidden="1" xr:uid="{00000000-0005-0000-0000-0000D8B40000}"/>
    <cellStyle name="Título 1 4" xfId="36511" hidden="1" xr:uid="{00000000-0005-0000-0000-0000D9B40000}"/>
    <cellStyle name="Título 1 4" xfId="36390" hidden="1" xr:uid="{00000000-0005-0000-0000-0000DAB40000}"/>
    <cellStyle name="Título 1 4" xfId="36299" hidden="1" xr:uid="{00000000-0005-0000-0000-0000DBB40000}"/>
    <cellStyle name="Título 1 4" xfId="36295" hidden="1" xr:uid="{00000000-0005-0000-0000-0000DCB40000}"/>
    <cellStyle name="Título 1 4" xfId="36321" hidden="1" xr:uid="{00000000-0005-0000-0000-0000DDB40000}"/>
    <cellStyle name="Título 1 4" xfId="36316" hidden="1" xr:uid="{00000000-0005-0000-0000-0000DEB40000}"/>
    <cellStyle name="Título 1 4" xfId="36365" hidden="1" xr:uid="{00000000-0005-0000-0000-0000DFB40000}"/>
    <cellStyle name="Título 1 4" xfId="36287" hidden="1" xr:uid="{00000000-0005-0000-0000-0000E0B40000}"/>
    <cellStyle name="Título 1 4" xfId="36427" hidden="1" xr:uid="{00000000-0005-0000-0000-0000E1B40000}"/>
    <cellStyle name="Título 1 4" xfId="36549" hidden="1" xr:uid="{00000000-0005-0000-0000-0000E2B40000}"/>
    <cellStyle name="Título 1 4" xfId="36302" hidden="1" xr:uid="{00000000-0005-0000-0000-0000E3B40000}"/>
    <cellStyle name="Título 1 4" xfId="36350" hidden="1" xr:uid="{00000000-0005-0000-0000-0000E4B40000}"/>
    <cellStyle name="Título 1 4" xfId="36328" hidden="1" xr:uid="{00000000-0005-0000-0000-0000E5B40000}"/>
    <cellStyle name="Título 1 4" xfId="36286" hidden="1" xr:uid="{00000000-0005-0000-0000-0000E6B40000}"/>
    <cellStyle name="Título 1 4" xfId="36265" hidden="1" xr:uid="{00000000-0005-0000-0000-0000E7B40000}"/>
    <cellStyle name="Título 1 4" xfId="36368" hidden="1" xr:uid="{00000000-0005-0000-0000-0000E8B40000}"/>
    <cellStyle name="Título 1 4" xfId="36339" hidden="1" xr:uid="{00000000-0005-0000-0000-0000E9B40000}"/>
    <cellStyle name="Título 1 4" xfId="36374" hidden="1" xr:uid="{00000000-0005-0000-0000-0000EAB40000}"/>
    <cellStyle name="Título 1 4" xfId="36551" hidden="1" xr:uid="{00000000-0005-0000-0000-0000EBB40000}"/>
    <cellStyle name="Título 1 4" xfId="31197" hidden="1" xr:uid="{00000000-0005-0000-0000-0000ECB40000}"/>
    <cellStyle name="Título 1 4" xfId="23571" hidden="1" xr:uid="{00000000-0005-0000-0000-0000EDB40000}"/>
    <cellStyle name="Título 1 4" xfId="21943" hidden="1" xr:uid="{00000000-0005-0000-0000-0000EEB40000}"/>
    <cellStyle name="Título 1 4" xfId="23836" hidden="1" xr:uid="{00000000-0005-0000-0000-0000EFB40000}"/>
    <cellStyle name="Título 1 4" xfId="23413" hidden="1" xr:uid="{00000000-0005-0000-0000-0000F0B40000}"/>
    <cellStyle name="Título 1 4" xfId="25156" hidden="1" xr:uid="{00000000-0005-0000-0000-0000F1B40000}"/>
    <cellStyle name="Título 1 4" xfId="24499" hidden="1" xr:uid="{00000000-0005-0000-0000-0000F2B40000}"/>
    <cellStyle name="Título 1 4" xfId="23247" hidden="1" xr:uid="{00000000-0005-0000-0000-0000F3B40000}"/>
    <cellStyle name="Título 1 4" xfId="22103" hidden="1" xr:uid="{00000000-0005-0000-0000-0000F4B40000}"/>
    <cellStyle name="Título 1 4" xfId="27216" hidden="1" xr:uid="{00000000-0005-0000-0000-0000F5B40000}"/>
    <cellStyle name="Título 1 4" xfId="27345" hidden="1" xr:uid="{00000000-0005-0000-0000-0000F6B40000}"/>
    <cellStyle name="Título 1 4" xfId="22688" hidden="1" xr:uid="{00000000-0005-0000-0000-0000F7B40000}"/>
    <cellStyle name="Título 1 4" xfId="26788" hidden="1" xr:uid="{00000000-0005-0000-0000-0000F8B40000}"/>
    <cellStyle name="Título 1 4" xfId="22461" hidden="1" xr:uid="{00000000-0005-0000-0000-0000F9B40000}"/>
    <cellStyle name="Título 1 4" xfId="22298" hidden="1" xr:uid="{00000000-0005-0000-0000-0000FAB40000}"/>
    <cellStyle name="Título 1 4" xfId="21826" hidden="1" xr:uid="{00000000-0005-0000-0000-0000FBB40000}"/>
    <cellStyle name="Título 1 4" xfId="24502" hidden="1" xr:uid="{00000000-0005-0000-0000-0000FCB40000}"/>
    <cellStyle name="Título 1 4" xfId="36558" hidden="1" xr:uid="{00000000-0005-0000-0000-0000FDB40000}"/>
    <cellStyle name="Título 1 4" xfId="36781" hidden="1" xr:uid="{00000000-0005-0000-0000-0000FEB40000}"/>
    <cellStyle name="Título 1 4" xfId="36790" hidden="1" xr:uid="{00000000-0005-0000-0000-0000FFB40000}"/>
    <cellStyle name="Título 1 4" xfId="36799" hidden="1" xr:uid="{00000000-0005-0000-0000-000000B50000}"/>
    <cellStyle name="Título 1 4" xfId="36807" hidden="1" xr:uid="{00000000-0005-0000-0000-000001B50000}"/>
    <cellStyle name="Título 1 4" xfId="36817" hidden="1" xr:uid="{00000000-0005-0000-0000-000002B50000}"/>
    <cellStyle name="Título 1 4" xfId="36783" hidden="1" xr:uid="{00000000-0005-0000-0000-000003B50000}"/>
    <cellStyle name="Título 1 4" xfId="36810" hidden="1" xr:uid="{00000000-0005-0000-0000-000004B50000}"/>
    <cellStyle name="Título 1 4" xfId="36770" hidden="1" xr:uid="{00000000-0005-0000-0000-000005B50000}"/>
    <cellStyle name="Título 1 4" xfId="36829" hidden="1" xr:uid="{00000000-0005-0000-0000-000006B50000}"/>
    <cellStyle name="Título 1 4" xfId="36708" hidden="1" xr:uid="{00000000-0005-0000-0000-000007B50000}"/>
    <cellStyle name="Título 1 4" xfId="36617" hidden="1" xr:uid="{00000000-0005-0000-0000-000008B50000}"/>
    <cellStyle name="Título 1 4" xfId="36613" hidden="1" xr:uid="{00000000-0005-0000-0000-000009B50000}"/>
    <cellStyle name="Título 1 4" xfId="36639" hidden="1" xr:uid="{00000000-0005-0000-0000-00000AB50000}"/>
    <cellStyle name="Título 1 4" xfId="36634" hidden="1" xr:uid="{00000000-0005-0000-0000-00000BB50000}"/>
    <cellStyle name="Título 1 4" xfId="36683" hidden="1" xr:uid="{00000000-0005-0000-0000-00000CB50000}"/>
    <cellStyle name="Título 1 4" xfId="36605" hidden="1" xr:uid="{00000000-0005-0000-0000-00000DB50000}"/>
    <cellStyle name="Título 1 4" xfId="36745" hidden="1" xr:uid="{00000000-0005-0000-0000-00000EB50000}"/>
    <cellStyle name="Título 1 4" xfId="36867" hidden="1" xr:uid="{00000000-0005-0000-0000-00000FB50000}"/>
    <cellStyle name="Título 1 4" xfId="36620" hidden="1" xr:uid="{00000000-0005-0000-0000-000010B50000}"/>
    <cellStyle name="Título 1 4" xfId="36668" hidden="1" xr:uid="{00000000-0005-0000-0000-000011B50000}"/>
    <cellStyle name="Título 1 4" xfId="36646" hidden="1" xr:uid="{00000000-0005-0000-0000-000012B50000}"/>
    <cellStyle name="Título 1 4" xfId="36604" hidden="1" xr:uid="{00000000-0005-0000-0000-000013B50000}"/>
    <cellStyle name="Título 1 4" xfId="36583" hidden="1" xr:uid="{00000000-0005-0000-0000-000014B50000}"/>
    <cellStyle name="Título 1 4" xfId="36686" hidden="1" xr:uid="{00000000-0005-0000-0000-000015B50000}"/>
    <cellStyle name="Título 1 4" xfId="36657" hidden="1" xr:uid="{00000000-0005-0000-0000-000016B50000}"/>
    <cellStyle name="Título 1 4" xfId="36692" hidden="1" xr:uid="{00000000-0005-0000-0000-000017B50000}"/>
    <cellStyle name="Título 1 4" xfId="36869" hidden="1" xr:uid="{00000000-0005-0000-0000-000018B50000}"/>
    <cellStyle name="Título 1 4" xfId="36898" hidden="1" xr:uid="{00000000-0005-0000-0000-000019B50000}"/>
    <cellStyle name="Título 1 4" xfId="36907" hidden="1" xr:uid="{00000000-0005-0000-0000-00001AB50000}"/>
    <cellStyle name="Título 1 4" xfId="36916" hidden="1" xr:uid="{00000000-0005-0000-0000-00001BB50000}"/>
    <cellStyle name="Título 1 4" xfId="36924" hidden="1" xr:uid="{00000000-0005-0000-0000-00001CB50000}"/>
    <cellStyle name="Título 1 4" xfId="36934" hidden="1" xr:uid="{00000000-0005-0000-0000-00001DB50000}"/>
    <cellStyle name="Título 1 4" xfId="36900" hidden="1" xr:uid="{00000000-0005-0000-0000-00001EB50000}"/>
    <cellStyle name="Título 1 4" xfId="36927" hidden="1" xr:uid="{00000000-0005-0000-0000-00001FB50000}"/>
    <cellStyle name="Título 1 4" xfId="36887" hidden="1" xr:uid="{00000000-0005-0000-0000-000020B50000}"/>
    <cellStyle name="Título 1 4" xfId="36946" hidden="1" xr:uid="{00000000-0005-0000-0000-000021B50000}"/>
    <cellStyle name="Título 1 4" xfId="37000" hidden="1" xr:uid="{00000000-0005-0000-0000-000022B50000}"/>
    <cellStyle name="Título 1 4" xfId="37009" hidden="1" xr:uid="{00000000-0005-0000-0000-000023B50000}"/>
    <cellStyle name="Título 1 4" xfId="37018" hidden="1" xr:uid="{00000000-0005-0000-0000-000024B50000}"/>
    <cellStyle name="Título 1 4" xfId="37026" hidden="1" xr:uid="{00000000-0005-0000-0000-000025B50000}"/>
    <cellStyle name="Título 1 4" xfId="37036" hidden="1" xr:uid="{00000000-0005-0000-0000-000026B50000}"/>
    <cellStyle name="Título 1 4" xfId="37002" hidden="1" xr:uid="{00000000-0005-0000-0000-000027B50000}"/>
    <cellStyle name="Título 1 4" xfId="37029" hidden="1" xr:uid="{00000000-0005-0000-0000-000028B50000}"/>
    <cellStyle name="Título 1 4" xfId="36989" hidden="1" xr:uid="{00000000-0005-0000-0000-000029B50000}"/>
    <cellStyle name="Título 1 4" xfId="37048" hidden="1" xr:uid="{00000000-0005-0000-0000-00002AB50000}"/>
    <cellStyle name="Título 1 4" xfId="37271" hidden="1" xr:uid="{00000000-0005-0000-0000-00002BB50000}"/>
    <cellStyle name="Título 1 4" xfId="37280" hidden="1" xr:uid="{00000000-0005-0000-0000-00002CB50000}"/>
    <cellStyle name="Título 1 4" xfId="37289" hidden="1" xr:uid="{00000000-0005-0000-0000-00002DB50000}"/>
    <cellStyle name="Título 1 4" xfId="37297" hidden="1" xr:uid="{00000000-0005-0000-0000-00002EB50000}"/>
    <cellStyle name="Título 1 4" xfId="37307" hidden="1" xr:uid="{00000000-0005-0000-0000-00002FB50000}"/>
    <cellStyle name="Título 1 4" xfId="37273" hidden="1" xr:uid="{00000000-0005-0000-0000-000030B50000}"/>
    <cellStyle name="Título 1 4" xfId="37300" hidden="1" xr:uid="{00000000-0005-0000-0000-000031B50000}"/>
    <cellStyle name="Título 1 4" xfId="37260" hidden="1" xr:uid="{00000000-0005-0000-0000-000032B50000}"/>
    <cellStyle name="Título 1 4" xfId="37319" hidden="1" xr:uid="{00000000-0005-0000-0000-000033B50000}"/>
    <cellStyle name="Título 1 4" xfId="37198" hidden="1" xr:uid="{00000000-0005-0000-0000-000034B50000}"/>
    <cellStyle name="Título 1 4" xfId="37107" hidden="1" xr:uid="{00000000-0005-0000-0000-000035B50000}"/>
    <cellStyle name="Título 1 4" xfId="37103" hidden="1" xr:uid="{00000000-0005-0000-0000-000036B50000}"/>
    <cellStyle name="Título 1 4" xfId="37129" hidden="1" xr:uid="{00000000-0005-0000-0000-000037B50000}"/>
    <cellStyle name="Título 1 4" xfId="37124" hidden="1" xr:uid="{00000000-0005-0000-0000-000038B50000}"/>
    <cellStyle name="Título 1 4" xfId="37173" hidden="1" xr:uid="{00000000-0005-0000-0000-000039B50000}"/>
    <cellStyle name="Título 1 4" xfId="37095" hidden="1" xr:uid="{00000000-0005-0000-0000-00003AB50000}"/>
    <cellStyle name="Título 1 4" xfId="37235" hidden="1" xr:uid="{00000000-0005-0000-0000-00003BB50000}"/>
    <cellStyle name="Título 1 4" xfId="37357" hidden="1" xr:uid="{00000000-0005-0000-0000-00003CB50000}"/>
    <cellStyle name="Título 1 4" xfId="37110" hidden="1" xr:uid="{00000000-0005-0000-0000-00003DB50000}"/>
    <cellStyle name="Título 1 4" xfId="37158" hidden="1" xr:uid="{00000000-0005-0000-0000-00003EB50000}"/>
    <cellStyle name="Título 1 4" xfId="37136" hidden="1" xr:uid="{00000000-0005-0000-0000-00003FB50000}"/>
    <cellStyle name="Título 1 4" xfId="37094" hidden="1" xr:uid="{00000000-0005-0000-0000-000040B50000}"/>
    <cellStyle name="Título 1 4" xfId="37073" hidden="1" xr:uid="{00000000-0005-0000-0000-000041B50000}"/>
    <cellStyle name="Título 1 4" xfId="37176" hidden="1" xr:uid="{00000000-0005-0000-0000-000042B50000}"/>
    <cellStyle name="Título 1 4" xfId="37147" hidden="1" xr:uid="{00000000-0005-0000-0000-000043B50000}"/>
    <cellStyle name="Título 1 4" xfId="37182" hidden="1" xr:uid="{00000000-0005-0000-0000-000044B50000}"/>
    <cellStyle name="Título 1 4" xfId="37359" hidden="1" xr:uid="{00000000-0005-0000-0000-000045B50000}"/>
    <cellStyle name="Título 1 4" xfId="37388" hidden="1" xr:uid="{00000000-0005-0000-0000-000046B50000}"/>
    <cellStyle name="Título 1 4" xfId="37397" hidden="1" xr:uid="{00000000-0005-0000-0000-000047B50000}"/>
    <cellStyle name="Título 1 4" xfId="37406" hidden="1" xr:uid="{00000000-0005-0000-0000-000048B50000}"/>
    <cellStyle name="Título 1 4" xfId="37414" hidden="1" xr:uid="{00000000-0005-0000-0000-000049B50000}"/>
    <cellStyle name="Título 1 4" xfId="37424" hidden="1" xr:uid="{00000000-0005-0000-0000-00004AB50000}"/>
    <cellStyle name="Título 1 4" xfId="37390" hidden="1" xr:uid="{00000000-0005-0000-0000-00004BB50000}"/>
    <cellStyle name="Título 1 4" xfId="37417" hidden="1" xr:uid="{00000000-0005-0000-0000-00004CB50000}"/>
    <cellStyle name="Título 1 4" xfId="37377" hidden="1" xr:uid="{00000000-0005-0000-0000-00004DB50000}"/>
    <cellStyle name="Título 1 4" xfId="37436" hidden="1" xr:uid="{00000000-0005-0000-0000-00004EB50000}"/>
    <cellStyle name="Título 1 4" xfId="37490" hidden="1" xr:uid="{00000000-0005-0000-0000-00004FB50000}"/>
    <cellStyle name="Título 1 4" xfId="37499" hidden="1" xr:uid="{00000000-0005-0000-0000-000050B50000}"/>
    <cellStyle name="Título 1 4" xfId="37508" hidden="1" xr:uid="{00000000-0005-0000-0000-000051B50000}"/>
    <cellStyle name="Título 1 4" xfId="37516" hidden="1" xr:uid="{00000000-0005-0000-0000-000052B50000}"/>
    <cellStyle name="Título 1 4" xfId="37526" hidden="1" xr:uid="{00000000-0005-0000-0000-000053B50000}"/>
    <cellStyle name="Título 1 4" xfId="37492" hidden="1" xr:uid="{00000000-0005-0000-0000-000054B50000}"/>
    <cellStyle name="Título 1 4" xfId="37519" hidden="1" xr:uid="{00000000-0005-0000-0000-000055B50000}"/>
    <cellStyle name="Título 1 4" xfId="37479" hidden="1" xr:uid="{00000000-0005-0000-0000-000056B50000}"/>
    <cellStyle name="Título 1 4" xfId="37538" hidden="1" xr:uid="{00000000-0005-0000-0000-000057B50000}"/>
    <cellStyle name="Título 1 4" xfId="37761" hidden="1" xr:uid="{00000000-0005-0000-0000-000058B50000}"/>
    <cellStyle name="Título 1 4" xfId="37770" hidden="1" xr:uid="{00000000-0005-0000-0000-000059B50000}"/>
    <cellStyle name="Título 1 4" xfId="37779" hidden="1" xr:uid="{00000000-0005-0000-0000-00005AB50000}"/>
    <cellStyle name="Título 1 4" xfId="37787" hidden="1" xr:uid="{00000000-0005-0000-0000-00005BB50000}"/>
    <cellStyle name="Título 1 4" xfId="37797" hidden="1" xr:uid="{00000000-0005-0000-0000-00005CB50000}"/>
    <cellStyle name="Título 1 4" xfId="37763" hidden="1" xr:uid="{00000000-0005-0000-0000-00005DB50000}"/>
    <cellStyle name="Título 1 4" xfId="37790" hidden="1" xr:uid="{00000000-0005-0000-0000-00005EB50000}"/>
    <cellStyle name="Título 1 4" xfId="37750" hidden="1" xr:uid="{00000000-0005-0000-0000-00005FB50000}"/>
    <cellStyle name="Título 1 4" xfId="37809" hidden="1" xr:uid="{00000000-0005-0000-0000-000060B50000}"/>
    <cellStyle name="Título 1 4" xfId="37688" hidden="1" xr:uid="{00000000-0005-0000-0000-000061B50000}"/>
    <cellStyle name="Título 1 4" xfId="37597" hidden="1" xr:uid="{00000000-0005-0000-0000-000062B50000}"/>
    <cellStyle name="Título 1 4" xfId="37593" hidden="1" xr:uid="{00000000-0005-0000-0000-000063B50000}"/>
    <cellStyle name="Título 1 4" xfId="37619" hidden="1" xr:uid="{00000000-0005-0000-0000-000064B50000}"/>
    <cellStyle name="Título 1 4" xfId="37614" hidden="1" xr:uid="{00000000-0005-0000-0000-000065B50000}"/>
    <cellStyle name="Título 1 4" xfId="37663" hidden="1" xr:uid="{00000000-0005-0000-0000-000066B50000}"/>
    <cellStyle name="Título 1 4" xfId="37585" hidden="1" xr:uid="{00000000-0005-0000-0000-000067B50000}"/>
    <cellStyle name="Título 1 4" xfId="37725" hidden="1" xr:uid="{00000000-0005-0000-0000-000068B50000}"/>
    <cellStyle name="Título 1 4" xfId="37847" hidden="1" xr:uid="{00000000-0005-0000-0000-000069B50000}"/>
    <cellStyle name="Título 1 4" xfId="37600" hidden="1" xr:uid="{00000000-0005-0000-0000-00006AB50000}"/>
    <cellStyle name="Título 1 4" xfId="37648" hidden="1" xr:uid="{00000000-0005-0000-0000-00006BB50000}"/>
    <cellStyle name="Título 1 4" xfId="37626" hidden="1" xr:uid="{00000000-0005-0000-0000-00006CB50000}"/>
    <cellStyle name="Título 1 4" xfId="37584" hidden="1" xr:uid="{00000000-0005-0000-0000-00006DB50000}"/>
    <cellStyle name="Título 1 4" xfId="37563" hidden="1" xr:uid="{00000000-0005-0000-0000-00006EB50000}"/>
    <cellStyle name="Título 1 4" xfId="37666" hidden="1" xr:uid="{00000000-0005-0000-0000-00006FB50000}"/>
    <cellStyle name="Título 1 4" xfId="37637" hidden="1" xr:uid="{00000000-0005-0000-0000-000070B50000}"/>
    <cellStyle name="Título 1 4" xfId="37672" hidden="1" xr:uid="{00000000-0005-0000-0000-000071B50000}"/>
    <cellStyle name="Título 1 4" xfId="37849" hidden="1" xr:uid="{00000000-0005-0000-0000-000072B50000}"/>
    <cellStyle name="Título 1 4" xfId="37878" hidden="1" xr:uid="{00000000-0005-0000-0000-000073B50000}"/>
    <cellStyle name="Título 1 4" xfId="37887" hidden="1" xr:uid="{00000000-0005-0000-0000-000074B50000}"/>
    <cellStyle name="Título 1 4" xfId="37896" hidden="1" xr:uid="{00000000-0005-0000-0000-000075B50000}"/>
    <cellStyle name="Título 1 4" xfId="37904" hidden="1" xr:uid="{00000000-0005-0000-0000-000076B50000}"/>
    <cellStyle name="Título 1 4" xfId="37914" hidden="1" xr:uid="{00000000-0005-0000-0000-000077B50000}"/>
    <cellStyle name="Título 1 4" xfId="37880" hidden="1" xr:uid="{00000000-0005-0000-0000-000078B50000}"/>
    <cellStyle name="Título 1 4" xfId="37907" hidden="1" xr:uid="{00000000-0005-0000-0000-000079B50000}"/>
    <cellStyle name="Título 1 4" xfId="37867" hidden="1" xr:uid="{00000000-0005-0000-0000-00007AB50000}"/>
    <cellStyle name="Título 1 4" xfId="37926" hidden="1" xr:uid="{00000000-0005-0000-0000-00007BB50000}"/>
    <cellStyle name="Título 1 4" xfId="37980" hidden="1" xr:uid="{00000000-0005-0000-0000-00007CB50000}"/>
    <cellStyle name="Título 1 4" xfId="37989" hidden="1" xr:uid="{00000000-0005-0000-0000-00007DB50000}"/>
    <cellStyle name="Título 1 4" xfId="37998" hidden="1" xr:uid="{00000000-0005-0000-0000-00007EB50000}"/>
    <cellStyle name="Título 1 4" xfId="38006" hidden="1" xr:uid="{00000000-0005-0000-0000-00007FB50000}"/>
    <cellStyle name="Título 1 4" xfId="38016" hidden="1" xr:uid="{00000000-0005-0000-0000-000080B50000}"/>
    <cellStyle name="Título 1 4" xfId="37982" hidden="1" xr:uid="{00000000-0005-0000-0000-000081B50000}"/>
    <cellStyle name="Título 1 4" xfId="38009" hidden="1" xr:uid="{00000000-0005-0000-0000-000082B50000}"/>
    <cellStyle name="Título 1 4" xfId="37969" hidden="1" xr:uid="{00000000-0005-0000-0000-000083B50000}"/>
    <cellStyle name="Título 1 4" xfId="38028" hidden="1" xr:uid="{00000000-0005-0000-0000-000084B50000}"/>
    <cellStyle name="Título 1 4" xfId="38251" hidden="1" xr:uid="{00000000-0005-0000-0000-000085B50000}"/>
    <cellStyle name="Título 1 4" xfId="38260" hidden="1" xr:uid="{00000000-0005-0000-0000-000086B50000}"/>
    <cellStyle name="Título 1 4" xfId="38269" hidden="1" xr:uid="{00000000-0005-0000-0000-000087B50000}"/>
    <cellStyle name="Título 1 4" xfId="38277" hidden="1" xr:uid="{00000000-0005-0000-0000-000088B50000}"/>
    <cellStyle name="Título 1 4" xfId="38287" hidden="1" xr:uid="{00000000-0005-0000-0000-000089B50000}"/>
    <cellStyle name="Título 1 4" xfId="38253" hidden="1" xr:uid="{00000000-0005-0000-0000-00008AB50000}"/>
    <cellStyle name="Título 1 4" xfId="38280" hidden="1" xr:uid="{00000000-0005-0000-0000-00008BB50000}"/>
    <cellStyle name="Título 1 4" xfId="38240" hidden="1" xr:uid="{00000000-0005-0000-0000-00008CB50000}"/>
    <cellStyle name="Título 1 4" xfId="38299" hidden="1" xr:uid="{00000000-0005-0000-0000-00008DB50000}"/>
    <cellStyle name="Título 1 4" xfId="38178" hidden="1" xr:uid="{00000000-0005-0000-0000-00008EB50000}"/>
    <cellStyle name="Título 1 4" xfId="38087" hidden="1" xr:uid="{00000000-0005-0000-0000-00008FB50000}"/>
    <cellStyle name="Título 1 4" xfId="38083" hidden="1" xr:uid="{00000000-0005-0000-0000-000090B50000}"/>
    <cellStyle name="Título 1 4" xfId="38109" hidden="1" xr:uid="{00000000-0005-0000-0000-000091B50000}"/>
    <cellStyle name="Título 1 4" xfId="38104" hidden="1" xr:uid="{00000000-0005-0000-0000-000092B50000}"/>
    <cellStyle name="Título 1 4" xfId="38153" hidden="1" xr:uid="{00000000-0005-0000-0000-000093B50000}"/>
    <cellStyle name="Título 1 4" xfId="38075" hidden="1" xr:uid="{00000000-0005-0000-0000-000094B50000}"/>
    <cellStyle name="Título 1 4" xfId="38215" hidden="1" xr:uid="{00000000-0005-0000-0000-000095B50000}"/>
    <cellStyle name="Título 1 4" xfId="38337" hidden="1" xr:uid="{00000000-0005-0000-0000-000096B50000}"/>
    <cellStyle name="Título 1 4" xfId="38090" hidden="1" xr:uid="{00000000-0005-0000-0000-000097B50000}"/>
    <cellStyle name="Título 1 4" xfId="38138" hidden="1" xr:uid="{00000000-0005-0000-0000-000098B50000}"/>
    <cellStyle name="Título 1 4" xfId="38116" hidden="1" xr:uid="{00000000-0005-0000-0000-000099B50000}"/>
    <cellStyle name="Título 1 4" xfId="38074" hidden="1" xr:uid="{00000000-0005-0000-0000-00009AB50000}"/>
    <cellStyle name="Título 1 4" xfId="38053" hidden="1" xr:uid="{00000000-0005-0000-0000-00009BB50000}"/>
    <cellStyle name="Título 1 4" xfId="38156" hidden="1" xr:uid="{00000000-0005-0000-0000-00009CB50000}"/>
    <cellStyle name="Título 1 4" xfId="38127" hidden="1" xr:uid="{00000000-0005-0000-0000-00009DB50000}"/>
    <cellStyle name="Título 1 4" xfId="38162" hidden="1" xr:uid="{00000000-0005-0000-0000-00009EB50000}"/>
    <cellStyle name="Título 1 4" xfId="38339" hidden="1" xr:uid="{00000000-0005-0000-0000-00009FB50000}"/>
    <cellStyle name="Título 1 4" xfId="38368" hidden="1" xr:uid="{00000000-0005-0000-0000-0000A0B50000}"/>
    <cellStyle name="Título 1 4" xfId="38377" hidden="1" xr:uid="{00000000-0005-0000-0000-0000A1B50000}"/>
    <cellStyle name="Título 1 4" xfId="38386" hidden="1" xr:uid="{00000000-0005-0000-0000-0000A2B50000}"/>
    <cellStyle name="Título 1 4" xfId="38394" hidden="1" xr:uid="{00000000-0005-0000-0000-0000A3B50000}"/>
    <cellStyle name="Título 1 4" xfId="38404" hidden="1" xr:uid="{00000000-0005-0000-0000-0000A4B50000}"/>
    <cellStyle name="Título 1 4" xfId="38370" hidden="1" xr:uid="{00000000-0005-0000-0000-0000A5B50000}"/>
    <cellStyle name="Título 1 4" xfId="38397" hidden="1" xr:uid="{00000000-0005-0000-0000-0000A6B50000}"/>
    <cellStyle name="Título 1 4" xfId="38357" hidden="1" xr:uid="{00000000-0005-0000-0000-0000A7B50000}"/>
    <cellStyle name="Título 1 4" xfId="38416" hidden="1" xr:uid="{00000000-0005-0000-0000-0000A8B50000}"/>
    <cellStyle name="Título 1 4" xfId="38470" hidden="1" xr:uid="{00000000-0005-0000-0000-0000A9B50000}"/>
    <cellStyle name="Título 1 4" xfId="38479" hidden="1" xr:uid="{00000000-0005-0000-0000-0000AAB50000}"/>
    <cellStyle name="Título 1 4" xfId="38488" hidden="1" xr:uid="{00000000-0005-0000-0000-0000ABB50000}"/>
    <cellStyle name="Título 1 4" xfId="38496" hidden="1" xr:uid="{00000000-0005-0000-0000-0000ACB50000}"/>
    <cellStyle name="Título 1 4" xfId="38506" hidden="1" xr:uid="{00000000-0005-0000-0000-0000ADB50000}"/>
    <cellStyle name="Título 1 4" xfId="38472" hidden="1" xr:uid="{00000000-0005-0000-0000-0000AEB50000}"/>
    <cellStyle name="Título 1 4" xfId="38499" hidden="1" xr:uid="{00000000-0005-0000-0000-0000AFB50000}"/>
    <cellStyle name="Título 1 4" xfId="38459" hidden="1" xr:uid="{00000000-0005-0000-0000-0000B0B50000}"/>
    <cellStyle name="Título 1 4" xfId="38518" hidden="1" xr:uid="{00000000-0005-0000-0000-0000B1B50000}"/>
    <cellStyle name="Título 1 4" xfId="38741" hidden="1" xr:uid="{00000000-0005-0000-0000-0000B2B50000}"/>
    <cellStyle name="Título 1 4" xfId="38750" hidden="1" xr:uid="{00000000-0005-0000-0000-0000B3B50000}"/>
    <cellStyle name="Título 1 4" xfId="38759" hidden="1" xr:uid="{00000000-0005-0000-0000-0000B4B50000}"/>
    <cellStyle name="Título 1 4" xfId="38767" hidden="1" xr:uid="{00000000-0005-0000-0000-0000B5B50000}"/>
    <cellStyle name="Título 1 4" xfId="38777" hidden="1" xr:uid="{00000000-0005-0000-0000-0000B6B50000}"/>
    <cellStyle name="Título 1 4" xfId="38743" hidden="1" xr:uid="{00000000-0005-0000-0000-0000B7B50000}"/>
    <cellStyle name="Título 1 4" xfId="38770" hidden="1" xr:uid="{00000000-0005-0000-0000-0000B8B50000}"/>
    <cellStyle name="Título 1 4" xfId="38730" hidden="1" xr:uid="{00000000-0005-0000-0000-0000B9B50000}"/>
    <cellStyle name="Título 1 4" xfId="38789" hidden="1" xr:uid="{00000000-0005-0000-0000-0000BAB50000}"/>
    <cellStyle name="Título 1 4" xfId="38668" hidden="1" xr:uid="{00000000-0005-0000-0000-0000BBB50000}"/>
    <cellStyle name="Título 1 4" xfId="38577" hidden="1" xr:uid="{00000000-0005-0000-0000-0000BCB50000}"/>
    <cellStyle name="Título 1 4" xfId="38573" hidden="1" xr:uid="{00000000-0005-0000-0000-0000BDB50000}"/>
    <cellStyle name="Título 1 4" xfId="38599" hidden="1" xr:uid="{00000000-0005-0000-0000-0000BEB50000}"/>
    <cellStyle name="Título 1 4" xfId="38594" hidden="1" xr:uid="{00000000-0005-0000-0000-0000BFB50000}"/>
    <cellStyle name="Título 1 4" xfId="38643" hidden="1" xr:uid="{00000000-0005-0000-0000-0000C0B50000}"/>
    <cellStyle name="Título 1 4" xfId="38565" hidden="1" xr:uid="{00000000-0005-0000-0000-0000C1B50000}"/>
    <cellStyle name="Título 1 4" xfId="38705" hidden="1" xr:uid="{00000000-0005-0000-0000-0000C2B50000}"/>
    <cellStyle name="Título 1 4" xfId="38827" hidden="1" xr:uid="{00000000-0005-0000-0000-0000C3B50000}"/>
    <cellStyle name="Título 1 4" xfId="38580" hidden="1" xr:uid="{00000000-0005-0000-0000-0000C4B50000}"/>
    <cellStyle name="Título 1 4" xfId="38628" hidden="1" xr:uid="{00000000-0005-0000-0000-0000C5B50000}"/>
    <cellStyle name="Título 1 4" xfId="38606" hidden="1" xr:uid="{00000000-0005-0000-0000-0000C6B50000}"/>
    <cellStyle name="Título 1 4" xfId="38564" hidden="1" xr:uid="{00000000-0005-0000-0000-0000C7B50000}"/>
    <cellStyle name="Título 1 4" xfId="38543" hidden="1" xr:uid="{00000000-0005-0000-0000-0000C8B50000}"/>
    <cellStyle name="Título 1 4" xfId="38646" hidden="1" xr:uid="{00000000-0005-0000-0000-0000C9B50000}"/>
    <cellStyle name="Título 1 4" xfId="38617" hidden="1" xr:uid="{00000000-0005-0000-0000-0000CAB50000}"/>
    <cellStyle name="Título 1 4" xfId="38652" hidden="1" xr:uid="{00000000-0005-0000-0000-0000CBB50000}"/>
    <cellStyle name="Título 1 4" xfId="38829" xr:uid="{00000000-0005-0000-0000-0000CCB50000}"/>
    <cellStyle name="Título 1 5" xfId="5146" hidden="1" xr:uid="{00000000-0005-0000-0000-0000CDB50000}"/>
    <cellStyle name="Título 1 5" xfId="5055" hidden="1" xr:uid="{00000000-0005-0000-0000-0000CEB50000}"/>
    <cellStyle name="Título 1 5" xfId="5080" hidden="1" xr:uid="{00000000-0005-0000-0000-0000CFB50000}"/>
    <cellStyle name="Título 1 5" xfId="5159" hidden="1" xr:uid="{00000000-0005-0000-0000-0000D0B50000}"/>
    <cellStyle name="Título 1 5" xfId="5085" hidden="1" xr:uid="{00000000-0005-0000-0000-0000D1B50000}"/>
    <cellStyle name="Título 1 5" xfId="10203" hidden="1" xr:uid="{00000000-0005-0000-0000-0000D2B50000}"/>
    <cellStyle name="Título 1 5" xfId="10224" hidden="1" xr:uid="{00000000-0005-0000-0000-0000D3B50000}"/>
    <cellStyle name="Título 1 5" xfId="10297" hidden="1" xr:uid="{00000000-0005-0000-0000-0000D4B50000}"/>
    <cellStyle name="Título 1 5" xfId="10229" hidden="1" xr:uid="{00000000-0005-0000-0000-0000D5B50000}"/>
    <cellStyle name="Título 1 5" xfId="10742" hidden="1" xr:uid="{00000000-0005-0000-0000-0000D6B50000}"/>
    <cellStyle name="Título 1 5" xfId="10753" hidden="1" xr:uid="{00000000-0005-0000-0000-0000D7B50000}"/>
    <cellStyle name="Título 1 5" xfId="10807" hidden="1" xr:uid="{00000000-0005-0000-0000-0000D8B50000}"/>
    <cellStyle name="Título 1 5" xfId="10758" hidden="1" xr:uid="{00000000-0005-0000-0000-0000D9B50000}"/>
    <cellStyle name="Título 1 5" xfId="10661" hidden="1" xr:uid="{00000000-0005-0000-0000-0000DAB50000}"/>
    <cellStyle name="Título 1 5" xfId="10732" hidden="1" xr:uid="{00000000-0005-0000-0000-0000DBB50000}"/>
    <cellStyle name="Título 1 5" xfId="10699" hidden="1" xr:uid="{00000000-0005-0000-0000-0000DCB50000}"/>
    <cellStyle name="Título 1 5" xfId="10643" hidden="1" xr:uid="{00000000-0005-0000-0000-0000DDB50000}"/>
    <cellStyle name="Título 1 5" xfId="10691" hidden="1" xr:uid="{00000000-0005-0000-0000-0000DEB50000}"/>
    <cellStyle name="Título 1 5" xfId="10572" hidden="1" xr:uid="{00000000-0005-0000-0000-0000DFB50000}"/>
    <cellStyle name="Título 1 5" xfId="10662" hidden="1" xr:uid="{00000000-0005-0000-0000-0000E0B50000}"/>
    <cellStyle name="Título 1 5" xfId="10701" hidden="1" xr:uid="{00000000-0005-0000-0000-0000E1B50000}"/>
    <cellStyle name="Título 1 5" xfId="15852" hidden="1" xr:uid="{00000000-0005-0000-0000-0000E2B50000}"/>
    <cellStyle name="Título 1 5" xfId="15875" hidden="1" xr:uid="{00000000-0005-0000-0000-0000E3B50000}"/>
    <cellStyle name="Título 1 5" xfId="15952" hidden="1" xr:uid="{00000000-0005-0000-0000-0000E4B50000}"/>
    <cellStyle name="Título 1 5" xfId="15880" hidden="1" xr:uid="{00000000-0005-0000-0000-0000E5B50000}"/>
    <cellStyle name="Título 1 5" xfId="20986" hidden="1" xr:uid="{00000000-0005-0000-0000-0000E6B50000}"/>
    <cellStyle name="Título 1 5" xfId="21007" hidden="1" xr:uid="{00000000-0005-0000-0000-0000E7B50000}"/>
    <cellStyle name="Título 1 5" xfId="21080" hidden="1" xr:uid="{00000000-0005-0000-0000-0000E8B50000}"/>
    <cellStyle name="Título 1 5" xfId="21012" hidden="1" xr:uid="{00000000-0005-0000-0000-0000E9B50000}"/>
    <cellStyle name="Título 1 5" xfId="21525" hidden="1" xr:uid="{00000000-0005-0000-0000-0000EAB50000}"/>
    <cellStyle name="Título 1 5" xfId="21536" hidden="1" xr:uid="{00000000-0005-0000-0000-0000EBB50000}"/>
    <cellStyle name="Título 1 5" xfId="21590" hidden="1" xr:uid="{00000000-0005-0000-0000-0000ECB50000}"/>
    <cellStyle name="Título 1 5" xfId="21541" hidden="1" xr:uid="{00000000-0005-0000-0000-0000EDB50000}"/>
    <cellStyle name="Título 1 5" xfId="21444" hidden="1" xr:uid="{00000000-0005-0000-0000-0000EEB50000}"/>
    <cellStyle name="Título 1 5" xfId="21515" hidden="1" xr:uid="{00000000-0005-0000-0000-0000EFB50000}"/>
    <cellStyle name="Título 1 5" xfId="21482" hidden="1" xr:uid="{00000000-0005-0000-0000-0000F0B50000}"/>
    <cellStyle name="Título 1 5" xfId="21426" hidden="1" xr:uid="{00000000-0005-0000-0000-0000F1B50000}"/>
    <cellStyle name="Título 1 5" xfId="21474" hidden="1" xr:uid="{00000000-0005-0000-0000-0000F2B50000}"/>
    <cellStyle name="Título 1 5" xfId="21355" hidden="1" xr:uid="{00000000-0005-0000-0000-0000F3B50000}"/>
    <cellStyle name="Título 1 5" xfId="21445" hidden="1" xr:uid="{00000000-0005-0000-0000-0000F4B50000}"/>
    <cellStyle name="Título 1 5" xfId="21484" hidden="1" xr:uid="{00000000-0005-0000-0000-0000F5B50000}"/>
    <cellStyle name="Título 1 5" xfId="22809" hidden="1" xr:uid="{00000000-0005-0000-0000-0000F6B50000}"/>
    <cellStyle name="Título 1 5" xfId="22820" hidden="1" xr:uid="{00000000-0005-0000-0000-0000F7B50000}"/>
    <cellStyle name="Título 1 5" xfId="22876" hidden="1" xr:uid="{00000000-0005-0000-0000-0000F8B50000}"/>
    <cellStyle name="Título 1 5" xfId="22825" hidden="1" xr:uid="{00000000-0005-0000-0000-0000F9B50000}"/>
    <cellStyle name="Título 1 5" xfId="24031" hidden="1" xr:uid="{00000000-0005-0000-0000-0000FAB50000}"/>
    <cellStyle name="Título 1 5" xfId="24042" hidden="1" xr:uid="{00000000-0005-0000-0000-0000FBB50000}"/>
    <cellStyle name="Título 1 5" xfId="24099" hidden="1" xr:uid="{00000000-0005-0000-0000-0000FCB50000}"/>
    <cellStyle name="Título 1 5" xfId="24047" hidden="1" xr:uid="{00000000-0005-0000-0000-0000FDB50000}"/>
    <cellStyle name="Título 1 5" xfId="24352" hidden="1" xr:uid="{00000000-0005-0000-0000-0000FEB50000}"/>
    <cellStyle name="Título 1 5" xfId="24363" hidden="1" xr:uid="{00000000-0005-0000-0000-0000FFB50000}"/>
    <cellStyle name="Título 1 5" xfId="24417" hidden="1" xr:uid="{00000000-0005-0000-0000-000000B60000}"/>
    <cellStyle name="Título 1 5" xfId="24368" hidden="1" xr:uid="{00000000-0005-0000-0000-000001B60000}"/>
    <cellStyle name="Título 1 5" xfId="24272" hidden="1" xr:uid="{00000000-0005-0000-0000-000002B60000}"/>
    <cellStyle name="Título 1 5" xfId="24342" hidden="1" xr:uid="{00000000-0005-0000-0000-000003B60000}"/>
    <cellStyle name="Título 1 5" xfId="24310" hidden="1" xr:uid="{00000000-0005-0000-0000-000004B60000}"/>
    <cellStyle name="Título 1 5" xfId="24254" hidden="1" xr:uid="{00000000-0005-0000-0000-000005B60000}"/>
    <cellStyle name="Título 1 5" xfId="24302" hidden="1" xr:uid="{00000000-0005-0000-0000-000006B60000}"/>
    <cellStyle name="Título 1 5" xfId="24185" hidden="1" xr:uid="{00000000-0005-0000-0000-000007B60000}"/>
    <cellStyle name="Título 1 5" xfId="24273" hidden="1" xr:uid="{00000000-0005-0000-0000-000008B60000}"/>
    <cellStyle name="Título 1 5" xfId="24312" hidden="1" xr:uid="{00000000-0005-0000-0000-000009B60000}"/>
    <cellStyle name="Título 1 5" xfId="24508" hidden="1" xr:uid="{00000000-0005-0000-0000-00000AB60000}"/>
    <cellStyle name="Título 1 5" xfId="24519" hidden="1" xr:uid="{00000000-0005-0000-0000-00000BB60000}"/>
    <cellStyle name="Título 1 5" xfId="24573" hidden="1" xr:uid="{00000000-0005-0000-0000-00000CB60000}"/>
    <cellStyle name="Título 1 5" xfId="24524" hidden="1" xr:uid="{00000000-0005-0000-0000-00000DB60000}"/>
    <cellStyle name="Título 1 5" xfId="24610" hidden="1" xr:uid="{00000000-0005-0000-0000-00000EB60000}"/>
    <cellStyle name="Título 1 5" xfId="24621" hidden="1" xr:uid="{00000000-0005-0000-0000-00000FB60000}"/>
    <cellStyle name="Título 1 5" xfId="24675" hidden="1" xr:uid="{00000000-0005-0000-0000-000010B60000}"/>
    <cellStyle name="Título 1 5" xfId="24626" hidden="1" xr:uid="{00000000-0005-0000-0000-000011B60000}"/>
    <cellStyle name="Título 1 5" xfId="24881" hidden="1" xr:uid="{00000000-0005-0000-0000-000012B60000}"/>
    <cellStyle name="Título 1 5" xfId="24892" hidden="1" xr:uid="{00000000-0005-0000-0000-000013B60000}"/>
    <cellStyle name="Título 1 5" xfId="24946" hidden="1" xr:uid="{00000000-0005-0000-0000-000014B60000}"/>
    <cellStyle name="Título 1 5" xfId="24897" hidden="1" xr:uid="{00000000-0005-0000-0000-000015B60000}"/>
    <cellStyle name="Título 1 5" xfId="24801" hidden="1" xr:uid="{00000000-0005-0000-0000-000016B60000}"/>
    <cellStyle name="Título 1 5" xfId="24871" hidden="1" xr:uid="{00000000-0005-0000-0000-000017B60000}"/>
    <cellStyle name="Título 1 5" xfId="24839" hidden="1" xr:uid="{00000000-0005-0000-0000-000018B60000}"/>
    <cellStyle name="Título 1 5" xfId="24784" hidden="1" xr:uid="{00000000-0005-0000-0000-000019B60000}"/>
    <cellStyle name="Título 1 5" xfId="24831" hidden="1" xr:uid="{00000000-0005-0000-0000-00001AB60000}"/>
    <cellStyle name="Título 1 5" xfId="24716" hidden="1" xr:uid="{00000000-0005-0000-0000-00001BB60000}"/>
    <cellStyle name="Título 1 5" xfId="24802" hidden="1" xr:uid="{00000000-0005-0000-0000-00001CB60000}"/>
    <cellStyle name="Título 1 5" xfId="24841" hidden="1" xr:uid="{00000000-0005-0000-0000-00001DB60000}"/>
    <cellStyle name="Título 1 5" xfId="26117" hidden="1" xr:uid="{00000000-0005-0000-0000-00001EB60000}"/>
    <cellStyle name="Título 1 5" xfId="26128" hidden="1" xr:uid="{00000000-0005-0000-0000-00001FB60000}"/>
    <cellStyle name="Título 1 5" xfId="26182" hidden="1" xr:uid="{00000000-0005-0000-0000-000020B60000}"/>
    <cellStyle name="Título 1 5" xfId="26133" hidden="1" xr:uid="{00000000-0005-0000-0000-000021B60000}"/>
    <cellStyle name="Título 1 5" xfId="27374" hidden="1" xr:uid="{00000000-0005-0000-0000-000022B60000}"/>
    <cellStyle name="Título 1 5" xfId="27385" hidden="1" xr:uid="{00000000-0005-0000-0000-000023B60000}"/>
    <cellStyle name="Título 1 5" xfId="27442" hidden="1" xr:uid="{00000000-0005-0000-0000-000024B60000}"/>
    <cellStyle name="Título 1 5" xfId="27390" hidden="1" xr:uid="{00000000-0005-0000-0000-000025B60000}"/>
    <cellStyle name="Título 1 5" xfId="27688" hidden="1" xr:uid="{00000000-0005-0000-0000-000026B60000}"/>
    <cellStyle name="Título 1 5" xfId="27699" hidden="1" xr:uid="{00000000-0005-0000-0000-000027B60000}"/>
    <cellStyle name="Título 1 5" xfId="27753" hidden="1" xr:uid="{00000000-0005-0000-0000-000028B60000}"/>
    <cellStyle name="Título 1 5" xfId="27704" hidden="1" xr:uid="{00000000-0005-0000-0000-000029B60000}"/>
    <cellStyle name="Título 1 5" xfId="27608" hidden="1" xr:uid="{00000000-0005-0000-0000-00002AB60000}"/>
    <cellStyle name="Título 1 5" xfId="27678" hidden="1" xr:uid="{00000000-0005-0000-0000-00002BB60000}"/>
    <cellStyle name="Título 1 5" xfId="27646" hidden="1" xr:uid="{00000000-0005-0000-0000-00002CB60000}"/>
    <cellStyle name="Título 1 5" xfId="27591" hidden="1" xr:uid="{00000000-0005-0000-0000-00002DB60000}"/>
    <cellStyle name="Título 1 5" xfId="27638" hidden="1" xr:uid="{00000000-0005-0000-0000-00002EB60000}"/>
    <cellStyle name="Título 1 5" xfId="27523" hidden="1" xr:uid="{00000000-0005-0000-0000-00002FB60000}"/>
    <cellStyle name="Título 1 5" xfId="27609" hidden="1" xr:uid="{00000000-0005-0000-0000-000030B60000}"/>
    <cellStyle name="Título 1 5" xfId="27648" hidden="1" xr:uid="{00000000-0005-0000-0000-000031B60000}"/>
    <cellStyle name="Título 1 5" xfId="27013" hidden="1" xr:uid="{00000000-0005-0000-0000-000032B60000}"/>
    <cellStyle name="Título 1 5" xfId="22696" hidden="1" xr:uid="{00000000-0005-0000-0000-000033B60000}"/>
    <cellStyle name="Título 1 5" xfId="23921" hidden="1" xr:uid="{00000000-0005-0000-0000-000034B60000}"/>
    <cellStyle name="Título 1 5" xfId="23161" hidden="1" xr:uid="{00000000-0005-0000-0000-000035B60000}"/>
    <cellStyle name="Título 1 5" xfId="21788" hidden="1" xr:uid="{00000000-0005-0000-0000-000036B60000}"/>
    <cellStyle name="Título 1 5" xfId="26898" hidden="1" xr:uid="{00000000-0005-0000-0000-000037B60000}"/>
    <cellStyle name="Título 1 5" xfId="22562" hidden="1" xr:uid="{00000000-0005-0000-0000-000038B60000}"/>
    <cellStyle name="Título 1 5" xfId="23270" hidden="1" xr:uid="{00000000-0005-0000-0000-000039B60000}"/>
    <cellStyle name="Título 1 5" xfId="22997" hidden="1" xr:uid="{00000000-0005-0000-0000-00003AB60000}"/>
    <cellStyle name="Título 1 5" xfId="22527" hidden="1" xr:uid="{00000000-0005-0000-0000-00003BB60000}"/>
    <cellStyle name="Título 1 5" xfId="25579" hidden="1" xr:uid="{00000000-0005-0000-0000-00003CB60000}"/>
    <cellStyle name="Título 1 5" xfId="22996" hidden="1" xr:uid="{00000000-0005-0000-0000-00003DB60000}"/>
    <cellStyle name="Título 1 5" xfId="26317" hidden="1" xr:uid="{00000000-0005-0000-0000-00003EB60000}"/>
    <cellStyle name="Título 1 5" xfId="26563" hidden="1" xr:uid="{00000000-0005-0000-0000-00003FB60000}"/>
    <cellStyle name="Título 1 5" xfId="25302" hidden="1" xr:uid="{00000000-0005-0000-0000-000040B60000}"/>
    <cellStyle name="Título 1 5" xfId="15943" hidden="1" xr:uid="{00000000-0005-0000-0000-000041B60000}"/>
    <cellStyle name="Título 1 5" xfId="20798" hidden="1" xr:uid="{00000000-0005-0000-0000-000042B60000}"/>
    <cellStyle name="Título 1 5" xfId="26572" hidden="1" xr:uid="{00000000-0005-0000-0000-000043B60000}"/>
    <cellStyle name="Título 1 5" xfId="23002" hidden="1" xr:uid="{00000000-0005-0000-0000-000044B60000}"/>
    <cellStyle name="Título 1 5" xfId="23238" hidden="1" xr:uid="{00000000-0005-0000-0000-000045B60000}"/>
    <cellStyle name="Título 1 5" xfId="22981" hidden="1" xr:uid="{00000000-0005-0000-0000-000046B60000}"/>
    <cellStyle name="Título 1 5" xfId="22513" hidden="1" xr:uid="{00000000-0005-0000-0000-000047B60000}"/>
    <cellStyle name="Título 1 5" xfId="25565" hidden="1" xr:uid="{00000000-0005-0000-0000-000048B60000}"/>
    <cellStyle name="Título 1 5" xfId="22980" hidden="1" xr:uid="{00000000-0005-0000-0000-000049B60000}"/>
    <cellStyle name="Título 1 5" xfId="22254" hidden="1" xr:uid="{00000000-0005-0000-0000-00004AB60000}"/>
    <cellStyle name="Título 1 5" xfId="26285" hidden="1" xr:uid="{00000000-0005-0000-0000-00004BB60000}"/>
    <cellStyle name="Título 1 5" xfId="25269" hidden="1" xr:uid="{00000000-0005-0000-0000-00004CB60000}"/>
    <cellStyle name="Título 1 5" xfId="22253" hidden="1" xr:uid="{00000000-0005-0000-0000-00004DB60000}"/>
    <cellStyle name="Título 1 5" xfId="21879" hidden="1" xr:uid="{00000000-0005-0000-0000-00004EB60000}"/>
    <cellStyle name="Título 1 5" xfId="25965" hidden="1" xr:uid="{00000000-0005-0000-0000-00004FB60000}"/>
    <cellStyle name="Título 1 5" xfId="25160" hidden="1" xr:uid="{00000000-0005-0000-0000-000050B60000}"/>
    <cellStyle name="Título 1 5" xfId="21874" hidden="1" xr:uid="{00000000-0005-0000-0000-000051B60000}"/>
    <cellStyle name="Título 1 5" xfId="23483" hidden="1" xr:uid="{00000000-0005-0000-0000-000052B60000}"/>
    <cellStyle name="Título 1 5" xfId="23644" hidden="1" xr:uid="{00000000-0005-0000-0000-000053B60000}"/>
    <cellStyle name="Título 1 5" xfId="25259" hidden="1" xr:uid="{00000000-0005-0000-0000-000054B60000}"/>
    <cellStyle name="Título 1 5" xfId="26829" hidden="1" xr:uid="{00000000-0005-0000-0000-000055B60000}"/>
    <cellStyle name="Título 1 5" xfId="26102" hidden="1" xr:uid="{00000000-0005-0000-0000-000056B60000}"/>
    <cellStyle name="Título 1 5" xfId="25005" hidden="1" xr:uid="{00000000-0005-0000-0000-000057B60000}"/>
    <cellStyle name="Título 1 5" xfId="22242" hidden="1" xr:uid="{00000000-0005-0000-0000-000058B60000}"/>
    <cellStyle name="Título 1 5" xfId="23196" hidden="1" xr:uid="{00000000-0005-0000-0000-000059B60000}"/>
    <cellStyle name="Título 1 5" xfId="27251" hidden="1" xr:uid="{00000000-0005-0000-0000-00005AB60000}"/>
    <cellStyle name="Título 1 5" xfId="25170" hidden="1" xr:uid="{00000000-0005-0000-0000-00005BB60000}"/>
    <cellStyle name="Título 1 5" xfId="23291" hidden="1" xr:uid="{00000000-0005-0000-0000-00005CB60000}"/>
    <cellStyle name="Título 1 5" xfId="23635" hidden="1" xr:uid="{00000000-0005-0000-0000-00005DB60000}"/>
    <cellStyle name="Título 1 5" xfId="27980" hidden="1" xr:uid="{00000000-0005-0000-0000-00005EB60000}"/>
    <cellStyle name="Título 1 5" xfId="27992" hidden="1" xr:uid="{00000000-0005-0000-0000-00005FB60000}"/>
    <cellStyle name="Título 1 5" xfId="28047" hidden="1" xr:uid="{00000000-0005-0000-0000-000060B60000}"/>
    <cellStyle name="Título 1 5" xfId="27997" hidden="1" xr:uid="{00000000-0005-0000-0000-000061B60000}"/>
    <cellStyle name="Título 1 5" xfId="28278" hidden="1" xr:uid="{00000000-0005-0000-0000-000062B60000}"/>
    <cellStyle name="Título 1 5" xfId="28289" hidden="1" xr:uid="{00000000-0005-0000-0000-000063B60000}"/>
    <cellStyle name="Título 1 5" xfId="28343" hidden="1" xr:uid="{00000000-0005-0000-0000-000064B60000}"/>
    <cellStyle name="Título 1 5" xfId="28294" hidden="1" xr:uid="{00000000-0005-0000-0000-000065B60000}"/>
    <cellStyle name="Título 1 5" xfId="28198" hidden="1" xr:uid="{00000000-0005-0000-0000-000066B60000}"/>
    <cellStyle name="Título 1 5" xfId="28268" hidden="1" xr:uid="{00000000-0005-0000-0000-000067B60000}"/>
    <cellStyle name="Título 1 5" xfId="28236" hidden="1" xr:uid="{00000000-0005-0000-0000-000068B60000}"/>
    <cellStyle name="Título 1 5" xfId="28180" hidden="1" xr:uid="{00000000-0005-0000-0000-000069B60000}"/>
    <cellStyle name="Título 1 5" xfId="28228" hidden="1" xr:uid="{00000000-0005-0000-0000-00006AB60000}"/>
    <cellStyle name="Título 1 5" xfId="28112" hidden="1" xr:uid="{00000000-0005-0000-0000-00006BB60000}"/>
    <cellStyle name="Título 1 5" xfId="28199" hidden="1" xr:uid="{00000000-0005-0000-0000-00006CB60000}"/>
    <cellStyle name="Título 1 5" xfId="28238" hidden="1" xr:uid="{00000000-0005-0000-0000-00006DB60000}"/>
    <cellStyle name="Título 1 5" xfId="25286" hidden="1" xr:uid="{00000000-0005-0000-0000-00006EB60000}"/>
    <cellStyle name="Título 1 5" xfId="22984" hidden="1" xr:uid="{00000000-0005-0000-0000-00006FB60000}"/>
    <cellStyle name="Título 1 5" xfId="26299" hidden="1" xr:uid="{00000000-0005-0000-0000-000070B60000}"/>
    <cellStyle name="Título 1 5" xfId="26844" hidden="1" xr:uid="{00000000-0005-0000-0000-000071B60000}"/>
    <cellStyle name="Título 1 5" xfId="25557" hidden="1" xr:uid="{00000000-0005-0000-0000-000072B60000}"/>
    <cellStyle name="Título 1 5" xfId="22515" hidden="1" xr:uid="{00000000-0005-0000-0000-000073B60000}"/>
    <cellStyle name="Título 1 5" xfId="11096" hidden="1" xr:uid="{00000000-0005-0000-0000-000074B60000}"/>
    <cellStyle name="Título 1 5" xfId="27074" hidden="1" xr:uid="{00000000-0005-0000-0000-000075B60000}"/>
    <cellStyle name="Título 1 5" xfId="28625" hidden="1" xr:uid="{00000000-0005-0000-0000-000076B60000}"/>
    <cellStyle name="Título 1 5" xfId="28636" hidden="1" xr:uid="{00000000-0005-0000-0000-000077B60000}"/>
    <cellStyle name="Título 1 5" xfId="28690" hidden="1" xr:uid="{00000000-0005-0000-0000-000078B60000}"/>
    <cellStyle name="Título 1 5" xfId="28641" hidden="1" xr:uid="{00000000-0005-0000-0000-000079B60000}"/>
    <cellStyle name="Título 1 5" xfId="28545" hidden="1" xr:uid="{00000000-0005-0000-0000-00007AB60000}"/>
    <cellStyle name="Título 1 5" xfId="28615" hidden="1" xr:uid="{00000000-0005-0000-0000-00007BB60000}"/>
    <cellStyle name="Título 1 5" xfId="28583" hidden="1" xr:uid="{00000000-0005-0000-0000-00007CB60000}"/>
    <cellStyle name="Título 1 5" xfId="28528" hidden="1" xr:uid="{00000000-0005-0000-0000-00007DB60000}"/>
    <cellStyle name="Título 1 5" xfId="28575" hidden="1" xr:uid="{00000000-0005-0000-0000-00007EB60000}"/>
    <cellStyle name="Título 1 5" xfId="28460" hidden="1" xr:uid="{00000000-0005-0000-0000-00007FB60000}"/>
    <cellStyle name="Título 1 5" xfId="28546" hidden="1" xr:uid="{00000000-0005-0000-0000-000080B60000}"/>
    <cellStyle name="Título 1 5" xfId="28585" hidden="1" xr:uid="{00000000-0005-0000-0000-000081B60000}"/>
    <cellStyle name="Título 1 5" xfId="28742" hidden="1" xr:uid="{00000000-0005-0000-0000-000082B60000}"/>
    <cellStyle name="Título 1 5" xfId="28753" hidden="1" xr:uid="{00000000-0005-0000-0000-000083B60000}"/>
    <cellStyle name="Título 1 5" xfId="28807" hidden="1" xr:uid="{00000000-0005-0000-0000-000084B60000}"/>
    <cellStyle name="Título 1 5" xfId="28758" hidden="1" xr:uid="{00000000-0005-0000-0000-000085B60000}"/>
    <cellStyle name="Título 1 5" xfId="28844" hidden="1" xr:uid="{00000000-0005-0000-0000-000086B60000}"/>
    <cellStyle name="Título 1 5" xfId="28855" hidden="1" xr:uid="{00000000-0005-0000-0000-000087B60000}"/>
    <cellStyle name="Título 1 5" xfId="28909" hidden="1" xr:uid="{00000000-0005-0000-0000-000088B60000}"/>
    <cellStyle name="Título 1 5" xfId="28860" hidden="1" xr:uid="{00000000-0005-0000-0000-000089B60000}"/>
    <cellStyle name="Título 1 5" xfId="29115" hidden="1" xr:uid="{00000000-0005-0000-0000-00008AB60000}"/>
    <cellStyle name="Título 1 5" xfId="29126" hidden="1" xr:uid="{00000000-0005-0000-0000-00008BB60000}"/>
    <cellStyle name="Título 1 5" xfId="29180" hidden="1" xr:uid="{00000000-0005-0000-0000-00008CB60000}"/>
    <cellStyle name="Título 1 5" xfId="29131" hidden="1" xr:uid="{00000000-0005-0000-0000-00008DB60000}"/>
    <cellStyle name="Título 1 5" xfId="29035" hidden="1" xr:uid="{00000000-0005-0000-0000-00008EB60000}"/>
    <cellStyle name="Título 1 5" xfId="29105" hidden="1" xr:uid="{00000000-0005-0000-0000-00008FB60000}"/>
    <cellStyle name="Título 1 5" xfId="29073" hidden="1" xr:uid="{00000000-0005-0000-0000-000090B60000}"/>
    <cellStyle name="Título 1 5" xfId="29018" hidden="1" xr:uid="{00000000-0005-0000-0000-000091B60000}"/>
    <cellStyle name="Título 1 5" xfId="29065" hidden="1" xr:uid="{00000000-0005-0000-0000-000092B60000}"/>
    <cellStyle name="Título 1 5" xfId="28950" hidden="1" xr:uid="{00000000-0005-0000-0000-000093B60000}"/>
    <cellStyle name="Título 1 5" xfId="29036" hidden="1" xr:uid="{00000000-0005-0000-0000-000094B60000}"/>
    <cellStyle name="Título 1 5" xfId="29075" hidden="1" xr:uid="{00000000-0005-0000-0000-000095B60000}"/>
    <cellStyle name="Título 1 5" xfId="29232" hidden="1" xr:uid="{00000000-0005-0000-0000-000096B60000}"/>
    <cellStyle name="Título 1 5" xfId="29243" hidden="1" xr:uid="{00000000-0005-0000-0000-000097B60000}"/>
    <cellStyle name="Título 1 5" xfId="29297" hidden="1" xr:uid="{00000000-0005-0000-0000-000098B60000}"/>
    <cellStyle name="Título 1 5" xfId="29248" hidden="1" xr:uid="{00000000-0005-0000-0000-000099B60000}"/>
    <cellStyle name="Título 1 5" xfId="29334" hidden="1" xr:uid="{00000000-0005-0000-0000-00009AB60000}"/>
    <cellStyle name="Título 1 5" xfId="29345" hidden="1" xr:uid="{00000000-0005-0000-0000-00009BB60000}"/>
    <cellStyle name="Título 1 5" xfId="29399" hidden="1" xr:uid="{00000000-0005-0000-0000-00009CB60000}"/>
    <cellStyle name="Título 1 5" xfId="29350" hidden="1" xr:uid="{00000000-0005-0000-0000-00009DB60000}"/>
    <cellStyle name="Título 1 5" xfId="29605" hidden="1" xr:uid="{00000000-0005-0000-0000-00009EB60000}"/>
    <cellStyle name="Título 1 5" xfId="29616" hidden="1" xr:uid="{00000000-0005-0000-0000-00009FB60000}"/>
    <cellStyle name="Título 1 5" xfId="29670" hidden="1" xr:uid="{00000000-0005-0000-0000-0000A0B60000}"/>
    <cellStyle name="Título 1 5" xfId="29621" hidden="1" xr:uid="{00000000-0005-0000-0000-0000A1B60000}"/>
    <cellStyle name="Título 1 5" xfId="29525" hidden="1" xr:uid="{00000000-0005-0000-0000-0000A2B60000}"/>
    <cellStyle name="Título 1 5" xfId="29595" hidden="1" xr:uid="{00000000-0005-0000-0000-0000A3B60000}"/>
    <cellStyle name="Título 1 5" xfId="29563" hidden="1" xr:uid="{00000000-0005-0000-0000-0000A4B60000}"/>
    <cellStyle name="Título 1 5" xfId="29508" hidden="1" xr:uid="{00000000-0005-0000-0000-0000A5B60000}"/>
    <cellStyle name="Título 1 5" xfId="29555" hidden="1" xr:uid="{00000000-0005-0000-0000-0000A6B60000}"/>
    <cellStyle name="Título 1 5" xfId="29440" hidden="1" xr:uid="{00000000-0005-0000-0000-0000A7B60000}"/>
    <cellStyle name="Título 1 5" xfId="29526" hidden="1" xr:uid="{00000000-0005-0000-0000-0000A8B60000}"/>
    <cellStyle name="Título 1 5" xfId="29565" hidden="1" xr:uid="{00000000-0005-0000-0000-0000A9B60000}"/>
    <cellStyle name="Título 1 5" xfId="29722" hidden="1" xr:uid="{00000000-0005-0000-0000-0000AAB60000}"/>
    <cellStyle name="Título 1 5" xfId="29733" hidden="1" xr:uid="{00000000-0005-0000-0000-0000ABB60000}"/>
    <cellStyle name="Título 1 5" xfId="29787" hidden="1" xr:uid="{00000000-0005-0000-0000-0000ACB60000}"/>
    <cellStyle name="Título 1 5" xfId="29738" hidden="1" xr:uid="{00000000-0005-0000-0000-0000ADB60000}"/>
    <cellStyle name="Título 1 5" xfId="29824" hidden="1" xr:uid="{00000000-0005-0000-0000-0000AEB60000}"/>
    <cellStyle name="Título 1 5" xfId="29835" hidden="1" xr:uid="{00000000-0005-0000-0000-0000AFB60000}"/>
    <cellStyle name="Título 1 5" xfId="29889" hidden="1" xr:uid="{00000000-0005-0000-0000-0000B0B60000}"/>
    <cellStyle name="Título 1 5" xfId="29840" hidden="1" xr:uid="{00000000-0005-0000-0000-0000B1B60000}"/>
    <cellStyle name="Título 1 5" xfId="30095" hidden="1" xr:uid="{00000000-0005-0000-0000-0000B2B60000}"/>
    <cellStyle name="Título 1 5" xfId="30106" hidden="1" xr:uid="{00000000-0005-0000-0000-0000B3B60000}"/>
    <cellStyle name="Título 1 5" xfId="30160" hidden="1" xr:uid="{00000000-0005-0000-0000-0000B4B60000}"/>
    <cellStyle name="Título 1 5" xfId="30111" hidden="1" xr:uid="{00000000-0005-0000-0000-0000B5B60000}"/>
    <cellStyle name="Título 1 5" xfId="30015" hidden="1" xr:uid="{00000000-0005-0000-0000-0000B6B60000}"/>
    <cellStyle name="Título 1 5" xfId="30085" hidden="1" xr:uid="{00000000-0005-0000-0000-0000B7B60000}"/>
    <cellStyle name="Título 1 5" xfId="30053" hidden="1" xr:uid="{00000000-0005-0000-0000-0000B8B60000}"/>
    <cellStyle name="Título 1 5" xfId="29998" hidden="1" xr:uid="{00000000-0005-0000-0000-0000B9B60000}"/>
    <cellStyle name="Título 1 5" xfId="30045" hidden="1" xr:uid="{00000000-0005-0000-0000-0000BAB60000}"/>
    <cellStyle name="Título 1 5" xfId="29930" hidden="1" xr:uid="{00000000-0005-0000-0000-0000BBB60000}"/>
    <cellStyle name="Título 1 5" xfId="30016" hidden="1" xr:uid="{00000000-0005-0000-0000-0000BCB60000}"/>
    <cellStyle name="Título 1 5" xfId="30055" hidden="1" xr:uid="{00000000-0005-0000-0000-0000BDB60000}"/>
    <cellStyle name="Título 1 5" xfId="30212" hidden="1" xr:uid="{00000000-0005-0000-0000-0000BEB60000}"/>
    <cellStyle name="Título 1 5" xfId="30223" hidden="1" xr:uid="{00000000-0005-0000-0000-0000BFB60000}"/>
    <cellStyle name="Título 1 5" xfId="30277" hidden="1" xr:uid="{00000000-0005-0000-0000-0000C0B60000}"/>
    <cellStyle name="Título 1 5" xfId="30228" hidden="1" xr:uid="{00000000-0005-0000-0000-0000C1B60000}"/>
    <cellStyle name="Título 1 5" xfId="30314" hidden="1" xr:uid="{00000000-0005-0000-0000-0000C2B60000}"/>
    <cellStyle name="Título 1 5" xfId="30325" hidden="1" xr:uid="{00000000-0005-0000-0000-0000C3B60000}"/>
    <cellStyle name="Título 1 5" xfId="30379" hidden="1" xr:uid="{00000000-0005-0000-0000-0000C4B60000}"/>
    <cellStyle name="Título 1 5" xfId="30330" hidden="1" xr:uid="{00000000-0005-0000-0000-0000C5B60000}"/>
    <cellStyle name="Título 1 5" xfId="30585" hidden="1" xr:uid="{00000000-0005-0000-0000-0000C6B60000}"/>
    <cellStyle name="Título 1 5" xfId="30596" hidden="1" xr:uid="{00000000-0005-0000-0000-0000C7B60000}"/>
    <cellStyle name="Título 1 5" xfId="30650" hidden="1" xr:uid="{00000000-0005-0000-0000-0000C8B60000}"/>
    <cellStyle name="Título 1 5" xfId="30601" hidden="1" xr:uid="{00000000-0005-0000-0000-0000C9B60000}"/>
    <cellStyle name="Título 1 5" xfId="30505" hidden="1" xr:uid="{00000000-0005-0000-0000-0000CAB60000}"/>
    <cellStyle name="Título 1 5" xfId="30575" hidden="1" xr:uid="{00000000-0005-0000-0000-0000CBB60000}"/>
    <cellStyle name="Título 1 5" xfId="30543" hidden="1" xr:uid="{00000000-0005-0000-0000-0000CCB60000}"/>
    <cellStyle name="Título 1 5" xfId="30488" hidden="1" xr:uid="{00000000-0005-0000-0000-0000CDB60000}"/>
    <cellStyle name="Título 1 5" xfId="30535" hidden="1" xr:uid="{00000000-0005-0000-0000-0000CEB60000}"/>
    <cellStyle name="Título 1 5" xfId="30420" hidden="1" xr:uid="{00000000-0005-0000-0000-0000CFB60000}"/>
    <cellStyle name="Título 1 5" xfId="30506" hidden="1" xr:uid="{00000000-0005-0000-0000-0000D0B60000}"/>
    <cellStyle name="Título 1 5" xfId="30545" hidden="1" xr:uid="{00000000-0005-0000-0000-0000D1B60000}"/>
    <cellStyle name="Título 1 5" xfId="26456" hidden="1" xr:uid="{00000000-0005-0000-0000-0000D2B60000}"/>
    <cellStyle name="Título 1 5" xfId="27901" hidden="1" xr:uid="{00000000-0005-0000-0000-0000D3B60000}"/>
    <cellStyle name="Título 1 5" xfId="22737" hidden="1" xr:uid="{00000000-0005-0000-0000-0000D4B60000}"/>
    <cellStyle name="Título 1 5" xfId="22333" hidden="1" xr:uid="{00000000-0005-0000-0000-0000D5B60000}"/>
    <cellStyle name="Título 1 5" xfId="26033" hidden="1" xr:uid="{00000000-0005-0000-0000-0000D6B60000}"/>
    <cellStyle name="Título 1 5" xfId="21897" hidden="1" xr:uid="{00000000-0005-0000-0000-0000D7B60000}"/>
    <cellStyle name="Título 1 5" xfId="24151" hidden="1" xr:uid="{00000000-0005-0000-0000-0000D8B60000}"/>
    <cellStyle name="Título 1 5" xfId="24015" hidden="1" xr:uid="{00000000-0005-0000-0000-0000D9B60000}"/>
    <cellStyle name="Título 1 5" xfId="25398" hidden="1" xr:uid="{00000000-0005-0000-0000-0000DAB60000}"/>
    <cellStyle name="Título 1 5" xfId="25682" hidden="1" xr:uid="{00000000-0005-0000-0000-0000DBB60000}"/>
    <cellStyle name="Título 1 5" xfId="22601" hidden="1" xr:uid="{00000000-0005-0000-0000-0000DCB60000}"/>
    <cellStyle name="Título 1 5" xfId="22379" hidden="1" xr:uid="{00000000-0005-0000-0000-0000DDB60000}"/>
    <cellStyle name="Título 1 5" xfId="27347" hidden="1" xr:uid="{00000000-0005-0000-0000-0000DEB60000}"/>
    <cellStyle name="Título 1 5" xfId="22762" hidden="1" xr:uid="{00000000-0005-0000-0000-0000DFB60000}"/>
    <cellStyle name="Título 1 5" xfId="22626" hidden="1" xr:uid="{00000000-0005-0000-0000-0000E0B60000}"/>
    <cellStyle name="Título 1 5" xfId="22180" hidden="1" xr:uid="{00000000-0005-0000-0000-0000E1B60000}"/>
    <cellStyle name="Título 1 5" xfId="27283" hidden="1" xr:uid="{00000000-0005-0000-0000-0000E2B60000}"/>
    <cellStyle name="Título 1 5" xfId="25523" hidden="1" xr:uid="{00000000-0005-0000-0000-0000E3B60000}"/>
    <cellStyle name="Título 1 5" xfId="23864" hidden="1" xr:uid="{00000000-0005-0000-0000-0000E4B60000}"/>
    <cellStyle name="Título 1 5" xfId="23301" hidden="1" xr:uid="{00000000-0005-0000-0000-0000E5B60000}"/>
    <cellStyle name="Título 1 5" xfId="25163" hidden="1" xr:uid="{00000000-0005-0000-0000-0000E6B60000}"/>
    <cellStyle name="Título 1 5" xfId="23898" hidden="1" xr:uid="{00000000-0005-0000-0000-0000E7B60000}"/>
    <cellStyle name="Título 1 5" xfId="22374" hidden="1" xr:uid="{00000000-0005-0000-0000-0000E8B60000}"/>
    <cellStyle name="Título 1 5" xfId="21850" hidden="1" xr:uid="{00000000-0005-0000-0000-0000E9B60000}"/>
    <cellStyle name="Título 1 5" xfId="22780" hidden="1" xr:uid="{00000000-0005-0000-0000-0000EAB60000}"/>
    <cellStyle name="Título 1 5" xfId="22930" hidden="1" xr:uid="{00000000-0005-0000-0000-0000EBB60000}"/>
    <cellStyle name="Título 1 5" xfId="26892" hidden="1" xr:uid="{00000000-0005-0000-0000-0000ECB60000}"/>
    <cellStyle name="Título 1 5" xfId="24006" hidden="1" xr:uid="{00000000-0005-0000-0000-0000EDB60000}"/>
    <cellStyle name="Título 1 5" xfId="26017" hidden="1" xr:uid="{00000000-0005-0000-0000-0000EEB60000}"/>
    <cellStyle name="Título 1 5" xfId="25168" hidden="1" xr:uid="{00000000-0005-0000-0000-0000EFB60000}"/>
    <cellStyle name="Título 1 5" xfId="22299" hidden="1" xr:uid="{00000000-0005-0000-0000-0000F0B60000}"/>
    <cellStyle name="Título 1 5" xfId="26485" hidden="1" xr:uid="{00000000-0005-0000-0000-0000F1B60000}"/>
    <cellStyle name="Título 1 5" xfId="22798" hidden="1" xr:uid="{00000000-0005-0000-0000-0000F2B60000}"/>
    <cellStyle name="Título 1 5" xfId="25866" hidden="1" xr:uid="{00000000-0005-0000-0000-0000F3B60000}"/>
    <cellStyle name="Título 1 5" xfId="25947" hidden="1" xr:uid="{00000000-0005-0000-0000-0000F4B60000}"/>
    <cellStyle name="Título 1 5" xfId="23917" hidden="1" xr:uid="{00000000-0005-0000-0000-0000F5B60000}"/>
    <cellStyle name="Título 1 5" xfId="25169" hidden="1" xr:uid="{00000000-0005-0000-0000-0000F6B60000}"/>
    <cellStyle name="Título 1 5" xfId="21771" hidden="1" xr:uid="{00000000-0005-0000-0000-0000F7B60000}"/>
    <cellStyle name="Título 1 5" xfId="21790" hidden="1" xr:uid="{00000000-0005-0000-0000-0000F8B60000}"/>
    <cellStyle name="Título 1 5" xfId="25364" hidden="1" xr:uid="{00000000-0005-0000-0000-0000F9B60000}"/>
    <cellStyle name="Título 1 5" xfId="22174" hidden="1" xr:uid="{00000000-0005-0000-0000-0000FAB60000}"/>
    <cellStyle name="Título 1 5" xfId="22063" hidden="1" xr:uid="{00000000-0005-0000-0000-0000FBB60000}"/>
    <cellStyle name="Título 1 5" xfId="25135" hidden="1" xr:uid="{00000000-0005-0000-0000-0000FCB60000}"/>
    <cellStyle name="Título 1 5" xfId="23274" hidden="1" xr:uid="{00000000-0005-0000-0000-0000FDB60000}"/>
    <cellStyle name="Título 1 5" xfId="30783" hidden="1" xr:uid="{00000000-0005-0000-0000-0000FEB60000}"/>
    <cellStyle name="Título 1 5" xfId="30794" hidden="1" xr:uid="{00000000-0005-0000-0000-0000FFB60000}"/>
    <cellStyle name="Título 1 5" xfId="30848" hidden="1" xr:uid="{00000000-0005-0000-0000-000000B70000}"/>
    <cellStyle name="Título 1 5" xfId="30799" hidden="1" xr:uid="{00000000-0005-0000-0000-000001B70000}"/>
    <cellStyle name="Título 1 5" xfId="31068" hidden="1" xr:uid="{00000000-0005-0000-0000-000002B70000}"/>
    <cellStyle name="Título 1 5" xfId="31079" hidden="1" xr:uid="{00000000-0005-0000-0000-000003B70000}"/>
    <cellStyle name="Título 1 5" xfId="31133" hidden="1" xr:uid="{00000000-0005-0000-0000-000004B70000}"/>
    <cellStyle name="Título 1 5" xfId="31084" hidden="1" xr:uid="{00000000-0005-0000-0000-000005B70000}"/>
    <cellStyle name="Título 1 5" xfId="30988" hidden="1" xr:uid="{00000000-0005-0000-0000-000006B70000}"/>
    <cellStyle name="Título 1 5" xfId="31058" hidden="1" xr:uid="{00000000-0005-0000-0000-000007B70000}"/>
    <cellStyle name="Título 1 5" xfId="31026" hidden="1" xr:uid="{00000000-0005-0000-0000-000008B70000}"/>
    <cellStyle name="Título 1 5" xfId="30971" hidden="1" xr:uid="{00000000-0005-0000-0000-000009B70000}"/>
    <cellStyle name="Título 1 5" xfId="31018" hidden="1" xr:uid="{00000000-0005-0000-0000-00000AB70000}"/>
    <cellStyle name="Título 1 5" xfId="30903" hidden="1" xr:uid="{00000000-0005-0000-0000-00000BB70000}"/>
    <cellStyle name="Título 1 5" xfId="30989" hidden="1" xr:uid="{00000000-0005-0000-0000-00000CB70000}"/>
    <cellStyle name="Título 1 5" xfId="31028" hidden="1" xr:uid="{00000000-0005-0000-0000-00000DB70000}"/>
    <cellStyle name="Título 1 5" xfId="26963" hidden="1" xr:uid="{00000000-0005-0000-0000-00000EB70000}"/>
    <cellStyle name="Título 1 5" xfId="25702" hidden="1" xr:uid="{00000000-0005-0000-0000-00000FB70000}"/>
    <cellStyle name="Título 1 5" xfId="22029" hidden="1" xr:uid="{00000000-0005-0000-0000-000010B70000}"/>
    <cellStyle name="Título 1 5" xfId="27257" hidden="1" xr:uid="{00000000-0005-0000-0000-000011B70000}"/>
    <cellStyle name="Título 1 5" xfId="22117" hidden="1" xr:uid="{00000000-0005-0000-0000-000012B70000}"/>
    <cellStyle name="Título 1 5" xfId="22137" hidden="1" xr:uid="{00000000-0005-0000-0000-000013B70000}"/>
    <cellStyle name="Título 1 5" xfId="23704" hidden="1" xr:uid="{00000000-0005-0000-0000-000014B70000}"/>
    <cellStyle name="Título 1 5" xfId="23643" hidden="1" xr:uid="{00000000-0005-0000-0000-000015B70000}"/>
    <cellStyle name="Título 1 5" xfId="31407" hidden="1" xr:uid="{00000000-0005-0000-0000-000016B70000}"/>
    <cellStyle name="Título 1 5" xfId="31418" hidden="1" xr:uid="{00000000-0005-0000-0000-000017B70000}"/>
    <cellStyle name="Título 1 5" xfId="31472" hidden="1" xr:uid="{00000000-0005-0000-0000-000018B70000}"/>
    <cellStyle name="Título 1 5" xfId="31423" hidden="1" xr:uid="{00000000-0005-0000-0000-000019B70000}"/>
    <cellStyle name="Título 1 5" xfId="31327" hidden="1" xr:uid="{00000000-0005-0000-0000-00001AB70000}"/>
    <cellStyle name="Título 1 5" xfId="31397" hidden="1" xr:uid="{00000000-0005-0000-0000-00001BB70000}"/>
    <cellStyle name="Título 1 5" xfId="31365" hidden="1" xr:uid="{00000000-0005-0000-0000-00001CB70000}"/>
    <cellStyle name="Título 1 5" xfId="31310" hidden="1" xr:uid="{00000000-0005-0000-0000-00001DB70000}"/>
    <cellStyle name="Título 1 5" xfId="31357" hidden="1" xr:uid="{00000000-0005-0000-0000-00001EB70000}"/>
    <cellStyle name="Título 1 5" xfId="31242" hidden="1" xr:uid="{00000000-0005-0000-0000-00001FB70000}"/>
    <cellStyle name="Título 1 5" xfId="31328" hidden="1" xr:uid="{00000000-0005-0000-0000-000020B70000}"/>
    <cellStyle name="Título 1 5" xfId="31367" hidden="1" xr:uid="{00000000-0005-0000-0000-000021B70000}"/>
    <cellStyle name="Título 1 5" xfId="31524" hidden="1" xr:uid="{00000000-0005-0000-0000-000022B70000}"/>
    <cellStyle name="Título 1 5" xfId="31535" hidden="1" xr:uid="{00000000-0005-0000-0000-000023B70000}"/>
    <cellStyle name="Título 1 5" xfId="31589" hidden="1" xr:uid="{00000000-0005-0000-0000-000024B70000}"/>
    <cellStyle name="Título 1 5" xfId="31540" hidden="1" xr:uid="{00000000-0005-0000-0000-000025B70000}"/>
    <cellStyle name="Título 1 5" xfId="31626" hidden="1" xr:uid="{00000000-0005-0000-0000-000026B70000}"/>
    <cellStyle name="Título 1 5" xfId="31637" hidden="1" xr:uid="{00000000-0005-0000-0000-000027B70000}"/>
    <cellStyle name="Título 1 5" xfId="31691" hidden="1" xr:uid="{00000000-0005-0000-0000-000028B70000}"/>
    <cellStyle name="Título 1 5" xfId="31642" hidden="1" xr:uid="{00000000-0005-0000-0000-000029B70000}"/>
    <cellStyle name="Título 1 5" xfId="31897" hidden="1" xr:uid="{00000000-0005-0000-0000-00002AB70000}"/>
    <cellStyle name="Título 1 5" xfId="31908" hidden="1" xr:uid="{00000000-0005-0000-0000-00002BB70000}"/>
    <cellStyle name="Título 1 5" xfId="31962" hidden="1" xr:uid="{00000000-0005-0000-0000-00002CB70000}"/>
    <cellStyle name="Título 1 5" xfId="31913" hidden="1" xr:uid="{00000000-0005-0000-0000-00002DB70000}"/>
    <cellStyle name="Título 1 5" xfId="31817" hidden="1" xr:uid="{00000000-0005-0000-0000-00002EB70000}"/>
    <cellStyle name="Título 1 5" xfId="31887" hidden="1" xr:uid="{00000000-0005-0000-0000-00002FB70000}"/>
    <cellStyle name="Título 1 5" xfId="31855" hidden="1" xr:uid="{00000000-0005-0000-0000-000030B70000}"/>
    <cellStyle name="Título 1 5" xfId="31800" hidden="1" xr:uid="{00000000-0005-0000-0000-000031B70000}"/>
    <cellStyle name="Título 1 5" xfId="31847" hidden="1" xr:uid="{00000000-0005-0000-0000-000032B70000}"/>
    <cellStyle name="Título 1 5" xfId="31732" hidden="1" xr:uid="{00000000-0005-0000-0000-000033B70000}"/>
    <cellStyle name="Título 1 5" xfId="31818" hidden="1" xr:uid="{00000000-0005-0000-0000-000034B70000}"/>
    <cellStyle name="Título 1 5" xfId="31857" hidden="1" xr:uid="{00000000-0005-0000-0000-000035B70000}"/>
    <cellStyle name="Título 1 5" xfId="32014" hidden="1" xr:uid="{00000000-0005-0000-0000-000036B70000}"/>
    <cellStyle name="Título 1 5" xfId="32025" hidden="1" xr:uid="{00000000-0005-0000-0000-000037B70000}"/>
    <cellStyle name="Título 1 5" xfId="32079" hidden="1" xr:uid="{00000000-0005-0000-0000-000038B70000}"/>
    <cellStyle name="Título 1 5" xfId="32030" hidden="1" xr:uid="{00000000-0005-0000-0000-000039B70000}"/>
    <cellStyle name="Título 1 5" xfId="32116" hidden="1" xr:uid="{00000000-0005-0000-0000-00003AB70000}"/>
    <cellStyle name="Título 1 5" xfId="32127" hidden="1" xr:uid="{00000000-0005-0000-0000-00003BB70000}"/>
    <cellStyle name="Título 1 5" xfId="32181" hidden="1" xr:uid="{00000000-0005-0000-0000-00003CB70000}"/>
    <cellStyle name="Título 1 5" xfId="32132" hidden="1" xr:uid="{00000000-0005-0000-0000-00003DB70000}"/>
    <cellStyle name="Título 1 5" xfId="32387" hidden="1" xr:uid="{00000000-0005-0000-0000-00003EB70000}"/>
    <cellStyle name="Título 1 5" xfId="32398" hidden="1" xr:uid="{00000000-0005-0000-0000-00003FB70000}"/>
    <cellStyle name="Título 1 5" xfId="32452" hidden="1" xr:uid="{00000000-0005-0000-0000-000040B70000}"/>
    <cellStyle name="Título 1 5" xfId="32403" hidden="1" xr:uid="{00000000-0005-0000-0000-000041B70000}"/>
    <cellStyle name="Título 1 5" xfId="32307" hidden="1" xr:uid="{00000000-0005-0000-0000-000042B70000}"/>
    <cellStyle name="Título 1 5" xfId="32377" hidden="1" xr:uid="{00000000-0005-0000-0000-000043B70000}"/>
    <cellStyle name="Título 1 5" xfId="32345" hidden="1" xr:uid="{00000000-0005-0000-0000-000044B70000}"/>
    <cellStyle name="Título 1 5" xfId="32290" hidden="1" xr:uid="{00000000-0005-0000-0000-000045B70000}"/>
    <cellStyle name="Título 1 5" xfId="32337" hidden="1" xr:uid="{00000000-0005-0000-0000-000046B70000}"/>
    <cellStyle name="Título 1 5" xfId="32222" hidden="1" xr:uid="{00000000-0005-0000-0000-000047B70000}"/>
    <cellStyle name="Título 1 5" xfId="32308" hidden="1" xr:uid="{00000000-0005-0000-0000-000048B70000}"/>
    <cellStyle name="Título 1 5" xfId="32347" hidden="1" xr:uid="{00000000-0005-0000-0000-000049B70000}"/>
    <cellStyle name="Título 1 5" xfId="32504" hidden="1" xr:uid="{00000000-0005-0000-0000-00004AB70000}"/>
    <cellStyle name="Título 1 5" xfId="32515" hidden="1" xr:uid="{00000000-0005-0000-0000-00004BB70000}"/>
    <cellStyle name="Título 1 5" xfId="32569" hidden="1" xr:uid="{00000000-0005-0000-0000-00004CB70000}"/>
    <cellStyle name="Título 1 5" xfId="32520" hidden="1" xr:uid="{00000000-0005-0000-0000-00004DB70000}"/>
    <cellStyle name="Título 1 5" xfId="32606" hidden="1" xr:uid="{00000000-0005-0000-0000-00004EB70000}"/>
    <cellStyle name="Título 1 5" xfId="32617" hidden="1" xr:uid="{00000000-0005-0000-0000-00004FB70000}"/>
    <cellStyle name="Título 1 5" xfId="32671" hidden="1" xr:uid="{00000000-0005-0000-0000-000050B70000}"/>
    <cellStyle name="Título 1 5" xfId="32622" hidden="1" xr:uid="{00000000-0005-0000-0000-000051B70000}"/>
    <cellStyle name="Título 1 5" xfId="32877" hidden="1" xr:uid="{00000000-0005-0000-0000-000052B70000}"/>
    <cellStyle name="Título 1 5" xfId="32888" hidden="1" xr:uid="{00000000-0005-0000-0000-000053B70000}"/>
    <cellStyle name="Título 1 5" xfId="32942" hidden="1" xr:uid="{00000000-0005-0000-0000-000054B70000}"/>
    <cellStyle name="Título 1 5" xfId="32893" hidden="1" xr:uid="{00000000-0005-0000-0000-000055B70000}"/>
    <cellStyle name="Título 1 5" xfId="32797" hidden="1" xr:uid="{00000000-0005-0000-0000-000056B70000}"/>
    <cellStyle name="Título 1 5" xfId="32867" hidden="1" xr:uid="{00000000-0005-0000-0000-000057B70000}"/>
    <cellStyle name="Título 1 5" xfId="32835" hidden="1" xr:uid="{00000000-0005-0000-0000-000058B70000}"/>
    <cellStyle name="Título 1 5" xfId="32780" hidden="1" xr:uid="{00000000-0005-0000-0000-000059B70000}"/>
    <cellStyle name="Título 1 5" xfId="32827" hidden="1" xr:uid="{00000000-0005-0000-0000-00005AB70000}"/>
    <cellStyle name="Título 1 5" xfId="32712" hidden="1" xr:uid="{00000000-0005-0000-0000-00005BB70000}"/>
    <cellStyle name="Título 1 5" xfId="32798" hidden="1" xr:uid="{00000000-0005-0000-0000-00005CB70000}"/>
    <cellStyle name="Título 1 5" xfId="32837" hidden="1" xr:uid="{00000000-0005-0000-0000-00005DB70000}"/>
    <cellStyle name="Título 1 5" xfId="32994" hidden="1" xr:uid="{00000000-0005-0000-0000-00005EB70000}"/>
    <cellStyle name="Título 1 5" xfId="33005" hidden="1" xr:uid="{00000000-0005-0000-0000-00005FB70000}"/>
    <cellStyle name="Título 1 5" xfId="33059" hidden="1" xr:uid="{00000000-0005-0000-0000-000060B70000}"/>
    <cellStyle name="Título 1 5" xfId="33010" hidden="1" xr:uid="{00000000-0005-0000-0000-000061B70000}"/>
    <cellStyle name="Título 1 5" xfId="33096" hidden="1" xr:uid="{00000000-0005-0000-0000-000062B70000}"/>
    <cellStyle name="Título 1 5" xfId="33107" hidden="1" xr:uid="{00000000-0005-0000-0000-000063B70000}"/>
    <cellStyle name="Título 1 5" xfId="33161" hidden="1" xr:uid="{00000000-0005-0000-0000-000064B70000}"/>
    <cellStyle name="Título 1 5" xfId="33112" hidden="1" xr:uid="{00000000-0005-0000-0000-000065B70000}"/>
    <cellStyle name="Título 1 5" xfId="33367" hidden="1" xr:uid="{00000000-0005-0000-0000-000066B70000}"/>
    <cellStyle name="Título 1 5" xfId="33378" hidden="1" xr:uid="{00000000-0005-0000-0000-000067B70000}"/>
    <cellStyle name="Título 1 5" xfId="33432" hidden="1" xr:uid="{00000000-0005-0000-0000-000068B70000}"/>
    <cellStyle name="Título 1 5" xfId="33383" hidden="1" xr:uid="{00000000-0005-0000-0000-000069B70000}"/>
    <cellStyle name="Título 1 5" xfId="33287" hidden="1" xr:uid="{00000000-0005-0000-0000-00006AB70000}"/>
    <cellStyle name="Título 1 5" xfId="33357" hidden="1" xr:uid="{00000000-0005-0000-0000-00006BB70000}"/>
    <cellStyle name="Título 1 5" xfId="33325" hidden="1" xr:uid="{00000000-0005-0000-0000-00006CB70000}"/>
    <cellStyle name="Título 1 5" xfId="33270" hidden="1" xr:uid="{00000000-0005-0000-0000-00006DB70000}"/>
    <cellStyle name="Título 1 5" xfId="33317" hidden="1" xr:uid="{00000000-0005-0000-0000-00006EB70000}"/>
    <cellStyle name="Título 1 5" xfId="33202" hidden="1" xr:uid="{00000000-0005-0000-0000-00006FB70000}"/>
    <cellStyle name="Título 1 5" xfId="33288" hidden="1" xr:uid="{00000000-0005-0000-0000-000070B70000}"/>
    <cellStyle name="Título 1 5" xfId="33327" hidden="1" xr:uid="{00000000-0005-0000-0000-000071B70000}"/>
    <cellStyle name="Título 1 5" xfId="23709" hidden="1" xr:uid="{00000000-0005-0000-0000-000072B70000}"/>
    <cellStyle name="Título 1 5" xfId="22779" hidden="1" xr:uid="{00000000-0005-0000-0000-000073B70000}"/>
    <cellStyle name="Título 1 5" xfId="25953" hidden="1" xr:uid="{00000000-0005-0000-0000-000074B70000}"/>
    <cellStyle name="Título 1 5" xfId="27348" hidden="1" xr:uid="{00000000-0005-0000-0000-000075B70000}"/>
    <cellStyle name="Título 1 5" xfId="23600" hidden="1" xr:uid="{00000000-0005-0000-0000-000076B70000}"/>
    <cellStyle name="Título 1 5" xfId="24013" hidden="1" xr:uid="{00000000-0005-0000-0000-000077B70000}"/>
    <cellStyle name="Título 1 5" xfId="26234" hidden="1" xr:uid="{00000000-0005-0000-0000-000078B70000}"/>
    <cellStyle name="Título 1 5" xfId="23933" hidden="1" xr:uid="{00000000-0005-0000-0000-000079B70000}"/>
    <cellStyle name="Título 1 5" xfId="23843" hidden="1" xr:uid="{00000000-0005-0000-0000-00007AB70000}"/>
    <cellStyle name="Título 1 5" xfId="23478" hidden="1" xr:uid="{00000000-0005-0000-0000-00007BB70000}"/>
    <cellStyle name="Título 1 5" xfId="27148" hidden="1" xr:uid="{00000000-0005-0000-0000-00007CB70000}"/>
    <cellStyle name="Título 1 5" xfId="26482" hidden="1" xr:uid="{00000000-0005-0000-0000-00007DB70000}"/>
    <cellStyle name="Título 1 5" xfId="25291" hidden="1" xr:uid="{00000000-0005-0000-0000-00007EB70000}"/>
    <cellStyle name="Título 1 5" xfId="23877" hidden="1" xr:uid="{00000000-0005-0000-0000-00007FB70000}"/>
    <cellStyle name="Título 1 5" xfId="23373" hidden="1" xr:uid="{00000000-0005-0000-0000-000080B70000}"/>
    <cellStyle name="Título 1 5" xfId="27813" hidden="1" xr:uid="{00000000-0005-0000-0000-000081B70000}"/>
    <cellStyle name="Título 1 5" xfId="23058" hidden="1" xr:uid="{00000000-0005-0000-0000-000082B70000}"/>
    <cellStyle name="Título 1 5" xfId="22402" hidden="1" xr:uid="{00000000-0005-0000-0000-000083B70000}"/>
    <cellStyle name="Título 1 5" xfId="27957" hidden="1" xr:uid="{00000000-0005-0000-0000-000084B70000}"/>
    <cellStyle name="Título 1 5" xfId="25850" hidden="1" xr:uid="{00000000-0005-0000-0000-000085B70000}"/>
    <cellStyle name="Título 1 5" xfId="23946" hidden="1" xr:uid="{00000000-0005-0000-0000-000086B70000}"/>
    <cellStyle name="Título 1 5" xfId="22206" hidden="1" xr:uid="{00000000-0005-0000-0000-000087B70000}"/>
    <cellStyle name="Título 1 5" xfId="11051" hidden="1" xr:uid="{00000000-0005-0000-0000-000088B70000}"/>
    <cellStyle name="Título 1 5" xfId="22071" hidden="1" xr:uid="{00000000-0005-0000-0000-000089B70000}"/>
    <cellStyle name="Título 1 5" xfId="27888" hidden="1" xr:uid="{00000000-0005-0000-0000-00008AB70000}"/>
    <cellStyle name="Título 1 5" xfId="28420" hidden="1" xr:uid="{00000000-0005-0000-0000-00008BB70000}"/>
    <cellStyle name="Título 1 5" xfId="22438" hidden="1" xr:uid="{00000000-0005-0000-0000-00008CB70000}"/>
    <cellStyle name="Título 1 5" xfId="26086" hidden="1" xr:uid="{00000000-0005-0000-0000-00008DB70000}"/>
    <cellStyle name="Título 1 5" xfId="22799" hidden="1" xr:uid="{00000000-0005-0000-0000-00008EB70000}"/>
    <cellStyle name="Título 1 5" xfId="26767" hidden="1" xr:uid="{00000000-0005-0000-0000-00008FB70000}"/>
    <cellStyle name="Título 1 5" xfId="22781" hidden="1" xr:uid="{00000000-0005-0000-0000-000090B70000}"/>
    <cellStyle name="Título 1 5" xfId="25490" hidden="1" xr:uid="{00000000-0005-0000-0000-000091B70000}"/>
    <cellStyle name="Título 1 5" xfId="26427" hidden="1" xr:uid="{00000000-0005-0000-0000-000092B70000}"/>
    <cellStyle name="Título 1 5" xfId="26691" hidden="1" xr:uid="{00000000-0005-0000-0000-000093B70000}"/>
    <cellStyle name="Título 1 5" xfId="11032" hidden="1" xr:uid="{00000000-0005-0000-0000-000094B70000}"/>
    <cellStyle name="Título 1 5" xfId="26509" hidden="1" xr:uid="{00000000-0005-0000-0000-000095B70000}"/>
    <cellStyle name="Título 1 5" xfId="23698" hidden="1" xr:uid="{00000000-0005-0000-0000-000096B70000}"/>
    <cellStyle name="Título 1 5" xfId="26921" hidden="1" xr:uid="{00000000-0005-0000-0000-000097B70000}"/>
    <cellStyle name="Título 1 5" xfId="25479" hidden="1" xr:uid="{00000000-0005-0000-0000-000098B70000}"/>
    <cellStyle name="Título 1 5" xfId="21947" hidden="1" xr:uid="{00000000-0005-0000-0000-000099B70000}"/>
    <cellStyle name="Título 1 5" xfId="25221" hidden="1" xr:uid="{00000000-0005-0000-0000-00009AB70000}"/>
    <cellStyle name="Título 1 5" xfId="26573" hidden="1" xr:uid="{00000000-0005-0000-0000-00009BB70000}"/>
    <cellStyle name="Título 1 5" xfId="26106" hidden="1" xr:uid="{00000000-0005-0000-0000-00009CB70000}"/>
    <cellStyle name="Título 1 5" xfId="23125" hidden="1" xr:uid="{00000000-0005-0000-0000-00009DB70000}"/>
    <cellStyle name="Título 1 5" xfId="33502" hidden="1" xr:uid="{00000000-0005-0000-0000-00009EB70000}"/>
    <cellStyle name="Título 1 5" xfId="33513" hidden="1" xr:uid="{00000000-0005-0000-0000-00009FB70000}"/>
    <cellStyle name="Título 1 5" xfId="33567" hidden="1" xr:uid="{00000000-0005-0000-0000-0000A0B70000}"/>
    <cellStyle name="Título 1 5" xfId="33518" hidden="1" xr:uid="{00000000-0005-0000-0000-0000A1B70000}"/>
    <cellStyle name="Título 1 5" xfId="33773" hidden="1" xr:uid="{00000000-0005-0000-0000-0000A2B70000}"/>
    <cellStyle name="Título 1 5" xfId="33784" hidden="1" xr:uid="{00000000-0005-0000-0000-0000A3B70000}"/>
    <cellStyle name="Título 1 5" xfId="33838" hidden="1" xr:uid="{00000000-0005-0000-0000-0000A4B70000}"/>
    <cellStyle name="Título 1 5" xfId="33789" hidden="1" xr:uid="{00000000-0005-0000-0000-0000A5B70000}"/>
    <cellStyle name="Título 1 5" xfId="33693" hidden="1" xr:uid="{00000000-0005-0000-0000-0000A6B70000}"/>
    <cellStyle name="Título 1 5" xfId="33763" hidden="1" xr:uid="{00000000-0005-0000-0000-0000A7B70000}"/>
    <cellStyle name="Título 1 5" xfId="33731" hidden="1" xr:uid="{00000000-0005-0000-0000-0000A8B70000}"/>
    <cellStyle name="Título 1 5" xfId="33676" hidden="1" xr:uid="{00000000-0005-0000-0000-0000A9B70000}"/>
    <cellStyle name="Título 1 5" xfId="33723" hidden="1" xr:uid="{00000000-0005-0000-0000-0000AAB70000}"/>
    <cellStyle name="Título 1 5" xfId="33608" hidden="1" xr:uid="{00000000-0005-0000-0000-0000ABB70000}"/>
    <cellStyle name="Título 1 5" xfId="33694" hidden="1" xr:uid="{00000000-0005-0000-0000-0000ACB70000}"/>
    <cellStyle name="Título 1 5" xfId="33733" hidden="1" xr:uid="{00000000-0005-0000-0000-0000ADB70000}"/>
    <cellStyle name="Título 1 5" xfId="21908" hidden="1" xr:uid="{00000000-0005-0000-0000-0000AEB70000}"/>
    <cellStyle name="Título 1 5" xfId="27136" hidden="1" xr:uid="{00000000-0005-0000-0000-0000AFB70000}"/>
    <cellStyle name="Título 1 5" xfId="22091" hidden="1" xr:uid="{00000000-0005-0000-0000-0000B0B70000}"/>
    <cellStyle name="Título 1 5" xfId="26220" hidden="1" xr:uid="{00000000-0005-0000-0000-0000B1B70000}"/>
    <cellStyle name="Título 1 5" xfId="25723" hidden="1" xr:uid="{00000000-0005-0000-0000-0000B2B70000}"/>
    <cellStyle name="Título 1 5" xfId="26374" hidden="1" xr:uid="{00000000-0005-0000-0000-0000B3B70000}"/>
    <cellStyle name="Título 1 5" xfId="26413" hidden="1" xr:uid="{00000000-0005-0000-0000-0000B4B70000}"/>
    <cellStyle name="Título 1 5" xfId="22227" hidden="1" xr:uid="{00000000-0005-0000-0000-0000B5B70000}"/>
    <cellStyle name="Título 1 5" xfId="34091" hidden="1" xr:uid="{00000000-0005-0000-0000-0000B6B70000}"/>
    <cellStyle name="Título 1 5" xfId="34102" hidden="1" xr:uid="{00000000-0005-0000-0000-0000B7B70000}"/>
    <cellStyle name="Título 1 5" xfId="34156" hidden="1" xr:uid="{00000000-0005-0000-0000-0000B8B70000}"/>
    <cellStyle name="Título 1 5" xfId="34107" hidden="1" xr:uid="{00000000-0005-0000-0000-0000B9B70000}"/>
    <cellStyle name="Título 1 5" xfId="34011" hidden="1" xr:uid="{00000000-0005-0000-0000-0000BAB70000}"/>
    <cellStyle name="Título 1 5" xfId="34081" hidden="1" xr:uid="{00000000-0005-0000-0000-0000BBB70000}"/>
    <cellStyle name="Título 1 5" xfId="34049" hidden="1" xr:uid="{00000000-0005-0000-0000-0000BCB70000}"/>
    <cellStyle name="Título 1 5" xfId="33994" hidden="1" xr:uid="{00000000-0005-0000-0000-0000BDB70000}"/>
    <cellStyle name="Título 1 5" xfId="34041" hidden="1" xr:uid="{00000000-0005-0000-0000-0000BEB70000}"/>
    <cellStyle name="Título 1 5" xfId="33926" hidden="1" xr:uid="{00000000-0005-0000-0000-0000BFB70000}"/>
    <cellStyle name="Título 1 5" xfId="34012" hidden="1" xr:uid="{00000000-0005-0000-0000-0000C0B70000}"/>
    <cellStyle name="Título 1 5" xfId="34051" hidden="1" xr:uid="{00000000-0005-0000-0000-0000C1B70000}"/>
    <cellStyle name="Título 1 5" xfId="34208" hidden="1" xr:uid="{00000000-0005-0000-0000-0000C2B70000}"/>
    <cellStyle name="Título 1 5" xfId="34219" hidden="1" xr:uid="{00000000-0005-0000-0000-0000C3B70000}"/>
    <cellStyle name="Título 1 5" xfId="34273" hidden="1" xr:uid="{00000000-0005-0000-0000-0000C4B70000}"/>
    <cellStyle name="Título 1 5" xfId="34224" hidden="1" xr:uid="{00000000-0005-0000-0000-0000C5B70000}"/>
    <cellStyle name="Título 1 5" xfId="34310" hidden="1" xr:uid="{00000000-0005-0000-0000-0000C6B70000}"/>
    <cellStyle name="Título 1 5" xfId="34321" hidden="1" xr:uid="{00000000-0005-0000-0000-0000C7B70000}"/>
    <cellStyle name="Título 1 5" xfId="34375" hidden="1" xr:uid="{00000000-0005-0000-0000-0000C8B70000}"/>
    <cellStyle name="Título 1 5" xfId="34326" hidden="1" xr:uid="{00000000-0005-0000-0000-0000C9B70000}"/>
    <cellStyle name="Título 1 5" xfId="34581" hidden="1" xr:uid="{00000000-0005-0000-0000-0000CAB70000}"/>
    <cellStyle name="Título 1 5" xfId="34592" hidden="1" xr:uid="{00000000-0005-0000-0000-0000CBB70000}"/>
    <cellStyle name="Título 1 5" xfId="34646" hidden="1" xr:uid="{00000000-0005-0000-0000-0000CCB70000}"/>
    <cellStyle name="Título 1 5" xfId="34597" hidden="1" xr:uid="{00000000-0005-0000-0000-0000CDB70000}"/>
    <cellStyle name="Título 1 5" xfId="34501" hidden="1" xr:uid="{00000000-0005-0000-0000-0000CEB70000}"/>
    <cellStyle name="Título 1 5" xfId="34571" hidden="1" xr:uid="{00000000-0005-0000-0000-0000CFB70000}"/>
    <cellStyle name="Título 1 5" xfId="34539" hidden="1" xr:uid="{00000000-0005-0000-0000-0000D0B70000}"/>
    <cellStyle name="Título 1 5" xfId="34484" hidden="1" xr:uid="{00000000-0005-0000-0000-0000D1B70000}"/>
    <cellStyle name="Título 1 5" xfId="34531" hidden="1" xr:uid="{00000000-0005-0000-0000-0000D2B70000}"/>
    <cellStyle name="Título 1 5" xfId="34416" hidden="1" xr:uid="{00000000-0005-0000-0000-0000D3B70000}"/>
    <cellStyle name="Título 1 5" xfId="34502" hidden="1" xr:uid="{00000000-0005-0000-0000-0000D4B70000}"/>
    <cellStyle name="Título 1 5" xfId="34541" hidden="1" xr:uid="{00000000-0005-0000-0000-0000D5B70000}"/>
    <cellStyle name="Título 1 5" xfId="34698" hidden="1" xr:uid="{00000000-0005-0000-0000-0000D6B70000}"/>
    <cellStyle name="Título 1 5" xfId="34709" hidden="1" xr:uid="{00000000-0005-0000-0000-0000D7B70000}"/>
    <cellStyle name="Título 1 5" xfId="34763" hidden="1" xr:uid="{00000000-0005-0000-0000-0000D8B70000}"/>
    <cellStyle name="Título 1 5" xfId="34714" hidden="1" xr:uid="{00000000-0005-0000-0000-0000D9B70000}"/>
    <cellStyle name="Título 1 5" xfId="34800" hidden="1" xr:uid="{00000000-0005-0000-0000-0000DAB70000}"/>
    <cellStyle name="Título 1 5" xfId="34811" hidden="1" xr:uid="{00000000-0005-0000-0000-0000DBB70000}"/>
    <cellStyle name="Título 1 5" xfId="34865" hidden="1" xr:uid="{00000000-0005-0000-0000-0000DCB70000}"/>
    <cellStyle name="Título 1 5" xfId="34816" hidden="1" xr:uid="{00000000-0005-0000-0000-0000DDB70000}"/>
    <cellStyle name="Título 1 5" xfId="35071" hidden="1" xr:uid="{00000000-0005-0000-0000-0000DEB70000}"/>
    <cellStyle name="Título 1 5" xfId="35082" hidden="1" xr:uid="{00000000-0005-0000-0000-0000DFB70000}"/>
    <cellStyle name="Título 1 5" xfId="35136" hidden="1" xr:uid="{00000000-0005-0000-0000-0000E0B70000}"/>
    <cellStyle name="Título 1 5" xfId="35087" hidden="1" xr:uid="{00000000-0005-0000-0000-0000E1B70000}"/>
    <cellStyle name="Título 1 5" xfId="34991" hidden="1" xr:uid="{00000000-0005-0000-0000-0000E2B70000}"/>
    <cellStyle name="Título 1 5" xfId="35061" hidden="1" xr:uid="{00000000-0005-0000-0000-0000E3B70000}"/>
    <cellStyle name="Título 1 5" xfId="35029" hidden="1" xr:uid="{00000000-0005-0000-0000-0000E4B70000}"/>
    <cellStyle name="Título 1 5" xfId="34974" hidden="1" xr:uid="{00000000-0005-0000-0000-0000E5B70000}"/>
    <cellStyle name="Título 1 5" xfId="35021" hidden="1" xr:uid="{00000000-0005-0000-0000-0000E6B70000}"/>
    <cellStyle name="Título 1 5" xfId="34906" hidden="1" xr:uid="{00000000-0005-0000-0000-0000E7B70000}"/>
    <cellStyle name="Título 1 5" xfId="34992" hidden="1" xr:uid="{00000000-0005-0000-0000-0000E8B70000}"/>
    <cellStyle name="Título 1 5" xfId="35031" hidden="1" xr:uid="{00000000-0005-0000-0000-0000E9B70000}"/>
    <cellStyle name="Título 1 5" xfId="35188" hidden="1" xr:uid="{00000000-0005-0000-0000-0000EAB70000}"/>
    <cellStyle name="Título 1 5" xfId="35199" hidden="1" xr:uid="{00000000-0005-0000-0000-0000EBB70000}"/>
    <cellStyle name="Título 1 5" xfId="35253" hidden="1" xr:uid="{00000000-0005-0000-0000-0000ECB70000}"/>
    <cellStyle name="Título 1 5" xfId="35204" hidden="1" xr:uid="{00000000-0005-0000-0000-0000EDB70000}"/>
    <cellStyle name="Título 1 5" xfId="35290" hidden="1" xr:uid="{00000000-0005-0000-0000-0000EEB70000}"/>
    <cellStyle name="Título 1 5" xfId="35301" hidden="1" xr:uid="{00000000-0005-0000-0000-0000EFB70000}"/>
    <cellStyle name="Título 1 5" xfId="35355" hidden="1" xr:uid="{00000000-0005-0000-0000-0000F0B70000}"/>
    <cellStyle name="Título 1 5" xfId="35306" hidden="1" xr:uid="{00000000-0005-0000-0000-0000F1B70000}"/>
    <cellStyle name="Título 1 5" xfId="35561" hidden="1" xr:uid="{00000000-0005-0000-0000-0000F2B70000}"/>
    <cellStyle name="Título 1 5" xfId="35572" hidden="1" xr:uid="{00000000-0005-0000-0000-0000F3B70000}"/>
    <cellStyle name="Título 1 5" xfId="35626" hidden="1" xr:uid="{00000000-0005-0000-0000-0000F4B70000}"/>
    <cellStyle name="Título 1 5" xfId="35577" hidden="1" xr:uid="{00000000-0005-0000-0000-0000F5B70000}"/>
    <cellStyle name="Título 1 5" xfId="35481" hidden="1" xr:uid="{00000000-0005-0000-0000-0000F6B70000}"/>
    <cellStyle name="Título 1 5" xfId="35551" hidden="1" xr:uid="{00000000-0005-0000-0000-0000F7B70000}"/>
    <cellStyle name="Título 1 5" xfId="35519" hidden="1" xr:uid="{00000000-0005-0000-0000-0000F8B70000}"/>
    <cellStyle name="Título 1 5" xfId="35464" hidden="1" xr:uid="{00000000-0005-0000-0000-0000F9B70000}"/>
    <cellStyle name="Título 1 5" xfId="35511" hidden="1" xr:uid="{00000000-0005-0000-0000-0000FAB70000}"/>
    <cellStyle name="Título 1 5" xfId="35396" hidden="1" xr:uid="{00000000-0005-0000-0000-0000FBB70000}"/>
    <cellStyle name="Título 1 5" xfId="35482" hidden="1" xr:uid="{00000000-0005-0000-0000-0000FCB70000}"/>
    <cellStyle name="Título 1 5" xfId="35521" hidden="1" xr:uid="{00000000-0005-0000-0000-0000FDB70000}"/>
    <cellStyle name="Título 1 5" xfId="35678" hidden="1" xr:uid="{00000000-0005-0000-0000-0000FEB70000}"/>
    <cellStyle name="Título 1 5" xfId="35689" hidden="1" xr:uid="{00000000-0005-0000-0000-0000FFB70000}"/>
    <cellStyle name="Título 1 5" xfId="35743" hidden="1" xr:uid="{00000000-0005-0000-0000-000000B80000}"/>
    <cellStyle name="Título 1 5" xfId="35694" hidden="1" xr:uid="{00000000-0005-0000-0000-000001B80000}"/>
    <cellStyle name="Título 1 5" xfId="35780" hidden="1" xr:uid="{00000000-0005-0000-0000-000002B80000}"/>
    <cellStyle name="Título 1 5" xfId="35791" hidden="1" xr:uid="{00000000-0005-0000-0000-000003B80000}"/>
    <cellStyle name="Título 1 5" xfId="35845" hidden="1" xr:uid="{00000000-0005-0000-0000-000004B80000}"/>
    <cellStyle name="Título 1 5" xfId="35796" hidden="1" xr:uid="{00000000-0005-0000-0000-000005B80000}"/>
    <cellStyle name="Título 1 5" xfId="36051" hidden="1" xr:uid="{00000000-0005-0000-0000-000006B80000}"/>
    <cellStyle name="Título 1 5" xfId="36062" hidden="1" xr:uid="{00000000-0005-0000-0000-000007B80000}"/>
    <cellStyle name="Título 1 5" xfId="36116" hidden="1" xr:uid="{00000000-0005-0000-0000-000008B80000}"/>
    <cellStyle name="Título 1 5" xfId="36067" hidden="1" xr:uid="{00000000-0005-0000-0000-000009B80000}"/>
    <cellStyle name="Título 1 5" xfId="35971" hidden="1" xr:uid="{00000000-0005-0000-0000-00000AB80000}"/>
    <cellStyle name="Título 1 5" xfId="36041" hidden="1" xr:uid="{00000000-0005-0000-0000-00000BB80000}"/>
    <cellStyle name="Título 1 5" xfId="36009" hidden="1" xr:uid="{00000000-0005-0000-0000-00000CB80000}"/>
    <cellStyle name="Título 1 5" xfId="35954" hidden="1" xr:uid="{00000000-0005-0000-0000-00000DB80000}"/>
    <cellStyle name="Título 1 5" xfId="36001" hidden="1" xr:uid="{00000000-0005-0000-0000-00000EB80000}"/>
    <cellStyle name="Título 1 5" xfId="35886" hidden="1" xr:uid="{00000000-0005-0000-0000-00000FB80000}"/>
    <cellStyle name="Título 1 5" xfId="35972" hidden="1" xr:uid="{00000000-0005-0000-0000-000010B80000}"/>
    <cellStyle name="Título 1 5" xfId="36011" hidden="1" xr:uid="{00000000-0005-0000-0000-000011B80000}"/>
    <cellStyle name="Título 1 5" xfId="25089" hidden="1" xr:uid="{00000000-0005-0000-0000-000012B80000}"/>
    <cellStyle name="Título 1 5" xfId="22055" hidden="1" xr:uid="{00000000-0005-0000-0000-000013B80000}"/>
    <cellStyle name="Título 1 5" xfId="27279" hidden="1" xr:uid="{00000000-0005-0000-0000-000014B80000}"/>
    <cellStyle name="Título 1 5" xfId="27962" hidden="1" xr:uid="{00000000-0005-0000-0000-000015B80000}"/>
    <cellStyle name="Título 1 5" xfId="26745" hidden="1" xr:uid="{00000000-0005-0000-0000-000016B80000}"/>
    <cellStyle name="Título 1 5" xfId="26681" hidden="1" xr:uid="{00000000-0005-0000-0000-000017B80000}"/>
    <cellStyle name="Título 1 5" xfId="22226" hidden="1" xr:uid="{00000000-0005-0000-0000-000018B80000}"/>
    <cellStyle name="Título 1 5" xfId="21892" hidden="1" xr:uid="{00000000-0005-0000-0000-000019B80000}"/>
    <cellStyle name="Título 1 5" xfId="25622" hidden="1" xr:uid="{00000000-0005-0000-0000-00001AB80000}"/>
    <cellStyle name="Título 1 5" xfId="23395" hidden="1" xr:uid="{00000000-0005-0000-0000-00001BB80000}"/>
    <cellStyle name="Título 1 5" xfId="23357" hidden="1" xr:uid="{00000000-0005-0000-0000-00001CB80000}"/>
    <cellStyle name="Título 1 5" xfId="26720" hidden="1" xr:uid="{00000000-0005-0000-0000-00001DB80000}"/>
    <cellStyle name="Título 1 5" xfId="31189" hidden="1" xr:uid="{00000000-0005-0000-0000-00001EB80000}"/>
    <cellStyle name="Título 1 5" xfId="26038" hidden="1" xr:uid="{00000000-0005-0000-0000-00001FB80000}"/>
    <cellStyle name="Título 1 5" xfId="23442" hidden="1" xr:uid="{00000000-0005-0000-0000-000020B80000}"/>
    <cellStyle name="Título 1 5" xfId="22027" hidden="1" xr:uid="{00000000-0005-0000-0000-000021B80000}"/>
    <cellStyle name="Título 1 5" xfId="25424" hidden="1" xr:uid="{00000000-0005-0000-0000-000022B80000}"/>
    <cellStyle name="Título 1 5" xfId="23591" hidden="1" xr:uid="{00000000-0005-0000-0000-000023B80000}"/>
    <cellStyle name="Título 1 5" xfId="30771" hidden="1" xr:uid="{00000000-0005-0000-0000-000024B80000}"/>
    <cellStyle name="Título 1 5" xfId="25506" hidden="1" xr:uid="{00000000-0005-0000-0000-000025B80000}"/>
    <cellStyle name="Título 1 5" xfId="23910" hidden="1" xr:uid="{00000000-0005-0000-0000-000026B80000}"/>
    <cellStyle name="Título 1 5" xfId="22760" hidden="1" xr:uid="{00000000-0005-0000-0000-000027B80000}"/>
    <cellStyle name="Título 1 5" xfId="23839" hidden="1" xr:uid="{00000000-0005-0000-0000-000028B80000}"/>
    <cellStyle name="Título 1 5" xfId="25651" hidden="1" xr:uid="{00000000-0005-0000-0000-000029B80000}"/>
    <cellStyle name="Título 1 5" xfId="21950" hidden="1" xr:uid="{00000000-0005-0000-0000-00002AB80000}"/>
    <cellStyle name="Título 1 5" xfId="25736" hidden="1" xr:uid="{00000000-0005-0000-0000-00002BB80000}"/>
    <cellStyle name="Título 1 5" xfId="30879" hidden="1" xr:uid="{00000000-0005-0000-0000-00002CB80000}"/>
    <cellStyle name="Título 1 5" xfId="26438" hidden="1" xr:uid="{00000000-0005-0000-0000-00002DB80000}"/>
    <cellStyle name="Título 1 5" xfId="23415" hidden="1" xr:uid="{00000000-0005-0000-0000-00002EB80000}"/>
    <cellStyle name="Título 1 5" xfId="22131" hidden="1" xr:uid="{00000000-0005-0000-0000-00002FB80000}"/>
    <cellStyle name="Título 1 5" xfId="25697" hidden="1" xr:uid="{00000000-0005-0000-0000-000030B80000}"/>
    <cellStyle name="Título 1 5" xfId="26435" hidden="1" xr:uid="{00000000-0005-0000-0000-000031B80000}"/>
    <cellStyle name="Título 1 5" xfId="25962" hidden="1" xr:uid="{00000000-0005-0000-0000-000032B80000}"/>
    <cellStyle name="Título 1 5" xfId="26747" hidden="1" xr:uid="{00000000-0005-0000-0000-000033B80000}"/>
    <cellStyle name="Título 1 5" xfId="25233" hidden="1" xr:uid="{00000000-0005-0000-0000-000034B80000}"/>
    <cellStyle name="Título 1 5" xfId="23622" hidden="1" xr:uid="{00000000-0005-0000-0000-000035B80000}"/>
    <cellStyle name="Título 1 5" xfId="22417" hidden="1" xr:uid="{00000000-0005-0000-0000-000036B80000}"/>
    <cellStyle name="Título 1 5" xfId="30748" hidden="1" xr:uid="{00000000-0005-0000-0000-000037B80000}"/>
    <cellStyle name="Título 1 5" xfId="25063" hidden="1" xr:uid="{00000000-0005-0000-0000-000038B80000}"/>
    <cellStyle name="Título 1 5" xfId="23649" hidden="1" xr:uid="{00000000-0005-0000-0000-000039B80000}"/>
    <cellStyle name="Título 1 5" xfId="22081" hidden="1" xr:uid="{00000000-0005-0000-0000-00003AB80000}"/>
    <cellStyle name="Título 1 5" xfId="25441" hidden="1" xr:uid="{00000000-0005-0000-0000-00003BB80000}"/>
    <cellStyle name="Título 1 5" xfId="26577" hidden="1" xr:uid="{00000000-0005-0000-0000-00003CB80000}"/>
    <cellStyle name="Título 1 5" xfId="25660" hidden="1" xr:uid="{00000000-0005-0000-0000-00003DB80000}"/>
    <cellStyle name="Título 1 5" xfId="36168" hidden="1" xr:uid="{00000000-0005-0000-0000-00003EB80000}"/>
    <cellStyle name="Título 1 5" xfId="36179" hidden="1" xr:uid="{00000000-0005-0000-0000-00003FB80000}"/>
    <cellStyle name="Título 1 5" xfId="36233" hidden="1" xr:uid="{00000000-0005-0000-0000-000040B80000}"/>
    <cellStyle name="Título 1 5" xfId="36184" hidden="1" xr:uid="{00000000-0005-0000-0000-000041B80000}"/>
    <cellStyle name="Título 1 5" xfId="36439" hidden="1" xr:uid="{00000000-0005-0000-0000-000042B80000}"/>
    <cellStyle name="Título 1 5" xfId="36450" hidden="1" xr:uid="{00000000-0005-0000-0000-000043B80000}"/>
    <cellStyle name="Título 1 5" xfId="36504" hidden="1" xr:uid="{00000000-0005-0000-0000-000044B80000}"/>
    <cellStyle name="Título 1 5" xfId="36455" hidden="1" xr:uid="{00000000-0005-0000-0000-000045B80000}"/>
    <cellStyle name="Título 1 5" xfId="36359" hidden="1" xr:uid="{00000000-0005-0000-0000-000046B80000}"/>
    <cellStyle name="Título 1 5" xfId="36429" hidden="1" xr:uid="{00000000-0005-0000-0000-000047B80000}"/>
    <cellStyle name="Título 1 5" xfId="36397" hidden="1" xr:uid="{00000000-0005-0000-0000-000048B80000}"/>
    <cellStyle name="Título 1 5" xfId="36342" hidden="1" xr:uid="{00000000-0005-0000-0000-000049B80000}"/>
    <cellStyle name="Título 1 5" xfId="36389" hidden="1" xr:uid="{00000000-0005-0000-0000-00004AB80000}"/>
    <cellStyle name="Título 1 5" xfId="36274" hidden="1" xr:uid="{00000000-0005-0000-0000-00004BB80000}"/>
    <cellStyle name="Título 1 5" xfId="36360" hidden="1" xr:uid="{00000000-0005-0000-0000-00004CB80000}"/>
    <cellStyle name="Título 1 5" xfId="36399" hidden="1" xr:uid="{00000000-0005-0000-0000-00004DB80000}"/>
    <cellStyle name="Título 1 5" xfId="22951" hidden="1" xr:uid="{00000000-0005-0000-0000-00004EB80000}"/>
    <cellStyle name="Título 1 5" xfId="26088" hidden="1" xr:uid="{00000000-0005-0000-0000-00004FB80000}"/>
    <cellStyle name="Título 1 5" xfId="26269" hidden="1" xr:uid="{00000000-0005-0000-0000-000050B80000}"/>
    <cellStyle name="Título 1 5" xfId="23601" hidden="1" xr:uid="{00000000-0005-0000-0000-000051B80000}"/>
    <cellStyle name="Título 1 5" xfId="23474" hidden="1" xr:uid="{00000000-0005-0000-0000-000052B80000}"/>
    <cellStyle name="Título 1 5" xfId="22051" hidden="1" xr:uid="{00000000-0005-0000-0000-000053B80000}"/>
    <cellStyle name="Título 1 5" xfId="25984" hidden="1" xr:uid="{00000000-0005-0000-0000-000054B80000}"/>
    <cellStyle name="Título 1 5" xfId="22394" hidden="1" xr:uid="{00000000-0005-0000-0000-000055B80000}"/>
    <cellStyle name="Título 1 5" xfId="36757" hidden="1" xr:uid="{00000000-0005-0000-0000-000056B80000}"/>
    <cellStyle name="Título 1 5" xfId="36768" hidden="1" xr:uid="{00000000-0005-0000-0000-000057B80000}"/>
    <cellStyle name="Título 1 5" xfId="36822" hidden="1" xr:uid="{00000000-0005-0000-0000-000058B80000}"/>
    <cellStyle name="Título 1 5" xfId="36773" hidden="1" xr:uid="{00000000-0005-0000-0000-000059B80000}"/>
    <cellStyle name="Título 1 5" xfId="36677" hidden="1" xr:uid="{00000000-0005-0000-0000-00005AB80000}"/>
    <cellStyle name="Título 1 5" xfId="36747" hidden="1" xr:uid="{00000000-0005-0000-0000-00005BB80000}"/>
    <cellStyle name="Título 1 5" xfId="36715" hidden="1" xr:uid="{00000000-0005-0000-0000-00005CB80000}"/>
    <cellStyle name="Título 1 5" xfId="36660" hidden="1" xr:uid="{00000000-0005-0000-0000-00005DB80000}"/>
    <cellStyle name="Título 1 5" xfId="36707" hidden="1" xr:uid="{00000000-0005-0000-0000-00005EB80000}"/>
    <cellStyle name="Título 1 5" xfId="36592" hidden="1" xr:uid="{00000000-0005-0000-0000-00005FB80000}"/>
    <cellStyle name="Título 1 5" xfId="36678" hidden="1" xr:uid="{00000000-0005-0000-0000-000060B80000}"/>
    <cellStyle name="Título 1 5" xfId="36717" hidden="1" xr:uid="{00000000-0005-0000-0000-000061B80000}"/>
    <cellStyle name="Título 1 5" xfId="36874" hidden="1" xr:uid="{00000000-0005-0000-0000-000062B80000}"/>
    <cellStyle name="Título 1 5" xfId="36885" hidden="1" xr:uid="{00000000-0005-0000-0000-000063B80000}"/>
    <cellStyle name="Título 1 5" xfId="36939" hidden="1" xr:uid="{00000000-0005-0000-0000-000064B80000}"/>
    <cellStyle name="Título 1 5" xfId="36890" hidden="1" xr:uid="{00000000-0005-0000-0000-000065B80000}"/>
    <cellStyle name="Título 1 5" xfId="36976" hidden="1" xr:uid="{00000000-0005-0000-0000-000066B80000}"/>
    <cellStyle name="Título 1 5" xfId="36987" hidden="1" xr:uid="{00000000-0005-0000-0000-000067B80000}"/>
    <cellStyle name="Título 1 5" xfId="37041" hidden="1" xr:uid="{00000000-0005-0000-0000-000068B80000}"/>
    <cellStyle name="Título 1 5" xfId="36992" hidden="1" xr:uid="{00000000-0005-0000-0000-000069B80000}"/>
    <cellStyle name="Título 1 5" xfId="37247" hidden="1" xr:uid="{00000000-0005-0000-0000-00006AB80000}"/>
    <cellStyle name="Título 1 5" xfId="37258" hidden="1" xr:uid="{00000000-0005-0000-0000-00006BB80000}"/>
    <cellStyle name="Título 1 5" xfId="37312" hidden="1" xr:uid="{00000000-0005-0000-0000-00006CB80000}"/>
    <cellStyle name="Título 1 5" xfId="37263" hidden="1" xr:uid="{00000000-0005-0000-0000-00006DB80000}"/>
    <cellStyle name="Título 1 5" xfId="37167" hidden="1" xr:uid="{00000000-0005-0000-0000-00006EB80000}"/>
    <cellStyle name="Título 1 5" xfId="37237" hidden="1" xr:uid="{00000000-0005-0000-0000-00006FB80000}"/>
    <cellStyle name="Título 1 5" xfId="37205" hidden="1" xr:uid="{00000000-0005-0000-0000-000070B80000}"/>
    <cellStyle name="Título 1 5" xfId="37150" hidden="1" xr:uid="{00000000-0005-0000-0000-000071B80000}"/>
    <cellStyle name="Título 1 5" xfId="37197" hidden="1" xr:uid="{00000000-0005-0000-0000-000072B80000}"/>
    <cellStyle name="Título 1 5" xfId="37082" hidden="1" xr:uid="{00000000-0005-0000-0000-000073B80000}"/>
    <cellStyle name="Título 1 5" xfId="37168" hidden="1" xr:uid="{00000000-0005-0000-0000-000074B80000}"/>
    <cellStyle name="Título 1 5" xfId="37207" hidden="1" xr:uid="{00000000-0005-0000-0000-000075B80000}"/>
    <cellStyle name="Título 1 5" xfId="37364" hidden="1" xr:uid="{00000000-0005-0000-0000-000076B80000}"/>
    <cellStyle name="Título 1 5" xfId="37375" hidden="1" xr:uid="{00000000-0005-0000-0000-000077B80000}"/>
    <cellStyle name="Título 1 5" xfId="37429" hidden="1" xr:uid="{00000000-0005-0000-0000-000078B80000}"/>
    <cellStyle name="Título 1 5" xfId="37380" hidden="1" xr:uid="{00000000-0005-0000-0000-000079B80000}"/>
    <cellStyle name="Título 1 5" xfId="37466" hidden="1" xr:uid="{00000000-0005-0000-0000-00007AB80000}"/>
    <cellStyle name="Título 1 5" xfId="37477" hidden="1" xr:uid="{00000000-0005-0000-0000-00007BB80000}"/>
    <cellStyle name="Título 1 5" xfId="37531" hidden="1" xr:uid="{00000000-0005-0000-0000-00007CB80000}"/>
    <cellStyle name="Título 1 5" xfId="37482" hidden="1" xr:uid="{00000000-0005-0000-0000-00007DB80000}"/>
    <cellStyle name="Título 1 5" xfId="37737" hidden="1" xr:uid="{00000000-0005-0000-0000-00007EB80000}"/>
    <cellStyle name="Título 1 5" xfId="37748" hidden="1" xr:uid="{00000000-0005-0000-0000-00007FB80000}"/>
    <cellStyle name="Título 1 5" xfId="37802" hidden="1" xr:uid="{00000000-0005-0000-0000-000080B80000}"/>
    <cellStyle name="Título 1 5" xfId="37753" hidden="1" xr:uid="{00000000-0005-0000-0000-000081B80000}"/>
    <cellStyle name="Título 1 5" xfId="37657" hidden="1" xr:uid="{00000000-0005-0000-0000-000082B80000}"/>
    <cellStyle name="Título 1 5" xfId="37727" hidden="1" xr:uid="{00000000-0005-0000-0000-000083B80000}"/>
    <cellStyle name="Título 1 5" xfId="37695" hidden="1" xr:uid="{00000000-0005-0000-0000-000084B80000}"/>
    <cellStyle name="Título 1 5" xfId="37640" hidden="1" xr:uid="{00000000-0005-0000-0000-000085B80000}"/>
    <cellStyle name="Título 1 5" xfId="37687" hidden="1" xr:uid="{00000000-0005-0000-0000-000086B80000}"/>
    <cellStyle name="Título 1 5" xfId="37572" hidden="1" xr:uid="{00000000-0005-0000-0000-000087B80000}"/>
    <cellStyle name="Título 1 5" xfId="37658" hidden="1" xr:uid="{00000000-0005-0000-0000-000088B80000}"/>
    <cellStyle name="Título 1 5" xfId="37697" hidden="1" xr:uid="{00000000-0005-0000-0000-000089B80000}"/>
    <cellStyle name="Título 1 5" xfId="37854" hidden="1" xr:uid="{00000000-0005-0000-0000-00008AB80000}"/>
    <cellStyle name="Título 1 5" xfId="37865" hidden="1" xr:uid="{00000000-0005-0000-0000-00008BB80000}"/>
    <cellStyle name="Título 1 5" xfId="37919" hidden="1" xr:uid="{00000000-0005-0000-0000-00008CB80000}"/>
    <cellStyle name="Título 1 5" xfId="37870" hidden="1" xr:uid="{00000000-0005-0000-0000-00008DB80000}"/>
    <cellStyle name="Título 1 5" xfId="37956" hidden="1" xr:uid="{00000000-0005-0000-0000-00008EB80000}"/>
    <cellStyle name="Título 1 5" xfId="37967" hidden="1" xr:uid="{00000000-0005-0000-0000-00008FB80000}"/>
    <cellStyle name="Título 1 5" xfId="38021" hidden="1" xr:uid="{00000000-0005-0000-0000-000090B80000}"/>
    <cellStyle name="Título 1 5" xfId="37972" hidden="1" xr:uid="{00000000-0005-0000-0000-000091B80000}"/>
    <cellStyle name="Título 1 5" xfId="38227" hidden="1" xr:uid="{00000000-0005-0000-0000-000092B80000}"/>
    <cellStyle name="Título 1 5" xfId="38238" hidden="1" xr:uid="{00000000-0005-0000-0000-000093B80000}"/>
    <cellStyle name="Título 1 5" xfId="38292" hidden="1" xr:uid="{00000000-0005-0000-0000-000094B80000}"/>
    <cellStyle name="Título 1 5" xfId="38243" hidden="1" xr:uid="{00000000-0005-0000-0000-000095B80000}"/>
    <cellStyle name="Título 1 5" xfId="38147" hidden="1" xr:uid="{00000000-0005-0000-0000-000096B80000}"/>
    <cellStyle name="Título 1 5" xfId="38217" hidden="1" xr:uid="{00000000-0005-0000-0000-000097B80000}"/>
    <cellStyle name="Título 1 5" xfId="38185" hidden="1" xr:uid="{00000000-0005-0000-0000-000098B80000}"/>
    <cellStyle name="Título 1 5" xfId="38130" hidden="1" xr:uid="{00000000-0005-0000-0000-000099B80000}"/>
    <cellStyle name="Título 1 5" xfId="38177" hidden="1" xr:uid="{00000000-0005-0000-0000-00009AB80000}"/>
    <cellStyle name="Título 1 5" xfId="38062" hidden="1" xr:uid="{00000000-0005-0000-0000-00009BB80000}"/>
    <cellStyle name="Título 1 5" xfId="38148" hidden="1" xr:uid="{00000000-0005-0000-0000-00009CB80000}"/>
    <cellStyle name="Título 1 5" xfId="38187" hidden="1" xr:uid="{00000000-0005-0000-0000-00009DB80000}"/>
    <cellStyle name="Título 1 5" xfId="38344" hidden="1" xr:uid="{00000000-0005-0000-0000-00009EB80000}"/>
    <cellStyle name="Título 1 5" xfId="38355" hidden="1" xr:uid="{00000000-0005-0000-0000-00009FB80000}"/>
    <cellStyle name="Título 1 5" xfId="38409" hidden="1" xr:uid="{00000000-0005-0000-0000-0000A0B80000}"/>
    <cellStyle name="Título 1 5" xfId="38360" hidden="1" xr:uid="{00000000-0005-0000-0000-0000A1B80000}"/>
    <cellStyle name="Título 1 5" xfId="38446" hidden="1" xr:uid="{00000000-0005-0000-0000-0000A2B80000}"/>
    <cellStyle name="Título 1 5" xfId="38457" hidden="1" xr:uid="{00000000-0005-0000-0000-0000A3B80000}"/>
    <cellStyle name="Título 1 5" xfId="38511" hidden="1" xr:uid="{00000000-0005-0000-0000-0000A4B80000}"/>
    <cellStyle name="Título 1 5" xfId="38462" hidden="1" xr:uid="{00000000-0005-0000-0000-0000A5B80000}"/>
    <cellStyle name="Título 1 5" xfId="38717" hidden="1" xr:uid="{00000000-0005-0000-0000-0000A6B80000}"/>
    <cellStyle name="Título 1 5" xfId="38728" hidden="1" xr:uid="{00000000-0005-0000-0000-0000A7B80000}"/>
    <cellStyle name="Título 1 5" xfId="38782" hidden="1" xr:uid="{00000000-0005-0000-0000-0000A8B80000}"/>
    <cellStyle name="Título 1 5" xfId="38733" hidden="1" xr:uid="{00000000-0005-0000-0000-0000A9B80000}"/>
    <cellStyle name="Título 1 5" xfId="38637" hidden="1" xr:uid="{00000000-0005-0000-0000-0000AAB80000}"/>
    <cellStyle name="Título 1 5" xfId="38707" hidden="1" xr:uid="{00000000-0005-0000-0000-0000ABB80000}"/>
    <cellStyle name="Título 1 5" xfId="38675" hidden="1" xr:uid="{00000000-0005-0000-0000-0000ACB80000}"/>
    <cellStyle name="Título 1 5" xfId="38620" hidden="1" xr:uid="{00000000-0005-0000-0000-0000ADB80000}"/>
    <cellStyle name="Título 1 5" xfId="38667" hidden="1" xr:uid="{00000000-0005-0000-0000-0000AEB80000}"/>
    <cellStyle name="Título 1 5" xfId="38552" hidden="1" xr:uid="{00000000-0005-0000-0000-0000AFB80000}"/>
    <cellStyle name="Título 1 5" xfId="38638" hidden="1" xr:uid="{00000000-0005-0000-0000-0000B0B80000}"/>
    <cellStyle name="Título 1 5" xfId="38677" xr:uid="{00000000-0005-0000-0000-0000B1B80000}"/>
    <cellStyle name="Título 1 6" xfId="5148" hidden="1" xr:uid="{00000000-0005-0000-0000-0000B2B80000}"/>
    <cellStyle name="Título 1 6" xfId="5162" hidden="1" xr:uid="{00000000-0005-0000-0000-0000B3B80000}"/>
    <cellStyle name="Título 1 6" xfId="5173" hidden="1" xr:uid="{00000000-0005-0000-0000-0000B4B80000}"/>
    <cellStyle name="Título 1 6" xfId="5184" hidden="1" xr:uid="{00000000-0005-0000-0000-0000B5B80000}"/>
    <cellStyle name="Título 1 6" xfId="5192" hidden="1" xr:uid="{00000000-0005-0000-0000-0000B6B80000}"/>
    <cellStyle name="Título 1 6" xfId="10300" hidden="1" xr:uid="{00000000-0005-0000-0000-0000B7B80000}"/>
    <cellStyle name="Título 1 6" xfId="10311" hidden="1" xr:uid="{00000000-0005-0000-0000-0000B8B80000}"/>
    <cellStyle name="Título 1 6" xfId="10322" hidden="1" xr:uid="{00000000-0005-0000-0000-0000B9B80000}"/>
    <cellStyle name="Título 1 6" xfId="10330" hidden="1" xr:uid="{00000000-0005-0000-0000-0000BAB80000}"/>
    <cellStyle name="Título 1 6" xfId="10810" hidden="1" xr:uid="{00000000-0005-0000-0000-0000BBB80000}"/>
    <cellStyle name="Título 1 6" xfId="10817" hidden="1" xr:uid="{00000000-0005-0000-0000-0000BCB80000}"/>
    <cellStyle name="Título 1 6" xfId="10827" hidden="1" xr:uid="{00000000-0005-0000-0000-0000BDB80000}"/>
    <cellStyle name="Título 1 6" xfId="10833" hidden="1" xr:uid="{00000000-0005-0000-0000-0000BEB80000}"/>
    <cellStyle name="Título 1 6" xfId="10657" hidden="1" xr:uid="{00000000-0005-0000-0000-0000BFB80000}"/>
    <cellStyle name="Título 1 6" xfId="10842" hidden="1" xr:uid="{00000000-0005-0000-0000-0000C0B80000}"/>
    <cellStyle name="Título 1 6" xfId="10646" hidden="1" xr:uid="{00000000-0005-0000-0000-0000C1B80000}"/>
    <cellStyle name="Título 1 6" xfId="10641" hidden="1" xr:uid="{00000000-0005-0000-0000-0000C2B80000}"/>
    <cellStyle name="Título 1 6" xfId="10601" hidden="1" xr:uid="{00000000-0005-0000-0000-0000C3B80000}"/>
    <cellStyle name="Título 1 6" xfId="10659" hidden="1" xr:uid="{00000000-0005-0000-0000-0000C4B80000}"/>
    <cellStyle name="Título 1 6" xfId="10561" hidden="1" xr:uid="{00000000-0005-0000-0000-0000C5B80000}"/>
    <cellStyle name="Título 1 6" xfId="10614" hidden="1" xr:uid="{00000000-0005-0000-0000-0000C6B80000}"/>
    <cellStyle name="Título 1 6" xfId="15955" hidden="1" xr:uid="{00000000-0005-0000-0000-0000C7B80000}"/>
    <cellStyle name="Título 1 6" xfId="15966" hidden="1" xr:uid="{00000000-0005-0000-0000-0000C8B80000}"/>
    <cellStyle name="Título 1 6" xfId="15977" hidden="1" xr:uid="{00000000-0005-0000-0000-0000C9B80000}"/>
    <cellStyle name="Título 1 6" xfId="15985" hidden="1" xr:uid="{00000000-0005-0000-0000-0000CAB80000}"/>
    <cellStyle name="Título 1 6" xfId="21083" hidden="1" xr:uid="{00000000-0005-0000-0000-0000CBB80000}"/>
    <cellStyle name="Título 1 6" xfId="21094" hidden="1" xr:uid="{00000000-0005-0000-0000-0000CCB80000}"/>
    <cellStyle name="Título 1 6" xfId="21105" hidden="1" xr:uid="{00000000-0005-0000-0000-0000CDB80000}"/>
    <cellStyle name="Título 1 6" xfId="21113" hidden="1" xr:uid="{00000000-0005-0000-0000-0000CEB80000}"/>
    <cellStyle name="Título 1 6" xfId="21593" hidden="1" xr:uid="{00000000-0005-0000-0000-0000CFB80000}"/>
    <cellStyle name="Título 1 6" xfId="21600" hidden="1" xr:uid="{00000000-0005-0000-0000-0000D0B80000}"/>
    <cellStyle name="Título 1 6" xfId="21610" hidden="1" xr:uid="{00000000-0005-0000-0000-0000D1B80000}"/>
    <cellStyle name="Título 1 6" xfId="21616" hidden="1" xr:uid="{00000000-0005-0000-0000-0000D2B80000}"/>
    <cellStyle name="Título 1 6" xfId="21440" hidden="1" xr:uid="{00000000-0005-0000-0000-0000D3B80000}"/>
    <cellStyle name="Título 1 6" xfId="21625" hidden="1" xr:uid="{00000000-0005-0000-0000-0000D4B80000}"/>
    <cellStyle name="Título 1 6" xfId="21429" hidden="1" xr:uid="{00000000-0005-0000-0000-0000D5B80000}"/>
    <cellStyle name="Título 1 6" xfId="21424" hidden="1" xr:uid="{00000000-0005-0000-0000-0000D6B80000}"/>
    <cellStyle name="Título 1 6" xfId="21384" hidden="1" xr:uid="{00000000-0005-0000-0000-0000D7B80000}"/>
    <cellStyle name="Título 1 6" xfId="21442" hidden="1" xr:uid="{00000000-0005-0000-0000-0000D8B80000}"/>
    <cellStyle name="Título 1 6" xfId="21344" hidden="1" xr:uid="{00000000-0005-0000-0000-0000D9B80000}"/>
    <cellStyle name="Título 1 6" xfId="21397" hidden="1" xr:uid="{00000000-0005-0000-0000-0000DAB80000}"/>
    <cellStyle name="Título 1 6" xfId="22879" hidden="1" xr:uid="{00000000-0005-0000-0000-0000DBB80000}"/>
    <cellStyle name="Título 1 6" xfId="22886" hidden="1" xr:uid="{00000000-0005-0000-0000-0000DCB80000}"/>
    <cellStyle name="Título 1 6" xfId="22896" hidden="1" xr:uid="{00000000-0005-0000-0000-0000DDB80000}"/>
    <cellStyle name="Título 1 6" xfId="22902" hidden="1" xr:uid="{00000000-0005-0000-0000-0000DEB80000}"/>
    <cellStyle name="Título 1 6" xfId="24102" hidden="1" xr:uid="{00000000-0005-0000-0000-0000DFB80000}"/>
    <cellStyle name="Título 1 6" xfId="24109" hidden="1" xr:uid="{00000000-0005-0000-0000-0000E0B80000}"/>
    <cellStyle name="Título 1 6" xfId="24119" hidden="1" xr:uid="{00000000-0005-0000-0000-0000E1B80000}"/>
    <cellStyle name="Título 1 6" xfId="24126" hidden="1" xr:uid="{00000000-0005-0000-0000-0000E2B80000}"/>
    <cellStyle name="Título 1 6" xfId="24420" hidden="1" xr:uid="{00000000-0005-0000-0000-0000E3B80000}"/>
    <cellStyle name="Título 1 6" xfId="24427" hidden="1" xr:uid="{00000000-0005-0000-0000-0000E4B80000}"/>
    <cellStyle name="Título 1 6" xfId="24437" hidden="1" xr:uid="{00000000-0005-0000-0000-0000E5B80000}"/>
    <cellStyle name="Título 1 6" xfId="24443" hidden="1" xr:uid="{00000000-0005-0000-0000-0000E6B80000}"/>
    <cellStyle name="Título 1 6" xfId="24268" hidden="1" xr:uid="{00000000-0005-0000-0000-0000E7B80000}"/>
    <cellStyle name="Título 1 6" xfId="24452" hidden="1" xr:uid="{00000000-0005-0000-0000-0000E8B80000}"/>
    <cellStyle name="Título 1 6" xfId="24257" hidden="1" xr:uid="{00000000-0005-0000-0000-0000E9B80000}"/>
    <cellStyle name="Título 1 6" xfId="24252" hidden="1" xr:uid="{00000000-0005-0000-0000-0000EAB80000}"/>
    <cellStyle name="Título 1 6" xfId="24214" hidden="1" xr:uid="{00000000-0005-0000-0000-0000EBB80000}"/>
    <cellStyle name="Título 1 6" xfId="24270" hidden="1" xr:uid="{00000000-0005-0000-0000-0000ECB80000}"/>
    <cellStyle name="Título 1 6" xfId="24174" hidden="1" xr:uid="{00000000-0005-0000-0000-0000EDB80000}"/>
    <cellStyle name="Título 1 6" xfId="24225" hidden="1" xr:uid="{00000000-0005-0000-0000-0000EEB80000}"/>
    <cellStyle name="Título 1 6" xfId="24576" hidden="1" xr:uid="{00000000-0005-0000-0000-0000EFB80000}"/>
    <cellStyle name="Título 1 6" xfId="24583" hidden="1" xr:uid="{00000000-0005-0000-0000-0000F0B80000}"/>
    <cellStyle name="Título 1 6" xfId="24593" hidden="1" xr:uid="{00000000-0005-0000-0000-0000F1B80000}"/>
    <cellStyle name="Título 1 6" xfId="24599" hidden="1" xr:uid="{00000000-0005-0000-0000-0000F2B80000}"/>
    <cellStyle name="Título 1 6" xfId="24678" hidden="1" xr:uid="{00000000-0005-0000-0000-0000F3B80000}"/>
    <cellStyle name="Título 1 6" xfId="24685" hidden="1" xr:uid="{00000000-0005-0000-0000-0000F4B80000}"/>
    <cellStyle name="Título 1 6" xfId="24695" hidden="1" xr:uid="{00000000-0005-0000-0000-0000F5B80000}"/>
    <cellStyle name="Título 1 6" xfId="24701" hidden="1" xr:uid="{00000000-0005-0000-0000-0000F6B80000}"/>
    <cellStyle name="Título 1 6" xfId="24949" hidden="1" xr:uid="{00000000-0005-0000-0000-0000F7B80000}"/>
    <cellStyle name="Título 1 6" xfId="24956" hidden="1" xr:uid="{00000000-0005-0000-0000-0000F8B80000}"/>
    <cellStyle name="Título 1 6" xfId="24966" hidden="1" xr:uid="{00000000-0005-0000-0000-0000F9B80000}"/>
    <cellStyle name="Título 1 6" xfId="24972" hidden="1" xr:uid="{00000000-0005-0000-0000-0000FAB80000}"/>
    <cellStyle name="Título 1 6" xfId="24797" hidden="1" xr:uid="{00000000-0005-0000-0000-0000FBB80000}"/>
    <cellStyle name="Título 1 6" xfId="24981" hidden="1" xr:uid="{00000000-0005-0000-0000-0000FCB80000}"/>
    <cellStyle name="Título 1 6" xfId="24787" hidden="1" xr:uid="{00000000-0005-0000-0000-0000FDB80000}"/>
    <cellStyle name="Título 1 6" xfId="24782" hidden="1" xr:uid="{00000000-0005-0000-0000-0000FEB80000}"/>
    <cellStyle name="Título 1 6" xfId="24745" hidden="1" xr:uid="{00000000-0005-0000-0000-0000FFB80000}"/>
    <cellStyle name="Título 1 6" xfId="24799" hidden="1" xr:uid="{00000000-0005-0000-0000-000000B90000}"/>
    <cellStyle name="Título 1 6" xfId="24705" hidden="1" xr:uid="{00000000-0005-0000-0000-000001B90000}"/>
    <cellStyle name="Título 1 6" xfId="24756" hidden="1" xr:uid="{00000000-0005-0000-0000-000002B90000}"/>
    <cellStyle name="Título 1 6" xfId="26185" hidden="1" xr:uid="{00000000-0005-0000-0000-000003B90000}"/>
    <cellStyle name="Título 1 6" xfId="26193" hidden="1" xr:uid="{00000000-0005-0000-0000-000004B90000}"/>
    <cellStyle name="Título 1 6" xfId="26203" hidden="1" xr:uid="{00000000-0005-0000-0000-000005B90000}"/>
    <cellStyle name="Título 1 6" xfId="26209" hidden="1" xr:uid="{00000000-0005-0000-0000-000006B90000}"/>
    <cellStyle name="Título 1 6" xfId="27445" hidden="1" xr:uid="{00000000-0005-0000-0000-000007B90000}"/>
    <cellStyle name="Título 1 6" xfId="27455" hidden="1" xr:uid="{00000000-0005-0000-0000-000008B90000}"/>
    <cellStyle name="Título 1 6" xfId="27465" hidden="1" xr:uid="{00000000-0005-0000-0000-000009B90000}"/>
    <cellStyle name="Título 1 6" xfId="27471" hidden="1" xr:uid="{00000000-0005-0000-0000-00000AB90000}"/>
    <cellStyle name="Título 1 6" xfId="27756" hidden="1" xr:uid="{00000000-0005-0000-0000-00000BB90000}"/>
    <cellStyle name="Título 1 6" xfId="27763" hidden="1" xr:uid="{00000000-0005-0000-0000-00000CB90000}"/>
    <cellStyle name="Título 1 6" xfId="27773" hidden="1" xr:uid="{00000000-0005-0000-0000-00000DB90000}"/>
    <cellStyle name="Título 1 6" xfId="27779" hidden="1" xr:uid="{00000000-0005-0000-0000-00000EB90000}"/>
    <cellStyle name="Título 1 6" xfId="27604" hidden="1" xr:uid="{00000000-0005-0000-0000-00000FB90000}"/>
    <cellStyle name="Título 1 6" xfId="27788" hidden="1" xr:uid="{00000000-0005-0000-0000-000010B90000}"/>
    <cellStyle name="Título 1 6" xfId="27594" hidden="1" xr:uid="{00000000-0005-0000-0000-000011B90000}"/>
    <cellStyle name="Título 1 6" xfId="27589" hidden="1" xr:uid="{00000000-0005-0000-0000-000012B90000}"/>
    <cellStyle name="Título 1 6" xfId="27552" hidden="1" xr:uid="{00000000-0005-0000-0000-000013B90000}"/>
    <cellStyle name="Título 1 6" xfId="27606" hidden="1" xr:uid="{00000000-0005-0000-0000-000014B90000}"/>
    <cellStyle name="Título 1 6" xfId="27512" hidden="1" xr:uid="{00000000-0005-0000-0000-000015B90000}"/>
    <cellStyle name="Título 1 6" xfId="27563" hidden="1" xr:uid="{00000000-0005-0000-0000-000016B90000}"/>
    <cellStyle name="Título 1 6" xfId="21914" hidden="1" xr:uid="{00000000-0005-0000-0000-000017B90000}"/>
    <cellStyle name="Título 1 6" xfId="26006" hidden="1" xr:uid="{00000000-0005-0000-0000-000018B90000}"/>
    <cellStyle name="Título 1 6" xfId="23539" hidden="1" xr:uid="{00000000-0005-0000-0000-000019B90000}"/>
    <cellStyle name="Título 1 6" xfId="22546" hidden="1" xr:uid="{00000000-0005-0000-0000-00001AB90000}"/>
    <cellStyle name="Título 1 6" xfId="25051" hidden="1" xr:uid="{00000000-0005-0000-0000-00001BB90000}"/>
    <cellStyle name="Título 1 6" xfId="27110" hidden="1" xr:uid="{00000000-0005-0000-0000-00001CB90000}"/>
    <cellStyle name="Título 1 6" xfId="22308" hidden="1" xr:uid="{00000000-0005-0000-0000-00001DB90000}"/>
    <cellStyle name="Título 1 6" xfId="22033" hidden="1" xr:uid="{00000000-0005-0000-0000-00001EB90000}"/>
    <cellStyle name="Título 1 6" xfId="22276" hidden="1" xr:uid="{00000000-0005-0000-0000-00001FB90000}"/>
    <cellStyle name="Título 1 6" xfId="22523" hidden="1" xr:uid="{00000000-0005-0000-0000-000020B90000}"/>
    <cellStyle name="Título 1 6" xfId="25294" hidden="1" xr:uid="{00000000-0005-0000-0000-000021B90000}"/>
    <cellStyle name="Título 1 6" xfId="22522" hidden="1" xr:uid="{00000000-0005-0000-0000-000022B90000}"/>
    <cellStyle name="Título 1 6" xfId="22533" hidden="1" xr:uid="{00000000-0005-0000-0000-000023B90000}"/>
    <cellStyle name="Título 1 6" xfId="22274" hidden="1" xr:uid="{00000000-0005-0000-0000-000024B90000}"/>
    <cellStyle name="Título 1 6" xfId="23003" hidden="1" xr:uid="{00000000-0005-0000-0000-000025B90000}"/>
    <cellStyle name="Título 1 6" xfId="22534" hidden="1" xr:uid="{00000000-0005-0000-0000-000026B90000}"/>
    <cellStyle name="Título 1 6" xfId="23530" hidden="1" xr:uid="{00000000-0005-0000-0000-000027B90000}"/>
    <cellStyle name="Título 1 6" xfId="15944" hidden="1" xr:uid="{00000000-0005-0000-0000-000028B90000}"/>
    <cellStyle name="Título 1 6" xfId="22539" hidden="1" xr:uid="{00000000-0005-0000-0000-000029B90000}"/>
    <cellStyle name="Título 1 6" xfId="23005" hidden="1" xr:uid="{00000000-0005-0000-0000-00002AB90000}"/>
    <cellStyle name="Título 1 6" xfId="22262" hidden="1" xr:uid="{00000000-0005-0000-0000-00002BB90000}"/>
    <cellStyle name="Título 1 6" xfId="22509" hidden="1" xr:uid="{00000000-0005-0000-0000-00002CB90000}"/>
    <cellStyle name="Título 1 6" xfId="22261" hidden="1" xr:uid="{00000000-0005-0000-0000-00002DB90000}"/>
    <cellStyle name="Título 1 6" xfId="23738" hidden="1" xr:uid="{00000000-0005-0000-0000-00002EB90000}"/>
    <cellStyle name="Título 1 6" xfId="25800" hidden="1" xr:uid="{00000000-0005-0000-0000-00002FB90000}"/>
    <cellStyle name="Título 1 6" xfId="26281" hidden="1" xr:uid="{00000000-0005-0000-0000-000030B90000}"/>
    <cellStyle name="Título 1 6" xfId="27065" hidden="1" xr:uid="{00000000-0005-0000-0000-000031B90000}"/>
    <cellStyle name="Título 1 6" xfId="26280" hidden="1" xr:uid="{00000000-0005-0000-0000-000032B90000}"/>
    <cellStyle name="Título 1 6" xfId="25699" hidden="1" xr:uid="{00000000-0005-0000-0000-000033B90000}"/>
    <cellStyle name="Título 1 6" xfId="25956" hidden="1" xr:uid="{00000000-0005-0000-0000-000034B90000}"/>
    <cellStyle name="Título 1 6" xfId="26960" hidden="1" xr:uid="{00000000-0005-0000-0000-000035B90000}"/>
    <cellStyle name="Título 1 6" xfId="25946" hidden="1" xr:uid="{00000000-0005-0000-0000-000036B90000}"/>
    <cellStyle name="Título 1 6" xfId="26274" hidden="1" xr:uid="{00000000-0005-0000-0000-000037B90000}"/>
    <cellStyle name="Título 1 6" xfId="25703" hidden="1" xr:uid="{00000000-0005-0000-0000-000038B90000}"/>
    <cellStyle name="Título 1 6" xfId="25262" hidden="1" xr:uid="{00000000-0005-0000-0000-000039B90000}"/>
    <cellStyle name="Título 1 6" xfId="22958" hidden="1" xr:uid="{00000000-0005-0000-0000-00003AB90000}"/>
    <cellStyle name="Título 1 6" xfId="22493" hidden="1" xr:uid="{00000000-0005-0000-0000-00003BB90000}"/>
    <cellStyle name="Título 1 6" xfId="25545" hidden="1" xr:uid="{00000000-0005-0000-0000-00003CB90000}"/>
    <cellStyle name="Título 1 6" xfId="23489" hidden="1" xr:uid="{00000000-0005-0000-0000-00003DB90000}"/>
    <cellStyle name="Título 1 6" xfId="26525" hidden="1" xr:uid="{00000000-0005-0000-0000-00003EB90000}"/>
    <cellStyle name="Título 1 6" xfId="23815" hidden="1" xr:uid="{00000000-0005-0000-0000-00003FB90000}"/>
    <cellStyle name="Título 1 6" xfId="25355" hidden="1" xr:uid="{00000000-0005-0000-0000-000040B90000}"/>
    <cellStyle name="Título 1 6" xfId="23047" hidden="1" xr:uid="{00000000-0005-0000-0000-000041B90000}"/>
    <cellStyle name="Título 1 6" xfId="25886" hidden="1" xr:uid="{00000000-0005-0000-0000-000042B90000}"/>
    <cellStyle name="Título 1 6" xfId="28050" hidden="1" xr:uid="{00000000-0005-0000-0000-000043B90000}"/>
    <cellStyle name="Título 1 6" xfId="28057" hidden="1" xr:uid="{00000000-0005-0000-0000-000044B90000}"/>
    <cellStyle name="Título 1 6" xfId="28067" hidden="1" xr:uid="{00000000-0005-0000-0000-000045B90000}"/>
    <cellStyle name="Título 1 6" xfId="28074" hidden="1" xr:uid="{00000000-0005-0000-0000-000046B90000}"/>
    <cellStyle name="Título 1 6" xfId="28346" hidden="1" xr:uid="{00000000-0005-0000-0000-000047B90000}"/>
    <cellStyle name="Título 1 6" xfId="28353" hidden="1" xr:uid="{00000000-0005-0000-0000-000048B90000}"/>
    <cellStyle name="Título 1 6" xfId="28363" hidden="1" xr:uid="{00000000-0005-0000-0000-000049B90000}"/>
    <cellStyle name="Título 1 6" xfId="28369" hidden="1" xr:uid="{00000000-0005-0000-0000-00004AB90000}"/>
    <cellStyle name="Título 1 6" xfId="28194" hidden="1" xr:uid="{00000000-0005-0000-0000-00004BB90000}"/>
    <cellStyle name="Título 1 6" xfId="28378" hidden="1" xr:uid="{00000000-0005-0000-0000-00004CB90000}"/>
    <cellStyle name="Título 1 6" xfId="28183" hidden="1" xr:uid="{00000000-0005-0000-0000-00004DB90000}"/>
    <cellStyle name="Título 1 6" xfId="28178" hidden="1" xr:uid="{00000000-0005-0000-0000-00004EB90000}"/>
    <cellStyle name="Título 1 6" xfId="28141" hidden="1" xr:uid="{00000000-0005-0000-0000-00004FB90000}"/>
    <cellStyle name="Título 1 6" xfId="28196" hidden="1" xr:uid="{00000000-0005-0000-0000-000050B90000}"/>
    <cellStyle name="Título 1 6" xfId="28101" hidden="1" xr:uid="{00000000-0005-0000-0000-000051B90000}"/>
    <cellStyle name="Título 1 6" xfId="28152" hidden="1" xr:uid="{00000000-0005-0000-0000-000052B90000}"/>
    <cellStyle name="Título 1 6" xfId="22260" hidden="1" xr:uid="{00000000-0005-0000-0000-000053B90000}"/>
    <cellStyle name="Título 1 6" xfId="23736" hidden="1" xr:uid="{00000000-0005-0000-0000-000054B90000}"/>
    <cellStyle name="Título 1 6" xfId="23226" hidden="1" xr:uid="{00000000-0005-0000-0000-000055B90000}"/>
    <cellStyle name="Título 1 6" xfId="26550" hidden="1" xr:uid="{00000000-0005-0000-0000-000056B90000}"/>
    <cellStyle name="Título 1 6" xfId="28422" hidden="1" xr:uid="{00000000-0005-0000-0000-000057B90000}"/>
    <cellStyle name="Título 1 6" xfId="28429" hidden="1" xr:uid="{00000000-0005-0000-0000-000058B90000}"/>
    <cellStyle name="Título 1 6" xfId="28439" hidden="1" xr:uid="{00000000-0005-0000-0000-000059B90000}"/>
    <cellStyle name="Título 1 6" xfId="28445" hidden="1" xr:uid="{00000000-0005-0000-0000-00005AB90000}"/>
    <cellStyle name="Título 1 6" xfId="28693" hidden="1" xr:uid="{00000000-0005-0000-0000-00005BB90000}"/>
    <cellStyle name="Título 1 6" xfId="28700" hidden="1" xr:uid="{00000000-0005-0000-0000-00005CB90000}"/>
    <cellStyle name="Título 1 6" xfId="28710" hidden="1" xr:uid="{00000000-0005-0000-0000-00005DB90000}"/>
    <cellStyle name="Título 1 6" xfId="28716" hidden="1" xr:uid="{00000000-0005-0000-0000-00005EB90000}"/>
    <cellStyle name="Título 1 6" xfId="28541" hidden="1" xr:uid="{00000000-0005-0000-0000-00005FB90000}"/>
    <cellStyle name="Título 1 6" xfId="28725" hidden="1" xr:uid="{00000000-0005-0000-0000-000060B90000}"/>
    <cellStyle name="Título 1 6" xfId="28531" hidden="1" xr:uid="{00000000-0005-0000-0000-000061B90000}"/>
    <cellStyle name="Título 1 6" xfId="28526" hidden="1" xr:uid="{00000000-0005-0000-0000-000062B90000}"/>
    <cellStyle name="Título 1 6" xfId="28489" hidden="1" xr:uid="{00000000-0005-0000-0000-000063B90000}"/>
    <cellStyle name="Título 1 6" xfId="28543" hidden="1" xr:uid="{00000000-0005-0000-0000-000064B90000}"/>
    <cellStyle name="Título 1 6" xfId="28449" hidden="1" xr:uid="{00000000-0005-0000-0000-000065B90000}"/>
    <cellStyle name="Título 1 6" xfId="28500" hidden="1" xr:uid="{00000000-0005-0000-0000-000066B90000}"/>
    <cellStyle name="Título 1 6" xfId="28810" hidden="1" xr:uid="{00000000-0005-0000-0000-000067B90000}"/>
    <cellStyle name="Título 1 6" xfId="28817" hidden="1" xr:uid="{00000000-0005-0000-0000-000068B90000}"/>
    <cellStyle name="Título 1 6" xfId="28827" hidden="1" xr:uid="{00000000-0005-0000-0000-000069B90000}"/>
    <cellStyle name="Título 1 6" xfId="28833" hidden="1" xr:uid="{00000000-0005-0000-0000-00006AB90000}"/>
    <cellStyle name="Título 1 6" xfId="28912" hidden="1" xr:uid="{00000000-0005-0000-0000-00006BB90000}"/>
    <cellStyle name="Título 1 6" xfId="28919" hidden="1" xr:uid="{00000000-0005-0000-0000-00006CB90000}"/>
    <cellStyle name="Título 1 6" xfId="28929" hidden="1" xr:uid="{00000000-0005-0000-0000-00006DB90000}"/>
    <cellStyle name="Título 1 6" xfId="28935" hidden="1" xr:uid="{00000000-0005-0000-0000-00006EB90000}"/>
    <cellStyle name="Título 1 6" xfId="29183" hidden="1" xr:uid="{00000000-0005-0000-0000-00006FB90000}"/>
    <cellStyle name="Título 1 6" xfId="29190" hidden="1" xr:uid="{00000000-0005-0000-0000-000070B90000}"/>
    <cellStyle name="Título 1 6" xfId="29200" hidden="1" xr:uid="{00000000-0005-0000-0000-000071B90000}"/>
    <cellStyle name="Título 1 6" xfId="29206" hidden="1" xr:uid="{00000000-0005-0000-0000-000072B90000}"/>
    <cellStyle name="Título 1 6" xfId="29031" hidden="1" xr:uid="{00000000-0005-0000-0000-000073B90000}"/>
    <cellStyle name="Título 1 6" xfId="29215" hidden="1" xr:uid="{00000000-0005-0000-0000-000074B90000}"/>
    <cellStyle name="Título 1 6" xfId="29021" hidden="1" xr:uid="{00000000-0005-0000-0000-000075B90000}"/>
    <cellStyle name="Título 1 6" xfId="29016" hidden="1" xr:uid="{00000000-0005-0000-0000-000076B90000}"/>
    <cellStyle name="Título 1 6" xfId="28979" hidden="1" xr:uid="{00000000-0005-0000-0000-000077B90000}"/>
    <cellStyle name="Título 1 6" xfId="29033" hidden="1" xr:uid="{00000000-0005-0000-0000-000078B90000}"/>
    <cellStyle name="Título 1 6" xfId="28939" hidden="1" xr:uid="{00000000-0005-0000-0000-000079B90000}"/>
    <cellStyle name="Título 1 6" xfId="28990" hidden="1" xr:uid="{00000000-0005-0000-0000-00007AB90000}"/>
    <cellStyle name="Título 1 6" xfId="29300" hidden="1" xr:uid="{00000000-0005-0000-0000-00007BB90000}"/>
    <cellStyle name="Título 1 6" xfId="29307" hidden="1" xr:uid="{00000000-0005-0000-0000-00007CB90000}"/>
    <cellStyle name="Título 1 6" xfId="29317" hidden="1" xr:uid="{00000000-0005-0000-0000-00007DB90000}"/>
    <cellStyle name="Título 1 6" xfId="29323" hidden="1" xr:uid="{00000000-0005-0000-0000-00007EB90000}"/>
    <cellStyle name="Título 1 6" xfId="29402" hidden="1" xr:uid="{00000000-0005-0000-0000-00007FB90000}"/>
    <cellStyle name="Título 1 6" xfId="29409" hidden="1" xr:uid="{00000000-0005-0000-0000-000080B90000}"/>
    <cellStyle name="Título 1 6" xfId="29419" hidden="1" xr:uid="{00000000-0005-0000-0000-000081B90000}"/>
    <cellStyle name="Título 1 6" xfId="29425" hidden="1" xr:uid="{00000000-0005-0000-0000-000082B90000}"/>
    <cellStyle name="Título 1 6" xfId="29673" hidden="1" xr:uid="{00000000-0005-0000-0000-000083B90000}"/>
    <cellStyle name="Título 1 6" xfId="29680" hidden="1" xr:uid="{00000000-0005-0000-0000-000084B90000}"/>
    <cellStyle name="Título 1 6" xfId="29690" hidden="1" xr:uid="{00000000-0005-0000-0000-000085B90000}"/>
    <cellStyle name="Título 1 6" xfId="29696" hidden="1" xr:uid="{00000000-0005-0000-0000-000086B90000}"/>
    <cellStyle name="Título 1 6" xfId="29521" hidden="1" xr:uid="{00000000-0005-0000-0000-000087B90000}"/>
    <cellStyle name="Título 1 6" xfId="29705" hidden="1" xr:uid="{00000000-0005-0000-0000-000088B90000}"/>
    <cellStyle name="Título 1 6" xfId="29511" hidden="1" xr:uid="{00000000-0005-0000-0000-000089B90000}"/>
    <cellStyle name="Título 1 6" xfId="29506" hidden="1" xr:uid="{00000000-0005-0000-0000-00008AB90000}"/>
    <cellStyle name="Título 1 6" xfId="29469" hidden="1" xr:uid="{00000000-0005-0000-0000-00008BB90000}"/>
    <cellStyle name="Título 1 6" xfId="29523" hidden="1" xr:uid="{00000000-0005-0000-0000-00008CB90000}"/>
    <cellStyle name="Título 1 6" xfId="29429" hidden="1" xr:uid="{00000000-0005-0000-0000-00008DB90000}"/>
    <cellStyle name="Título 1 6" xfId="29480" hidden="1" xr:uid="{00000000-0005-0000-0000-00008EB90000}"/>
    <cellStyle name="Título 1 6" xfId="29790" hidden="1" xr:uid="{00000000-0005-0000-0000-00008FB90000}"/>
    <cellStyle name="Título 1 6" xfId="29797" hidden="1" xr:uid="{00000000-0005-0000-0000-000090B90000}"/>
    <cellStyle name="Título 1 6" xfId="29807" hidden="1" xr:uid="{00000000-0005-0000-0000-000091B90000}"/>
    <cellStyle name="Título 1 6" xfId="29813" hidden="1" xr:uid="{00000000-0005-0000-0000-000092B90000}"/>
    <cellStyle name="Título 1 6" xfId="29892" hidden="1" xr:uid="{00000000-0005-0000-0000-000093B90000}"/>
    <cellStyle name="Título 1 6" xfId="29899" hidden="1" xr:uid="{00000000-0005-0000-0000-000094B90000}"/>
    <cellStyle name="Título 1 6" xfId="29909" hidden="1" xr:uid="{00000000-0005-0000-0000-000095B90000}"/>
    <cellStyle name="Título 1 6" xfId="29915" hidden="1" xr:uid="{00000000-0005-0000-0000-000096B90000}"/>
    <cellStyle name="Título 1 6" xfId="30163" hidden="1" xr:uid="{00000000-0005-0000-0000-000097B90000}"/>
    <cellStyle name="Título 1 6" xfId="30170" hidden="1" xr:uid="{00000000-0005-0000-0000-000098B90000}"/>
    <cellStyle name="Título 1 6" xfId="30180" hidden="1" xr:uid="{00000000-0005-0000-0000-000099B90000}"/>
    <cellStyle name="Título 1 6" xfId="30186" hidden="1" xr:uid="{00000000-0005-0000-0000-00009AB90000}"/>
    <cellStyle name="Título 1 6" xfId="30011" hidden="1" xr:uid="{00000000-0005-0000-0000-00009BB90000}"/>
    <cellStyle name="Título 1 6" xfId="30195" hidden="1" xr:uid="{00000000-0005-0000-0000-00009CB90000}"/>
    <cellStyle name="Título 1 6" xfId="30001" hidden="1" xr:uid="{00000000-0005-0000-0000-00009DB90000}"/>
    <cellStyle name="Título 1 6" xfId="29996" hidden="1" xr:uid="{00000000-0005-0000-0000-00009EB90000}"/>
    <cellStyle name="Título 1 6" xfId="29959" hidden="1" xr:uid="{00000000-0005-0000-0000-00009FB90000}"/>
    <cellStyle name="Título 1 6" xfId="30013" hidden="1" xr:uid="{00000000-0005-0000-0000-0000A0B90000}"/>
    <cellStyle name="Título 1 6" xfId="29919" hidden="1" xr:uid="{00000000-0005-0000-0000-0000A1B90000}"/>
    <cellStyle name="Título 1 6" xfId="29970" hidden="1" xr:uid="{00000000-0005-0000-0000-0000A2B90000}"/>
    <cellStyle name="Título 1 6" xfId="30280" hidden="1" xr:uid="{00000000-0005-0000-0000-0000A3B90000}"/>
    <cellStyle name="Título 1 6" xfId="30287" hidden="1" xr:uid="{00000000-0005-0000-0000-0000A4B90000}"/>
    <cellStyle name="Título 1 6" xfId="30297" hidden="1" xr:uid="{00000000-0005-0000-0000-0000A5B90000}"/>
    <cellStyle name="Título 1 6" xfId="30303" hidden="1" xr:uid="{00000000-0005-0000-0000-0000A6B90000}"/>
    <cellStyle name="Título 1 6" xfId="30382" hidden="1" xr:uid="{00000000-0005-0000-0000-0000A7B90000}"/>
    <cellStyle name="Título 1 6" xfId="30389" hidden="1" xr:uid="{00000000-0005-0000-0000-0000A8B90000}"/>
    <cellStyle name="Título 1 6" xfId="30399" hidden="1" xr:uid="{00000000-0005-0000-0000-0000A9B90000}"/>
    <cellStyle name="Título 1 6" xfId="30405" hidden="1" xr:uid="{00000000-0005-0000-0000-0000AAB90000}"/>
    <cellStyle name="Título 1 6" xfId="30653" hidden="1" xr:uid="{00000000-0005-0000-0000-0000ABB90000}"/>
    <cellStyle name="Título 1 6" xfId="30660" hidden="1" xr:uid="{00000000-0005-0000-0000-0000ACB90000}"/>
    <cellStyle name="Título 1 6" xfId="30670" hidden="1" xr:uid="{00000000-0005-0000-0000-0000ADB90000}"/>
    <cellStyle name="Título 1 6" xfId="30676" hidden="1" xr:uid="{00000000-0005-0000-0000-0000AEB90000}"/>
    <cellStyle name="Título 1 6" xfId="30501" hidden="1" xr:uid="{00000000-0005-0000-0000-0000AFB90000}"/>
    <cellStyle name="Título 1 6" xfId="30685" hidden="1" xr:uid="{00000000-0005-0000-0000-0000B0B90000}"/>
    <cellStyle name="Título 1 6" xfId="30491" hidden="1" xr:uid="{00000000-0005-0000-0000-0000B1B90000}"/>
    <cellStyle name="Título 1 6" xfId="30486" hidden="1" xr:uid="{00000000-0005-0000-0000-0000B2B90000}"/>
    <cellStyle name="Título 1 6" xfId="30449" hidden="1" xr:uid="{00000000-0005-0000-0000-0000B3B90000}"/>
    <cellStyle name="Título 1 6" xfId="30503" hidden="1" xr:uid="{00000000-0005-0000-0000-0000B4B90000}"/>
    <cellStyle name="Título 1 6" xfId="30409" hidden="1" xr:uid="{00000000-0005-0000-0000-0000B5B90000}"/>
    <cellStyle name="Título 1 6" xfId="30460" hidden="1" xr:uid="{00000000-0005-0000-0000-0000B6B90000}"/>
    <cellStyle name="Título 1 6" xfId="26816" hidden="1" xr:uid="{00000000-0005-0000-0000-0000B7B90000}"/>
    <cellStyle name="Título 1 6" xfId="22924" hidden="1" xr:uid="{00000000-0005-0000-0000-0000B8B90000}"/>
    <cellStyle name="Título 1 6" xfId="22139" hidden="1" xr:uid="{00000000-0005-0000-0000-0000B9B90000}"/>
    <cellStyle name="Título 1 6" xfId="25096" hidden="1" xr:uid="{00000000-0005-0000-0000-0000BAB90000}"/>
    <cellStyle name="Título 1 6" xfId="24471" hidden="1" xr:uid="{00000000-0005-0000-0000-0000BBB90000}"/>
    <cellStyle name="Título 1 6" xfId="27225" hidden="1" xr:uid="{00000000-0005-0000-0000-0000BCB90000}"/>
    <cellStyle name="Título 1 6" xfId="22452" hidden="1" xr:uid="{00000000-0005-0000-0000-0000BDB90000}"/>
    <cellStyle name="Título 1 6" xfId="26937" hidden="1" xr:uid="{00000000-0005-0000-0000-0000BEB90000}"/>
    <cellStyle name="Título 1 6" xfId="22746" hidden="1" xr:uid="{00000000-0005-0000-0000-0000BFB90000}"/>
    <cellStyle name="Título 1 6" xfId="21869" hidden="1" xr:uid="{00000000-0005-0000-0000-0000C0B90000}"/>
    <cellStyle name="Título 1 6" xfId="23613" hidden="1" xr:uid="{00000000-0005-0000-0000-0000C1B90000}"/>
    <cellStyle name="Título 1 6" xfId="22114" hidden="1" xr:uid="{00000000-0005-0000-0000-0000C2B90000}"/>
    <cellStyle name="Título 1 6" xfId="23329" hidden="1" xr:uid="{00000000-0005-0000-0000-0000C3B90000}"/>
    <cellStyle name="Título 1 6" xfId="27305" hidden="1" xr:uid="{00000000-0005-0000-0000-0000C4B90000}"/>
    <cellStyle name="Título 1 6" xfId="22627" hidden="1" xr:uid="{00000000-0005-0000-0000-0000C5B90000}"/>
    <cellStyle name="Título 1 6" xfId="25937" hidden="1" xr:uid="{00000000-0005-0000-0000-0000C6B90000}"/>
    <cellStyle name="Título 1 6" xfId="25983" hidden="1" xr:uid="{00000000-0005-0000-0000-0000C7B90000}"/>
    <cellStyle name="Título 1 6" xfId="22722" hidden="1" xr:uid="{00000000-0005-0000-0000-0000C8B90000}"/>
    <cellStyle name="Título 1 6" xfId="21842" hidden="1" xr:uid="{00000000-0005-0000-0000-0000C9B90000}"/>
    <cellStyle name="Título 1 6" xfId="21849" hidden="1" xr:uid="{00000000-0005-0000-0000-0000CAB90000}"/>
    <cellStyle name="Título 1 6" xfId="22222" hidden="1" xr:uid="{00000000-0005-0000-0000-0000CBB90000}"/>
    <cellStyle name="Título 1 6" xfId="26715" hidden="1" xr:uid="{00000000-0005-0000-0000-0000CCB90000}"/>
    <cellStyle name="Título 1 6" xfId="22767" hidden="1" xr:uid="{00000000-0005-0000-0000-0000CDB90000}"/>
    <cellStyle name="Título 1 6" xfId="23567" hidden="1" xr:uid="{00000000-0005-0000-0000-0000CEB90000}"/>
    <cellStyle name="Título 1 6" xfId="26065" hidden="1" xr:uid="{00000000-0005-0000-0000-0000CFB90000}"/>
    <cellStyle name="Título 1 6" xfId="22934" hidden="1" xr:uid="{00000000-0005-0000-0000-0000D0B90000}"/>
    <cellStyle name="Título 1 6" xfId="23890" hidden="1" xr:uid="{00000000-0005-0000-0000-0000D1B90000}"/>
    <cellStyle name="Título 1 6" xfId="24170" hidden="1" xr:uid="{00000000-0005-0000-0000-0000D2B90000}"/>
    <cellStyle name="Título 1 6" xfId="26241" hidden="1" xr:uid="{00000000-0005-0000-0000-0000D3B90000}"/>
    <cellStyle name="Título 1 6" xfId="27278" hidden="1" xr:uid="{00000000-0005-0000-0000-0000D4B90000}"/>
    <cellStyle name="Título 1 6" xfId="22416" hidden="1" xr:uid="{00000000-0005-0000-0000-0000D5B90000}"/>
    <cellStyle name="Título 1 6" xfId="23423" hidden="1" xr:uid="{00000000-0005-0000-0000-0000D6B90000}"/>
    <cellStyle name="Título 1 6" xfId="26254" hidden="1" xr:uid="{00000000-0005-0000-0000-0000D7B90000}"/>
    <cellStyle name="Título 1 6" xfId="26235" hidden="1" xr:uid="{00000000-0005-0000-0000-0000D8B90000}"/>
    <cellStyle name="Título 1 6" xfId="22632" hidden="1" xr:uid="{00000000-0005-0000-0000-0000D9B90000}"/>
    <cellStyle name="Título 1 6" xfId="23351" hidden="1" xr:uid="{00000000-0005-0000-0000-0000DAB90000}"/>
    <cellStyle name="Título 1 6" xfId="26722" hidden="1" xr:uid="{00000000-0005-0000-0000-0000DBB90000}"/>
    <cellStyle name="Título 1 6" xfId="23114" hidden="1" xr:uid="{00000000-0005-0000-0000-0000DCB90000}"/>
    <cellStyle name="Título 1 6" xfId="26726" hidden="1" xr:uid="{00000000-0005-0000-0000-0000DDB90000}"/>
    <cellStyle name="Título 1 6" xfId="26808" hidden="1" xr:uid="{00000000-0005-0000-0000-0000DEB90000}"/>
    <cellStyle name="Título 1 6" xfId="23054" hidden="1" xr:uid="{00000000-0005-0000-0000-0000DFB90000}"/>
    <cellStyle name="Título 1 6" xfId="22420" hidden="1" xr:uid="{00000000-0005-0000-0000-0000E0B90000}"/>
    <cellStyle name="Título 1 6" xfId="27511" hidden="1" xr:uid="{00000000-0005-0000-0000-0000E1B90000}"/>
    <cellStyle name="Título 1 6" xfId="26056" hidden="1" xr:uid="{00000000-0005-0000-0000-0000E2B90000}"/>
    <cellStyle name="Título 1 6" xfId="30851" hidden="1" xr:uid="{00000000-0005-0000-0000-0000E3B90000}"/>
    <cellStyle name="Título 1 6" xfId="30858" hidden="1" xr:uid="{00000000-0005-0000-0000-0000E4B90000}"/>
    <cellStyle name="Título 1 6" xfId="30868" hidden="1" xr:uid="{00000000-0005-0000-0000-0000E5B90000}"/>
    <cellStyle name="Título 1 6" xfId="30875" hidden="1" xr:uid="{00000000-0005-0000-0000-0000E6B90000}"/>
    <cellStyle name="Título 1 6" xfId="31136" hidden="1" xr:uid="{00000000-0005-0000-0000-0000E7B90000}"/>
    <cellStyle name="Título 1 6" xfId="31143" hidden="1" xr:uid="{00000000-0005-0000-0000-0000E8B90000}"/>
    <cellStyle name="Título 1 6" xfId="31153" hidden="1" xr:uid="{00000000-0005-0000-0000-0000E9B90000}"/>
    <cellStyle name="Título 1 6" xfId="31159" hidden="1" xr:uid="{00000000-0005-0000-0000-0000EAB90000}"/>
    <cellStyle name="Título 1 6" xfId="30984" hidden="1" xr:uid="{00000000-0005-0000-0000-0000EBB90000}"/>
    <cellStyle name="Título 1 6" xfId="31168" hidden="1" xr:uid="{00000000-0005-0000-0000-0000ECB90000}"/>
    <cellStyle name="Título 1 6" xfId="30974" hidden="1" xr:uid="{00000000-0005-0000-0000-0000EDB90000}"/>
    <cellStyle name="Título 1 6" xfId="30969" hidden="1" xr:uid="{00000000-0005-0000-0000-0000EEB90000}"/>
    <cellStyle name="Título 1 6" xfId="30932" hidden="1" xr:uid="{00000000-0005-0000-0000-0000EFB90000}"/>
    <cellStyle name="Título 1 6" xfId="30986" hidden="1" xr:uid="{00000000-0005-0000-0000-0000F0B90000}"/>
    <cellStyle name="Título 1 6" xfId="30892" hidden="1" xr:uid="{00000000-0005-0000-0000-0000F1B90000}"/>
    <cellStyle name="Título 1 6" xfId="30943" hidden="1" xr:uid="{00000000-0005-0000-0000-0000F2B90000}"/>
    <cellStyle name="Título 1 6" xfId="23993" hidden="1" xr:uid="{00000000-0005-0000-0000-0000F3B90000}"/>
    <cellStyle name="Título 1 6" xfId="25633" hidden="1" xr:uid="{00000000-0005-0000-0000-0000F4B90000}"/>
    <cellStyle name="Título 1 6" xfId="22950" hidden="1" xr:uid="{00000000-0005-0000-0000-0000F5B90000}"/>
    <cellStyle name="Título 1 6" xfId="23461" hidden="1" xr:uid="{00000000-0005-0000-0000-0000F6B90000}"/>
    <cellStyle name="Título 1 6" xfId="31204" hidden="1" xr:uid="{00000000-0005-0000-0000-0000F7B90000}"/>
    <cellStyle name="Título 1 6" xfId="31211" hidden="1" xr:uid="{00000000-0005-0000-0000-0000F8B90000}"/>
    <cellStyle name="Título 1 6" xfId="31221" hidden="1" xr:uid="{00000000-0005-0000-0000-0000F9B90000}"/>
    <cellStyle name="Título 1 6" xfId="31227" hidden="1" xr:uid="{00000000-0005-0000-0000-0000FAB90000}"/>
    <cellStyle name="Título 1 6" xfId="31475" hidden="1" xr:uid="{00000000-0005-0000-0000-0000FBB90000}"/>
    <cellStyle name="Título 1 6" xfId="31482" hidden="1" xr:uid="{00000000-0005-0000-0000-0000FCB90000}"/>
    <cellStyle name="Título 1 6" xfId="31492" hidden="1" xr:uid="{00000000-0005-0000-0000-0000FDB90000}"/>
    <cellStyle name="Título 1 6" xfId="31498" hidden="1" xr:uid="{00000000-0005-0000-0000-0000FEB90000}"/>
    <cellStyle name="Título 1 6" xfId="31323" hidden="1" xr:uid="{00000000-0005-0000-0000-0000FFB90000}"/>
    <cellStyle name="Título 1 6" xfId="31507" hidden="1" xr:uid="{00000000-0005-0000-0000-000000BA0000}"/>
    <cellStyle name="Título 1 6" xfId="31313" hidden="1" xr:uid="{00000000-0005-0000-0000-000001BA0000}"/>
    <cellStyle name="Título 1 6" xfId="31308" hidden="1" xr:uid="{00000000-0005-0000-0000-000002BA0000}"/>
    <cellStyle name="Título 1 6" xfId="31271" hidden="1" xr:uid="{00000000-0005-0000-0000-000003BA0000}"/>
    <cellStyle name="Título 1 6" xfId="31325" hidden="1" xr:uid="{00000000-0005-0000-0000-000004BA0000}"/>
    <cellStyle name="Título 1 6" xfId="31231" hidden="1" xr:uid="{00000000-0005-0000-0000-000005BA0000}"/>
    <cellStyle name="Título 1 6" xfId="31282" hidden="1" xr:uid="{00000000-0005-0000-0000-000006BA0000}"/>
    <cellStyle name="Título 1 6" xfId="31592" hidden="1" xr:uid="{00000000-0005-0000-0000-000007BA0000}"/>
    <cellStyle name="Título 1 6" xfId="31599" hidden="1" xr:uid="{00000000-0005-0000-0000-000008BA0000}"/>
    <cellStyle name="Título 1 6" xfId="31609" hidden="1" xr:uid="{00000000-0005-0000-0000-000009BA0000}"/>
    <cellStyle name="Título 1 6" xfId="31615" hidden="1" xr:uid="{00000000-0005-0000-0000-00000ABA0000}"/>
    <cellStyle name="Título 1 6" xfId="31694" hidden="1" xr:uid="{00000000-0005-0000-0000-00000BBA0000}"/>
    <cellStyle name="Título 1 6" xfId="31701" hidden="1" xr:uid="{00000000-0005-0000-0000-00000CBA0000}"/>
    <cellStyle name="Título 1 6" xfId="31711" hidden="1" xr:uid="{00000000-0005-0000-0000-00000DBA0000}"/>
    <cellStyle name="Título 1 6" xfId="31717" hidden="1" xr:uid="{00000000-0005-0000-0000-00000EBA0000}"/>
    <cellStyle name="Título 1 6" xfId="31965" hidden="1" xr:uid="{00000000-0005-0000-0000-00000FBA0000}"/>
    <cellStyle name="Título 1 6" xfId="31972" hidden="1" xr:uid="{00000000-0005-0000-0000-000010BA0000}"/>
    <cellStyle name="Título 1 6" xfId="31982" hidden="1" xr:uid="{00000000-0005-0000-0000-000011BA0000}"/>
    <cellStyle name="Título 1 6" xfId="31988" hidden="1" xr:uid="{00000000-0005-0000-0000-000012BA0000}"/>
    <cellStyle name="Título 1 6" xfId="31813" hidden="1" xr:uid="{00000000-0005-0000-0000-000013BA0000}"/>
    <cellStyle name="Título 1 6" xfId="31997" hidden="1" xr:uid="{00000000-0005-0000-0000-000014BA0000}"/>
    <cellStyle name="Título 1 6" xfId="31803" hidden="1" xr:uid="{00000000-0005-0000-0000-000015BA0000}"/>
    <cellStyle name="Título 1 6" xfId="31798" hidden="1" xr:uid="{00000000-0005-0000-0000-000016BA0000}"/>
    <cellStyle name="Título 1 6" xfId="31761" hidden="1" xr:uid="{00000000-0005-0000-0000-000017BA0000}"/>
    <cellStyle name="Título 1 6" xfId="31815" hidden="1" xr:uid="{00000000-0005-0000-0000-000018BA0000}"/>
    <cellStyle name="Título 1 6" xfId="31721" hidden="1" xr:uid="{00000000-0005-0000-0000-000019BA0000}"/>
    <cellStyle name="Título 1 6" xfId="31772" hidden="1" xr:uid="{00000000-0005-0000-0000-00001ABA0000}"/>
    <cellStyle name="Título 1 6" xfId="32082" hidden="1" xr:uid="{00000000-0005-0000-0000-00001BBA0000}"/>
    <cellStyle name="Título 1 6" xfId="32089" hidden="1" xr:uid="{00000000-0005-0000-0000-00001CBA0000}"/>
    <cellStyle name="Título 1 6" xfId="32099" hidden="1" xr:uid="{00000000-0005-0000-0000-00001DBA0000}"/>
    <cellStyle name="Título 1 6" xfId="32105" hidden="1" xr:uid="{00000000-0005-0000-0000-00001EBA0000}"/>
    <cellStyle name="Título 1 6" xfId="32184" hidden="1" xr:uid="{00000000-0005-0000-0000-00001FBA0000}"/>
    <cellStyle name="Título 1 6" xfId="32191" hidden="1" xr:uid="{00000000-0005-0000-0000-000020BA0000}"/>
    <cellStyle name="Título 1 6" xfId="32201" hidden="1" xr:uid="{00000000-0005-0000-0000-000021BA0000}"/>
    <cellStyle name="Título 1 6" xfId="32207" hidden="1" xr:uid="{00000000-0005-0000-0000-000022BA0000}"/>
    <cellStyle name="Título 1 6" xfId="32455" hidden="1" xr:uid="{00000000-0005-0000-0000-000023BA0000}"/>
    <cellStyle name="Título 1 6" xfId="32462" hidden="1" xr:uid="{00000000-0005-0000-0000-000024BA0000}"/>
    <cellStyle name="Título 1 6" xfId="32472" hidden="1" xr:uid="{00000000-0005-0000-0000-000025BA0000}"/>
    <cellStyle name="Título 1 6" xfId="32478" hidden="1" xr:uid="{00000000-0005-0000-0000-000026BA0000}"/>
    <cellStyle name="Título 1 6" xfId="32303" hidden="1" xr:uid="{00000000-0005-0000-0000-000027BA0000}"/>
    <cellStyle name="Título 1 6" xfId="32487" hidden="1" xr:uid="{00000000-0005-0000-0000-000028BA0000}"/>
    <cellStyle name="Título 1 6" xfId="32293" hidden="1" xr:uid="{00000000-0005-0000-0000-000029BA0000}"/>
    <cellStyle name="Título 1 6" xfId="32288" hidden="1" xr:uid="{00000000-0005-0000-0000-00002ABA0000}"/>
    <cellStyle name="Título 1 6" xfId="32251" hidden="1" xr:uid="{00000000-0005-0000-0000-00002BBA0000}"/>
    <cellStyle name="Título 1 6" xfId="32305" hidden="1" xr:uid="{00000000-0005-0000-0000-00002CBA0000}"/>
    <cellStyle name="Título 1 6" xfId="32211" hidden="1" xr:uid="{00000000-0005-0000-0000-00002DBA0000}"/>
    <cellStyle name="Título 1 6" xfId="32262" hidden="1" xr:uid="{00000000-0005-0000-0000-00002EBA0000}"/>
    <cellStyle name="Título 1 6" xfId="32572" hidden="1" xr:uid="{00000000-0005-0000-0000-00002FBA0000}"/>
    <cellStyle name="Título 1 6" xfId="32579" hidden="1" xr:uid="{00000000-0005-0000-0000-000030BA0000}"/>
    <cellStyle name="Título 1 6" xfId="32589" hidden="1" xr:uid="{00000000-0005-0000-0000-000031BA0000}"/>
    <cellStyle name="Título 1 6" xfId="32595" hidden="1" xr:uid="{00000000-0005-0000-0000-000032BA0000}"/>
    <cellStyle name="Título 1 6" xfId="32674" hidden="1" xr:uid="{00000000-0005-0000-0000-000033BA0000}"/>
    <cellStyle name="Título 1 6" xfId="32681" hidden="1" xr:uid="{00000000-0005-0000-0000-000034BA0000}"/>
    <cellStyle name="Título 1 6" xfId="32691" hidden="1" xr:uid="{00000000-0005-0000-0000-000035BA0000}"/>
    <cellStyle name="Título 1 6" xfId="32697" hidden="1" xr:uid="{00000000-0005-0000-0000-000036BA0000}"/>
    <cellStyle name="Título 1 6" xfId="32945" hidden="1" xr:uid="{00000000-0005-0000-0000-000037BA0000}"/>
    <cellStyle name="Título 1 6" xfId="32952" hidden="1" xr:uid="{00000000-0005-0000-0000-000038BA0000}"/>
    <cellStyle name="Título 1 6" xfId="32962" hidden="1" xr:uid="{00000000-0005-0000-0000-000039BA0000}"/>
    <cellStyle name="Título 1 6" xfId="32968" hidden="1" xr:uid="{00000000-0005-0000-0000-00003ABA0000}"/>
    <cellStyle name="Título 1 6" xfId="32793" hidden="1" xr:uid="{00000000-0005-0000-0000-00003BBA0000}"/>
    <cellStyle name="Título 1 6" xfId="32977" hidden="1" xr:uid="{00000000-0005-0000-0000-00003CBA0000}"/>
    <cellStyle name="Título 1 6" xfId="32783" hidden="1" xr:uid="{00000000-0005-0000-0000-00003DBA0000}"/>
    <cellStyle name="Título 1 6" xfId="32778" hidden="1" xr:uid="{00000000-0005-0000-0000-00003EBA0000}"/>
    <cellStyle name="Título 1 6" xfId="32741" hidden="1" xr:uid="{00000000-0005-0000-0000-00003FBA0000}"/>
    <cellStyle name="Título 1 6" xfId="32795" hidden="1" xr:uid="{00000000-0005-0000-0000-000040BA0000}"/>
    <cellStyle name="Título 1 6" xfId="32701" hidden="1" xr:uid="{00000000-0005-0000-0000-000041BA0000}"/>
    <cellStyle name="Título 1 6" xfId="32752" hidden="1" xr:uid="{00000000-0005-0000-0000-000042BA0000}"/>
    <cellStyle name="Título 1 6" xfId="33062" hidden="1" xr:uid="{00000000-0005-0000-0000-000043BA0000}"/>
    <cellStyle name="Título 1 6" xfId="33069" hidden="1" xr:uid="{00000000-0005-0000-0000-000044BA0000}"/>
    <cellStyle name="Título 1 6" xfId="33079" hidden="1" xr:uid="{00000000-0005-0000-0000-000045BA0000}"/>
    <cellStyle name="Título 1 6" xfId="33085" hidden="1" xr:uid="{00000000-0005-0000-0000-000046BA0000}"/>
    <cellStyle name="Título 1 6" xfId="33164" hidden="1" xr:uid="{00000000-0005-0000-0000-000047BA0000}"/>
    <cellStyle name="Título 1 6" xfId="33171" hidden="1" xr:uid="{00000000-0005-0000-0000-000048BA0000}"/>
    <cellStyle name="Título 1 6" xfId="33181" hidden="1" xr:uid="{00000000-0005-0000-0000-000049BA0000}"/>
    <cellStyle name="Título 1 6" xfId="33187" hidden="1" xr:uid="{00000000-0005-0000-0000-00004ABA0000}"/>
    <cellStyle name="Título 1 6" xfId="33435" hidden="1" xr:uid="{00000000-0005-0000-0000-00004BBA0000}"/>
    <cellStyle name="Título 1 6" xfId="33442" hidden="1" xr:uid="{00000000-0005-0000-0000-00004CBA0000}"/>
    <cellStyle name="Título 1 6" xfId="33452" hidden="1" xr:uid="{00000000-0005-0000-0000-00004DBA0000}"/>
    <cellStyle name="Título 1 6" xfId="33458" hidden="1" xr:uid="{00000000-0005-0000-0000-00004EBA0000}"/>
    <cellStyle name="Título 1 6" xfId="33283" hidden="1" xr:uid="{00000000-0005-0000-0000-00004FBA0000}"/>
    <cellStyle name="Título 1 6" xfId="33467" hidden="1" xr:uid="{00000000-0005-0000-0000-000050BA0000}"/>
    <cellStyle name="Título 1 6" xfId="33273" hidden="1" xr:uid="{00000000-0005-0000-0000-000051BA0000}"/>
    <cellStyle name="Título 1 6" xfId="33268" hidden="1" xr:uid="{00000000-0005-0000-0000-000052BA0000}"/>
    <cellStyle name="Título 1 6" xfId="33231" hidden="1" xr:uid="{00000000-0005-0000-0000-000053BA0000}"/>
    <cellStyle name="Título 1 6" xfId="33285" hidden="1" xr:uid="{00000000-0005-0000-0000-000054BA0000}"/>
    <cellStyle name="Título 1 6" xfId="33191" hidden="1" xr:uid="{00000000-0005-0000-0000-000055BA0000}"/>
    <cellStyle name="Título 1 6" xfId="33242" hidden="1" xr:uid="{00000000-0005-0000-0000-000056BA0000}"/>
    <cellStyle name="Título 1 6" xfId="23603" hidden="1" xr:uid="{00000000-0005-0000-0000-000057BA0000}"/>
    <cellStyle name="Título 1 6" xfId="27020" hidden="1" xr:uid="{00000000-0005-0000-0000-000058BA0000}"/>
    <cellStyle name="Título 1 6" xfId="25491" hidden="1" xr:uid="{00000000-0005-0000-0000-000059BA0000}"/>
    <cellStyle name="Título 1 6" xfId="25906" hidden="1" xr:uid="{00000000-0005-0000-0000-00005ABA0000}"/>
    <cellStyle name="Título 1 6" xfId="27913" hidden="1" xr:uid="{00000000-0005-0000-0000-00005BBA0000}"/>
    <cellStyle name="Título 1 6" xfId="25406" hidden="1" xr:uid="{00000000-0005-0000-0000-00005CBA0000}"/>
    <cellStyle name="Título 1 6" xfId="26682" hidden="1" xr:uid="{00000000-0005-0000-0000-00005DBA0000}"/>
    <cellStyle name="Título 1 6" xfId="23674" hidden="1" xr:uid="{00000000-0005-0000-0000-00005EBA0000}"/>
    <cellStyle name="Título 1 6" xfId="27343" hidden="1" xr:uid="{00000000-0005-0000-0000-00005FBA0000}"/>
    <cellStyle name="Título 1 6" xfId="22763" hidden="1" xr:uid="{00000000-0005-0000-0000-000060BA0000}"/>
    <cellStyle name="Título 1 6" xfId="26692" hidden="1" xr:uid="{00000000-0005-0000-0000-000061BA0000}"/>
    <cellStyle name="Título 1 6" xfId="26431" hidden="1" xr:uid="{00000000-0005-0000-0000-000062BA0000}"/>
    <cellStyle name="Título 1 6" xfId="25414" hidden="1" xr:uid="{00000000-0005-0000-0000-000063BA0000}"/>
    <cellStyle name="Título 1 6" xfId="22045" hidden="1" xr:uid="{00000000-0005-0000-0000-000064BA0000}"/>
    <cellStyle name="Título 1 6" xfId="26901" hidden="1" xr:uid="{00000000-0005-0000-0000-000065BA0000}"/>
    <cellStyle name="Título 1 6" xfId="22430" hidden="1" xr:uid="{00000000-0005-0000-0000-000066BA0000}"/>
    <cellStyle name="Título 1 6" xfId="25483" hidden="1" xr:uid="{00000000-0005-0000-0000-000067BA0000}"/>
    <cellStyle name="Título 1 6" xfId="22466" hidden="1" xr:uid="{00000000-0005-0000-0000-000068BA0000}"/>
    <cellStyle name="Título 1 6" xfId="23988" hidden="1" xr:uid="{00000000-0005-0000-0000-000069BA0000}"/>
    <cellStyle name="Título 1 6" xfId="27321" hidden="1" xr:uid="{00000000-0005-0000-0000-00006ABA0000}"/>
    <cellStyle name="Título 1 6" xfId="26015" hidden="1" xr:uid="{00000000-0005-0000-0000-00006BBA0000}"/>
    <cellStyle name="Título 1 6" xfId="22424" hidden="1" xr:uid="{00000000-0005-0000-0000-00006CBA0000}"/>
    <cellStyle name="Título 1 6" xfId="22011" hidden="1" xr:uid="{00000000-0005-0000-0000-00006DBA0000}"/>
    <cellStyle name="Título 1 6" xfId="26786" hidden="1" xr:uid="{00000000-0005-0000-0000-00006EBA0000}"/>
    <cellStyle name="Título 1 6" xfId="25861" hidden="1" xr:uid="{00000000-0005-0000-0000-00006FBA0000}"/>
    <cellStyle name="Título 1 6" xfId="26746" hidden="1" xr:uid="{00000000-0005-0000-0000-000070BA0000}"/>
    <cellStyle name="Título 1 6" xfId="23932" hidden="1" xr:uid="{00000000-0005-0000-0000-000071BA0000}"/>
    <cellStyle name="Título 1 6" xfId="25606" hidden="1" xr:uid="{00000000-0005-0000-0000-000072BA0000}"/>
    <cellStyle name="Título 1 6" xfId="22032" hidden="1" xr:uid="{00000000-0005-0000-0000-000073BA0000}"/>
    <cellStyle name="Título 1 6" xfId="26329" hidden="1" xr:uid="{00000000-0005-0000-0000-000074BA0000}"/>
    <cellStyle name="Título 1 6" xfId="22801" hidden="1" xr:uid="{00000000-0005-0000-0000-000075BA0000}"/>
    <cellStyle name="Título 1 6" xfId="25823" hidden="1" xr:uid="{00000000-0005-0000-0000-000076BA0000}"/>
    <cellStyle name="Título 1 6" xfId="23178" hidden="1" xr:uid="{00000000-0005-0000-0000-000077BA0000}"/>
    <cellStyle name="Título 1 6" xfId="22429" hidden="1" xr:uid="{00000000-0005-0000-0000-000078BA0000}"/>
    <cellStyle name="Título 1 6" xfId="22356" hidden="1" xr:uid="{00000000-0005-0000-0000-000079BA0000}"/>
    <cellStyle name="Título 1 6" xfId="28098" hidden="1" xr:uid="{00000000-0005-0000-0000-00007ABA0000}"/>
    <cellStyle name="Título 1 6" xfId="25445" hidden="1" xr:uid="{00000000-0005-0000-0000-00007BBA0000}"/>
    <cellStyle name="Título 1 6" xfId="22015" hidden="1" xr:uid="{00000000-0005-0000-0000-00007CBA0000}"/>
    <cellStyle name="Título 1 6" xfId="27017" hidden="1" xr:uid="{00000000-0005-0000-0000-00007DBA0000}"/>
    <cellStyle name="Título 1 6" xfId="26755" hidden="1" xr:uid="{00000000-0005-0000-0000-00007EBA0000}"/>
    <cellStyle name="Título 1 6" xfId="25756" hidden="1" xr:uid="{00000000-0005-0000-0000-00007FBA0000}"/>
    <cellStyle name="Título 1 6" xfId="26013" hidden="1" xr:uid="{00000000-0005-0000-0000-000080BA0000}"/>
    <cellStyle name="Título 1 6" xfId="22345" hidden="1" xr:uid="{00000000-0005-0000-0000-000081BA0000}"/>
    <cellStyle name="Título 1 6" xfId="27879" hidden="1" xr:uid="{00000000-0005-0000-0000-000082BA0000}"/>
    <cellStyle name="Título 1 6" xfId="33570" hidden="1" xr:uid="{00000000-0005-0000-0000-000083BA0000}"/>
    <cellStyle name="Título 1 6" xfId="33577" hidden="1" xr:uid="{00000000-0005-0000-0000-000084BA0000}"/>
    <cellStyle name="Título 1 6" xfId="33587" hidden="1" xr:uid="{00000000-0005-0000-0000-000085BA0000}"/>
    <cellStyle name="Título 1 6" xfId="33593" hidden="1" xr:uid="{00000000-0005-0000-0000-000086BA0000}"/>
    <cellStyle name="Título 1 6" xfId="33841" hidden="1" xr:uid="{00000000-0005-0000-0000-000087BA0000}"/>
    <cellStyle name="Título 1 6" xfId="33848" hidden="1" xr:uid="{00000000-0005-0000-0000-000088BA0000}"/>
    <cellStyle name="Título 1 6" xfId="33858" hidden="1" xr:uid="{00000000-0005-0000-0000-000089BA0000}"/>
    <cellStyle name="Título 1 6" xfId="33864" hidden="1" xr:uid="{00000000-0005-0000-0000-00008ABA0000}"/>
    <cellStyle name="Título 1 6" xfId="33689" hidden="1" xr:uid="{00000000-0005-0000-0000-00008BBA0000}"/>
    <cellStyle name="Título 1 6" xfId="33873" hidden="1" xr:uid="{00000000-0005-0000-0000-00008CBA0000}"/>
    <cellStyle name="Título 1 6" xfId="33679" hidden="1" xr:uid="{00000000-0005-0000-0000-00008DBA0000}"/>
    <cellStyle name="Título 1 6" xfId="33674" hidden="1" xr:uid="{00000000-0005-0000-0000-00008EBA0000}"/>
    <cellStyle name="Título 1 6" xfId="33637" hidden="1" xr:uid="{00000000-0005-0000-0000-00008FBA0000}"/>
    <cellStyle name="Título 1 6" xfId="33691" hidden="1" xr:uid="{00000000-0005-0000-0000-000090BA0000}"/>
    <cellStyle name="Título 1 6" xfId="33597" hidden="1" xr:uid="{00000000-0005-0000-0000-000091BA0000}"/>
    <cellStyle name="Título 1 6" xfId="33648" hidden="1" xr:uid="{00000000-0005-0000-0000-000092BA0000}"/>
    <cellStyle name="Título 1 6" xfId="22471" hidden="1" xr:uid="{00000000-0005-0000-0000-000093BA0000}"/>
    <cellStyle name="Título 1 6" xfId="26723" hidden="1" xr:uid="{00000000-0005-0000-0000-000094BA0000}"/>
    <cellStyle name="Título 1 6" xfId="23153" hidden="1" xr:uid="{00000000-0005-0000-0000-000095BA0000}"/>
    <cellStyle name="Título 1 6" xfId="25934" hidden="1" xr:uid="{00000000-0005-0000-0000-000096BA0000}"/>
    <cellStyle name="Título 1 6" xfId="33888" hidden="1" xr:uid="{00000000-0005-0000-0000-000097BA0000}"/>
    <cellStyle name="Título 1 6" xfId="33895" hidden="1" xr:uid="{00000000-0005-0000-0000-000098BA0000}"/>
    <cellStyle name="Título 1 6" xfId="33905" hidden="1" xr:uid="{00000000-0005-0000-0000-000099BA0000}"/>
    <cellStyle name="Título 1 6" xfId="33911" hidden="1" xr:uid="{00000000-0005-0000-0000-00009ABA0000}"/>
    <cellStyle name="Título 1 6" xfId="34159" hidden="1" xr:uid="{00000000-0005-0000-0000-00009BBA0000}"/>
    <cellStyle name="Título 1 6" xfId="34166" hidden="1" xr:uid="{00000000-0005-0000-0000-00009CBA0000}"/>
    <cellStyle name="Título 1 6" xfId="34176" hidden="1" xr:uid="{00000000-0005-0000-0000-00009DBA0000}"/>
    <cellStyle name="Título 1 6" xfId="34182" hidden="1" xr:uid="{00000000-0005-0000-0000-00009EBA0000}"/>
    <cellStyle name="Título 1 6" xfId="34007" hidden="1" xr:uid="{00000000-0005-0000-0000-00009FBA0000}"/>
    <cellStyle name="Título 1 6" xfId="34191" hidden="1" xr:uid="{00000000-0005-0000-0000-0000A0BA0000}"/>
    <cellStyle name="Título 1 6" xfId="33997" hidden="1" xr:uid="{00000000-0005-0000-0000-0000A1BA0000}"/>
    <cellStyle name="Título 1 6" xfId="33992" hidden="1" xr:uid="{00000000-0005-0000-0000-0000A2BA0000}"/>
    <cellStyle name="Título 1 6" xfId="33955" hidden="1" xr:uid="{00000000-0005-0000-0000-0000A3BA0000}"/>
    <cellStyle name="Título 1 6" xfId="34009" hidden="1" xr:uid="{00000000-0005-0000-0000-0000A4BA0000}"/>
    <cellStyle name="Título 1 6" xfId="33915" hidden="1" xr:uid="{00000000-0005-0000-0000-0000A5BA0000}"/>
    <cellStyle name="Título 1 6" xfId="33966" hidden="1" xr:uid="{00000000-0005-0000-0000-0000A6BA0000}"/>
    <cellStyle name="Título 1 6" xfId="34276" hidden="1" xr:uid="{00000000-0005-0000-0000-0000A7BA0000}"/>
    <cellStyle name="Título 1 6" xfId="34283" hidden="1" xr:uid="{00000000-0005-0000-0000-0000A8BA0000}"/>
    <cellStyle name="Título 1 6" xfId="34293" hidden="1" xr:uid="{00000000-0005-0000-0000-0000A9BA0000}"/>
    <cellStyle name="Título 1 6" xfId="34299" hidden="1" xr:uid="{00000000-0005-0000-0000-0000AABA0000}"/>
    <cellStyle name="Título 1 6" xfId="34378" hidden="1" xr:uid="{00000000-0005-0000-0000-0000ABBA0000}"/>
    <cellStyle name="Título 1 6" xfId="34385" hidden="1" xr:uid="{00000000-0005-0000-0000-0000ACBA0000}"/>
    <cellStyle name="Título 1 6" xfId="34395" hidden="1" xr:uid="{00000000-0005-0000-0000-0000ADBA0000}"/>
    <cellStyle name="Título 1 6" xfId="34401" hidden="1" xr:uid="{00000000-0005-0000-0000-0000AEBA0000}"/>
    <cellStyle name="Título 1 6" xfId="34649" hidden="1" xr:uid="{00000000-0005-0000-0000-0000AFBA0000}"/>
    <cellStyle name="Título 1 6" xfId="34656" hidden="1" xr:uid="{00000000-0005-0000-0000-0000B0BA0000}"/>
    <cellStyle name="Título 1 6" xfId="34666" hidden="1" xr:uid="{00000000-0005-0000-0000-0000B1BA0000}"/>
    <cellStyle name="Título 1 6" xfId="34672" hidden="1" xr:uid="{00000000-0005-0000-0000-0000B2BA0000}"/>
    <cellStyle name="Título 1 6" xfId="34497" hidden="1" xr:uid="{00000000-0005-0000-0000-0000B3BA0000}"/>
    <cellStyle name="Título 1 6" xfId="34681" hidden="1" xr:uid="{00000000-0005-0000-0000-0000B4BA0000}"/>
    <cellStyle name="Título 1 6" xfId="34487" hidden="1" xr:uid="{00000000-0005-0000-0000-0000B5BA0000}"/>
    <cellStyle name="Título 1 6" xfId="34482" hidden="1" xr:uid="{00000000-0005-0000-0000-0000B6BA0000}"/>
    <cellStyle name="Título 1 6" xfId="34445" hidden="1" xr:uid="{00000000-0005-0000-0000-0000B7BA0000}"/>
    <cellStyle name="Título 1 6" xfId="34499" hidden="1" xr:uid="{00000000-0005-0000-0000-0000B8BA0000}"/>
    <cellStyle name="Título 1 6" xfId="34405" hidden="1" xr:uid="{00000000-0005-0000-0000-0000B9BA0000}"/>
    <cellStyle name="Título 1 6" xfId="34456" hidden="1" xr:uid="{00000000-0005-0000-0000-0000BABA0000}"/>
    <cellStyle name="Título 1 6" xfId="34766" hidden="1" xr:uid="{00000000-0005-0000-0000-0000BBBA0000}"/>
    <cellStyle name="Título 1 6" xfId="34773" hidden="1" xr:uid="{00000000-0005-0000-0000-0000BCBA0000}"/>
    <cellStyle name="Título 1 6" xfId="34783" hidden="1" xr:uid="{00000000-0005-0000-0000-0000BDBA0000}"/>
    <cellStyle name="Título 1 6" xfId="34789" hidden="1" xr:uid="{00000000-0005-0000-0000-0000BEBA0000}"/>
    <cellStyle name="Título 1 6" xfId="34868" hidden="1" xr:uid="{00000000-0005-0000-0000-0000BFBA0000}"/>
    <cellStyle name="Título 1 6" xfId="34875" hidden="1" xr:uid="{00000000-0005-0000-0000-0000C0BA0000}"/>
    <cellStyle name="Título 1 6" xfId="34885" hidden="1" xr:uid="{00000000-0005-0000-0000-0000C1BA0000}"/>
    <cellStyle name="Título 1 6" xfId="34891" hidden="1" xr:uid="{00000000-0005-0000-0000-0000C2BA0000}"/>
    <cellStyle name="Título 1 6" xfId="35139" hidden="1" xr:uid="{00000000-0005-0000-0000-0000C3BA0000}"/>
    <cellStyle name="Título 1 6" xfId="35146" hidden="1" xr:uid="{00000000-0005-0000-0000-0000C4BA0000}"/>
    <cellStyle name="Título 1 6" xfId="35156" hidden="1" xr:uid="{00000000-0005-0000-0000-0000C5BA0000}"/>
    <cellStyle name="Título 1 6" xfId="35162" hidden="1" xr:uid="{00000000-0005-0000-0000-0000C6BA0000}"/>
    <cellStyle name="Título 1 6" xfId="34987" hidden="1" xr:uid="{00000000-0005-0000-0000-0000C7BA0000}"/>
    <cellStyle name="Título 1 6" xfId="35171" hidden="1" xr:uid="{00000000-0005-0000-0000-0000C8BA0000}"/>
    <cellStyle name="Título 1 6" xfId="34977" hidden="1" xr:uid="{00000000-0005-0000-0000-0000C9BA0000}"/>
    <cellStyle name="Título 1 6" xfId="34972" hidden="1" xr:uid="{00000000-0005-0000-0000-0000CABA0000}"/>
    <cellStyle name="Título 1 6" xfId="34935" hidden="1" xr:uid="{00000000-0005-0000-0000-0000CBBA0000}"/>
    <cellStyle name="Título 1 6" xfId="34989" hidden="1" xr:uid="{00000000-0005-0000-0000-0000CCBA0000}"/>
    <cellStyle name="Título 1 6" xfId="34895" hidden="1" xr:uid="{00000000-0005-0000-0000-0000CDBA0000}"/>
    <cellStyle name="Título 1 6" xfId="34946" hidden="1" xr:uid="{00000000-0005-0000-0000-0000CEBA0000}"/>
    <cellStyle name="Título 1 6" xfId="35256" hidden="1" xr:uid="{00000000-0005-0000-0000-0000CFBA0000}"/>
    <cellStyle name="Título 1 6" xfId="35263" hidden="1" xr:uid="{00000000-0005-0000-0000-0000D0BA0000}"/>
    <cellStyle name="Título 1 6" xfId="35273" hidden="1" xr:uid="{00000000-0005-0000-0000-0000D1BA0000}"/>
    <cellStyle name="Título 1 6" xfId="35279" hidden="1" xr:uid="{00000000-0005-0000-0000-0000D2BA0000}"/>
    <cellStyle name="Título 1 6" xfId="35358" hidden="1" xr:uid="{00000000-0005-0000-0000-0000D3BA0000}"/>
    <cellStyle name="Título 1 6" xfId="35365" hidden="1" xr:uid="{00000000-0005-0000-0000-0000D4BA0000}"/>
    <cellStyle name="Título 1 6" xfId="35375" hidden="1" xr:uid="{00000000-0005-0000-0000-0000D5BA0000}"/>
    <cellStyle name="Título 1 6" xfId="35381" hidden="1" xr:uid="{00000000-0005-0000-0000-0000D6BA0000}"/>
    <cellStyle name="Título 1 6" xfId="35629" hidden="1" xr:uid="{00000000-0005-0000-0000-0000D7BA0000}"/>
    <cellStyle name="Título 1 6" xfId="35636" hidden="1" xr:uid="{00000000-0005-0000-0000-0000D8BA0000}"/>
    <cellStyle name="Título 1 6" xfId="35646" hidden="1" xr:uid="{00000000-0005-0000-0000-0000D9BA0000}"/>
    <cellStyle name="Título 1 6" xfId="35652" hidden="1" xr:uid="{00000000-0005-0000-0000-0000DABA0000}"/>
    <cellStyle name="Título 1 6" xfId="35477" hidden="1" xr:uid="{00000000-0005-0000-0000-0000DBBA0000}"/>
    <cellStyle name="Título 1 6" xfId="35661" hidden="1" xr:uid="{00000000-0005-0000-0000-0000DCBA0000}"/>
    <cellStyle name="Título 1 6" xfId="35467" hidden="1" xr:uid="{00000000-0005-0000-0000-0000DDBA0000}"/>
    <cellStyle name="Título 1 6" xfId="35462" hidden="1" xr:uid="{00000000-0005-0000-0000-0000DEBA0000}"/>
    <cellStyle name="Título 1 6" xfId="35425" hidden="1" xr:uid="{00000000-0005-0000-0000-0000DFBA0000}"/>
    <cellStyle name="Título 1 6" xfId="35479" hidden="1" xr:uid="{00000000-0005-0000-0000-0000E0BA0000}"/>
    <cellStyle name="Título 1 6" xfId="35385" hidden="1" xr:uid="{00000000-0005-0000-0000-0000E1BA0000}"/>
    <cellStyle name="Título 1 6" xfId="35436" hidden="1" xr:uid="{00000000-0005-0000-0000-0000E2BA0000}"/>
    <cellStyle name="Título 1 6" xfId="35746" hidden="1" xr:uid="{00000000-0005-0000-0000-0000E3BA0000}"/>
    <cellStyle name="Título 1 6" xfId="35753" hidden="1" xr:uid="{00000000-0005-0000-0000-0000E4BA0000}"/>
    <cellStyle name="Título 1 6" xfId="35763" hidden="1" xr:uid="{00000000-0005-0000-0000-0000E5BA0000}"/>
    <cellStyle name="Título 1 6" xfId="35769" hidden="1" xr:uid="{00000000-0005-0000-0000-0000E6BA0000}"/>
    <cellStyle name="Título 1 6" xfId="35848" hidden="1" xr:uid="{00000000-0005-0000-0000-0000E7BA0000}"/>
    <cellStyle name="Título 1 6" xfId="35855" hidden="1" xr:uid="{00000000-0005-0000-0000-0000E8BA0000}"/>
    <cellStyle name="Título 1 6" xfId="35865" hidden="1" xr:uid="{00000000-0005-0000-0000-0000E9BA0000}"/>
    <cellStyle name="Título 1 6" xfId="35871" hidden="1" xr:uid="{00000000-0005-0000-0000-0000EABA0000}"/>
    <cellStyle name="Título 1 6" xfId="36119" hidden="1" xr:uid="{00000000-0005-0000-0000-0000EBBA0000}"/>
    <cellStyle name="Título 1 6" xfId="36126" hidden="1" xr:uid="{00000000-0005-0000-0000-0000ECBA0000}"/>
    <cellStyle name="Título 1 6" xfId="36136" hidden="1" xr:uid="{00000000-0005-0000-0000-0000EDBA0000}"/>
    <cellStyle name="Título 1 6" xfId="36142" hidden="1" xr:uid="{00000000-0005-0000-0000-0000EEBA0000}"/>
    <cellStyle name="Título 1 6" xfId="35967" hidden="1" xr:uid="{00000000-0005-0000-0000-0000EFBA0000}"/>
    <cellStyle name="Título 1 6" xfId="36151" hidden="1" xr:uid="{00000000-0005-0000-0000-0000F0BA0000}"/>
    <cellStyle name="Título 1 6" xfId="35957" hidden="1" xr:uid="{00000000-0005-0000-0000-0000F1BA0000}"/>
    <cellStyle name="Título 1 6" xfId="35952" hidden="1" xr:uid="{00000000-0005-0000-0000-0000F2BA0000}"/>
    <cellStyle name="Título 1 6" xfId="35915" hidden="1" xr:uid="{00000000-0005-0000-0000-0000F3BA0000}"/>
    <cellStyle name="Título 1 6" xfId="35969" hidden="1" xr:uid="{00000000-0005-0000-0000-0000F4BA0000}"/>
    <cellStyle name="Título 1 6" xfId="35875" hidden="1" xr:uid="{00000000-0005-0000-0000-0000F5BA0000}"/>
    <cellStyle name="Título 1 6" xfId="35926" hidden="1" xr:uid="{00000000-0005-0000-0000-0000F6BA0000}"/>
    <cellStyle name="Título 1 6" xfId="23042" hidden="1" xr:uid="{00000000-0005-0000-0000-0000F7BA0000}"/>
    <cellStyle name="Título 1 6" xfId="30743" hidden="1" xr:uid="{00000000-0005-0000-0000-0000F8BA0000}"/>
    <cellStyle name="Título 1 6" xfId="27202" hidden="1" xr:uid="{00000000-0005-0000-0000-0000F9BA0000}"/>
    <cellStyle name="Título 1 6" xfId="23832" hidden="1" xr:uid="{00000000-0005-0000-0000-0000FABA0000}"/>
    <cellStyle name="Título 1 6" xfId="23804" hidden="1" xr:uid="{00000000-0005-0000-0000-0000FBBA0000}"/>
    <cellStyle name="Título 1 6" xfId="13402" hidden="1" xr:uid="{00000000-0005-0000-0000-0000FCBA0000}"/>
    <cellStyle name="Título 1 6" xfId="27234" hidden="1" xr:uid="{00000000-0005-0000-0000-0000FDBA0000}"/>
    <cellStyle name="Título 1 6" xfId="30886" hidden="1" xr:uid="{00000000-0005-0000-0000-0000FEBA0000}"/>
    <cellStyle name="Título 1 6" xfId="26267" hidden="1" xr:uid="{00000000-0005-0000-0000-0000FFBA0000}"/>
    <cellStyle name="Título 1 6" xfId="27478" hidden="1" xr:uid="{00000000-0005-0000-0000-000000BB0000}"/>
    <cellStyle name="Título 1 6" xfId="27273" hidden="1" xr:uid="{00000000-0005-0000-0000-000001BB0000}"/>
    <cellStyle name="Título 1 6" xfId="23402" hidden="1" xr:uid="{00000000-0005-0000-0000-000002BB0000}"/>
    <cellStyle name="Título 1 6" xfId="26858" hidden="1" xr:uid="{00000000-0005-0000-0000-000003BB0000}"/>
    <cellStyle name="Título 1 6" xfId="26758" hidden="1" xr:uid="{00000000-0005-0000-0000-000004BB0000}"/>
    <cellStyle name="Título 1 6" xfId="25447" hidden="1" xr:uid="{00000000-0005-0000-0000-000005BB0000}"/>
    <cellStyle name="Título 1 6" xfId="26970" hidden="1" xr:uid="{00000000-0005-0000-0000-000006BB0000}"/>
    <cellStyle name="Título 1 6" xfId="25376" hidden="1" xr:uid="{00000000-0005-0000-0000-000007BB0000}"/>
    <cellStyle name="Título 1 6" xfId="22203" hidden="1" xr:uid="{00000000-0005-0000-0000-000008BB0000}"/>
    <cellStyle name="Título 1 6" xfId="26735" hidden="1" xr:uid="{00000000-0005-0000-0000-000009BB0000}"/>
    <cellStyle name="Título 1 6" xfId="22434" hidden="1" xr:uid="{00000000-0005-0000-0000-00000ABB0000}"/>
    <cellStyle name="Título 1 6" xfId="26707" hidden="1" xr:uid="{00000000-0005-0000-0000-00000BBB0000}"/>
    <cellStyle name="Título 1 6" xfId="23615" hidden="1" xr:uid="{00000000-0005-0000-0000-00000CBB0000}"/>
    <cellStyle name="Título 1 6" xfId="26244" hidden="1" xr:uid="{00000000-0005-0000-0000-00000DBB0000}"/>
    <cellStyle name="Título 1 6" xfId="25162" hidden="1" xr:uid="{00000000-0005-0000-0000-00000EBB0000}"/>
    <cellStyle name="Título 1 6" xfId="28094" hidden="1" xr:uid="{00000000-0005-0000-0000-00000FBB0000}"/>
    <cellStyle name="Título 1 6" xfId="22574" hidden="1" xr:uid="{00000000-0005-0000-0000-000010BB0000}"/>
    <cellStyle name="Título 1 6" xfId="30764" hidden="1" xr:uid="{00000000-0005-0000-0000-000011BB0000}"/>
    <cellStyle name="Título 1 6" xfId="23689" hidden="1" xr:uid="{00000000-0005-0000-0000-000012BB0000}"/>
    <cellStyle name="Título 1 6" xfId="22541" hidden="1" xr:uid="{00000000-0005-0000-0000-000013BB0000}"/>
    <cellStyle name="Título 1 6" xfId="23343" hidden="1" xr:uid="{00000000-0005-0000-0000-000014BB0000}"/>
    <cellStyle name="Título 1 6" xfId="23996" hidden="1" xr:uid="{00000000-0005-0000-0000-000015BB0000}"/>
    <cellStyle name="Título 1 6" xfId="27844" hidden="1" xr:uid="{00000000-0005-0000-0000-000016BB0000}"/>
    <cellStyle name="Título 1 6" xfId="23162" hidden="1" xr:uid="{00000000-0005-0000-0000-000017BB0000}"/>
    <cellStyle name="Título 1 6" xfId="25094" hidden="1" xr:uid="{00000000-0005-0000-0000-000018BB0000}"/>
    <cellStyle name="Título 1 6" xfId="21931" hidden="1" xr:uid="{00000000-0005-0000-0000-000019BB0000}"/>
    <cellStyle name="Título 1 6" xfId="30891" hidden="1" xr:uid="{00000000-0005-0000-0000-00001ABB0000}"/>
    <cellStyle name="Título 1 6" xfId="22140" hidden="1" xr:uid="{00000000-0005-0000-0000-00001BBB0000}"/>
    <cellStyle name="Título 1 6" xfId="26793" hidden="1" xr:uid="{00000000-0005-0000-0000-00001CBB0000}"/>
    <cellStyle name="Título 1 6" xfId="28034" hidden="1" xr:uid="{00000000-0005-0000-0000-00001DBB0000}"/>
    <cellStyle name="Título 1 6" xfId="21793" hidden="1" xr:uid="{00000000-0005-0000-0000-00001EBB0000}"/>
    <cellStyle name="Título 1 6" xfId="26265" hidden="1" xr:uid="{00000000-0005-0000-0000-00001FBB0000}"/>
    <cellStyle name="Título 1 6" xfId="27143" hidden="1" xr:uid="{00000000-0005-0000-0000-000020BB0000}"/>
    <cellStyle name="Título 1 6" xfId="25404" hidden="1" xr:uid="{00000000-0005-0000-0000-000021BB0000}"/>
    <cellStyle name="Título 1 6" xfId="26886" hidden="1" xr:uid="{00000000-0005-0000-0000-000022BB0000}"/>
    <cellStyle name="Título 1 6" xfId="36236" hidden="1" xr:uid="{00000000-0005-0000-0000-000023BB0000}"/>
    <cellStyle name="Título 1 6" xfId="36243" hidden="1" xr:uid="{00000000-0005-0000-0000-000024BB0000}"/>
    <cellStyle name="Título 1 6" xfId="36253" hidden="1" xr:uid="{00000000-0005-0000-0000-000025BB0000}"/>
    <cellStyle name="Título 1 6" xfId="36259" hidden="1" xr:uid="{00000000-0005-0000-0000-000026BB0000}"/>
    <cellStyle name="Título 1 6" xfId="36507" hidden="1" xr:uid="{00000000-0005-0000-0000-000027BB0000}"/>
    <cellStyle name="Título 1 6" xfId="36514" hidden="1" xr:uid="{00000000-0005-0000-0000-000028BB0000}"/>
    <cellStyle name="Título 1 6" xfId="36524" hidden="1" xr:uid="{00000000-0005-0000-0000-000029BB0000}"/>
    <cellStyle name="Título 1 6" xfId="36530" hidden="1" xr:uid="{00000000-0005-0000-0000-00002ABB0000}"/>
    <cellStyle name="Título 1 6" xfId="36355" hidden="1" xr:uid="{00000000-0005-0000-0000-00002BBB0000}"/>
    <cellStyle name="Título 1 6" xfId="36539" hidden="1" xr:uid="{00000000-0005-0000-0000-00002CBB0000}"/>
    <cellStyle name="Título 1 6" xfId="36345" hidden="1" xr:uid="{00000000-0005-0000-0000-00002DBB0000}"/>
    <cellStyle name="Título 1 6" xfId="36340" hidden="1" xr:uid="{00000000-0005-0000-0000-00002EBB0000}"/>
    <cellStyle name="Título 1 6" xfId="36303" hidden="1" xr:uid="{00000000-0005-0000-0000-00002FBB0000}"/>
    <cellStyle name="Título 1 6" xfId="36357" hidden="1" xr:uid="{00000000-0005-0000-0000-000030BB0000}"/>
    <cellStyle name="Título 1 6" xfId="36263" hidden="1" xr:uid="{00000000-0005-0000-0000-000031BB0000}"/>
    <cellStyle name="Título 1 6" xfId="36314" hidden="1" xr:uid="{00000000-0005-0000-0000-000032BB0000}"/>
    <cellStyle name="Título 1 6" xfId="25053" hidden="1" xr:uid="{00000000-0005-0000-0000-000033BB0000}"/>
    <cellStyle name="Título 1 6" xfId="22631" hidden="1" xr:uid="{00000000-0005-0000-0000-000034BB0000}"/>
    <cellStyle name="Título 1 6" xfId="26670" hidden="1" xr:uid="{00000000-0005-0000-0000-000035BB0000}"/>
    <cellStyle name="Título 1 6" xfId="23835" hidden="1" xr:uid="{00000000-0005-0000-0000-000036BB0000}"/>
    <cellStyle name="Título 1 6" xfId="36554" hidden="1" xr:uid="{00000000-0005-0000-0000-000037BB0000}"/>
    <cellStyle name="Título 1 6" xfId="36561" hidden="1" xr:uid="{00000000-0005-0000-0000-000038BB0000}"/>
    <cellStyle name="Título 1 6" xfId="36571" hidden="1" xr:uid="{00000000-0005-0000-0000-000039BB0000}"/>
    <cellStyle name="Título 1 6" xfId="36577" hidden="1" xr:uid="{00000000-0005-0000-0000-00003ABB0000}"/>
    <cellStyle name="Título 1 6" xfId="36825" hidden="1" xr:uid="{00000000-0005-0000-0000-00003BBB0000}"/>
    <cellStyle name="Título 1 6" xfId="36832" hidden="1" xr:uid="{00000000-0005-0000-0000-00003CBB0000}"/>
    <cellStyle name="Título 1 6" xfId="36842" hidden="1" xr:uid="{00000000-0005-0000-0000-00003DBB0000}"/>
    <cellStyle name="Título 1 6" xfId="36848" hidden="1" xr:uid="{00000000-0005-0000-0000-00003EBB0000}"/>
    <cellStyle name="Título 1 6" xfId="36673" hidden="1" xr:uid="{00000000-0005-0000-0000-00003FBB0000}"/>
    <cellStyle name="Título 1 6" xfId="36857" hidden="1" xr:uid="{00000000-0005-0000-0000-000040BB0000}"/>
    <cellStyle name="Título 1 6" xfId="36663" hidden="1" xr:uid="{00000000-0005-0000-0000-000041BB0000}"/>
    <cellStyle name="Título 1 6" xfId="36658" hidden="1" xr:uid="{00000000-0005-0000-0000-000042BB0000}"/>
    <cellStyle name="Título 1 6" xfId="36621" hidden="1" xr:uid="{00000000-0005-0000-0000-000043BB0000}"/>
    <cellStyle name="Título 1 6" xfId="36675" hidden="1" xr:uid="{00000000-0005-0000-0000-000044BB0000}"/>
    <cellStyle name="Título 1 6" xfId="36581" hidden="1" xr:uid="{00000000-0005-0000-0000-000045BB0000}"/>
    <cellStyle name="Título 1 6" xfId="36632" hidden="1" xr:uid="{00000000-0005-0000-0000-000046BB0000}"/>
    <cellStyle name="Título 1 6" xfId="36942" hidden="1" xr:uid="{00000000-0005-0000-0000-000047BB0000}"/>
    <cellStyle name="Título 1 6" xfId="36949" hidden="1" xr:uid="{00000000-0005-0000-0000-000048BB0000}"/>
    <cellStyle name="Título 1 6" xfId="36959" hidden="1" xr:uid="{00000000-0005-0000-0000-000049BB0000}"/>
    <cellStyle name="Título 1 6" xfId="36965" hidden="1" xr:uid="{00000000-0005-0000-0000-00004ABB0000}"/>
    <cellStyle name="Título 1 6" xfId="37044" hidden="1" xr:uid="{00000000-0005-0000-0000-00004BBB0000}"/>
    <cellStyle name="Título 1 6" xfId="37051" hidden="1" xr:uid="{00000000-0005-0000-0000-00004CBB0000}"/>
    <cellStyle name="Título 1 6" xfId="37061" hidden="1" xr:uid="{00000000-0005-0000-0000-00004DBB0000}"/>
    <cellStyle name="Título 1 6" xfId="37067" hidden="1" xr:uid="{00000000-0005-0000-0000-00004EBB0000}"/>
    <cellStyle name="Título 1 6" xfId="37315" hidden="1" xr:uid="{00000000-0005-0000-0000-00004FBB0000}"/>
    <cellStyle name="Título 1 6" xfId="37322" hidden="1" xr:uid="{00000000-0005-0000-0000-000050BB0000}"/>
    <cellStyle name="Título 1 6" xfId="37332" hidden="1" xr:uid="{00000000-0005-0000-0000-000051BB0000}"/>
    <cellStyle name="Título 1 6" xfId="37338" hidden="1" xr:uid="{00000000-0005-0000-0000-000052BB0000}"/>
    <cellStyle name="Título 1 6" xfId="37163" hidden="1" xr:uid="{00000000-0005-0000-0000-000053BB0000}"/>
    <cellStyle name="Título 1 6" xfId="37347" hidden="1" xr:uid="{00000000-0005-0000-0000-000054BB0000}"/>
    <cellStyle name="Título 1 6" xfId="37153" hidden="1" xr:uid="{00000000-0005-0000-0000-000055BB0000}"/>
    <cellStyle name="Título 1 6" xfId="37148" hidden="1" xr:uid="{00000000-0005-0000-0000-000056BB0000}"/>
    <cellStyle name="Título 1 6" xfId="37111" hidden="1" xr:uid="{00000000-0005-0000-0000-000057BB0000}"/>
    <cellStyle name="Título 1 6" xfId="37165" hidden="1" xr:uid="{00000000-0005-0000-0000-000058BB0000}"/>
    <cellStyle name="Título 1 6" xfId="37071" hidden="1" xr:uid="{00000000-0005-0000-0000-000059BB0000}"/>
    <cellStyle name="Título 1 6" xfId="37122" hidden="1" xr:uid="{00000000-0005-0000-0000-00005ABB0000}"/>
    <cellStyle name="Título 1 6" xfId="37432" hidden="1" xr:uid="{00000000-0005-0000-0000-00005BBB0000}"/>
    <cellStyle name="Título 1 6" xfId="37439" hidden="1" xr:uid="{00000000-0005-0000-0000-00005CBB0000}"/>
    <cellStyle name="Título 1 6" xfId="37449" hidden="1" xr:uid="{00000000-0005-0000-0000-00005DBB0000}"/>
    <cellStyle name="Título 1 6" xfId="37455" hidden="1" xr:uid="{00000000-0005-0000-0000-00005EBB0000}"/>
    <cellStyle name="Título 1 6" xfId="37534" hidden="1" xr:uid="{00000000-0005-0000-0000-00005FBB0000}"/>
    <cellStyle name="Título 1 6" xfId="37541" hidden="1" xr:uid="{00000000-0005-0000-0000-000060BB0000}"/>
    <cellStyle name="Título 1 6" xfId="37551" hidden="1" xr:uid="{00000000-0005-0000-0000-000061BB0000}"/>
    <cellStyle name="Título 1 6" xfId="37557" hidden="1" xr:uid="{00000000-0005-0000-0000-000062BB0000}"/>
    <cellStyle name="Título 1 6" xfId="37805" hidden="1" xr:uid="{00000000-0005-0000-0000-000063BB0000}"/>
    <cellStyle name="Título 1 6" xfId="37812" hidden="1" xr:uid="{00000000-0005-0000-0000-000064BB0000}"/>
    <cellStyle name="Título 1 6" xfId="37822" hidden="1" xr:uid="{00000000-0005-0000-0000-000065BB0000}"/>
    <cellStyle name="Título 1 6" xfId="37828" hidden="1" xr:uid="{00000000-0005-0000-0000-000066BB0000}"/>
    <cellStyle name="Título 1 6" xfId="37653" hidden="1" xr:uid="{00000000-0005-0000-0000-000067BB0000}"/>
    <cellStyle name="Título 1 6" xfId="37837" hidden="1" xr:uid="{00000000-0005-0000-0000-000068BB0000}"/>
    <cellStyle name="Título 1 6" xfId="37643" hidden="1" xr:uid="{00000000-0005-0000-0000-000069BB0000}"/>
    <cellStyle name="Título 1 6" xfId="37638" hidden="1" xr:uid="{00000000-0005-0000-0000-00006ABB0000}"/>
    <cellStyle name="Título 1 6" xfId="37601" hidden="1" xr:uid="{00000000-0005-0000-0000-00006BBB0000}"/>
    <cellStyle name="Título 1 6" xfId="37655" hidden="1" xr:uid="{00000000-0005-0000-0000-00006CBB0000}"/>
    <cellStyle name="Título 1 6" xfId="37561" hidden="1" xr:uid="{00000000-0005-0000-0000-00006DBB0000}"/>
    <cellStyle name="Título 1 6" xfId="37612" hidden="1" xr:uid="{00000000-0005-0000-0000-00006EBB0000}"/>
    <cellStyle name="Título 1 6" xfId="37922" hidden="1" xr:uid="{00000000-0005-0000-0000-00006FBB0000}"/>
    <cellStyle name="Título 1 6" xfId="37929" hidden="1" xr:uid="{00000000-0005-0000-0000-000070BB0000}"/>
    <cellStyle name="Título 1 6" xfId="37939" hidden="1" xr:uid="{00000000-0005-0000-0000-000071BB0000}"/>
    <cellStyle name="Título 1 6" xfId="37945" hidden="1" xr:uid="{00000000-0005-0000-0000-000072BB0000}"/>
    <cellStyle name="Título 1 6" xfId="38024" hidden="1" xr:uid="{00000000-0005-0000-0000-000073BB0000}"/>
    <cellStyle name="Título 1 6" xfId="38031" hidden="1" xr:uid="{00000000-0005-0000-0000-000074BB0000}"/>
    <cellStyle name="Título 1 6" xfId="38041" hidden="1" xr:uid="{00000000-0005-0000-0000-000075BB0000}"/>
    <cellStyle name="Título 1 6" xfId="38047" hidden="1" xr:uid="{00000000-0005-0000-0000-000076BB0000}"/>
    <cellStyle name="Título 1 6" xfId="38295" hidden="1" xr:uid="{00000000-0005-0000-0000-000077BB0000}"/>
    <cellStyle name="Título 1 6" xfId="38302" hidden="1" xr:uid="{00000000-0005-0000-0000-000078BB0000}"/>
    <cellStyle name="Título 1 6" xfId="38312" hidden="1" xr:uid="{00000000-0005-0000-0000-000079BB0000}"/>
    <cellStyle name="Título 1 6" xfId="38318" hidden="1" xr:uid="{00000000-0005-0000-0000-00007ABB0000}"/>
    <cellStyle name="Título 1 6" xfId="38143" hidden="1" xr:uid="{00000000-0005-0000-0000-00007BBB0000}"/>
    <cellStyle name="Título 1 6" xfId="38327" hidden="1" xr:uid="{00000000-0005-0000-0000-00007CBB0000}"/>
    <cellStyle name="Título 1 6" xfId="38133" hidden="1" xr:uid="{00000000-0005-0000-0000-00007DBB0000}"/>
    <cellStyle name="Título 1 6" xfId="38128" hidden="1" xr:uid="{00000000-0005-0000-0000-00007EBB0000}"/>
    <cellStyle name="Título 1 6" xfId="38091" hidden="1" xr:uid="{00000000-0005-0000-0000-00007FBB0000}"/>
    <cellStyle name="Título 1 6" xfId="38145" hidden="1" xr:uid="{00000000-0005-0000-0000-000080BB0000}"/>
    <cellStyle name="Título 1 6" xfId="38051" hidden="1" xr:uid="{00000000-0005-0000-0000-000081BB0000}"/>
    <cellStyle name="Título 1 6" xfId="38102" hidden="1" xr:uid="{00000000-0005-0000-0000-000082BB0000}"/>
    <cellStyle name="Título 1 6" xfId="38412" hidden="1" xr:uid="{00000000-0005-0000-0000-000083BB0000}"/>
    <cellStyle name="Título 1 6" xfId="38419" hidden="1" xr:uid="{00000000-0005-0000-0000-000084BB0000}"/>
    <cellStyle name="Título 1 6" xfId="38429" hidden="1" xr:uid="{00000000-0005-0000-0000-000085BB0000}"/>
    <cellStyle name="Título 1 6" xfId="38435" hidden="1" xr:uid="{00000000-0005-0000-0000-000086BB0000}"/>
    <cellStyle name="Título 1 6" xfId="38514" hidden="1" xr:uid="{00000000-0005-0000-0000-000087BB0000}"/>
    <cellStyle name="Título 1 6" xfId="38521" hidden="1" xr:uid="{00000000-0005-0000-0000-000088BB0000}"/>
    <cellStyle name="Título 1 6" xfId="38531" hidden="1" xr:uid="{00000000-0005-0000-0000-000089BB0000}"/>
    <cellStyle name="Título 1 6" xfId="38537" hidden="1" xr:uid="{00000000-0005-0000-0000-00008ABB0000}"/>
    <cellStyle name="Título 1 6" xfId="38785" hidden="1" xr:uid="{00000000-0005-0000-0000-00008BBB0000}"/>
    <cellStyle name="Título 1 6" xfId="38792" hidden="1" xr:uid="{00000000-0005-0000-0000-00008CBB0000}"/>
    <cellStyle name="Título 1 6" xfId="38802" hidden="1" xr:uid="{00000000-0005-0000-0000-00008DBB0000}"/>
    <cellStyle name="Título 1 6" xfId="38808" hidden="1" xr:uid="{00000000-0005-0000-0000-00008EBB0000}"/>
    <cellStyle name="Título 1 6" xfId="38633" hidden="1" xr:uid="{00000000-0005-0000-0000-00008FBB0000}"/>
    <cellStyle name="Título 1 6" xfId="38817" hidden="1" xr:uid="{00000000-0005-0000-0000-000090BB0000}"/>
    <cellStyle name="Título 1 6" xfId="38623" hidden="1" xr:uid="{00000000-0005-0000-0000-000091BB0000}"/>
    <cellStyle name="Título 1 6" xfId="38618" hidden="1" xr:uid="{00000000-0005-0000-0000-000092BB0000}"/>
    <cellStyle name="Título 1 6" xfId="38581" hidden="1" xr:uid="{00000000-0005-0000-0000-000093BB0000}"/>
    <cellStyle name="Título 1 6" xfId="38635" hidden="1" xr:uid="{00000000-0005-0000-0000-000094BB0000}"/>
    <cellStyle name="Título 1 6" xfId="38541" hidden="1" xr:uid="{00000000-0005-0000-0000-000095BB0000}"/>
    <cellStyle name="Título 1 6" xfId="38592" xr:uid="{00000000-0005-0000-0000-000096BB0000}"/>
    <cellStyle name="Título 1 7" xfId="5150" hidden="1" xr:uid="{00000000-0005-0000-0000-000097BB0000}"/>
    <cellStyle name="Título 1 7" xfId="5164" hidden="1" xr:uid="{00000000-0005-0000-0000-000098BB0000}"/>
    <cellStyle name="Título 1 7" xfId="5175" hidden="1" xr:uid="{00000000-0005-0000-0000-000099BB0000}"/>
    <cellStyle name="Título 1 7" xfId="5186" hidden="1" xr:uid="{00000000-0005-0000-0000-00009ABB0000}"/>
    <cellStyle name="Título 1 7" xfId="5194" hidden="1" xr:uid="{00000000-0005-0000-0000-00009BBB0000}"/>
    <cellStyle name="Título 1 7" xfId="10302" hidden="1" xr:uid="{00000000-0005-0000-0000-00009CBB0000}"/>
    <cellStyle name="Título 1 7" xfId="10313" hidden="1" xr:uid="{00000000-0005-0000-0000-00009DBB0000}"/>
    <cellStyle name="Título 1 7" xfId="10324" hidden="1" xr:uid="{00000000-0005-0000-0000-00009EBB0000}"/>
    <cellStyle name="Título 1 7" xfId="10332" hidden="1" xr:uid="{00000000-0005-0000-0000-00009FBB0000}"/>
    <cellStyle name="Título 1 7" xfId="10812" hidden="1" xr:uid="{00000000-0005-0000-0000-0000A0BB0000}"/>
    <cellStyle name="Título 1 7" xfId="10819" hidden="1" xr:uid="{00000000-0005-0000-0000-0000A1BB0000}"/>
    <cellStyle name="Título 1 7" xfId="10829" hidden="1" xr:uid="{00000000-0005-0000-0000-0000A2BB0000}"/>
    <cellStyle name="Título 1 7" xfId="10835" hidden="1" xr:uid="{00000000-0005-0000-0000-0000A3BB0000}"/>
    <cellStyle name="Título 1 7" xfId="10608" hidden="1" xr:uid="{00000000-0005-0000-0000-0000A4BB0000}"/>
    <cellStyle name="Título 1 7" xfId="10838" hidden="1" xr:uid="{00000000-0005-0000-0000-0000A5BB0000}"/>
    <cellStyle name="Título 1 7" xfId="10644" hidden="1" xr:uid="{00000000-0005-0000-0000-0000A6BB0000}"/>
    <cellStyle name="Título 1 7" xfId="10638" hidden="1" xr:uid="{00000000-0005-0000-0000-0000A7BB0000}"/>
    <cellStyle name="Título 1 7" xfId="10673" hidden="1" xr:uid="{00000000-0005-0000-0000-0000A8BB0000}"/>
    <cellStyle name="Título 1 7" xfId="10633" hidden="1" xr:uid="{00000000-0005-0000-0000-0000A9BB0000}"/>
    <cellStyle name="Título 1 7" xfId="10575" hidden="1" xr:uid="{00000000-0005-0000-0000-0000AABB0000}"/>
    <cellStyle name="Título 1 7" xfId="10615" hidden="1" xr:uid="{00000000-0005-0000-0000-0000ABBB0000}"/>
    <cellStyle name="Título 1 7" xfId="15957" hidden="1" xr:uid="{00000000-0005-0000-0000-0000ACBB0000}"/>
    <cellStyle name="Título 1 7" xfId="15968" hidden="1" xr:uid="{00000000-0005-0000-0000-0000ADBB0000}"/>
    <cellStyle name="Título 1 7" xfId="15979" hidden="1" xr:uid="{00000000-0005-0000-0000-0000AEBB0000}"/>
    <cellStyle name="Título 1 7" xfId="15987" hidden="1" xr:uid="{00000000-0005-0000-0000-0000AFBB0000}"/>
    <cellStyle name="Título 1 7" xfId="21085" hidden="1" xr:uid="{00000000-0005-0000-0000-0000B0BB0000}"/>
    <cellStyle name="Título 1 7" xfId="21096" hidden="1" xr:uid="{00000000-0005-0000-0000-0000B1BB0000}"/>
    <cellStyle name="Título 1 7" xfId="21107" hidden="1" xr:uid="{00000000-0005-0000-0000-0000B2BB0000}"/>
    <cellStyle name="Título 1 7" xfId="21115" hidden="1" xr:uid="{00000000-0005-0000-0000-0000B3BB0000}"/>
    <cellStyle name="Título 1 7" xfId="21595" hidden="1" xr:uid="{00000000-0005-0000-0000-0000B4BB0000}"/>
    <cellStyle name="Título 1 7" xfId="21602" hidden="1" xr:uid="{00000000-0005-0000-0000-0000B5BB0000}"/>
    <cellStyle name="Título 1 7" xfId="21612" hidden="1" xr:uid="{00000000-0005-0000-0000-0000B6BB0000}"/>
    <cellStyle name="Título 1 7" xfId="21618" hidden="1" xr:uid="{00000000-0005-0000-0000-0000B7BB0000}"/>
    <cellStyle name="Título 1 7" xfId="21391" hidden="1" xr:uid="{00000000-0005-0000-0000-0000B8BB0000}"/>
    <cellStyle name="Título 1 7" xfId="21621" hidden="1" xr:uid="{00000000-0005-0000-0000-0000B9BB0000}"/>
    <cellStyle name="Título 1 7" xfId="21427" hidden="1" xr:uid="{00000000-0005-0000-0000-0000BABB0000}"/>
    <cellStyle name="Título 1 7" xfId="21421" hidden="1" xr:uid="{00000000-0005-0000-0000-0000BBBB0000}"/>
    <cellStyle name="Título 1 7" xfId="21456" hidden="1" xr:uid="{00000000-0005-0000-0000-0000BCBB0000}"/>
    <cellStyle name="Título 1 7" xfId="21416" hidden="1" xr:uid="{00000000-0005-0000-0000-0000BDBB0000}"/>
    <cellStyle name="Título 1 7" xfId="21358" hidden="1" xr:uid="{00000000-0005-0000-0000-0000BEBB0000}"/>
    <cellStyle name="Título 1 7" xfId="21398" hidden="1" xr:uid="{00000000-0005-0000-0000-0000BFBB0000}"/>
    <cellStyle name="Título 1 7" xfId="22881" hidden="1" xr:uid="{00000000-0005-0000-0000-0000C0BB0000}"/>
    <cellStyle name="Título 1 7" xfId="22888" hidden="1" xr:uid="{00000000-0005-0000-0000-0000C1BB0000}"/>
    <cellStyle name="Título 1 7" xfId="22898" hidden="1" xr:uid="{00000000-0005-0000-0000-0000C2BB0000}"/>
    <cellStyle name="Título 1 7" xfId="22904" hidden="1" xr:uid="{00000000-0005-0000-0000-0000C3BB0000}"/>
    <cellStyle name="Título 1 7" xfId="24104" hidden="1" xr:uid="{00000000-0005-0000-0000-0000C4BB0000}"/>
    <cellStyle name="Título 1 7" xfId="24111" hidden="1" xr:uid="{00000000-0005-0000-0000-0000C5BB0000}"/>
    <cellStyle name="Título 1 7" xfId="24121" hidden="1" xr:uid="{00000000-0005-0000-0000-0000C6BB0000}"/>
    <cellStyle name="Título 1 7" xfId="24128" hidden="1" xr:uid="{00000000-0005-0000-0000-0000C7BB0000}"/>
    <cellStyle name="Título 1 7" xfId="24422" hidden="1" xr:uid="{00000000-0005-0000-0000-0000C8BB0000}"/>
    <cellStyle name="Título 1 7" xfId="24429" hidden="1" xr:uid="{00000000-0005-0000-0000-0000C9BB0000}"/>
    <cellStyle name="Título 1 7" xfId="24439" hidden="1" xr:uid="{00000000-0005-0000-0000-0000CABB0000}"/>
    <cellStyle name="Título 1 7" xfId="24445" hidden="1" xr:uid="{00000000-0005-0000-0000-0000CBBB0000}"/>
    <cellStyle name="Título 1 7" xfId="24219" hidden="1" xr:uid="{00000000-0005-0000-0000-0000CCBB0000}"/>
    <cellStyle name="Título 1 7" xfId="24448" hidden="1" xr:uid="{00000000-0005-0000-0000-0000CDBB0000}"/>
    <cellStyle name="Título 1 7" xfId="24255" hidden="1" xr:uid="{00000000-0005-0000-0000-0000CEBB0000}"/>
    <cellStyle name="Título 1 7" xfId="24249" hidden="1" xr:uid="{00000000-0005-0000-0000-0000CFBB0000}"/>
    <cellStyle name="Título 1 7" xfId="24284" hidden="1" xr:uid="{00000000-0005-0000-0000-0000D0BB0000}"/>
    <cellStyle name="Título 1 7" xfId="24244" hidden="1" xr:uid="{00000000-0005-0000-0000-0000D1BB0000}"/>
    <cellStyle name="Título 1 7" xfId="24188" hidden="1" xr:uid="{00000000-0005-0000-0000-0000D2BB0000}"/>
    <cellStyle name="Título 1 7" xfId="24226" hidden="1" xr:uid="{00000000-0005-0000-0000-0000D3BB0000}"/>
    <cellStyle name="Título 1 7" xfId="24578" hidden="1" xr:uid="{00000000-0005-0000-0000-0000D4BB0000}"/>
    <cellStyle name="Título 1 7" xfId="24585" hidden="1" xr:uid="{00000000-0005-0000-0000-0000D5BB0000}"/>
    <cellStyle name="Título 1 7" xfId="24595" hidden="1" xr:uid="{00000000-0005-0000-0000-0000D6BB0000}"/>
    <cellStyle name="Título 1 7" xfId="24601" hidden="1" xr:uid="{00000000-0005-0000-0000-0000D7BB0000}"/>
    <cellStyle name="Título 1 7" xfId="24680" hidden="1" xr:uid="{00000000-0005-0000-0000-0000D8BB0000}"/>
    <cellStyle name="Título 1 7" xfId="24687" hidden="1" xr:uid="{00000000-0005-0000-0000-0000D9BB0000}"/>
    <cellStyle name="Título 1 7" xfId="24697" hidden="1" xr:uid="{00000000-0005-0000-0000-0000DABB0000}"/>
    <cellStyle name="Título 1 7" xfId="24703" hidden="1" xr:uid="{00000000-0005-0000-0000-0000DBBB0000}"/>
    <cellStyle name="Título 1 7" xfId="24951" hidden="1" xr:uid="{00000000-0005-0000-0000-0000DCBB0000}"/>
    <cellStyle name="Título 1 7" xfId="24958" hidden="1" xr:uid="{00000000-0005-0000-0000-0000DDBB0000}"/>
    <cellStyle name="Título 1 7" xfId="24968" hidden="1" xr:uid="{00000000-0005-0000-0000-0000DEBB0000}"/>
    <cellStyle name="Título 1 7" xfId="24974" hidden="1" xr:uid="{00000000-0005-0000-0000-0000DFBB0000}"/>
    <cellStyle name="Título 1 7" xfId="24750" hidden="1" xr:uid="{00000000-0005-0000-0000-0000E0BB0000}"/>
    <cellStyle name="Título 1 7" xfId="24977" hidden="1" xr:uid="{00000000-0005-0000-0000-0000E1BB0000}"/>
    <cellStyle name="Título 1 7" xfId="24785" hidden="1" xr:uid="{00000000-0005-0000-0000-0000E2BB0000}"/>
    <cellStyle name="Título 1 7" xfId="24779" hidden="1" xr:uid="{00000000-0005-0000-0000-0000E3BB0000}"/>
    <cellStyle name="Título 1 7" xfId="24813" hidden="1" xr:uid="{00000000-0005-0000-0000-0000E4BB0000}"/>
    <cellStyle name="Título 1 7" xfId="24774" hidden="1" xr:uid="{00000000-0005-0000-0000-0000E5BB0000}"/>
    <cellStyle name="Título 1 7" xfId="24719" hidden="1" xr:uid="{00000000-0005-0000-0000-0000E6BB0000}"/>
    <cellStyle name="Título 1 7" xfId="24757" hidden="1" xr:uid="{00000000-0005-0000-0000-0000E7BB0000}"/>
    <cellStyle name="Título 1 7" xfId="26187" hidden="1" xr:uid="{00000000-0005-0000-0000-0000E8BB0000}"/>
    <cellStyle name="Título 1 7" xfId="26195" hidden="1" xr:uid="{00000000-0005-0000-0000-0000E9BB0000}"/>
    <cellStyle name="Título 1 7" xfId="26205" hidden="1" xr:uid="{00000000-0005-0000-0000-0000EABB0000}"/>
    <cellStyle name="Título 1 7" xfId="26211" hidden="1" xr:uid="{00000000-0005-0000-0000-0000EBBB0000}"/>
    <cellStyle name="Título 1 7" xfId="27447" hidden="1" xr:uid="{00000000-0005-0000-0000-0000ECBB0000}"/>
    <cellStyle name="Título 1 7" xfId="27457" hidden="1" xr:uid="{00000000-0005-0000-0000-0000EDBB0000}"/>
    <cellStyle name="Título 1 7" xfId="27467" hidden="1" xr:uid="{00000000-0005-0000-0000-0000EEBB0000}"/>
    <cellStyle name="Título 1 7" xfId="27473" hidden="1" xr:uid="{00000000-0005-0000-0000-0000EFBB0000}"/>
    <cellStyle name="Título 1 7" xfId="27758" hidden="1" xr:uid="{00000000-0005-0000-0000-0000F0BB0000}"/>
    <cellStyle name="Título 1 7" xfId="27765" hidden="1" xr:uid="{00000000-0005-0000-0000-0000F1BB0000}"/>
    <cellStyle name="Título 1 7" xfId="27775" hidden="1" xr:uid="{00000000-0005-0000-0000-0000F2BB0000}"/>
    <cellStyle name="Título 1 7" xfId="27781" hidden="1" xr:uid="{00000000-0005-0000-0000-0000F3BB0000}"/>
    <cellStyle name="Título 1 7" xfId="27557" hidden="1" xr:uid="{00000000-0005-0000-0000-0000F4BB0000}"/>
    <cellStyle name="Título 1 7" xfId="27784" hidden="1" xr:uid="{00000000-0005-0000-0000-0000F5BB0000}"/>
    <cellStyle name="Título 1 7" xfId="27592" hidden="1" xr:uid="{00000000-0005-0000-0000-0000F6BB0000}"/>
    <cellStyle name="Título 1 7" xfId="27586" hidden="1" xr:uid="{00000000-0005-0000-0000-0000F7BB0000}"/>
    <cellStyle name="Título 1 7" xfId="27620" hidden="1" xr:uid="{00000000-0005-0000-0000-0000F8BB0000}"/>
    <cellStyle name="Título 1 7" xfId="27581" hidden="1" xr:uid="{00000000-0005-0000-0000-0000F9BB0000}"/>
    <cellStyle name="Título 1 7" xfId="27526" hidden="1" xr:uid="{00000000-0005-0000-0000-0000FABB0000}"/>
    <cellStyle name="Título 1 7" xfId="27564" hidden="1" xr:uid="{00000000-0005-0000-0000-0000FBBB0000}"/>
    <cellStyle name="Título 1 7" xfId="26478" hidden="1" xr:uid="{00000000-0005-0000-0000-0000FCBB0000}"/>
    <cellStyle name="Título 1 7" xfId="23920" hidden="1" xr:uid="{00000000-0005-0000-0000-0000FDBB0000}"/>
    <cellStyle name="Título 1 7" xfId="25316" hidden="1" xr:uid="{00000000-0005-0000-0000-0000FEBB0000}"/>
    <cellStyle name="Título 1 7" xfId="21752" hidden="1" xr:uid="{00000000-0005-0000-0000-0000FFBB0000}"/>
    <cellStyle name="Título 1 7" xfId="23010" hidden="1" xr:uid="{00000000-0005-0000-0000-000000BC0000}"/>
    <cellStyle name="Título 1 7" xfId="22542" hidden="1" xr:uid="{00000000-0005-0000-0000-000001BC0000}"/>
    <cellStyle name="Título 1 7" xfId="26600" hidden="1" xr:uid="{00000000-0005-0000-0000-000002BC0000}"/>
    <cellStyle name="Título 1 7" xfId="25071" hidden="1" xr:uid="{00000000-0005-0000-0000-000003BC0000}"/>
    <cellStyle name="Título 1 7" xfId="26558" hidden="1" xr:uid="{00000000-0005-0000-0000-000004BC0000}"/>
    <cellStyle name="Título 1 7" xfId="11065" hidden="1" xr:uid="{00000000-0005-0000-0000-000005BC0000}"/>
    <cellStyle name="Título 1 7" xfId="23230" hidden="1" xr:uid="{00000000-0005-0000-0000-000006BC0000}"/>
    <cellStyle name="Título 1 7" xfId="11063" hidden="1" xr:uid="{00000000-0005-0000-0000-000007BC0000}"/>
    <cellStyle name="Título 1 7" xfId="23767" hidden="1" xr:uid="{00000000-0005-0000-0000-000008BC0000}"/>
    <cellStyle name="Título 1 7" xfId="22991" hidden="1" xr:uid="{00000000-0005-0000-0000-000009BC0000}"/>
    <cellStyle name="Título 1 7" xfId="25043" hidden="1" xr:uid="{00000000-0005-0000-0000-00000ABC0000}"/>
    <cellStyle name="Título 1 7" xfId="25837" hidden="1" xr:uid="{00000000-0005-0000-0000-00000BBC0000}"/>
    <cellStyle name="Título 1 7" xfId="22532" hidden="1" xr:uid="{00000000-0005-0000-0000-00000CBC0000}"/>
    <cellStyle name="Título 1 7" xfId="23528" hidden="1" xr:uid="{00000000-0005-0000-0000-00000DBC0000}"/>
    <cellStyle name="Título 1 7" xfId="27108" hidden="1" xr:uid="{00000000-0005-0000-0000-00000EBC0000}"/>
    <cellStyle name="Título 1 7" xfId="25591" hidden="1" xr:uid="{00000000-0005-0000-0000-00000FBC0000}"/>
    <cellStyle name="Título 1 7" xfId="26542" hidden="1" xr:uid="{00000000-0005-0000-0000-000010BC0000}"/>
    <cellStyle name="Título 1 7" xfId="11044" hidden="1" xr:uid="{00000000-0005-0000-0000-000011BC0000}"/>
    <cellStyle name="Título 1 7" xfId="26541" hidden="1" xr:uid="{00000000-0005-0000-0000-000012BC0000}"/>
    <cellStyle name="Título 1 7" xfId="21973" hidden="1" xr:uid="{00000000-0005-0000-0000-000013BC0000}"/>
    <cellStyle name="Título 1 7" xfId="23727" hidden="1" xr:uid="{00000000-0005-0000-0000-000014BC0000}"/>
    <cellStyle name="Título 1 7" xfId="25552" hidden="1" xr:uid="{00000000-0005-0000-0000-000015BC0000}"/>
    <cellStyle name="Título 1 7" xfId="22496" hidden="1" xr:uid="{00000000-0005-0000-0000-000016BC0000}"/>
    <cellStyle name="Título 1 7" xfId="25551" hidden="1" xr:uid="{00000000-0005-0000-0000-000017BC0000}"/>
    <cellStyle name="Título 1 7" xfId="23625" hidden="1" xr:uid="{00000000-0005-0000-0000-000018BC0000}"/>
    <cellStyle name="Título 1 7" xfId="23876" hidden="1" xr:uid="{00000000-0005-0000-0000-000019BC0000}"/>
    <cellStyle name="Título 1 7" xfId="22382" hidden="1" xr:uid="{00000000-0005-0000-0000-00001ABC0000}"/>
    <cellStyle name="Título 1 7" xfId="23868" hidden="1" xr:uid="{00000000-0005-0000-0000-00001BBC0000}"/>
    <cellStyle name="Título 1 7" xfId="22960" hidden="1" xr:uid="{00000000-0005-0000-0000-00001CBC0000}"/>
    <cellStyle name="Título 1 7" xfId="21851" hidden="1" xr:uid="{00000000-0005-0000-0000-00001DBC0000}"/>
    <cellStyle name="Título 1 7" xfId="23484" hidden="1" xr:uid="{00000000-0005-0000-0000-00001EBC0000}"/>
    <cellStyle name="Título 1 7" xfId="11104" hidden="1" xr:uid="{00000000-0005-0000-0000-00001FBC0000}"/>
    <cellStyle name="Título 1 7" xfId="26273" hidden="1" xr:uid="{00000000-0005-0000-0000-000020BC0000}"/>
    <cellStyle name="Título 1 7" xfId="25794" hidden="1" xr:uid="{00000000-0005-0000-0000-000021BC0000}"/>
    <cellStyle name="Título 1 7" xfId="25550" hidden="1" xr:uid="{00000000-0005-0000-0000-000022BC0000}"/>
    <cellStyle name="Título 1 7" xfId="23201" hidden="1" xr:uid="{00000000-0005-0000-0000-000023BC0000}"/>
    <cellStyle name="Título 1 7" xfId="22054" hidden="1" xr:uid="{00000000-0005-0000-0000-000024BC0000}"/>
    <cellStyle name="Título 1 7" xfId="23285" hidden="1" xr:uid="{00000000-0005-0000-0000-000025BC0000}"/>
    <cellStyle name="Título 1 7" xfId="26907" hidden="1" xr:uid="{00000000-0005-0000-0000-000026BC0000}"/>
    <cellStyle name="Título 1 7" xfId="23807" hidden="1" xr:uid="{00000000-0005-0000-0000-000027BC0000}"/>
    <cellStyle name="Título 1 7" xfId="28052" hidden="1" xr:uid="{00000000-0005-0000-0000-000028BC0000}"/>
    <cellStyle name="Título 1 7" xfId="28059" hidden="1" xr:uid="{00000000-0005-0000-0000-000029BC0000}"/>
    <cellStyle name="Título 1 7" xfId="28069" hidden="1" xr:uid="{00000000-0005-0000-0000-00002ABC0000}"/>
    <cellStyle name="Título 1 7" xfId="28076" hidden="1" xr:uid="{00000000-0005-0000-0000-00002BBC0000}"/>
    <cellStyle name="Título 1 7" xfId="28348" hidden="1" xr:uid="{00000000-0005-0000-0000-00002CBC0000}"/>
    <cellStyle name="Título 1 7" xfId="28355" hidden="1" xr:uid="{00000000-0005-0000-0000-00002DBC0000}"/>
    <cellStyle name="Título 1 7" xfId="28365" hidden="1" xr:uid="{00000000-0005-0000-0000-00002EBC0000}"/>
    <cellStyle name="Título 1 7" xfId="28371" hidden="1" xr:uid="{00000000-0005-0000-0000-00002FBC0000}"/>
    <cellStyle name="Título 1 7" xfId="28146" hidden="1" xr:uid="{00000000-0005-0000-0000-000030BC0000}"/>
    <cellStyle name="Título 1 7" xfId="28374" hidden="1" xr:uid="{00000000-0005-0000-0000-000031BC0000}"/>
    <cellStyle name="Título 1 7" xfId="28181" hidden="1" xr:uid="{00000000-0005-0000-0000-000032BC0000}"/>
    <cellStyle name="Título 1 7" xfId="28175" hidden="1" xr:uid="{00000000-0005-0000-0000-000033BC0000}"/>
    <cellStyle name="Título 1 7" xfId="28210" hidden="1" xr:uid="{00000000-0005-0000-0000-000034BC0000}"/>
    <cellStyle name="Título 1 7" xfId="28170" hidden="1" xr:uid="{00000000-0005-0000-0000-000035BC0000}"/>
    <cellStyle name="Título 1 7" xfId="28115" hidden="1" xr:uid="{00000000-0005-0000-0000-000036BC0000}"/>
    <cellStyle name="Título 1 7" xfId="28153" hidden="1" xr:uid="{00000000-0005-0000-0000-000037BC0000}"/>
    <cellStyle name="Título 1 7" xfId="21981" hidden="1" xr:uid="{00000000-0005-0000-0000-000038BC0000}"/>
    <cellStyle name="Título 1 7" xfId="25025" hidden="1" xr:uid="{00000000-0005-0000-0000-000039BC0000}"/>
    <cellStyle name="Título 1 7" xfId="26846" hidden="1" xr:uid="{00000000-0005-0000-0000-00003ABC0000}"/>
    <cellStyle name="Título 1 7" xfId="25563" hidden="1" xr:uid="{00000000-0005-0000-0000-00003BBC0000}"/>
    <cellStyle name="Título 1 7" xfId="28424" hidden="1" xr:uid="{00000000-0005-0000-0000-00003CBC0000}"/>
    <cellStyle name="Título 1 7" xfId="28431" hidden="1" xr:uid="{00000000-0005-0000-0000-00003DBC0000}"/>
    <cellStyle name="Título 1 7" xfId="28441" hidden="1" xr:uid="{00000000-0005-0000-0000-00003EBC0000}"/>
    <cellStyle name="Título 1 7" xfId="28447" hidden="1" xr:uid="{00000000-0005-0000-0000-00003FBC0000}"/>
    <cellStyle name="Título 1 7" xfId="28695" hidden="1" xr:uid="{00000000-0005-0000-0000-000040BC0000}"/>
    <cellStyle name="Título 1 7" xfId="28702" hidden="1" xr:uid="{00000000-0005-0000-0000-000041BC0000}"/>
    <cellStyle name="Título 1 7" xfId="28712" hidden="1" xr:uid="{00000000-0005-0000-0000-000042BC0000}"/>
    <cellStyle name="Título 1 7" xfId="28718" hidden="1" xr:uid="{00000000-0005-0000-0000-000043BC0000}"/>
    <cellStyle name="Título 1 7" xfId="28494" hidden="1" xr:uid="{00000000-0005-0000-0000-000044BC0000}"/>
    <cellStyle name="Título 1 7" xfId="28721" hidden="1" xr:uid="{00000000-0005-0000-0000-000045BC0000}"/>
    <cellStyle name="Título 1 7" xfId="28529" hidden="1" xr:uid="{00000000-0005-0000-0000-000046BC0000}"/>
    <cellStyle name="Título 1 7" xfId="28523" hidden="1" xr:uid="{00000000-0005-0000-0000-000047BC0000}"/>
    <cellStyle name="Título 1 7" xfId="28557" hidden="1" xr:uid="{00000000-0005-0000-0000-000048BC0000}"/>
    <cellStyle name="Título 1 7" xfId="28518" hidden="1" xr:uid="{00000000-0005-0000-0000-000049BC0000}"/>
    <cellStyle name="Título 1 7" xfId="28463" hidden="1" xr:uid="{00000000-0005-0000-0000-00004ABC0000}"/>
    <cellStyle name="Título 1 7" xfId="28501" hidden="1" xr:uid="{00000000-0005-0000-0000-00004BBC0000}"/>
    <cellStyle name="Título 1 7" xfId="28812" hidden="1" xr:uid="{00000000-0005-0000-0000-00004CBC0000}"/>
    <cellStyle name="Título 1 7" xfId="28819" hidden="1" xr:uid="{00000000-0005-0000-0000-00004DBC0000}"/>
    <cellStyle name="Título 1 7" xfId="28829" hidden="1" xr:uid="{00000000-0005-0000-0000-00004EBC0000}"/>
    <cellStyle name="Título 1 7" xfId="28835" hidden="1" xr:uid="{00000000-0005-0000-0000-00004FBC0000}"/>
    <cellStyle name="Título 1 7" xfId="28914" hidden="1" xr:uid="{00000000-0005-0000-0000-000050BC0000}"/>
    <cellStyle name="Título 1 7" xfId="28921" hidden="1" xr:uid="{00000000-0005-0000-0000-000051BC0000}"/>
    <cellStyle name="Título 1 7" xfId="28931" hidden="1" xr:uid="{00000000-0005-0000-0000-000052BC0000}"/>
    <cellStyle name="Título 1 7" xfId="28937" hidden="1" xr:uid="{00000000-0005-0000-0000-000053BC0000}"/>
    <cellStyle name="Título 1 7" xfId="29185" hidden="1" xr:uid="{00000000-0005-0000-0000-000054BC0000}"/>
    <cellStyle name="Título 1 7" xfId="29192" hidden="1" xr:uid="{00000000-0005-0000-0000-000055BC0000}"/>
    <cellStyle name="Título 1 7" xfId="29202" hidden="1" xr:uid="{00000000-0005-0000-0000-000056BC0000}"/>
    <cellStyle name="Título 1 7" xfId="29208" hidden="1" xr:uid="{00000000-0005-0000-0000-000057BC0000}"/>
    <cellStyle name="Título 1 7" xfId="28984" hidden="1" xr:uid="{00000000-0005-0000-0000-000058BC0000}"/>
    <cellStyle name="Título 1 7" xfId="29211" hidden="1" xr:uid="{00000000-0005-0000-0000-000059BC0000}"/>
    <cellStyle name="Título 1 7" xfId="29019" hidden="1" xr:uid="{00000000-0005-0000-0000-00005ABC0000}"/>
    <cellStyle name="Título 1 7" xfId="29013" hidden="1" xr:uid="{00000000-0005-0000-0000-00005BBC0000}"/>
    <cellStyle name="Título 1 7" xfId="29047" hidden="1" xr:uid="{00000000-0005-0000-0000-00005CBC0000}"/>
    <cellStyle name="Título 1 7" xfId="29008" hidden="1" xr:uid="{00000000-0005-0000-0000-00005DBC0000}"/>
    <cellStyle name="Título 1 7" xfId="28953" hidden="1" xr:uid="{00000000-0005-0000-0000-00005EBC0000}"/>
    <cellStyle name="Título 1 7" xfId="28991" hidden="1" xr:uid="{00000000-0005-0000-0000-00005FBC0000}"/>
    <cellStyle name="Título 1 7" xfId="29302" hidden="1" xr:uid="{00000000-0005-0000-0000-000060BC0000}"/>
    <cellStyle name="Título 1 7" xfId="29309" hidden="1" xr:uid="{00000000-0005-0000-0000-000061BC0000}"/>
    <cellStyle name="Título 1 7" xfId="29319" hidden="1" xr:uid="{00000000-0005-0000-0000-000062BC0000}"/>
    <cellStyle name="Título 1 7" xfId="29325" hidden="1" xr:uid="{00000000-0005-0000-0000-000063BC0000}"/>
    <cellStyle name="Título 1 7" xfId="29404" hidden="1" xr:uid="{00000000-0005-0000-0000-000064BC0000}"/>
    <cellStyle name="Título 1 7" xfId="29411" hidden="1" xr:uid="{00000000-0005-0000-0000-000065BC0000}"/>
    <cellStyle name="Título 1 7" xfId="29421" hidden="1" xr:uid="{00000000-0005-0000-0000-000066BC0000}"/>
    <cellStyle name="Título 1 7" xfId="29427" hidden="1" xr:uid="{00000000-0005-0000-0000-000067BC0000}"/>
    <cellStyle name="Título 1 7" xfId="29675" hidden="1" xr:uid="{00000000-0005-0000-0000-000068BC0000}"/>
    <cellStyle name="Título 1 7" xfId="29682" hidden="1" xr:uid="{00000000-0005-0000-0000-000069BC0000}"/>
    <cellStyle name="Título 1 7" xfId="29692" hidden="1" xr:uid="{00000000-0005-0000-0000-00006ABC0000}"/>
    <cellStyle name="Título 1 7" xfId="29698" hidden="1" xr:uid="{00000000-0005-0000-0000-00006BBC0000}"/>
    <cellStyle name="Título 1 7" xfId="29474" hidden="1" xr:uid="{00000000-0005-0000-0000-00006CBC0000}"/>
    <cellStyle name="Título 1 7" xfId="29701" hidden="1" xr:uid="{00000000-0005-0000-0000-00006DBC0000}"/>
    <cellStyle name="Título 1 7" xfId="29509" hidden="1" xr:uid="{00000000-0005-0000-0000-00006EBC0000}"/>
    <cellStyle name="Título 1 7" xfId="29503" hidden="1" xr:uid="{00000000-0005-0000-0000-00006FBC0000}"/>
    <cellStyle name="Título 1 7" xfId="29537" hidden="1" xr:uid="{00000000-0005-0000-0000-000070BC0000}"/>
    <cellStyle name="Título 1 7" xfId="29498" hidden="1" xr:uid="{00000000-0005-0000-0000-000071BC0000}"/>
    <cellStyle name="Título 1 7" xfId="29443" hidden="1" xr:uid="{00000000-0005-0000-0000-000072BC0000}"/>
    <cellStyle name="Título 1 7" xfId="29481" hidden="1" xr:uid="{00000000-0005-0000-0000-000073BC0000}"/>
    <cellStyle name="Título 1 7" xfId="29792" hidden="1" xr:uid="{00000000-0005-0000-0000-000074BC0000}"/>
    <cellStyle name="Título 1 7" xfId="29799" hidden="1" xr:uid="{00000000-0005-0000-0000-000075BC0000}"/>
    <cellStyle name="Título 1 7" xfId="29809" hidden="1" xr:uid="{00000000-0005-0000-0000-000076BC0000}"/>
    <cellStyle name="Título 1 7" xfId="29815" hidden="1" xr:uid="{00000000-0005-0000-0000-000077BC0000}"/>
    <cellStyle name="Título 1 7" xfId="29894" hidden="1" xr:uid="{00000000-0005-0000-0000-000078BC0000}"/>
    <cellStyle name="Título 1 7" xfId="29901" hidden="1" xr:uid="{00000000-0005-0000-0000-000079BC0000}"/>
    <cellStyle name="Título 1 7" xfId="29911" hidden="1" xr:uid="{00000000-0005-0000-0000-00007ABC0000}"/>
    <cellStyle name="Título 1 7" xfId="29917" hidden="1" xr:uid="{00000000-0005-0000-0000-00007BBC0000}"/>
    <cellStyle name="Título 1 7" xfId="30165" hidden="1" xr:uid="{00000000-0005-0000-0000-00007CBC0000}"/>
    <cellStyle name="Título 1 7" xfId="30172" hidden="1" xr:uid="{00000000-0005-0000-0000-00007DBC0000}"/>
    <cellStyle name="Título 1 7" xfId="30182" hidden="1" xr:uid="{00000000-0005-0000-0000-00007EBC0000}"/>
    <cellStyle name="Título 1 7" xfId="30188" hidden="1" xr:uid="{00000000-0005-0000-0000-00007FBC0000}"/>
    <cellStyle name="Título 1 7" xfId="29964" hidden="1" xr:uid="{00000000-0005-0000-0000-000080BC0000}"/>
    <cellStyle name="Título 1 7" xfId="30191" hidden="1" xr:uid="{00000000-0005-0000-0000-000081BC0000}"/>
    <cellStyle name="Título 1 7" xfId="29999" hidden="1" xr:uid="{00000000-0005-0000-0000-000082BC0000}"/>
    <cellStyle name="Título 1 7" xfId="29993" hidden="1" xr:uid="{00000000-0005-0000-0000-000083BC0000}"/>
    <cellStyle name="Título 1 7" xfId="30027" hidden="1" xr:uid="{00000000-0005-0000-0000-000084BC0000}"/>
    <cellStyle name="Título 1 7" xfId="29988" hidden="1" xr:uid="{00000000-0005-0000-0000-000085BC0000}"/>
    <cellStyle name="Título 1 7" xfId="29933" hidden="1" xr:uid="{00000000-0005-0000-0000-000086BC0000}"/>
    <cellStyle name="Título 1 7" xfId="29971" hidden="1" xr:uid="{00000000-0005-0000-0000-000087BC0000}"/>
    <cellStyle name="Título 1 7" xfId="30282" hidden="1" xr:uid="{00000000-0005-0000-0000-000088BC0000}"/>
    <cellStyle name="Título 1 7" xfId="30289" hidden="1" xr:uid="{00000000-0005-0000-0000-000089BC0000}"/>
    <cellStyle name="Título 1 7" xfId="30299" hidden="1" xr:uid="{00000000-0005-0000-0000-00008ABC0000}"/>
    <cellStyle name="Título 1 7" xfId="30305" hidden="1" xr:uid="{00000000-0005-0000-0000-00008BBC0000}"/>
    <cellStyle name="Título 1 7" xfId="30384" hidden="1" xr:uid="{00000000-0005-0000-0000-00008CBC0000}"/>
    <cellStyle name="Título 1 7" xfId="30391" hidden="1" xr:uid="{00000000-0005-0000-0000-00008DBC0000}"/>
    <cellStyle name="Título 1 7" xfId="30401" hidden="1" xr:uid="{00000000-0005-0000-0000-00008EBC0000}"/>
    <cellStyle name="Título 1 7" xfId="30407" hidden="1" xr:uid="{00000000-0005-0000-0000-00008FBC0000}"/>
    <cellStyle name="Título 1 7" xfId="30655" hidden="1" xr:uid="{00000000-0005-0000-0000-000090BC0000}"/>
    <cellStyle name="Título 1 7" xfId="30662" hidden="1" xr:uid="{00000000-0005-0000-0000-000091BC0000}"/>
    <cellStyle name="Título 1 7" xfId="30672" hidden="1" xr:uid="{00000000-0005-0000-0000-000092BC0000}"/>
    <cellStyle name="Título 1 7" xfId="30678" hidden="1" xr:uid="{00000000-0005-0000-0000-000093BC0000}"/>
    <cellStyle name="Título 1 7" xfId="30454" hidden="1" xr:uid="{00000000-0005-0000-0000-000094BC0000}"/>
    <cellStyle name="Título 1 7" xfId="30681" hidden="1" xr:uid="{00000000-0005-0000-0000-000095BC0000}"/>
    <cellStyle name="Título 1 7" xfId="30489" hidden="1" xr:uid="{00000000-0005-0000-0000-000096BC0000}"/>
    <cellStyle name="Título 1 7" xfId="30483" hidden="1" xr:uid="{00000000-0005-0000-0000-000097BC0000}"/>
    <cellStyle name="Título 1 7" xfId="30517" hidden="1" xr:uid="{00000000-0005-0000-0000-000098BC0000}"/>
    <cellStyle name="Título 1 7" xfId="30478" hidden="1" xr:uid="{00000000-0005-0000-0000-000099BC0000}"/>
    <cellStyle name="Título 1 7" xfId="30423" hidden="1" xr:uid="{00000000-0005-0000-0000-00009ABC0000}"/>
    <cellStyle name="Título 1 7" xfId="30461" hidden="1" xr:uid="{00000000-0005-0000-0000-00009BBC0000}"/>
    <cellStyle name="Título 1 7" xfId="22149" hidden="1" xr:uid="{00000000-0005-0000-0000-00009CBC0000}"/>
    <cellStyle name="Título 1 7" xfId="23962" hidden="1" xr:uid="{00000000-0005-0000-0000-00009DBC0000}"/>
    <cellStyle name="Título 1 7" xfId="25403" hidden="1" xr:uid="{00000000-0005-0000-0000-00009EBC0000}"/>
    <cellStyle name="Título 1 7" xfId="27034" hidden="1" xr:uid="{00000000-0005-0000-0000-00009FBC0000}"/>
    <cellStyle name="Título 1 7" xfId="22097" hidden="1" xr:uid="{00000000-0005-0000-0000-0000A0BC0000}"/>
    <cellStyle name="Título 1 7" xfId="25916" hidden="1" xr:uid="{00000000-0005-0000-0000-0000A1BC0000}"/>
    <cellStyle name="Título 1 7" xfId="23446" hidden="1" xr:uid="{00000000-0005-0000-0000-0000A2BC0000}"/>
    <cellStyle name="Título 1 7" xfId="27803" hidden="1" xr:uid="{00000000-0005-0000-0000-0000A3BC0000}"/>
    <cellStyle name="Título 1 7" xfId="26805" hidden="1" xr:uid="{00000000-0005-0000-0000-0000A4BC0000}"/>
    <cellStyle name="Título 1 7" xfId="25771" hidden="1" xr:uid="{00000000-0005-0000-0000-0000A5BC0000}"/>
    <cellStyle name="Título 1 7" xfId="26384" hidden="1" xr:uid="{00000000-0005-0000-0000-0000A6BC0000}"/>
    <cellStyle name="Título 1 7" xfId="23180" hidden="1" xr:uid="{00000000-0005-0000-0000-0000A7BC0000}"/>
    <cellStyle name="Título 1 7" xfId="25256" hidden="1" xr:uid="{00000000-0005-0000-0000-0000A8BC0000}"/>
    <cellStyle name="Título 1 7" xfId="26421" hidden="1" xr:uid="{00000000-0005-0000-0000-0000A9BC0000}"/>
    <cellStyle name="Título 1 7" xfId="27817" hidden="1" xr:uid="{00000000-0005-0000-0000-0000AABC0000}"/>
    <cellStyle name="Título 1 7" xfId="26261" hidden="1" xr:uid="{00000000-0005-0000-0000-0000ABBC0000}"/>
    <cellStyle name="Título 1 7" xfId="26667" hidden="1" xr:uid="{00000000-0005-0000-0000-0000ACBC0000}"/>
    <cellStyle name="Título 1 7" xfId="26721" hidden="1" xr:uid="{00000000-0005-0000-0000-0000ADBC0000}"/>
    <cellStyle name="Título 1 7" xfId="21877" hidden="1" xr:uid="{00000000-0005-0000-0000-0000AEBC0000}"/>
    <cellStyle name="Título 1 7" xfId="23294" hidden="1" xr:uid="{00000000-0005-0000-0000-0000AFBC0000}"/>
    <cellStyle name="Título 1 7" xfId="23463" hidden="1" xr:uid="{00000000-0005-0000-0000-0000B0BC0000}"/>
    <cellStyle name="Título 1 7" xfId="23949" hidden="1" xr:uid="{00000000-0005-0000-0000-0000B1BC0000}"/>
    <cellStyle name="Título 1 7" xfId="26809" hidden="1" xr:uid="{00000000-0005-0000-0000-0000B2BC0000}"/>
    <cellStyle name="Título 1 7" xfId="22607" hidden="1" xr:uid="{00000000-0005-0000-0000-0000B3BC0000}"/>
    <cellStyle name="Título 1 7" xfId="25920" hidden="1" xr:uid="{00000000-0005-0000-0000-0000B4BC0000}"/>
    <cellStyle name="Título 1 7" xfId="23358" hidden="1" xr:uid="{00000000-0005-0000-0000-0000B5BC0000}"/>
    <cellStyle name="Título 1 7" xfId="27248" hidden="1" xr:uid="{00000000-0005-0000-0000-0000B6BC0000}"/>
    <cellStyle name="Título 1 7" xfId="26693" hidden="1" xr:uid="{00000000-0005-0000-0000-0000B7BC0000}"/>
    <cellStyle name="Título 1 7" xfId="22654" hidden="1" xr:uid="{00000000-0005-0000-0000-0000B8BC0000}"/>
    <cellStyle name="Título 1 7" xfId="23583" hidden="1" xr:uid="{00000000-0005-0000-0000-0000B9BC0000}"/>
    <cellStyle name="Título 1 7" xfId="25664" hidden="1" xr:uid="{00000000-0005-0000-0000-0000BABC0000}"/>
    <cellStyle name="Título 1 7" xfId="12360" hidden="1" xr:uid="{00000000-0005-0000-0000-0000BBBC0000}"/>
    <cellStyle name="Título 1 7" xfId="27214" hidden="1" xr:uid="{00000000-0005-0000-0000-0000BCBC0000}"/>
    <cellStyle name="Título 1 7" xfId="26025" hidden="1" xr:uid="{00000000-0005-0000-0000-0000BDBC0000}"/>
    <cellStyle name="Título 1 7" xfId="25735" hidden="1" xr:uid="{00000000-0005-0000-0000-0000BEBC0000}"/>
    <cellStyle name="Título 1 7" xfId="26036" hidden="1" xr:uid="{00000000-0005-0000-0000-0000BFBC0000}"/>
    <cellStyle name="Título 1 7" xfId="22940" hidden="1" xr:uid="{00000000-0005-0000-0000-0000C0BC0000}"/>
    <cellStyle name="Título 1 7" xfId="23994" hidden="1" xr:uid="{00000000-0005-0000-0000-0000C1BC0000}"/>
    <cellStyle name="Título 1 7" xfId="25423" hidden="1" xr:uid="{00000000-0005-0000-0000-0000C2BC0000}"/>
    <cellStyle name="Título 1 7" xfId="23828" hidden="1" xr:uid="{00000000-0005-0000-0000-0000C3BC0000}"/>
    <cellStyle name="Título 1 7" xfId="27048" hidden="1" xr:uid="{00000000-0005-0000-0000-0000C4BC0000}"/>
    <cellStyle name="Título 1 7" xfId="23860" hidden="1" xr:uid="{00000000-0005-0000-0000-0000C5BC0000}"/>
    <cellStyle name="Título 1 7" xfId="26662" hidden="1" xr:uid="{00000000-0005-0000-0000-0000C6BC0000}"/>
    <cellStyle name="Título 1 7" xfId="22621" hidden="1" xr:uid="{00000000-0005-0000-0000-0000C7BC0000}"/>
    <cellStyle name="Título 1 7" xfId="30853" hidden="1" xr:uid="{00000000-0005-0000-0000-0000C8BC0000}"/>
    <cellStyle name="Título 1 7" xfId="30860" hidden="1" xr:uid="{00000000-0005-0000-0000-0000C9BC0000}"/>
    <cellStyle name="Título 1 7" xfId="30870" hidden="1" xr:uid="{00000000-0005-0000-0000-0000CABC0000}"/>
    <cellStyle name="Título 1 7" xfId="30877" hidden="1" xr:uid="{00000000-0005-0000-0000-0000CBBC0000}"/>
    <cellStyle name="Título 1 7" xfId="31138" hidden="1" xr:uid="{00000000-0005-0000-0000-0000CCBC0000}"/>
    <cellStyle name="Título 1 7" xfId="31145" hidden="1" xr:uid="{00000000-0005-0000-0000-0000CDBC0000}"/>
    <cellStyle name="Título 1 7" xfId="31155" hidden="1" xr:uid="{00000000-0005-0000-0000-0000CEBC0000}"/>
    <cellStyle name="Título 1 7" xfId="31161" hidden="1" xr:uid="{00000000-0005-0000-0000-0000CFBC0000}"/>
    <cellStyle name="Título 1 7" xfId="30937" hidden="1" xr:uid="{00000000-0005-0000-0000-0000D0BC0000}"/>
    <cellStyle name="Título 1 7" xfId="31164" hidden="1" xr:uid="{00000000-0005-0000-0000-0000D1BC0000}"/>
    <cellStyle name="Título 1 7" xfId="30972" hidden="1" xr:uid="{00000000-0005-0000-0000-0000D2BC0000}"/>
    <cellStyle name="Título 1 7" xfId="30966" hidden="1" xr:uid="{00000000-0005-0000-0000-0000D3BC0000}"/>
    <cellStyle name="Título 1 7" xfId="31000" hidden="1" xr:uid="{00000000-0005-0000-0000-0000D4BC0000}"/>
    <cellStyle name="Título 1 7" xfId="30961" hidden="1" xr:uid="{00000000-0005-0000-0000-0000D5BC0000}"/>
    <cellStyle name="Título 1 7" xfId="30906" hidden="1" xr:uid="{00000000-0005-0000-0000-0000D6BC0000}"/>
    <cellStyle name="Título 1 7" xfId="30944" hidden="1" xr:uid="{00000000-0005-0000-0000-0000D7BC0000}"/>
    <cellStyle name="Título 1 7" xfId="23589" hidden="1" xr:uid="{00000000-0005-0000-0000-0000D8BC0000}"/>
    <cellStyle name="Título 1 7" xfId="23019" hidden="1" xr:uid="{00000000-0005-0000-0000-0000D9BC0000}"/>
    <cellStyle name="Título 1 7" xfId="22683" hidden="1" xr:uid="{00000000-0005-0000-0000-0000DABC0000}"/>
    <cellStyle name="Título 1 7" xfId="26954" hidden="1" xr:uid="{00000000-0005-0000-0000-0000DBBC0000}"/>
    <cellStyle name="Título 1 7" xfId="31206" hidden="1" xr:uid="{00000000-0005-0000-0000-0000DCBC0000}"/>
    <cellStyle name="Título 1 7" xfId="31213" hidden="1" xr:uid="{00000000-0005-0000-0000-0000DDBC0000}"/>
    <cellStyle name="Título 1 7" xfId="31223" hidden="1" xr:uid="{00000000-0005-0000-0000-0000DEBC0000}"/>
    <cellStyle name="Título 1 7" xfId="31229" hidden="1" xr:uid="{00000000-0005-0000-0000-0000DFBC0000}"/>
    <cellStyle name="Título 1 7" xfId="31477" hidden="1" xr:uid="{00000000-0005-0000-0000-0000E0BC0000}"/>
    <cellStyle name="Título 1 7" xfId="31484" hidden="1" xr:uid="{00000000-0005-0000-0000-0000E1BC0000}"/>
    <cellStyle name="Título 1 7" xfId="31494" hidden="1" xr:uid="{00000000-0005-0000-0000-0000E2BC0000}"/>
    <cellStyle name="Título 1 7" xfId="31500" hidden="1" xr:uid="{00000000-0005-0000-0000-0000E3BC0000}"/>
    <cellStyle name="Título 1 7" xfId="31276" hidden="1" xr:uid="{00000000-0005-0000-0000-0000E4BC0000}"/>
    <cellStyle name="Título 1 7" xfId="31503" hidden="1" xr:uid="{00000000-0005-0000-0000-0000E5BC0000}"/>
    <cellStyle name="Título 1 7" xfId="31311" hidden="1" xr:uid="{00000000-0005-0000-0000-0000E6BC0000}"/>
    <cellStyle name="Título 1 7" xfId="31305" hidden="1" xr:uid="{00000000-0005-0000-0000-0000E7BC0000}"/>
    <cellStyle name="Título 1 7" xfId="31339" hidden="1" xr:uid="{00000000-0005-0000-0000-0000E8BC0000}"/>
    <cellStyle name="Título 1 7" xfId="31300" hidden="1" xr:uid="{00000000-0005-0000-0000-0000E9BC0000}"/>
    <cellStyle name="Título 1 7" xfId="31245" hidden="1" xr:uid="{00000000-0005-0000-0000-0000EABC0000}"/>
    <cellStyle name="Título 1 7" xfId="31283" hidden="1" xr:uid="{00000000-0005-0000-0000-0000EBBC0000}"/>
    <cellStyle name="Título 1 7" xfId="31594" hidden="1" xr:uid="{00000000-0005-0000-0000-0000ECBC0000}"/>
    <cellStyle name="Título 1 7" xfId="31601" hidden="1" xr:uid="{00000000-0005-0000-0000-0000EDBC0000}"/>
    <cellStyle name="Título 1 7" xfId="31611" hidden="1" xr:uid="{00000000-0005-0000-0000-0000EEBC0000}"/>
    <cellStyle name="Título 1 7" xfId="31617" hidden="1" xr:uid="{00000000-0005-0000-0000-0000EFBC0000}"/>
    <cellStyle name="Título 1 7" xfId="31696" hidden="1" xr:uid="{00000000-0005-0000-0000-0000F0BC0000}"/>
    <cellStyle name="Título 1 7" xfId="31703" hidden="1" xr:uid="{00000000-0005-0000-0000-0000F1BC0000}"/>
    <cellStyle name="Título 1 7" xfId="31713" hidden="1" xr:uid="{00000000-0005-0000-0000-0000F2BC0000}"/>
    <cellStyle name="Título 1 7" xfId="31719" hidden="1" xr:uid="{00000000-0005-0000-0000-0000F3BC0000}"/>
    <cellStyle name="Título 1 7" xfId="31967" hidden="1" xr:uid="{00000000-0005-0000-0000-0000F4BC0000}"/>
    <cellStyle name="Título 1 7" xfId="31974" hidden="1" xr:uid="{00000000-0005-0000-0000-0000F5BC0000}"/>
    <cellStyle name="Título 1 7" xfId="31984" hidden="1" xr:uid="{00000000-0005-0000-0000-0000F6BC0000}"/>
    <cellStyle name="Título 1 7" xfId="31990" hidden="1" xr:uid="{00000000-0005-0000-0000-0000F7BC0000}"/>
    <cellStyle name="Título 1 7" xfId="31766" hidden="1" xr:uid="{00000000-0005-0000-0000-0000F8BC0000}"/>
    <cellStyle name="Título 1 7" xfId="31993" hidden="1" xr:uid="{00000000-0005-0000-0000-0000F9BC0000}"/>
    <cellStyle name="Título 1 7" xfId="31801" hidden="1" xr:uid="{00000000-0005-0000-0000-0000FABC0000}"/>
    <cellStyle name="Título 1 7" xfId="31795" hidden="1" xr:uid="{00000000-0005-0000-0000-0000FBBC0000}"/>
    <cellStyle name="Título 1 7" xfId="31829" hidden="1" xr:uid="{00000000-0005-0000-0000-0000FCBC0000}"/>
    <cellStyle name="Título 1 7" xfId="31790" hidden="1" xr:uid="{00000000-0005-0000-0000-0000FDBC0000}"/>
    <cellStyle name="Título 1 7" xfId="31735" hidden="1" xr:uid="{00000000-0005-0000-0000-0000FEBC0000}"/>
    <cellStyle name="Título 1 7" xfId="31773" hidden="1" xr:uid="{00000000-0005-0000-0000-0000FFBC0000}"/>
    <cellStyle name="Título 1 7" xfId="32084" hidden="1" xr:uid="{00000000-0005-0000-0000-000000BD0000}"/>
    <cellStyle name="Título 1 7" xfId="32091" hidden="1" xr:uid="{00000000-0005-0000-0000-000001BD0000}"/>
    <cellStyle name="Título 1 7" xfId="32101" hidden="1" xr:uid="{00000000-0005-0000-0000-000002BD0000}"/>
    <cellStyle name="Título 1 7" xfId="32107" hidden="1" xr:uid="{00000000-0005-0000-0000-000003BD0000}"/>
    <cellStyle name="Título 1 7" xfId="32186" hidden="1" xr:uid="{00000000-0005-0000-0000-000004BD0000}"/>
    <cellStyle name="Título 1 7" xfId="32193" hidden="1" xr:uid="{00000000-0005-0000-0000-000005BD0000}"/>
    <cellStyle name="Título 1 7" xfId="32203" hidden="1" xr:uid="{00000000-0005-0000-0000-000006BD0000}"/>
    <cellStyle name="Título 1 7" xfId="32209" hidden="1" xr:uid="{00000000-0005-0000-0000-000007BD0000}"/>
    <cellStyle name="Título 1 7" xfId="32457" hidden="1" xr:uid="{00000000-0005-0000-0000-000008BD0000}"/>
    <cellStyle name="Título 1 7" xfId="32464" hidden="1" xr:uid="{00000000-0005-0000-0000-000009BD0000}"/>
    <cellStyle name="Título 1 7" xfId="32474" hidden="1" xr:uid="{00000000-0005-0000-0000-00000ABD0000}"/>
    <cellStyle name="Título 1 7" xfId="32480" hidden="1" xr:uid="{00000000-0005-0000-0000-00000BBD0000}"/>
    <cellStyle name="Título 1 7" xfId="32256" hidden="1" xr:uid="{00000000-0005-0000-0000-00000CBD0000}"/>
    <cellStyle name="Título 1 7" xfId="32483" hidden="1" xr:uid="{00000000-0005-0000-0000-00000DBD0000}"/>
    <cellStyle name="Título 1 7" xfId="32291" hidden="1" xr:uid="{00000000-0005-0000-0000-00000EBD0000}"/>
    <cellStyle name="Título 1 7" xfId="32285" hidden="1" xr:uid="{00000000-0005-0000-0000-00000FBD0000}"/>
    <cellStyle name="Título 1 7" xfId="32319" hidden="1" xr:uid="{00000000-0005-0000-0000-000010BD0000}"/>
    <cellStyle name="Título 1 7" xfId="32280" hidden="1" xr:uid="{00000000-0005-0000-0000-000011BD0000}"/>
    <cellStyle name="Título 1 7" xfId="32225" hidden="1" xr:uid="{00000000-0005-0000-0000-000012BD0000}"/>
    <cellStyle name="Título 1 7" xfId="32263" hidden="1" xr:uid="{00000000-0005-0000-0000-000013BD0000}"/>
    <cellStyle name="Título 1 7" xfId="32574" hidden="1" xr:uid="{00000000-0005-0000-0000-000014BD0000}"/>
    <cellStyle name="Título 1 7" xfId="32581" hidden="1" xr:uid="{00000000-0005-0000-0000-000015BD0000}"/>
    <cellStyle name="Título 1 7" xfId="32591" hidden="1" xr:uid="{00000000-0005-0000-0000-000016BD0000}"/>
    <cellStyle name="Título 1 7" xfId="32597" hidden="1" xr:uid="{00000000-0005-0000-0000-000017BD0000}"/>
    <cellStyle name="Título 1 7" xfId="32676" hidden="1" xr:uid="{00000000-0005-0000-0000-000018BD0000}"/>
    <cellStyle name="Título 1 7" xfId="32683" hidden="1" xr:uid="{00000000-0005-0000-0000-000019BD0000}"/>
    <cellStyle name="Título 1 7" xfId="32693" hidden="1" xr:uid="{00000000-0005-0000-0000-00001ABD0000}"/>
    <cellStyle name="Título 1 7" xfId="32699" hidden="1" xr:uid="{00000000-0005-0000-0000-00001BBD0000}"/>
    <cellStyle name="Título 1 7" xfId="32947" hidden="1" xr:uid="{00000000-0005-0000-0000-00001CBD0000}"/>
    <cellStyle name="Título 1 7" xfId="32954" hidden="1" xr:uid="{00000000-0005-0000-0000-00001DBD0000}"/>
    <cellStyle name="Título 1 7" xfId="32964" hidden="1" xr:uid="{00000000-0005-0000-0000-00001EBD0000}"/>
    <cellStyle name="Título 1 7" xfId="32970" hidden="1" xr:uid="{00000000-0005-0000-0000-00001FBD0000}"/>
    <cellStyle name="Título 1 7" xfId="32746" hidden="1" xr:uid="{00000000-0005-0000-0000-000020BD0000}"/>
    <cellStyle name="Título 1 7" xfId="32973" hidden="1" xr:uid="{00000000-0005-0000-0000-000021BD0000}"/>
    <cellStyle name="Título 1 7" xfId="32781" hidden="1" xr:uid="{00000000-0005-0000-0000-000022BD0000}"/>
    <cellStyle name="Título 1 7" xfId="32775" hidden="1" xr:uid="{00000000-0005-0000-0000-000023BD0000}"/>
    <cellStyle name="Título 1 7" xfId="32809" hidden="1" xr:uid="{00000000-0005-0000-0000-000024BD0000}"/>
    <cellStyle name="Título 1 7" xfId="32770" hidden="1" xr:uid="{00000000-0005-0000-0000-000025BD0000}"/>
    <cellStyle name="Título 1 7" xfId="32715" hidden="1" xr:uid="{00000000-0005-0000-0000-000026BD0000}"/>
    <cellStyle name="Título 1 7" xfId="32753" hidden="1" xr:uid="{00000000-0005-0000-0000-000027BD0000}"/>
    <cellStyle name="Título 1 7" xfId="33064" hidden="1" xr:uid="{00000000-0005-0000-0000-000028BD0000}"/>
    <cellStyle name="Título 1 7" xfId="33071" hidden="1" xr:uid="{00000000-0005-0000-0000-000029BD0000}"/>
    <cellStyle name="Título 1 7" xfId="33081" hidden="1" xr:uid="{00000000-0005-0000-0000-00002ABD0000}"/>
    <cellStyle name="Título 1 7" xfId="33087" hidden="1" xr:uid="{00000000-0005-0000-0000-00002BBD0000}"/>
    <cellStyle name="Título 1 7" xfId="33166" hidden="1" xr:uid="{00000000-0005-0000-0000-00002CBD0000}"/>
    <cellStyle name="Título 1 7" xfId="33173" hidden="1" xr:uid="{00000000-0005-0000-0000-00002DBD0000}"/>
    <cellStyle name="Título 1 7" xfId="33183" hidden="1" xr:uid="{00000000-0005-0000-0000-00002EBD0000}"/>
    <cellStyle name="Título 1 7" xfId="33189" hidden="1" xr:uid="{00000000-0005-0000-0000-00002FBD0000}"/>
    <cellStyle name="Título 1 7" xfId="33437" hidden="1" xr:uid="{00000000-0005-0000-0000-000030BD0000}"/>
    <cellStyle name="Título 1 7" xfId="33444" hidden="1" xr:uid="{00000000-0005-0000-0000-000031BD0000}"/>
    <cellStyle name="Título 1 7" xfId="33454" hidden="1" xr:uid="{00000000-0005-0000-0000-000032BD0000}"/>
    <cellStyle name="Título 1 7" xfId="33460" hidden="1" xr:uid="{00000000-0005-0000-0000-000033BD0000}"/>
    <cellStyle name="Título 1 7" xfId="33236" hidden="1" xr:uid="{00000000-0005-0000-0000-000034BD0000}"/>
    <cellStyle name="Título 1 7" xfId="33463" hidden="1" xr:uid="{00000000-0005-0000-0000-000035BD0000}"/>
    <cellStyle name="Título 1 7" xfId="33271" hidden="1" xr:uid="{00000000-0005-0000-0000-000036BD0000}"/>
    <cellStyle name="Título 1 7" xfId="33265" hidden="1" xr:uid="{00000000-0005-0000-0000-000037BD0000}"/>
    <cellStyle name="Título 1 7" xfId="33299" hidden="1" xr:uid="{00000000-0005-0000-0000-000038BD0000}"/>
    <cellStyle name="Título 1 7" xfId="33260" hidden="1" xr:uid="{00000000-0005-0000-0000-000039BD0000}"/>
    <cellStyle name="Título 1 7" xfId="33205" hidden="1" xr:uid="{00000000-0005-0000-0000-00003ABD0000}"/>
    <cellStyle name="Título 1 7" xfId="33243" hidden="1" xr:uid="{00000000-0005-0000-0000-00003BBD0000}"/>
    <cellStyle name="Título 1 7" xfId="25443" hidden="1" xr:uid="{00000000-0005-0000-0000-00003CBD0000}"/>
    <cellStyle name="Título 1 7" xfId="22176" hidden="1" xr:uid="{00000000-0005-0000-0000-00003DBD0000}"/>
    <cellStyle name="Título 1 7" xfId="26252" hidden="1" xr:uid="{00000000-0005-0000-0000-00003EBD0000}"/>
    <cellStyle name="Título 1 7" xfId="26356" hidden="1" xr:uid="{00000000-0005-0000-0000-00003FBD0000}"/>
    <cellStyle name="Título 1 7" xfId="25448" hidden="1" xr:uid="{00000000-0005-0000-0000-000040BD0000}"/>
    <cellStyle name="Título 1 7" xfId="23662" hidden="1" xr:uid="{00000000-0005-0000-0000-000041BD0000}"/>
    <cellStyle name="Título 1 7" xfId="25336" hidden="1" xr:uid="{00000000-0005-0000-0000-000042BD0000}"/>
    <cellStyle name="Título 1 7" xfId="22342" hidden="1" xr:uid="{00000000-0005-0000-0000-000043BD0000}"/>
    <cellStyle name="Título 1 7" xfId="23263" hidden="1" xr:uid="{00000000-0005-0000-0000-000044BD0000}"/>
    <cellStyle name="Título 1 7" xfId="25187" hidden="1" xr:uid="{00000000-0005-0000-0000-000045BD0000}"/>
    <cellStyle name="Título 1 7" xfId="27114" hidden="1" xr:uid="{00000000-0005-0000-0000-000046BD0000}"/>
    <cellStyle name="Título 1 7" xfId="25999" hidden="1" xr:uid="{00000000-0005-0000-0000-000047BD0000}"/>
    <cellStyle name="Título 1 7" xfId="27871" hidden="1" xr:uid="{00000000-0005-0000-0000-000048BD0000}"/>
    <cellStyle name="Título 1 7" xfId="25343" hidden="1" xr:uid="{00000000-0005-0000-0000-000049BD0000}"/>
    <cellStyle name="Título 1 7" xfId="11035" hidden="1" xr:uid="{00000000-0005-0000-0000-00004ABD0000}"/>
    <cellStyle name="Título 1 7" xfId="22795" hidden="1" xr:uid="{00000000-0005-0000-0000-00004BBD0000}"/>
    <cellStyle name="Título 1 7" xfId="23326" hidden="1" xr:uid="{00000000-0005-0000-0000-00004CBD0000}"/>
    <cellStyle name="Título 1 7" xfId="23166" hidden="1" xr:uid="{00000000-0005-0000-0000-00004DBD0000}"/>
    <cellStyle name="Título 1 7" xfId="22708" hidden="1" xr:uid="{00000000-0005-0000-0000-00004EBD0000}"/>
    <cellStyle name="Título 1 7" xfId="27021" hidden="1" xr:uid="{00000000-0005-0000-0000-00004FBD0000}"/>
    <cellStyle name="Título 1 7" xfId="26339" hidden="1" xr:uid="{00000000-0005-0000-0000-000050BD0000}"/>
    <cellStyle name="Título 1 7" xfId="26930" hidden="1" xr:uid="{00000000-0005-0000-0000-000051BD0000}"/>
    <cellStyle name="Título 1 7" xfId="27284" hidden="1" xr:uid="{00000000-0005-0000-0000-000052BD0000}"/>
    <cellStyle name="Título 1 7" xfId="24157" hidden="1" xr:uid="{00000000-0005-0000-0000-000053BD0000}"/>
    <cellStyle name="Título 1 7" xfId="27870" hidden="1" xr:uid="{00000000-0005-0000-0000-000054BD0000}"/>
    <cellStyle name="Título 1 7" xfId="23691" hidden="1" xr:uid="{00000000-0005-0000-0000-000055BD0000}"/>
    <cellStyle name="Título 1 7" xfId="25056" hidden="1" xr:uid="{00000000-0005-0000-0000-000056BD0000}"/>
    <cellStyle name="Título 1 7" xfId="25367" hidden="1" xr:uid="{00000000-0005-0000-0000-000057BD0000}"/>
    <cellStyle name="Título 1 7" xfId="23542" hidden="1" xr:uid="{00000000-0005-0000-0000-000058BD0000}"/>
    <cellStyle name="Título 1 7" xfId="22545" hidden="1" xr:uid="{00000000-0005-0000-0000-000059BD0000}"/>
    <cellStyle name="Título 1 7" xfId="22649" hidden="1" xr:uid="{00000000-0005-0000-0000-00005ABD0000}"/>
    <cellStyle name="Título 1 7" xfId="22121" hidden="1" xr:uid="{00000000-0005-0000-0000-00005BBD0000}"/>
    <cellStyle name="Título 1 7" xfId="25456" hidden="1" xr:uid="{00000000-0005-0000-0000-00005CBD0000}"/>
    <cellStyle name="Título 1 7" xfId="27025" hidden="1" xr:uid="{00000000-0005-0000-0000-00005DBD0000}"/>
    <cellStyle name="Título 1 7" xfId="27316" hidden="1" xr:uid="{00000000-0005-0000-0000-00005EBD0000}"/>
    <cellStyle name="Título 1 7" xfId="23472" hidden="1" xr:uid="{00000000-0005-0000-0000-00005FBD0000}"/>
    <cellStyle name="Título 1 7" xfId="24049" hidden="1" xr:uid="{00000000-0005-0000-0000-000060BD0000}"/>
    <cellStyle name="Título 1 7" xfId="22109" hidden="1" xr:uid="{00000000-0005-0000-0000-000061BD0000}"/>
    <cellStyle name="Título 1 7" xfId="27858" hidden="1" xr:uid="{00000000-0005-0000-0000-000062BD0000}"/>
    <cellStyle name="Título 1 7" xfId="22183" hidden="1" xr:uid="{00000000-0005-0000-0000-000063BD0000}"/>
    <cellStyle name="Título 1 7" xfId="26590" hidden="1" xr:uid="{00000000-0005-0000-0000-000064BD0000}"/>
    <cellStyle name="Título 1 7" xfId="27350" hidden="1" xr:uid="{00000000-0005-0000-0000-000065BD0000}"/>
    <cellStyle name="Título 1 7" xfId="23672" hidden="1" xr:uid="{00000000-0005-0000-0000-000066BD0000}"/>
    <cellStyle name="Título 1 7" xfId="25369" hidden="1" xr:uid="{00000000-0005-0000-0000-000067BD0000}"/>
    <cellStyle name="Título 1 7" xfId="33572" hidden="1" xr:uid="{00000000-0005-0000-0000-000068BD0000}"/>
    <cellStyle name="Título 1 7" xfId="33579" hidden="1" xr:uid="{00000000-0005-0000-0000-000069BD0000}"/>
    <cellStyle name="Título 1 7" xfId="33589" hidden="1" xr:uid="{00000000-0005-0000-0000-00006ABD0000}"/>
    <cellStyle name="Título 1 7" xfId="33595" hidden="1" xr:uid="{00000000-0005-0000-0000-00006BBD0000}"/>
    <cellStyle name="Título 1 7" xfId="33843" hidden="1" xr:uid="{00000000-0005-0000-0000-00006CBD0000}"/>
    <cellStyle name="Título 1 7" xfId="33850" hidden="1" xr:uid="{00000000-0005-0000-0000-00006DBD0000}"/>
    <cellStyle name="Título 1 7" xfId="33860" hidden="1" xr:uid="{00000000-0005-0000-0000-00006EBD0000}"/>
    <cellStyle name="Título 1 7" xfId="33866" hidden="1" xr:uid="{00000000-0005-0000-0000-00006FBD0000}"/>
    <cellStyle name="Título 1 7" xfId="33642" hidden="1" xr:uid="{00000000-0005-0000-0000-000070BD0000}"/>
    <cellStyle name="Título 1 7" xfId="33869" hidden="1" xr:uid="{00000000-0005-0000-0000-000071BD0000}"/>
    <cellStyle name="Título 1 7" xfId="33677" hidden="1" xr:uid="{00000000-0005-0000-0000-000072BD0000}"/>
    <cellStyle name="Título 1 7" xfId="33671" hidden="1" xr:uid="{00000000-0005-0000-0000-000073BD0000}"/>
    <cellStyle name="Título 1 7" xfId="33705" hidden="1" xr:uid="{00000000-0005-0000-0000-000074BD0000}"/>
    <cellStyle name="Título 1 7" xfId="33666" hidden="1" xr:uid="{00000000-0005-0000-0000-000075BD0000}"/>
    <cellStyle name="Título 1 7" xfId="33611" hidden="1" xr:uid="{00000000-0005-0000-0000-000076BD0000}"/>
    <cellStyle name="Título 1 7" xfId="33649" hidden="1" xr:uid="{00000000-0005-0000-0000-000077BD0000}"/>
    <cellStyle name="Título 1 7" xfId="27878" hidden="1" xr:uid="{00000000-0005-0000-0000-000078BD0000}"/>
    <cellStyle name="Título 1 7" xfId="22061" hidden="1" xr:uid="{00000000-0005-0000-0000-000079BD0000}"/>
    <cellStyle name="Título 1 7" xfId="23084" hidden="1" xr:uid="{00000000-0005-0000-0000-00007ABD0000}"/>
    <cellStyle name="Título 1 7" xfId="22470" hidden="1" xr:uid="{00000000-0005-0000-0000-00007BBD0000}"/>
    <cellStyle name="Título 1 7" xfId="33890" hidden="1" xr:uid="{00000000-0005-0000-0000-00007CBD0000}"/>
    <cellStyle name="Título 1 7" xfId="33897" hidden="1" xr:uid="{00000000-0005-0000-0000-00007DBD0000}"/>
    <cellStyle name="Título 1 7" xfId="33907" hidden="1" xr:uid="{00000000-0005-0000-0000-00007EBD0000}"/>
    <cellStyle name="Título 1 7" xfId="33913" hidden="1" xr:uid="{00000000-0005-0000-0000-00007FBD0000}"/>
    <cellStyle name="Título 1 7" xfId="34161" hidden="1" xr:uid="{00000000-0005-0000-0000-000080BD0000}"/>
    <cellStyle name="Título 1 7" xfId="34168" hidden="1" xr:uid="{00000000-0005-0000-0000-000081BD0000}"/>
    <cellStyle name="Título 1 7" xfId="34178" hidden="1" xr:uid="{00000000-0005-0000-0000-000082BD0000}"/>
    <cellStyle name="Título 1 7" xfId="34184" hidden="1" xr:uid="{00000000-0005-0000-0000-000083BD0000}"/>
    <cellStyle name="Título 1 7" xfId="33960" hidden="1" xr:uid="{00000000-0005-0000-0000-000084BD0000}"/>
    <cellStyle name="Título 1 7" xfId="34187" hidden="1" xr:uid="{00000000-0005-0000-0000-000085BD0000}"/>
    <cellStyle name="Título 1 7" xfId="33995" hidden="1" xr:uid="{00000000-0005-0000-0000-000086BD0000}"/>
    <cellStyle name="Título 1 7" xfId="33989" hidden="1" xr:uid="{00000000-0005-0000-0000-000087BD0000}"/>
    <cellStyle name="Título 1 7" xfId="34023" hidden="1" xr:uid="{00000000-0005-0000-0000-000088BD0000}"/>
    <cellStyle name="Título 1 7" xfId="33984" hidden="1" xr:uid="{00000000-0005-0000-0000-000089BD0000}"/>
    <cellStyle name="Título 1 7" xfId="33929" hidden="1" xr:uid="{00000000-0005-0000-0000-00008ABD0000}"/>
    <cellStyle name="Título 1 7" xfId="33967" hidden="1" xr:uid="{00000000-0005-0000-0000-00008BBD0000}"/>
    <cellStyle name="Título 1 7" xfId="34278" hidden="1" xr:uid="{00000000-0005-0000-0000-00008CBD0000}"/>
    <cellStyle name="Título 1 7" xfId="34285" hidden="1" xr:uid="{00000000-0005-0000-0000-00008DBD0000}"/>
    <cellStyle name="Título 1 7" xfId="34295" hidden="1" xr:uid="{00000000-0005-0000-0000-00008EBD0000}"/>
    <cellStyle name="Título 1 7" xfId="34301" hidden="1" xr:uid="{00000000-0005-0000-0000-00008FBD0000}"/>
    <cellStyle name="Título 1 7" xfId="34380" hidden="1" xr:uid="{00000000-0005-0000-0000-000090BD0000}"/>
    <cellStyle name="Título 1 7" xfId="34387" hidden="1" xr:uid="{00000000-0005-0000-0000-000091BD0000}"/>
    <cellStyle name="Título 1 7" xfId="34397" hidden="1" xr:uid="{00000000-0005-0000-0000-000092BD0000}"/>
    <cellStyle name="Título 1 7" xfId="34403" hidden="1" xr:uid="{00000000-0005-0000-0000-000093BD0000}"/>
    <cellStyle name="Título 1 7" xfId="34651" hidden="1" xr:uid="{00000000-0005-0000-0000-000094BD0000}"/>
    <cellStyle name="Título 1 7" xfId="34658" hidden="1" xr:uid="{00000000-0005-0000-0000-000095BD0000}"/>
    <cellStyle name="Título 1 7" xfId="34668" hidden="1" xr:uid="{00000000-0005-0000-0000-000096BD0000}"/>
    <cellStyle name="Título 1 7" xfId="34674" hidden="1" xr:uid="{00000000-0005-0000-0000-000097BD0000}"/>
    <cellStyle name="Título 1 7" xfId="34450" hidden="1" xr:uid="{00000000-0005-0000-0000-000098BD0000}"/>
    <cellStyle name="Título 1 7" xfId="34677" hidden="1" xr:uid="{00000000-0005-0000-0000-000099BD0000}"/>
    <cellStyle name="Título 1 7" xfId="34485" hidden="1" xr:uid="{00000000-0005-0000-0000-00009ABD0000}"/>
    <cellStyle name="Título 1 7" xfId="34479" hidden="1" xr:uid="{00000000-0005-0000-0000-00009BBD0000}"/>
    <cellStyle name="Título 1 7" xfId="34513" hidden="1" xr:uid="{00000000-0005-0000-0000-00009CBD0000}"/>
    <cellStyle name="Título 1 7" xfId="34474" hidden="1" xr:uid="{00000000-0005-0000-0000-00009DBD0000}"/>
    <cellStyle name="Título 1 7" xfId="34419" hidden="1" xr:uid="{00000000-0005-0000-0000-00009EBD0000}"/>
    <cellStyle name="Título 1 7" xfId="34457" hidden="1" xr:uid="{00000000-0005-0000-0000-00009FBD0000}"/>
    <cellStyle name="Título 1 7" xfId="34768" hidden="1" xr:uid="{00000000-0005-0000-0000-0000A0BD0000}"/>
    <cellStyle name="Título 1 7" xfId="34775" hidden="1" xr:uid="{00000000-0005-0000-0000-0000A1BD0000}"/>
    <cellStyle name="Título 1 7" xfId="34785" hidden="1" xr:uid="{00000000-0005-0000-0000-0000A2BD0000}"/>
    <cellStyle name="Título 1 7" xfId="34791" hidden="1" xr:uid="{00000000-0005-0000-0000-0000A3BD0000}"/>
    <cellStyle name="Título 1 7" xfId="34870" hidden="1" xr:uid="{00000000-0005-0000-0000-0000A4BD0000}"/>
    <cellStyle name="Título 1 7" xfId="34877" hidden="1" xr:uid="{00000000-0005-0000-0000-0000A5BD0000}"/>
    <cellStyle name="Título 1 7" xfId="34887" hidden="1" xr:uid="{00000000-0005-0000-0000-0000A6BD0000}"/>
    <cellStyle name="Título 1 7" xfId="34893" hidden="1" xr:uid="{00000000-0005-0000-0000-0000A7BD0000}"/>
    <cellStyle name="Título 1 7" xfId="35141" hidden="1" xr:uid="{00000000-0005-0000-0000-0000A8BD0000}"/>
    <cellStyle name="Título 1 7" xfId="35148" hidden="1" xr:uid="{00000000-0005-0000-0000-0000A9BD0000}"/>
    <cellStyle name="Título 1 7" xfId="35158" hidden="1" xr:uid="{00000000-0005-0000-0000-0000AABD0000}"/>
    <cellStyle name="Título 1 7" xfId="35164" hidden="1" xr:uid="{00000000-0005-0000-0000-0000ABBD0000}"/>
    <cellStyle name="Título 1 7" xfId="34940" hidden="1" xr:uid="{00000000-0005-0000-0000-0000ACBD0000}"/>
    <cellStyle name="Título 1 7" xfId="35167" hidden="1" xr:uid="{00000000-0005-0000-0000-0000ADBD0000}"/>
    <cellStyle name="Título 1 7" xfId="34975" hidden="1" xr:uid="{00000000-0005-0000-0000-0000AEBD0000}"/>
    <cellStyle name="Título 1 7" xfId="34969" hidden="1" xr:uid="{00000000-0005-0000-0000-0000AFBD0000}"/>
    <cellStyle name="Título 1 7" xfId="35003" hidden="1" xr:uid="{00000000-0005-0000-0000-0000B0BD0000}"/>
    <cellStyle name="Título 1 7" xfId="34964" hidden="1" xr:uid="{00000000-0005-0000-0000-0000B1BD0000}"/>
    <cellStyle name="Título 1 7" xfId="34909" hidden="1" xr:uid="{00000000-0005-0000-0000-0000B2BD0000}"/>
    <cellStyle name="Título 1 7" xfId="34947" hidden="1" xr:uid="{00000000-0005-0000-0000-0000B3BD0000}"/>
    <cellStyle name="Título 1 7" xfId="35258" hidden="1" xr:uid="{00000000-0005-0000-0000-0000B4BD0000}"/>
    <cellStyle name="Título 1 7" xfId="35265" hidden="1" xr:uid="{00000000-0005-0000-0000-0000B5BD0000}"/>
    <cellStyle name="Título 1 7" xfId="35275" hidden="1" xr:uid="{00000000-0005-0000-0000-0000B6BD0000}"/>
    <cellStyle name="Título 1 7" xfId="35281" hidden="1" xr:uid="{00000000-0005-0000-0000-0000B7BD0000}"/>
    <cellStyle name="Título 1 7" xfId="35360" hidden="1" xr:uid="{00000000-0005-0000-0000-0000B8BD0000}"/>
    <cellStyle name="Título 1 7" xfId="35367" hidden="1" xr:uid="{00000000-0005-0000-0000-0000B9BD0000}"/>
    <cellStyle name="Título 1 7" xfId="35377" hidden="1" xr:uid="{00000000-0005-0000-0000-0000BABD0000}"/>
    <cellStyle name="Título 1 7" xfId="35383" hidden="1" xr:uid="{00000000-0005-0000-0000-0000BBBD0000}"/>
    <cellStyle name="Título 1 7" xfId="35631" hidden="1" xr:uid="{00000000-0005-0000-0000-0000BCBD0000}"/>
    <cellStyle name="Título 1 7" xfId="35638" hidden="1" xr:uid="{00000000-0005-0000-0000-0000BDBD0000}"/>
    <cellStyle name="Título 1 7" xfId="35648" hidden="1" xr:uid="{00000000-0005-0000-0000-0000BEBD0000}"/>
    <cellStyle name="Título 1 7" xfId="35654" hidden="1" xr:uid="{00000000-0005-0000-0000-0000BFBD0000}"/>
    <cellStyle name="Título 1 7" xfId="35430" hidden="1" xr:uid="{00000000-0005-0000-0000-0000C0BD0000}"/>
    <cellStyle name="Título 1 7" xfId="35657" hidden="1" xr:uid="{00000000-0005-0000-0000-0000C1BD0000}"/>
    <cellStyle name="Título 1 7" xfId="35465" hidden="1" xr:uid="{00000000-0005-0000-0000-0000C2BD0000}"/>
    <cellStyle name="Título 1 7" xfId="35459" hidden="1" xr:uid="{00000000-0005-0000-0000-0000C3BD0000}"/>
    <cellStyle name="Título 1 7" xfId="35493" hidden="1" xr:uid="{00000000-0005-0000-0000-0000C4BD0000}"/>
    <cellStyle name="Título 1 7" xfId="35454" hidden="1" xr:uid="{00000000-0005-0000-0000-0000C5BD0000}"/>
    <cellStyle name="Título 1 7" xfId="35399" hidden="1" xr:uid="{00000000-0005-0000-0000-0000C6BD0000}"/>
    <cellStyle name="Título 1 7" xfId="35437" hidden="1" xr:uid="{00000000-0005-0000-0000-0000C7BD0000}"/>
    <cellStyle name="Título 1 7" xfId="35748" hidden="1" xr:uid="{00000000-0005-0000-0000-0000C8BD0000}"/>
    <cellStyle name="Título 1 7" xfId="35755" hidden="1" xr:uid="{00000000-0005-0000-0000-0000C9BD0000}"/>
    <cellStyle name="Título 1 7" xfId="35765" hidden="1" xr:uid="{00000000-0005-0000-0000-0000CABD0000}"/>
    <cellStyle name="Título 1 7" xfId="35771" hidden="1" xr:uid="{00000000-0005-0000-0000-0000CBBD0000}"/>
    <cellStyle name="Título 1 7" xfId="35850" hidden="1" xr:uid="{00000000-0005-0000-0000-0000CCBD0000}"/>
    <cellStyle name="Título 1 7" xfId="35857" hidden="1" xr:uid="{00000000-0005-0000-0000-0000CDBD0000}"/>
    <cellStyle name="Título 1 7" xfId="35867" hidden="1" xr:uid="{00000000-0005-0000-0000-0000CEBD0000}"/>
    <cellStyle name="Título 1 7" xfId="35873" hidden="1" xr:uid="{00000000-0005-0000-0000-0000CFBD0000}"/>
    <cellStyle name="Título 1 7" xfId="36121" hidden="1" xr:uid="{00000000-0005-0000-0000-0000D0BD0000}"/>
    <cellStyle name="Título 1 7" xfId="36128" hidden="1" xr:uid="{00000000-0005-0000-0000-0000D1BD0000}"/>
    <cellStyle name="Título 1 7" xfId="36138" hidden="1" xr:uid="{00000000-0005-0000-0000-0000D2BD0000}"/>
    <cellStyle name="Título 1 7" xfId="36144" hidden="1" xr:uid="{00000000-0005-0000-0000-0000D3BD0000}"/>
    <cellStyle name="Título 1 7" xfId="35920" hidden="1" xr:uid="{00000000-0005-0000-0000-0000D4BD0000}"/>
    <cellStyle name="Título 1 7" xfId="36147" hidden="1" xr:uid="{00000000-0005-0000-0000-0000D5BD0000}"/>
    <cellStyle name="Título 1 7" xfId="35955" hidden="1" xr:uid="{00000000-0005-0000-0000-0000D6BD0000}"/>
    <cellStyle name="Título 1 7" xfId="35949" hidden="1" xr:uid="{00000000-0005-0000-0000-0000D7BD0000}"/>
    <cellStyle name="Título 1 7" xfId="35983" hidden="1" xr:uid="{00000000-0005-0000-0000-0000D8BD0000}"/>
    <cellStyle name="Título 1 7" xfId="35944" hidden="1" xr:uid="{00000000-0005-0000-0000-0000D9BD0000}"/>
    <cellStyle name="Título 1 7" xfId="35889" hidden="1" xr:uid="{00000000-0005-0000-0000-0000DABD0000}"/>
    <cellStyle name="Título 1 7" xfId="35927" hidden="1" xr:uid="{00000000-0005-0000-0000-0000DBBD0000}"/>
    <cellStyle name="Título 1 7" xfId="21822" hidden="1" xr:uid="{00000000-0005-0000-0000-0000DCBD0000}"/>
    <cellStyle name="Título 1 7" xfId="23479" hidden="1" xr:uid="{00000000-0005-0000-0000-0000DDBD0000}"/>
    <cellStyle name="Título 1 7" xfId="26422" hidden="1" xr:uid="{00000000-0005-0000-0000-0000DEBD0000}"/>
    <cellStyle name="Título 1 7" xfId="23824" hidden="1" xr:uid="{00000000-0005-0000-0000-0000DFBD0000}"/>
    <cellStyle name="Título 1 7" xfId="25675" hidden="1" xr:uid="{00000000-0005-0000-0000-0000E0BD0000}"/>
    <cellStyle name="Título 1 7" xfId="27355" hidden="1" xr:uid="{00000000-0005-0000-0000-0000E1BD0000}"/>
    <cellStyle name="Título 1 7" xfId="22168" hidden="1" xr:uid="{00000000-0005-0000-0000-0000E2BD0000}"/>
    <cellStyle name="Título 1 7" xfId="27501" hidden="1" xr:uid="{00000000-0005-0000-0000-0000E3BD0000}"/>
    <cellStyle name="Título 1 7" xfId="26050" hidden="1" xr:uid="{00000000-0005-0000-0000-0000E4BD0000}"/>
    <cellStyle name="Título 1 7" xfId="26612" hidden="1" xr:uid="{00000000-0005-0000-0000-0000E5BD0000}"/>
    <cellStyle name="Título 1 7" xfId="22425" hidden="1" xr:uid="{00000000-0005-0000-0000-0000E6BD0000}"/>
    <cellStyle name="Título 1 7" xfId="25480" hidden="1" xr:uid="{00000000-0005-0000-0000-0000E7BD0000}"/>
    <cellStyle name="Título 1 7" xfId="25121" hidden="1" xr:uid="{00000000-0005-0000-0000-0000E8BD0000}"/>
    <cellStyle name="Título 1 7" xfId="25395" hidden="1" xr:uid="{00000000-0005-0000-0000-0000E9BD0000}"/>
    <cellStyle name="Título 1 7" xfId="30745" hidden="1" xr:uid="{00000000-0005-0000-0000-0000EABD0000}"/>
    <cellStyle name="Título 1 7" xfId="27088" hidden="1" xr:uid="{00000000-0005-0000-0000-0000EBBD0000}"/>
    <cellStyle name="Título 1 7" xfId="26717" hidden="1" xr:uid="{00000000-0005-0000-0000-0000ECBD0000}"/>
    <cellStyle name="Título 1 7" xfId="23923" hidden="1" xr:uid="{00000000-0005-0000-0000-0000EDBD0000}"/>
    <cellStyle name="Título 1 7" xfId="27030" hidden="1" xr:uid="{00000000-0005-0000-0000-0000EEBD0000}"/>
    <cellStyle name="Título 1 7" xfId="27145" hidden="1" xr:uid="{00000000-0005-0000-0000-0000EFBD0000}"/>
    <cellStyle name="Título 1 7" xfId="23104" hidden="1" xr:uid="{00000000-0005-0000-0000-0000F0BD0000}"/>
    <cellStyle name="Título 1 7" xfId="27026" hidden="1" xr:uid="{00000000-0005-0000-0000-0000F1BD0000}"/>
    <cellStyle name="Título 1 7" xfId="26011" hidden="1" xr:uid="{00000000-0005-0000-0000-0000F2BD0000}"/>
    <cellStyle name="Título 1 7" xfId="25637" hidden="1" xr:uid="{00000000-0005-0000-0000-0000F3BD0000}"/>
    <cellStyle name="Título 1 7" xfId="22199" hidden="1" xr:uid="{00000000-0005-0000-0000-0000F4BD0000}"/>
    <cellStyle name="Título 1 7" xfId="26947" hidden="1" xr:uid="{00000000-0005-0000-0000-0000F5BD0000}"/>
    <cellStyle name="Título 1 7" xfId="23559" hidden="1" xr:uid="{00000000-0005-0000-0000-0000F6BD0000}"/>
    <cellStyle name="Título 1 7" xfId="30709" hidden="1" xr:uid="{00000000-0005-0000-0000-0000F7BD0000}"/>
    <cellStyle name="Título 1 7" xfId="25759" hidden="1" xr:uid="{00000000-0005-0000-0000-0000F8BD0000}"/>
    <cellStyle name="Título 1 7" xfId="22472" hidden="1" xr:uid="{00000000-0005-0000-0000-0000F9BD0000}"/>
    <cellStyle name="Título 1 7" xfId="25904" hidden="1" xr:uid="{00000000-0005-0000-0000-0000FABD0000}"/>
    <cellStyle name="Título 1 7" xfId="26762" hidden="1" xr:uid="{00000000-0005-0000-0000-0000FBBD0000}"/>
    <cellStyle name="Título 1 7" xfId="26408" hidden="1" xr:uid="{00000000-0005-0000-0000-0000FCBD0000}"/>
    <cellStyle name="Título 1 7" xfId="25926" hidden="1" xr:uid="{00000000-0005-0000-0000-0000FDBD0000}"/>
    <cellStyle name="Título 1 7" xfId="23041" hidden="1" xr:uid="{00000000-0005-0000-0000-0000FEBD0000}"/>
    <cellStyle name="Título 1 7" xfId="22599" hidden="1" xr:uid="{00000000-0005-0000-0000-0000FFBD0000}"/>
    <cellStyle name="Título 1 7" xfId="21855" hidden="1" xr:uid="{00000000-0005-0000-0000-000000BE0000}"/>
    <cellStyle name="Título 1 7" xfId="28411" hidden="1" xr:uid="{00000000-0005-0000-0000-000001BE0000}"/>
    <cellStyle name="Título 1 7" xfId="23978" hidden="1" xr:uid="{00000000-0005-0000-0000-000002BE0000}"/>
    <cellStyle name="Título 1 7" xfId="23947" hidden="1" xr:uid="{00000000-0005-0000-0000-000003BE0000}"/>
    <cellStyle name="Título 1 7" xfId="27268" hidden="1" xr:uid="{00000000-0005-0000-0000-000004BE0000}"/>
    <cellStyle name="Título 1 7" xfId="27001" hidden="1" xr:uid="{00000000-0005-0000-0000-000005BE0000}"/>
    <cellStyle name="Título 1 7" xfId="25788" hidden="1" xr:uid="{00000000-0005-0000-0000-000006BE0000}"/>
    <cellStyle name="Título 1 7" xfId="26961" hidden="1" xr:uid="{00000000-0005-0000-0000-000007BE0000}"/>
    <cellStyle name="Título 1 7" xfId="36238" hidden="1" xr:uid="{00000000-0005-0000-0000-000008BE0000}"/>
    <cellStyle name="Título 1 7" xfId="36245" hidden="1" xr:uid="{00000000-0005-0000-0000-000009BE0000}"/>
    <cellStyle name="Título 1 7" xfId="36255" hidden="1" xr:uid="{00000000-0005-0000-0000-00000ABE0000}"/>
    <cellStyle name="Título 1 7" xfId="36261" hidden="1" xr:uid="{00000000-0005-0000-0000-00000BBE0000}"/>
    <cellStyle name="Título 1 7" xfId="36509" hidden="1" xr:uid="{00000000-0005-0000-0000-00000CBE0000}"/>
    <cellStyle name="Título 1 7" xfId="36516" hidden="1" xr:uid="{00000000-0005-0000-0000-00000DBE0000}"/>
    <cellStyle name="Título 1 7" xfId="36526" hidden="1" xr:uid="{00000000-0005-0000-0000-00000EBE0000}"/>
    <cellStyle name="Título 1 7" xfId="36532" hidden="1" xr:uid="{00000000-0005-0000-0000-00000FBE0000}"/>
    <cellStyle name="Título 1 7" xfId="36308" hidden="1" xr:uid="{00000000-0005-0000-0000-000010BE0000}"/>
    <cellStyle name="Título 1 7" xfId="36535" hidden="1" xr:uid="{00000000-0005-0000-0000-000011BE0000}"/>
    <cellStyle name="Título 1 7" xfId="36343" hidden="1" xr:uid="{00000000-0005-0000-0000-000012BE0000}"/>
    <cellStyle name="Título 1 7" xfId="36337" hidden="1" xr:uid="{00000000-0005-0000-0000-000013BE0000}"/>
    <cellStyle name="Título 1 7" xfId="36371" hidden="1" xr:uid="{00000000-0005-0000-0000-000014BE0000}"/>
    <cellStyle name="Título 1 7" xfId="36332" hidden="1" xr:uid="{00000000-0005-0000-0000-000015BE0000}"/>
    <cellStyle name="Título 1 7" xfId="36277" hidden="1" xr:uid="{00000000-0005-0000-0000-000016BE0000}"/>
    <cellStyle name="Título 1 7" xfId="36315" hidden="1" xr:uid="{00000000-0005-0000-0000-000017BE0000}"/>
    <cellStyle name="Título 1 7" xfId="23012" hidden="1" xr:uid="{00000000-0005-0000-0000-000018BE0000}"/>
    <cellStyle name="Título 1 7" xfId="23117" hidden="1" xr:uid="{00000000-0005-0000-0000-000019BE0000}"/>
    <cellStyle name="Título 1 7" xfId="25050" hidden="1" xr:uid="{00000000-0005-0000-0000-00001ABE0000}"/>
    <cellStyle name="Título 1 7" xfId="26587" hidden="1" xr:uid="{00000000-0005-0000-0000-00001BBE0000}"/>
    <cellStyle name="Título 1 7" xfId="36556" hidden="1" xr:uid="{00000000-0005-0000-0000-00001CBE0000}"/>
    <cellStyle name="Título 1 7" xfId="36563" hidden="1" xr:uid="{00000000-0005-0000-0000-00001DBE0000}"/>
    <cellStyle name="Título 1 7" xfId="36573" hidden="1" xr:uid="{00000000-0005-0000-0000-00001EBE0000}"/>
    <cellStyle name="Título 1 7" xfId="36579" hidden="1" xr:uid="{00000000-0005-0000-0000-00001FBE0000}"/>
    <cellStyle name="Título 1 7" xfId="36827" hidden="1" xr:uid="{00000000-0005-0000-0000-000020BE0000}"/>
    <cellStyle name="Título 1 7" xfId="36834" hidden="1" xr:uid="{00000000-0005-0000-0000-000021BE0000}"/>
    <cellStyle name="Título 1 7" xfId="36844" hidden="1" xr:uid="{00000000-0005-0000-0000-000022BE0000}"/>
    <cellStyle name="Título 1 7" xfId="36850" hidden="1" xr:uid="{00000000-0005-0000-0000-000023BE0000}"/>
    <cellStyle name="Título 1 7" xfId="36626" hidden="1" xr:uid="{00000000-0005-0000-0000-000024BE0000}"/>
    <cellStyle name="Título 1 7" xfId="36853" hidden="1" xr:uid="{00000000-0005-0000-0000-000025BE0000}"/>
    <cellStyle name="Título 1 7" xfId="36661" hidden="1" xr:uid="{00000000-0005-0000-0000-000026BE0000}"/>
    <cellStyle name="Título 1 7" xfId="36655" hidden="1" xr:uid="{00000000-0005-0000-0000-000027BE0000}"/>
    <cellStyle name="Título 1 7" xfId="36689" hidden="1" xr:uid="{00000000-0005-0000-0000-000028BE0000}"/>
    <cellStyle name="Título 1 7" xfId="36650" hidden="1" xr:uid="{00000000-0005-0000-0000-000029BE0000}"/>
    <cellStyle name="Título 1 7" xfId="36595" hidden="1" xr:uid="{00000000-0005-0000-0000-00002ABE0000}"/>
    <cellStyle name="Título 1 7" xfId="36633" hidden="1" xr:uid="{00000000-0005-0000-0000-00002BBE0000}"/>
    <cellStyle name="Título 1 7" xfId="36944" hidden="1" xr:uid="{00000000-0005-0000-0000-00002CBE0000}"/>
    <cellStyle name="Título 1 7" xfId="36951" hidden="1" xr:uid="{00000000-0005-0000-0000-00002DBE0000}"/>
    <cellStyle name="Título 1 7" xfId="36961" hidden="1" xr:uid="{00000000-0005-0000-0000-00002EBE0000}"/>
    <cellStyle name="Título 1 7" xfId="36967" hidden="1" xr:uid="{00000000-0005-0000-0000-00002FBE0000}"/>
    <cellStyle name="Título 1 7" xfId="37046" hidden="1" xr:uid="{00000000-0005-0000-0000-000030BE0000}"/>
    <cellStyle name="Título 1 7" xfId="37053" hidden="1" xr:uid="{00000000-0005-0000-0000-000031BE0000}"/>
    <cellStyle name="Título 1 7" xfId="37063" hidden="1" xr:uid="{00000000-0005-0000-0000-000032BE0000}"/>
    <cellStyle name="Título 1 7" xfId="37069" hidden="1" xr:uid="{00000000-0005-0000-0000-000033BE0000}"/>
    <cellStyle name="Título 1 7" xfId="37317" hidden="1" xr:uid="{00000000-0005-0000-0000-000034BE0000}"/>
    <cellStyle name="Título 1 7" xfId="37324" hidden="1" xr:uid="{00000000-0005-0000-0000-000035BE0000}"/>
    <cellStyle name="Título 1 7" xfId="37334" hidden="1" xr:uid="{00000000-0005-0000-0000-000036BE0000}"/>
    <cellStyle name="Título 1 7" xfId="37340" hidden="1" xr:uid="{00000000-0005-0000-0000-000037BE0000}"/>
    <cellStyle name="Título 1 7" xfId="37116" hidden="1" xr:uid="{00000000-0005-0000-0000-000038BE0000}"/>
    <cellStyle name="Título 1 7" xfId="37343" hidden="1" xr:uid="{00000000-0005-0000-0000-000039BE0000}"/>
    <cellStyle name="Título 1 7" xfId="37151" hidden="1" xr:uid="{00000000-0005-0000-0000-00003ABE0000}"/>
    <cellStyle name="Título 1 7" xfId="37145" hidden="1" xr:uid="{00000000-0005-0000-0000-00003BBE0000}"/>
    <cellStyle name="Título 1 7" xfId="37179" hidden="1" xr:uid="{00000000-0005-0000-0000-00003CBE0000}"/>
    <cellStyle name="Título 1 7" xfId="37140" hidden="1" xr:uid="{00000000-0005-0000-0000-00003DBE0000}"/>
    <cellStyle name="Título 1 7" xfId="37085" hidden="1" xr:uid="{00000000-0005-0000-0000-00003EBE0000}"/>
    <cellStyle name="Título 1 7" xfId="37123" hidden="1" xr:uid="{00000000-0005-0000-0000-00003FBE0000}"/>
    <cellStyle name="Título 1 7" xfId="37434" hidden="1" xr:uid="{00000000-0005-0000-0000-000040BE0000}"/>
    <cellStyle name="Título 1 7" xfId="37441" hidden="1" xr:uid="{00000000-0005-0000-0000-000041BE0000}"/>
    <cellStyle name="Título 1 7" xfId="37451" hidden="1" xr:uid="{00000000-0005-0000-0000-000042BE0000}"/>
    <cellStyle name="Título 1 7" xfId="37457" hidden="1" xr:uid="{00000000-0005-0000-0000-000043BE0000}"/>
    <cellStyle name="Título 1 7" xfId="37536" hidden="1" xr:uid="{00000000-0005-0000-0000-000044BE0000}"/>
    <cellStyle name="Título 1 7" xfId="37543" hidden="1" xr:uid="{00000000-0005-0000-0000-000045BE0000}"/>
    <cellStyle name="Título 1 7" xfId="37553" hidden="1" xr:uid="{00000000-0005-0000-0000-000046BE0000}"/>
    <cellStyle name="Título 1 7" xfId="37559" hidden="1" xr:uid="{00000000-0005-0000-0000-000047BE0000}"/>
    <cellStyle name="Título 1 7" xfId="37807" hidden="1" xr:uid="{00000000-0005-0000-0000-000048BE0000}"/>
    <cellStyle name="Título 1 7" xfId="37814" hidden="1" xr:uid="{00000000-0005-0000-0000-000049BE0000}"/>
    <cellStyle name="Título 1 7" xfId="37824" hidden="1" xr:uid="{00000000-0005-0000-0000-00004ABE0000}"/>
    <cellStyle name="Título 1 7" xfId="37830" hidden="1" xr:uid="{00000000-0005-0000-0000-00004BBE0000}"/>
    <cellStyle name="Título 1 7" xfId="37606" hidden="1" xr:uid="{00000000-0005-0000-0000-00004CBE0000}"/>
    <cellStyle name="Título 1 7" xfId="37833" hidden="1" xr:uid="{00000000-0005-0000-0000-00004DBE0000}"/>
    <cellStyle name="Título 1 7" xfId="37641" hidden="1" xr:uid="{00000000-0005-0000-0000-00004EBE0000}"/>
    <cellStyle name="Título 1 7" xfId="37635" hidden="1" xr:uid="{00000000-0005-0000-0000-00004FBE0000}"/>
    <cellStyle name="Título 1 7" xfId="37669" hidden="1" xr:uid="{00000000-0005-0000-0000-000050BE0000}"/>
    <cellStyle name="Título 1 7" xfId="37630" hidden="1" xr:uid="{00000000-0005-0000-0000-000051BE0000}"/>
    <cellStyle name="Título 1 7" xfId="37575" hidden="1" xr:uid="{00000000-0005-0000-0000-000052BE0000}"/>
    <cellStyle name="Título 1 7" xfId="37613" hidden="1" xr:uid="{00000000-0005-0000-0000-000053BE0000}"/>
    <cellStyle name="Título 1 7" xfId="37924" hidden="1" xr:uid="{00000000-0005-0000-0000-000054BE0000}"/>
    <cellStyle name="Título 1 7" xfId="37931" hidden="1" xr:uid="{00000000-0005-0000-0000-000055BE0000}"/>
    <cellStyle name="Título 1 7" xfId="37941" hidden="1" xr:uid="{00000000-0005-0000-0000-000056BE0000}"/>
    <cellStyle name="Título 1 7" xfId="37947" hidden="1" xr:uid="{00000000-0005-0000-0000-000057BE0000}"/>
    <cellStyle name="Título 1 7" xfId="38026" hidden="1" xr:uid="{00000000-0005-0000-0000-000058BE0000}"/>
    <cellStyle name="Título 1 7" xfId="38033" hidden="1" xr:uid="{00000000-0005-0000-0000-000059BE0000}"/>
    <cellStyle name="Título 1 7" xfId="38043" hidden="1" xr:uid="{00000000-0005-0000-0000-00005ABE0000}"/>
    <cellStyle name="Título 1 7" xfId="38049" hidden="1" xr:uid="{00000000-0005-0000-0000-00005BBE0000}"/>
    <cellStyle name="Título 1 7" xfId="38297" hidden="1" xr:uid="{00000000-0005-0000-0000-00005CBE0000}"/>
    <cellStyle name="Título 1 7" xfId="38304" hidden="1" xr:uid="{00000000-0005-0000-0000-00005DBE0000}"/>
    <cellStyle name="Título 1 7" xfId="38314" hidden="1" xr:uid="{00000000-0005-0000-0000-00005EBE0000}"/>
    <cellStyle name="Título 1 7" xfId="38320" hidden="1" xr:uid="{00000000-0005-0000-0000-00005FBE0000}"/>
    <cellStyle name="Título 1 7" xfId="38096" hidden="1" xr:uid="{00000000-0005-0000-0000-000060BE0000}"/>
    <cellStyle name="Título 1 7" xfId="38323" hidden="1" xr:uid="{00000000-0005-0000-0000-000061BE0000}"/>
    <cellStyle name="Título 1 7" xfId="38131" hidden="1" xr:uid="{00000000-0005-0000-0000-000062BE0000}"/>
    <cellStyle name="Título 1 7" xfId="38125" hidden="1" xr:uid="{00000000-0005-0000-0000-000063BE0000}"/>
    <cellStyle name="Título 1 7" xfId="38159" hidden="1" xr:uid="{00000000-0005-0000-0000-000064BE0000}"/>
    <cellStyle name="Título 1 7" xfId="38120" hidden="1" xr:uid="{00000000-0005-0000-0000-000065BE0000}"/>
    <cellStyle name="Título 1 7" xfId="38065" hidden="1" xr:uid="{00000000-0005-0000-0000-000066BE0000}"/>
    <cellStyle name="Título 1 7" xfId="38103" hidden="1" xr:uid="{00000000-0005-0000-0000-000067BE0000}"/>
    <cellStyle name="Título 1 7" xfId="38414" hidden="1" xr:uid="{00000000-0005-0000-0000-000068BE0000}"/>
    <cellStyle name="Título 1 7" xfId="38421" hidden="1" xr:uid="{00000000-0005-0000-0000-000069BE0000}"/>
    <cellStyle name="Título 1 7" xfId="38431" hidden="1" xr:uid="{00000000-0005-0000-0000-00006ABE0000}"/>
    <cellStyle name="Título 1 7" xfId="38437" hidden="1" xr:uid="{00000000-0005-0000-0000-00006BBE0000}"/>
    <cellStyle name="Título 1 7" xfId="38516" hidden="1" xr:uid="{00000000-0005-0000-0000-00006CBE0000}"/>
    <cellStyle name="Título 1 7" xfId="38523" hidden="1" xr:uid="{00000000-0005-0000-0000-00006DBE0000}"/>
    <cellStyle name="Título 1 7" xfId="38533" hidden="1" xr:uid="{00000000-0005-0000-0000-00006EBE0000}"/>
    <cellStyle name="Título 1 7" xfId="38539" hidden="1" xr:uid="{00000000-0005-0000-0000-00006FBE0000}"/>
    <cellStyle name="Título 1 7" xfId="38787" hidden="1" xr:uid="{00000000-0005-0000-0000-000070BE0000}"/>
    <cellStyle name="Título 1 7" xfId="38794" hidden="1" xr:uid="{00000000-0005-0000-0000-000071BE0000}"/>
    <cellStyle name="Título 1 7" xfId="38804" hidden="1" xr:uid="{00000000-0005-0000-0000-000072BE0000}"/>
    <cellStyle name="Título 1 7" xfId="38810" hidden="1" xr:uid="{00000000-0005-0000-0000-000073BE0000}"/>
    <cellStyle name="Título 1 7" xfId="38586" hidden="1" xr:uid="{00000000-0005-0000-0000-000074BE0000}"/>
    <cellStyle name="Título 1 7" xfId="38813" hidden="1" xr:uid="{00000000-0005-0000-0000-000075BE0000}"/>
    <cellStyle name="Título 1 7" xfId="38621" hidden="1" xr:uid="{00000000-0005-0000-0000-000076BE0000}"/>
    <cellStyle name="Título 1 7" xfId="38615" hidden="1" xr:uid="{00000000-0005-0000-0000-000077BE0000}"/>
    <cellStyle name="Título 1 7" xfId="38649" hidden="1" xr:uid="{00000000-0005-0000-0000-000078BE0000}"/>
    <cellStyle name="Título 1 7" xfId="38610" hidden="1" xr:uid="{00000000-0005-0000-0000-000079BE0000}"/>
    <cellStyle name="Título 1 7" xfId="38555" hidden="1" xr:uid="{00000000-0005-0000-0000-00007ABE0000}"/>
    <cellStyle name="Título 1 7" xfId="38593" xr:uid="{00000000-0005-0000-0000-00007BBE0000}"/>
    <cellStyle name="Título 2" xfId="48783" xr:uid="{00000000-0005-0000-0000-00007CBE0000}"/>
    <cellStyle name="Título 2 2" xfId="172" xr:uid="{00000000-0005-0000-0000-00007DBE0000}"/>
    <cellStyle name="Título 2 3" xfId="1543" xr:uid="{00000000-0005-0000-0000-00007EBE0000}"/>
    <cellStyle name="Título 3" xfId="48784" xr:uid="{00000000-0005-0000-0000-00007FBE0000}"/>
    <cellStyle name="Título 3 2" xfId="173" xr:uid="{00000000-0005-0000-0000-000080BE0000}"/>
    <cellStyle name="Título 3 2 2" xfId="3077" xr:uid="{00000000-0005-0000-0000-000081BE0000}"/>
    <cellStyle name="Título 3 2 3" xfId="2594" xr:uid="{00000000-0005-0000-0000-000082BE0000}"/>
    <cellStyle name="Título 3 2 4" xfId="5941" xr:uid="{00000000-0005-0000-0000-000083BE0000}"/>
    <cellStyle name="Título 3 2 5" xfId="11568" xr:uid="{00000000-0005-0000-0000-000084BE0000}"/>
    <cellStyle name="Título 3 2 6" xfId="740" xr:uid="{00000000-0005-0000-0000-000085BE0000}"/>
    <cellStyle name="Título 3 3" xfId="1544" xr:uid="{00000000-0005-0000-0000-000086BE0000}"/>
    <cellStyle name="Título 4" xfId="171" xr:uid="{00000000-0005-0000-0000-000087BE0000}"/>
    <cellStyle name="Título 4 2" xfId="738" xr:uid="{00000000-0005-0000-0000-000088BE0000}"/>
    <cellStyle name="Título 4 3" xfId="2805" xr:uid="{00000000-0005-0000-0000-000089BE0000}"/>
    <cellStyle name="Título 4 4" xfId="11293" xr:uid="{00000000-0005-0000-0000-00008ABE0000}"/>
    <cellStyle name="Título 4 5" xfId="465" xr:uid="{00000000-0005-0000-0000-00008BBE0000}"/>
    <cellStyle name="Título 5" xfId="1542" xr:uid="{00000000-0005-0000-0000-00008CBE0000}"/>
    <cellStyle name="Título 5 2" xfId="12362" xr:uid="{00000000-0005-0000-0000-00008DBE0000}"/>
    <cellStyle name="Título 5 3" xfId="11067" xr:uid="{00000000-0005-0000-0000-00008EBE0000}"/>
    <cellStyle name="Título 6" xfId="5670" xr:uid="{00000000-0005-0000-0000-00008FBE0000}"/>
    <cellStyle name="Total" xfId="175" builtinId="25" customBuiltin="1"/>
  </cellStyles>
  <dxfs count="15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tableStyles count="0" defaultTableStyle="TableStyleMedium2" defaultPivotStyle="PivotStyleLight16"/>
  <colors>
    <mruColors>
      <color rgb="FF003366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105"/>
        <a:stretch/>
      </xdr:blipFill>
      <xdr:spPr>
        <a:xfrm>
          <a:off x="0" y="0"/>
          <a:ext cx="8105775" cy="2162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1792773</xdr:colOff>
      <xdr:row>4</xdr:row>
      <xdr:rowOff>176100</xdr:rowOff>
    </xdr:to>
    <xdr:pic>
      <xdr:nvPicPr>
        <xdr:cNvPr id="3" name="Picture 10" descr="C:\Users\vmamani\AppData\Local\Microsoft\Windows\Temporary Internet Files\Content.Outlook\RLX2YOFO\LOGOHORIZONTAL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" t="27343" b="28125"/>
        <a:stretch/>
      </xdr:blipFill>
      <xdr:spPr bwMode="auto">
        <a:xfrm>
          <a:off x="0" y="0"/>
          <a:ext cx="1983273" cy="90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1952625</xdr:colOff>
      <xdr:row>0</xdr:row>
      <xdr:rowOff>28574</xdr:rowOff>
    </xdr:from>
    <xdr:to>
      <xdr:col>1</xdr:col>
      <xdr:colOff>4972050</xdr:colOff>
      <xdr:row>4</xdr:row>
      <xdr:rowOff>85725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3125" y="28574"/>
          <a:ext cx="3019425" cy="781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M</a:t>
          </a:r>
          <a:r>
            <a:rPr lang="es-BO" sz="3500">
              <a:solidFill>
                <a:srgbClr val="2D536F"/>
              </a:solidFill>
            </a:rPr>
            <a:t>ERCADO</a:t>
          </a:r>
          <a:r>
            <a:rPr lang="es-BO" sz="3500" baseline="0">
              <a:solidFill>
                <a:srgbClr val="2D536F"/>
              </a:solidFill>
            </a:rPr>
            <a:t> DE</a:t>
          </a:r>
          <a:endParaRPr lang="es-BO" sz="3500">
            <a:solidFill>
              <a:srgbClr val="2D536F"/>
            </a:solidFill>
          </a:endParaRPr>
        </a:p>
      </xdr:txBody>
    </xdr:sp>
    <xdr:clientData/>
  </xdr:twoCellAnchor>
  <xdr:twoCellAnchor>
    <xdr:from>
      <xdr:col>1</xdr:col>
      <xdr:colOff>2457450</xdr:colOff>
      <xdr:row>4</xdr:row>
      <xdr:rowOff>57150</xdr:rowOff>
    </xdr:from>
    <xdr:to>
      <xdr:col>1</xdr:col>
      <xdr:colOff>4789419</xdr:colOff>
      <xdr:row>8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47950" y="781050"/>
          <a:ext cx="233196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V</a:t>
          </a:r>
          <a:r>
            <a:rPr lang="es-BO" sz="3500">
              <a:solidFill>
                <a:srgbClr val="2D536F"/>
              </a:solidFill>
            </a:rPr>
            <a:t>ALORES</a:t>
          </a:r>
        </a:p>
      </xdr:txBody>
    </xdr:sp>
    <xdr:clientData/>
  </xdr:twoCellAnchor>
  <xdr:twoCellAnchor>
    <xdr:from>
      <xdr:col>1</xdr:col>
      <xdr:colOff>2990851</xdr:colOff>
      <xdr:row>9</xdr:row>
      <xdr:rowOff>47625</xdr:rowOff>
    </xdr:from>
    <xdr:to>
      <xdr:col>4</xdr:col>
      <xdr:colOff>0</xdr:colOff>
      <xdr:row>11</xdr:row>
      <xdr:rowOff>91107</xdr:rowOff>
    </xdr:to>
    <xdr:sp macro="" textlink="">
      <xdr:nvSpPr>
        <xdr:cNvPr id="6" name="Text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81351" y="1676400"/>
          <a:ext cx="492442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BO" sz="2000" b="1" i="1">
              <a:solidFill>
                <a:srgbClr val="2D536F"/>
              </a:solidFill>
            </a:rPr>
            <a:t>AL</a:t>
          </a:r>
          <a:r>
            <a:rPr lang="es-BO" sz="2000" b="1" i="1" baseline="0">
              <a:solidFill>
                <a:srgbClr val="2D536F"/>
              </a:solidFill>
            </a:rPr>
            <a:t> 31 DE DICIEMBRE DE 2024</a:t>
          </a:r>
          <a:endParaRPr lang="es-BO" sz="2000" b="1" i="1">
            <a:solidFill>
              <a:srgbClr val="2D536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77"/>
  <sheetViews>
    <sheetView showGridLines="0" tabSelected="1" zoomScaleNormal="100" zoomScaleSheetLayoutView="115" workbookViewId="0">
      <selection activeCell="D17" sqref="D17"/>
    </sheetView>
  </sheetViews>
  <sheetFormatPr defaultColWidth="0" defaultRowHeight="14.25" customHeight="1" zeroHeight="1" x14ac:dyDescent="0.2"/>
  <cols>
    <col min="1" max="1" width="2.85546875" style="22" customWidth="1"/>
    <col min="2" max="2" width="98.42578125" style="22" customWidth="1"/>
    <col min="3" max="3" width="10.28515625" style="22" customWidth="1"/>
    <col min="4" max="4" width="15" style="22" customWidth="1"/>
    <col min="5" max="16384" width="0" style="22" hidden="1"/>
  </cols>
  <sheetData>
    <row r="1" spans="1:4" x14ac:dyDescent="0.2"/>
    <row r="2" spans="1:4" x14ac:dyDescent="0.2"/>
    <row r="3" spans="1:4" x14ac:dyDescent="0.2"/>
    <row r="4" spans="1:4" x14ac:dyDescent="0.2"/>
    <row r="5" spans="1:4" x14ac:dyDescent="0.2"/>
    <row r="6" spans="1:4" x14ac:dyDescent="0.2"/>
    <row r="7" spans="1:4" x14ac:dyDescent="0.2"/>
    <row r="8" spans="1:4" x14ac:dyDescent="0.2"/>
    <row r="9" spans="1:4" x14ac:dyDescent="0.2"/>
    <row r="10" spans="1:4" x14ac:dyDescent="0.2"/>
    <row r="11" spans="1:4" x14ac:dyDescent="0.2"/>
    <row r="12" spans="1:4" x14ac:dyDescent="0.2"/>
    <row r="13" spans="1:4" s="24" customFormat="1" ht="9" customHeight="1" x14ac:dyDescent="0.2">
      <c r="A13" s="23"/>
      <c r="B13" s="23"/>
      <c r="C13" s="23"/>
      <c r="D13" s="23"/>
    </row>
    <row r="14" spans="1:4" ht="20.25" x14ac:dyDescent="0.2">
      <c r="A14" s="1717" t="s">
        <v>887</v>
      </c>
      <c r="B14" s="1717"/>
      <c r="C14" s="1717"/>
      <c r="D14" s="1717"/>
    </row>
    <row r="15" spans="1:4" s="1598" customFormat="1" ht="15.75" customHeight="1" x14ac:dyDescent="0.2">
      <c r="B15" s="30" t="s">
        <v>888</v>
      </c>
      <c r="C15" s="30">
        <v>1</v>
      </c>
    </row>
    <row r="16" spans="1:4" s="1598" customFormat="1" ht="15.75" customHeight="1" x14ac:dyDescent="0.2">
      <c r="B16" s="30" t="s">
        <v>889</v>
      </c>
      <c r="C16" s="1599">
        <v>2</v>
      </c>
    </row>
    <row r="17" spans="2:4" s="1598" customFormat="1" ht="15.75" customHeight="1" x14ac:dyDescent="0.2">
      <c r="B17" s="30" t="s">
        <v>1659</v>
      </c>
      <c r="C17" s="1599">
        <v>3</v>
      </c>
      <c r="D17" s="1600"/>
    </row>
    <row r="18" spans="2:4" ht="9.75" customHeight="1" x14ac:dyDescent="0.2">
      <c r="B18" s="25"/>
    </row>
    <row r="19" spans="2:4" ht="15.75" customHeight="1" x14ac:dyDescent="0.2">
      <c r="B19" s="27" t="s">
        <v>890</v>
      </c>
    </row>
    <row r="20" spans="2:4" s="1598" customFormat="1" ht="15.75" customHeight="1" x14ac:dyDescent="0.2">
      <c r="B20" s="30" t="s">
        <v>2155</v>
      </c>
      <c r="C20" s="1599">
        <v>4</v>
      </c>
      <c r="D20" s="1600"/>
    </row>
    <row r="21" spans="2:4" s="1598" customFormat="1" ht="15.75" customHeight="1" x14ac:dyDescent="0.2">
      <c r="B21" s="30" t="s">
        <v>2182</v>
      </c>
      <c r="C21" s="1599">
        <v>5</v>
      </c>
      <c r="D21" s="1600"/>
    </row>
    <row r="22" spans="2:4" s="1598" customFormat="1" ht="15.75" customHeight="1" x14ac:dyDescent="0.2">
      <c r="B22" s="30" t="s">
        <v>2153</v>
      </c>
      <c r="C22" s="1599">
        <v>6</v>
      </c>
      <c r="D22" s="1600"/>
    </row>
    <row r="23" spans="2:4" s="1598" customFormat="1" ht="15.75" customHeight="1" x14ac:dyDescent="0.2">
      <c r="B23" s="30" t="s">
        <v>2183</v>
      </c>
      <c r="C23" s="1599">
        <v>7</v>
      </c>
      <c r="D23" s="1600"/>
    </row>
    <row r="24" spans="2:4" ht="15.75" customHeight="1" x14ac:dyDescent="0.2">
      <c r="B24" s="28" t="s">
        <v>891</v>
      </c>
      <c r="D24" s="1091"/>
    </row>
    <row r="25" spans="2:4" s="1598" customFormat="1" ht="15.75" customHeight="1" x14ac:dyDescent="0.2">
      <c r="B25" s="30" t="s">
        <v>2151</v>
      </c>
      <c r="C25" s="1599">
        <v>8</v>
      </c>
      <c r="D25" s="1600"/>
    </row>
    <row r="26" spans="2:4" s="1598" customFormat="1" ht="15.75" customHeight="1" x14ac:dyDescent="0.2">
      <c r="B26" s="30" t="s">
        <v>2152</v>
      </c>
      <c r="C26" s="1599">
        <v>8</v>
      </c>
      <c r="D26" s="1600"/>
    </row>
    <row r="27" spans="2:4" s="1598" customFormat="1" ht="15.75" customHeight="1" x14ac:dyDescent="0.2">
      <c r="B27" s="30" t="s">
        <v>2153</v>
      </c>
      <c r="C27" s="1599">
        <v>9</v>
      </c>
      <c r="D27" s="1600"/>
    </row>
    <row r="28" spans="2:4" s="1598" customFormat="1" ht="15.75" customHeight="1" x14ac:dyDescent="0.2">
      <c r="B28" s="30" t="s">
        <v>2154</v>
      </c>
      <c r="C28" s="1599">
        <v>9</v>
      </c>
      <c r="D28" s="1600"/>
    </row>
    <row r="29" spans="2:4" ht="15.75" customHeight="1" x14ac:dyDescent="0.2">
      <c r="B29" s="28" t="s">
        <v>892</v>
      </c>
      <c r="D29" s="1091"/>
    </row>
    <row r="30" spans="2:4" s="1598" customFormat="1" ht="15.75" customHeight="1" x14ac:dyDescent="0.2">
      <c r="B30" s="30" t="s">
        <v>2155</v>
      </c>
      <c r="C30" s="1599">
        <v>10</v>
      </c>
      <c r="D30" s="1600"/>
    </row>
    <row r="31" spans="2:4" s="1598" customFormat="1" ht="15.75" customHeight="1" x14ac:dyDescent="0.2">
      <c r="B31" s="30" t="s">
        <v>2152</v>
      </c>
      <c r="C31" s="1599">
        <v>10</v>
      </c>
      <c r="D31" s="1600"/>
    </row>
    <row r="32" spans="2:4" s="1598" customFormat="1" ht="15.75" customHeight="1" x14ac:dyDescent="0.2">
      <c r="B32" s="30" t="s">
        <v>2156</v>
      </c>
      <c r="C32" s="1599">
        <v>11</v>
      </c>
      <c r="D32" s="1600"/>
    </row>
    <row r="33" spans="2:4" s="1598" customFormat="1" ht="15.75" customHeight="1" x14ac:dyDescent="0.2">
      <c r="B33" s="30" t="s">
        <v>2154</v>
      </c>
      <c r="C33" s="1599">
        <v>11</v>
      </c>
      <c r="D33" s="1600"/>
    </row>
    <row r="34" spans="2:4" ht="8.25" customHeight="1" x14ac:dyDescent="0.2">
      <c r="B34" s="25"/>
    </row>
    <row r="35" spans="2:4" ht="14.25" customHeight="1" x14ac:dyDescent="0.2">
      <c r="B35" s="29" t="s">
        <v>893</v>
      </c>
    </row>
    <row r="36" spans="2:4" s="1598" customFormat="1" ht="15.75" customHeight="1" x14ac:dyDescent="0.2">
      <c r="B36" s="30" t="s">
        <v>2157</v>
      </c>
      <c r="C36" s="1599">
        <v>12</v>
      </c>
    </row>
    <row r="37" spans="2:4" s="1598" customFormat="1" ht="15.75" customHeight="1" x14ac:dyDescent="0.2">
      <c r="B37" s="30" t="s">
        <v>2158</v>
      </c>
      <c r="C37" s="1599">
        <v>13</v>
      </c>
    </row>
    <row r="38" spans="2:4" s="1598" customFormat="1" ht="15.75" customHeight="1" x14ac:dyDescent="0.2">
      <c r="B38" s="30" t="s">
        <v>2159</v>
      </c>
      <c r="C38" s="1599">
        <v>14</v>
      </c>
    </row>
    <row r="39" spans="2:4" s="1598" customFormat="1" ht="15.75" customHeight="1" x14ac:dyDescent="0.2">
      <c r="B39" s="30" t="s">
        <v>894</v>
      </c>
      <c r="C39" s="1599">
        <v>15</v>
      </c>
    </row>
    <row r="40" spans="2:4" ht="15.75" customHeight="1" x14ac:dyDescent="0.2">
      <c r="B40" s="30"/>
    </row>
    <row r="41" spans="2:4" ht="15.75" customHeight="1" x14ac:dyDescent="0.2">
      <c r="B41" s="28" t="s">
        <v>895</v>
      </c>
    </row>
    <row r="42" spans="2:4" s="1598" customFormat="1" ht="15.75" customHeight="1" x14ac:dyDescent="0.2">
      <c r="B42" s="30" t="s">
        <v>2160</v>
      </c>
      <c r="C42" s="30">
        <v>16</v>
      </c>
    </row>
    <row r="43" spans="2:4" s="1598" customFormat="1" ht="15.75" customHeight="1" x14ac:dyDescent="0.2">
      <c r="B43" s="30" t="s">
        <v>2161</v>
      </c>
      <c r="C43" s="30">
        <v>16</v>
      </c>
    </row>
    <row r="44" spans="2:4" s="1598" customFormat="1" ht="15.75" customHeight="1" x14ac:dyDescent="0.2">
      <c r="B44" s="30" t="s">
        <v>2162</v>
      </c>
      <c r="C44" s="30">
        <v>17</v>
      </c>
    </row>
    <row r="45" spans="2:4" ht="15.75" customHeight="1" x14ac:dyDescent="0.2">
      <c r="B45" s="25"/>
    </row>
    <row r="46" spans="2:4" ht="15.75" customHeight="1" x14ac:dyDescent="0.2">
      <c r="B46" s="27" t="s">
        <v>896</v>
      </c>
    </row>
    <row r="47" spans="2:4" s="1598" customFormat="1" ht="15.75" customHeight="1" x14ac:dyDescent="0.2">
      <c r="B47" s="30" t="s">
        <v>2163</v>
      </c>
      <c r="C47" s="30">
        <v>18</v>
      </c>
    </row>
    <row r="48" spans="2:4" s="1598" customFormat="1" ht="15.75" customHeight="1" x14ac:dyDescent="0.2">
      <c r="B48" s="30" t="s">
        <v>2164</v>
      </c>
      <c r="C48" s="30">
        <v>19</v>
      </c>
    </row>
    <row r="49" spans="2:4" s="1598" customFormat="1" ht="15.75" customHeight="1" x14ac:dyDescent="0.2">
      <c r="B49" s="30" t="s">
        <v>2165</v>
      </c>
      <c r="C49" s="30">
        <v>19</v>
      </c>
    </row>
    <row r="50" spans="2:4" s="1598" customFormat="1" ht="15.75" customHeight="1" x14ac:dyDescent="0.2">
      <c r="B50" s="30" t="s">
        <v>2166</v>
      </c>
      <c r="C50" s="30">
        <v>20</v>
      </c>
    </row>
    <row r="51" spans="2:4" s="1598" customFormat="1" ht="15.75" customHeight="1" x14ac:dyDescent="0.2">
      <c r="B51" s="30" t="s">
        <v>2167</v>
      </c>
      <c r="C51" s="30">
        <v>21</v>
      </c>
    </row>
    <row r="52" spans="2:4" s="1598" customFormat="1" ht="15.75" customHeight="1" x14ac:dyDescent="0.2">
      <c r="B52" s="30" t="s">
        <v>2168</v>
      </c>
      <c r="C52" s="30">
        <v>22</v>
      </c>
    </row>
    <row r="53" spans="2:4" s="1598" customFormat="1" ht="15.75" customHeight="1" x14ac:dyDescent="0.25">
      <c r="B53" s="30" t="s">
        <v>2169</v>
      </c>
      <c r="C53" s="30">
        <v>23</v>
      </c>
      <c r="D53" s="1600"/>
    </row>
    <row r="54" spans="2:4" s="1598" customFormat="1" ht="15.75" customHeight="1" x14ac:dyDescent="0.25">
      <c r="B54" s="30" t="s">
        <v>2170</v>
      </c>
      <c r="C54" s="30">
        <v>24</v>
      </c>
      <c r="D54" s="1600"/>
    </row>
    <row r="55" spans="2:4" s="1598" customFormat="1" ht="15.75" customHeight="1" x14ac:dyDescent="0.2">
      <c r="B55" s="30" t="s">
        <v>2171</v>
      </c>
      <c r="C55" s="30">
        <v>25</v>
      </c>
      <c r="D55" s="1600"/>
    </row>
    <row r="56" spans="2:4" s="1598" customFormat="1" ht="15.75" customHeight="1" x14ac:dyDescent="0.2">
      <c r="B56" s="30" t="s">
        <v>2172</v>
      </c>
      <c r="C56" s="30">
        <v>26</v>
      </c>
      <c r="D56" s="1600"/>
    </row>
    <row r="57" spans="2:4" s="1598" customFormat="1" ht="15.75" customHeight="1" x14ac:dyDescent="0.2">
      <c r="B57" s="30" t="s">
        <v>2173</v>
      </c>
      <c r="C57" s="30">
        <v>27</v>
      </c>
      <c r="D57" s="1600"/>
    </row>
    <row r="58" spans="2:4" s="1598" customFormat="1" ht="15.75" customHeight="1" x14ac:dyDescent="0.2">
      <c r="B58" s="30" t="s">
        <v>2174</v>
      </c>
      <c r="C58" s="30">
        <v>28</v>
      </c>
    </row>
    <row r="59" spans="2:4" s="1598" customFormat="1" ht="15.75" customHeight="1" x14ac:dyDescent="0.2">
      <c r="B59" s="30" t="s">
        <v>2175</v>
      </c>
      <c r="C59" s="30">
        <v>28</v>
      </c>
    </row>
    <row r="60" spans="2:4" s="1598" customFormat="1" ht="15.75" customHeight="1" x14ac:dyDescent="0.2">
      <c r="B60" s="30" t="s">
        <v>2176</v>
      </c>
      <c r="C60" s="30">
        <v>28</v>
      </c>
    </row>
    <row r="61" spans="2:4" s="1598" customFormat="1" x14ac:dyDescent="0.2">
      <c r="B61" s="30" t="s">
        <v>2177</v>
      </c>
      <c r="C61" s="30">
        <v>29</v>
      </c>
    </row>
    <row r="62" spans="2:4" x14ac:dyDescent="0.2">
      <c r="B62" s="25"/>
    </row>
    <row r="63" spans="2:4" x14ac:dyDescent="0.2">
      <c r="B63" s="25"/>
    </row>
    <row r="64" spans="2:4" ht="15.75" customHeight="1" x14ac:dyDescent="0.2">
      <c r="B64" s="32" t="s">
        <v>897</v>
      </c>
    </row>
    <row r="65" spans="2:4" s="1598" customFormat="1" ht="15.75" customHeight="1" x14ac:dyDescent="0.2">
      <c r="B65" s="30" t="s">
        <v>2178</v>
      </c>
      <c r="C65" s="30">
        <v>30</v>
      </c>
      <c r="D65" s="1600"/>
    </row>
    <row r="66" spans="2:4" s="1598" customFormat="1" ht="15.75" customHeight="1" x14ac:dyDescent="0.25">
      <c r="B66" s="30" t="s">
        <v>2179</v>
      </c>
      <c r="C66" s="30">
        <v>31</v>
      </c>
      <c r="D66" s="1600"/>
    </row>
    <row r="67" spans="2:4" s="1598" customFormat="1" ht="15.75" customHeight="1" x14ac:dyDescent="0.25">
      <c r="B67" s="30" t="s">
        <v>2180</v>
      </c>
      <c r="C67" s="30">
        <v>32</v>
      </c>
      <c r="D67" s="1600"/>
    </row>
    <row r="68" spans="2:4" s="1598" customFormat="1" ht="15.75" customHeight="1" x14ac:dyDescent="0.2">
      <c r="B68" s="30" t="s">
        <v>2171</v>
      </c>
      <c r="C68" s="30">
        <v>33</v>
      </c>
      <c r="D68" s="1600"/>
    </row>
    <row r="69" spans="2:4" s="1598" customFormat="1" ht="15.75" customHeight="1" x14ac:dyDescent="0.2">
      <c r="B69" s="30" t="s">
        <v>2181</v>
      </c>
      <c r="C69" s="30">
        <v>34</v>
      </c>
      <c r="D69" s="1600"/>
    </row>
    <row r="70" spans="2:4" ht="15.75" customHeight="1" x14ac:dyDescent="0.2">
      <c r="B70" s="1"/>
      <c r="C70" s="1"/>
    </row>
    <row r="71" spans="2:4" ht="15.75" customHeight="1" x14ac:dyDescent="0.2">
      <c r="B71" s="25"/>
    </row>
    <row r="72" spans="2:4" ht="15.75" customHeight="1" x14ac:dyDescent="0.2">
      <c r="B72" s="32" t="s">
        <v>898</v>
      </c>
    </row>
    <row r="73" spans="2:4" s="1598" customFormat="1" ht="15.75" customHeight="1" x14ac:dyDescent="0.2">
      <c r="B73" s="30" t="s">
        <v>2184</v>
      </c>
      <c r="C73" s="30">
        <v>35</v>
      </c>
      <c r="D73" s="1600"/>
    </row>
    <row r="74" spans="2:4" s="1598" customFormat="1" ht="15.75" customHeight="1" x14ac:dyDescent="0.2">
      <c r="B74" s="30" t="s">
        <v>2185</v>
      </c>
      <c r="C74" s="30">
        <v>36</v>
      </c>
      <c r="D74" s="1600"/>
    </row>
    <row r="75" spans="2:4" s="1598" customFormat="1" ht="15.75" customHeight="1" x14ac:dyDescent="0.2">
      <c r="B75" s="30" t="s">
        <v>2186</v>
      </c>
      <c r="C75" s="30">
        <v>36</v>
      </c>
      <c r="D75" s="1600"/>
    </row>
    <row r="76" spans="2:4" s="1598" customFormat="1" ht="15.75" customHeight="1" x14ac:dyDescent="0.2">
      <c r="B76" s="30" t="s">
        <v>2187</v>
      </c>
      <c r="C76" s="30">
        <v>37</v>
      </c>
      <c r="D76" s="1600"/>
    </row>
    <row r="77" spans="2:4" s="1598" customFormat="1" ht="15.75" customHeight="1" x14ac:dyDescent="0.25">
      <c r="B77" s="30" t="s">
        <v>2188</v>
      </c>
      <c r="C77" s="30">
        <v>38</v>
      </c>
      <c r="D77" s="1600"/>
    </row>
    <row r="78" spans="2:4" s="1598" customFormat="1" ht="15.75" customHeight="1" x14ac:dyDescent="0.25">
      <c r="B78" s="30" t="s">
        <v>2189</v>
      </c>
      <c r="C78" s="30">
        <v>39</v>
      </c>
      <c r="D78" s="1600"/>
    </row>
    <row r="79" spans="2:4" s="1598" customFormat="1" ht="15.75" customHeight="1" x14ac:dyDescent="0.25">
      <c r="B79" s="30" t="s">
        <v>2190</v>
      </c>
      <c r="C79" s="30">
        <v>40</v>
      </c>
      <c r="D79" s="1600"/>
    </row>
    <row r="80" spans="2:4" ht="15.75" customHeight="1" x14ac:dyDescent="0.2">
      <c r="B80" s="25"/>
      <c r="D80" s="26"/>
    </row>
    <row r="81" spans="1:4" ht="15.75" customHeight="1" x14ac:dyDescent="0.2">
      <c r="B81" s="27" t="s">
        <v>899</v>
      </c>
    </row>
    <row r="82" spans="1:4" s="1598" customFormat="1" ht="15.75" customHeight="1" x14ac:dyDescent="0.2">
      <c r="A82" s="1601"/>
      <c r="B82" s="30" t="s">
        <v>2191</v>
      </c>
      <c r="C82" s="30">
        <v>41</v>
      </c>
      <c r="D82" s="1600"/>
    </row>
    <row r="83" spans="1:4" s="1598" customFormat="1" ht="15.75" customHeight="1" x14ac:dyDescent="0.2">
      <c r="B83" s="30" t="s">
        <v>2192</v>
      </c>
      <c r="C83" s="30">
        <v>41</v>
      </c>
      <c r="D83" s="1600"/>
    </row>
    <row r="84" spans="1:4" ht="15.75" customHeight="1" x14ac:dyDescent="0.2"/>
    <row r="85" spans="1:4" ht="15.75" customHeight="1" x14ac:dyDescent="0.2">
      <c r="B85" s="27" t="s">
        <v>900</v>
      </c>
    </row>
    <row r="86" spans="1:4" s="1602" customFormat="1" ht="15.75" customHeight="1" x14ac:dyDescent="0.2">
      <c r="A86" s="1598"/>
      <c r="B86" s="30" t="s">
        <v>2193</v>
      </c>
      <c r="C86" s="30">
        <v>42</v>
      </c>
    </row>
    <row r="87" spans="1:4" s="1598" customFormat="1" ht="15.75" customHeight="1" x14ac:dyDescent="0.2">
      <c r="B87" s="30" t="s">
        <v>2194</v>
      </c>
      <c r="C87" s="30">
        <v>42</v>
      </c>
    </row>
    <row r="88" spans="1:4" s="1598" customFormat="1" ht="15.75" customHeight="1" x14ac:dyDescent="0.2"/>
    <row r="89" spans="1:4" ht="15.75" customHeight="1" x14ac:dyDescent="0.2">
      <c r="B89" s="30" t="s">
        <v>901</v>
      </c>
    </row>
    <row r="90" spans="1:4" ht="6.75" customHeight="1" x14ac:dyDescent="0.2">
      <c r="A90" s="23"/>
      <c r="B90" s="33"/>
      <c r="C90" s="23"/>
    </row>
    <row r="91" spans="1:4" ht="21.75" hidden="1" customHeight="1" x14ac:dyDescent="0.2">
      <c r="B91" s="34"/>
      <c r="C91" s="34"/>
    </row>
    <row r="92" spans="1:4" ht="20.25" hidden="1" customHeight="1" x14ac:dyDescent="0.2">
      <c r="B92" s="34"/>
      <c r="C92" s="34"/>
    </row>
    <row r="93" spans="1:4" ht="18.75" hidden="1" customHeight="1" x14ac:dyDescent="0.2">
      <c r="B93" s="34"/>
      <c r="C93" s="34"/>
    </row>
    <row r="94" spans="1:4" ht="26.25" hidden="1" customHeight="1" x14ac:dyDescent="0.2">
      <c r="B94" s="34"/>
      <c r="C94" s="34"/>
    </row>
    <row r="95" spans="1:4" x14ac:dyDescent="0.2">
      <c r="B95" s="31"/>
      <c r="C95" s="31"/>
    </row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</sheetData>
  <sheetProtection selectLockedCells="1" selectUnlockedCells="1"/>
  <mergeCells count="1">
    <mergeCell ref="A14:D14"/>
  </mergeCells>
  <hyperlinks>
    <hyperlink ref="B15" location="'1'!A1" display="Emisiones de depósitos a plazo fijo  " xr:uid="{00000000-0004-0000-0000-000000000000}"/>
    <hyperlink ref="B16" location="'2'!A1" display="Reporte de emisiones vigentes " xr:uid="{00000000-0004-0000-0000-000001000000}"/>
    <hyperlink ref="B17" location="'3'!A1" display="Calificaciones de riesgo según nomenclatura ASFI  " xr:uid="{00000000-0004-0000-0000-000002000000}"/>
    <hyperlink ref="B20" location="'4'!A1" display="          Empresas de suministro de electricidad, gas y agua" xr:uid="{00000000-0004-0000-0000-000003000000}"/>
    <hyperlink ref="B21" location="'5'!A1" display="          Empresas manufactureras, de agricultura-ganadería y de construcción" xr:uid="{00000000-0004-0000-0000-000004000000}"/>
    <hyperlink ref="B22" location="'6'!A1" display="          Empresas de comercio, de actvidades inmobiliarias, mineras y de otros servicios financieros" xr:uid="{00000000-0004-0000-0000-000005000000}"/>
    <hyperlink ref="B23" location="'7'!A1" display="          Empresas petroleras, de hoteles-restaurantes y de transporte-comunicaciones" xr:uid="{00000000-0004-0000-0000-000006000000}"/>
    <hyperlink ref="B36" location="'12'!A1" display="          En el mercado de valores por lugar de negociación y por instrumento" xr:uid="{00000000-0004-0000-0000-000007000000}"/>
    <hyperlink ref="B37" location="'13'!A1" display="          En ruedo de bolsa y mercado electrónico" xr:uid="{00000000-0004-0000-0000-000008000000}"/>
    <hyperlink ref="B38" location="'14'!A1" display="          En mercado primario extrabursátil por instrumento" xr:uid="{00000000-0004-0000-0000-000009000000}"/>
    <hyperlink ref="B42" location="'16'!A1" display="          Operaciones en mercado primario " xr:uid="{00000000-0004-0000-0000-00000A000000}"/>
    <hyperlink ref="B43" location="'16'!A1" display="          Operaciones en mercado secundario " xr:uid="{00000000-0004-0000-0000-00000B000000}"/>
    <hyperlink ref="B44" location="'17'!A1" display="          Operaciones en reporto" xr:uid="{00000000-0004-0000-0000-00000C000000}"/>
    <hyperlink ref="B47" location="'18'!A1" display="          Cartera, participantes y tasas de rendimiento en dólares estadounidenses" xr:uid="{00000000-0004-0000-0000-00000D000000}"/>
    <hyperlink ref="B48" location="'19'!A1" display="          Cartera, participantes y tasas de rendimiento en bolivianos" xr:uid="{00000000-0004-0000-0000-00000E000000}"/>
    <hyperlink ref="B49" location="'19'!A1" display="          Cartera, participantes y tasas de rendimiento en bolivianos indexados a las UFV" xr:uid="{00000000-0004-0000-0000-00000F000000}"/>
    <hyperlink ref="B50" location="'20'!A1" display="          Evolución de la cartera" xr:uid="{00000000-0004-0000-0000-000010000000}"/>
    <hyperlink ref="B58" location="'28'!A1" display="          Evolución de la tasa de rendimiento promedio ponderada a 30 días en dólares estadounidenses" xr:uid="{00000000-0004-0000-0000-000011000000}"/>
    <hyperlink ref="B59" location="'28'!A1" display="          Evolución de la tasa de rendimiento promedio ponderada a 30 días en bolivianos" xr:uid="{00000000-0004-0000-0000-000012000000}"/>
    <hyperlink ref="B60" location="'28'!A1" display="          Evolución de la tasa de rendimiento promedio ponderada a 30 días en bolivianos indexados a la UFV" xr:uid="{00000000-0004-0000-0000-000013000000}"/>
    <hyperlink ref="B57" location="'27'!A1" display="          Diversificación de la cartera por valor y emisor (por porcentajes)" xr:uid="{00000000-0004-0000-0000-000014000000}"/>
    <hyperlink ref="B52" location="'22'!A1" display="          Evolución de la cartera, participantes, crecimientos y tasas de rendimiento" xr:uid="{00000000-0004-0000-0000-000015000000}"/>
    <hyperlink ref="B61" location="'29'!A1" display="          Evolución del valor cuota para fondos en dólares, bolivianos y UFV" xr:uid="{00000000-0004-0000-0000-000016000000}"/>
    <hyperlink ref="B89" location="ABREVIATURAS!A1" display="ABREVIATURAS" xr:uid="{00000000-0004-0000-0000-000017000000}"/>
    <hyperlink ref="B25" location="'8'!A1" display="          Empresas de suministro de electricidad, gas y agua" xr:uid="{00000000-0004-0000-0000-000018000000}"/>
    <hyperlink ref="B26" location="'8'!A1" display="          Empresas manufactureras, de agricultura-ganadería y de construcción" xr:uid="{00000000-0004-0000-0000-000019000000}"/>
    <hyperlink ref="B27" location="'9'!A1" display="          Empresas de comercio, de actvidades inmobiliarias, mineras y de otros servicios financieros" xr:uid="{00000000-0004-0000-0000-00001A000000}"/>
    <hyperlink ref="B28" location="'9'!A1" display="          Empresas petroleras, de hoteles-restaurantes y de transporte-comunicaciones" xr:uid="{00000000-0004-0000-0000-00001B000000}"/>
    <hyperlink ref="B30" location="'10'!A1" display="          Empresas de suministro de electricidad, gas y agua" xr:uid="{00000000-0004-0000-0000-00001C000000}"/>
    <hyperlink ref="B31" location="'10'!A1" display="          Empresas manufactureras, de agricultura-ganadería y de construcción" xr:uid="{00000000-0004-0000-0000-00001D000000}"/>
    <hyperlink ref="B32" location="'11'!A1" display="          Empresas de comercio, de actvidades inmobiliarias, mineras y de otros servicios financieros" xr:uid="{00000000-0004-0000-0000-00001E000000}"/>
    <hyperlink ref="B33" location="'11'!A1" display="          Empresas petroleras, de hoteles-restaurantes y de transporte-comunicaciones" xr:uid="{00000000-0004-0000-0000-00001F000000}"/>
    <hyperlink ref="B51" location="'21'!A1" display="          Evolución del número de participantes" xr:uid="{00000000-0004-0000-0000-000020000000}"/>
    <hyperlink ref="C16" location="'2'!A1" display="'2'!A1" xr:uid="{00000000-0004-0000-0000-000021000000}"/>
    <hyperlink ref="C17" location="'3'!A1" display="'3'!A1" xr:uid="{00000000-0004-0000-0000-000022000000}"/>
    <hyperlink ref="C20" location="'4'!A1" display="'4'!A1" xr:uid="{00000000-0004-0000-0000-000023000000}"/>
    <hyperlink ref="C21" location="'5'!A1" display="'5'!A1" xr:uid="{00000000-0004-0000-0000-000024000000}"/>
    <hyperlink ref="C22" location="'6'!A1" display="'6'!A1" xr:uid="{00000000-0004-0000-0000-000025000000}"/>
    <hyperlink ref="C23" location="'7'!A1" display="'7'!A1" xr:uid="{00000000-0004-0000-0000-000026000000}"/>
    <hyperlink ref="C25" location="'8'!A1" display="'8'!A1" xr:uid="{00000000-0004-0000-0000-000027000000}"/>
    <hyperlink ref="C26" location="'8'!A1" display="'8'!A1" xr:uid="{00000000-0004-0000-0000-000028000000}"/>
    <hyperlink ref="C27" location="'9'!A1" display="'9'!A1" xr:uid="{00000000-0004-0000-0000-000029000000}"/>
    <hyperlink ref="C28" location="'9'!A1" display="'9'!A1" xr:uid="{00000000-0004-0000-0000-00002A000000}"/>
    <hyperlink ref="C30" location="'10'!A1" display="'10'!A1" xr:uid="{00000000-0004-0000-0000-00002B000000}"/>
    <hyperlink ref="C31" location="'10'!A1" display="'10'!A1" xr:uid="{00000000-0004-0000-0000-00002C000000}"/>
    <hyperlink ref="C32" location="'11'!A1" display="'11'!A1" xr:uid="{00000000-0004-0000-0000-00002D000000}"/>
    <hyperlink ref="C33" location="'11'!A1" display="'11'!A1" xr:uid="{00000000-0004-0000-0000-00002E000000}"/>
    <hyperlink ref="C36" location="'12'!A1" display="'12'!A1" xr:uid="{00000000-0004-0000-0000-00002F000000}"/>
    <hyperlink ref="C37" location="'13'!A1" display="'13'!A1" xr:uid="{00000000-0004-0000-0000-000030000000}"/>
    <hyperlink ref="C38" location="'14'!A1" display="'14'!A1" xr:uid="{00000000-0004-0000-0000-000031000000}"/>
    <hyperlink ref="B65" location="'30'!A1" display="          Cartera, participantes y tasas de rendimiento" xr:uid="{00000000-0004-0000-0000-000032000000}"/>
    <hyperlink ref="B69" location="'34'!A1" display="          Estratificación de la cartera de los fondos de inversión abiertos y cerrados por plazo de vida" xr:uid="{00000000-0004-0000-0000-000033000000}"/>
    <hyperlink ref="B74" location="'36'!A1" display="          Patrimonio" xr:uid="{00000000-0004-0000-0000-000034000000}"/>
    <hyperlink ref="B75" location="'36'!A1" display="          Número de clientes activos" xr:uid="{00000000-0004-0000-0000-000035000000}"/>
    <hyperlink ref="B87" location="'42'!A1" display="          Estado de resultados" xr:uid="{00000000-0004-0000-0000-000036000000}"/>
    <hyperlink ref="B76" location="'37'!A1" display="          Margen operativo, financiero y resultado operacional" xr:uid="{00000000-0004-0000-0000-000037000000}"/>
    <hyperlink ref="B83" location="'41'!A1" display="          Estado de resultados" xr:uid="{00000000-0004-0000-0000-000038000000}"/>
    <hyperlink ref="B68" location="'33'!A1" display="          Cartera de inversiones en el extranjero por instrumento " xr:uid="{00000000-0004-0000-0000-000039000000}"/>
    <hyperlink ref="C39" location="'15'!A1" display="'15'!A1" xr:uid="{00000000-0004-0000-0000-00003A000000}"/>
    <hyperlink ref="C42" location="'16'!A1" display="'16'!A1" xr:uid="{00000000-0004-0000-0000-00003B000000}"/>
    <hyperlink ref="C44" location="'17'!A1" display="'17'!A1" xr:uid="{00000000-0004-0000-0000-00003C000000}"/>
    <hyperlink ref="C43" location="'16'!A1" display="'16'!A1" xr:uid="{00000000-0004-0000-0000-00003D000000}"/>
    <hyperlink ref="C47" location="'18'!A1" display="'18'!A1" xr:uid="{00000000-0004-0000-0000-00003E000000}"/>
    <hyperlink ref="C48" location="'19'!A1" display="'19'!A1" xr:uid="{00000000-0004-0000-0000-00003F000000}"/>
    <hyperlink ref="C49" location="'19'!A1" display="'19'!A1" xr:uid="{00000000-0004-0000-0000-000040000000}"/>
    <hyperlink ref="C50" location="'20'!A1" display="'20'!A1" xr:uid="{00000000-0004-0000-0000-000041000000}"/>
    <hyperlink ref="C51" location="'21'!A1" display="'21'!A1" xr:uid="{00000000-0004-0000-0000-000042000000}"/>
    <hyperlink ref="C52" location="'22'!A1" display="'22'!A1" xr:uid="{00000000-0004-0000-0000-000043000000}"/>
    <hyperlink ref="C53" location="'23'!A1" display="'23'!A1" xr:uid="{00000000-0004-0000-0000-000044000000}"/>
    <hyperlink ref="C54" location="'24'!A1" display="'24'!A1" xr:uid="{00000000-0004-0000-0000-000045000000}"/>
    <hyperlink ref="C55" location="'25'!A1" display="'25'!A1" xr:uid="{00000000-0004-0000-0000-000046000000}"/>
    <hyperlink ref="C56" location="'26'!A1" display="'26'!A1" xr:uid="{00000000-0004-0000-0000-000047000000}"/>
    <hyperlink ref="C57" location="'27'!A1" display="'27'!A1" xr:uid="{00000000-0004-0000-0000-000048000000}"/>
    <hyperlink ref="C58" location="'28'!A1" display="'28'!A1" xr:uid="{00000000-0004-0000-0000-000049000000}"/>
    <hyperlink ref="C59" location="'28'!A1" display="'28'!A1" xr:uid="{00000000-0004-0000-0000-00004A000000}"/>
    <hyperlink ref="C60" location="'28'!A1" display="'28'!A1" xr:uid="{00000000-0004-0000-0000-00004B000000}"/>
    <hyperlink ref="C61" location="'29'!A1" display="'29'!A1" xr:uid="{00000000-0004-0000-0000-00004C000000}"/>
    <hyperlink ref="C65" location="'30'!A1" display="'30'!A1" xr:uid="{00000000-0004-0000-0000-00004D000000}"/>
    <hyperlink ref="C69" location="'34'!A1" display="'34'!A1" xr:uid="{00000000-0004-0000-0000-00004E000000}"/>
    <hyperlink ref="C73" location="'35'!A1" display="'35'!A1" xr:uid="{00000000-0004-0000-0000-00004F000000}"/>
    <hyperlink ref="C74" location="'36'!A1" display="'36'!A1" xr:uid="{00000000-0004-0000-0000-000050000000}"/>
    <hyperlink ref="C75" location="'36'!A1" display="'36'!A1" xr:uid="{00000000-0004-0000-0000-000051000000}"/>
    <hyperlink ref="C76" location="'37'!A1" display="'37'!A1" xr:uid="{00000000-0004-0000-0000-000052000000}"/>
    <hyperlink ref="C77" location="'38'!A1" display="'38'!A1" xr:uid="{00000000-0004-0000-0000-000053000000}"/>
    <hyperlink ref="C78" location="'39'!A1" display="'39'!A1" xr:uid="{00000000-0004-0000-0000-000054000000}"/>
    <hyperlink ref="C79" location="'40'!A1" display="'40'!A1" xr:uid="{00000000-0004-0000-0000-000055000000}"/>
    <hyperlink ref="C82" location="'41'!A1" display="'41'!A1" xr:uid="{00000000-0004-0000-0000-000056000000}"/>
    <hyperlink ref="C83" location="'41'!A1" display="'41'!A1" xr:uid="{00000000-0004-0000-0000-000057000000}"/>
    <hyperlink ref="C86" location="'42'!A1" display="'42'!A1" xr:uid="{00000000-0004-0000-0000-000058000000}"/>
    <hyperlink ref="C87" location="'42'!A1" display="'42'!A1" xr:uid="{00000000-0004-0000-0000-000059000000}"/>
    <hyperlink ref="B55" location="'25'!A1" display="          Cartera de inversiones en el extranjero por instrumento " xr:uid="{00000000-0004-0000-0000-00005A000000}"/>
    <hyperlink ref="B56" location="'26'!A1" display="          Diversificación de la cartera por valor y emisor (en monto)" xr:uid="{00000000-0004-0000-0000-00005B000000}"/>
    <hyperlink ref="B82" location="'41'!A1" display="          Balance general" xr:uid="{00000000-0004-0000-0000-00005C000000}"/>
    <hyperlink ref="B86" location="'42'!A1" display="          Balance general" xr:uid="{00000000-0004-0000-0000-00005D000000}"/>
    <hyperlink ref="C66" location="'31 '!A1" display="'31 '!A1" xr:uid="{00000000-0004-0000-0000-00005E000000}"/>
    <hyperlink ref="C67" location="'32'!A1" display="'32'!A1" xr:uid="{00000000-0004-0000-0000-00005F000000}"/>
    <hyperlink ref="C68" location="'33'!A1" display="'33'!A1" xr:uid="{00000000-0004-0000-0000-000060000000}"/>
    <hyperlink ref="B39" location="'15'!A1" display="          Monto Negociado en la Bolsa de Valores durante el mes de septiembre de 2021" xr:uid="{00000000-0004-0000-0000-000061000000}"/>
    <hyperlink ref="B53" location="'23'!A1" display="          Fondos de inversión abiertos: Cartera por emisor y valor al 30 de septiembre de 2021" xr:uid="{00000000-0004-0000-0000-000062000000}"/>
    <hyperlink ref="B54" location="'24'!A1" display="          Fondos de inversión abiertos: Cartera por instrumento y valor al 30 de septiembre de 2021" xr:uid="{00000000-0004-0000-0000-000063000000}"/>
    <hyperlink ref="B77" location="'38'!A1" display="          Cartera propia y clientes al 30 de septiembre de 2021" xr:uid="{00000000-0004-0000-0000-000064000000}"/>
    <hyperlink ref="B66" location="'31 '!A1" display="          Fondos de inversión cerrados: Cartera por emisor y valor al 30 de septiembre de 2021" xr:uid="{00000000-0004-0000-0000-000065000000}"/>
    <hyperlink ref="B67" location="'32'!A1" display="          Fondos de inversión cerrados: Cartera por instrumento y valor al 30 de septiembre de 2021" xr:uid="{00000000-0004-0000-0000-000066000000}"/>
    <hyperlink ref="B78" location="'39'!A1" display="          Cartera propia por tipo de instrumento al 30 de septiembre de 2021" xr:uid="{00000000-0004-0000-0000-000067000000}"/>
    <hyperlink ref="B79" location="'40'!A1" display="          Cartera de clientes por tipo de instrumento al 30 de septiembre de 2021" xr:uid="{00000000-0004-0000-0000-000068000000}"/>
    <hyperlink ref="B73" location="'35'!A1" display="          Balance general y estado de resultados" xr:uid="{00000000-0004-0000-0000-000069000000}"/>
    <hyperlink ref="C15" location="'1'!A1" display="'1'!A1" xr:uid="{00000000-0004-0000-0000-00006A000000}"/>
  </hyperlinks>
  <pageMargins left="0.75" right="0.75" top="1" bottom="1" header="0.51180555555555596" footer="0.51180555555555596"/>
  <pageSetup scale="4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1719" t="s">
        <v>0</v>
      </c>
      <c r="B1" s="1720"/>
      <c r="C1" s="1720"/>
      <c r="D1" s="1720"/>
      <c r="E1" s="1720"/>
      <c r="F1" s="1720"/>
      <c r="G1" s="1720"/>
      <c r="H1" s="1720"/>
      <c r="I1" s="1720"/>
      <c r="J1" s="1720"/>
      <c r="K1" s="1721"/>
    </row>
    <row r="2" spans="1:257" ht="15.75" x14ac:dyDescent="0.25">
      <c r="A2" s="1722" t="s">
        <v>2297</v>
      </c>
      <c r="B2" s="1723"/>
      <c r="C2" s="1723"/>
      <c r="D2" s="1723"/>
      <c r="E2" s="1723"/>
      <c r="F2" s="1723"/>
      <c r="G2" s="1723"/>
      <c r="H2" s="1723"/>
      <c r="I2" s="1723"/>
      <c r="J2" s="1723"/>
      <c r="K2" s="1724"/>
    </row>
    <row r="3" spans="1:257" ht="15.75" x14ac:dyDescent="0.25">
      <c r="A3" s="1725" t="s">
        <v>1234</v>
      </c>
      <c r="B3" s="1726"/>
      <c r="C3" s="1726"/>
      <c r="D3" s="1726"/>
      <c r="E3" s="1726"/>
      <c r="F3" s="1726"/>
      <c r="G3" s="1726"/>
      <c r="H3" s="1726"/>
      <c r="I3" s="1726"/>
      <c r="J3" s="1726"/>
      <c r="K3" s="1727"/>
    </row>
    <row r="4" spans="1:257" ht="6.75" customHeight="1" thickBot="1" x14ac:dyDescent="0.3">
      <c r="A4" s="579"/>
      <c r="B4" s="35"/>
      <c r="C4" s="35"/>
      <c r="D4" s="35"/>
      <c r="E4" s="35"/>
      <c r="F4" s="35"/>
      <c r="G4" s="35"/>
      <c r="H4" s="35"/>
      <c r="I4" s="35"/>
      <c r="J4" s="35"/>
      <c r="K4" s="580"/>
    </row>
    <row r="5" spans="1:257" ht="15.75" thickBot="1" x14ac:dyDescent="0.3">
      <c r="A5" s="1728" t="s">
        <v>902</v>
      </c>
      <c r="B5" s="1730" t="s">
        <v>903</v>
      </c>
      <c r="C5" s="1730"/>
      <c r="D5" s="1730"/>
      <c r="E5" s="1731"/>
      <c r="F5" s="1732" t="s">
        <v>904</v>
      </c>
      <c r="G5" s="1730"/>
      <c r="H5" s="1730"/>
      <c r="I5" s="1730"/>
      <c r="J5" s="1733" t="s">
        <v>1235</v>
      </c>
      <c r="K5" s="1735" t="s">
        <v>1236</v>
      </c>
    </row>
    <row r="6" spans="1:257" s="583" customFormat="1" ht="39.75" customHeight="1" thickBot="1" x14ac:dyDescent="0.3">
      <c r="A6" s="1729"/>
      <c r="B6" s="1271" t="s">
        <v>2</v>
      </c>
      <c r="C6" s="581" t="s">
        <v>3</v>
      </c>
      <c r="D6" s="581" t="s">
        <v>4</v>
      </c>
      <c r="E6" s="582" t="s">
        <v>5</v>
      </c>
      <c r="F6" s="630" t="s">
        <v>2</v>
      </c>
      <c r="G6" s="581" t="s">
        <v>3</v>
      </c>
      <c r="H6" s="581" t="s">
        <v>4</v>
      </c>
      <c r="I6" s="582" t="s">
        <v>5</v>
      </c>
      <c r="J6" s="1734"/>
      <c r="K6" s="1736"/>
    </row>
    <row r="7" spans="1:257" x14ac:dyDescent="0.25">
      <c r="A7" s="585" t="s">
        <v>6</v>
      </c>
      <c r="B7" s="1111">
        <v>1946</v>
      </c>
      <c r="C7" s="632">
        <v>372</v>
      </c>
      <c r="D7" s="632">
        <v>96</v>
      </c>
      <c r="E7" s="633">
        <v>0</v>
      </c>
      <c r="F7" s="1111">
        <v>76973282.180000007</v>
      </c>
      <c r="G7" s="632">
        <v>32185594.969999999</v>
      </c>
      <c r="H7" s="632">
        <v>43904000</v>
      </c>
      <c r="I7" s="633">
        <v>0</v>
      </c>
      <c r="J7" s="1100">
        <v>2414</v>
      </c>
      <c r="K7" s="633">
        <v>153062877.15000001</v>
      </c>
      <c r="IW7" s="585"/>
    </row>
    <row r="8" spans="1:257" x14ac:dyDescent="0.25">
      <c r="A8" s="585" t="s">
        <v>7</v>
      </c>
      <c r="B8" s="631">
        <v>1911</v>
      </c>
      <c r="C8" s="1097">
        <v>97</v>
      </c>
      <c r="D8" s="1097">
        <v>0</v>
      </c>
      <c r="E8" s="584">
        <v>0</v>
      </c>
      <c r="F8" s="631">
        <v>28057128.43</v>
      </c>
      <c r="G8" s="1097">
        <v>20820359.23</v>
      </c>
      <c r="H8" s="1097">
        <v>0</v>
      </c>
      <c r="I8" s="584">
        <v>0</v>
      </c>
      <c r="J8" s="1272">
        <v>2008</v>
      </c>
      <c r="K8" s="584">
        <v>48877487.659999996</v>
      </c>
      <c r="IW8" s="585"/>
    </row>
    <row r="9" spans="1:257" x14ac:dyDescent="0.25">
      <c r="A9" s="585" t="s">
        <v>8</v>
      </c>
      <c r="B9" s="631">
        <v>1422</v>
      </c>
      <c r="C9" s="1097">
        <v>65</v>
      </c>
      <c r="D9" s="1097">
        <v>0</v>
      </c>
      <c r="E9" s="584">
        <v>0</v>
      </c>
      <c r="F9" s="631">
        <v>175700000</v>
      </c>
      <c r="G9" s="1097">
        <v>0</v>
      </c>
      <c r="H9" s="1097">
        <v>0</v>
      </c>
      <c r="I9" s="584">
        <v>0</v>
      </c>
      <c r="J9" s="1272">
        <v>1487</v>
      </c>
      <c r="K9" s="584">
        <v>175700000</v>
      </c>
      <c r="IW9" s="585"/>
    </row>
    <row r="10" spans="1:257" x14ac:dyDescent="0.25">
      <c r="A10" s="585" t="s">
        <v>9</v>
      </c>
      <c r="B10" s="631">
        <v>2085</v>
      </c>
      <c r="C10" s="1097">
        <v>66</v>
      </c>
      <c r="D10" s="1097">
        <v>0</v>
      </c>
      <c r="E10" s="584">
        <v>0</v>
      </c>
      <c r="F10" s="631">
        <v>168808713.53999999</v>
      </c>
      <c r="G10" s="1097">
        <v>42877383.740000002</v>
      </c>
      <c r="H10" s="1097">
        <v>0</v>
      </c>
      <c r="I10" s="584">
        <v>0</v>
      </c>
      <c r="J10" s="1272">
        <v>2151</v>
      </c>
      <c r="K10" s="584">
        <v>211686097.28</v>
      </c>
      <c r="IW10" s="585"/>
    </row>
    <row r="11" spans="1:257" x14ac:dyDescent="0.25">
      <c r="A11" s="585" t="s">
        <v>11</v>
      </c>
      <c r="B11" s="631">
        <v>1881</v>
      </c>
      <c r="C11" s="1097">
        <v>123</v>
      </c>
      <c r="D11" s="1097">
        <v>0</v>
      </c>
      <c r="E11" s="584">
        <v>0</v>
      </c>
      <c r="F11" s="631">
        <v>66208531.68</v>
      </c>
      <c r="G11" s="1097">
        <v>23701514.23</v>
      </c>
      <c r="H11" s="1097">
        <v>0</v>
      </c>
      <c r="I11" s="584">
        <v>0</v>
      </c>
      <c r="J11" s="1272">
        <v>2004</v>
      </c>
      <c r="K11" s="584">
        <v>89910045.909999996</v>
      </c>
      <c r="IW11" s="585"/>
    </row>
    <row r="12" spans="1:257" x14ac:dyDescent="0.25">
      <c r="A12" s="585" t="s">
        <v>12</v>
      </c>
      <c r="B12" s="631">
        <v>1551</v>
      </c>
      <c r="C12" s="1097">
        <v>338</v>
      </c>
      <c r="D12" s="1097">
        <v>0</v>
      </c>
      <c r="E12" s="584">
        <v>0</v>
      </c>
      <c r="F12" s="631">
        <v>14718809.810000001</v>
      </c>
      <c r="G12" s="1097">
        <v>24762462.670000002</v>
      </c>
      <c r="H12" s="1097">
        <v>0</v>
      </c>
      <c r="I12" s="584">
        <v>0</v>
      </c>
      <c r="J12" s="1272">
        <v>1889</v>
      </c>
      <c r="K12" s="584">
        <v>39481272.479999997</v>
      </c>
      <c r="IW12" s="585"/>
    </row>
    <row r="13" spans="1:257" x14ac:dyDescent="0.25">
      <c r="A13" s="585" t="s">
        <v>13</v>
      </c>
      <c r="B13" s="631">
        <v>6121</v>
      </c>
      <c r="C13" s="1097">
        <v>1184</v>
      </c>
      <c r="D13" s="1097">
        <v>0</v>
      </c>
      <c r="E13" s="584">
        <v>39</v>
      </c>
      <c r="F13" s="631">
        <v>135544184.93000001</v>
      </c>
      <c r="G13" s="1097">
        <v>14050549.1</v>
      </c>
      <c r="H13" s="1097">
        <v>0</v>
      </c>
      <c r="I13" s="584">
        <v>99933118.060000002</v>
      </c>
      <c r="J13" s="1272">
        <v>7344</v>
      </c>
      <c r="K13" s="584">
        <v>249527852.09</v>
      </c>
      <c r="IW13" s="585"/>
    </row>
    <row r="14" spans="1:257" x14ac:dyDescent="0.25">
      <c r="A14" s="585" t="s">
        <v>14</v>
      </c>
      <c r="B14" s="631">
        <v>4939</v>
      </c>
      <c r="C14" s="1097">
        <v>798</v>
      </c>
      <c r="D14" s="1097">
        <v>0</v>
      </c>
      <c r="E14" s="584">
        <v>0</v>
      </c>
      <c r="F14" s="631">
        <v>141131784.66</v>
      </c>
      <c r="G14" s="1097">
        <v>33191597.629999999</v>
      </c>
      <c r="H14" s="1097">
        <v>0</v>
      </c>
      <c r="I14" s="584">
        <v>0</v>
      </c>
      <c r="J14" s="1272">
        <v>5737</v>
      </c>
      <c r="K14" s="584">
        <v>174323382.28999999</v>
      </c>
      <c r="IW14" s="585"/>
    </row>
    <row r="15" spans="1:257" x14ac:dyDescent="0.25">
      <c r="A15" s="585" t="s">
        <v>15</v>
      </c>
      <c r="B15" s="631">
        <v>22534</v>
      </c>
      <c r="C15" s="1097">
        <v>756</v>
      </c>
      <c r="D15" s="1097">
        <v>0</v>
      </c>
      <c r="E15" s="584">
        <v>3</v>
      </c>
      <c r="F15" s="631">
        <v>464196507.68000001</v>
      </c>
      <c r="G15" s="1097">
        <v>70149532.060000002</v>
      </c>
      <c r="H15" s="1097">
        <v>0</v>
      </c>
      <c r="I15" s="584">
        <v>974882.43</v>
      </c>
      <c r="J15" s="1272">
        <v>23293</v>
      </c>
      <c r="K15" s="584">
        <v>535320922.17000002</v>
      </c>
      <c r="IW15" s="585"/>
    </row>
    <row r="16" spans="1:257" x14ac:dyDescent="0.25">
      <c r="A16" s="585" t="s">
        <v>16</v>
      </c>
      <c r="B16" s="631">
        <v>53781</v>
      </c>
      <c r="C16" s="1097">
        <v>408</v>
      </c>
      <c r="D16" s="1097">
        <v>0</v>
      </c>
      <c r="E16" s="584">
        <v>0</v>
      </c>
      <c r="F16" s="631">
        <v>434714497.06</v>
      </c>
      <c r="G16" s="1097">
        <v>8185641.9800000004</v>
      </c>
      <c r="H16" s="1097">
        <v>0</v>
      </c>
      <c r="I16" s="584">
        <v>0</v>
      </c>
      <c r="J16" s="1272">
        <v>54189</v>
      </c>
      <c r="K16" s="584">
        <v>442900139.04000002</v>
      </c>
      <c r="IW16" s="585"/>
    </row>
    <row r="17" spans="1:257" x14ac:dyDescent="0.25">
      <c r="A17" s="585" t="s">
        <v>17</v>
      </c>
      <c r="B17" s="631">
        <v>556</v>
      </c>
      <c r="C17" s="1097">
        <v>126</v>
      </c>
      <c r="D17" s="1097">
        <v>0</v>
      </c>
      <c r="E17" s="584">
        <v>0</v>
      </c>
      <c r="F17" s="631">
        <v>14088022.43</v>
      </c>
      <c r="G17" s="1097">
        <v>2659572.48</v>
      </c>
      <c r="H17" s="1097">
        <v>0</v>
      </c>
      <c r="I17" s="584">
        <v>0</v>
      </c>
      <c r="J17" s="1272">
        <v>682</v>
      </c>
      <c r="K17" s="584">
        <v>16747594.91</v>
      </c>
      <c r="IW17" s="585"/>
    </row>
    <row r="18" spans="1:257" x14ac:dyDescent="0.25">
      <c r="A18" s="585" t="s">
        <v>18</v>
      </c>
      <c r="B18" s="631">
        <v>15129</v>
      </c>
      <c r="C18" s="1097">
        <v>38</v>
      </c>
      <c r="D18" s="1097">
        <v>0</v>
      </c>
      <c r="E18" s="584">
        <v>33</v>
      </c>
      <c r="F18" s="631">
        <v>191270255.61000001</v>
      </c>
      <c r="G18" s="1097">
        <v>21082113.370000001</v>
      </c>
      <c r="H18" s="1097">
        <v>0</v>
      </c>
      <c r="I18" s="584">
        <v>10718087.6</v>
      </c>
      <c r="J18" s="1272">
        <v>15200</v>
      </c>
      <c r="K18" s="584">
        <v>223070456.58000001</v>
      </c>
      <c r="IW18" s="585"/>
    </row>
    <row r="19" spans="1:257" x14ac:dyDescent="0.25">
      <c r="A19" s="585" t="s">
        <v>19</v>
      </c>
      <c r="B19" s="631">
        <v>27649</v>
      </c>
      <c r="C19" s="1097">
        <v>87</v>
      </c>
      <c r="D19" s="1097">
        <v>0</v>
      </c>
      <c r="E19" s="584">
        <v>0</v>
      </c>
      <c r="F19" s="631">
        <v>422380085.00999999</v>
      </c>
      <c r="G19" s="1097">
        <v>7275245.0899999999</v>
      </c>
      <c r="H19" s="1097">
        <v>0</v>
      </c>
      <c r="I19" s="584">
        <v>0</v>
      </c>
      <c r="J19" s="1272">
        <v>27736</v>
      </c>
      <c r="K19" s="584">
        <v>429655330.10000002</v>
      </c>
      <c r="IW19" s="585"/>
    </row>
    <row r="20" spans="1:257" x14ac:dyDescent="0.25">
      <c r="A20" s="585" t="s">
        <v>20</v>
      </c>
      <c r="B20" s="631">
        <v>18915</v>
      </c>
      <c r="C20" s="1097">
        <v>469</v>
      </c>
      <c r="D20" s="1097">
        <v>0</v>
      </c>
      <c r="E20" s="584">
        <v>0</v>
      </c>
      <c r="F20" s="631">
        <v>611929027.73000002</v>
      </c>
      <c r="G20" s="1097">
        <v>44967156.990000002</v>
      </c>
      <c r="H20" s="1097">
        <v>0</v>
      </c>
      <c r="I20" s="584">
        <v>0</v>
      </c>
      <c r="J20" s="1272">
        <v>19384</v>
      </c>
      <c r="K20" s="584">
        <v>656896184.72000003</v>
      </c>
      <c r="IW20" s="585"/>
    </row>
    <row r="21" spans="1:257" x14ac:dyDescent="0.25">
      <c r="A21" s="585" t="s">
        <v>21</v>
      </c>
      <c r="B21" s="631">
        <v>3271</v>
      </c>
      <c r="C21" s="1097">
        <v>1054</v>
      </c>
      <c r="D21" s="1097">
        <v>0</v>
      </c>
      <c r="E21" s="584">
        <v>0</v>
      </c>
      <c r="F21" s="631">
        <v>51408004.189999998</v>
      </c>
      <c r="G21" s="1097">
        <v>23324851.149999999</v>
      </c>
      <c r="H21" s="1097">
        <v>0</v>
      </c>
      <c r="I21" s="584">
        <v>0</v>
      </c>
      <c r="J21" s="1272">
        <v>4325</v>
      </c>
      <c r="K21" s="584">
        <v>74732855.340000004</v>
      </c>
      <c r="IW21" s="585"/>
    </row>
    <row r="22" spans="1:257" x14ac:dyDescent="0.25">
      <c r="A22" s="585" t="s">
        <v>22</v>
      </c>
      <c r="B22" s="631">
        <v>741</v>
      </c>
      <c r="C22" s="1097">
        <v>56</v>
      </c>
      <c r="D22" s="1097">
        <v>0</v>
      </c>
      <c r="E22" s="584">
        <v>0</v>
      </c>
      <c r="F22" s="631">
        <v>74461469.980000004</v>
      </c>
      <c r="G22" s="1097">
        <v>7919579.2000000002</v>
      </c>
      <c r="H22" s="1097">
        <v>0</v>
      </c>
      <c r="I22" s="584">
        <v>0</v>
      </c>
      <c r="J22" s="1272">
        <v>797</v>
      </c>
      <c r="K22" s="584">
        <v>82381049.180000007</v>
      </c>
      <c r="IW22" s="585"/>
    </row>
    <row r="23" spans="1:257" x14ac:dyDescent="0.25">
      <c r="A23" s="585" t="s">
        <v>23</v>
      </c>
      <c r="B23" s="631">
        <v>593</v>
      </c>
      <c r="C23" s="1097">
        <v>0</v>
      </c>
      <c r="D23" s="1097">
        <v>0</v>
      </c>
      <c r="E23" s="584">
        <v>0</v>
      </c>
      <c r="F23" s="631">
        <v>12157366.32</v>
      </c>
      <c r="G23" s="1097">
        <v>0</v>
      </c>
      <c r="H23" s="1097">
        <v>0</v>
      </c>
      <c r="I23" s="584">
        <v>0</v>
      </c>
      <c r="J23" s="1272">
        <v>593</v>
      </c>
      <c r="K23" s="584">
        <v>12157366.32</v>
      </c>
      <c r="IW23" s="585"/>
    </row>
    <row r="24" spans="1:257" x14ac:dyDescent="0.25">
      <c r="A24" s="585" t="s">
        <v>1250</v>
      </c>
      <c r="B24" s="631">
        <v>592</v>
      </c>
      <c r="C24" s="1097">
        <v>0</v>
      </c>
      <c r="D24" s="1097">
        <v>0</v>
      </c>
      <c r="E24" s="584">
        <v>0</v>
      </c>
      <c r="F24" s="631">
        <v>15809444.92</v>
      </c>
      <c r="G24" s="1097">
        <v>0</v>
      </c>
      <c r="H24" s="1097">
        <v>0</v>
      </c>
      <c r="I24" s="584">
        <v>0</v>
      </c>
      <c r="J24" s="1272">
        <v>592</v>
      </c>
      <c r="K24" s="584">
        <v>15809444.92</v>
      </c>
      <c r="IW24" s="585"/>
    </row>
    <row r="25" spans="1:257" ht="15.75" thickBot="1" x14ac:dyDescent="0.3">
      <c r="A25" s="585" t="s">
        <v>1303</v>
      </c>
      <c r="B25" s="631">
        <v>2815</v>
      </c>
      <c r="C25" s="1097">
        <v>4</v>
      </c>
      <c r="D25" s="1097">
        <v>0</v>
      </c>
      <c r="E25" s="584">
        <v>0</v>
      </c>
      <c r="F25" s="631">
        <v>32668446.52</v>
      </c>
      <c r="G25" s="1097">
        <v>2058000</v>
      </c>
      <c r="H25" s="1097">
        <v>0</v>
      </c>
      <c r="I25" s="584">
        <v>0</v>
      </c>
      <c r="J25" s="1272">
        <v>2819</v>
      </c>
      <c r="K25" s="584">
        <v>34726446.520000003</v>
      </c>
      <c r="IW25" s="585"/>
    </row>
    <row r="26" spans="1:257" ht="15.75" thickBot="1" x14ac:dyDescent="0.3">
      <c r="A26" s="586" t="s">
        <v>1</v>
      </c>
      <c r="B26" s="587">
        <v>168432</v>
      </c>
      <c r="C26" s="1099">
        <v>6041</v>
      </c>
      <c r="D26" s="1099">
        <v>96</v>
      </c>
      <c r="E26" s="1099">
        <v>75</v>
      </c>
      <c r="F26" s="587">
        <v>3132225562.6799998</v>
      </c>
      <c r="G26" s="1099">
        <v>379211153.88999999</v>
      </c>
      <c r="H26" s="1099">
        <v>43904000</v>
      </c>
      <c r="I26" s="1101">
        <v>111626088.09</v>
      </c>
      <c r="J26" s="1273">
        <v>174644</v>
      </c>
      <c r="K26" s="1101">
        <v>3666966804.6600003</v>
      </c>
      <c r="IW26" s="585"/>
    </row>
    <row r="27" spans="1:257" ht="4.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257" x14ac:dyDescent="0.25">
      <c r="A28" s="1718"/>
      <c r="B28" s="1718"/>
      <c r="C28" s="1718"/>
      <c r="D28" s="1718"/>
      <c r="E28" s="1718"/>
      <c r="F28" s="1718"/>
      <c r="G28" s="1718"/>
    </row>
    <row r="29" spans="1:257" x14ac:dyDescent="0.25">
      <c r="A29" s="1718"/>
      <c r="B29" s="1718"/>
      <c r="C29" s="1718"/>
      <c r="D29" s="1718"/>
      <c r="E29" s="1718"/>
      <c r="F29" s="1718"/>
      <c r="G29" s="1718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A6" sqref="A6:A10"/>
    </sheetView>
  </sheetViews>
  <sheetFormatPr defaultColWidth="0" defaultRowHeight="15" zeroHeight="1" x14ac:dyDescent="0.25"/>
  <cols>
    <col min="1" max="1" width="75.28515625" style="1127" customWidth="1"/>
    <col min="2" max="2" width="81.28515625" style="1098" customWidth="1"/>
    <col min="3" max="3" width="31.42578125" style="1098" customWidth="1"/>
    <col min="4" max="4" width="23.28515625" style="1098" customWidth="1"/>
    <col min="5" max="5" width="20.5703125" style="1098" customWidth="1"/>
    <col min="6" max="6" width="68.42578125" style="1098" customWidth="1"/>
    <col min="7" max="256" width="9.140625" style="1098" hidden="1"/>
    <col min="257" max="257" width="75.28515625" style="1098" customWidth="1"/>
    <col min="258" max="258" width="81.28515625" style="1098" customWidth="1"/>
    <col min="259" max="259" width="31.42578125" style="1098" customWidth="1"/>
    <col min="260" max="260" width="23.28515625" style="1098" customWidth="1"/>
    <col min="261" max="261" width="20.5703125" style="1098" customWidth="1"/>
    <col min="262" max="262" width="68.42578125" style="1098" customWidth="1"/>
    <col min="263" max="512" width="9.140625" style="1098" hidden="1"/>
    <col min="513" max="513" width="75.28515625" style="1098" customWidth="1"/>
    <col min="514" max="514" width="81.28515625" style="1098" customWidth="1"/>
    <col min="515" max="515" width="31.42578125" style="1098" customWidth="1"/>
    <col min="516" max="516" width="23.28515625" style="1098" customWidth="1"/>
    <col min="517" max="517" width="20.5703125" style="1098" customWidth="1"/>
    <col min="518" max="518" width="68.42578125" style="1098" customWidth="1"/>
    <col min="519" max="768" width="9.140625" style="1098" hidden="1"/>
    <col min="769" max="769" width="75.28515625" style="1098" customWidth="1"/>
    <col min="770" max="770" width="81.28515625" style="1098" customWidth="1"/>
    <col min="771" max="771" width="31.42578125" style="1098" customWidth="1"/>
    <col min="772" max="772" width="23.28515625" style="1098" customWidth="1"/>
    <col min="773" max="773" width="20.5703125" style="1098" customWidth="1"/>
    <col min="774" max="774" width="68.42578125" style="1098" customWidth="1"/>
    <col min="775" max="1024" width="9.140625" style="1098" hidden="1"/>
    <col min="1025" max="1025" width="75.28515625" style="1098" customWidth="1"/>
    <col min="1026" max="1026" width="81.28515625" style="1098" customWidth="1"/>
    <col min="1027" max="1027" width="31.42578125" style="1098" customWidth="1"/>
    <col min="1028" max="1028" width="23.28515625" style="1098" customWidth="1"/>
    <col min="1029" max="1029" width="20.5703125" style="1098" customWidth="1"/>
    <col min="1030" max="1030" width="68.42578125" style="1098" customWidth="1"/>
    <col min="1031" max="1280" width="9.140625" style="1098" hidden="1"/>
    <col min="1281" max="1281" width="75.28515625" style="1098" customWidth="1"/>
    <col min="1282" max="1282" width="81.28515625" style="1098" customWidth="1"/>
    <col min="1283" max="1283" width="31.42578125" style="1098" customWidth="1"/>
    <col min="1284" max="1284" width="23.28515625" style="1098" customWidth="1"/>
    <col min="1285" max="1285" width="20.5703125" style="1098" customWidth="1"/>
    <col min="1286" max="1286" width="68.42578125" style="1098" customWidth="1"/>
    <col min="1287" max="1536" width="9.140625" style="1098" hidden="1"/>
    <col min="1537" max="1537" width="75.28515625" style="1098" customWidth="1"/>
    <col min="1538" max="1538" width="81.28515625" style="1098" customWidth="1"/>
    <col min="1539" max="1539" width="31.42578125" style="1098" customWidth="1"/>
    <col min="1540" max="1540" width="23.28515625" style="1098" customWidth="1"/>
    <col min="1541" max="1541" width="20.5703125" style="1098" customWidth="1"/>
    <col min="1542" max="1542" width="68.42578125" style="1098" customWidth="1"/>
    <col min="1543" max="1792" width="9.140625" style="1098" hidden="1"/>
    <col min="1793" max="1793" width="75.28515625" style="1098" customWidth="1"/>
    <col min="1794" max="1794" width="81.28515625" style="1098" customWidth="1"/>
    <col min="1795" max="1795" width="31.42578125" style="1098" customWidth="1"/>
    <col min="1796" max="1796" width="23.28515625" style="1098" customWidth="1"/>
    <col min="1797" max="1797" width="20.5703125" style="1098" customWidth="1"/>
    <col min="1798" max="1798" width="68.42578125" style="1098" customWidth="1"/>
    <col min="1799" max="2048" width="9.140625" style="1098" hidden="1"/>
    <col min="2049" max="2049" width="75.28515625" style="1098" customWidth="1"/>
    <col min="2050" max="2050" width="81.28515625" style="1098" customWidth="1"/>
    <col min="2051" max="2051" width="31.42578125" style="1098" customWidth="1"/>
    <col min="2052" max="2052" width="23.28515625" style="1098" customWidth="1"/>
    <col min="2053" max="2053" width="20.5703125" style="1098" customWidth="1"/>
    <col min="2054" max="2054" width="68.42578125" style="1098" customWidth="1"/>
    <col min="2055" max="2304" width="9.140625" style="1098" hidden="1"/>
    <col min="2305" max="2305" width="75.28515625" style="1098" customWidth="1"/>
    <col min="2306" max="2306" width="81.28515625" style="1098" customWidth="1"/>
    <col min="2307" max="2307" width="31.42578125" style="1098" customWidth="1"/>
    <col min="2308" max="2308" width="23.28515625" style="1098" customWidth="1"/>
    <col min="2309" max="2309" width="20.5703125" style="1098" customWidth="1"/>
    <col min="2310" max="2310" width="68.42578125" style="1098" customWidth="1"/>
    <col min="2311" max="2560" width="9.140625" style="1098" hidden="1"/>
    <col min="2561" max="2561" width="75.28515625" style="1098" customWidth="1"/>
    <col min="2562" max="2562" width="81.28515625" style="1098" customWidth="1"/>
    <col min="2563" max="2563" width="31.42578125" style="1098" customWidth="1"/>
    <col min="2564" max="2564" width="23.28515625" style="1098" customWidth="1"/>
    <col min="2565" max="2565" width="20.5703125" style="1098" customWidth="1"/>
    <col min="2566" max="2566" width="68.42578125" style="1098" customWidth="1"/>
    <col min="2567" max="2816" width="9.140625" style="1098" hidden="1"/>
    <col min="2817" max="2817" width="75.28515625" style="1098" customWidth="1"/>
    <col min="2818" max="2818" width="81.28515625" style="1098" customWidth="1"/>
    <col min="2819" max="2819" width="31.42578125" style="1098" customWidth="1"/>
    <col min="2820" max="2820" width="23.28515625" style="1098" customWidth="1"/>
    <col min="2821" max="2821" width="20.5703125" style="1098" customWidth="1"/>
    <col min="2822" max="2822" width="68.42578125" style="1098" customWidth="1"/>
    <col min="2823" max="3072" width="9.140625" style="1098" hidden="1"/>
    <col min="3073" max="3073" width="75.28515625" style="1098" customWidth="1"/>
    <col min="3074" max="3074" width="81.28515625" style="1098" customWidth="1"/>
    <col min="3075" max="3075" width="31.42578125" style="1098" customWidth="1"/>
    <col min="3076" max="3076" width="23.28515625" style="1098" customWidth="1"/>
    <col min="3077" max="3077" width="20.5703125" style="1098" customWidth="1"/>
    <col min="3078" max="3078" width="68.42578125" style="1098" customWidth="1"/>
    <col min="3079" max="3328" width="9.140625" style="1098" hidden="1"/>
    <col min="3329" max="3329" width="75.28515625" style="1098" customWidth="1"/>
    <col min="3330" max="3330" width="81.28515625" style="1098" customWidth="1"/>
    <col min="3331" max="3331" width="31.42578125" style="1098" customWidth="1"/>
    <col min="3332" max="3332" width="23.28515625" style="1098" customWidth="1"/>
    <col min="3333" max="3333" width="20.5703125" style="1098" customWidth="1"/>
    <col min="3334" max="3334" width="68.42578125" style="1098" customWidth="1"/>
    <col min="3335" max="3584" width="9.140625" style="1098" hidden="1"/>
    <col min="3585" max="3585" width="75.28515625" style="1098" customWidth="1"/>
    <col min="3586" max="3586" width="81.28515625" style="1098" customWidth="1"/>
    <col min="3587" max="3587" width="31.42578125" style="1098" customWidth="1"/>
    <col min="3588" max="3588" width="23.28515625" style="1098" customWidth="1"/>
    <col min="3589" max="3589" width="20.5703125" style="1098" customWidth="1"/>
    <col min="3590" max="3590" width="68.42578125" style="1098" customWidth="1"/>
    <col min="3591" max="3840" width="9.140625" style="1098" hidden="1"/>
    <col min="3841" max="3841" width="75.28515625" style="1098" customWidth="1"/>
    <col min="3842" max="3842" width="81.28515625" style="1098" customWidth="1"/>
    <col min="3843" max="3843" width="31.42578125" style="1098" customWidth="1"/>
    <col min="3844" max="3844" width="23.28515625" style="1098" customWidth="1"/>
    <col min="3845" max="3845" width="20.5703125" style="1098" customWidth="1"/>
    <col min="3846" max="3846" width="68.42578125" style="1098" customWidth="1"/>
    <col min="3847" max="4096" width="9.140625" style="1098" hidden="1"/>
    <col min="4097" max="4097" width="75.28515625" style="1098" customWidth="1"/>
    <col min="4098" max="4098" width="81.28515625" style="1098" customWidth="1"/>
    <col min="4099" max="4099" width="31.42578125" style="1098" customWidth="1"/>
    <col min="4100" max="4100" width="23.28515625" style="1098" customWidth="1"/>
    <col min="4101" max="4101" width="20.5703125" style="1098" customWidth="1"/>
    <col min="4102" max="4102" width="68.42578125" style="1098" customWidth="1"/>
    <col min="4103" max="4352" width="9.140625" style="1098" hidden="1"/>
    <col min="4353" max="4353" width="75.28515625" style="1098" customWidth="1"/>
    <col min="4354" max="4354" width="81.28515625" style="1098" customWidth="1"/>
    <col min="4355" max="4355" width="31.42578125" style="1098" customWidth="1"/>
    <col min="4356" max="4356" width="23.28515625" style="1098" customWidth="1"/>
    <col min="4357" max="4357" width="20.5703125" style="1098" customWidth="1"/>
    <col min="4358" max="4358" width="68.42578125" style="1098" customWidth="1"/>
    <col min="4359" max="4608" width="9.140625" style="1098" hidden="1"/>
    <col min="4609" max="4609" width="75.28515625" style="1098" customWidth="1"/>
    <col min="4610" max="4610" width="81.28515625" style="1098" customWidth="1"/>
    <col min="4611" max="4611" width="31.42578125" style="1098" customWidth="1"/>
    <col min="4612" max="4612" width="23.28515625" style="1098" customWidth="1"/>
    <col min="4613" max="4613" width="20.5703125" style="1098" customWidth="1"/>
    <col min="4614" max="4614" width="68.42578125" style="1098" customWidth="1"/>
    <col min="4615" max="4864" width="9.140625" style="1098" hidden="1"/>
    <col min="4865" max="4865" width="75.28515625" style="1098" customWidth="1"/>
    <col min="4866" max="4866" width="81.28515625" style="1098" customWidth="1"/>
    <col min="4867" max="4867" width="31.42578125" style="1098" customWidth="1"/>
    <col min="4868" max="4868" width="23.28515625" style="1098" customWidth="1"/>
    <col min="4869" max="4869" width="20.5703125" style="1098" customWidth="1"/>
    <col min="4870" max="4870" width="68.42578125" style="1098" customWidth="1"/>
    <col min="4871" max="5120" width="9.140625" style="1098" hidden="1"/>
    <col min="5121" max="5121" width="75.28515625" style="1098" customWidth="1"/>
    <col min="5122" max="5122" width="81.28515625" style="1098" customWidth="1"/>
    <col min="5123" max="5123" width="31.42578125" style="1098" customWidth="1"/>
    <col min="5124" max="5124" width="23.28515625" style="1098" customWidth="1"/>
    <col min="5125" max="5125" width="20.5703125" style="1098" customWidth="1"/>
    <col min="5126" max="5126" width="68.42578125" style="1098" customWidth="1"/>
    <col min="5127" max="5376" width="9.140625" style="1098" hidden="1"/>
    <col min="5377" max="5377" width="75.28515625" style="1098" customWidth="1"/>
    <col min="5378" max="5378" width="81.28515625" style="1098" customWidth="1"/>
    <col min="5379" max="5379" width="31.42578125" style="1098" customWidth="1"/>
    <col min="5380" max="5380" width="23.28515625" style="1098" customWidth="1"/>
    <col min="5381" max="5381" width="20.5703125" style="1098" customWidth="1"/>
    <col min="5382" max="5382" width="68.42578125" style="1098" customWidth="1"/>
    <col min="5383" max="5632" width="9.140625" style="1098" hidden="1"/>
    <col min="5633" max="5633" width="75.28515625" style="1098" customWidth="1"/>
    <col min="5634" max="5634" width="81.28515625" style="1098" customWidth="1"/>
    <col min="5635" max="5635" width="31.42578125" style="1098" customWidth="1"/>
    <col min="5636" max="5636" width="23.28515625" style="1098" customWidth="1"/>
    <col min="5637" max="5637" width="20.5703125" style="1098" customWidth="1"/>
    <col min="5638" max="5638" width="68.42578125" style="1098" customWidth="1"/>
    <col min="5639" max="5888" width="9.140625" style="1098" hidden="1"/>
    <col min="5889" max="5889" width="75.28515625" style="1098" customWidth="1"/>
    <col min="5890" max="5890" width="81.28515625" style="1098" customWidth="1"/>
    <col min="5891" max="5891" width="31.42578125" style="1098" customWidth="1"/>
    <col min="5892" max="5892" width="23.28515625" style="1098" customWidth="1"/>
    <col min="5893" max="5893" width="20.5703125" style="1098" customWidth="1"/>
    <col min="5894" max="5894" width="68.42578125" style="1098" customWidth="1"/>
    <col min="5895" max="6144" width="9.140625" style="1098" hidden="1"/>
    <col min="6145" max="6145" width="75.28515625" style="1098" customWidth="1"/>
    <col min="6146" max="6146" width="81.28515625" style="1098" customWidth="1"/>
    <col min="6147" max="6147" width="31.42578125" style="1098" customWidth="1"/>
    <col min="6148" max="6148" width="23.28515625" style="1098" customWidth="1"/>
    <col min="6149" max="6149" width="20.5703125" style="1098" customWidth="1"/>
    <col min="6150" max="6150" width="68.42578125" style="1098" customWidth="1"/>
    <col min="6151" max="6400" width="9.140625" style="1098" hidden="1"/>
    <col min="6401" max="6401" width="75.28515625" style="1098" customWidth="1"/>
    <col min="6402" max="6402" width="81.28515625" style="1098" customWidth="1"/>
    <col min="6403" max="6403" width="31.42578125" style="1098" customWidth="1"/>
    <col min="6404" max="6404" width="23.28515625" style="1098" customWidth="1"/>
    <col min="6405" max="6405" width="20.5703125" style="1098" customWidth="1"/>
    <col min="6406" max="6406" width="68.42578125" style="1098" customWidth="1"/>
    <col min="6407" max="6656" width="9.140625" style="1098" hidden="1"/>
    <col min="6657" max="6657" width="75.28515625" style="1098" customWidth="1"/>
    <col min="6658" max="6658" width="81.28515625" style="1098" customWidth="1"/>
    <col min="6659" max="6659" width="31.42578125" style="1098" customWidth="1"/>
    <col min="6660" max="6660" width="23.28515625" style="1098" customWidth="1"/>
    <col min="6661" max="6661" width="20.5703125" style="1098" customWidth="1"/>
    <col min="6662" max="6662" width="68.42578125" style="1098" customWidth="1"/>
    <col min="6663" max="6912" width="9.140625" style="1098" hidden="1"/>
    <col min="6913" max="6913" width="75.28515625" style="1098" customWidth="1"/>
    <col min="6914" max="6914" width="81.28515625" style="1098" customWidth="1"/>
    <col min="6915" max="6915" width="31.42578125" style="1098" customWidth="1"/>
    <col min="6916" max="6916" width="23.28515625" style="1098" customWidth="1"/>
    <col min="6917" max="6917" width="20.5703125" style="1098" customWidth="1"/>
    <col min="6918" max="6918" width="68.42578125" style="1098" customWidth="1"/>
    <col min="6919" max="7168" width="9.140625" style="1098" hidden="1"/>
    <col min="7169" max="7169" width="75.28515625" style="1098" customWidth="1"/>
    <col min="7170" max="7170" width="81.28515625" style="1098" customWidth="1"/>
    <col min="7171" max="7171" width="31.42578125" style="1098" customWidth="1"/>
    <col min="7172" max="7172" width="23.28515625" style="1098" customWidth="1"/>
    <col min="7173" max="7173" width="20.5703125" style="1098" customWidth="1"/>
    <col min="7174" max="7174" width="68.42578125" style="1098" customWidth="1"/>
    <col min="7175" max="7424" width="9.140625" style="1098" hidden="1"/>
    <col min="7425" max="7425" width="75.28515625" style="1098" customWidth="1"/>
    <col min="7426" max="7426" width="81.28515625" style="1098" customWidth="1"/>
    <col min="7427" max="7427" width="31.42578125" style="1098" customWidth="1"/>
    <col min="7428" max="7428" width="23.28515625" style="1098" customWidth="1"/>
    <col min="7429" max="7429" width="20.5703125" style="1098" customWidth="1"/>
    <col min="7430" max="7430" width="68.42578125" style="1098" customWidth="1"/>
    <col min="7431" max="7680" width="9.140625" style="1098" hidden="1"/>
    <col min="7681" max="7681" width="75.28515625" style="1098" customWidth="1"/>
    <col min="7682" max="7682" width="81.28515625" style="1098" customWidth="1"/>
    <col min="7683" max="7683" width="31.42578125" style="1098" customWidth="1"/>
    <col min="7684" max="7684" width="23.28515625" style="1098" customWidth="1"/>
    <col min="7685" max="7685" width="20.5703125" style="1098" customWidth="1"/>
    <col min="7686" max="7686" width="68.42578125" style="1098" customWidth="1"/>
    <col min="7687" max="7936" width="9.140625" style="1098" hidden="1"/>
    <col min="7937" max="7937" width="75.28515625" style="1098" customWidth="1"/>
    <col min="7938" max="7938" width="81.28515625" style="1098" customWidth="1"/>
    <col min="7939" max="7939" width="31.42578125" style="1098" customWidth="1"/>
    <col min="7940" max="7940" width="23.28515625" style="1098" customWidth="1"/>
    <col min="7941" max="7941" width="20.5703125" style="1098" customWidth="1"/>
    <col min="7942" max="7942" width="68.42578125" style="1098" customWidth="1"/>
    <col min="7943" max="8192" width="9.140625" style="1098" hidden="1"/>
    <col min="8193" max="8193" width="75.28515625" style="1098" customWidth="1"/>
    <col min="8194" max="8194" width="81.28515625" style="1098" customWidth="1"/>
    <col min="8195" max="8195" width="31.42578125" style="1098" customWidth="1"/>
    <col min="8196" max="8196" width="23.28515625" style="1098" customWidth="1"/>
    <col min="8197" max="8197" width="20.5703125" style="1098" customWidth="1"/>
    <col min="8198" max="8198" width="68.42578125" style="1098" customWidth="1"/>
    <col min="8199" max="8448" width="9.140625" style="1098" hidden="1"/>
    <col min="8449" max="8449" width="75.28515625" style="1098" customWidth="1"/>
    <col min="8450" max="8450" width="81.28515625" style="1098" customWidth="1"/>
    <col min="8451" max="8451" width="31.42578125" style="1098" customWidth="1"/>
    <col min="8452" max="8452" width="23.28515625" style="1098" customWidth="1"/>
    <col min="8453" max="8453" width="20.5703125" style="1098" customWidth="1"/>
    <col min="8454" max="8454" width="68.42578125" style="1098" customWidth="1"/>
    <col min="8455" max="8704" width="9.140625" style="1098" hidden="1"/>
    <col min="8705" max="8705" width="75.28515625" style="1098" customWidth="1"/>
    <col min="8706" max="8706" width="81.28515625" style="1098" customWidth="1"/>
    <col min="8707" max="8707" width="31.42578125" style="1098" customWidth="1"/>
    <col min="8708" max="8708" width="23.28515625" style="1098" customWidth="1"/>
    <col min="8709" max="8709" width="20.5703125" style="1098" customWidth="1"/>
    <col min="8710" max="8710" width="68.42578125" style="1098" customWidth="1"/>
    <col min="8711" max="8960" width="9.140625" style="1098" hidden="1"/>
    <col min="8961" max="8961" width="75.28515625" style="1098" customWidth="1"/>
    <col min="8962" max="8962" width="81.28515625" style="1098" customWidth="1"/>
    <col min="8963" max="8963" width="31.42578125" style="1098" customWidth="1"/>
    <col min="8964" max="8964" width="23.28515625" style="1098" customWidth="1"/>
    <col min="8965" max="8965" width="20.5703125" style="1098" customWidth="1"/>
    <col min="8966" max="8966" width="68.42578125" style="1098" customWidth="1"/>
    <col min="8967" max="9216" width="9.140625" style="1098" hidden="1"/>
    <col min="9217" max="9217" width="75.28515625" style="1098" customWidth="1"/>
    <col min="9218" max="9218" width="81.28515625" style="1098" customWidth="1"/>
    <col min="9219" max="9219" width="31.42578125" style="1098" customWidth="1"/>
    <col min="9220" max="9220" width="23.28515625" style="1098" customWidth="1"/>
    <col min="9221" max="9221" width="20.5703125" style="1098" customWidth="1"/>
    <col min="9222" max="9222" width="68.42578125" style="1098" customWidth="1"/>
    <col min="9223" max="9472" width="9.140625" style="1098" hidden="1"/>
    <col min="9473" max="9473" width="75.28515625" style="1098" customWidth="1"/>
    <col min="9474" max="9474" width="81.28515625" style="1098" customWidth="1"/>
    <col min="9475" max="9475" width="31.42578125" style="1098" customWidth="1"/>
    <col min="9476" max="9476" width="23.28515625" style="1098" customWidth="1"/>
    <col min="9477" max="9477" width="20.5703125" style="1098" customWidth="1"/>
    <col min="9478" max="9478" width="68.42578125" style="1098" customWidth="1"/>
    <col min="9479" max="9728" width="9.140625" style="1098" hidden="1"/>
    <col min="9729" max="9729" width="75.28515625" style="1098" customWidth="1"/>
    <col min="9730" max="9730" width="81.28515625" style="1098" customWidth="1"/>
    <col min="9731" max="9731" width="31.42578125" style="1098" customWidth="1"/>
    <col min="9732" max="9732" width="23.28515625" style="1098" customWidth="1"/>
    <col min="9733" max="9733" width="20.5703125" style="1098" customWidth="1"/>
    <col min="9734" max="9734" width="68.42578125" style="1098" customWidth="1"/>
    <col min="9735" max="9984" width="9.140625" style="1098" hidden="1"/>
    <col min="9985" max="9985" width="75.28515625" style="1098" customWidth="1"/>
    <col min="9986" max="9986" width="81.28515625" style="1098" customWidth="1"/>
    <col min="9987" max="9987" width="31.42578125" style="1098" customWidth="1"/>
    <col min="9988" max="9988" width="23.28515625" style="1098" customWidth="1"/>
    <col min="9989" max="9989" width="20.5703125" style="1098" customWidth="1"/>
    <col min="9990" max="9990" width="68.42578125" style="1098" customWidth="1"/>
    <col min="9991" max="10240" width="9.140625" style="1098" hidden="1"/>
    <col min="10241" max="10241" width="75.28515625" style="1098" customWidth="1"/>
    <col min="10242" max="10242" width="81.28515625" style="1098" customWidth="1"/>
    <col min="10243" max="10243" width="31.42578125" style="1098" customWidth="1"/>
    <col min="10244" max="10244" width="23.28515625" style="1098" customWidth="1"/>
    <col min="10245" max="10245" width="20.5703125" style="1098" customWidth="1"/>
    <col min="10246" max="10246" width="68.42578125" style="1098" customWidth="1"/>
    <col min="10247" max="10496" width="9.140625" style="1098" hidden="1"/>
    <col min="10497" max="10497" width="75.28515625" style="1098" customWidth="1"/>
    <col min="10498" max="10498" width="81.28515625" style="1098" customWidth="1"/>
    <col min="10499" max="10499" width="31.42578125" style="1098" customWidth="1"/>
    <col min="10500" max="10500" width="23.28515625" style="1098" customWidth="1"/>
    <col min="10501" max="10501" width="20.5703125" style="1098" customWidth="1"/>
    <col min="10502" max="10502" width="68.42578125" style="1098" customWidth="1"/>
    <col min="10503" max="10752" width="9.140625" style="1098" hidden="1"/>
    <col min="10753" max="10753" width="75.28515625" style="1098" customWidth="1"/>
    <col min="10754" max="10754" width="81.28515625" style="1098" customWidth="1"/>
    <col min="10755" max="10755" width="31.42578125" style="1098" customWidth="1"/>
    <col min="10756" max="10756" width="23.28515625" style="1098" customWidth="1"/>
    <col min="10757" max="10757" width="20.5703125" style="1098" customWidth="1"/>
    <col min="10758" max="10758" width="68.42578125" style="1098" customWidth="1"/>
    <col min="10759" max="11008" width="9.140625" style="1098" hidden="1"/>
    <col min="11009" max="11009" width="75.28515625" style="1098" customWidth="1"/>
    <col min="11010" max="11010" width="81.28515625" style="1098" customWidth="1"/>
    <col min="11011" max="11011" width="31.42578125" style="1098" customWidth="1"/>
    <col min="11012" max="11012" width="23.28515625" style="1098" customWidth="1"/>
    <col min="11013" max="11013" width="20.5703125" style="1098" customWidth="1"/>
    <col min="11014" max="11014" width="68.42578125" style="1098" customWidth="1"/>
    <col min="11015" max="11264" width="9.140625" style="1098" hidden="1"/>
    <col min="11265" max="11265" width="75.28515625" style="1098" customWidth="1"/>
    <col min="11266" max="11266" width="81.28515625" style="1098" customWidth="1"/>
    <col min="11267" max="11267" width="31.42578125" style="1098" customWidth="1"/>
    <col min="11268" max="11268" width="23.28515625" style="1098" customWidth="1"/>
    <col min="11269" max="11269" width="20.5703125" style="1098" customWidth="1"/>
    <col min="11270" max="11270" width="68.42578125" style="1098" customWidth="1"/>
    <col min="11271" max="11520" width="9.140625" style="1098" hidden="1"/>
    <col min="11521" max="11521" width="75.28515625" style="1098" customWidth="1"/>
    <col min="11522" max="11522" width="81.28515625" style="1098" customWidth="1"/>
    <col min="11523" max="11523" width="31.42578125" style="1098" customWidth="1"/>
    <col min="11524" max="11524" width="23.28515625" style="1098" customWidth="1"/>
    <col min="11525" max="11525" width="20.5703125" style="1098" customWidth="1"/>
    <col min="11526" max="11526" width="68.42578125" style="1098" customWidth="1"/>
    <col min="11527" max="11776" width="9.140625" style="1098" hidden="1"/>
    <col min="11777" max="11777" width="75.28515625" style="1098" customWidth="1"/>
    <col min="11778" max="11778" width="81.28515625" style="1098" customWidth="1"/>
    <col min="11779" max="11779" width="31.42578125" style="1098" customWidth="1"/>
    <col min="11780" max="11780" width="23.28515625" style="1098" customWidth="1"/>
    <col min="11781" max="11781" width="20.5703125" style="1098" customWidth="1"/>
    <col min="11782" max="11782" width="68.42578125" style="1098" customWidth="1"/>
    <col min="11783" max="12032" width="9.140625" style="1098" hidden="1"/>
    <col min="12033" max="12033" width="75.28515625" style="1098" customWidth="1"/>
    <col min="12034" max="12034" width="81.28515625" style="1098" customWidth="1"/>
    <col min="12035" max="12035" width="31.42578125" style="1098" customWidth="1"/>
    <col min="12036" max="12036" width="23.28515625" style="1098" customWidth="1"/>
    <col min="12037" max="12037" width="20.5703125" style="1098" customWidth="1"/>
    <col min="12038" max="12038" width="68.42578125" style="1098" customWidth="1"/>
    <col min="12039" max="12288" width="9.140625" style="1098" hidden="1"/>
    <col min="12289" max="12289" width="75.28515625" style="1098" customWidth="1"/>
    <col min="12290" max="12290" width="81.28515625" style="1098" customWidth="1"/>
    <col min="12291" max="12291" width="31.42578125" style="1098" customWidth="1"/>
    <col min="12292" max="12292" width="23.28515625" style="1098" customWidth="1"/>
    <col min="12293" max="12293" width="20.5703125" style="1098" customWidth="1"/>
    <col min="12294" max="12294" width="68.42578125" style="1098" customWidth="1"/>
    <col min="12295" max="12544" width="9.140625" style="1098" hidden="1"/>
    <col min="12545" max="12545" width="75.28515625" style="1098" customWidth="1"/>
    <col min="12546" max="12546" width="81.28515625" style="1098" customWidth="1"/>
    <col min="12547" max="12547" width="31.42578125" style="1098" customWidth="1"/>
    <col min="12548" max="12548" width="23.28515625" style="1098" customWidth="1"/>
    <col min="12549" max="12549" width="20.5703125" style="1098" customWidth="1"/>
    <col min="12550" max="12550" width="68.42578125" style="1098" customWidth="1"/>
    <col min="12551" max="12800" width="9.140625" style="1098" hidden="1"/>
    <col min="12801" max="12801" width="75.28515625" style="1098" customWidth="1"/>
    <col min="12802" max="12802" width="81.28515625" style="1098" customWidth="1"/>
    <col min="12803" max="12803" width="31.42578125" style="1098" customWidth="1"/>
    <col min="12804" max="12804" width="23.28515625" style="1098" customWidth="1"/>
    <col min="12805" max="12805" width="20.5703125" style="1098" customWidth="1"/>
    <col min="12806" max="12806" width="68.42578125" style="1098" customWidth="1"/>
    <col min="12807" max="13056" width="9.140625" style="1098" hidden="1"/>
    <col min="13057" max="13057" width="75.28515625" style="1098" customWidth="1"/>
    <col min="13058" max="13058" width="81.28515625" style="1098" customWidth="1"/>
    <col min="13059" max="13059" width="31.42578125" style="1098" customWidth="1"/>
    <col min="13060" max="13060" width="23.28515625" style="1098" customWidth="1"/>
    <col min="13061" max="13061" width="20.5703125" style="1098" customWidth="1"/>
    <col min="13062" max="13062" width="68.42578125" style="1098" customWidth="1"/>
    <col min="13063" max="13312" width="9.140625" style="1098" hidden="1"/>
    <col min="13313" max="13313" width="75.28515625" style="1098" customWidth="1"/>
    <col min="13314" max="13314" width="81.28515625" style="1098" customWidth="1"/>
    <col min="13315" max="13315" width="31.42578125" style="1098" customWidth="1"/>
    <col min="13316" max="13316" width="23.28515625" style="1098" customWidth="1"/>
    <col min="13317" max="13317" width="20.5703125" style="1098" customWidth="1"/>
    <col min="13318" max="13318" width="68.42578125" style="1098" customWidth="1"/>
    <col min="13319" max="13568" width="9.140625" style="1098" hidden="1"/>
    <col min="13569" max="13569" width="75.28515625" style="1098" customWidth="1"/>
    <col min="13570" max="13570" width="81.28515625" style="1098" customWidth="1"/>
    <col min="13571" max="13571" width="31.42578125" style="1098" customWidth="1"/>
    <col min="13572" max="13572" width="23.28515625" style="1098" customWidth="1"/>
    <col min="13573" max="13573" width="20.5703125" style="1098" customWidth="1"/>
    <col min="13574" max="13574" width="68.42578125" style="1098" customWidth="1"/>
    <col min="13575" max="13824" width="9.140625" style="1098" hidden="1"/>
    <col min="13825" max="13825" width="75.28515625" style="1098" customWidth="1"/>
    <col min="13826" max="13826" width="81.28515625" style="1098" customWidth="1"/>
    <col min="13827" max="13827" width="31.42578125" style="1098" customWidth="1"/>
    <col min="13828" max="13828" width="23.28515625" style="1098" customWidth="1"/>
    <col min="13829" max="13829" width="20.5703125" style="1098" customWidth="1"/>
    <col min="13830" max="13830" width="68.42578125" style="1098" customWidth="1"/>
    <col min="13831" max="14080" width="9.140625" style="1098" hidden="1"/>
    <col min="14081" max="14081" width="75.28515625" style="1098" customWidth="1"/>
    <col min="14082" max="14082" width="81.28515625" style="1098" customWidth="1"/>
    <col min="14083" max="14083" width="31.42578125" style="1098" customWidth="1"/>
    <col min="14084" max="14084" width="23.28515625" style="1098" customWidth="1"/>
    <col min="14085" max="14085" width="20.5703125" style="1098" customWidth="1"/>
    <col min="14086" max="14086" width="68.42578125" style="1098" customWidth="1"/>
    <col min="14087" max="14336" width="9.140625" style="1098" hidden="1"/>
    <col min="14337" max="14337" width="75.28515625" style="1098" customWidth="1"/>
    <col min="14338" max="14338" width="81.28515625" style="1098" customWidth="1"/>
    <col min="14339" max="14339" width="31.42578125" style="1098" customWidth="1"/>
    <col min="14340" max="14340" width="23.28515625" style="1098" customWidth="1"/>
    <col min="14341" max="14341" width="20.5703125" style="1098" customWidth="1"/>
    <col min="14342" max="14342" width="68.42578125" style="1098" customWidth="1"/>
    <col min="14343" max="14592" width="9.140625" style="1098" hidden="1"/>
    <col min="14593" max="14593" width="75.28515625" style="1098" customWidth="1"/>
    <col min="14594" max="14594" width="81.28515625" style="1098" customWidth="1"/>
    <col min="14595" max="14595" width="31.42578125" style="1098" customWidth="1"/>
    <col min="14596" max="14596" width="23.28515625" style="1098" customWidth="1"/>
    <col min="14597" max="14597" width="20.5703125" style="1098" customWidth="1"/>
    <col min="14598" max="14598" width="68.42578125" style="1098" customWidth="1"/>
    <col min="14599" max="14848" width="9.140625" style="1098" hidden="1"/>
    <col min="14849" max="14849" width="75.28515625" style="1098" customWidth="1"/>
    <col min="14850" max="14850" width="81.28515625" style="1098" customWidth="1"/>
    <col min="14851" max="14851" width="31.42578125" style="1098" customWidth="1"/>
    <col min="14852" max="14852" width="23.28515625" style="1098" customWidth="1"/>
    <col min="14853" max="14853" width="20.5703125" style="1098" customWidth="1"/>
    <col min="14854" max="14854" width="68.42578125" style="1098" customWidth="1"/>
    <col min="14855" max="15104" width="9.140625" style="1098" hidden="1"/>
    <col min="15105" max="15105" width="75.28515625" style="1098" customWidth="1"/>
    <col min="15106" max="15106" width="81.28515625" style="1098" customWidth="1"/>
    <col min="15107" max="15107" width="31.42578125" style="1098" customWidth="1"/>
    <col min="15108" max="15108" width="23.28515625" style="1098" customWidth="1"/>
    <col min="15109" max="15109" width="20.5703125" style="1098" customWidth="1"/>
    <col min="15110" max="15110" width="68.42578125" style="1098" customWidth="1"/>
    <col min="15111" max="15360" width="9.140625" style="1098" hidden="1"/>
    <col min="15361" max="15361" width="75.28515625" style="1098" customWidth="1"/>
    <col min="15362" max="15362" width="81.28515625" style="1098" customWidth="1"/>
    <col min="15363" max="15363" width="31.42578125" style="1098" customWidth="1"/>
    <col min="15364" max="15364" width="23.28515625" style="1098" customWidth="1"/>
    <col min="15365" max="15365" width="20.5703125" style="1098" customWidth="1"/>
    <col min="15366" max="15366" width="68.42578125" style="1098" customWidth="1"/>
    <col min="15367" max="15616" width="9.140625" style="1098" hidden="1"/>
    <col min="15617" max="15617" width="75.28515625" style="1098" customWidth="1"/>
    <col min="15618" max="15618" width="81.28515625" style="1098" customWidth="1"/>
    <col min="15619" max="15619" width="31.42578125" style="1098" customWidth="1"/>
    <col min="15620" max="15620" width="23.28515625" style="1098" customWidth="1"/>
    <col min="15621" max="15621" width="20.5703125" style="1098" customWidth="1"/>
    <col min="15622" max="15622" width="68.42578125" style="1098" customWidth="1"/>
    <col min="15623" max="15872" width="9.140625" style="1098" hidden="1"/>
    <col min="15873" max="15873" width="75.28515625" style="1098" customWidth="1"/>
    <col min="15874" max="15874" width="81.28515625" style="1098" customWidth="1"/>
    <col min="15875" max="15875" width="31.42578125" style="1098" customWidth="1"/>
    <col min="15876" max="15876" width="23.28515625" style="1098" customWidth="1"/>
    <col min="15877" max="15877" width="20.5703125" style="1098" customWidth="1"/>
    <col min="15878" max="15878" width="68.42578125" style="1098" customWidth="1"/>
    <col min="15879" max="16128" width="9.140625" style="1098" hidden="1"/>
    <col min="16129" max="16129" width="75.28515625" style="1098" customWidth="1"/>
    <col min="16130" max="16130" width="81.28515625" style="1098" customWidth="1"/>
    <col min="16131" max="16131" width="31.42578125" style="1098" customWidth="1"/>
    <col min="16132" max="16132" width="23.28515625" style="1098" customWidth="1"/>
    <col min="16133" max="16133" width="20.5703125" style="1098" customWidth="1"/>
    <col min="16134" max="16134" width="68.42578125" style="1098" customWidth="1"/>
    <col min="16135" max="16384" width="9.140625" style="1098" hidden="1"/>
  </cols>
  <sheetData>
    <row r="1" spans="1:7" ht="24.75" customHeight="1" x14ac:dyDescent="0.25">
      <c r="A1" s="1738" t="s">
        <v>905</v>
      </c>
      <c r="B1" s="1739"/>
      <c r="C1" s="1739"/>
      <c r="D1" s="1739"/>
      <c r="E1" s="1739"/>
      <c r="F1" s="1740"/>
    </row>
    <row r="2" spans="1:7" ht="18.75" x14ac:dyDescent="0.25">
      <c r="A2" s="1741" t="s">
        <v>2456</v>
      </c>
      <c r="B2" s="1742"/>
      <c r="C2" s="1742"/>
      <c r="D2" s="1742"/>
      <c r="E2" s="1742"/>
      <c r="F2" s="1743"/>
    </row>
    <row r="3" spans="1:7" ht="8.25" customHeight="1" x14ac:dyDescent="0.25">
      <c r="A3" s="1744"/>
      <c r="B3" s="1745"/>
      <c r="C3" s="1745"/>
      <c r="D3" s="1745"/>
      <c r="E3" s="1745"/>
      <c r="F3" s="1746"/>
    </row>
    <row r="4" spans="1:7" ht="32.25" thickBot="1" x14ac:dyDescent="0.3">
      <c r="A4" s="1651" t="s">
        <v>24</v>
      </c>
      <c r="B4" s="1652" t="s">
        <v>1811</v>
      </c>
      <c r="C4" s="1118" t="s">
        <v>25</v>
      </c>
      <c r="D4" s="1118" t="s">
        <v>26</v>
      </c>
      <c r="E4" s="1116" t="s">
        <v>27</v>
      </c>
      <c r="F4" s="1128" t="s">
        <v>28</v>
      </c>
    </row>
    <row r="5" spans="1:7" s="1123" customFormat="1" ht="45" x14ac:dyDescent="0.25">
      <c r="A5" s="1653" t="s">
        <v>31</v>
      </c>
      <c r="B5" s="1653" t="s">
        <v>1836</v>
      </c>
      <c r="C5" s="1653" t="s">
        <v>1844</v>
      </c>
      <c r="D5" s="1649" t="s">
        <v>1845</v>
      </c>
      <c r="E5" s="1650">
        <v>47725</v>
      </c>
      <c r="F5" s="1653" t="s">
        <v>35</v>
      </c>
      <c r="G5" s="1653" t="s">
        <v>2298</v>
      </c>
    </row>
    <row r="6" spans="1:7" s="1123" customFormat="1" ht="45" x14ac:dyDescent="0.25">
      <c r="A6" s="1737" t="s">
        <v>6</v>
      </c>
      <c r="B6" s="1653" t="s">
        <v>1350</v>
      </c>
      <c r="C6" s="1653" t="s">
        <v>33</v>
      </c>
      <c r="D6" s="1649" t="s">
        <v>34</v>
      </c>
      <c r="E6" s="1650">
        <v>46955</v>
      </c>
      <c r="F6" s="1653" t="s">
        <v>35</v>
      </c>
      <c r="G6" s="1653" t="s">
        <v>2299</v>
      </c>
    </row>
    <row r="7" spans="1:7" s="1123" customFormat="1" ht="45" x14ac:dyDescent="0.25">
      <c r="A7" s="1737" t="s">
        <v>6</v>
      </c>
      <c r="B7" s="1653" t="s">
        <v>1352</v>
      </c>
      <c r="C7" s="1653" t="s">
        <v>36</v>
      </c>
      <c r="D7" s="1649" t="s">
        <v>37</v>
      </c>
      <c r="E7" s="1650">
        <v>45869</v>
      </c>
      <c r="F7" s="1653" t="s">
        <v>35</v>
      </c>
      <c r="G7" s="1653" t="s">
        <v>2300</v>
      </c>
    </row>
    <row r="8" spans="1:7" s="1123" customFormat="1" ht="45" x14ac:dyDescent="0.25">
      <c r="A8" s="1737" t="s">
        <v>6</v>
      </c>
      <c r="B8" s="1653" t="s">
        <v>1352</v>
      </c>
      <c r="C8" s="1653" t="s">
        <v>36</v>
      </c>
      <c r="D8" s="1649" t="s">
        <v>38</v>
      </c>
      <c r="E8" s="1650">
        <v>46229</v>
      </c>
      <c r="F8" s="1653" t="s">
        <v>35</v>
      </c>
      <c r="G8" s="1653" t="s">
        <v>2300</v>
      </c>
    </row>
    <row r="9" spans="1:7" s="1123" customFormat="1" ht="45" x14ac:dyDescent="0.25">
      <c r="A9" s="1737" t="s">
        <v>6</v>
      </c>
      <c r="B9" s="1653" t="s">
        <v>1354</v>
      </c>
      <c r="C9" s="1653" t="s">
        <v>39</v>
      </c>
      <c r="D9" s="1649" t="s">
        <v>40</v>
      </c>
      <c r="E9" s="1650">
        <v>48598</v>
      </c>
      <c r="F9" s="1653" t="s">
        <v>35</v>
      </c>
      <c r="G9" s="1653" t="s">
        <v>2299</v>
      </c>
    </row>
    <row r="10" spans="1:7" s="1123" customFormat="1" ht="45" x14ac:dyDescent="0.25">
      <c r="A10" s="1737" t="s">
        <v>6</v>
      </c>
      <c r="B10" s="1653" t="s">
        <v>1831</v>
      </c>
      <c r="C10" s="1653" t="s">
        <v>1812</v>
      </c>
      <c r="D10" s="1649" t="s">
        <v>1813</v>
      </c>
      <c r="E10" s="1650">
        <v>48005</v>
      </c>
      <c r="F10" s="1653" t="s">
        <v>35</v>
      </c>
      <c r="G10" s="1653" t="s">
        <v>2299</v>
      </c>
    </row>
    <row r="11" spans="1:7" s="1123" customFormat="1" x14ac:dyDescent="0.25">
      <c r="A11" s="1737" t="s">
        <v>41</v>
      </c>
      <c r="B11" s="1653" t="s">
        <v>1937</v>
      </c>
      <c r="C11" s="1653" t="s">
        <v>1938</v>
      </c>
      <c r="D11" s="1649" t="s">
        <v>1939</v>
      </c>
      <c r="E11" s="1650">
        <v>45765</v>
      </c>
      <c r="F11" s="1653" t="s">
        <v>41</v>
      </c>
      <c r="G11" s="1653"/>
    </row>
    <row r="12" spans="1:7" s="1123" customFormat="1" x14ac:dyDescent="0.25">
      <c r="A12" s="1737" t="s">
        <v>41</v>
      </c>
      <c r="B12" s="1653" t="s">
        <v>1937</v>
      </c>
      <c r="C12" s="1653" t="s">
        <v>1938</v>
      </c>
      <c r="D12" s="1649" t="s">
        <v>1940</v>
      </c>
      <c r="E12" s="1650">
        <v>45772</v>
      </c>
      <c r="F12" s="1653" t="s">
        <v>41</v>
      </c>
      <c r="G12" s="1653"/>
    </row>
    <row r="13" spans="1:7" s="1123" customFormat="1" x14ac:dyDescent="0.25">
      <c r="A13" s="1737" t="s">
        <v>41</v>
      </c>
      <c r="B13" s="1653" t="s">
        <v>1937</v>
      </c>
      <c r="C13" s="1653" t="s">
        <v>1938</v>
      </c>
      <c r="D13" s="1649" t="s">
        <v>2058</v>
      </c>
      <c r="E13" s="1650">
        <v>45786</v>
      </c>
      <c r="F13" s="1653" t="s">
        <v>41</v>
      </c>
      <c r="G13" s="1653"/>
    </row>
    <row r="14" spans="1:7" s="1123" customFormat="1" x14ac:dyDescent="0.25">
      <c r="A14" s="1737" t="s">
        <v>41</v>
      </c>
      <c r="B14" s="1653" t="s">
        <v>1937</v>
      </c>
      <c r="C14" s="1653" t="s">
        <v>1938</v>
      </c>
      <c r="D14" s="1649" t="s">
        <v>2059</v>
      </c>
      <c r="E14" s="1650">
        <v>45800</v>
      </c>
      <c r="F14" s="1653" t="s">
        <v>41</v>
      </c>
      <c r="G14" s="1653"/>
    </row>
    <row r="15" spans="1:7" s="1123" customFormat="1" x14ac:dyDescent="0.25">
      <c r="A15" s="1737" t="s">
        <v>41</v>
      </c>
      <c r="B15" s="1653" t="s">
        <v>1937</v>
      </c>
      <c r="C15" s="1653" t="s">
        <v>1938</v>
      </c>
      <c r="D15" s="1649" t="s">
        <v>2195</v>
      </c>
      <c r="E15" s="1650">
        <v>45842</v>
      </c>
      <c r="F15" s="1653" t="s">
        <v>41</v>
      </c>
      <c r="G15" s="1653"/>
    </row>
    <row r="16" spans="1:7" s="1123" customFormat="1" x14ac:dyDescent="0.25">
      <c r="A16" s="1737" t="s">
        <v>41</v>
      </c>
      <c r="B16" s="1653" t="s">
        <v>1937</v>
      </c>
      <c r="C16" s="1653" t="s">
        <v>1938</v>
      </c>
      <c r="D16" s="1649" t="s">
        <v>2196</v>
      </c>
      <c r="E16" s="1650">
        <v>45849</v>
      </c>
      <c r="F16" s="1653" t="s">
        <v>41</v>
      </c>
      <c r="G16" s="1653"/>
    </row>
    <row r="17" spans="1:7" s="1123" customFormat="1" x14ac:dyDescent="0.25">
      <c r="A17" s="1737" t="s">
        <v>41</v>
      </c>
      <c r="B17" s="1653" t="s">
        <v>1937</v>
      </c>
      <c r="C17" s="1653" t="s">
        <v>1938</v>
      </c>
      <c r="D17" s="1649" t="s">
        <v>2197</v>
      </c>
      <c r="E17" s="1650">
        <v>45856</v>
      </c>
      <c r="F17" s="1653" t="s">
        <v>41</v>
      </c>
      <c r="G17" s="1653"/>
    </row>
    <row r="18" spans="1:7" s="1123" customFormat="1" x14ac:dyDescent="0.25">
      <c r="A18" s="1737" t="s">
        <v>41</v>
      </c>
      <c r="B18" s="1653" t="s">
        <v>1937</v>
      </c>
      <c r="C18" s="1653" t="s">
        <v>1938</v>
      </c>
      <c r="D18" s="1649" t="s">
        <v>2301</v>
      </c>
      <c r="E18" s="1650">
        <v>45940</v>
      </c>
      <c r="F18" s="1653" t="s">
        <v>41</v>
      </c>
      <c r="G18" s="1653"/>
    </row>
    <row r="19" spans="1:7" s="1123" customFormat="1" x14ac:dyDescent="0.25">
      <c r="A19" s="1737" t="s">
        <v>41</v>
      </c>
      <c r="B19" s="1653" t="s">
        <v>1937</v>
      </c>
      <c r="C19" s="1653" t="s">
        <v>1938</v>
      </c>
      <c r="D19" s="1649" t="s">
        <v>2302</v>
      </c>
      <c r="E19" s="1650">
        <v>45947</v>
      </c>
      <c r="F19" s="1653" t="s">
        <v>41</v>
      </c>
      <c r="G19" s="1653"/>
    </row>
    <row r="20" spans="1:7" s="1123" customFormat="1" x14ac:dyDescent="0.25">
      <c r="A20" s="1737" t="s">
        <v>41</v>
      </c>
      <c r="B20" s="1653" t="s">
        <v>1937</v>
      </c>
      <c r="C20" s="1653" t="s">
        <v>1938</v>
      </c>
      <c r="D20" s="1649" t="s">
        <v>2303</v>
      </c>
      <c r="E20" s="1650">
        <v>45954</v>
      </c>
      <c r="F20" s="1653" t="s">
        <v>41</v>
      </c>
      <c r="G20" s="1653"/>
    </row>
    <row r="21" spans="1:7" s="1123" customFormat="1" x14ac:dyDescent="0.25">
      <c r="A21" s="1737" t="s">
        <v>41</v>
      </c>
      <c r="B21" s="1653" t="s">
        <v>1937</v>
      </c>
      <c r="C21" s="1653" t="s">
        <v>1938</v>
      </c>
      <c r="D21" s="1649" t="s">
        <v>2304</v>
      </c>
      <c r="E21" s="1650">
        <v>45961</v>
      </c>
      <c r="F21" s="1653" t="s">
        <v>41</v>
      </c>
      <c r="G21" s="1653"/>
    </row>
    <row r="22" spans="1:7" s="1123" customFormat="1" x14ac:dyDescent="0.25">
      <c r="A22" s="1737" t="s">
        <v>41</v>
      </c>
      <c r="B22" s="1653" t="s">
        <v>1937</v>
      </c>
      <c r="C22" s="1653" t="s">
        <v>1938</v>
      </c>
      <c r="D22" s="1649" t="s">
        <v>2305</v>
      </c>
      <c r="E22" s="1650">
        <v>45968</v>
      </c>
      <c r="F22" s="1653" t="s">
        <v>41</v>
      </c>
      <c r="G22" s="1653"/>
    </row>
    <row r="23" spans="1:7" s="1123" customFormat="1" x14ac:dyDescent="0.25">
      <c r="A23" s="1737" t="s">
        <v>41</v>
      </c>
      <c r="B23" s="1653" t="s">
        <v>1937</v>
      </c>
      <c r="C23" s="1653" t="s">
        <v>1938</v>
      </c>
      <c r="D23" s="1649" t="s">
        <v>2306</v>
      </c>
      <c r="E23" s="1650">
        <v>45975</v>
      </c>
      <c r="F23" s="1653" t="s">
        <v>41</v>
      </c>
      <c r="G23" s="1653"/>
    </row>
    <row r="24" spans="1:7" s="1123" customFormat="1" x14ac:dyDescent="0.25">
      <c r="A24" s="1737" t="s">
        <v>41</v>
      </c>
      <c r="B24" s="1653" t="s">
        <v>1937</v>
      </c>
      <c r="C24" s="1653" t="s">
        <v>1938</v>
      </c>
      <c r="D24" s="1649" t="s">
        <v>2307</v>
      </c>
      <c r="E24" s="1650">
        <v>45982</v>
      </c>
      <c r="F24" s="1653" t="s">
        <v>41</v>
      </c>
      <c r="G24" s="1653"/>
    </row>
    <row r="25" spans="1:7" s="1123" customFormat="1" x14ac:dyDescent="0.25">
      <c r="A25" s="1737" t="s">
        <v>41</v>
      </c>
      <c r="B25" s="1653" t="s">
        <v>1937</v>
      </c>
      <c r="C25" s="1653" t="s">
        <v>1938</v>
      </c>
      <c r="D25" s="1649" t="s">
        <v>2308</v>
      </c>
      <c r="E25" s="1650">
        <v>45989</v>
      </c>
      <c r="F25" s="1653" t="s">
        <v>41</v>
      </c>
      <c r="G25" s="1653"/>
    </row>
    <row r="26" spans="1:7" s="1123" customFormat="1" x14ac:dyDescent="0.25">
      <c r="A26" s="1737" t="s">
        <v>41</v>
      </c>
      <c r="B26" s="1653" t="s">
        <v>1937</v>
      </c>
      <c r="C26" s="1653" t="s">
        <v>1938</v>
      </c>
      <c r="D26" s="1649" t="s">
        <v>2309</v>
      </c>
      <c r="E26" s="1650">
        <v>45996</v>
      </c>
      <c r="F26" s="1653" t="s">
        <v>41</v>
      </c>
      <c r="G26" s="1653"/>
    </row>
    <row r="27" spans="1:7" s="1123" customFormat="1" x14ac:dyDescent="0.25">
      <c r="A27" s="1737" t="s">
        <v>41</v>
      </c>
      <c r="B27" s="1653" t="s">
        <v>1937</v>
      </c>
      <c r="C27" s="1653" t="s">
        <v>1938</v>
      </c>
      <c r="D27" s="1649" t="s">
        <v>2310</v>
      </c>
      <c r="E27" s="1650">
        <v>46003</v>
      </c>
      <c r="F27" s="1653" t="s">
        <v>41</v>
      </c>
      <c r="G27" s="1653"/>
    </row>
    <row r="28" spans="1:7" s="1123" customFormat="1" x14ac:dyDescent="0.25">
      <c r="A28" s="1737" t="s">
        <v>41</v>
      </c>
      <c r="B28" s="1653" t="s">
        <v>1937</v>
      </c>
      <c r="C28" s="1653" t="s">
        <v>1938</v>
      </c>
      <c r="D28" s="1649" t="s">
        <v>2311</v>
      </c>
      <c r="E28" s="1650">
        <v>46010</v>
      </c>
      <c r="F28" s="1653" t="s">
        <v>41</v>
      </c>
      <c r="G28" s="1653"/>
    </row>
    <row r="29" spans="1:7" s="1123" customFormat="1" x14ac:dyDescent="0.25">
      <c r="A29" s="1737" t="s">
        <v>41</v>
      </c>
      <c r="B29" s="1653" t="s">
        <v>1937</v>
      </c>
      <c r="C29" s="1653" t="s">
        <v>1938</v>
      </c>
      <c r="D29" s="1649" t="s">
        <v>2312</v>
      </c>
      <c r="E29" s="1650">
        <v>46017</v>
      </c>
      <c r="F29" s="1653" t="s">
        <v>41</v>
      </c>
      <c r="G29" s="1653"/>
    </row>
    <row r="30" spans="1:7" s="1123" customFormat="1" x14ac:dyDescent="0.25">
      <c r="A30" s="1737" t="s">
        <v>41</v>
      </c>
      <c r="B30" s="1653" t="s">
        <v>1937</v>
      </c>
      <c r="C30" s="1653" t="s">
        <v>1938</v>
      </c>
      <c r="D30" s="1649" t="s">
        <v>1941</v>
      </c>
      <c r="E30" s="1650">
        <v>45947</v>
      </c>
      <c r="F30" s="1653" t="s">
        <v>41</v>
      </c>
      <c r="G30" s="1653"/>
    </row>
    <row r="31" spans="1:7" s="1123" customFormat="1" x14ac:dyDescent="0.25">
      <c r="A31" s="1737" t="s">
        <v>41</v>
      </c>
      <c r="B31" s="1653" t="s">
        <v>1937</v>
      </c>
      <c r="C31" s="1653" t="s">
        <v>1938</v>
      </c>
      <c r="D31" s="1649" t="s">
        <v>1942</v>
      </c>
      <c r="E31" s="1650">
        <v>45954</v>
      </c>
      <c r="F31" s="1653" t="s">
        <v>41</v>
      </c>
      <c r="G31" s="1653"/>
    </row>
    <row r="32" spans="1:7" s="1123" customFormat="1" x14ac:dyDescent="0.25">
      <c r="A32" s="1737" t="s">
        <v>41</v>
      </c>
      <c r="B32" s="1653" t="s">
        <v>1937</v>
      </c>
      <c r="C32" s="1653" t="s">
        <v>1938</v>
      </c>
      <c r="D32" s="1649" t="s">
        <v>2060</v>
      </c>
      <c r="E32" s="1650">
        <v>45968</v>
      </c>
      <c r="F32" s="1653" t="s">
        <v>41</v>
      </c>
      <c r="G32" s="1653"/>
    </row>
    <row r="33" spans="1:7" s="1123" customFormat="1" x14ac:dyDescent="0.25">
      <c r="A33" s="1737" t="s">
        <v>41</v>
      </c>
      <c r="B33" s="1653" t="s">
        <v>1937</v>
      </c>
      <c r="C33" s="1653" t="s">
        <v>1938</v>
      </c>
      <c r="D33" s="1649" t="s">
        <v>2061</v>
      </c>
      <c r="E33" s="1650">
        <v>45982</v>
      </c>
      <c r="F33" s="1653" t="s">
        <v>41</v>
      </c>
      <c r="G33" s="1653"/>
    </row>
    <row r="34" spans="1:7" s="1123" customFormat="1" x14ac:dyDescent="0.25">
      <c r="A34" s="1737" t="s">
        <v>41</v>
      </c>
      <c r="B34" s="1653" t="s">
        <v>1937</v>
      </c>
      <c r="C34" s="1653" t="s">
        <v>1938</v>
      </c>
      <c r="D34" s="1649" t="s">
        <v>2062</v>
      </c>
      <c r="E34" s="1650">
        <v>45989</v>
      </c>
      <c r="F34" s="1653" t="s">
        <v>41</v>
      </c>
      <c r="G34" s="1653"/>
    </row>
    <row r="35" spans="1:7" s="1123" customFormat="1" x14ac:dyDescent="0.25">
      <c r="A35" s="1737" t="s">
        <v>41</v>
      </c>
      <c r="B35" s="1653" t="s">
        <v>1937</v>
      </c>
      <c r="C35" s="1653" t="s">
        <v>1938</v>
      </c>
      <c r="D35" s="1649" t="s">
        <v>2088</v>
      </c>
      <c r="E35" s="1650">
        <v>45996</v>
      </c>
      <c r="F35" s="1653" t="s">
        <v>41</v>
      </c>
      <c r="G35" s="1653"/>
    </row>
    <row r="36" spans="1:7" s="1123" customFormat="1" x14ac:dyDescent="0.25">
      <c r="A36" s="1737" t="s">
        <v>41</v>
      </c>
      <c r="B36" s="1653" t="s">
        <v>1937</v>
      </c>
      <c r="C36" s="1653" t="s">
        <v>1938</v>
      </c>
      <c r="D36" s="1649" t="s">
        <v>2089</v>
      </c>
      <c r="E36" s="1650">
        <v>46010</v>
      </c>
      <c r="F36" s="1653" t="s">
        <v>41</v>
      </c>
      <c r="G36" s="1653"/>
    </row>
    <row r="37" spans="1:7" s="1123" customFormat="1" x14ac:dyDescent="0.25">
      <c r="A37" s="1737" t="s">
        <v>41</v>
      </c>
      <c r="B37" s="1653" t="s">
        <v>1937</v>
      </c>
      <c r="C37" s="1653" t="s">
        <v>1938</v>
      </c>
      <c r="D37" s="1649" t="s">
        <v>2198</v>
      </c>
      <c r="E37" s="1650">
        <v>46024</v>
      </c>
      <c r="F37" s="1653" t="s">
        <v>41</v>
      </c>
      <c r="G37" s="1653"/>
    </row>
    <row r="38" spans="1:7" s="1123" customFormat="1" x14ac:dyDescent="0.25">
      <c r="A38" s="1737" t="s">
        <v>41</v>
      </c>
      <c r="B38" s="1653" t="s">
        <v>1937</v>
      </c>
      <c r="C38" s="1653" t="s">
        <v>1938</v>
      </c>
      <c r="D38" s="1649" t="s">
        <v>2199</v>
      </c>
      <c r="E38" s="1650">
        <v>46031</v>
      </c>
      <c r="F38" s="1653" t="s">
        <v>41</v>
      </c>
      <c r="G38" s="1653"/>
    </row>
    <row r="39" spans="1:7" s="1123" customFormat="1" x14ac:dyDescent="0.25">
      <c r="A39" s="1737" t="s">
        <v>41</v>
      </c>
      <c r="B39" s="1653" t="s">
        <v>1937</v>
      </c>
      <c r="C39" s="1653" t="s">
        <v>1938</v>
      </c>
      <c r="D39" s="1649" t="s">
        <v>2313</v>
      </c>
      <c r="E39" s="1650">
        <v>46157</v>
      </c>
      <c r="F39" s="1653" t="s">
        <v>41</v>
      </c>
      <c r="G39" s="1653"/>
    </row>
    <row r="40" spans="1:7" s="1123" customFormat="1" x14ac:dyDescent="0.25">
      <c r="A40" s="1737" t="s">
        <v>41</v>
      </c>
      <c r="B40" s="1653" t="s">
        <v>1937</v>
      </c>
      <c r="C40" s="1653" t="s">
        <v>1938</v>
      </c>
      <c r="D40" s="1649" t="s">
        <v>2314</v>
      </c>
      <c r="E40" s="1650">
        <v>46164</v>
      </c>
      <c r="F40" s="1653" t="s">
        <v>41</v>
      </c>
      <c r="G40" s="1653"/>
    </row>
    <row r="41" spans="1:7" s="1123" customFormat="1" x14ac:dyDescent="0.25">
      <c r="A41" s="1737" t="s">
        <v>41</v>
      </c>
      <c r="B41" s="1653" t="s">
        <v>1937</v>
      </c>
      <c r="C41" s="1653" t="s">
        <v>1938</v>
      </c>
      <c r="D41" s="1649" t="s">
        <v>2315</v>
      </c>
      <c r="E41" s="1650">
        <v>46178</v>
      </c>
      <c r="F41" s="1653" t="s">
        <v>41</v>
      </c>
      <c r="G41" s="1653"/>
    </row>
    <row r="42" spans="1:7" s="1123" customFormat="1" x14ac:dyDescent="0.25">
      <c r="A42" s="1737" t="s">
        <v>41</v>
      </c>
      <c r="B42" s="1653" t="s">
        <v>1937</v>
      </c>
      <c r="C42" s="1653" t="s">
        <v>1938</v>
      </c>
      <c r="D42" s="1649" t="s">
        <v>2316</v>
      </c>
      <c r="E42" s="1650">
        <v>46185</v>
      </c>
      <c r="F42" s="1653" t="s">
        <v>41</v>
      </c>
      <c r="G42" s="1653"/>
    </row>
    <row r="43" spans="1:7" s="1123" customFormat="1" x14ac:dyDescent="0.25">
      <c r="A43" s="1737" t="s">
        <v>41</v>
      </c>
      <c r="B43" s="1653" t="s">
        <v>1937</v>
      </c>
      <c r="C43" s="1653" t="s">
        <v>1938</v>
      </c>
      <c r="D43" s="1649" t="s">
        <v>2317</v>
      </c>
      <c r="E43" s="1650">
        <v>46199</v>
      </c>
      <c r="F43" s="1653" t="s">
        <v>41</v>
      </c>
      <c r="G43" s="1653"/>
    </row>
    <row r="44" spans="1:7" s="1123" customFormat="1" x14ac:dyDescent="0.25">
      <c r="A44" s="1737" t="s">
        <v>41</v>
      </c>
      <c r="B44" s="1653" t="s">
        <v>1937</v>
      </c>
      <c r="C44" s="1653" t="s">
        <v>1938</v>
      </c>
      <c r="D44" s="1649" t="s">
        <v>1943</v>
      </c>
      <c r="E44" s="1650">
        <v>46129</v>
      </c>
      <c r="F44" s="1653" t="s">
        <v>41</v>
      </c>
      <c r="G44" s="1653"/>
    </row>
    <row r="45" spans="1:7" s="1123" customFormat="1" x14ac:dyDescent="0.25">
      <c r="A45" s="1737" t="s">
        <v>41</v>
      </c>
      <c r="B45" s="1653" t="s">
        <v>1937</v>
      </c>
      <c r="C45" s="1653" t="s">
        <v>1938</v>
      </c>
      <c r="D45" s="1649" t="s">
        <v>1944</v>
      </c>
      <c r="E45" s="1650">
        <v>46136</v>
      </c>
      <c r="F45" s="1653" t="s">
        <v>41</v>
      </c>
      <c r="G45" s="1653"/>
    </row>
    <row r="46" spans="1:7" s="1123" customFormat="1" x14ac:dyDescent="0.25">
      <c r="A46" s="1737" t="s">
        <v>41</v>
      </c>
      <c r="B46" s="1653" t="s">
        <v>1937</v>
      </c>
      <c r="C46" s="1653" t="s">
        <v>1938</v>
      </c>
      <c r="D46" s="1649" t="s">
        <v>2063</v>
      </c>
      <c r="E46" s="1650">
        <v>46150</v>
      </c>
      <c r="F46" s="1653" t="s">
        <v>41</v>
      </c>
      <c r="G46" s="1653"/>
    </row>
    <row r="47" spans="1:7" s="1123" customFormat="1" x14ac:dyDescent="0.25">
      <c r="A47" s="1737" t="s">
        <v>41</v>
      </c>
      <c r="B47" s="1653" t="s">
        <v>1937</v>
      </c>
      <c r="C47" s="1653" t="s">
        <v>1938</v>
      </c>
      <c r="D47" s="1649" t="s">
        <v>2064</v>
      </c>
      <c r="E47" s="1650">
        <v>46164</v>
      </c>
      <c r="F47" s="1653" t="s">
        <v>41</v>
      </c>
      <c r="G47" s="1653"/>
    </row>
    <row r="48" spans="1:7" s="1123" customFormat="1" x14ac:dyDescent="0.25">
      <c r="A48" s="1737" t="s">
        <v>41</v>
      </c>
      <c r="B48" s="1653" t="s">
        <v>1937</v>
      </c>
      <c r="C48" s="1653" t="s">
        <v>1938</v>
      </c>
      <c r="D48" s="1649" t="s">
        <v>2065</v>
      </c>
      <c r="E48" s="1650">
        <v>46171</v>
      </c>
      <c r="F48" s="1653" t="s">
        <v>41</v>
      </c>
      <c r="G48" s="1653"/>
    </row>
    <row r="49" spans="1:7" s="1123" customFormat="1" x14ac:dyDescent="0.25">
      <c r="A49" s="1737" t="s">
        <v>41</v>
      </c>
      <c r="B49" s="1653" t="s">
        <v>1937</v>
      </c>
      <c r="C49" s="1653" t="s">
        <v>1938</v>
      </c>
      <c r="D49" s="1649" t="s">
        <v>2090</v>
      </c>
      <c r="E49" s="1650">
        <v>46178</v>
      </c>
      <c r="F49" s="1653" t="s">
        <v>41</v>
      </c>
      <c r="G49" s="1653"/>
    </row>
    <row r="50" spans="1:7" s="1123" customFormat="1" x14ac:dyDescent="0.25">
      <c r="A50" s="1737" t="s">
        <v>41</v>
      </c>
      <c r="B50" s="1653" t="s">
        <v>1937</v>
      </c>
      <c r="C50" s="1653" t="s">
        <v>1938</v>
      </c>
      <c r="D50" s="1649" t="s">
        <v>2091</v>
      </c>
      <c r="E50" s="1650">
        <v>46185</v>
      </c>
      <c r="F50" s="1653" t="s">
        <v>41</v>
      </c>
      <c r="G50" s="1653"/>
    </row>
    <row r="51" spans="1:7" s="1123" customFormat="1" x14ac:dyDescent="0.25">
      <c r="A51" s="1737" t="s">
        <v>41</v>
      </c>
      <c r="B51" s="1653" t="s">
        <v>1937</v>
      </c>
      <c r="C51" s="1653" t="s">
        <v>1938</v>
      </c>
      <c r="D51" s="1649" t="s">
        <v>2092</v>
      </c>
      <c r="E51" s="1650">
        <v>46192</v>
      </c>
      <c r="F51" s="1653" t="s">
        <v>41</v>
      </c>
      <c r="G51" s="1653"/>
    </row>
    <row r="52" spans="1:7" s="1123" customFormat="1" x14ac:dyDescent="0.25">
      <c r="A52" s="1737" t="s">
        <v>41</v>
      </c>
      <c r="B52" s="1653" t="s">
        <v>1937</v>
      </c>
      <c r="C52" s="1653" t="s">
        <v>1938</v>
      </c>
      <c r="D52" s="1649" t="s">
        <v>2093</v>
      </c>
      <c r="E52" s="1650">
        <v>46199</v>
      </c>
      <c r="F52" s="1653" t="s">
        <v>41</v>
      </c>
      <c r="G52" s="1653"/>
    </row>
    <row r="53" spans="1:7" s="1123" customFormat="1" x14ac:dyDescent="0.25">
      <c r="A53" s="1737" t="s">
        <v>41</v>
      </c>
      <c r="B53" s="1653" t="s">
        <v>1937</v>
      </c>
      <c r="C53" s="1653" t="s">
        <v>1938</v>
      </c>
      <c r="D53" s="1649" t="s">
        <v>2200</v>
      </c>
      <c r="E53" s="1650">
        <v>46206</v>
      </c>
      <c r="F53" s="1653" t="s">
        <v>41</v>
      </c>
      <c r="G53" s="1653"/>
    </row>
    <row r="54" spans="1:7" s="1123" customFormat="1" x14ac:dyDescent="0.25">
      <c r="A54" s="1737" t="s">
        <v>41</v>
      </c>
      <c r="B54" s="1653" t="s">
        <v>1937</v>
      </c>
      <c r="C54" s="1653" t="s">
        <v>1938</v>
      </c>
      <c r="D54" s="1649" t="s">
        <v>2318</v>
      </c>
      <c r="E54" s="1650">
        <v>46297</v>
      </c>
      <c r="F54" s="1653" t="s">
        <v>41</v>
      </c>
      <c r="G54" s="1653"/>
    </row>
    <row r="55" spans="1:7" s="1123" customFormat="1" x14ac:dyDescent="0.25">
      <c r="A55" s="1737" t="s">
        <v>41</v>
      </c>
      <c r="B55" s="1653" t="s">
        <v>1937</v>
      </c>
      <c r="C55" s="1653" t="s">
        <v>1938</v>
      </c>
      <c r="D55" s="1649" t="s">
        <v>2319</v>
      </c>
      <c r="E55" s="1650">
        <v>46304</v>
      </c>
      <c r="F55" s="1653" t="s">
        <v>41</v>
      </c>
      <c r="G55" s="1653"/>
    </row>
    <row r="56" spans="1:7" s="1123" customFormat="1" x14ac:dyDescent="0.25">
      <c r="A56" s="1737" t="s">
        <v>41</v>
      </c>
      <c r="B56" s="1653" t="s">
        <v>1937</v>
      </c>
      <c r="C56" s="1653" t="s">
        <v>1938</v>
      </c>
      <c r="D56" s="1649" t="s">
        <v>2320</v>
      </c>
      <c r="E56" s="1650">
        <v>46311</v>
      </c>
      <c r="F56" s="1653" t="s">
        <v>41</v>
      </c>
      <c r="G56" s="1653"/>
    </row>
    <row r="57" spans="1:7" s="1123" customFormat="1" x14ac:dyDescent="0.25">
      <c r="A57" s="1737" t="s">
        <v>41</v>
      </c>
      <c r="B57" s="1653" t="s">
        <v>1937</v>
      </c>
      <c r="C57" s="1653" t="s">
        <v>1938</v>
      </c>
      <c r="D57" s="1649" t="s">
        <v>2321</v>
      </c>
      <c r="E57" s="1650">
        <v>46318</v>
      </c>
      <c r="F57" s="1653" t="s">
        <v>41</v>
      </c>
      <c r="G57" s="1653"/>
    </row>
    <row r="58" spans="1:7" s="1123" customFormat="1" x14ac:dyDescent="0.25">
      <c r="A58" s="1737" t="s">
        <v>41</v>
      </c>
      <c r="B58" s="1653" t="s">
        <v>1937</v>
      </c>
      <c r="C58" s="1653" t="s">
        <v>1938</v>
      </c>
      <c r="D58" s="1649" t="s">
        <v>2322</v>
      </c>
      <c r="E58" s="1650">
        <v>46325</v>
      </c>
      <c r="F58" s="1653" t="s">
        <v>41</v>
      </c>
      <c r="G58" s="1653"/>
    </row>
    <row r="59" spans="1:7" s="1123" customFormat="1" x14ac:dyDescent="0.25">
      <c r="A59" s="1737" t="s">
        <v>41</v>
      </c>
      <c r="B59" s="1653" t="s">
        <v>1937</v>
      </c>
      <c r="C59" s="1653" t="s">
        <v>1938</v>
      </c>
      <c r="D59" s="1649" t="s">
        <v>2323</v>
      </c>
      <c r="E59" s="1650">
        <v>46332</v>
      </c>
      <c r="F59" s="1653" t="s">
        <v>41</v>
      </c>
      <c r="G59" s="1653"/>
    </row>
    <row r="60" spans="1:7" s="1123" customFormat="1" x14ac:dyDescent="0.25">
      <c r="A60" s="1737" t="s">
        <v>41</v>
      </c>
      <c r="B60" s="1653" t="s">
        <v>1937</v>
      </c>
      <c r="C60" s="1653" t="s">
        <v>1938</v>
      </c>
      <c r="D60" s="1649" t="s">
        <v>2324</v>
      </c>
      <c r="E60" s="1650">
        <v>46346</v>
      </c>
      <c r="F60" s="1653" t="s">
        <v>41</v>
      </c>
      <c r="G60" s="1653"/>
    </row>
    <row r="61" spans="1:7" s="1123" customFormat="1" x14ac:dyDescent="0.25">
      <c r="A61" s="1737" t="s">
        <v>41</v>
      </c>
      <c r="B61" s="1653" t="s">
        <v>1937</v>
      </c>
      <c r="C61" s="1653" t="s">
        <v>1938</v>
      </c>
      <c r="D61" s="1649" t="s">
        <v>2325</v>
      </c>
      <c r="E61" s="1650">
        <v>46353</v>
      </c>
      <c r="F61" s="1653" t="s">
        <v>41</v>
      </c>
      <c r="G61" s="1653"/>
    </row>
    <row r="62" spans="1:7" s="1123" customFormat="1" x14ac:dyDescent="0.25">
      <c r="A62" s="1737" t="s">
        <v>41</v>
      </c>
      <c r="B62" s="1653" t="s">
        <v>1937</v>
      </c>
      <c r="C62" s="1653" t="s">
        <v>1938</v>
      </c>
      <c r="D62" s="1649" t="s">
        <v>2326</v>
      </c>
      <c r="E62" s="1650">
        <v>46360</v>
      </c>
      <c r="F62" s="1653" t="s">
        <v>41</v>
      </c>
      <c r="G62" s="1653"/>
    </row>
    <row r="63" spans="1:7" s="1123" customFormat="1" x14ac:dyDescent="0.25">
      <c r="A63" s="1737" t="s">
        <v>41</v>
      </c>
      <c r="B63" s="1653" t="s">
        <v>1937</v>
      </c>
      <c r="C63" s="1653" t="s">
        <v>1938</v>
      </c>
      <c r="D63" s="1649" t="s">
        <v>2327</v>
      </c>
      <c r="E63" s="1650">
        <v>46367</v>
      </c>
      <c r="F63" s="1653" t="s">
        <v>41</v>
      </c>
      <c r="G63" s="1653"/>
    </row>
    <row r="64" spans="1:7" s="1123" customFormat="1" x14ac:dyDescent="0.25">
      <c r="A64" s="1737" t="s">
        <v>41</v>
      </c>
      <c r="B64" s="1653" t="s">
        <v>1937</v>
      </c>
      <c r="C64" s="1653" t="s">
        <v>1938</v>
      </c>
      <c r="D64" s="1649" t="s">
        <v>2328</v>
      </c>
      <c r="E64" s="1650">
        <v>46374</v>
      </c>
      <c r="F64" s="1653" t="s">
        <v>41</v>
      </c>
      <c r="G64" s="1653"/>
    </row>
    <row r="65" spans="1:7" s="1123" customFormat="1" x14ac:dyDescent="0.25">
      <c r="A65" s="1737" t="s">
        <v>41</v>
      </c>
      <c r="B65" s="1653" t="s">
        <v>1937</v>
      </c>
      <c r="C65" s="1653" t="s">
        <v>1938</v>
      </c>
      <c r="D65" s="1649" t="s">
        <v>2329</v>
      </c>
      <c r="E65" s="1650">
        <v>46381</v>
      </c>
      <c r="F65" s="1653" t="s">
        <v>41</v>
      </c>
      <c r="G65" s="1653"/>
    </row>
    <row r="66" spans="1:7" s="1123" customFormat="1" x14ac:dyDescent="0.25">
      <c r="A66" s="1737" t="s">
        <v>41</v>
      </c>
      <c r="B66" s="1653" t="s">
        <v>1937</v>
      </c>
      <c r="C66" s="1653" t="s">
        <v>1938</v>
      </c>
      <c r="D66" s="1649" t="s">
        <v>2094</v>
      </c>
      <c r="E66" s="1650">
        <v>46913</v>
      </c>
      <c r="F66" s="1653" t="s">
        <v>41</v>
      </c>
      <c r="G66" s="1653"/>
    </row>
    <row r="67" spans="1:7" s="1123" customFormat="1" x14ac:dyDescent="0.25">
      <c r="A67" s="1737" t="s">
        <v>41</v>
      </c>
      <c r="B67" s="1653" t="s">
        <v>1937</v>
      </c>
      <c r="C67" s="1653" t="s">
        <v>1938</v>
      </c>
      <c r="D67" s="1649" t="s">
        <v>2201</v>
      </c>
      <c r="E67" s="1650">
        <v>46934</v>
      </c>
      <c r="F67" s="1653" t="s">
        <v>41</v>
      </c>
      <c r="G67" s="1653"/>
    </row>
    <row r="68" spans="1:7" s="1123" customFormat="1" x14ac:dyDescent="0.25">
      <c r="A68" s="1737" t="s">
        <v>41</v>
      </c>
      <c r="B68" s="1653" t="s">
        <v>1937</v>
      </c>
      <c r="C68" s="1653" t="s">
        <v>1938</v>
      </c>
      <c r="D68" s="1649" t="s">
        <v>2202</v>
      </c>
      <c r="E68" s="1650">
        <v>47662</v>
      </c>
      <c r="F68" s="1653" t="s">
        <v>41</v>
      </c>
      <c r="G68" s="1653"/>
    </row>
    <row r="69" spans="1:7" s="1123" customFormat="1" x14ac:dyDescent="0.25">
      <c r="A69" s="1737" t="s">
        <v>41</v>
      </c>
      <c r="B69" s="1653" t="s">
        <v>42</v>
      </c>
      <c r="C69" s="1653" t="s">
        <v>43</v>
      </c>
      <c r="D69" s="1649" t="s">
        <v>1814</v>
      </c>
      <c r="E69" s="1650">
        <v>45716</v>
      </c>
      <c r="F69" s="1653" t="s">
        <v>41</v>
      </c>
      <c r="G69" s="1653"/>
    </row>
    <row r="70" spans="1:7" s="1123" customFormat="1" x14ac:dyDescent="0.25">
      <c r="A70" s="1737" t="s">
        <v>41</v>
      </c>
      <c r="B70" s="1653" t="s">
        <v>42</v>
      </c>
      <c r="C70" s="1653" t="s">
        <v>43</v>
      </c>
      <c r="D70" s="1649" t="s">
        <v>1945</v>
      </c>
      <c r="E70" s="1650">
        <v>45884</v>
      </c>
      <c r="F70" s="1653" t="s">
        <v>41</v>
      </c>
      <c r="G70" s="1653"/>
    </row>
    <row r="71" spans="1:7" s="1123" customFormat="1" x14ac:dyDescent="0.25">
      <c r="A71" s="1737" t="s">
        <v>41</v>
      </c>
      <c r="B71" s="1653" t="s">
        <v>42</v>
      </c>
      <c r="C71" s="1653" t="s">
        <v>43</v>
      </c>
      <c r="D71" s="1649" t="s">
        <v>1946</v>
      </c>
      <c r="E71" s="1650">
        <v>45940</v>
      </c>
      <c r="F71" s="1653" t="s">
        <v>41</v>
      </c>
      <c r="G71" s="1653"/>
    </row>
    <row r="72" spans="1:7" s="1123" customFormat="1" x14ac:dyDescent="0.25">
      <c r="A72" s="1737" t="s">
        <v>41</v>
      </c>
      <c r="B72" s="1653" t="s">
        <v>42</v>
      </c>
      <c r="C72" s="1653" t="s">
        <v>43</v>
      </c>
      <c r="D72" s="1649" t="s">
        <v>44</v>
      </c>
      <c r="E72" s="1650">
        <v>45716</v>
      </c>
      <c r="F72" s="1653" t="s">
        <v>41</v>
      </c>
      <c r="G72" s="1653"/>
    </row>
    <row r="73" spans="1:7" s="1123" customFormat="1" x14ac:dyDescent="0.25">
      <c r="A73" s="1737" t="s">
        <v>41</v>
      </c>
      <c r="B73" s="1653" t="s">
        <v>42</v>
      </c>
      <c r="C73" s="1653" t="s">
        <v>43</v>
      </c>
      <c r="D73" s="1649" t="s">
        <v>45</v>
      </c>
      <c r="E73" s="1650">
        <v>45723</v>
      </c>
      <c r="F73" s="1653" t="s">
        <v>41</v>
      </c>
      <c r="G73" s="1653"/>
    </row>
    <row r="74" spans="1:7" s="1123" customFormat="1" x14ac:dyDescent="0.25">
      <c r="A74" s="1737" t="s">
        <v>41</v>
      </c>
      <c r="B74" s="1653" t="s">
        <v>42</v>
      </c>
      <c r="C74" s="1653" t="s">
        <v>43</v>
      </c>
      <c r="D74" s="1649" t="s">
        <v>46</v>
      </c>
      <c r="E74" s="1650">
        <v>45730</v>
      </c>
      <c r="F74" s="1653" t="s">
        <v>41</v>
      </c>
      <c r="G74" s="1653"/>
    </row>
    <row r="75" spans="1:7" s="1123" customFormat="1" x14ac:dyDescent="0.25">
      <c r="A75" s="1737" t="s">
        <v>41</v>
      </c>
      <c r="B75" s="1653" t="s">
        <v>42</v>
      </c>
      <c r="C75" s="1653" t="s">
        <v>43</v>
      </c>
      <c r="D75" s="1649" t="s">
        <v>47</v>
      </c>
      <c r="E75" s="1650">
        <v>45737</v>
      </c>
      <c r="F75" s="1653" t="s">
        <v>41</v>
      </c>
      <c r="G75" s="1653"/>
    </row>
    <row r="76" spans="1:7" s="1123" customFormat="1" x14ac:dyDescent="0.25">
      <c r="A76" s="1737" t="s">
        <v>41</v>
      </c>
      <c r="B76" s="1653" t="s">
        <v>42</v>
      </c>
      <c r="C76" s="1653" t="s">
        <v>43</v>
      </c>
      <c r="D76" s="1649" t="s">
        <v>48</v>
      </c>
      <c r="E76" s="1650">
        <v>45744</v>
      </c>
      <c r="F76" s="1653" t="s">
        <v>41</v>
      </c>
      <c r="G76" s="1653"/>
    </row>
    <row r="77" spans="1:7" s="1123" customFormat="1" x14ac:dyDescent="0.25">
      <c r="A77" s="1737" t="s">
        <v>41</v>
      </c>
      <c r="B77" s="1653" t="s">
        <v>42</v>
      </c>
      <c r="C77" s="1653" t="s">
        <v>43</v>
      </c>
      <c r="D77" s="1649" t="s">
        <v>1815</v>
      </c>
      <c r="E77" s="1650">
        <v>45856</v>
      </c>
      <c r="F77" s="1653" t="s">
        <v>41</v>
      </c>
      <c r="G77" s="1653"/>
    </row>
    <row r="78" spans="1:7" s="1123" customFormat="1" x14ac:dyDescent="0.25">
      <c r="A78" s="1737" t="s">
        <v>41</v>
      </c>
      <c r="B78" s="1653" t="s">
        <v>42</v>
      </c>
      <c r="C78" s="1653" t="s">
        <v>43</v>
      </c>
      <c r="D78" s="1649" t="s">
        <v>1816</v>
      </c>
      <c r="E78" s="1650">
        <v>45898</v>
      </c>
      <c r="F78" s="1653" t="s">
        <v>41</v>
      </c>
      <c r="G78" s="1653"/>
    </row>
    <row r="79" spans="1:7" s="1123" customFormat="1" x14ac:dyDescent="0.25">
      <c r="A79" s="1737" t="s">
        <v>41</v>
      </c>
      <c r="B79" s="1653" t="s">
        <v>42</v>
      </c>
      <c r="C79" s="1653" t="s">
        <v>43</v>
      </c>
      <c r="D79" s="1649" t="s">
        <v>1846</v>
      </c>
      <c r="E79" s="1650">
        <v>45947</v>
      </c>
      <c r="F79" s="1653" t="s">
        <v>41</v>
      </c>
      <c r="G79" s="1653"/>
    </row>
    <row r="80" spans="1:7" s="1123" customFormat="1" x14ac:dyDescent="0.25">
      <c r="A80" s="1737" t="s">
        <v>41</v>
      </c>
      <c r="B80" s="1653" t="s">
        <v>42</v>
      </c>
      <c r="C80" s="1653" t="s">
        <v>43</v>
      </c>
      <c r="D80" s="1649" t="s">
        <v>1847</v>
      </c>
      <c r="E80" s="1650">
        <v>45954</v>
      </c>
      <c r="F80" s="1653" t="s">
        <v>41</v>
      </c>
      <c r="G80" s="1653"/>
    </row>
    <row r="81" spans="1:7" s="1123" customFormat="1" x14ac:dyDescent="0.25">
      <c r="A81" s="1737" t="s">
        <v>41</v>
      </c>
      <c r="B81" s="1653" t="s">
        <v>42</v>
      </c>
      <c r="C81" s="1653" t="s">
        <v>43</v>
      </c>
      <c r="D81" s="1649" t="s">
        <v>1848</v>
      </c>
      <c r="E81" s="1650">
        <v>45961</v>
      </c>
      <c r="F81" s="1653" t="s">
        <v>41</v>
      </c>
      <c r="G81" s="1653"/>
    </row>
    <row r="82" spans="1:7" s="1123" customFormat="1" x14ac:dyDescent="0.25">
      <c r="A82" s="1737" t="s">
        <v>41</v>
      </c>
      <c r="B82" s="1653" t="s">
        <v>1866</v>
      </c>
      <c r="C82" s="1653"/>
      <c r="D82" s="1649" t="s">
        <v>1915</v>
      </c>
      <c r="E82" s="1650">
        <v>46034</v>
      </c>
      <c r="F82" s="1653" t="s">
        <v>41</v>
      </c>
      <c r="G82" s="1653"/>
    </row>
    <row r="83" spans="1:7" s="1123" customFormat="1" x14ac:dyDescent="0.25">
      <c r="A83" s="1737" t="s">
        <v>41</v>
      </c>
      <c r="B83" s="1653" t="s">
        <v>1866</v>
      </c>
      <c r="C83" s="1653"/>
      <c r="D83" s="1649" t="s">
        <v>1947</v>
      </c>
      <c r="E83" s="1650">
        <v>46055</v>
      </c>
      <c r="F83" s="1653" t="s">
        <v>41</v>
      </c>
      <c r="G83" s="1653"/>
    </row>
    <row r="84" spans="1:7" s="1123" customFormat="1" x14ac:dyDescent="0.25">
      <c r="A84" s="1737" t="s">
        <v>41</v>
      </c>
      <c r="B84" s="1653" t="s">
        <v>1866</v>
      </c>
      <c r="C84" s="1653"/>
      <c r="D84" s="1649" t="s">
        <v>1916</v>
      </c>
      <c r="E84" s="1650">
        <v>45672</v>
      </c>
      <c r="F84" s="1653" t="s">
        <v>41</v>
      </c>
      <c r="G84" s="1653"/>
    </row>
    <row r="85" spans="1:7" s="1123" customFormat="1" x14ac:dyDescent="0.25">
      <c r="A85" s="1737" t="s">
        <v>41</v>
      </c>
      <c r="B85" s="1653" t="s">
        <v>1866</v>
      </c>
      <c r="C85" s="1653"/>
      <c r="D85" s="1649" t="s">
        <v>1948</v>
      </c>
      <c r="E85" s="1650">
        <v>45693</v>
      </c>
      <c r="F85" s="1653" t="s">
        <v>41</v>
      </c>
      <c r="G85" s="1653"/>
    </row>
    <row r="86" spans="1:7" s="1123" customFormat="1" x14ac:dyDescent="0.25">
      <c r="A86" s="1737" t="s">
        <v>41</v>
      </c>
      <c r="B86" s="1653" t="s">
        <v>1866</v>
      </c>
      <c r="C86" s="1653"/>
      <c r="D86" s="1649" t="s">
        <v>1917</v>
      </c>
      <c r="E86" s="1650">
        <v>46036</v>
      </c>
      <c r="F86" s="1653" t="s">
        <v>41</v>
      </c>
      <c r="G86" s="1653"/>
    </row>
    <row r="87" spans="1:7" s="1123" customFormat="1" x14ac:dyDescent="0.25">
      <c r="A87" s="1737" t="s">
        <v>41</v>
      </c>
      <c r="B87" s="1653" t="s">
        <v>1866</v>
      </c>
      <c r="C87" s="1653"/>
      <c r="D87" s="1649" t="s">
        <v>1918</v>
      </c>
      <c r="E87" s="1650">
        <v>46044</v>
      </c>
      <c r="F87" s="1653" t="s">
        <v>41</v>
      </c>
      <c r="G87" s="1653"/>
    </row>
    <row r="88" spans="1:7" s="1123" customFormat="1" x14ac:dyDescent="0.25">
      <c r="A88" s="1737" t="s">
        <v>41</v>
      </c>
      <c r="B88" s="1653" t="s">
        <v>1866</v>
      </c>
      <c r="C88" s="1653"/>
      <c r="D88" s="1649" t="s">
        <v>1919</v>
      </c>
      <c r="E88" s="1650">
        <v>46031</v>
      </c>
      <c r="F88" s="1653" t="s">
        <v>41</v>
      </c>
      <c r="G88" s="1653"/>
    </row>
    <row r="89" spans="1:7" s="1123" customFormat="1" x14ac:dyDescent="0.25">
      <c r="A89" s="1737" t="s">
        <v>41</v>
      </c>
      <c r="B89" s="1653" t="s">
        <v>1866</v>
      </c>
      <c r="C89" s="1653"/>
      <c r="D89" s="1649" t="s">
        <v>1920</v>
      </c>
      <c r="E89" s="1650">
        <v>46038</v>
      </c>
      <c r="F89" s="1653" t="s">
        <v>41</v>
      </c>
      <c r="G89" s="1653"/>
    </row>
    <row r="90" spans="1:7" s="1123" customFormat="1" x14ac:dyDescent="0.25">
      <c r="A90" s="1737" t="s">
        <v>41</v>
      </c>
      <c r="B90" s="1653" t="s">
        <v>1866</v>
      </c>
      <c r="C90" s="1653"/>
      <c r="D90" s="1649" t="s">
        <v>1949</v>
      </c>
      <c r="E90" s="1650">
        <v>46066</v>
      </c>
      <c r="F90" s="1653" t="s">
        <v>41</v>
      </c>
      <c r="G90" s="1653"/>
    </row>
    <row r="91" spans="1:7" s="1123" customFormat="1" x14ac:dyDescent="0.25">
      <c r="A91" s="1737" t="s">
        <v>41</v>
      </c>
      <c r="B91" s="1653" t="s">
        <v>1866</v>
      </c>
      <c r="C91" s="1653"/>
      <c r="D91" s="1649" t="s">
        <v>1921</v>
      </c>
      <c r="E91" s="1650">
        <v>46395</v>
      </c>
      <c r="F91" s="1653" t="s">
        <v>41</v>
      </c>
      <c r="G91" s="1653"/>
    </row>
    <row r="92" spans="1:7" s="1123" customFormat="1" x14ac:dyDescent="0.25">
      <c r="A92" s="1737" t="s">
        <v>41</v>
      </c>
      <c r="B92" s="1653" t="s">
        <v>49</v>
      </c>
      <c r="C92" s="1653" t="s">
        <v>50</v>
      </c>
      <c r="D92" s="1649" t="s">
        <v>2095</v>
      </c>
      <c r="E92" s="1650">
        <v>46178</v>
      </c>
      <c r="F92" s="1653" t="s">
        <v>41</v>
      </c>
      <c r="G92" s="1653"/>
    </row>
    <row r="93" spans="1:7" s="1123" customFormat="1" x14ac:dyDescent="0.25">
      <c r="A93" s="1737" t="s">
        <v>41</v>
      </c>
      <c r="B93" s="1653" t="s">
        <v>49</v>
      </c>
      <c r="C93" s="1653" t="s">
        <v>50</v>
      </c>
      <c r="D93" s="1649" t="s">
        <v>2096</v>
      </c>
      <c r="E93" s="1650">
        <v>46542</v>
      </c>
      <c r="F93" s="1653" t="s">
        <v>41</v>
      </c>
      <c r="G93" s="1653"/>
    </row>
    <row r="94" spans="1:7" s="1123" customFormat="1" x14ac:dyDescent="0.25">
      <c r="A94" s="1737" t="s">
        <v>41</v>
      </c>
      <c r="B94" s="1653" t="s">
        <v>49</v>
      </c>
      <c r="C94" s="1653" t="s">
        <v>50</v>
      </c>
      <c r="D94" s="1649" t="s">
        <v>2097</v>
      </c>
      <c r="E94" s="1650">
        <v>46906</v>
      </c>
      <c r="F94" s="1653" t="s">
        <v>41</v>
      </c>
      <c r="G94" s="1653"/>
    </row>
    <row r="95" spans="1:7" s="1123" customFormat="1" x14ac:dyDescent="0.25">
      <c r="A95" s="1737" t="s">
        <v>41</v>
      </c>
      <c r="B95" s="1653" t="s">
        <v>49</v>
      </c>
      <c r="C95" s="1653" t="s">
        <v>50</v>
      </c>
      <c r="D95" s="1649" t="s">
        <v>2203</v>
      </c>
      <c r="E95" s="1650">
        <v>45863</v>
      </c>
      <c r="F95" s="1653" t="s">
        <v>41</v>
      </c>
      <c r="G95" s="1653"/>
    </row>
    <row r="96" spans="1:7" s="1123" customFormat="1" x14ac:dyDescent="0.25">
      <c r="A96" s="1737" t="s">
        <v>41</v>
      </c>
      <c r="B96" s="1653" t="s">
        <v>49</v>
      </c>
      <c r="C96" s="1653" t="s">
        <v>50</v>
      </c>
      <c r="D96" s="1649" t="s">
        <v>2204</v>
      </c>
      <c r="E96" s="1650">
        <v>45870</v>
      </c>
      <c r="F96" s="1653" t="s">
        <v>41</v>
      </c>
      <c r="G96" s="1653"/>
    </row>
    <row r="97" spans="1:7" s="1123" customFormat="1" x14ac:dyDescent="0.25">
      <c r="A97" s="1737" t="s">
        <v>41</v>
      </c>
      <c r="B97" s="1653" t="s">
        <v>49</v>
      </c>
      <c r="C97" s="1653" t="s">
        <v>50</v>
      </c>
      <c r="D97" s="1649" t="s">
        <v>2205</v>
      </c>
      <c r="E97" s="1650">
        <v>45877</v>
      </c>
      <c r="F97" s="1653" t="s">
        <v>41</v>
      </c>
      <c r="G97" s="1653"/>
    </row>
    <row r="98" spans="1:7" s="1123" customFormat="1" x14ac:dyDescent="0.25">
      <c r="A98" s="1737" t="s">
        <v>41</v>
      </c>
      <c r="B98" s="1653" t="s">
        <v>49</v>
      </c>
      <c r="C98" s="1653" t="s">
        <v>50</v>
      </c>
      <c r="D98" s="1649" t="s">
        <v>2206</v>
      </c>
      <c r="E98" s="1650">
        <v>45884</v>
      </c>
      <c r="F98" s="1653" t="s">
        <v>41</v>
      </c>
      <c r="G98" s="1653"/>
    </row>
    <row r="99" spans="1:7" s="1123" customFormat="1" x14ac:dyDescent="0.25">
      <c r="A99" s="1737" t="s">
        <v>41</v>
      </c>
      <c r="B99" s="1653" t="s">
        <v>49</v>
      </c>
      <c r="C99" s="1653" t="s">
        <v>50</v>
      </c>
      <c r="D99" s="1649" t="s">
        <v>2207</v>
      </c>
      <c r="E99" s="1650">
        <v>45891</v>
      </c>
      <c r="F99" s="1653" t="s">
        <v>41</v>
      </c>
      <c r="G99" s="1653"/>
    </row>
    <row r="100" spans="1:7" s="1123" customFormat="1" x14ac:dyDescent="0.25">
      <c r="A100" s="1737" t="s">
        <v>41</v>
      </c>
      <c r="B100" s="1653" t="s">
        <v>49</v>
      </c>
      <c r="C100" s="1653" t="s">
        <v>50</v>
      </c>
      <c r="D100" s="1649" t="s">
        <v>2208</v>
      </c>
      <c r="E100" s="1650">
        <v>45898</v>
      </c>
      <c r="F100" s="1653" t="s">
        <v>41</v>
      </c>
      <c r="G100" s="1653"/>
    </row>
    <row r="101" spans="1:7" s="1123" customFormat="1" x14ac:dyDescent="0.25">
      <c r="A101" s="1737" t="s">
        <v>41</v>
      </c>
      <c r="B101" s="1653" t="s">
        <v>49</v>
      </c>
      <c r="C101" s="1653" t="s">
        <v>50</v>
      </c>
      <c r="D101" s="1649" t="s">
        <v>2209</v>
      </c>
      <c r="E101" s="1650">
        <v>45905</v>
      </c>
      <c r="F101" s="1653" t="s">
        <v>41</v>
      </c>
      <c r="G101" s="1653"/>
    </row>
    <row r="102" spans="1:7" s="1123" customFormat="1" x14ac:dyDescent="0.25">
      <c r="A102" s="1737" t="s">
        <v>41</v>
      </c>
      <c r="B102" s="1653" t="s">
        <v>49</v>
      </c>
      <c r="C102" s="1653" t="s">
        <v>50</v>
      </c>
      <c r="D102" s="1649" t="s">
        <v>2210</v>
      </c>
      <c r="E102" s="1650">
        <v>45912</v>
      </c>
      <c r="F102" s="1653" t="s">
        <v>41</v>
      </c>
      <c r="G102" s="1653"/>
    </row>
    <row r="103" spans="1:7" s="1123" customFormat="1" x14ac:dyDescent="0.25">
      <c r="A103" s="1737" t="s">
        <v>41</v>
      </c>
      <c r="B103" s="1653" t="s">
        <v>49</v>
      </c>
      <c r="C103" s="1653" t="s">
        <v>50</v>
      </c>
      <c r="D103" s="1649" t="s">
        <v>2211</v>
      </c>
      <c r="E103" s="1650">
        <v>45919</v>
      </c>
      <c r="F103" s="1653" t="s">
        <v>41</v>
      </c>
      <c r="G103" s="1653"/>
    </row>
    <row r="104" spans="1:7" s="1123" customFormat="1" x14ac:dyDescent="0.25">
      <c r="A104" s="1737" t="s">
        <v>41</v>
      </c>
      <c r="B104" s="1653" t="s">
        <v>49</v>
      </c>
      <c r="C104" s="1653" t="s">
        <v>50</v>
      </c>
      <c r="D104" s="1649" t="s">
        <v>2212</v>
      </c>
      <c r="E104" s="1650">
        <v>45926</v>
      </c>
      <c r="F104" s="1653" t="s">
        <v>41</v>
      </c>
      <c r="G104" s="1653"/>
    </row>
    <row r="105" spans="1:7" s="1123" customFormat="1" x14ac:dyDescent="0.25">
      <c r="A105" s="1737" t="s">
        <v>41</v>
      </c>
      <c r="B105" s="1653" t="s">
        <v>49</v>
      </c>
      <c r="C105" s="1653" t="s">
        <v>50</v>
      </c>
      <c r="D105" s="1649" t="s">
        <v>2213</v>
      </c>
      <c r="E105" s="1650">
        <v>45863</v>
      </c>
      <c r="F105" s="1653" t="s">
        <v>41</v>
      </c>
      <c r="G105" s="1653"/>
    </row>
    <row r="106" spans="1:7" s="1123" customFormat="1" x14ac:dyDescent="0.25">
      <c r="A106" s="1737" t="s">
        <v>41</v>
      </c>
      <c r="B106" s="1653" t="s">
        <v>49</v>
      </c>
      <c r="C106" s="1653" t="s">
        <v>50</v>
      </c>
      <c r="D106" s="1649" t="s">
        <v>2214</v>
      </c>
      <c r="E106" s="1650">
        <v>45884</v>
      </c>
      <c r="F106" s="1653" t="s">
        <v>41</v>
      </c>
      <c r="G106" s="1653"/>
    </row>
    <row r="107" spans="1:7" s="1123" customFormat="1" x14ac:dyDescent="0.25">
      <c r="A107" s="1737" t="s">
        <v>41</v>
      </c>
      <c r="B107" s="1653" t="s">
        <v>49</v>
      </c>
      <c r="C107" s="1653" t="s">
        <v>50</v>
      </c>
      <c r="D107" s="1649" t="s">
        <v>2215</v>
      </c>
      <c r="E107" s="1650">
        <v>45891</v>
      </c>
      <c r="F107" s="1653" t="s">
        <v>41</v>
      </c>
      <c r="G107" s="1653"/>
    </row>
    <row r="108" spans="1:7" s="1123" customFormat="1" x14ac:dyDescent="0.25">
      <c r="A108" s="1737" t="s">
        <v>41</v>
      </c>
      <c r="B108" s="1653" t="s">
        <v>49</v>
      </c>
      <c r="C108" s="1653" t="s">
        <v>50</v>
      </c>
      <c r="D108" s="1649" t="s">
        <v>2216</v>
      </c>
      <c r="E108" s="1650">
        <v>45919</v>
      </c>
      <c r="F108" s="1653" t="s">
        <v>41</v>
      </c>
      <c r="G108" s="1653"/>
    </row>
    <row r="109" spans="1:7" s="1123" customFormat="1" x14ac:dyDescent="0.25">
      <c r="A109" s="1737" t="s">
        <v>41</v>
      </c>
      <c r="B109" s="1653" t="s">
        <v>49</v>
      </c>
      <c r="C109" s="1653" t="s">
        <v>50</v>
      </c>
      <c r="D109" s="1649" t="s">
        <v>2217</v>
      </c>
      <c r="E109" s="1650">
        <v>45926</v>
      </c>
      <c r="F109" s="1653" t="s">
        <v>41</v>
      </c>
      <c r="G109" s="1653"/>
    </row>
    <row r="110" spans="1:7" s="1123" customFormat="1" x14ac:dyDescent="0.25">
      <c r="A110" s="1737" t="s">
        <v>41</v>
      </c>
      <c r="B110" s="1653" t="s">
        <v>49</v>
      </c>
      <c r="C110" s="1653" t="s">
        <v>50</v>
      </c>
      <c r="D110" s="1649" t="s">
        <v>2218</v>
      </c>
      <c r="E110" s="1650">
        <v>46045</v>
      </c>
      <c r="F110" s="1653" t="s">
        <v>41</v>
      </c>
      <c r="G110" s="1653"/>
    </row>
    <row r="111" spans="1:7" s="1123" customFormat="1" x14ac:dyDescent="0.25">
      <c r="A111" s="1737" t="s">
        <v>41</v>
      </c>
      <c r="B111" s="1653" t="s">
        <v>49</v>
      </c>
      <c r="C111" s="1653" t="s">
        <v>50</v>
      </c>
      <c r="D111" s="1649" t="s">
        <v>2219</v>
      </c>
      <c r="E111" s="1650">
        <v>46066</v>
      </c>
      <c r="F111" s="1653" t="s">
        <v>41</v>
      </c>
      <c r="G111" s="1653"/>
    </row>
    <row r="112" spans="1:7" s="1123" customFormat="1" x14ac:dyDescent="0.25">
      <c r="A112" s="1737" t="s">
        <v>41</v>
      </c>
      <c r="B112" s="1653" t="s">
        <v>49</v>
      </c>
      <c r="C112" s="1653" t="s">
        <v>50</v>
      </c>
      <c r="D112" s="1649" t="s">
        <v>2220</v>
      </c>
      <c r="E112" s="1650">
        <v>46101</v>
      </c>
      <c r="F112" s="1653" t="s">
        <v>41</v>
      </c>
      <c r="G112" s="1653"/>
    </row>
    <row r="113" spans="1:7" s="1123" customFormat="1" x14ac:dyDescent="0.25">
      <c r="A113" s="1737" t="s">
        <v>41</v>
      </c>
      <c r="B113" s="1653" t="s">
        <v>49</v>
      </c>
      <c r="C113" s="1653" t="s">
        <v>50</v>
      </c>
      <c r="D113" s="1649" t="s">
        <v>2221</v>
      </c>
      <c r="E113" s="1650">
        <v>46227</v>
      </c>
      <c r="F113" s="1653" t="s">
        <v>41</v>
      </c>
      <c r="G113" s="1653"/>
    </row>
    <row r="114" spans="1:7" s="1123" customFormat="1" x14ac:dyDescent="0.25">
      <c r="A114" s="1737" t="s">
        <v>41</v>
      </c>
      <c r="B114" s="1653" t="s">
        <v>49</v>
      </c>
      <c r="C114" s="1653" t="s">
        <v>50</v>
      </c>
      <c r="D114" s="1649" t="s">
        <v>2222</v>
      </c>
      <c r="E114" s="1650">
        <v>46234</v>
      </c>
      <c r="F114" s="1653" t="s">
        <v>41</v>
      </c>
      <c r="G114" s="1653"/>
    </row>
    <row r="115" spans="1:7" s="1123" customFormat="1" x14ac:dyDescent="0.25">
      <c r="A115" s="1737" t="s">
        <v>41</v>
      </c>
      <c r="B115" s="1653" t="s">
        <v>49</v>
      </c>
      <c r="C115" s="1653" t="s">
        <v>50</v>
      </c>
      <c r="D115" s="1649" t="s">
        <v>2223</v>
      </c>
      <c r="E115" s="1650">
        <v>46241</v>
      </c>
      <c r="F115" s="1653" t="s">
        <v>41</v>
      </c>
      <c r="G115" s="1653"/>
    </row>
    <row r="116" spans="1:7" s="1123" customFormat="1" x14ac:dyDescent="0.25">
      <c r="A116" s="1737" t="s">
        <v>41</v>
      </c>
      <c r="B116" s="1653" t="s">
        <v>49</v>
      </c>
      <c r="C116" s="1653" t="s">
        <v>50</v>
      </c>
      <c r="D116" s="1649" t="s">
        <v>2224</v>
      </c>
      <c r="E116" s="1650">
        <v>46248</v>
      </c>
      <c r="F116" s="1653" t="s">
        <v>41</v>
      </c>
      <c r="G116" s="1653"/>
    </row>
    <row r="117" spans="1:7" s="1123" customFormat="1" x14ac:dyDescent="0.25">
      <c r="A117" s="1737" t="s">
        <v>41</v>
      </c>
      <c r="B117" s="1653" t="s">
        <v>49</v>
      </c>
      <c r="C117" s="1653" t="s">
        <v>50</v>
      </c>
      <c r="D117" s="1649" t="s">
        <v>2225</v>
      </c>
      <c r="E117" s="1650">
        <v>46255</v>
      </c>
      <c r="F117" s="1653" t="s">
        <v>41</v>
      </c>
      <c r="G117" s="1653"/>
    </row>
    <row r="118" spans="1:7" s="1123" customFormat="1" x14ac:dyDescent="0.25">
      <c r="A118" s="1737" t="s">
        <v>41</v>
      </c>
      <c r="B118" s="1653" t="s">
        <v>49</v>
      </c>
      <c r="C118" s="1653" t="s">
        <v>50</v>
      </c>
      <c r="D118" s="1649" t="s">
        <v>2226</v>
      </c>
      <c r="E118" s="1650">
        <v>46262</v>
      </c>
      <c r="F118" s="1653" t="s">
        <v>41</v>
      </c>
      <c r="G118" s="1653"/>
    </row>
    <row r="119" spans="1:7" s="1123" customFormat="1" x14ac:dyDescent="0.25">
      <c r="A119" s="1737" t="s">
        <v>41</v>
      </c>
      <c r="B119" s="1653" t="s">
        <v>49</v>
      </c>
      <c r="C119" s="1653" t="s">
        <v>50</v>
      </c>
      <c r="D119" s="1649" t="s">
        <v>2227</v>
      </c>
      <c r="E119" s="1650">
        <v>46269</v>
      </c>
      <c r="F119" s="1653" t="s">
        <v>41</v>
      </c>
      <c r="G119" s="1653"/>
    </row>
    <row r="120" spans="1:7" s="1123" customFormat="1" x14ac:dyDescent="0.25">
      <c r="A120" s="1737" t="s">
        <v>41</v>
      </c>
      <c r="B120" s="1653" t="s">
        <v>49</v>
      </c>
      <c r="C120" s="1653" t="s">
        <v>50</v>
      </c>
      <c r="D120" s="1649" t="s">
        <v>2228</v>
      </c>
      <c r="E120" s="1650">
        <v>46283</v>
      </c>
      <c r="F120" s="1653" t="s">
        <v>41</v>
      </c>
      <c r="G120" s="1653"/>
    </row>
    <row r="121" spans="1:7" s="1123" customFormat="1" x14ac:dyDescent="0.25">
      <c r="A121" s="1737" t="s">
        <v>41</v>
      </c>
      <c r="B121" s="1653" t="s">
        <v>49</v>
      </c>
      <c r="C121" s="1653" t="s">
        <v>50</v>
      </c>
      <c r="D121" s="1649" t="s">
        <v>2229</v>
      </c>
      <c r="E121" s="1650">
        <v>46290</v>
      </c>
      <c r="F121" s="1653" t="s">
        <v>41</v>
      </c>
      <c r="G121" s="1653"/>
    </row>
    <row r="122" spans="1:7" s="1123" customFormat="1" x14ac:dyDescent="0.25">
      <c r="A122" s="1737" t="s">
        <v>41</v>
      </c>
      <c r="B122" s="1653" t="s">
        <v>49</v>
      </c>
      <c r="C122" s="1653" t="s">
        <v>50</v>
      </c>
      <c r="D122" s="1649" t="s">
        <v>2230</v>
      </c>
      <c r="E122" s="1650">
        <v>46955</v>
      </c>
      <c r="F122" s="1653" t="s">
        <v>41</v>
      </c>
      <c r="G122" s="1653"/>
    </row>
    <row r="123" spans="1:7" s="1123" customFormat="1" x14ac:dyDescent="0.25">
      <c r="A123" s="1737" t="s">
        <v>41</v>
      </c>
      <c r="B123" s="1653" t="s">
        <v>49</v>
      </c>
      <c r="C123" s="1653" t="s">
        <v>50</v>
      </c>
      <c r="D123" s="1649" t="s">
        <v>2231</v>
      </c>
      <c r="E123" s="1650">
        <v>46962</v>
      </c>
      <c r="F123" s="1653" t="s">
        <v>41</v>
      </c>
      <c r="G123" s="1653"/>
    </row>
    <row r="124" spans="1:7" s="1123" customFormat="1" x14ac:dyDescent="0.25">
      <c r="A124" s="1737" t="s">
        <v>41</v>
      </c>
      <c r="B124" s="1653" t="s">
        <v>49</v>
      </c>
      <c r="C124" s="1653" t="s">
        <v>50</v>
      </c>
      <c r="D124" s="1649" t="s">
        <v>2232</v>
      </c>
      <c r="E124" s="1650">
        <v>47690</v>
      </c>
      <c r="F124" s="1653" t="s">
        <v>41</v>
      </c>
      <c r="G124" s="1653"/>
    </row>
    <row r="125" spans="1:7" s="1123" customFormat="1" x14ac:dyDescent="0.25">
      <c r="A125" s="1737" t="s">
        <v>41</v>
      </c>
      <c r="B125" s="1653" t="s">
        <v>51</v>
      </c>
      <c r="C125" s="1653" t="s">
        <v>52</v>
      </c>
      <c r="D125" s="1649" t="s">
        <v>1950</v>
      </c>
      <c r="E125" s="1650">
        <v>45660</v>
      </c>
      <c r="F125" s="1653" t="s">
        <v>41</v>
      </c>
      <c r="G125" s="1653"/>
    </row>
    <row r="126" spans="1:7" s="1123" customFormat="1" x14ac:dyDescent="0.25">
      <c r="A126" s="1737" t="s">
        <v>41</v>
      </c>
      <c r="B126" s="1653" t="s">
        <v>51</v>
      </c>
      <c r="C126" s="1653" t="s">
        <v>52</v>
      </c>
      <c r="D126" s="1649" t="s">
        <v>1951</v>
      </c>
      <c r="E126" s="1650">
        <v>45667</v>
      </c>
      <c r="F126" s="1653" t="s">
        <v>41</v>
      </c>
      <c r="G126" s="1653"/>
    </row>
    <row r="127" spans="1:7" s="1123" customFormat="1" x14ac:dyDescent="0.25">
      <c r="A127" s="1737" t="s">
        <v>41</v>
      </c>
      <c r="B127" s="1653" t="s">
        <v>51</v>
      </c>
      <c r="C127" s="1653" t="s">
        <v>52</v>
      </c>
      <c r="D127" s="1649" t="s">
        <v>1952</v>
      </c>
      <c r="E127" s="1650">
        <v>45674</v>
      </c>
      <c r="F127" s="1653" t="s">
        <v>41</v>
      </c>
      <c r="G127" s="1653"/>
    </row>
    <row r="128" spans="1:7" s="1123" customFormat="1" x14ac:dyDescent="0.25">
      <c r="A128" s="1737" t="s">
        <v>41</v>
      </c>
      <c r="B128" s="1653" t="s">
        <v>51</v>
      </c>
      <c r="C128" s="1653" t="s">
        <v>52</v>
      </c>
      <c r="D128" s="1649" t="s">
        <v>1953</v>
      </c>
      <c r="E128" s="1650">
        <v>45681</v>
      </c>
      <c r="F128" s="1653" t="s">
        <v>41</v>
      </c>
      <c r="G128" s="1653"/>
    </row>
    <row r="129" spans="1:7" s="1123" customFormat="1" x14ac:dyDescent="0.25">
      <c r="A129" s="1737" t="s">
        <v>41</v>
      </c>
      <c r="B129" s="1653" t="s">
        <v>51</v>
      </c>
      <c r="C129" s="1653" t="s">
        <v>52</v>
      </c>
      <c r="D129" s="1649" t="s">
        <v>2066</v>
      </c>
      <c r="E129" s="1650">
        <v>45688</v>
      </c>
      <c r="F129" s="1653" t="s">
        <v>41</v>
      </c>
      <c r="G129" s="1653"/>
    </row>
    <row r="130" spans="1:7" s="1123" customFormat="1" x14ac:dyDescent="0.25">
      <c r="A130" s="1737" t="s">
        <v>41</v>
      </c>
      <c r="B130" s="1653" t="s">
        <v>51</v>
      </c>
      <c r="C130" s="1653" t="s">
        <v>52</v>
      </c>
      <c r="D130" s="1649" t="s">
        <v>2067</v>
      </c>
      <c r="E130" s="1650">
        <v>45702</v>
      </c>
      <c r="F130" s="1653" t="s">
        <v>41</v>
      </c>
      <c r="G130" s="1653"/>
    </row>
    <row r="131" spans="1:7" s="1123" customFormat="1" x14ac:dyDescent="0.25">
      <c r="A131" s="1737" t="s">
        <v>41</v>
      </c>
      <c r="B131" s="1653" t="s">
        <v>51</v>
      </c>
      <c r="C131" s="1653" t="s">
        <v>52</v>
      </c>
      <c r="D131" s="1649" t="s">
        <v>2068</v>
      </c>
      <c r="E131" s="1650">
        <v>45709</v>
      </c>
      <c r="F131" s="1653" t="s">
        <v>41</v>
      </c>
      <c r="G131" s="1653"/>
    </row>
    <row r="132" spans="1:7" s="1123" customFormat="1" x14ac:dyDescent="0.25">
      <c r="A132" s="1737" t="s">
        <v>41</v>
      </c>
      <c r="B132" s="1653" t="s">
        <v>51</v>
      </c>
      <c r="C132" s="1653" t="s">
        <v>52</v>
      </c>
      <c r="D132" s="1649" t="s">
        <v>2233</v>
      </c>
      <c r="E132" s="1650">
        <v>45758</v>
      </c>
      <c r="F132" s="1653" t="s">
        <v>41</v>
      </c>
      <c r="G132" s="1653"/>
    </row>
    <row r="133" spans="1:7" s="1123" customFormat="1" x14ac:dyDescent="0.25">
      <c r="A133" s="1737" t="s">
        <v>41</v>
      </c>
      <c r="B133" s="1653" t="s">
        <v>51</v>
      </c>
      <c r="C133" s="1653" t="s">
        <v>52</v>
      </c>
      <c r="D133" s="1649" t="s">
        <v>2330</v>
      </c>
      <c r="E133" s="1650">
        <v>45877</v>
      </c>
      <c r="F133" s="1653" t="s">
        <v>41</v>
      </c>
      <c r="G133" s="1653"/>
    </row>
    <row r="134" spans="1:7" s="1123" customFormat="1" x14ac:dyDescent="0.25">
      <c r="A134" s="1737" t="s">
        <v>41</v>
      </c>
      <c r="B134" s="1653" t="s">
        <v>51</v>
      </c>
      <c r="C134" s="1653" t="s">
        <v>52</v>
      </c>
      <c r="D134" s="1649" t="s">
        <v>2331</v>
      </c>
      <c r="E134" s="1650">
        <v>45891</v>
      </c>
      <c r="F134" s="1653" t="s">
        <v>41</v>
      </c>
      <c r="G134" s="1653"/>
    </row>
    <row r="135" spans="1:7" s="1123" customFormat="1" x14ac:dyDescent="0.25">
      <c r="A135" s="1737" t="s">
        <v>41</v>
      </c>
      <c r="B135" s="1653" t="s">
        <v>51</v>
      </c>
      <c r="C135" s="1653" t="s">
        <v>52</v>
      </c>
      <c r="D135" s="1649" t="s">
        <v>2332</v>
      </c>
      <c r="E135" s="1650">
        <v>45912</v>
      </c>
      <c r="F135" s="1653" t="s">
        <v>41</v>
      </c>
      <c r="G135" s="1653"/>
    </row>
    <row r="136" spans="1:7" s="1123" customFormat="1" x14ac:dyDescent="0.25">
      <c r="A136" s="1737" t="s">
        <v>41</v>
      </c>
      <c r="B136" s="1653" t="s">
        <v>51</v>
      </c>
      <c r="C136" s="1653" t="s">
        <v>52</v>
      </c>
      <c r="D136" s="1649" t="s">
        <v>1922</v>
      </c>
      <c r="E136" s="1650">
        <v>45660</v>
      </c>
      <c r="F136" s="1653" t="s">
        <v>41</v>
      </c>
      <c r="G136" s="1653"/>
    </row>
    <row r="137" spans="1:7" s="1123" customFormat="1" x14ac:dyDescent="0.25">
      <c r="A137" s="1737" t="s">
        <v>41</v>
      </c>
      <c r="B137" s="1653" t="s">
        <v>51</v>
      </c>
      <c r="C137" s="1653" t="s">
        <v>52</v>
      </c>
      <c r="D137" s="1649" t="s">
        <v>1923</v>
      </c>
      <c r="E137" s="1650">
        <v>45667</v>
      </c>
      <c r="F137" s="1653" t="s">
        <v>41</v>
      </c>
      <c r="G137" s="1653"/>
    </row>
    <row r="138" spans="1:7" s="1123" customFormat="1" x14ac:dyDescent="0.25">
      <c r="A138" s="1737" t="s">
        <v>41</v>
      </c>
      <c r="B138" s="1653" t="s">
        <v>51</v>
      </c>
      <c r="C138" s="1653" t="s">
        <v>52</v>
      </c>
      <c r="D138" s="1649" t="s">
        <v>1924</v>
      </c>
      <c r="E138" s="1650">
        <v>45674</v>
      </c>
      <c r="F138" s="1653" t="s">
        <v>41</v>
      </c>
      <c r="G138" s="1653"/>
    </row>
    <row r="139" spans="1:7" s="1123" customFormat="1" x14ac:dyDescent="0.25">
      <c r="A139" s="1737" t="s">
        <v>41</v>
      </c>
      <c r="B139" s="1653" t="s">
        <v>51</v>
      </c>
      <c r="C139" s="1653" t="s">
        <v>52</v>
      </c>
      <c r="D139" s="1649" t="s">
        <v>1925</v>
      </c>
      <c r="E139" s="1650">
        <v>45681</v>
      </c>
      <c r="F139" s="1653" t="s">
        <v>41</v>
      </c>
      <c r="G139" s="1653"/>
    </row>
    <row r="140" spans="1:7" s="1123" customFormat="1" x14ac:dyDescent="0.25">
      <c r="A140" s="1737" t="s">
        <v>41</v>
      </c>
      <c r="B140" s="1653" t="s">
        <v>51</v>
      </c>
      <c r="C140" s="1653" t="s">
        <v>52</v>
      </c>
      <c r="D140" s="1649" t="s">
        <v>1954</v>
      </c>
      <c r="E140" s="1650">
        <v>45688</v>
      </c>
      <c r="F140" s="1653" t="s">
        <v>41</v>
      </c>
      <c r="G140" s="1653"/>
    </row>
    <row r="141" spans="1:7" s="1123" customFormat="1" x14ac:dyDescent="0.25">
      <c r="A141" s="1737" t="s">
        <v>41</v>
      </c>
      <c r="B141" s="1653" t="s">
        <v>51</v>
      </c>
      <c r="C141" s="1653" t="s">
        <v>52</v>
      </c>
      <c r="D141" s="1649" t="s">
        <v>1955</v>
      </c>
      <c r="E141" s="1650">
        <v>45695</v>
      </c>
      <c r="F141" s="1653" t="s">
        <v>41</v>
      </c>
      <c r="G141" s="1653"/>
    </row>
    <row r="142" spans="1:7" s="1123" customFormat="1" x14ac:dyDescent="0.25">
      <c r="A142" s="1737" t="s">
        <v>41</v>
      </c>
      <c r="B142" s="1653" t="s">
        <v>51</v>
      </c>
      <c r="C142" s="1653" t="s">
        <v>52</v>
      </c>
      <c r="D142" s="1649" t="s">
        <v>1956</v>
      </c>
      <c r="E142" s="1650">
        <v>45702</v>
      </c>
      <c r="F142" s="1653" t="s">
        <v>41</v>
      </c>
      <c r="G142" s="1653"/>
    </row>
    <row r="143" spans="1:7" s="1123" customFormat="1" x14ac:dyDescent="0.25">
      <c r="A143" s="1737" t="s">
        <v>41</v>
      </c>
      <c r="B143" s="1653" t="s">
        <v>51</v>
      </c>
      <c r="C143" s="1653" t="s">
        <v>52</v>
      </c>
      <c r="D143" s="1649" t="s">
        <v>1957</v>
      </c>
      <c r="E143" s="1650">
        <v>45709</v>
      </c>
      <c r="F143" s="1653" t="s">
        <v>41</v>
      </c>
      <c r="G143" s="1653"/>
    </row>
    <row r="144" spans="1:7" s="1123" customFormat="1" x14ac:dyDescent="0.25">
      <c r="A144" s="1737" t="s">
        <v>41</v>
      </c>
      <c r="B144" s="1653" t="s">
        <v>51</v>
      </c>
      <c r="C144" s="1653" t="s">
        <v>52</v>
      </c>
      <c r="D144" s="1649" t="s">
        <v>1958</v>
      </c>
      <c r="E144" s="1650">
        <v>45716</v>
      </c>
      <c r="F144" s="1653" t="s">
        <v>41</v>
      </c>
      <c r="G144" s="1653"/>
    </row>
    <row r="145" spans="1:7" s="1123" customFormat="1" x14ac:dyDescent="0.25">
      <c r="A145" s="1737" t="s">
        <v>41</v>
      </c>
      <c r="B145" s="1653" t="s">
        <v>51</v>
      </c>
      <c r="C145" s="1653" t="s">
        <v>52</v>
      </c>
      <c r="D145" s="1649" t="s">
        <v>1959</v>
      </c>
      <c r="E145" s="1650">
        <v>45723</v>
      </c>
      <c r="F145" s="1653" t="s">
        <v>41</v>
      </c>
      <c r="G145" s="1653"/>
    </row>
    <row r="146" spans="1:7" s="1123" customFormat="1" x14ac:dyDescent="0.25">
      <c r="A146" s="1737" t="s">
        <v>41</v>
      </c>
      <c r="B146" s="1653" t="s">
        <v>51</v>
      </c>
      <c r="C146" s="1653" t="s">
        <v>52</v>
      </c>
      <c r="D146" s="1649" t="s">
        <v>1960</v>
      </c>
      <c r="E146" s="1650">
        <v>45730</v>
      </c>
      <c r="F146" s="1653" t="s">
        <v>41</v>
      </c>
      <c r="G146" s="1653"/>
    </row>
    <row r="147" spans="1:7" s="1123" customFormat="1" x14ac:dyDescent="0.25">
      <c r="A147" s="1737" t="s">
        <v>41</v>
      </c>
      <c r="B147" s="1653" t="s">
        <v>51</v>
      </c>
      <c r="C147" s="1653" t="s">
        <v>52</v>
      </c>
      <c r="D147" s="1649" t="s">
        <v>1961</v>
      </c>
      <c r="E147" s="1650">
        <v>45737</v>
      </c>
      <c r="F147" s="1653" t="s">
        <v>41</v>
      </c>
      <c r="G147" s="1653"/>
    </row>
    <row r="148" spans="1:7" s="1123" customFormat="1" x14ac:dyDescent="0.25">
      <c r="A148" s="1737" t="s">
        <v>41</v>
      </c>
      <c r="B148" s="1653" t="s">
        <v>51</v>
      </c>
      <c r="C148" s="1653" t="s">
        <v>52</v>
      </c>
      <c r="D148" s="1649" t="s">
        <v>1962</v>
      </c>
      <c r="E148" s="1650">
        <v>45744</v>
      </c>
      <c r="F148" s="1653" t="s">
        <v>41</v>
      </c>
      <c r="G148" s="1653"/>
    </row>
    <row r="149" spans="1:7" s="1123" customFormat="1" x14ac:dyDescent="0.25">
      <c r="A149" s="1737" t="s">
        <v>41</v>
      </c>
      <c r="B149" s="1653" t="s">
        <v>51</v>
      </c>
      <c r="C149" s="1653" t="s">
        <v>52</v>
      </c>
      <c r="D149" s="1649" t="s">
        <v>1963</v>
      </c>
      <c r="E149" s="1650">
        <v>45751</v>
      </c>
      <c r="F149" s="1653" t="s">
        <v>41</v>
      </c>
      <c r="G149" s="1653"/>
    </row>
    <row r="150" spans="1:7" s="1123" customFormat="1" x14ac:dyDescent="0.25">
      <c r="A150" s="1737" t="s">
        <v>41</v>
      </c>
      <c r="B150" s="1653" t="s">
        <v>51</v>
      </c>
      <c r="C150" s="1653" t="s">
        <v>52</v>
      </c>
      <c r="D150" s="1649" t="s">
        <v>1964</v>
      </c>
      <c r="E150" s="1650">
        <v>45758</v>
      </c>
      <c r="F150" s="1653" t="s">
        <v>41</v>
      </c>
      <c r="G150" s="1653"/>
    </row>
    <row r="151" spans="1:7" s="1123" customFormat="1" x14ac:dyDescent="0.25">
      <c r="A151" s="1737" t="s">
        <v>41</v>
      </c>
      <c r="B151" s="1653" t="s">
        <v>51</v>
      </c>
      <c r="C151" s="1653" t="s">
        <v>52</v>
      </c>
      <c r="D151" s="1649" t="s">
        <v>1965</v>
      </c>
      <c r="E151" s="1650">
        <v>45765</v>
      </c>
      <c r="F151" s="1653" t="s">
        <v>41</v>
      </c>
      <c r="G151" s="1653"/>
    </row>
    <row r="152" spans="1:7" s="1123" customFormat="1" x14ac:dyDescent="0.25">
      <c r="A152" s="1737" t="s">
        <v>41</v>
      </c>
      <c r="B152" s="1653" t="s">
        <v>51</v>
      </c>
      <c r="C152" s="1653" t="s">
        <v>52</v>
      </c>
      <c r="D152" s="1649" t="s">
        <v>1966</v>
      </c>
      <c r="E152" s="1650">
        <v>45772</v>
      </c>
      <c r="F152" s="1653" t="s">
        <v>41</v>
      </c>
      <c r="G152" s="1653"/>
    </row>
    <row r="153" spans="1:7" s="1123" customFormat="1" x14ac:dyDescent="0.25">
      <c r="A153" s="1737" t="s">
        <v>41</v>
      </c>
      <c r="B153" s="1653" t="s">
        <v>51</v>
      </c>
      <c r="C153" s="1653" t="s">
        <v>52</v>
      </c>
      <c r="D153" s="1649" t="s">
        <v>2069</v>
      </c>
      <c r="E153" s="1650">
        <v>45779</v>
      </c>
      <c r="F153" s="1653" t="s">
        <v>41</v>
      </c>
      <c r="G153" s="1653"/>
    </row>
    <row r="154" spans="1:7" s="1123" customFormat="1" x14ac:dyDescent="0.25">
      <c r="A154" s="1737" t="s">
        <v>41</v>
      </c>
      <c r="B154" s="1653" t="s">
        <v>51</v>
      </c>
      <c r="C154" s="1653" t="s">
        <v>52</v>
      </c>
      <c r="D154" s="1649" t="s">
        <v>2070</v>
      </c>
      <c r="E154" s="1650">
        <v>45786</v>
      </c>
      <c r="F154" s="1653" t="s">
        <v>41</v>
      </c>
      <c r="G154" s="1653"/>
    </row>
    <row r="155" spans="1:7" s="1123" customFormat="1" x14ac:dyDescent="0.25">
      <c r="A155" s="1737" t="s">
        <v>41</v>
      </c>
      <c r="B155" s="1653" t="s">
        <v>51</v>
      </c>
      <c r="C155" s="1653" t="s">
        <v>52</v>
      </c>
      <c r="D155" s="1649" t="s">
        <v>2071</v>
      </c>
      <c r="E155" s="1650">
        <v>45793</v>
      </c>
      <c r="F155" s="1653" t="s">
        <v>41</v>
      </c>
      <c r="G155" s="1653"/>
    </row>
    <row r="156" spans="1:7" s="1123" customFormat="1" x14ac:dyDescent="0.25">
      <c r="A156" s="1737" t="s">
        <v>41</v>
      </c>
      <c r="B156" s="1653" t="s">
        <v>51</v>
      </c>
      <c r="C156" s="1653" t="s">
        <v>52</v>
      </c>
      <c r="D156" s="1649" t="s">
        <v>2072</v>
      </c>
      <c r="E156" s="1650">
        <v>45800</v>
      </c>
      <c r="F156" s="1653" t="s">
        <v>41</v>
      </c>
      <c r="G156" s="1653"/>
    </row>
    <row r="157" spans="1:7" s="1123" customFormat="1" x14ac:dyDescent="0.25">
      <c r="A157" s="1737" t="s">
        <v>41</v>
      </c>
      <c r="B157" s="1653" t="s">
        <v>51</v>
      </c>
      <c r="C157" s="1653" t="s">
        <v>52</v>
      </c>
      <c r="D157" s="1649" t="s">
        <v>2073</v>
      </c>
      <c r="E157" s="1650">
        <v>45807</v>
      </c>
      <c r="F157" s="1653" t="s">
        <v>41</v>
      </c>
      <c r="G157" s="1653"/>
    </row>
    <row r="158" spans="1:7" s="1123" customFormat="1" x14ac:dyDescent="0.25">
      <c r="A158" s="1737" t="s">
        <v>41</v>
      </c>
      <c r="B158" s="1653" t="s">
        <v>51</v>
      </c>
      <c r="C158" s="1653" t="s">
        <v>52</v>
      </c>
      <c r="D158" s="1649" t="s">
        <v>2098</v>
      </c>
      <c r="E158" s="1650">
        <v>45814</v>
      </c>
      <c r="F158" s="1653" t="s">
        <v>41</v>
      </c>
      <c r="G158" s="1653"/>
    </row>
    <row r="159" spans="1:7" s="1123" customFormat="1" x14ac:dyDescent="0.25">
      <c r="A159" s="1737" t="s">
        <v>41</v>
      </c>
      <c r="B159" s="1653" t="s">
        <v>51</v>
      </c>
      <c r="C159" s="1653" t="s">
        <v>52</v>
      </c>
      <c r="D159" s="1649" t="s">
        <v>2099</v>
      </c>
      <c r="E159" s="1650">
        <v>45821</v>
      </c>
      <c r="F159" s="1653" t="s">
        <v>41</v>
      </c>
      <c r="G159" s="1653"/>
    </row>
    <row r="160" spans="1:7" s="1123" customFormat="1" x14ac:dyDescent="0.25">
      <c r="A160" s="1737" t="s">
        <v>41</v>
      </c>
      <c r="B160" s="1653" t="s">
        <v>51</v>
      </c>
      <c r="C160" s="1653" t="s">
        <v>52</v>
      </c>
      <c r="D160" s="1649" t="s">
        <v>2100</v>
      </c>
      <c r="E160" s="1650">
        <v>45828</v>
      </c>
      <c r="F160" s="1653" t="s">
        <v>41</v>
      </c>
      <c r="G160" s="1653"/>
    </row>
    <row r="161" spans="1:7" s="1123" customFormat="1" x14ac:dyDescent="0.25">
      <c r="A161" s="1737" t="s">
        <v>41</v>
      </c>
      <c r="B161" s="1653" t="s">
        <v>51</v>
      </c>
      <c r="C161" s="1653" t="s">
        <v>52</v>
      </c>
      <c r="D161" s="1649" t="s">
        <v>2101</v>
      </c>
      <c r="E161" s="1650">
        <v>45835</v>
      </c>
      <c r="F161" s="1653" t="s">
        <v>41</v>
      </c>
      <c r="G161" s="1653"/>
    </row>
    <row r="162" spans="1:7" s="1123" customFormat="1" x14ac:dyDescent="0.25">
      <c r="A162" s="1737" t="s">
        <v>41</v>
      </c>
      <c r="B162" s="1653" t="s">
        <v>51</v>
      </c>
      <c r="C162" s="1653" t="s">
        <v>52</v>
      </c>
      <c r="D162" s="1649" t="s">
        <v>2234</v>
      </c>
      <c r="E162" s="1650">
        <v>45842</v>
      </c>
      <c r="F162" s="1653" t="s">
        <v>41</v>
      </c>
      <c r="G162" s="1653"/>
    </row>
    <row r="163" spans="1:7" s="1123" customFormat="1" x14ac:dyDescent="0.25">
      <c r="A163" s="1737" t="s">
        <v>41</v>
      </c>
      <c r="B163" s="1653" t="s">
        <v>51</v>
      </c>
      <c r="C163" s="1653" t="s">
        <v>52</v>
      </c>
      <c r="D163" s="1649" t="s">
        <v>2235</v>
      </c>
      <c r="E163" s="1650">
        <v>45849</v>
      </c>
      <c r="F163" s="1653" t="s">
        <v>41</v>
      </c>
      <c r="G163" s="1653"/>
    </row>
    <row r="164" spans="1:7" s="1123" customFormat="1" x14ac:dyDescent="0.25">
      <c r="A164" s="1737" t="s">
        <v>41</v>
      </c>
      <c r="B164" s="1653" t="s">
        <v>51</v>
      </c>
      <c r="C164" s="1653" t="s">
        <v>52</v>
      </c>
      <c r="D164" s="1649" t="s">
        <v>2236</v>
      </c>
      <c r="E164" s="1650">
        <v>45856</v>
      </c>
      <c r="F164" s="1653" t="s">
        <v>41</v>
      </c>
      <c r="G164" s="1653"/>
    </row>
    <row r="165" spans="1:7" s="1123" customFormat="1" x14ac:dyDescent="0.25">
      <c r="A165" s="1737" t="s">
        <v>41</v>
      </c>
      <c r="B165" s="1653" t="s">
        <v>51</v>
      </c>
      <c r="C165" s="1653" t="s">
        <v>52</v>
      </c>
      <c r="D165" s="1649" t="s">
        <v>2333</v>
      </c>
      <c r="E165" s="1650">
        <v>45933</v>
      </c>
      <c r="F165" s="1653" t="s">
        <v>41</v>
      </c>
      <c r="G165" s="1653"/>
    </row>
    <row r="166" spans="1:7" s="1123" customFormat="1" x14ac:dyDescent="0.25">
      <c r="A166" s="1737" t="s">
        <v>41</v>
      </c>
      <c r="B166" s="1653" t="s">
        <v>51</v>
      </c>
      <c r="C166" s="1653" t="s">
        <v>52</v>
      </c>
      <c r="D166" s="1649" t="s">
        <v>2334</v>
      </c>
      <c r="E166" s="1650">
        <v>45940</v>
      </c>
      <c r="F166" s="1653" t="s">
        <v>41</v>
      </c>
      <c r="G166" s="1653"/>
    </row>
    <row r="167" spans="1:7" s="1123" customFormat="1" x14ac:dyDescent="0.25">
      <c r="A167" s="1737" t="s">
        <v>41</v>
      </c>
      <c r="B167" s="1653" t="s">
        <v>51</v>
      </c>
      <c r="C167" s="1653" t="s">
        <v>52</v>
      </c>
      <c r="D167" s="1649" t="s">
        <v>2335</v>
      </c>
      <c r="E167" s="1650">
        <v>45947</v>
      </c>
      <c r="F167" s="1653" t="s">
        <v>41</v>
      </c>
      <c r="G167" s="1653"/>
    </row>
    <row r="168" spans="1:7" s="1123" customFormat="1" x14ac:dyDescent="0.25">
      <c r="A168" s="1737" t="s">
        <v>41</v>
      </c>
      <c r="B168" s="1653" t="s">
        <v>51</v>
      </c>
      <c r="C168" s="1653" t="s">
        <v>52</v>
      </c>
      <c r="D168" s="1649" t="s">
        <v>2336</v>
      </c>
      <c r="E168" s="1650">
        <v>45954</v>
      </c>
      <c r="F168" s="1653" t="s">
        <v>41</v>
      </c>
      <c r="G168" s="1653"/>
    </row>
    <row r="169" spans="1:7" s="1123" customFormat="1" x14ac:dyDescent="0.25">
      <c r="A169" s="1737" t="s">
        <v>41</v>
      </c>
      <c r="B169" s="1653" t="s">
        <v>51</v>
      </c>
      <c r="C169" s="1653" t="s">
        <v>52</v>
      </c>
      <c r="D169" s="1649" t="s">
        <v>2337</v>
      </c>
      <c r="E169" s="1650">
        <v>45961</v>
      </c>
      <c r="F169" s="1653" t="s">
        <v>41</v>
      </c>
      <c r="G169" s="1653"/>
    </row>
    <row r="170" spans="1:7" s="1123" customFormat="1" x14ac:dyDescent="0.25">
      <c r="A170" s="1737" t="s">
        <v>41</v>
      </c>
      <c r="B170" s="1653" t="s">
        <v>51</v>
      </c>
      <c r="C170" s="1653" t="s">
        <v>52</v>
      </c>
      <c r="D170" s="1649" t="s">
        <v>2338</v>
      </c>
      <c r="E170" s="1650">
        <v>45968</v>
      </c>
      <c r="F170" s="1653" t="s">
        <v>41</v>
      </c>
      <c r="G170" s="1653"/>
    </row>
    <row r="171" spans="1:7" s="1123" customFormat="1" x14ac:dyDescent="0.25">
      <c r="A171" s="1737" t="s">
        <v>41</v>
      </c>
      <c r="B171" s="1653" t="s">
        <v>51</v>
      </c>
      <c r="C171" s="1653" t="s">
        <v>52</v>
      </c>
      <c r="D171" s="1649" t="s">
        <v>2339</v>
      </c>
      <c r="E171" s="1650">
        <v>45975</v>
      </c>
      <c r="F171" s="1653" t="s">
        <v>41</v>
      </c>
      <c r="G171" s="1653"/>
    </row>
    <row r="172" spans="1:7" s="1123" customFormat="1" x14ac:dyDescent="0.25">
      <c r="A172" s="1737" t="s">
        <v>41</v>
      </c>
      <c r="B172" s="1653" t="s">
        <v>51</v>
      </c>
      <c r="C172" s="1653" t="s">
        <v>52</v>
      </c>
      <c r="D172" s="1649" t="s">
        <v>2340</v>
      </c>
      <c r="E172" s="1650">
        <v>45982</v>
      </c>
      <c r="F172" s="1653" t="s">
        <v>41</v>
      </c>
      <c r="G172" s="1653"/>
    </row>
    <row r="173" spans="1:7" s="1123" customFormat="1" x14ac:dyDescent="0.25">
      <c r="A173" s="1737" t="s">
        <v>41</v>
      </c>
      <c r="B173" s="1653" t="s">
        <v>51</v>
      </c>
      <c r="C173" s="1653" t="s">
        <v>52</v>
      </c>
      <c r="D173" s="1649" t="s">
        <v>2341</v>
      </c>
      <c r="E173" s="1650">
        <v>45989</v>
      </c>
      <c r="F173" s="1653" t="s">
        <v>41</v>
      </c>
      <c r="G173" s="1653"/>
    </row>
    <row r="174" spans="1:7" s="1123" customFormat="1" x14ac:dyDescent="0.25">
      <c r="A174" s="1737" t="s">
        <v>41</v>
      </c>
      <c r="B174" s="1653" t="s">
        <v>51</v>
      </c>
      <c r="C174" s="1653" t="s">
        <v>52</v>
      </c>
      <c r="D174" s="1649" t="s">
        <v>2342</v>
      </c>
      <c r="E174" s="1650">
        <v>45996</v>
      </c>
      <c r="F174" s="1653" t="s">
        <v>41</v>
      </c>
      <c r="G174" s="1653"/>
    </row>
    <row r="175" spans="1:7" s="1123" customFormat="1" x14ac:dyDescent="0.25">
      <c r="A175" s="1737" t="s">
        <v>41</v>
      </c>
      <c r="B175" s="1653" t="s">
        <v>51</v>
      </c>
      <c r="C175" s="1653" t="s">
        <v>52</v>
      </c>
      <c r="D175" s="1649" t="s">
        <v>2343</v>
      </c>
      <c r="E175" s="1650">
        <v>46003</v>
      </c>
      <c r="F175" s="1653" t="s">
        <v>41</v>
      </c>
      <c r="G175" s="1653"/>
    </row>
    <row r="176" spans="1:7" s="1123" customFormat="1" x14ac:dyDescent="0.25">
      <c r="A176" s="1737" t="s">
        <v>41</v>
      </c>
      <c r="B176" s="1653" t="s">
        <v>51</v>
      </c>
      <c r="C176" s="1653" t="s">
        <v>52</v>
      </c>
      <c r="D176" s="1649" t="s">
        <v>2344</v>
      </c>
      <c r="E176" s="1650">
        <v>46010</v>
      </c>
      <c r="F176" s="1653" t="s">
        <v>41</v>
      </c>
      <c r="G176" s="1653"/>
    </row>
    <row r="177" spans="1:7" s="1123" customFormat="1" x14ac:dyDescent="0.25">
      <c r="A177" s="1737" t="s">
        <v>41</v>
      </c>
      <c r="B177" s="1653" t="s">
        <v>51</v>
      </c>
      <c r="C177" s="1653" t="s">
        <v>52</v>
      </c>
      <c r="D177" s="1649" t="s">
        <v>2345</v>
      </c>
      <c r="E177" s="1650">
        <v>46017</v>
      </c>
      <c r="F177" s="1653" t="s">
        <v>41</v>
      </c>
      <c r="G177" s="1653"/>
    </row>
    <row r="178" spans="1:7" s="1123" customFormat="1" x14ac:dyDescent="0.25">
      <c r="A178" s="1737" t="s">
        <v>7</v>
      </c>
      <c r="B178" s="1653" t="s">
        <v>53</v>
      </c>
      <c r="C178" s="1653" t="s">
        <v>54</v>
      </c>
      <c r="D178" s="1649" t="s">
        <v>55</v>
      </c>
      <c r="E178" s="1650">
        <v>47716</v>
      </c>
      <c r="F178" s="1653" t="s">
        <v>32</v>
      </c>
      <c r="G178" s="1653"/>
    </row>
    <row r="179" spans="1:7" s="1123" customFormat="1" ht="45" x14ac:dyDescent="0.25">
      <c r="A179" s="1737" t="s">
        <v>7</v>
      </c>
      <c r="B179" s="1653" t="s">
        <v>1212</v>
      </c>
      <c r="C179" s="1653" t="s">
        <v>1213</v>
      </c>
      <c r="D179" s="1649" t="s">
        <v>1214</v>
      </c>
      <c r="E179" s="1650">
        <v>48637</v>
      </c>
      <c r="F179" s="1653" t="s">
        <v>2237</v>
      </c>
      <c r="G179" s="1653" t="s">
        <v>2298</v>
      </c>
    </row>
    <row r="180" spans="1:7" s="1123" customFormat="1" ht="165" x14ac:dyDescent="0.25">
      <c r="A180" s="1737" t="s">
        <v>7</v>
      </c>
      <c r="B180" s="1653" t="s">
        <v>1359</v>
      </c>
      <c r="C180" s="1653" t="s">
        <v>56</v>
      </c>
      <c r="D180" s="1649" t="s">
        <v>57</v>
      </c>
      <c r="E180" s="1650">
        <v>46984</v>
      </c>
      <c r="F180" s="1653" t="s">
        <v>2237</v>
      </c>
      <c r="G180" s="1653" t="s">
        <v>2346</v>
      </c>
    </row>
    <row r="181" spans="1:7" s="1123" customFormat="1" ht="45" x14ac:dyDescent="0.25">
      <c r="A181" s="1737" t="s">
        <v>1867</v>
      </c>
      <c r="B181" s="1653" t="s">
        <v>1868</v>
      </c>
      <c r="C181" s="1653" t="s">
        <v>1869</v>
      </c>
      <c r="D181" s="1649" t="s">
        <v>1870</v>
      </c>
      <c r="E181" s="1650">
        <v>46360</v>
      </c>
      <c r="F181" s="1653" t="s">
        <v>181</v>
      </c>
      <c r="G181" s="1653" t="s">
        <v>2347</v>
      </c>
    </row>
    <row r="182" spans="1:7" s="1123" customFormat="1" ht="45" x14ac:dyDescent="0.25">
      <c r="A182" s="1737" t="s">
        <v>1867</v>
      </c>
      <c r="B182" s="1653" t="s">
        <v>1868</v>
      </c>
      <c r="C182" s="1653" t="s">
        <v>1869</v>
      </c>
      <c r="D182" s="1649" t="s">
        <v>1871</v>
      </c>
      <c r="E182" s="1650">
        <v>47080</v>
      </c>
      <c r="F182" s="1653" t="s">
        <v>181</v>
      </c>
      <c r="G182" s="1653" t="s">
        <v>2347</v>
      </c>
    </row>
    <row r="183" spans="1:7" s="1123" customFormat="1" ht="45" x14ac:dyDescent="0.25">
      <c r="A183" s="1737" t="s">
        <v>1867</v>
      </c>
      <c r="B183" s="1653" t="s">
        <v>1868</v>
      </c>
      <c r="C183" s="1653" t="s">
        <v>1869</v>
      </c>
      <c r="D183" s="1649" t="s">
        <v>1872</v>
      </c>
      <c r="E183" s="1650">
        <v>48160</v>
      </c>
      <c r="F183" s="1653" t="s">
        <v>181</v>
      </c>
      <c r="G183" s="1653" t="s">
        <v>2347</v>
      </c>
    </row>
    <row r="184" spans="1:7" s="1123" customFormat="1" ht="45" x14ac:dyDescent="0.25">
      <c r="A184" s="1737" t="s">
        <v>9</v>
      </c>
      <c r="B184" s="1653" t="s">
        <v>58</v>
      </c>
      <c r="C184" s="1653" t="s">
        <v>59</v>
      </c>
      <c r="D184" s="1649" t="s">
        <v>61</v>
      </c>
      <c r="E184" s="1650">
        <v>46350</v>
      </c>
      <c r="F184" s="1653" t="s">
        <v>60</v>
      </c>
      <c r="G184" s="1653" t="s">
        <v>2348</v>
      </c>
    </row>
    <row r="185" spans="1:7" s="1123" customFormat="1" ht="45" x14ac:dyDescent="0.25">
      <c r="A185" s="1737" t="s">
        <v>9</v>
      </c>
      <c r="B185" s="1653" t="s">
        <v>62</v>
      </c>
      <c r="C185" s="1653" t="s">
        <v>63</v>
      </c>
      <c r="D185" s="1649" t="s">
        <v>64</v>
      </c>
      <c r="E185" s="1650">
        <v>46067</v>
      </c>
      <c r="F185" s="1653" t="s">
        <v>60</v>
      </c>
      <c r="G185" s="1653" t="s">
        <v>2349</v>
      </c>
    </row>
    <row r="186" spans="1:7" s="1123" customFormat="1" ht="45" x14ac:dyDescent="0.25">
      <c r="A186" s="1737" t="s">
        <v>9</v>
      </c>
      <c r="B186" s="1653" t="s">
        <v>65</v>
      </c>
      <c r="C186" s="1653" t="s">
        <v>66</v>
      </c>
      <c r="D186" s="1649" t="s">
        <v>67</v>
      </c>
      <c r="E186" s="1650">
        <v>47381</v>
      </c>
      <c r="F186" s="1653" t="s">
        <v>60</v>
      </c>
      <c r="G186" s="1653" t="s">
        <v>2298</v>
      </c>
    </row>
    <row r="187" spans="1:7" s="1123" customFormat="1" x14ac:dyDescent="0.25">
      <c r="A187" s="1737" t="s">
        <v>9</v>
      </c>
      <c r="B187" s="1653" t="s">
        <v>537</v>
      </c>
      <c r="C187" s="1653" t="s">
        <v>1215</v>
      </c>
      <c r="D187" s="1649" t="s">
        <v>1216</v>
      </c>
      <c r="E187" s="1650">
        <v>47540</v>
      </c>
      <c r="F187" s="1653" t="s">
        <v>60</v>
      </c>
      <c r="G187" s="1653"/>
    </row>
    <row r="188" spans="1:7" s="1123" customFormat="1" ht="45" x14ac:dyDescent="0.25">
      <c r="A188" s="1737" t="s">
        <v>9</v>
      </c>
      <c r="B188" s="1653" t="s">
        <v>2238</v>
      </c>
      <c r="C188" s="1653" t="s">
        <v>2239</v>
      </c>
      <c r="D188" s="1649" t="s">
        <v>2240</v>
      </c>
      <c r="E188" s="1650">
        <v>48046</v>
      </c>
      <c r="F188" s="1653" t="s">
        <v>60</v>
      </c>
      <c r="G188" s="1653" t="s">
        <v>2298</v>
      </c>
    </row>
    <row r="189" spans="1:7" s="1123" customFormat="1" x14ac:dyDescent="0.25">
      <c r="A189" s="1737" t="s">
        <v>10</v>
      </c>
      <c r="B189" s="1653" t="s">
        <v>2241</v>
      </c>
      <c r="C189" s="1653" t="s">
        <v>68</v>
      </c>
      <c r="D189" s="1649" t="s">
        <v>69</v>
      </c>
      <c r="E189" s="1650">
        <v>47689</v>
      </c>
      <c r="F189" s="1653" t="s">
        <v>70</v>
      </c>
      <c r="G189" s="1653"/>
    </row>
    <row r="190" spans="1:7" s="1123" customFormat="1" x14ac:dyDescent="0.25">
      <c r="A190" s="1737" t="s">
        <v>10</v>
      </c>
      <c r="B190" s="1653" t="s">
        <v>2241</v>
      </c>
      <c r="C190" s="1653" t="s">
        <v>68</v>
      </c>
      <c r="D190" s="1649" t="s">
        <v>71</v>
      </c>
      <c r="E190" s="1650">
        <v>47329</v>
      </c>
      <c r="F190" s="1653" t="s">
        <v>70</v>
      </c>
      <c r="G190" s="1653"/>
    </row>
    <row r="191" spans="1:7" s="1123" customFormat="1" x14ac:dyDescent="0.25">
      <c r="A191" s="1737" t="s">
        <v>10</v>
      </c>
      <c r="B191" s="1653" t="s">
        <v>2241</v>
      </c>
      <c r="C191" s="1653" t="s">
        <v>68</v>
      </c>
      <c r="D191" s="1649" t="s">
        <v>72</v>
      </c>
      <c r="E191" s="1650">
        <v>46969</v>
      </c>
      <c r="F191" s="1653" t="s">
        <v>70</v>
      </c>
      <c r="G191" s="1653"/>
    </row>
    <row r="192" spans="1:7" s="1123" customFormat="1" x14ac:dyDescent="0.25">
      <c r="A192" s="1737" t="s">
        <v>10</v>
      </c>
      <c r="B192" s="1653" t="s">
        <v>2241</v>
      </c>
      <c r="C192" s="1653" t="s">
        <v>68</v>
      </c>
      <c r="D192" s="1649" t="s">
        <v>73</v>
      </c>
      <c r="E192" s="1650">
        <v>46609</v>
      </c>
      <c r="F192" s="1653" t="s">
        <v>70</v>
      </c>
      <c r="G192" s="1653"/>
    </row>
    <row r="193" spans="1:7" s="1123" customFormat="1" ht="45" x14ac:dyDescent="0.25">
      <c r="A193" s="1653" t="s">
        <v>11</v>
      </c>
      <c r="B193" s="1653" t="s">
        <v>2135</v>
      </c>
      <c r="C193" s="1653" t="s">
        <v>74</v>
      </c>
      <c r="D193" s="1649" t="s">
        <v>75</v>
      </c>
      <c r="E193" s="1650">
        <v>47289</v>
      </c>
      <c r="F193" s="1653" t="s">
        <v>30</v>
      </c>
      <c r="G193" s="1653" t="s">
        <v>2350</v>
      </c>
    </row>
    <row r="194" spans="1:7" s="1123" customFormat="1" x14ac:dyDescent="0.25">
      <c r="A194" s="1737" t="s">
        <v>12</v>
      </c>
      <c r="B194" s="1653" t="s">
        <v>76</v>
      </c>
      <c r="C194" s="1653" t="s">
        <v>77</v>
      </c>
      <c r="D194" s="1649" t="s">
        <v>78</v>
      </c>
      <c r="E194" s="1650">
        <v>45857</v>
      </c>
      <c r="F194" s="1653" t="s">
        <v>70</v>
      </c>
      <c r="G194" s="1653"/>
    </row>
    <row r="195" spans="1:7" s="1123" customFormat="1" ht="45" x14ac:dyDescent="0.25">
      <c r="A195" s="1737" t="s">
        <v>12</v>
      </c>
      <c r="B195" s="1653" t="s">
        <v>1217</v>
      </c>
      <c r="C195" s="1653" t="s">
        <v>1218</v>
      </c>
      <c r="D195" s="1649" t="s">
        <v>1219</v>
      </c>
      <c r="E195" s="1650">
        <v>48644</v>
      </c>
      <c r="F195" s="1653" t="s">
        <v>70</v>
      </c>
      <c r="G195" s="1653" t="s">
        <v>2351</v>
      </c>
    </row>
    <row r="196" spans="1:7" s="1123" customFormat="1" ht="30" x14ac:dyDescent="0.25">
      <c r="A196" s="1737" t="s">
        <v>12</v>
      </c>
      <c r="B196" s="1653" t="s">
        <v>79</v>
      </c>
      <c r="C196" s="1653" t="s">
        <v>80</v>
      </c>
      <c r="D196" s="1649" t="s">
        <v>81</v>
      </c>
      <c r="E196" s="1650">
        <v>45953</v>
      </c>
      <c r="F196" s="1653" t="s">
        <v>70</v>
      </c>
      <c r="G196" s="1653" t="s">
        <v>2352</v>
      </c>
    </row>
    <row r="197" spans="1:7" s="1123" customFormat="1" ht="60" x14ac:dyDescent="0.25">
      <c r="A197" s="1737" t="s">
        <v>12</v>
      </c>
      <c r="B197" s="1653" t="s">
        <v>2353</v>
      </c>
      <c r="C197" s="1653" t="s">
        <v>2354</v>
      </c>
      <c r="D197" s="1649" t="s">
        <v>2355</v>
      </c>
      <c r="E197" s="1650">
        <v>48177</v>
      </c>
      <c r="F197" s="1653" t="s">
        <v>70</v>
      </c>
      <c r="G197" s="1653" t="s">
        <v>2356</v>
      </c>
    </row>
    <row r="198" spans="1:7" s="1123" customFormat="1" ht="30" x14ac:dyDescent="0.25">
      <c r="A198" s="1737" t="s">
        <v>12</v>
      </c>
      <c r="B198" s="1653" t="s">
        <v>82</v>
      </c>
      <c r="C198" s="1653" t="s">
        <v>83</v>
      </c>
      <c r="D198" s="1649" t="s">
        <v>84</v>
      </c>
      <c r="E198" s="1650">
        <v>48124</v>
      </c>
      <c r="F198" s="1653" t="s">
        <v>70</v>
      </c>
      <c r="G198" s="1653" t="s">
        <v>2352</v>
      </c>
    </row>
    <row r="199" spans="1:7" s="1123" customFormat="1" ht="45" x14ac:dyDescent="0.25">
      <c r="A199" s="1737" t="s">
        <v>12</v>
      </c>
      <c r="B199" s="1653" t="s">
        <v>85</v>
      </c>
      <c r="C199" s="1653" t="s">
        <v>86</v>
      </c>
      <c r="D199" s="1649" t="s">
        <v>87</v>
      </c>
      <c r="E199" s="1650">
        <v>46605</v>
      </c>
      <c r="F199" s="1653" t="s">
        <v>88</v>
      </c>
      <c r="G199" s="1653" t="s">
        <v>2298</v>
      </c>
    </row>
    <row r="200" spans="1:7" s="1123" customFormat="1" ht="60" x14ac:dyDescent="0.25">
      <c r="A200" s="1737" t="s">
        <v>12</v>
      </c>
      <c r="B200" s="1653" t="s">
        <v>1367</v>
      </c>
      <c r="C200" s="1653" t="s">
        <v>89</v>
      </c>
      <c r="D200" s="1649" t="s">
        <v>90</v>
      </c>
      <c r="E200" s="1650">
        <v>47073</v>
      </c>
      <c r="F200" s="1653" t="s">
        <v>70</v>
      </c>
      <c r="G200" s="1653" t="s">
        <v>2356</v>
      </c>
    </row>
    <row r="201" spans="1:7" s="1123" customFormat="1" ht="60" x14ac:dyDescent="0.25">
      <c r="A201" s="1737" t="s">
        <v>12</v>
      </c>
      <c r="B201" s="1653" t="s">
        <v>1237</v>
      </c>
      <c r="C201" s="1653" t="s">
        <v>1238</v>
      </c>
      <c r="D201" s="1649" t="s">
        <v>1239</v>
      </c>
      <c r="E201" s="1650">
        <v>47575</v>
      </c>
      <c r="F201" s="1653" t="s">
        <v>70</v>
      </c>
      <c r="G201" s="1653" t="s">
        <v>2356</v>
      </c>
    </row>
    <row r="202" spans="1:7" s="1123" customFormat="1" x14ac:dyDescent="0.25">
      <c r="A202" s="1737" t="s">
        <v>12</v>
      </c>
      <c r="B202" s="1653" t="s">
        <v>1967</v>
      </c>
      <c r="C202" s="1653" t="s">
        <v>1968</v>
      </c>
      <c r="D202" s="1649" t="s">
        <v>1969</v>
      </c>
      <c r="E202" s="1650">
        <v>45753</v>
      </c>
      <c r="F202" s="1653" t="s">
        <v>70</v>
      </c>
      <c r="G202" s="1653"/>
    </row>
    <row r="203" spans="1:7" s="1123" customFormat="1" x14ac:dyDescent="0.25">
      <c r="A203" s="1737" t="s">
        <v>12</v>
      </c>
      <c r="B203" s="1653" t="s">
        <v>2242</v>
      </c>
      <c r="C203" s="1653" t="s">
        <v>2243</v>
      </c>
      <c r="D203" s="1649" t="s">
        <v>2244</v>
      </c>
      <c r="E203" s="1650">
        <v>45891</v>
      </c>
      <c r="F203" s="1653" t="s">
        <v>70</v>
      </c>
      <c r="G203" s="1653"/>
    </row>
    <row r="204" spans="1:7" s="1123" customFormat="1" ht="45" x14ac:dyDescent="0.25">
      <c r="A204" s="1737" t="s">
        <v>13</v>
      </c>
      <c r="B204" s="1653" t="s">
        <v>1370</v>
      </c>
      <c r="C204" s="1653" t="s">
        <v>91</v>
      </c>
      <c r="D204" s="1649" t="s">
        <v>92</v>
      </c>
      <c r="E204" s="1650">
        <v>45751</v>
      </c>
      <c r="F204" s="1653" t="s">
        <v>88</v>
      </c>
      <c r="G204" s="1653" t="s">
        <v>2299</v>
      </c>
    </row>
    <row r="205" spans="1:7" s="1123" customFormat="1" ht="45" x14ac:dyDescent="0.25">
      <c r="A205" s="1737" t="s">
        <v>13</v>
      </c>
      <c r="B205" s="1653" t="s">
        <v>1371</v>
      </c>
      <c r="C205" s="1653" t="s">
        <v>93</v>
      </c>
      <c r="D205" s="1649" t="s">
        <v>94</v>
      </c>
      <c r="E205" s="1650">
        <v>45874</v>
      </c>
      <c r="F205" s="1653" t="s">
        <v>88</v>
      </c>
      <c r="G205" s="1653" t="s">
        <v>2349</v>
      </c>
    </row>
    <row r="206" spans="1:7" s="1123" customFormat="1" ht="45" x14ac:dyDescent="0.25">
      <c r="A206" s="1737" t="s">
        <v>13</v>
      </c>
      <c r="B206" s="1653" t="s">
        <v>1371</v>
      </c>
      <c r="C206" s="1653" t="s">
        <v>93</v>
      </c>
      <c r="D206" s="1649" t="s">
        <v>95</v>
      </c>
      <c r="E206" s="1650">
        <v>46234</v>
      </c>
      <c r="F206" s="1653" t="s">
        <v>88</v>
      </c>
      <c r="G206" s="1653" t="s">
        <v>2349</v>
      </c>
    </row>
    <row r="207" spans="1:7" s="1123" customFormat="1" ht="45" x14ac:dyDescent="0.25">
      <c r="A207" s="1737" t="s">
        <v>13</v>
      </c>
      <c r="B207" s="1653" t="s">
        <v>96</v>
      </c>
      <c r="C207" s="1653" t="s">
        <v>97</v>
      </c>
      <c r="D207" s="1649" t="s">
        <v>98</v>
      </c>
      <c r="E207" s="1650">
        <v>46461</v>
      </c>
      <c r="F207" s="1653" t="s">
        <v>88</v>
      </c>
      <c r="G207" s="1653" t="s">
        <v>2299</v>
      </c>
    </row>
    <row r="208" spans="1:7" s="1123" customFormat="1" ht="45" x14ac:dyDescent="0.25">
      <c r="A208" s="1737" t="s">
        <v>13</v>
      </c>
      <c r="B208" s="1653" t="s">
        <v>99</v>
      </c>
      <c r="C208" s="1653" t="s">
        <v>100</v>
      </c>
      <c r="D208" s="1649" t="s">
        <v>101</v>
      </c>
      <c r="E208" s="1650">
        <v>46822</v>
      </c>
      <c r="F208" s="1653" t="s">
        <v>88</v>
      </c>
      <c r="G208" s="1653" t="s">
        <v>2299</v>
      </c>
    </row>
    <row r="209" spans="1:7" s="1123" customFormat="1" ht="60" x14ac:dyDescent="0.25">
      <c r="A209" s="1737" t="s">
        <v>13</v>
      </c>
      <c r="B209" s="1653" t="s">
        <v>102</v>
      </c>
      <c r="C209" s="1653" t="s">
        <v>103</v>
      </c>
      <c r="D209" s="1649" t="s">
        <v>104</v>
      </c>
      <c r="E209" s="1650">
        <v>46633</v>
      </c>
      <c r="F209" s="1653" t="s">
        <v>88</v>
      </c>
      <c r="G209" s="1653" t="s">
        <v>2357</v>
      </c>
    </row>
    <row r="210" spans="1:7" s="1123" customFormat="1" ht="60" x14ac:dyDescent="0.25">
      <c r="A210" s="1737" t="s">
        <v>13</v>
      </c>
      <c r="B210" s="1653" t="s">
        <v>105</v>
      </c>
      <c r="C210" s="1653" t="s">
        <v>106</v>
      </c>
      <c r="D210" s="1649" t="s">
        <v>107</v>
      </c>
      <c r="E210" s="1650">
        <v>46905</v>
      </c>
      <c r="F210" s="1653" t="s">
        <v>88</v>
      </c>
      <c r="G210" s="1653" t="s">
        <v>2357</v>
      </c>
    </row>
    <row r="211" spans="1:7" s="1123" customFormat="1" ht="60" x14ac:dyDescent="0.25">
      <c r="A211" s="1737" t="s">
        <v>13</v>
      </c>
      <c r="B211" s="1653" t="s">
        <v>1220</v>
      </c>
      <c r="C211" s="1653" t="s">
        <v>1221</v>
      </c>
      <c r="D211" s="1649" t="s">
        <v>1222</v>
      </c>
      <c r="E211" s="1650">
        <v>47380</v>
      </c>
      <c r="F211" s="1653" t="s">
        <v>88</v>
      </c>
      <c r="G211" s="1653" t="s">
        <v>2358</v>
      </c>
    </row>
    <row r="212" spans="1:7" s="1123" customFormat="1" ht="45" x14ac:dyDescent="0.25">
      <c r="A212" s="1737" t="s">
        <v>13</v>
      </c>
      <c r="B212" s="1653" t="s">
        <v>1898</v>
      </c>
      <c r="C212" s="1653" t="s">
        <v>1873</v>
      </c>
      <c r="D212" s="1649" t="s">
        <v>1874</v>
      </c>
      <c r="E212" s="1650">
        <v>47433</v>
      </c>
      <c r="F212" s="1653" t="s">
        <v>88</v>
      </c>
      <c r="G212" s="1653" t="s">
        <v>2359</v>
      </c>
    </row>
    <row r="213" spans="1:7" s="1123" customFormat="1" ht="45" x14ac:dyDescent="0.25">
      <c r="A213" s="1737" t="s">
        <v>13</v>
      </c>
      <c r="B213" s="1653" t="s">
        <v>2245</v>
      </c>
      <c r="C213" s="1653" t="s">
        <v>2246</v>
      </c>
      <c r="D213" s="1649" t="s">
        <v>2247</v>
      </c>
      <c r="E213" s="1650">
        <v>47185</v>
      </c>
      <c r="F213" s="1653" t="s">
        <v>88</v>
      </c>
      <c r="G213" s="1653" t="s">
        <v>2359</v>
      </c>
    </row>
    <row r="214" spans="1:7" s="1123" customFormat="1" ht="45" x14ac:dyDescent="0.25">
      <c r="A214" s="1737" t="s">
        <v>13</v>
      </c>
      <c r="B214" s="1653" t="s">
        <v>1373</v>
      </c>
      <c r="C214" s="1653" t="s">
        <v>108</v>
      </c>
      <c r="D214" s="1649" t="s">
        <v>109</v>
      </c>
      <c r="E214" s="1650">
        <v>45914</v>
      </c>
      <c r="F214" s="1653" t="s">
        <v>88</v>
      </c>
      <c r="G214" s="1653" t="s">
        <v>2299</v>
      </c>
    </row>
    <row r="215" spans="1:7" s="1123" customFormat="1" ht="45" x14ac:dyDescent="0.25">
      <c r="A215" s="1737" t="s">
        <v>13</v>
      </c>
      <c r="B215" s="1653" t="s">
        <v>1375</v>
      </c>
      <c r="C215" s="1653" t="s">
        <v>110</v>
      </c>
      <c r="D215" s="1649" t="s">
        <v>111</v>
      </c>
      <c r="E215" s="1650">
        <v>45914</v>
      </c>
      <c r="F215" s="1653" t="s">
        <v>88</v>
      </c>
      <c r="G215" s="1653" t="s">
        <v>2299</v>
      </c>
    </row>
    <row r="216" spans="1:7" s="1123" customFormat="1" ht="45" x14ac:dyDescent="0.25">
      <c r="A216" s="1737" t="s">
        <v>13</v>
      </c>
      <c r="B216" s="1653" t="s">
        <v>1375</v>
      </c>
      <c r="C216" s="1653" t="s">
        <v>110</v>
      </c>
      <c r="D216" s="1649" t="s">
        <v>112</v>
      </c>
      <c r="E216" s="1650">
        <v>46274</v>
      </c>
      <c r="F216" s="1653" t="s">
        <v>88</v>
      </c>
      <c r="G216" s="1653" t="s">
        <v>2299</v>
      </c>
    </row>
    <row r="217" spans="1:7" s="1123" customFormat="1" x14ac:dyDescent="0.25">
      <c r="A217" s="1737" t="s">
        <v>14</v>
      </c>
      <c r="B217" s="1653" t="s">
        <v>113</v>
      </c>
      <c r="C217" s="1653" t="s">
        <v>114</v>
      </c>
      <c r="D217" s="1649" t="s">
        <v>115</v>
      </c>
      <c r="E217" s="1650">
        <v>46800</v>
      </c>
      <c r="F217" s="1653" t="s">
        <v>60</v>
      </c>
      <c r="G217" s="1653"/>
    </row>
    <row r="218" spans="1:7" s="1123" customFormat="1" x14ac:dyDescent="0.25">
      <c r="A218" s="1737" t="s">
        <v>14</v>
      </c>
      <c r="B218" s="1653" t="s">
        <v>116</v>
      </c>
      <c r="C218" s="1653" t="s">
        <v>117</v>
      </c>
      <c r="D218" s="1649" t="s">
        <v>118</v>
      </c>
      <c r="E218" s="1650">
        <v>46081</v>
      </c>
      <c r="F218" s="1653" t="s">
        <v>60</v>
      </c>
      <c r="G218" s="1653"/>
    </row>
    <row r="219" spans="1:7" s="1123" customFormat="1" ht="75" x14ac:dyDescent="0.25">
      <c r="A219" s="1737" t="s">
        <v>14</v>
      </c>
      <c r="B219" s="1653" t="s">
        <v>119</v>
      </c>
      <c r="C219" s="1653" t="s">
        <v>120</v>
      </c>
      <c r="D219" s="1649" t="s">
        <v>121</v>
      </c>
      <c r="E219" s="1650">
        <v>46980</v>
      </c>
      <c r="F219" s="1653" t="s">
        <v>60</v>
      </c>
      <c r="G219" s="1653" t="s">
        <v>2360</v>
      </c>
    </row>
    <row r="220" spans="1:7" s="1123" customFormat="1" ht="75" x14ac:dyDescent="0.25">
      <c r="A220" s="1737" t="s">
        <v>14</v>
      </c>
      <c r="B220" s="1653" t="s">
        <v>122</v>
      </c>
      <c r="C220" s="1653" t="s">
        <v>123</v>
      </c>
      <c r="D220" s="1649" t="s">
        <v>124</v>
      </c>
      <c r="E220" s="1650">
        <v>46801</v>
      </c>
      <c r="F220" s="1653" t="s">
        <v>60</v>
      </c>
      <c r="G220" s="1653" t="s">
        <v>2360</v>
      </c>
    </row>
    <row r="221" spans="1:7" s="1123" customFormat="1" ht="75" x14ac:dyDescent="0.25">
      <c r="A221" s="1737" t="s">
        <v>14</v>
      </c>
      <c r="B221" s="1653" t="s">
        <v>125</v>
      </c>
      <c r="C221" s="1653" t="s">
        <v>126</v>
      </c>
      <c r="D221" s="1649" t="s">
        <v>127</v>
      </c>
      <c r="E221" s="1650">
        <v>46621</v>
      </c>
      <c r="F221" s="1653" t="s">
        <v>60</v>
      </c>
      <c r="G221" s="1653" t="s">
        <v>2360</v>
      </c>
    </row>
    <row r="222" spans="1:7" s="1123" customFormat="1" ht="60" x14ac:dyDescent="0.25">
      <c r="A222" s="1737" t="s">
        <v>14</v>
      </c>
      <c r="B222" s="1653" t="s">
        <v>128</v>
      </c>
      <c r="C222" s="1653" t="s">
        <v>129</v>
      </c>
      <c r="D222" s="1649" t="s">
        <v>130</v>
      </c>
      <c r="E222" s="1650">
        <v>45850</v>
      </c>
      <c r="F222" s="1653" t="s">
        <v>60</v>
      </c>
      <c r="G222" s="1653" t="s">
        <v>2361</v>
      </c>
    </row>
    <row r="223" spans="1:7" s="1123" customFormat="1" ht="45" x14ac:dyDescent="0.25">
      <c r="A223" s="1737" t="s">
        <v>14</v>
      </c>
      <c r="B223" s="1653" t="s">
        <v>131</v>
      </c>
      <c r="C223" s="1653" t="s">
        <v>132</v>
      </c>
      <c r="D223" s="1649" t="s">
        <v>133</v>
      </c>
      <c r="E223" s="1650">
        <v>46674</v>
      </c>
      <c r="F223" s="1653" t="s">
        <v>60</v>
      </c>
      <c r="G223" s="1653" t="s">
        <v>2362</v>
      </c>
    </row>
    <row r="224" spans="1:7" s="1123" customFormat="1" x14ac:dyDescent="0.25">
      <c r="A224" s="1737" t="s">
        <v>15</v>
      </c>
      <c r="B224" s="1653" t="s">
        <v>2248</v>
      </c>
      <c r="C224" s="1653" t="s">
        <v>1970</v>
      </c>
      <c r="D224" s="1649" t="s">
        <v>1971</v>
      </c>
      <c r="E224" s="1650">
        <v>80191</v>
      </c>
      <c r="F224" s="1653"/>
      <c r="G224" s="1653"/>
    </row>
    <row r="225" spans="1:7" s="1123" customFormat="1" ht="45" x14ac:dyDescent="0.25">
      <c r="A225" s="1737" t="s">
        <v>15</v>
      </c>
      <c r="B225" s="1653" t="s">
        <v>134</v>
      </c>
      <c r="C225" s="1653" t="s">
        <v>135</v>
      </c>
      <c r="D225" s="1649" t="s">
        <v>136</v>
      </c>
      <c r="E225" s="1650">
        <v>45713</v>
      </c>
      <c r="F225" s="1653" t="s">
        <v>60</v>
      </c>
      <c r="G225" s="1653" t="s">
        <v>2298</v>
      </c>
    </row>
    <row r="226" spans="1:7" s="1123" customFormat="1" ht="60" x14ac:dyDescent="0.25">
      <c r="A226" s="1737" t="s">
        <v>15</v>
      </c>
      <c r="B226" s="1653" t="s">
        <v>137</v>
      </c>
      <c r="C226" s="1653" t="s">
        <v>138</v>
      </c>
      <c r="D226" s="1649" t="s">
        <v>139</v>
      </c>
      <c r="E226" s="1650">
        <v>46702</v>
      </c>
      <c r="F226" s="1653" t="s">
        <v>60</v>
      </c>
      <c r="G226" s="1653" t="s">
        <v>2363</v>
      </c>
    </row>
    <row r="227" spans="1:7" s="1123" customFormat="1" ht="45" x14ac:dyDescent="0.25">
      <c r="A227" s="1737" t="s">
        <v>15</v>
      </c>
      <c r="B227" s="1653" t="s">
        <v>140</v>
      </c>
      <c r="C227" s="1653" t="s">
        <v>141</v>
      </c>
      <c r="D227" s="1649" t="s">
        <v>142</v>
      </c>
      <c r="E227" s="1650">
        <v>45980</v>
      </c>
      <c r="F227" s="1653" t="s">
        <v>60</v>
      </c>
      <c r="G227" s="1653" t="s">
        <v>2364</v>
      </c>
    </row>
    <row r="228" spans="1:7" s="1123" customFormat="1" ht="45" x14ac:dyDescent="0.25">
      <c r="A228" s="1737" t="s">
        <v>15</v>
      </c>
      <c r="B228" s="1653" t="s">
        <v>143</v>
      </c>
      <c r="C228" s="1653" t="s">
        <v>144</v>
      </c>
      <c r="D228" s="1649" t="s">
        <v>145</v>
      </c>
      <c r="E228" s="1650">
        <v>46031</v>
      </c>
      <c r="F228" s="1653" t="s">
        <v>60</v>
      </c>
      <c r="G228" s="1653" t="s">
        <v>2364</v>
      </c>
    </row>
    <row r="229" spans="1:7" s="1123" customFormat="1" ht="45" x14ac:dyDescent="0.25">
      <c r="A229" s="1737" t="s">
        <v>15</v>
      </c>
      <c r="B229" s="1653" t="s">
        <v>146</v>
      </c>
      <c r="C229" s="1653" t="s">
        <v>147</v>
      </c>
      <c r="D229" s="1649" t="s">
        <v>148</v>
      </c>
      <c r="E229" s="1650">
        <v>46659</v>
      </c>
      <c r="F229" s="1653" t="s">
        <v>60</v>
      </c>
      <c r="G229" s="1653" t="s">
        <v>2298</v>
      </c>
    </row>
    <row r="230" spans="1:7" s="1123" customFormat="1" ht="45" x14ac:dyDescent="0.25">
      <c r="A230" s="1737" t="s">
        <v>15</v>
      </c>
      <c r="B230" s="1653" t="s">
        <v>149</v>
      </c>
      <c r="C230" s="1653" t="s">
        <v>150</v>
      </c>
      <c r="D230" s="1649" t="s">
        <v>151</v>
      </c>
      <c r="E230" s="1650">
        <v>46427</v>
      </c>
      <c r="F230" s="1653" t="s">
        <v>60</v>
      </c>
      <c r="G230" s="1653" t="s">
        <v>2298</v>
      </c>
    </row>
    <row r="231" spans="1:7" s="1123" customFormat="1" ht="60" x14ac:dyDescent="0.25">
      <c r="A231" s="1737" t="s">
        <v>15</v>
      </c>
      <c r="B231" s="1653" t="s">
        <v>2102</v>
      </c>
      <c r="C231" s="1653" t="s">
        <v>2103</v>
      </c>
      <c r="D231" s="1649" t="s">
        <v>2104</v>
      </c>
      <c r="E231" s="1650">
        <v>46715</v>
      </c>
      <c r="F231" s="1653" t="s">
        <v>35</v>
      </c>
      <c r="G231" s="1653" t="s">
        <v>2356</v>
      </c>
    </row>
    <row r="232" spans="1:7" s="1123" customFormat="1" ht="60" x14ac:dyDescent="0.25">
      <c r="A232" s="1737" t="s">
        <v>15</v>
      </c>
      <c r="B232" s="1653" t="s">
        <v>2105</v>
      </c>
      <c r="C232" s="1653" t="s">
        <v>2106</v>
      </c>
      <c r="D232" s="1649" t="s">
        <v>2107</v>
      </c>
      <c r="E232" s="1650">
        <v>46550</v>
      </c>
      <c r="F232" s="1653" t="s">
        <v>35</v>
      </c>
      <c r="G232" s="1653" t="s">
        <v>2363</v>
      </c>
    </row>
    <row r="233" spans="1:7" s="1123" customFormat="1" ht="45" x14ac:dyDescent="0.25">
      <c r="A233" s="1737" t="s">
        <v>15</v>
      </c>
      <c r="B233" s="1653" t="s">
        <v>1380</v>
      </c>
      <c r="C233" s="1653" t="s">
        <v>152</v>
      </c>
      <c r="D233" s="1649" t="s">
        <v>153</v>
      </c>
      <c r="E233" s="1650">
        <v>46065</v>
      </c>
      <c r="F233" s="1653" t="s">
        <v>32</v>
      </c>
      <c r="G233" s="1653" t="s">
        <v>2298</v>
      </c>
    </row>
    <row r="234" spans="1:7" s="1123" customFormat="1" ht="45" x14ac:dyDescent="0.25">
      <c r="A234" s="1737" t="s">
        <v>15</v>
      </c>
      <c r="B234" s="1653" t="s">
        <v>154</v>
      </c>
      <c r="C234" s="1653" t="s">
        <v>155</v>
      </c>
      <c r="D234" s="1649" t="s">
        <v>156</v>
      </c>
      <c r="E234" s="1650">
        <v>46223</v>
      </c>
      <c r="F234" s="1653" t="s">
        <v>60</v>
      </c>
      <c r="G234" s="1653" t="s">
        <v>2349</v>
      </c>
    </row>
    <row r="235" spans="1:7" s="1123" customFormat="1" ht="45" x14ac:dyDescent="0.25">
      <c r="A235" s="1737" t="s">
        <v>15</v>
      </c>
      <c r="B235" s="1653" t="s">
        <v>154</v>
      </c>
      <c r="C235" s="1653" t="s">
        <v>155</v>
      </c>
      <c r="D235" s="1649" t="s">
        <v>157</v>
      </c>
      <c r="E235" s="1650">
        <v>46583</v>
      </c>
      <c r="F235" s="1653" t="s">
        <v>60</v>
      </c>
      <c r="G235" s="1653" t="s">
        <v>2349</v>
      </c>
    </row>
    <row r="236" spans="1:7" s="1123" customFormat="1" ht="45" x14ac:dyDescent="0.25">
      <c r="A236" s="1737" t="s">
        <v>15</v>
      </c>
      <c r="B236" s="1653" t="s">
        <v>158</v>
      </c>
      <c r="C236" s="1653" t="s">
        <v>159</v>
      </c>
      <c r="D236" s="1649" t="s">
        <v>160</v>
      </c>
      <c r="E236" s="1650">
        <v>47276</v>
      </c>
      <c r="F236" s="1653" t="s">
        <v>60</v>
      </c>
      <c r="G236" s="1653" t="s">
        <v>2298</v>
      </c>
    </row>
    <row r="237" spans="1:7" s="1123" customFormat="1" ht="60" x14ac:dyDescent="0.25">
      <c r="A237" s="1737" t="s">
        <v>15</v>
      </c>
      <c r="B237" s="1653" t="s">
        <v>1223</v>
      </c>
      <c r="C237" s="1653" t="s">
        <v>1224</v>
      </c>
      <c r="D237" s="1649" t="s">
        <v>1225</v>
      </c>
      <c r="E237" s="1650">
        <v>48097</v>
      </c>
      <c r="F237" s="1653" t="s">
        <v>60</v>
      </c>
      <c r="G237" s="1653" t="s">
        <v>2356</v>
      </c>
    </row>
    <row r="238" spans="1:7" s="1123" customFormat="1" ht="60" x14ac:dyDescent="0.25">
      <c r="A238" s="1653" t="s">
        <v>161</v>
      </c>
      <c r="B238" s="1653" t="s">
        <v>2249</v>
      </c>
      <c r="C238" s="1653" t="s">
        <v>2250</v>
      </c>
      <c r="D238" s="1649" t="s">
        <v>2251</v>
      </c>
      <c r="E238" s="1650">
        <v>47367</v>
      </c>
      <c r="F238" s="1653" t="s">
        <v>35</v>
      </c>
      <c r="G238" s="1653" t="s">
        <v>2365</v>
      </c>
    </row>
    <row r="239" spans="1:7" s="1123" customFormat="1" ht="45" x14ac:dyDescent="0.25">
      <c r="A239" s="1653" t="s">
        <v>162</v>
      </c>
      <c r="B239" s="1653" t="s">
        <v>163</v>
      </c>
      <c r="C239" s="1653" t="s">
        <v>164</v>
      </c>
      <c r="D239" s="1649" t="s">
        <v>165</v>
      </c>
      <c r="E239" s="1650">
        <v>45924</v>
      </c>
      <c r="F239" s="1653" t="s">
        <v>88</v>
      </c>
      <c r="G239" s="1653" t="s">
        <v>2366</v>
      </c>
    </row>
    <row r="240" spans="1:7" s="1123" customFormat="1" ht="45" x14ac:dyDescent="0.25">
      <c r="A240" s="1737" t="s">
        <v>19</v>
      </c>
      <c r="B240" s="1653" t="s">
        <v>2108</v>
      </c>
      <c r="C240" s="1653" t="s">
        <v>2109</v>
      </c>
      <c r="D240" s="1649" t="s">
        <v>2110</v>
      </c>
      <c r="E240" s="1650">
        <v>47255</v>
      </c>
      <c r="F240" s="1653" t="s">
        <v>32</v>
      </c>
      <c r="G240" s="1653" t="s">
        <v>2367</v>
      </c>
    </row>
    <row r="241" spans="1:7" s="1123" customFormat="1" ht="45" x14ac:dyDescent="0.25">
      <c r="A241" s="1737" t="s">
        <v>19</v>
      </c>
      <c r="B241" s="1653" t="s">
        <v>167</v>
      </c>
      <c r="C241" s="1653" t="s">
        <v>168</v>
      </c>
      <c r="D241" s="1649" t="s">
        <v>169</v>
      </c>
      <c r="E241" s="1650">
        <v>45711</v>
      </c>
      <c r="F241" s="1653" t="s">
        <v>166</v>
      </c>
      <c r="G241" s="1653" t="s">
        <v>2368</v>
      </c>
    </row>
    <row r="242" spans="1:7" s="1123" customFormat="1" ht="18" customHeight="1" x14ac:dyDescent="0.25">
      <c r="A242" s="1737" t="s">
        <v>19</v>
      </c>
      <c r="B242" s="1653" t="s">
        <v>170</v>
      </c>
      <c r="C242" s="1653" t="s">
        <v>171</v>
      </c>
      <c r="D242" s="1649" t="s">
        <v>172</v>
      </c>
      <c r="E242" s="1650">
        <v>46138</v>
      </c>
      <c r="F242" s="1653" t="s">
        <v>166</v>
      </c>
      <c r="G242" s="1653" t="s">
        <v>2369</v>
      </c>
    </row>
    <row r="243" spans="1:7" s="1123" customFormat="1" ht="45" x14ac:dyDescent="0.25">
      <c r="A243" s="1737" t="s">
        <v>19</v>
      </c>
      <c r="B243" s="1653" t="s">
        <v>173</v>
      </c>
      <c r="C243" s="1653" t="s">
        <v>174</v>
      </c>
      <c r="D243" s="1649" t="s">
        <v>175</v>
      </c>
      <c r="E243" s="1650">
        <v>47155</v>
      </c>
      <c r="F243" s="1653" t="s">
        <v>166</v>
      </c>
      <c r="G243" s="1653" t="s">
        <v>2370</v>
      </c>
    </row>
    <row r="244" spans="1:7" s="1123" customFormat="1" ht="45" x14ac:dyDescent="0.25">
      <c r="A244" s="1737" t="s">
        <v>19</v>
      </c>
      <c r="B244" s="1653" t="s">
        <v>2252</v>
      </c>
      <c r="C244" s="1653" t="s">
        <v>176</v>
      </c>
      <c r="D244" s="1649" t="s">
        <v>177</v>
      </c>
      <c r="E244" s="1650">
        <v>47536</v>
      </c>
      <c r="F244" s="1653" t="s">
        <v>166</v>
      </c>
      <c r="G244" s="1653" t="s">
        <v>2371</v>
      </c>
    </row>
    <row r="245" spans="1:7" s="1123" customFormat="1" ht="45" x14ac:dyDescent="0.25">
      <c r="A245" s="1737" t="s">
        <v>19</v>
      </c>
      <c r="B245" s="1653" t="s">
        <v>1899</v>
      </c>
      <c r="C245" s="1653" t="s">
        <v>1875</v>
      </c>
      <c r="D245" s="1649" t="s">
        <v>1876</v>
      </c>
      <c r="E245" s="1650">
        <v>47792</v>
      </c>
      <c r="F245" s="1653" t="s">
        <v>88</v>
      </c>
      <c r="G245" s="1653" t="s">
        <v>2362</v>
      </c>
    </row>
    <row r="246" spans="1:7" s="1123" customFormat="1" ht="45" x14ac:dyDescent="0.25">
      <c r="A246" s="1737" t="s">
        <v>20</v>
      </c>
      <c r="B246" s="1653" t="s">
        <v>178</v>
      </c>
      <c r="C246" s="1653" t="s">
        <v>179</v>
      </c>
      <c r="D246" s="1649" t="s">
        <v>180</v>
      </c>
      <c r="E246" s="1650">
        <v>46493</v>
      </c>
      <c r="F246" s="1653" t="s">
        <v>181</v>
      </c>
      <c r="G246" s="1653" t="s">
        <v>2364</v>
      </c>
    </row>
    <row r="247" spans="1:7" s="1123" customFormat="1" ht="60" x14ac:dyDescent="0.25">
      <c r="A247" s="1737" t="s">
        <v>20</v>
      </c>
      <c r="B247" s="1653" t="s">
        <v>2372</v>
      </c>
      <c r="C247" s="1653" t="s">
        <v>2373</v>
      </c>
      <c r="D247" s="1649" t="s">
        <v>2374</v>
      </c>
      <c r="E247" s="1650">
        <v>47396</v>
      </c>
      <c r="F247" s="1653" t="s">
        <v>181</v>
      </c>
      <c r="G247" s="1653" t="s">
        <v>2375</v>
      </c>
    </row>
    <row r="248" spans="1:7" s="1123" customFormat="1" ht="60" x14ac:dyDescent="0.25">
      <c r="A248" s="1737" t="s">
        <v>20</v>
      </c>
      <c r="B248" s="1653" t="s">
        <v>2376</v>
      </c>
      <c r="C248" s="1653" t="s">
        <v>2377</v>
      </c>
      <c r="D248" s="1649" t="s">
        <v>2378</v>
      </c>
      <c r="E248" s="1650">
        <v>47396</v>
      </c>
      <c r="F248" s="1653" t="s">
        <v>181</v>
      </c>
      <c r="G248" s="1653" t="s">
        <v>2375</v>
      </c>
    </row>
    <row r="249" spans="1:7" s="1123" customFormat="1" x14ac:dyDescent="0.25">
      <c r="A249" s="1737" t="s">
        <v>20</v>
      </c>
      <c r="B249" s="1653" t="s">
        <v>1384</v>
      </c>
      <c r="C249" s="1653" t="s">
        <v>182</v>
      </c>
      <c r="D249" s="1649" t="s">
        <v>183</v>
      </c>
      <c r="E249" s="1650">
        <v>46842</v>
      </c>
      <c r="F249" s="1653" t="s">
        <v>181</v>
      </c>
      <c r="G249" s="1653"/>
    </row>
    <row r="250" spans="1:7" s="1123" customFormat="1" ht="45" x14ac:dyDescent="0.25">
      <c r="A250" s="1737" t="s">
        <v>20</v>
      </c>
      <c r="B250" s="1653" t="s">
        <v>2379</v>
      </c>
      <c r="C250" s="1653" t="s">
        <v>2380</v>
      </c>
      <c r="D250" s="1649" t="s">
        <v>2381</v>
      </c>
      <c r="E250" s="1650">
        <v>47576</v>
      </c>
      <c r="F250" s="1653" t="s">
        <v>181</v>
      </c>
      <c r="G250" s="1653" t="s">
        <v>2349</v>
      </c>
    </row>
    <row r="251" spans="1:7" s="1123" customFormat="1" ht="60" x14ac:dyDescent="0.25">
      <c r="A251" s="1737" t="s">
        <v>20</v>
      </c>
      <c r="B251" s="1653" t="s">
        <v>1832</v>
      </c>
      <c r="C251" s="1653" t="s">
        <v>1817</v>
      </c>
      <c r="D251" s="1649" t="s">
        <v>1818</v>
      </c>
      <c r="E251" s="1650">
        <v>47113</v>
      </c>
      <c r="F251" s="1653" t="s">
        <v>181</v>
      </c>
      <c r="G251" s="1653" t="s">
        <v>2356</v>
      </c>
    </row>
    <row r="252" spans="1:7" s="1123" customFormat="1" ht="60" x14ac:dyDescent="0.25">
      <c r="A252" s="1737" t="s">
        <v>184</v>
      </c>
      <c r="B252" s="1653" t="s">
        <v>1482</v>
      </c>
      <c r="C252" s="1653" t="s">
        <v>185</v>
      </c>
      <c r="D252" s="1649" t="s">
        <v>186</v>
      </c>
      <c r="E252" s="1650">
        <v>45766</v>
      </c>
      <c r="F252" s="1653" t="s">
        <v>35</v>
      </c>
      <c r="G252" s="1653" t="s">
        <v>2358</v>
      </c>
    </row>
    <row r="253" spans="1:7" s="1123" customFormat="1" ht="60" x14ac:dyDescent="0.25">
      <c r="A253" s="1737" t="s">
        <v>184</v>
      </c>
      <c r="B253" s="1653" t="s">
        <v>1483</v>
      </c>
      <c r="C253" s="1653" t="s">
        <v>187</v>
      </c>
      <c r="D253" s="1649" t="s">
        <v>188</v>
      </c>
      <c r="E253" s="1650">
        <v>46037</v>
      </c>
      <c r="F253" s="1653" t="s">
        <v>35</v>
      </c>
      <c r="G253" s="1653" t="s">
        <v>2357</v>
      </c>
    </row>
    <row r="254" spans="1:7" s="1123" customFormat="1" ht="20.25" customHeight="1" x14ac:dyDescent="0.25">
      <c r="A254" s="1737" t="s">
        <v>184</v>
      </c>
      <c r="B254" s="1653" t="s">
        <v>189</v>
      </c>
      <c r="C254" s="1653" t="s">
        <v>190</v>
      </c>
      <c r="D254" s="1649" t="s">
        <v>191</v>
      </c>
      <c r="E254" s="1650">
        <v>46658</v>
      </c>
      <c r="F254" s="1653" t="s">
        <v>35</v>
      </c>
      <c r="G254" s="1653" t="s">
        <v>2358</v>
      </c>
    </row>
    <row r="255" spans="1:7" s="1123" customFormat="1" ht="60" x14ac:dyDescent="0.25">
      <c r="A255" s="1737" t="s">
        <v>184</v>
      </c>
      <c r="B255" s="1653" t="s">
        <v>192</v>
      </c>
      <c r="C255" s="1653" t="s">
        <v>193</v>
      </c>
      <c r="D255" s="1649" t="s">
        <v>194</v>
      </c>
      <c r="E255" s="1650">
        <v>46881</v>
      </c>
      <c r="F255" s="1653" t="s">
        <v>35</v>
      </c>
      <c r="G255" s="1653" t="s">
        <v>2358</v>
      </c>
    </row>
    <row r="256" spans="1:7" s="1123" customFormat="1" ht="45" x14ac:dyDescent="0.25">
      <c r="A256" s="1737" t="s">
        <v>184</v>
      </c>
      <c r="B256" s="1653" t="s">
        <v>195</v>
      </c>
      <c r="C256" s="1653" t="s">
        <v>196</v>
      </c>
      <c r="D256" s="1649" t="s">
        <v>197</v>
      </c>
      <c r="E256" s="1650">
        <v>47342</v>
      </c>
      <c r="F256" s="1653" t="s">
        <v>35</v>
      </c>
      <c r="G256" s="1653" t="s">
        <v>2299</v>
      </c>
    </row>
    <row r="257" spans="1:7" s="1123" customFormat="1" x14ac:dyDescent="0.25">
      <c r="A257" s="1737" t="s">
        <v>184</v>
      </c>
      <c r="B257" s="1653" t="s">
        <v>1486</v>
      </c>
      <c r="C257" s="1653" t="s">
        <v>198</v>
      </c>
      <c r="D257" s="1649" t="s">
        <v>199</v>
      </c>
      <c r="E257" s="1650">
        <v>45944</v>
      </c>
      <c r="F257" s="1653" t="s">
        <v>35</v>
      </c>
      <c r="G257" s="1653"/>
    </row>
    <row r="258" spans="1:7" s="1123" customFormat="1" ht="75" x14ac:dyDescent="0.25">
      <c r="A258" s="1737" t="s">
        <v>184</v>
      </c>
      <c r="B258" s="1653" t="s">
        <v>1837</v>
      </c>
      <c r="C258" s="1653" t="s">
        <v>1819</v>
      </c>
      <c r="D258" s="1649" t="s">
        <v>1820</v>
      </c>
      <c r="E258" s="1650">
        <v>46218</v>
      </c>
      <c r="F258" s="1653" t="s">
        <v>35</v>
      </c>
      <c r="G258" s="1653" t="s">
        <v>2360</v>
      </c>
    </row>
    <row r="259" spans="1:7" s="1123" customFormat="1" ht="75" x14ac:dyDescent="0.25">
      <c r="A259" s="1737" t="s">
        <v>184</v>
      </c>
      <c r="B259" s="1653" t="s">
        <v>1837</v>
      </c>
      <c r="C259" s="1653" t="s">
        <v>1819</v>
      </c>
      <c r="D259" s="1649" t="s">
        <v>1821</v>
      </c>
      <c r="E259" s="1650">
        <v>46938</v>
      </c>
      <c r="F259" s="1653" t="s">
        <v>35</v>
      </c>
      <c r="G259" s="1653" t="s">
        <v>2360</v>
      </c>
    </row>
    <row r="260" spans="1:7" s="1123" customFormat="1" ht="30" x14ac:dyDescent="0.25">
      <c r="A260" s="1737" t="s">
        <v>184</v>
      </c>
      <c r="B260" s="1653" t="s">
        <v>2382</v>
      </c>
      <c r="C260" s="1653" t="s">
        <v>2383</v>
      </c>
      <c r="D260" s="1649" t="s">
        <v>2384</v>
      </c>
      <c r="E260" s="1650">
        <v>46668</v>
      </c>
      <c r="F260" s="1653" t="s">
        <v>35</v>
      </c>
      <c r="G260" s="1653" t="s">
        <v>2385</v>
      </c>
    </row>
    <row r="261" spans="1:7" s="1123" customFormat="1" x14ac:dyDescent="0.25">
      <c r="A261" s="1653" t="s">
        <v>200</v>
      </c>
      <c r="B261" s="1653" t="s">
        <v>1972</v>
      </c>
      <c r="C261" s="1653" t="s">
        <v>1973</v>
      </c>
      <c r="D261" s="1649" t="s">
        <v>1974</v>
      </c>
      <c r="E261" s="1650">
        <v>72692</v>
      </c>
      <c r="F261" s="1653" t="s">
        <v>35</v>
      </c>
      <c r="G261" s="1653"/>
    </row>
    <row r="262" spans="1:7" s="1123" customFormat="1" x14ac:dyDescent="0.25">
      <c r="A262" s="1653" t="s">
        <v>1068</v>
      </c>
      <c r="B262" s="1653" t="s">
        <v>1975</v>
      </c>
      <c r="C262" s="1653" t="s">
        <v>1976</v>
      </c>
      <c r="D262" s="1649" t="s">
        <v>1977</v>
      </c>
      <c r="E262" s="1650">
        <v>72531</v>
      </c>
      <c r="F262" s="1653"/>
      <c r="G262" s="1653"/>
    </row>
    <row r="263" spans="1:7" s="1123" customFormat="1" x14ac:dyDescent="0.25">
      <c r="A263" s="1737" t="s">
        <v>201</v>
      </c>
      <c r="B263" s="1653" t="s">
        <v>1978</v>
      </c>
      <c r="C263" s="1653" t="s">
        <v>1979</v>
      </c>
      <c r="D263" s="1649" t="s">
        <v>1980</v>
      </c>
      <c r="E263" s="1650">
        <v>78534</v>
      </c>
      <c r="F263" s="1653"/>
      <c r="G263" s="1653"/>
    </row>
    <row r="264" spans="1:7" s="1123" customFormat="1" ht="30" x14ac:dyDescent="0.25">
      <c r="A264" s="1737" t="s">
        <v>201</v>
      </c>
      <c r="B264" s="1653" t="s">
        <v>202</v>
      </c>
      <c r="C264" s="1653" t="s">
        <v>203</v>
      </c>
      <c r="D264" s="1649" t="s">
        <v>204</v>
      </c>
      <c r="E264" s="1650">
        <v>45812</v>
      </c>
      <c r="F264" s="1653" t="s">
        <v>60</v>
      </c>
      <c r="G264" s="1653" t="s">
        <v>2386</v>
      </c>
    </row>
    <row r="265" spans="1:7" s="1123" customFormat="1" ht="30" x14ac:dyDescent="0.25">
      <c r="A265" s="1737" t="s">
        <v>201</v>
      </c>
      <c r="B265" s="1653" t="s">
        <v>202</v>
      </c>
      <c r="C265" s="1653" t="s">
        <v>203</v>
      </c>
      <c r="D265" s="1649" t="s">
        <v>205</v>
      </c>
      <c r="E265" s="1650">
        <v>46172</v>
      </c>
      <c r="F265" s="1653" t="s">
        <v>60</v>
      </c>
      <c r="G265" s="1653" t="s">
        <v>2386</v>
      </c>
    </row>
    <row r="266" spans="1:7" s="1123" customFormat="1" ht="45" x14ac:dyDescent="0.25">
      <c r="A266" s="1737" t="s">
        <v>201</v>
      </c>
      <c r="B266" s="1653" t="s">
        <v>206</v>
      </c>
      <c r="C266" s="1653" t="s">
        <v>207</v>
      </c>
      <c r="D266" s="1649" t="s">
        <v>208</v>
      </c>
      <c r="E266" s="1650">
        <v>47161</v>
      </c>
      <c r="F266" s="1653" t="s">
        <v>60</v>
      </c>
      <c r="G266" s="1653" t="s">
        <v>2387</v>
      </c>
    </row>
    <row r="267" spans="1:7" s="1123" customFormat="1" ht="45" x14ac:dyDescent="0.25">
      <c r="A267" s="1737" t="s">
        <v>201</v>
      </c>
      <c r="B267" s="1653" t="s">
        <v>209</v>
      </c>
      <c r="C267" s="1653" t="s">
        <v>210</v>
      </c>
      <c r="D267" s="1649" t="s">
        <v>211</v>
      </c>
      <c r="E267" s="1650">
        <v>46084</v>
      </c>
      <c r="F267" s="1653" t="s">
        <v>60</v>
      </c>
      <c r="G267" s="1653" t="s">
        <v>2387</v>
      </c>
    </row>
    <row r="268" spans="1:7" s="1123" customFormat="1" ht="30" x14ac:dyDescent="0.25">
      <c r="A268" s="1737" t="s">
        <v>201</v>
      </c>
      <c r="B268" s="1653" t="s">
        <v>1226</v>
      </c>
      <c r="C268" s="1653" t="s">
        <v>1227</v>
      </c>
      <c r="D268" s="1649" t="s">
        <v>1228</v>
      </c>
      <c r="E268" s="1650">
        <v>46834</v>
      </c>
      <c r="F268" s="1653" t="s">
        <v>60</v>
      </c>
      <c r="G268" s="1653" t="s">
        <v>166</v>
      </c>
    </row>
    <row r="269" spans="1:7" s="1123" customFormat="1" ht="45" x14ac:dyDescent="0.25">
      <c r="A269" s="1737" t="s">
        <v>201</v>
      </c>
      <c r="B269" s="1653" t="s">
        <v>2388</v>
      </c>
      <c r="C269" s="1653" t="s">
        <v>2389</v>
      </c>
      <c r="D269" s="1649" t="s">
        <v>2390</v>
      </c>
      <c r="E269" s="1650">
        <v>47432</v>
      </c>
      <c r="F269" s="1653" t="s">
        <v>60</v>
      </c>
      <c r="G269" s="1653" t="s">
        <v>2349</v>
      </c>
    </row>
    <row r="270" spans="1:7" s="1123" customFormat="1" ht="60" x14ac:dyDescent="0.25">
      <c r="A270" s="1737" t="s">
        <v>201</v>
      </c>
      <c r="B270" s="1653" t="s">
        <v>212</v>
      </c>
      <c r="C270" s="1653" t="s">
        <v>213</v>
      </c>
      <c r="D270" s="1649" t="s">
        <v>214</v>
      </c>
      <c r="E270" s="1650">
        <v>45708</v>
      </c>
      <c r="F270" s="1653" t="s">
        <v>60</v>
      </c>
      <c r="G270" s="1653" t="s">
        <v>2391</v>
      </c>
    </row>
    <row r="271" spans="1:7" s="1123" customFormat="1" x14ac:dyDescent="0.25">
      <c r="A271" s="1653" t="s">
        <v>790</v>
      </c>
      <c r="B271" s="1653" t="s">
        <v>1981</v>
      </c>
      <c r="C271" s="1653" t="s">
        <v>1982</v>
      </c>
      <c r="D271" s="1649" t="s">
        <v>1983</v>
      </c>
      <c r="E271" s="1650">
        <v>76281</v>
      </c>
      <c r="F271" s="1653"/>
      <c r="G271" s="1653"/>
    </row>
    <row r="272" spans="1:7" s="1123" customFormat="1" x14ac:dyDescent="0.25">
      <c r="A272" s="1653" t="s">
        <v>60</v>
      </c>
      <c r="B272" s="1653" t="s">
        <v>1984</v>
      </c>
      <c r="C272" s="1653" t="s">
        <v>1985</v>
      </c>
      <c r="D272" s="1649" t="s">
        <v>1986</v>
      </c>
      <c r="E272" s="1650">
        <v>71699</v>
      </c>
      <c r="F272" s="1653"/>
      <c r="G272" s="1653"/>
    </row>
    <row r="273" spans="1:7" s="1123" customFormat="1" ht="30" x14ac:dyDescent="0.25">
      <c r="A273" s="1737" t="s">
        <v>215</v>
      </c>
      <c r="B273" s="1653" t="s">
        <v>2253</v>
      </c>
      <c r="C273" s="1653" t="s">
        <v>2254</v>
      </c>
      <c r="D273" s="1649" t="s">
        <v>2255</v>
      </c>
      <c r="E273" s="1650">
        <v>46822</v>
      </c>
      <c r="F273" s="1653" t="s">
        <v>60</v>
      </c>
      <c r="G273" s="1653" t="s">
        <v>2392</v>
      </c>
    </row>
    <row r="274" spans="1:7" s="1123" customFormat="1" x14ac:dyDescent="0.25">
      <c r="A274" s="1737" t="s">
        <v>215</v>
      </c>
      <c r="B274" s="1653" t="s">
        <v>1987</v>
      </c>
      <c r="C274" s="1653" t="s">
        <v>1988</v>
      </c>
      <c r="D274" s="1649" t="s">
        <v>1989</v>
      </c>
      <c r="E274" s="1650">
        <v>45687</v>
      </c>
      <c r="F274" s="1653" t="s">
        <v>35</v>
      </c>
      <c r="G274" s="1653"/>
    </row>
    <row r="275" spans="1:7" s="1123" customFormat="1" x14ac:dyDescent="0.25">
      <c r="A275" s="1737" t="s">
        <v>215</v>
      </c>
      <c r="B275" s="1653" t="s">
        <v>1990</v>
      </c>
      <c r="C275" s="1653" t="s">
        <v>1991</v>
      </c>
      <c r="D275" s="1649" t="s">
        <v>1992</v>
      </c>
      <c r="E275" s="1650">
        <v>45768</v>
      </c>
      <c r="F275" s="1653" t="s">
        <v>35</v>
      </c>
      <c r="G275" s="1653"/>
    </row>
    <row r="276" spans="1:7" s="1123" customFormat="1" x14ac:dyDescent="0.25">
      <c r="A276" s="1737" t="s">
        <v>215</v>
      </c>
      <c r="B276" s="1653" t="s">
        <v>2256</v>
      </c>
      <c r="C276" s="1653" t="s">
        <v>2257</v>
      </c>
      <c r="D276" s="1649" t="s">
        <v>2258</v>
      </c>
      <c r="E276" s="1650">
        <v>45922</v>
      </c>
      <c r="F276" s="1653" t="s">
        <v>35</v>
      </c>
      <c r="G276" s="1653"/>
    </row>
    <row r="277" spans="1:7" s="1123" customFormat="1" ht="45" x14ac:dyDescent="0.25">
      <c r="A277" s="1653" t="s">
        <v>217</v>
      </c>
      <c r="B277" s="1653" t="s">
        <v>1419</v>
      </c>
      <c r="C277" s="1653" t="s">
        <v>218</v>
      </c>
      <c r="D277" s="1649" t="s">
        <v>219</v>
      </c>
      <c r="E277" s="1650">
        <v>48495</v>
      </c>
      <c r="F277" s="1653" t="s">
        <v>32</v>
      </c>
      <c r="G277" s="1653" t="s">
        <v>2362</v>
      </c>
    </row>
    <row r="278" spans="1:7" s="1123" customFormat="1" ht="60" x14ac:dyDescent="0.25">
      <c r="A278" s="1737" t="s">
        <v>220</v>
      </c>
      <c r="B278" s="1653" t="s">
        <v>1423</v>
      </c>
      <c r="C278" s="1653" t="s">
        <v>221</v>
      </c>
      <c r="D278" s="1649" t="s">
        <v>222</v>
      </c>
      <c r="E278" s="1650">
        <v>46243</v>
      </c>
      <c r="F278" s="1653" t="s">
        <v>60</v>
      </c>
      <c r="G278" s="1653" t="s">
        <v>2393</v>
      </c>
    </row>
    <row r="279" spans="1:7" s="1123" customFormat="1" x14ac:dyDescent="0.25">
      <c r="A279" s="1737" t="s">
        <v>220</v>
      </c>
      <c r="B279" s="1653" t="s">
        <v>1425</v>
      </c>
      <c r="C279" s="1653" t="s">
        <v>223</v>
      </c>
      <c r="D279" s="1649" t="s">
        <v>224</v>
      </c>
      <c r="E279" s="1650">
        <v>47555</v>
      </c>
      <c r="F279" s="1653" t="s">
        <v>60</v>
      </c>
      <c r="G279" s="1653"/>
    </row>
    <row r="280" spans="1:7" s="1123" customFormat="1" ht="45" x14ac:dyDescent="0.25">
      <c r="A280" s="1737" t="s">
        <v>225</v>
      </c>
      <c r="B280" s="1653" t="s">
        <v>226</v>
      </c>
      <c r="C280" s="1653" t="s">
        <v>227</v>
      </c>
      <c r="D280" s="1649" t="s">
        <v>228</v>
      </c>
      <c r="E280" s="1650">
        <v>47276</v>
      </c>
      <c r="F280" s="1653" t="s">
        <v>32</v>
      </c>
      <c r="G280" s="1653" t="s">
        <v>2364</v>
      </c>
    </row>
    <row r="281" spans="1:7" s="1123" customFormat="1" x14ac:dyDescent="0.25">
      <c r="A281" s="1737" t="s">
        <v>225</v>
      </c>
      <c r="B281" s="1653" t="s">
        <v>2259</v>
      </c>
      <c r="C281" s="1653" t="s">
        <v>2260</v>
      </c>
      <c r="D281" s="1649" t="s">
        <v>2261</v>
      </c>
      <c r="E281" s="1650">
        <v>46645</v>
      </c>
      <c r="F281" s="1653" t="s">
        <v>88</v>
      </c>
      <c r="G281" s="1653"/>
    </row>
    <row r="282" spans="1:7" s="1123" customFormat="1" x14ac:dyDescent="0.25">
      <c r="A282" s="1653" t="s">
        <v>2237</v>
      </c>
      <c r="B282" s="1653" t="s">
        <v>1993</v>
      </c>
      <c r="C282" s="1653" t="s">
        <v>1994</v>
      </c>
      <c r="D282" s="1649" t="s">
        <v>1995</v>
      </c>
      <c r="E282" s="1650">
        <v>64414</v>
      </c>
      <c r="F282" s="1653"/>
      <c r="G282" s="1653"/>
    </row>
    <row r="283" spans="1:7" s="1123" customFormat="1" x14ac:dyDescent="0.25">
      <c r="A283" s="1653" t="s">
        <v>791</v>
      </c>
      <c r="B283" s="1653" t="s">
        <v>1996</v>
      </c>
      <c r="C283" s="1653" t="s">
        <v>1997</v>
      </c>
      <c r="D283" s="1649" t="s">
        <v>1998</v>
      </c>
      <c r="E283" s="1650">
        <v>55814</v>
      </c>
      <c r="F283" s="1653"/>
      <c r="G283" s="1653"/>
    </row>
    <row r="284" spans="1:7" s="1123" customFormat="1" x14ac:dyDescent="0.25">
      <c r="A284" s="1653" t="s">
        <v>529</v>
      </c>
      <c r="B284" s="1653" t="s">
        <v>1999</v>
      </c>
      <c r="C284" s="1653" t="s">
        <v>2000</v>
      </c>
      <c r="D284" s="1649" t="s">
        <v>2001</v>
      </c>
      <c r="E284" s="1650">
        <v>54891</v>
      </c>
      <c r="F284" s="1653"/>
      <c r="G284" s="1653"/>
    </row>
    <row r="285" spans="1:7" s="1123" customFormat="1" x14ac:dyDescent="0.25">
      <c r="A285" s="1653" t="s">
        <v>1103</v>
      </c>
      <c r="B285" s="1653" t="s">
        <v>2002</v>
      </c>
      <c r="C285" s="1653" t="s">
        <v>2003</v>
      </c>
      <c r="D285" s="1649" t="s">
        <v>2004</v>
      </c>
      <c r="E285" s="1650">
        <v>75286</v>
      </c>
      <c r="F285" s="1653"/>
      <c r="G285" s="1653"/>
    </row>
    <row r="286" spans="1:7" s="1123" customFormat="1" ht="60" x14ac:dyDescent="0.25">
      <c r="A286" s="1653" t="s">
        <v>232</v>
      </c>
      <c r="B286" s="1653" t="s">
        <v>2133</v>
      </c>
      <c r="C286" s="1653" t="s">
        <v>1877</v>
      </c>
      <c r="D286" s="1649" t="s">
        <v>1878</v>
      </c>
      <c r="E286" s="1650">
        <v>46367</v>
      </c>
      <c r="F286" s="1653" t="s">
        <v>35</v>
      </c>
      <c r="G286" s="1653" t="s">
        <v>2394</v>
      </c>
    </row>
    <row r="287" spans="1:7" s="1123" customFormat="1" ht="45" x14ac:dyDescent="0.25">
      <c r="A287" s="1737" t="s">
        <v>233</v>
      </c>
      <c r="B287" s="1653" t="s">
        <v>234</v>
      </c>
      <c r="C287" s="1653" t="s">
        <v>235</v>
      </c>
      <c r="D287" s="1649" t="s">
        <v>236</v>
      </c>
      <c r="E287" s="1650">
        <v>46710</v>
      </c>
      <c r="F287" s="1653" t="s">
        <v>32</v>
      </c>
      <c r="G287" s="1653" t="s">
        <v>2362</v>
      </c>
    </row>
    <row r="288" spans="1:7" s="1123" customFormat="1" x14ac:dyDescent="0.25">
      <c r="A288" s="1737" t="s">
        <v>233</v>
      </c>
      <c r="B288" s="1653" t="s">
        <v>237</v>
      </c>
      <c r="C288" s="1653" t="s">
        <v>238</v>
      </c>
      <c r="D288" s="1649" t="s">
        <v>239</v>
      </c>
      <c r="E288" s="1650">
        <v>46451</v>
      </c>
      <c r="F288" s="1653" t="s">
        <v>32</v>
      </c>
      <c r="G288" s="1653"/>
    </row>
    <row r="289" spans="1:7" s="1123" customFormat="1" ht="60" x14ac:dyDescent="0.25">
      <c r="A289" s="1737" t="s">
        <v>233</v>
      </c>
      <c r="B289" s="1653" t="s">
        <v>2262</v>
      </c>
      <c r="C289" s="1653" t="s">
        <v>2263</v>
      </c>
      <c r="D289" s="1649" t="s">
        <v>2264</v>
      </c>
      <c r="E289" s="1650">
        <v>46825</v>
      </c>
      <c r="F289" s="1653" t="s">
        <v>60</v>
      </c>
      <c r="G289" s="1653" t="s">
        <v>2395</v>
      </c>
    </row>
    <row r="290" spans="1:7" s="1123" customFormat="1" x14ac:dyDescent="0.25">
      <c r="A290" s="1737" t="s">
        <v>233</v>
      </c>
      <c r="B290" s="1653" t="s">
        <v>2005</v>
      </c>
      <c r="C290" s="1653" t="s">
        <v>2006</v>
      </c>
      <c r="D290" s="1649" t="s">
        <v>2007</v>
      </c>
      <c r="E290" s="1650">
        <v>45717</v>
      </c>
      <c r="F290" s="1653" t="s">
        <v>60</v>
      </c>
      <c r="G290" s="1653"/>
    </row>
    <row r="291" spans="1:7" s="1123" customFormat="1" x14ac:dyDescent="0.25">
      <c r="A291" s="1737" t="s">
        <v>233</v>
      </c>
      <c r="B291" s="1653" t="s">
        <v>2265</v>
      </c>
      <c r="C291" s="1653" t="s">
        <v>2266</v>
      </c>
      <c r="D291" s="1649" t="s">
        <v>2267</v>
      </c>
      <c r="E291" s="1650">
        <v>45864</v>
      </c>
      <c r="F291" s="1653" t="s">
        <v>60</v>
      </c>
      <c r="G291" s="1653"/>
    </row>
    <row r="292" spans="1:7" s="1123" customFormat="1" x14ac:dyDescent="0.25">
      <c r="A292" s="1737" t="s">
        <v>240</v>
      </c>
      <c r="B292" s="1653" t="s">
        <v>1428</v>
      </c>
      <c r="C292" s="1653" t="s">
        <v>241</v>
      </c>
      <c r="D292" s="1649" t="s">
        <v>242</v>
      </c>
      <c r="E292" s="1650">
        <v>45956</v>
      </c>
      <c r="F292" s="1653" t="s">
        <v>60</v>
      </c>
      <c r="G292" s="1653"/>
    </row>
    <row r="293" spans="1:7" s="1123" customFormat="1" ht="45" x14ac:dyDescent="0.25">
      <c r="A293" s="1737" t="s">
        <v>240</v>
      </c>
      <c r="B293" s="1653" t="s">
        <v>243</v>
      </c>
      <c r="C293" s="1653" t="s">
        <v>244</v>
      </c>
      <c r="D293" s="1649" t="s">
        <v>245</v>
      </c>
      <c r="E293" s="1650">
        <v>46694</v>
      </c>
      <c r="F293" s="1653" t="s">
        <v>60</v>
      </c>
      <c r="G293" s="1653" t="s">
        <v>1042</v>
      </c>
    </row>
    <row r="294" spans="1:7" s="1123" customFormat="1" ht="60" x14ac:dyDescent="0.25">
      <c r="A294" s="1737" t="s">
        <v>246</v>
      </c>
      <c r="B294" s="1653" t="s">
        <v>2396</v>
      </c>
      <c r="C294" s="1653" t="s">
        <v>2397</v>
      </c>
      <c r="D294" s="1649" t="s">
        <v>2398</v>
      </c>
      <c r="E294" s="1650">
        <v>47812</v>
      </c>
      <c r="F294" s="1653" t="s">
        <v>60</v>
      </c>
      <c r="G294" s="1653" t="s">
        <v>2395</v>
      </c>
    </row>
    <row r="295" spans="1:7" s="1123" customFormat="1" ht="60" x14ac:dyDescent="0.25">
      <c r="A295" s="1737" t="s">
        <v>246</v>
      </c>
      <c r="B295" s="1653" t="s">
        <v>2399</v>
      </c>
      <c r="C295" s="1653" t="s">
        <v>2400</v>
      </c>
      <c r="D295" s="1649" t="s">
        <v>2401</v>
      </c>
      <c r="E295" s="1650">
        <v>48173</v>
      </c>
      <c r="F295" s="1653" t="s">
        <v>60</v>
      </c>
      <c r="G295" s="1653" t="s">
        <v>2395</v>
      </c>
    </row>
    <row r="296" spans="1:7" s="1123" customFormat="1" ht="45" x14ac:dyDescent="0.25">
      <c r="A296" s="1737" t="s">
        <v>246</v>
      </c>
      <c r="B296" s="1653" t="s">
        <v>1431</v>
      </c>
      <c r="C296" s="1653" t="s">
        <v>247</v>
      </c>
      <c r="D296" s="1649" t="s">
        <v>248</v>
      </c>
      <c r="E296" s="1650">
        <v>46689</v>
      </c>
      <c r="F296" s="1653" t="s">
        <v>60</v>
      </c>
      <c r="G296" s="1653" t="s">
        <v>2402</v>
      </c>
    </row>
    <row r="297" spans="1:7" s="1123" customFormat="1" ht="45" x14ac:dyDescent="0.25">
      <c r="A297" s="1737" t="s">
        <v>246</v>
      </c>
      <c r="B297" s="1653" t="s">
        <v>1432</v>
      </c>
      <c r="C297" s="1653" t="s">
        <v>249</v>
      </c>
      <c r="D297" s="1649" t="s">
        <v>250</v>
      </c>
      <c r="E297" s="1650">
        <v>47410</v>
      </c>
      <c r="F297" s="1653" t="s">
        <v>60</v>
      </c>
      <c r="G297" s="1653" t="s">
        <v>2402</v>
      </c>
    </row>
    <row r="298" spans="1:7" s="1123" customFormat="1" ht="45" x14ac:dyDescent="0.25">
      <c r="A298" s="1737" t="s">
        <v>246</v>
      </c>
      <c r="B298" s="1653" t="s">
        <v>1434</v>
      </c>
      <c r="C298" s="1653" t="s">
        <v>251</v>
      </c>
      <c r="D298" s="1649" t="s">
        <v>252</v>
      </c>
      <c r="E298" s="1650">
        <v>48048</v>
      </c>
      <c r="F298" s="1653" t="s">
        <v>60</v>
      </c>
      <c r="G298" s="1653" t="s">
        <v>2362</v>
      </c>
    </row>
    <row r="299" spans="1:7" s="1123" customFormat="1" ht="75" x14ac:dyDescent="0.25">
      <c r="A299" s="1653" t="s">
        <v>1850</v>
      </c>
      <c r="B299" s="1653" t="s">
        <v>1851</v>
      </c>
      <c r="C299" s="1653" t="s">
        <v>1852</v>
      </c>
      <c r="D299" s="1649" t="s">
        <v>1853</v>
      </c>
      <c r="E299" s="1650">
        <v>46333</v>
      </c>
      <c r="F299" s="1653" t="s">
        <v>32</v>
      </c>
      <c r="G299" s="1653" t="s">
        <v>2360</v>
      </c>
    </row>
    <row r="300" spans="1:7" s="1123" customFormat="1" ht="45" x14ac:dyDescent="0.25">
      <c r="A300" s="1737" t="s">
        <v>253</v>
      </c>
      <c r="B300" s="1653" t="s">
        <v>254</v>
      </c>
      <c r="C300" s="1653" t="s">
        <v>255</v>
      </c>
      <c r="D300" s="1649" t="s">
        <v>256</v>
      </c>
      <c r="E300" s="1650">
        <v>46648</v>
      </c>
      <c r="F300" s="1653" t="s">
        <v>60</v>
      </c>
      <c r="G300" s="1653" t="s">
        <v>2403</v>
      </c>
    </row>
    <row r="301" spans="1:7" s="1123" customFormat="1" x14ac:dyDescent="0.25">
      <c r="A301" s="1737" t="s">
        <v>253</v>
      </c>
      <c r="B301" s="1653" t="s">
        <v>257</v>
      </c>
      <c r="C301" s="1653" t="s">
        <v>258</v>
      </c>
      <c r="D301" s="1649" t="s">
        <v>259</v>
      </c>
      <c r="E301" s="1650">
        <v>48145</v>
      </c>
      <c r="F301" s="1653" t="s">
        <v>60</v>
      </c>
      <c r="G301" s="1653"/>
    </row>
    <row r="302" spans="1:7" s="1123" customFormat="1" ht="45" x14ac:dyDescent="0.25">
      <c r="A302" s="1737" t="s">
        <v>253</v>
      </c>
      <c r="B302" s="1653" t="s">
        <v>260</v>
      </c>
      <c r="C302" s="1653" t="s">
        <v>261</v>
      </c>
      <c r="D302" s="1649" t="s">
        <v>262</v>
      </c>
      <c r="E302" s="1650">
        <v>48520</v>
      </c>
      <c r="F302" s="1653" t="s">
        <v>60</v>
      </c>
      <c r="G302" s="1653" t="s">
        <v>2404</v>
      </c>
    </row>
    <row r="303" spans="1:7" s="1123" customFormat="1" ht="45" x14ac:dyDescent="0.25">
      <c r="A303" s="1737" t="s">
        <v>253</v>
      </c>
      <c r="B303" s="1653" t="s">
        <v>263</v>
      </c>
      <c r="C303" s="1653" t="s">
        <v>264</v>
      </c>
      <c r="D303" s="1649" t="s">
        <v>265</v>
      </c>
      <c r="E303" s="1650">
        <v>48880</v>
      </c>
      <c r="F303" s="1653" t="s">
        <v>60</v>
      </c>
      <c r="G303" s="1653" t="s">
        <v>2404</v>
      </c>
    </row>
    <row r="304" spans="1:7" s="1123" customFormat="1" x14ac:dyDescent="0.25">
      <c r="A304" s="1737" t="s">
        <v>253</v>
      </c>
      <c r="B304" s="1653" t="s">
        <v>266</v>
      </c>
      <c r="C304" s="1653" t="s">
        <v>267</v>
      </c>
      <c r="D304" s="1649" t="s">
        <v>268</v>
      </c>
      <c r="E304" s="1650">
        <v>48901</v>
      </c>
      <c r="F304" s="1653" t="s">
        <v>60</v>
      </c>
      <c r="G304" s="1653"/>
    </row>
    <row r="305" spans="1:7" s="1123" customFormat="1" x14ac:dyDescent="0.25">
      <c r="A305" s="1737" t="s">
        <v>253</v>
      </c>
      <c r="B305" s="1653" t="s">
        <v>269</v>
      </c>
      <c r="C305" s="1653" t="s">
        <v>270</v>
      </c>
      <c r="D305" s="1649" t="s">
        <v>271</v>
      </c>
      <c r="E305" s="1650">
        <v>48901</v>
      </c>
      <c r="F305" s="1653" t="s">
        <v>60</v>
      </c>
      <c r="G305" s="1653"/>
    </row>
    <row r="306" spans="1:7" s="1123" customFormat="1" ht="45" x14ac:dyDescent="0.25">
      <c r="A306" s="1737" t="s">
        <v>253</v>
      </c>
      <c r="B306" s="1653" t="s">
        <v>272</v>
      </c>
      <c r="C306" s="1653" t="s">
        <v>273</v>
      </c>
      <c r="D306" s="1649" t="s">
        <v>274</v>
      </c>
      <c r="E306" s="1650">
        <v>45929</v>
      </c>
      <c r="F306" s="1653" t="s">
        <v>60</v>
      </c>
      <c r="G306" s="1653" t="s">
        <v>2403</v>
      </c>
    </row>
    <row r="307" spans="1:7" s="1123" customFormat="1" ht="45" x14ac:dyDescent="0.25">
      <c r="A307" s="1737" t="s">
        <v>253</v>
      </c>
      <c r="B307" s="1653" t="s">
        <v>275</v>
      </c>
      <c r="C307" s="1653" t="s">
        <v>276</v>
      </c>
      <c r="D307" s="1649" t="s">
        <v>277</v>
      </c>
      <c r="E307" s="1650">
        <v>47501</v>
      </c>
      <c r="F307" s="1653" t="s">
        <v>60</v>
      </c>
      <c r="G307" s="1653" t="s">
        <v>2405</v>
      </c>
    </row>
    <row r="308" spans="1:7" s="1123" customFormat="1" ht="45" x14ac:dyDescent="0.25">
      <c r="A308" s="1737" t="s">
        <v>253</v>
      </c>
      <c r="B308" s="1653" t="s">
        <v>278</v>
      </c>
      <c r="C308" s="1653" t="s">
        <v>279</v>
      </c>
      <c r="D308" s="1649" t="s">
        <v>280</v>
      </c>
      <c r="E308" s="1650">
        <v>46782</v>
      </c>
      <c r="F308" s="1653" t="s">
        <v>60</v>
      </c>
      <c r="G308" s="1653" t="s">
        <v>2405</v>
      </c>
    </row>
    <row r="309" spans="1:7" s="1123" customFormat="1" ht="45" x14ac:dyDescent="0.25">
      <c r="A309" s="1737" t="s">
        <v>253</v>
      </c>
      <c r="B309" s="1653" t="s">
        <v>281</v>
      </c>
      <c r="C309" s="1653" t="s">
        <v>282</v>
      </c>
      <c r="D309" s="1649" t="s">
        <v>283</v>
      </c>
      <c r="E309" s="1650">
        <v>48390</v>
      </c>
      <c r="F309" s="1653" t="s">
        <v>60</v>
      </c>
      <c r="G309" s="1653" t="s">
        <v>2405</v>
      </c>
    </row>
    <row r="310" spans="1:7" s="1123" customFormat="1" ht="45" x14ac:dyDescent="0.25">
      <c r="A310" s="1737" t="s">
        <v>253</v>
      </c>
      <c r="B310" s="1653" t="s">
        <v>284</v>
      </c>
      <c r="C310" s="1653" t="s">
        <v>285</v>
      </c>
      <c r="D310" s="1649" t="s">
        <v>286</v>
      </c>
      <c r="E310" s="1650">
        <v>47670</v>
      </c>
      <c r="F310" s="1653" t="s">
        <v>60</v>
      </c>
      <c r="G310" s="1653" t="s">
        <v>2405</v>
      </c>
    </row>
    <row r="311" spans="1:7" s="1123" customFormat="1" ht="45" x14ac:dyDescent="0.25">
      <c r="A311" s="1737" t="s">
        <v>253</v>
      </c>
      <c r="B311" s="1653" t="s">
        <v>287</v>
      </c>
      <c r="C311" s="1653" t="s">
        <v>288</v>
      </c>
      <c r="D311" s="1649" t="s">
        <v>289</v>
      </c>
      <c r="E311" s="1650">
        <v>48062</v>
      </c>
      <c r="F311" s="1653" t="s">
        <v>60</v>
      </c>
      <c r="G311" s="1653" t="s">
        <v>2405</v>
      </c>
    </row>
    <row r="312" spans="1:7" s="1123" customFormat="1" ht="45" x14ac:dyDescent="0.25">
      <c r="A312" s="1737" t="s">
        <v>253</v>
      </c>
      <c r="B312" s="1653" t="s">
        <v>290</v>
      </c>
      <c r="C312" s="1653" t="s">
        <v>291</v>
      </c>
      <c r="D312" s="1649" t="s">
        <v>292</v>
      </c>
      <c r="E312" s="1650">
        <v>48062</v>
      </c>
      <c r="F312" s="1653" t="s">
        <v>60</v>
      </c>
      <c r="G312" s="1653" t="s">
        <v>2405</v>
      </c>
    </row>
    <row r="313" spans="1:7" s="1123" customFormat="1" x14ac:dyDescent="0.25">
      <c r="A313" s="1737" t="s">
        <v>253</v>
      </c>
      <c r="B313" s="1653" t="s">
        <v>293</v>
      </c>
      <c r="C313" s="1653" t="s">
        <v>294</v>
      </c>
      <c r="D313" s="1649" t="s">
        <v>295</v>
      </c>
      <c r="E313" s="1650">
        <v>48145</v>
      </c>
      <c r="F313" s="1653" t="s">
        <v>60</v>
      </c>
      <c r="G313" s="1653"/>
    </row>
    <row r="314" spans="1:7" s="1123" customFormat="1" ht="45" x14ac:dyDescent="0.25">
      <c r="A314" s="1653" t="s">
        <v>296</v>
      </c>
      <c r="B314" s="1653" t="s">
        <v>1901</v>
      </c>
      <c r="C314" s="1653" t="s">
        <v>1854</v>
      </c>
      <c r="D314" s="1649" t="s">
        <v>1855</v>
      </c>
      <c r="E314" s="1650">
        <v>47052</v>
      </c>
      <c r="F314" s="1653" t="s">
        <v>35</v>
      </c>
      <c r="G314" s="1653" t="s">
        <v>2406</v>
      </c>
    </row>
    <row r="315" spans="1:7" s="1123" customFormat="1" ht="45" x14ac:dyDescent="0.25">
      <c r="A315" s="1737" t="s">
        <v>297</v>
      </c>
      <c r="B315" s="1653" t="s">
        <v>1856</v>
      </c>
      <c r="C315" s="1653" t="s">
        <v>1857</v>
      </c>
      <c r="D315" s="1649" t="s">
        <v>1858</v>
      </c>
      <c r="E315" s="1650">
        <v>46661</v>
      </c>
      <c r="F315" s="1653" t="s">
        <v>32</v>
      </c>
      <c r="G315" s="1653" t="s">
        <v>2298</v>
      </c>
    </row>
    <row r="316" spans="1:7" s="1123" customFormat="1" ht="45" x14ac:dyDescent="0.25">
      <c r="A316" s="1737" t="s">
        <v>297</v>
      </c>
      <c r="B316" s="1653" t="s">
        <v>1399</v>
      </c>
      <c r="C316" s="1653" t="s">
        <v>298</v>
      </c>
      <c r="D316" s="1649" t="s">
        <v>299</v>
      </c>
      <c r="E316" s="1650">
        <v>46334</v>
      </c>
      <c r="F316" s="1653" t="s">
        <v>35</v>
      </c>
      <c r="G316" s="1653" t="s">
        <v>2298</v>
      </c>
    </row>
    <row r="317" spans="1:7" s="1123" customFormat="1" ht="60" x14ac:dyDescent="0.25">
      <c r="A317" s="1737" t="s">
        <v>297</v>
      </c>
      <c r="B317" s="1653" t="s">
        <v>1401</v>
      </c>
      <c r="C317" s="1653" t="s">
        <v>300</v>
      </c>
      <c r="D317" s="1649" t="s">
        <v>301</v>
      </c>
      <c r="E317" s="1650">
        <v>47399</v>
      </c>
      <c r="F317" s="1653" t="s">
        <v>35</v>
      </c>
      <c r="G317" s="1653" t="s">
        <v>2363</v>
      </c>
    </row>
    <row r="318" spans="1:7" s="1123" customFormat="1" ht="45" x14ac:dyDescent="0.25">
      <c r="A318" s="1737" t="s">
        <v>303</v>
      </c>
      <c r="B318" s="1653" t="s">
        <v>304</v>
      </c>
      <c r="C318" s="1653" t="s">
        <v>305</v>
      </c>
      <c r="D318" s="1649" t="s">
        <v>306</v>
      </c>
      <c r="E318" s="1650">
        <v>46322</v>
      </c>
      <c r="F318" s="1653" t="s">
        <v>2237</v>
      </c>
      <c r="G318" s="1653" t="s">
        <v>2407</v>
      </c>
    </row>
    <row r="319" spans="1:7" s="1123" customFormat="1" ht="60" x14ac:dyDescent="0.25">
      <c r="A319" s="1737" t="s">
        <v>303</v>
      </c>
      <c r="B319" s="1653" t="s">
        <v>307</v>
      </c>
      <c r="C319" s="1653" t="s">
        <v>308</v>
      </c>
      <c r="D319" s="1649" t="s">
        <v>309</v>
      </c>
      <c r="E319" s="1650">
        <v>46323</v>
      </c>
      <c r="F319" s="1653" t="s">
        <v>2237</v>
      </c>
      <c r="G319" s="1653" t="s">
        <v>2391</v>
      </c>
    </row>
    <row r="320" spans="1:7" s="1123" customFormat="1" ht="60" x14ac:dyDescent="0.25">
      <c r="A320" s="1737" t="s">
        <v>303</v>
      </c>
      <c r="B320" s="1653" t="s">
        <v>310</v>
      </c>
      <c r="C320" s="1653" t="s">
        <v>311</v>
      </c>
      <c r="D320" s="1649" t="s">
        <v>312</v>
      </c>
      <c r="E320" s="1650">
        <v>46684</v>
      </c>
      <c r="F320" s="1653" t="s">
        <v>2237</v>
      </c>
      <c r="G320" s="1653" t="s">
        <v>2391</v>
      </c>
    </row>
    <row r="321" spans="1:7" s="1123" customFormat="1" ht="60" x14ac:dyDescent="0.25">
      <c r="A321" s="1737" t="s">
        <v>303</v>
      </c>
      <c r="B321" s="1653" t="s">
        <v>313</v>
      </c>
      <c r="C321" s="1653" t="s">
        <v>314</v>
      </c>
      <c r="D321" s="1649" t="s">
        <v>315</v>
      </c>
      <c r="E321" s="1650">
        <v>46931</v>
      </c>
      <c r="F321" s="1653" t="s">
        <v>2237</v>
      </c>
      <c r="G321" s="1653" t="s">
        <v>2408</v>
      </c>
    </row>
    <row r="322" spans="1:7" s="1123" customFormat="1" ht="60" x14ac:dyDescent="0.25">
      <c r="A322" s="1737" t="s">
        <v>303</v>
      </c>
      <c r="B322" s="1653" t="s">
        <v>1879</v>
      </c>
      <c r="C322" s="1653" t="s">
        <v>1880</v>
      </c>
      <c r="D322" s="1649" t="s">
        <v>1881</v>
      </c>
      <c r="E322" s="1650">
        <v>47435</v>
      </c>
      <c r="F322" s="1653" t="s">
        <v>2237</v>
      </c>
      <c r="G322" s="1653" t="s">
        <v>2409</v>
      </c>
    </row>
    <row r="323" spans="1:7" s="1123" customFormat="1" ht="45" x14ac:dyDescent="0.25">
      <c r="A323" s="1653" t="s">
        <v>316</v>
      </c>
      <c r="B323" s="1653" t="s">
        <v>317</v>
      </c>
      <c r="C323" s="1653" t="s">
        <v>318</v>
      </c>
      <c r="D323" s="1649" t="s">
        <v>319</v>
      </c>
      <c r="E323" s="1650">
        <v>45870</v>
      </c>
      <c r="F323" s="1653" t="s">
        <v>30</v>
      </c>
      <c r="G323" s="1653" t="s">
        <v>2350</v>
      </c>
    </row>
    <row r="324" spans="1:7" s="1123" customFormat="1" ht="30" x14ac:dyDescent="0.25">
      <c r="A324" s="1737" t="s">
        <v>2008</v>
      </c>
      <c r="B324" s="1653" t="s">
        <v>2009</v>
      </c>
      <c r="C324" s="1653" t="s">
        <v>2010</v>
      </c>
      <c r="D324" s="1649" t="s">
        <v>2011</v>
      </c>
      <c r="E324" s="1650">
        <v>46431</v>
      </c>
      <c r="F324" s="1653" t="s">
        <v>2237</v>
      </c>
      <c r="G324" s="1653" t="s">
        <v>2392</v>
      </c>
    </row>
    <row r="325" spans="1:7" s="1123" customFormat="1" ht="45" x14ac:dyDescent="0.25">
      <c r="A325" s="1737" t="s">
        <v>2008</v>
      </c>
      <c r="B325" s="1653" t="s">
        <v>2111</v>
      </c>
      <c r="C325" s="1653" t="s">
        <v>2112</v>
      </c>
      <c r="D325" s="1649" t="s">
        <v>2113</v>
      </c>
      <c r="E325" s="1650">
        <v>46551</v>
      </c>
      <c r="F325" s="1653" t="s">
        <v>2237</v>
      </c>
      <c r="G325" s="1653" t="s">
        <v>2298</v>
      </c>
    </row>
    <row r="326" spans="1:7" s="1123" customFormat="1" ht="30" x14ac:dyDescent="0.25">
      <c r="A326" s="1737" t="s">
        <v>2008</v>
      </c>
      <c r="B326" s="1653" t="s">
        <v>2268</v>
      </c>
      <c r="C326" s="1653" t="s">
        <v>2269</v>
      </c>
      <c r="D326" s="1649" t="s">
        <v>2270</v>
      </c>
      <c r="E326" s="1650">
        <v>46641</v>
      </c>
      <c r="F326" s="1653" t="s">
        <v>2237</v>
      </c>
      <c r="G326" s="1653" t="s">
        <v>2392</v>
      </c>
    </row>
    <row r="327" spans="1:7" s="1123" customFormat="1" ht="60" x14ac:dyDescent="0.25">
      <c r="A327" s="1737" t="s">
        <v>2008</v>
      </c>
      <c r="B327" s="1653" t="s">
        <v>2410</v>
      </c>
      <c r="C327" s="1653" t="s">
        <v>2411</v>
      </c>
      <c r="D327" s="1649" t="s">
        <v>2412</v>
      </c>
      <c r="E327" s="1650">
        <v>46797</v>
      </c>
      <c r="F327" s="1653" t="s">
        <v>2237</v>
      </c>
      <c r="G327" s="1653" t="s">
        <v>2356</v>
      </c>
    </row>
    <row r="328" spans="1:7" s="1123" customFormat="1" x14ac:dyDescent="0.25">
      <c r="A328" s="1737" t="s">
        <v>320</v>
      </c>
      <c r="B328" s="1653" t="s">
        <v>2012</v>
      </c>
      <c r="C328" s="1653" t="s">
        <v>2013</v>
      </c>
      <c r="D328" s="1649" t="s">
        <v>2014</v>
      </c>
      <c r="E328" s="1650">
        <v>72773</v>
      </c>
      <c r="F328" s="1653" t="s">
        <v>35</v>
      </c>
      <c r="G328" s="1653"/>
    </row>
    <row r="329" spans="1:7" s="1123" customFormat="1" x14ac:dyDescent="0.25">
      <c r="A329" s="1737" t="s">
        <v>320</v>
      </c>
      <c r="B329" s="1653" t="s">
        <v>2012</v>
      </c>
      <c r="C329" s="1653" t="s">
        <v>2013</v>
      </c>
      <c r="D329" s="1649" t="s">
        <v>2015</v>
      </c>
      <c r="E329" s="1650">
        <v>72773</v>
      </c>
      <c r="F329" s="1653"/>
      <c r="G329" s="1653"/>
    </row>
    <row r="330" spans="1:7" s="1123" customFormat="1" x14ac:dyDescent="0.25">
      <c r="A330" s="1737" t="s">
        <v>320</v>
      </c>
      <c r="B330" s="1653" t="s">
        <v>321</v>
      </c>
      <c r="C330" s="1653" t="s">
        <v>322</v>
      </c>
      <c r="D330" s="1649" t="s">
        <v>323</v>
      </c>
      <c r="E330" s="1650">
        <v>47642</v>
      </c>
      <c r="F330" s="1653" t="s">
        <v>35</v>
      </c>
      <c r="G330" s="1653"/>
    </row>
    <row r="331" spans="1:7" s="1123" customFormat="1" ht="45" x14ac:dyDescent="0.25">
      <c r="A331" s="1737" t="s">
        <v>320</v>
      </c>
      <c r="B331" s="1653" t="s">
        <v>324</v>
      </c>
      <c r="C331" s="1653" t="s">
        <v>325</v>
      </c>
      <c r="D331" s="1649" t="s">
        <v>326</v>
      </c>
      <c r="E331" s="1650">
        <v>46943</v>
      </c>
      <c r="F331" s="1653" t="s">
        <v>35</v>
      </c>
      <c r="G331" s="1653" t="s">
        <v>2298</v>
      </c>
    </row>
    <row r="332" spans="1:7" s="1123" customFormat="1" ht="45" x14ac:dyDescent="0.25">
      <c r="A332" s="1737" t="s">
        <v>320</v>
      </c>
      <c r="B332" s="1653" t="s">
        <v>1834</v>
      </c>
      <c r="C332" s="1653" t="s">
        <v>1822</v>
      </c>
      <c r="D332" s="1649" t="s">
        <v>1823</v>
      </c>
      <c r="E332" s="1650">
        <v>48781</v>
      </c>
      <c r="F332" s="1653" t="s">
        <v>35</v>
      </c>
      <c r="G332" s="1653" t="s">
        <v>2298</v>
      </c>
    </row>
    <row r="333" spans="1:7" s="1123" customFormat="1" ht="45" x14ac:dyDescent="0.25">
      <c r="A333" s="1737" t="s">
        <v>320</v>
      </c>
      <c r="B333" s="1653" t="s">
        <v>327</v>
      </c>
      <c r="C333" s="1653" t="s">
        <v>328</v>
      </c>
      <c r="D333" s="1649" t="s">
        <v>329</v>
      </c>
      <c r="E333" s="1650">
        <v>46387</v>
      </c>
      <c r="F333" s="1653" t="s">
        <v>35</v>
      </c>
      <c r="G333" s="1653" t="s">
        <v>2298</v>
      </c>
    </row>
    <row r="334" spans="1:7" s="1123" customFormat="1" ht="30" x14ac:dyDescent="0.25">
      <c r="A334" s="1737" t="s">
        <v>320</v>
      </c>
      <c r="B334" s="1653" t="s">
        <v>330</v>
      </c>
      <c r="C334" s="1653" t="s">
        <v>331</v>
      </c>
      <c r="D334" s="1649" t="s">
        <v>332</v>
      </c>
      <c r="E334" s="1650">
        <v>47206</v>
      </c>
      <c r="F334" s="1653" t="s">
        <v>35</v>
      </c>
      <c r="G334" s="1653" t="s">
        <v>2413</v>
      </c>
    </row>
    <row r="335" spans="1:7" s="1123" customFormat="1" x14ac:dyDescent="0.25">
      <c r="A335" s="1737" t="s">
        <v>320</v>
      </c>
      <c r="B335" s="1653" t="s">
        <v>2414</v>
      </c>
      <c r="C335" s="1653" t="s">
        <v>2415</v>
      </c>
      <c r="D335" s="1649" t="s">
        <v>2416</v>
      </c>
      <c r="E335" s="1650">
        <v>45985</v>
      </c>
      <c r="F335" s="1653" t="s">
        <v>35</v>
      </c>
      <c r="G335" s="1653"/>
    </row>
    <row r="336" spans="1:7" s="1123" customFormat="1" ht="45" x14ac:dyDescent="0.25">
      <c r="A336" s="1653" t="s">
        <v>333</v>
      </c>
      <c r="B336" s="1653" t="s">
        <v>1403</v>
      </c>
      <c r="C336" s="1653" t="s">
        <v>334</v>
      </c>
      <c r="D336" s="1649" t="s">
        <v>335</v>
      </c>
      <c r="E336" s="1650">
        <v>46158</v>
      </c>
      <c r="F336" s="1653" t="s">
        <v>2237</v>
      </c>
      <c r="G336" s="1653" t="s">
        <v>2417</v>
      </c>
    </row>
    <row r="337" spans="1:7" s="1123" customFormat="1" ht="60" x14ac:dyDescent="0.25">
      <c r="A337" s="1737" t="s">
        <v>336</v>
      </c>
      <c r="B337" s="1653" t="s">
        <v>1438</v>
      </c>
      <c r="C337" s="1653" t="s">
        <v>337</v>
      </c>
      <c r="D337" s="1649" t="s">
        <v>338</v>
      </c>
      <c r="E337" s="1650">
        <v>45879</v>
      </c>
      <c r="F337" s="1653" t="s">
        <v>30</v>
      </c>
      <c r="G337" s="1653" t="s">
        <v>2418</v>
      </c>
    </row>
    <row r="338" spans="1:7" s="1123" customFormat="1" ht="60" x14ac:dyDescent="0.25">
      <c r="A338" s="1737" t="s">
        <v>336</v>
      </c>
      <c r="B338" s="1653" t="s">
        <v>1438</v>
      </c>
      <c r="C338" s="1653" t="s">
        <v>337</v>
      </c>
      <c r="D338" s="1649" t="s">
        <v>339</v>
      </c>
      <c r="E338" s="1650">
        <v>46599</v>
      </c>
      <c r="F338" s="1653" t="s">
        <v>30</v>
      </c>
      <c r="G338" s="1653" t="s">
        <v>2418</v>
      </c>
    </row>
    <row r="339" spans="1:7" s="1123" customFormat="1" ht="45" x14ac:dyDescent="0.25">
      <c r="A339" s="1737" t="s">
        <v>336</v>
      </c>
      <c r="B339" s="1653" t="s">
        <v>1439</v>
      </c>
      <c r="C339" s="1653" t="s">
        <v>340</v>
      </c>
      <c r="D339" s="1649" t="s">
        <v>341</v>
      </c>
      <c r="E339" s="1650">
        <v>47705</v>
      </c>
      <c r="F339" s="1653" t="s">
        <v>30</v>
      </c>
      <c r="G339" s="1653" t="s">
        <v>2419</v>
      </c>
    </row>
    <row r="340" spans="1:7" s="1123" customFormat="1" ht="60" x14ac:dyDescent="0.25">
      <c r="A340" s="1737" t="s">
        <v>1122</v>
      </c>
      <c r="B340" s="1653" t="s">
        <v>2074</v>
      </c>
      <c r="C340" s="1653" t="s">
        <v>2075</v>
      </c>
      <c r="D340" s="1649" t="s">
        <v>2076</v>
      </c>
      <c r="E340" s="1650">
        <v>46523</v>
      </c>
      <c r="F340" s="1653" t="s">
        <v>30</v>
      </c>
      <c r="G340" s="1653" t="s">
        <v>2395</v>
      </c>
    </row>
    <row r="341" spans="1:7" s="1123" customFormat="1" ht="60" x14ac:dyDescent="0.25">
      <c r="A341" s="1737" t="s">
        <v>1122</v>
      </c>
      <c r="B341" s="1653" t="s">
        <v>2074</v>
      </c>
      <c r="C341" s="1653" t="s">
        <v>2075</v>
      </c>
      <c r="D341" s="1649" t="s">
        <v>2077</v>
      </c>
      <c r="E341" s="1650">
        <v>46883</v>
      </c>
      <c r="F341" s="1653" t="s">
        <v>30</v>
      </c>
      <c r="G341" s="1653" t="s">
        <v>2395</v>
      </c>
    </row>
    <row r="342" spans="1:7" s="1123" customFormat="1" ht="60" x14ac:dyDescent="0.25">
      <c r="A342" s="1737" t="s">
        <v>1122</v>
      </c>
      <c r="B342" s="1653" t="s">
        <v>2074</v>
      </c>
      <c r="C342" s="1653" t="s">
        <v>2075</v>
      </c>
      <c r="D342" s="1649" t="s">
        <v>2078</v>
      </c>
      <c r="E342" s="1650">
        <v>47243</v>
      </c>
      <c r="F342" s="1653" t="s">
        <v>30</v>
      </c>
      <c r="G342" s="1653" t="s">
        <v>2395</v>
      </c>
    </row>
    <row r="343" spans="1:7" s="1123" customFormat="1" x14ac:dyDescent="0.25">
      <c r="A343" s="1737" t="s">
        <v>1122</v>
      </c>
      <c r="B343" s="1653" t="s">
        <v>2016</v>
      </c>
      <c r="C343" s="1653" t="s">
        <v>2017</v>
      </c>
      <c r="D343" s="1649" t="s">
        <v>2018</v>
      </c>
      <c r="E343" s="1650">
        <v>45737</v>
      </c>
      <c r="F343" s="1653" t="s">
        <v>30</v>
      </c>
      <c r="G343" s="1653"/>
    </row>
    <row r="344" spans="1:7" s="1123" customFormat="1" x14ac:dyDescent="0.25">
      <c r="A344" s="1737" t="s">
        <v>342</v>
      </c>
      <c r="B344" s="1653" t="s">
        <v>2019</v>
      </c>
      <c r="C344" s="1653" t="s">
        <v>2020</v>
      </c>
      <c r="D344" s="1649" t="s">
        <v>2021</v>
      </c>
      <c r="E344" s="1650">
        <v>71765</v>
      </c>
      <c r="F344" s="1653"/>
      <c r="G344" s="1653"/>
    </row>
    <row r="345" spans="1:7" s="1123" customFormat="1" ht="45" x14ac:dyDescent="0.25">
      <c r="A345" s="1737" t="s">
        <v>342</v>
      </c>
      <c r="B345" s="1653" t="s">
        <v>1404</v>
      </c>
      <c r="C345" s="1653" t="s">
        <v>343</v>
      </c>
      <c r="D345" s="1649" t="s">
        <v>344</v>
      </c>
      <c r="E345" s="1650">
        <v>45713</v>
      </c>
      <c r="F345" s="1653" t="s">
        <v>88</v>
      </c>
      <c r="G345" s="1653" t="s">
        <v>2420</v>
      </c>
    </row>
    <row r="346" spans="1:7" s="1123" customFormat="1" ht="45" x14ac:dyDescent="0.25">
      <c r="A346" s="1737" t="s">
        <v>342</v>
      </c>
      <c r="B346" s="1653" t="s">
        <v>1404</v>
      </c>
      <c r="C346" s="1653" t="s">
        <v>343</v>
      </c>
      <c r="D346" s="1649" t="s">
        <v>345</v>
      </c>
      <c r="E346" s="1650">
        <v>46073</v>
      </c>
      <c r="F346" s="1653" t="s">
        <v>88</v>
      </c>
      <c r="G346" s="1653" t="s">
        <v>2420</v>
      </c>
    </row>
    <row r="347" spans="1:7" s="1123" customFormat="1" ht="60" x14ac:dyDescent="0.25">
      <c r="A347" s="1737" t="s">
        <v>342</v>
      </c>
      <c r="B347" s="1653" t="s">
        <v>1405</v>
      </c>
      <c r="C347" s="1653" t="s">
        <v>346</v>
      </c>
      <c r="D347" s="1649" t="s">
        <v>347</v>
      </c>
      <c r="E347" s="1650">
        <v>47362</v>
      </c>
      <c r="F347" s="1653" t="s">
        <v>88</v>
      </c>
      <c r="G347" s="1653" t="s">
        <v>2358</v>
      </c>
    </row>
    <row r="348" spans="1:7" s="1123" customFormat="1" ht="45" x14ac:dyDescent="0.25">
      <c r="A348" s="1653" t="s">
        <v>1303</v>
      </c>
      <c r="B348" s="1653" t="s">
        <v>2421</v>
      </c>
      <c r="C348" s="1653" t="s">
        <v>2422</v>
      </c>
      <c r="D348" s="1649" t="s">
        <v>2423</v>
      </c>
      <c r="E348" s="1650">
        <v>47785</v>
      </c>
      <c r="F348" s="1653" t="s">
        <v>60</v>
      </c>
      <c r="G348" s="1653" t="s">
        <v>2362</v>
      </c>
    </row>
    <row r="349" spans="1:7" s="1123" customFormat="1" ht="45" x14ac:dyDescent="0.25">
      <c r="A349" s="1737" t="s">
        <v>348</v>
      </c>
      <c r="B349" s="1653" t="s">
        <v>1441</v>
      </c>
      <c r="C349" s="1653" t="s">
        <v>349</v>
      </c>
      <c r="D349" s="1649" t="s">
        <v>350</v>
      </c>
      <c r="E349" s="1650">
        <v>46077</v>
      </c>
      <c r="F349" s="1653" t="s">
        <v>60</v>
      </c>
      <c r="G349" s="1653" t="s">
        <v>2424</v>
      </c>
    </row>
    <row r="350" spans="1:7" s="1123" customFormat="1" ht="45" x14ac:dyDescent="0.25">
      <c r="A350" s="1737" t="s">
        <v>348</v>
      </c>
      <c r="B350" s="1653" t="s">
        <v>1442</v>
      </c>
      <c r="C350" s="1653" t="s">
        <v>351</v>
      </c>
      <c r="D350" s="1649" t="s">
        <v>352</v>
      </c>
      <c r="E350" s="1650">
        <v>46440</v>
      </c>
      <c r="F350" s="1653" t="s">
        <v>60</v>
      </c>
      <c r="G350" s="1653" t="s">
        <v>2424</v>
      </c>
    </row>
    <row r="351" spans="1:7" s="1123" customFormat="1" ht="45" x14ac:dyDescent="0.25">
      <c r="A351" s="1737" t="s">
        <v>348</v>
      </c>
      <c r="B351" s="1653" t="s">
        <v>1443</v>
      </c>
      <c r="C351" s="1653" t="s">
        <v>353</v>
      </c>
      <c r="D351" s="1649" t="s">
        <v>354</v>
      </c>
      <c r="E351" s="1650">
        <v>47103</v>
      </c>
      <c r="F351" s="1653" t="s">
        <v>60</v>
      </c>
      <c r="G351" s="1653" t="s">
        <v>2419</v>
      </c>
    </row>
    <row r="352" spans="1:7" s="1123" customFormat="1" ht="60" x14ac:dyDescent="0.25">
      <c r="A352" s="1737" t="s">
        <v>348</v>
      </c>
      <c r="B352" s="1653" t="s">
        <v>1444</v>
      </c>
      <c r="C352" s="1653" t="s">
        <v>355</v>
      </c>
      <c r="D352" s="1649" t="s">
        <v>356</v>
      </c>
      <c r="E352" s="1650">
        <v>47103</v>
      </c>
      <c r="F352" s="1653" t="s">
        <v>60</v>
      </c>
      <c r="G352" s="1653" t="s">
        <v>2425</v>
      </c>
    </row>
    <row r="353" spans="1:7" s="1123" customFormat="1" x14ac:dyDescent="0.25">
      <c r="A353" s="1737" t="s">
        <v>358</v>
      </c>
      <c r="B353" s="1653" t="s">
        <v>1451</v>
      </c>
      <c r="C353" s="1653" t="s">
        <v>359</v>
      </c>
      <c r="D353" s="1649" t="s">
        <v>360</v>
      </c>
      <c r="E353" s="1650">
        <v>45796</v>
      </c>
      <c r="F353" s="1653" t="s">
        <v>60</v>
      </c>
      <c r="G353" s="1653"/>
    </row>
    <row r="354" spans="1:7" s="1123" customFormat="1" x14ac:dyDescent="0.25">
      <c r="A354" s="1737" t="s">
        <v>358</v>
      </c>
      <c r="B354" s="1653" t="s">
        <v>1451</v>
      </c>
      <c r="C354" s="1653" t="s">
        <v>359</v>
      </c>
      <c r="D354" s="1649" t="s">
        <v>361</v>
      </c>
      <c r="E354" s="1650">
        <v>46516</v>
      </c>
      <c r="F354" s="1653" t="s">
        <v>60</v>
      </c>
      <c r="G354" s="1653"/>
    </row>
    <row r="355" spans="1:7" s="1123" customFormat="1" ht="90" x14ac:dyDescent="0.25">
      <c r="A355" s="1737" t="s">
        <v>358</v>
      </c>
      <c r="B355" s="1653" t="s">
        <v>1452</v>
      </c>
      <c r="C355" s="1653" t="s">
        <v>362</v>
      </c>
      <c r="D355" s="1649" t="s">
        <v>363</v>
      </c>
      <c r="E355" s="1650">
        <v>45982</v>
      </c>
      <c r="F355" s="1653" t="s">
        <v>60</v>
      </c>
      <c r="G355" s="1653" t="s">
        <v>2426</v>
      </c>
    </row>
    <row r="356" spans="1:7" s="1123" customFormat="1" ht="45" x14ac:dyDescent="0.25">
      <c r="A356" s="1737" t="s">
        <v>358</v>
      </c>
      <c r="B356" s="1653" t="s">
        <v>2271</v>
      </c>
      <c r="C356" s="1653" t="s">
        <v>2272</v>
      </c>
      <c r="D356" s="1649" t="s">
        <v>2273</v>
      </c>
      <c r="E356" s="1650">
        <v>47361</v>
      </c>
      <c r="F356" s="1653" t="s">
        <v>60</v>
      </c>
      <c r="G356" s="1653" t="s">
        <v>2427</v>
      </c>
    </row>
    <row r="357" spans="1:7" s="1123" customFormat="1" x14ac:dyDescent="0.25">
      <c r="A357" s="1737" t="s">
        <v>358</v>
      </c>
      <c r="B357" s="1653" t="s">
        <v>2022</v>
      </c>
      <c r="C357" s="1653" t="s">
        <v>2023</v>
      </c>
      <c r="D357" s="1649" t="s">
        <v>2024</v>
      </c>
      <c r="E357" s="1650">
        <v>45705</v>
      </c>
      <c r="F357" s="1653" t="s">
        <v>30</v>
      </c>
      <c r="G357" s="1653"/>
    </row>
    <row r="358" spans="1:7" s="1123" customFormat="1" x14ac:dyDescent="0.25">
      <c r="A358" s="1737" t="s">
        <v>358</v>
      </c>
      <c r="B358" s="1653" t="s">
        <v>2025</v>
      </c>
      <c r="C358" s="1653" t="s">
        <v>2026</v>
      </c>
      <c r="D358" s="1649" t="s">
        <v>2027</v>
      </c>
      <c r="E358" s="1650">
        <v>45738</v>
      </c>
      <c r="F358" s="1653" t="s">
        <v>30</v>
      </c>
      <c r="G358" s="1653"/>
    </row>
    <row r="359" spans="1:7" s="1123" customFormat="1" x14ac:dyDescent="0.25">
      <c r="A359" s="1737" t="s">
        <v>358</v>
      </c>
      <c r="B359" s="1653" t="s">
        <v>2114</v>
      </c>
      <c r="C359" s="1653" t="s">
        <v>2115</v>
      </c>
      <c r="D359" s="1649" t="s">
        <v>2116</v>
      </c>
      <c r="E359" s="1650">
        <v>45813</v>
      </c>
      <c r="F359" s="1653" t="s">
        <v>30</v>
      </c>
      <c r="G359" s="1653"/>
    </row>
    <row r="360" spans="1:7" s="1123" customFormat="1" x14ac:dyDescent="0.25">
      <c r="A360" s="1737" t="s">
        <v>364</v>
      </c>
      <c r="B360" s="1653" t="s">
        <v>2274</v>
      </c>
      <c r="C360" s="1653" t="s">
        <v>365</v>
      </c>
      <c r="D360" s="1649" t="s">
        <v>366</v>
      </c>
      <c r="E360" s="1650">
        <v>47292</v>
      </c>
      <c r="F360" s="1653" t="s">
        <v>181</v>
      </c>
      <c r="G360" s="1653"/>
    </row>
    <row r="361" spans="1:7" s="1123" customFormat="1" ht="30" x14ac:dyDescent="0.25">
      <c r="A361" s="1737" t="s">
        <v>364</v>
      </c>
      <c r="B361" s="1653" t="s">
        <v>2275</v>
      </c>
      <c r="C361" s="1653" t="s">
        <v>367</v>
      </c>
      <c r="D361" s="1649" t="s">
        <v>368</v>
      </c>
      <c r="E361" s="1650">
        <v>47297</v>
      </c>
      <c r="F361" s="1653" t="s">
        <v>181</v>
      </c>
      <c r="G361" s="1653" t="s">
        <v>2352</v>
      </c>
    </row>
    <row r="362" spans="1:7" s="1123" customFormat="1" ht="45" x14ac:dyDescent="0.25">
      <c r="A362" s="1653" t="s">
        <v>369</v>
      </c>
      <c r="B362" s="1653" t="s">
        <v>1453</v>
      </c>
      <c r="C362" s="1653" t="s">
        <v>370</v>
      </c>
      <c r="D362" s="1649" t="s">
        <v>371</v>
      </c>
      <c r="E362" s="1650">
        <v>46801</v>
      </c>
      <c r="F362" s="1653" t="s">
        <v>70</v>
      </c>
      <c r="G362" s="1653" t="s">
        <v>2424</v>
      </c>
    </row>
    <row r="363" spans="1:7" s="1123" customFormat="1" ht="30" x14ac:dyDescent="0.25">
      <c r="A363" s="1737" t="s">
        <v>374</v>
      </c>
      <c r="B363" s="1653" t="s">
        <v>375</v>
      </c>
      <c r="C363" s="1653" t="s">
        <v>376</v>
      </c>
      <c r="D363" s="1649" t="s">
        <v>377</v>
      </c>
      <c r="E363" s="1650">
        <v>45737</v>
      </c>
      <c r="F363" s="1653" t="s">
        <v>35</v>
      </c>
      <c r="G363" s="1653" t="s">
        <v>2428</v>
      </c>
    </row>
    <row r="364" spans="1:7" s="1123" customFormat="1" ht="30" x14ac:dyDescent="0.25">
      <c r="A364" s="1737" t="s">
        <v>374</v>
      </c>
      <c r="B364" s="1653" t="s">
        <v>378</v>
      </c>
      <c r="C364" s="1653" t="s">
        <v>379</v>
      </c>
      <c r="D364" s="1649" t="s">
        <v>380</v>
      </c>
      <c r="E364" s="1650">
        <v>47152</v>
      </c>
      <c r="F364" s="1653" t="s">
        <v>35</v>
      </c>
      <c r="G364" s="1653" t="s">
        <v>2428</v>
      </c>
    </row>
    <row r="365" spans="1:7" s="1123" customFormat="1" ht="45" x14ac:dyDescent="0.25">
      <c r="A365" s="1737" t="s">
        <v>381</v>
      </c>
      <c r="B365" s="1653" t="s">
        <v>1229</v>
      </c>
      <c r="C365" s="1653" t="s">
        <v>1230</v>
      </c>
      <c r="D365" s="1649" t="s">
        <v>1231</v>
      </c>
      <c r="E365" s="1650">
        <v>45929</v>
      </c>
      <c r="F365" s="1653"/>
      <c r="G365" s="1653" t="s">
        <v>2349</v>
      </c>
    </row>
    <row r="366" spans="1:7" s="1123" customFormat="1" ht="45" x14ac:dyDescent="0.25">
      <c r="A366" s="1737" t="s">
        <v>381</v>
      </c>
      <c r="B366" s="1653" t="s">
        <v>1229</v>
      </c>
      <c r="C366" s="1653" t="s">
        <v>1230</v>
      </c>
      <c r="D366" s="1649" t="s">
        <v>1232</v>
      </c>
      <c r="E366" s="1650">
        <v>46649</v>
      </c>
      <c r="F366" s="1653"/>
      <c r="G366" s="1653" t="s">
        <v>2349</v>
      </c>
    </row>
    <row r="367" spans="1:7" s="1123" customFormat="1" ht="60" x14ac:dyDescent="0.25">
      <c r="A367" s="1737" t="s">
        <v>381</v>
      </c>
      <c r="B367" s="1653" t="s">
        <v>382</v>
      </c>
      <c r="C367" s="1653" t="s">
        <v>383</v>
      </c>
      <c r="D367" s="1649" t="s">
        <v>384</v>
      </c>
      <c r="E367" s="1650">
        <v>47155</v>
      </c>
      <c r="F367" s="1653" t="s">
        <v>2237</v>
      </c>
      <c r="G367" s="1653" t="s">
        <v>2363</v>
      </c>
    </row>
    <row r="368" spans="1:7" s="1123" customFormat="1" ht="45" x14ac:dyDescent="0.25">
      <c r="A368" s="1737" t="s">
        <v>381</v>
      </c>
      <c r="B368" s="1653" t="s">
        <v>1859</v>
      </c>
      <c r="C368" s="1653" t="s">
        <v>1860</v>
      </c>
      <c r="D368" s="1649" t="s">
        <v>1861</v>
      </c>
      <c r="E368" s="1650">
        <v>47417</v>
      </c>
      <c r="F368" s="1653" t="s">
        <v>2237</v>
      </c>
      <c r="G368" s="1653" t="s">
        <v>2298</v>
      </c>
    </row>
    <row r="369" spans="1:7" s="1123" customFormat="1" ht="45" x14ac:dyDescent="0.25">
      <c r="A369" s="1737" t="s">
        <v>381</v>
      </c>
      <c r="B369" s="1653" t="s">
        <v>1862</v>
      </c>
      <c r="C369" s="1653" t="s">
        <v>1863</v>
      </c>
      <c r="D369" s="1649" t="s">
        <v>1864</v>
      </c>
      <c r="E369" s="1650">
        <v>48137</v>
      </c>
      <c r="F369" s="1653" t="s">
        <v>2237</v>
      </c>
      <c r="G369" s="1653" t="s">
        <v>2298</v>
      </c>
    </row>
    <row r="370" spans="1:7" s="1123" customFormat="1" x14ac:dyDescent="0.25">
      <c r="A370" s="1653" t="s">
        <v>2117</v>
      </c>
      <c r="B370" s="1653" t="s">
        <v>2118</v>
      </c>
      <c r="C370" s="1653" t="s">
        <v>2119</v>
      </c>
      <c r="D370" s="1649" t="s">
        <v>2120</v>
      </c>
      <c r="E370" s="1650">
        <v>63468</v>
      </c>
      <c r="F370" s="1653"/>
      <c r="G370" s="1653"/>
    </row>
    <row r="371" spans="1:7" s="1123" customFormat="1" x14ac:dyDescent="0.25">
      <c r="A371" s="1653" t="s">
        <v>2028</v>
      </c>
      <c r="B371" s="1653" t="s">
        <v>2029</v>
      </c>
      <c r="C371" s="1653" t="s">
        <v>2030</v>
      </c>
      <c r="D371" s="1649" t="s">
        <v>2031</v>
      </c>
      <c r="E371" s="1650">
        <v>58815</v>
      </c>
      <c r="F371" s="1653"/>
      <c r="G371" s="1653"/>
    </row>
    <row r="372" spans="1:7" s="1123" customFormat="1" ht="45" x14ac:dyDescent="0.25">
      <c r="A372" s="1737" t="s">
        <v>388</v>
      </c>
      <c r="B372" s="1653" t="s">
        <v>1456</v>
      </c>
      <c r="C372" s="1653" t="s">
        <v>389</v>
      </c>
      <c r="D372" s="1649" t="s">
        <v>390</v>
      </c>
      <c r="E372" s="1650">
        <v>46244</v>
      </c>
      <c r="F372" s="1653" t="s">
        <v>88</v>
      </c>
      <c r="G372" s="1653" t="s">
        <v>2359</v>
      </c>
    </row>
    <row r="373" spans="1:7" s="1123" customFormat="1" ht="45" x14ac:dyDescent="0.25">
      <c r="A373" s="1737" t="s">
        <v>388</v>
      </c>
      <c r="B373" s="1653" t="s">
        <v>391</v>
      </c>
      <c r="C373" s="1653" t="s">
        <v>392</v>
      </c>
      <c r="D373" s="1649" t="s">
        <v>393</v>
      </c>
      <c r="E373" s="1650">
        <v>46109</v>
      </c>
      <c r="F373" s="1653" t="s">
        <v>88</v>
      </c>
      <c r="G373" s="1653" t="s">
        <v>2299</v>
      </c>
    </row>
    <row r="374" spans="1:7" s="1123" customFormat="1" ht="45" x14ac:dyDescent="0.25">
      <c r="A374" s="1737" t="s">
        <v>388</v>
      </c>
      <c r="B374" s="1653" t="s">
        <v>391</v>
      </c>
      <c r="C374" s="1653" t="s">
        <v>392</v>
      </c>
      <c r="D374" s="1649" t="s">
        <v>394</v>
      </c>
      <c r="E374" s="1650">
        <v>46829</v>
      </c>
      <c r="F374" s="1653" t="s">
        <v>88</v>
      </c>
      <c r="G374" s="1653" t="s">
        <v>2299</v>
      </c>
    </row>
    <row r="375" spans="1:7" s="1123" customFormat="1" ht="45" x14ac:dyDescent="0.25">
      <c r="A375" s="1737" t="s">
        <v>388</v>
      </c>
      <c r="B375" s="1653" t="s">
        <v>1906</v>
      </c>
      <c r="C375" s="1653" t="s">
        <v>1882</v>
      </c>
      <c r="D375" s="1649" t="s">
        <v>1883</v>
      </c>
      <c r="E375" s="1650">
        <v>46708</v>
      </c>
      <c r="F375" s="1653" t="s">
        <v>88</v>
      </c>
      <c r="G375" s="1653" t="s">
        <v>2359</v>
      </c>
    </row>
    <row r="376" spans="1:7" s="1123" customFormat="1" ht="45" x14ac:dyDescent="0.25">
      <c r="A376" s="1737" t="s">
        <v>388</v>
      </c>
      <c r="B376" s="1653" t="s">
        <v>1906</v>
      </c>
      <c r="C376" s="1653" t="s">
        <v>1882</v>
      </c>
      <c r="D376" s="1649" t="s">
        <v>1884</v>
      </c>
      <c r="E376" s="1650">
        <v>47428</v>
      </c>
      <c r="F376" s="1653" t="s">
        <v>88</v>
      </c>
      <c r="G376" s="1653" t="s">
        <v>2359</v>
      </c>
    </row>
    <row r="377" spans="1:7" s="1123" customFormat="1" ht="45" x14ac:dyDescent="0.25">
      <c r="A377" s="1737" t="s">
        <v>395</v>
      </c>
      <c r="B377" s="1653" t="s">
        <v>396</v>
      </c>
      <c r="C377" s="1653" t="s">
        <v>397</v>
      </c>
      <c r="D377" s="1649" t="s">
        <v>398</v>
      </c>
      <c r="E377" s="1650">
        <v>46605</v>
      </c>
      <c r="F377" s="1653" t="s">
        <v>60</v>
      </c>
      <c r="G377" s="1653" t="s">
        <v>2419</v>
      </c>
    </row>
    <row r="378" spans="1:7" s="1123" customFormat="1" ht="45" x14ac:dyDescent="0.25">
      <c r="A378" s="1737" t="s">
        <v>395</v>
      </c>
      <c r="B378" s="1653" t="s">
        <v>399</v>
      </c>
      <c r="C378" s="1653" t="s">
        <v>400</v>
      </c>
      <c r="D378" s="1649" t="s">
        <v>401</v>
      </c>
      <c r="E378" s="1650">
        <v>45791</v>
      </c>
      <c r="F378" s="1653" t="s">
        <v>60</v>
      </c>
      <c r="G378" s="1653" t="s">
        <v>2429</v>
      </c>
    </row>
    <row r="379" spans="1:7" s="1123" customFormat="1" ht="45" x14ac:dyDescent="0.25">
      <c r="A379" s="1737" t="s">
        <v>395</v>
      </c>
      <c r="B379" s="1653" t="s">
        <v>399</v>
      </c>
      <c r="C379" s="1653" t="s">
        <v>400</v>
      </c>
      <c r="D379" s="1649" t="s">
        <v>402</v>
      </c>
      <c r="E379" s="1650">
        <v>46691</v>
      </c>
      <c r="F379" s="1653" t="s">
        <v>60</v>
      </c>
      <c r="G379" s="1653" t="s">
        <v>2429</v>
      </c>
    </row>
    <row r="380" spans="1:7" s="1123" customFormat="1" x14ac:dyDescent="0.25">
      <c r="A380" s="1737" t="s">
        <v>395</v>
      </c>
      <c r="B380" s="1653" t="s">
        <v>2430</v>
      </c>
      <c r="C380" s="1653" t="s">
        <v>2431</v>
      </c>
      <c r="D380" s="1649" t="s">
        <v>2432</v>
      </c>
      <c r="E380" s="1650">
        <v>46013</v>
      </c>
      <c r="F380" s="1653" t="s">
        <v>60</v>
      </c>
      <c r="G380" s="1653"/>
    </row>
    <row r="381" spans="1:7" s="1123" customFormat="1" ht="30" x14ac:dyDescent="0.25">
      <c r="A381" s="1737" t="s">
        <v>404</v>
      </c>
      <c r="B381" s="1653" t="s">
        <v>405</v>
      </c>
      <c r="C381" s="1653" t="s">
        <v>406</v>
      </c>
      <c r="D381" s="1649" t="s">
        <v>407</v>
      </c>
      <c r="E381" s="1650">
        <v>46049</v>
      </c>
      <c r="F381" s="1653" t="s">
        <v>32</v>
      </c>
      <c r="G381" s="1653" t="s">
        <v>2433</v>
      </c>
    </row>
    <row r="382" spans="1:7" s="1123" customFormat="1" ht="30" x14ac:dyDescent="0.25">
      <c r="A382" s="1737" t="s">
        <v>404</v>
      </c>
      <c r="B382" s="1653" t="s">
        <v>408</v>
      </c>
      <c r="C382" s="1653" t="s">
        <v>409</v>
      </c>
      <c r="D382" s="1649" t="s">
        <v>410</v>
      </c>
      <c r="E382" s="1650">
        <v>46769</v>
      </c>
      <c r="F382" s="1653" t="s">
        <v>32</v>
      </c>
      <c r="G382" s="1653" t="s">
        <v>2433</v>
      </c>
    </row>
    <row r="383" spans="1:7" s="1123" customFormat="1" ht="45" x14ac:dyDescent="0.25">
      <c r="A383" s="1653" t="s">
        <v>411</v>
      </c>
      <c r="B383" s="1653" t="s">
        <v>412</v>
      </c>
      <c r="C383" s="1653" t="s">
        <v>413</v>
      </c>
      <c r="D383" s="1649" t="s">
        <v>414</v>
      </c>
      <c r="E383" s="1650">
        <v>47102</v>
      </c>
      <c r="F383" s="1653" t="s">
        <v>35</v>
      </c>
      <c r="G383" s="1653" t="s">
        <v>2434</v>
      </c>
    </row>
    <row r="384" spans="1:7" s="1123" customFormat="1" ht="30" x14ac:dyDescent="0.25">
      <c r="A384" s="1653" t="s">
        <v>415</v>
      </c>
      <c r="B384" s="1653" t="s">
        <v>416</v>
      </c>
      <c r="C384" s="1653" t="s">
        <v>417</v>
      </c>
      <c r="D384" s="1649" t="s">
        <v>418</v>
      </c>
      <c r="E384" s="1650">
        <v>46223</v>
      </c>
      <c r="F384" s="1653" t="s">
        <v>35</v>
      </c>
      <c r="G384" s="1653" t="s">
        <v>2392</v>
      </c>
    </row>
    <row r="385" spans="1:7" s="1123" customFormat="1" ht="30" x14ac:dyDescent="0.25">
      <c r="A385" s="1653" t="s">
        <v>420</v>
      </c>
      <c r="B385" s="1653" t="s">
        <v>421</v>
      </c>
      <c r="C385" s="1653" t="s">
        <v>422</v>
      </c>
      <c r="D385" s="1649" t="s">
        <v>423</v>
      </c>
      <c r="E385" s="1650">
        <v>45891</v>
      </c>
      <c r="F385" s="1653" t="s">
        <v>35</v>
      </c>
      <c r="G385" s="1653" t="s">
        <v>2433</v>
      </c>
    </row>
    <row r="386" spans="1:7" s="1123" customFormat="1" ht="45" x14ac:dyDescent="0.25">
      <c r="A386" s="1653" t="s">
        <v>2276</v>
      </c>
      <c r="B386" s="1653" t="s">
        <v>2277</v>
      </c>
      <c r="C386" s="1653" t="s">
        <v>2278</v>
      </c>
      <c r="D386" s="1649" t="s">
        <v>2279</v>
      </c>
      <c r="E386" s="1650">
        <v>45661</v>
      </c>
      <c r="F386" s="1653" t="s">
        <v>60</v>
      </c>
      <c r="G386" s="1653" t="s">
        <v>2349</v>
      </c>
    </row>
    <row r="387" spans="1:7" s="1123" customFormat="1" x14ac:dyDescent="0.25">
      <c r="A387" s="1653" t="s">
        <v>2280</v>
      </c>
      <c r="B387" s="1653" t="s">
        <v>2281</v>
      </c>
      <c r="C387" s="1653" t="s">
        <v>2282</v>
      </c>
      <c r="D387" s="1649" t="s">
        <v>2283</v>
      </c>
      <c r="E387" s="1650">
        <v>47822</v>
      </c>
      <c r="F387" s="1653" t="s">
        <v>60</v>
      </c>
      <c r="G387" s="1653"/>
    </row>
    <row r="388" spans="1:7" s="1123" customFormat="1" ht="60" x14ac:dyDescent="0.25">
      <c r="A388" s="1737" t="s">
        <v>1887</v>
      </c>
      <c r="B388" s="1653" t="s">
        <v>1885</v>
      </c>
      <c r="C388" s="1653" t="s">
        <v>1886</v>
      </c>
      <c r="D388" s="1649" t="s">
        <v>1888</v>
      </c>
      <c r="E388" s="1650">
        <v>46001</v>
      </c>
      <c r="F388" s="1653" t="s">
        <v>181</v>
      </c>
      <c r="G388" s="1653" t="s">
        <v>2356</v>
      </c>
    </row>
    <row r="389" spans="1:7" s="1123" customFormat="1" ht="60" x14ac:dyDescent="0.25">
      <c r="A389" s="1737" t="s">
        <v>1887</v>
      </c>
      <c r="B389" s="1653" t="s">
        <v>1885</v>
      </c>
      <c r="C389" s="1653" t="s">
        <v>1886</v>
      </c>
      <c r="D389" s="1649" t="s">
        <v>1889</v>
      </c>
      <c r="E389" s="1650">
        <v>46366</v>
      </c>
      <c r="F389" s="1653" t="s">
        <v>181</v>
      </c>
      <c r="G389" s="1653" t="s">
        <v>2356</v>
      </c>
    </row>
    <row r="390" spans="1:7" s="1123" customFormat="1" ht="60" x14ac:dyDescent="0.25">
      <c r="A390" s="1737" t="s">
        <v>1887</v>
      </c>
      <c r="B390" s="1653" t="s">
        <v>1885</v>
      </c>
      <c r="C390" s="1653" t="s">
        <v>1886</v>
      </c>
      <c r="D390" s="1649" t="s">
        <v>1890</v>
      </c>
      <c r="E390" s="1650">
        <v>46731</v>
      </c>
      <c r="F390" s="1653" t="s">
        <v>181</v>
      </c>
      <c r="G390" s="1653" t="s">
        <v>2356</v>
      </c>
    </row>
    <row r="391" spans="1:7" s="1123" customFormat="1" ht="75" x14ac:dyDescent="0.25">
      <c r="A391" s="1653" t="s">
        <v>424</v>
      </c>
      <c r="B391" s="1653" t="s">
        <v>425</v>
      </c>
      <c r="C391" s="1653" t="s">
        <v>426</v>
      </c>
      <c r="D391" s="1649" t="s">
        <v>427</v>
      </c>
      <c r="E391" s="1650">
        <v>46472</v>
      </c>
      <c r="F391" s="1653" t="s">
        <v>181</v>
      </c>
      <c r="G391" s="1653" t="s">
        <v>2435</v>
      </c>
    </row>
    <row r="392" spans="1:7" s="1123" customFormat="1" x14ac:dyDescent="0.25">
      <c r="A392" s="1653" t="s">
        <v>428</v>
      </c>
      <c r="B392" s="1653" t="s">
        <v>429</v>
      </c>
      <c r="C392" s="1653" t="s">
        <v>430</v>
      </c>
      <c r="D392" s="1649" t="s">
        <v>431</v>
      </c>
      <c r="E392" s="1650">
        <v>47839</v>
      </c>
      <c r="F392" s="1653" t="s">
        <v>35</v>
      </c>
      <c r="G392" s="1653"/>
    </row>
    <row r="393" spans="1:7" s="1123" customFormat="1" ht="45" x14ac:dyDescent="0.25">
      <c r="A393" s="1737" t="s">
        <v>432</v>
      </c>
      <c r="B393" s="1653" t="s">
        <v>433</v>
      </c>
      <c r="C393" s="1653" t="s">
        <v>434</v>
      </c>
      <c r="D393" s="1649" t="s">
        <v>435</v>
      </c>
      <c r="E393" s="1650">
        <v>45920</v>
      </c>
      <c r="F393" s="1653" t="s">
        <v>60</v>
      </c>
      <c r="G393" s="1653" t="s">
        <v>2436</v>
      </c>
    </row>
    <row r="394" spans="1:7" s="1123" customFormat="1" ht="15.75" customHeight="1" x14ac:dyDescent="0.25">
      <c r="A394" s="1737" t="s">
        <v>432</v>
      </c>
      <c r="B394" s="1653" t="s">
        <v>433</v>
      </c>
      <c r="C394" s="1653" t="s">
        <v>434</v>
      </c>
      <c r="D394" s="1649" t="s">
        <v>436</v>
      </c>
      <c r="E394" s="1650">
        <v>46741</v>
      </c>
      <c r="F394" s="1653" t="s">
        <v>60</v>
      </c>
      <c r="G394" s="1653" t="s">
        <v>2436</v>
      </c>
    </row>
    <row r="395" spans="1:7" s="1123" customFormat="1" ht="45" x14ac:dyDescent="0.25">
      <c r="A395" s="1737" t="s">
        <v>437</v>
      </c>
      <c r="B395" s="1653" t="s">
        <v>438</v>
      </c>
      <c r="C395" s="1653" t="s">
        <v>439</v>
      </c>
      <c r="D395" s="1649" t="s">
        <v>440</v>
      </c>
      <c r="E395" s="1650">
        <v>45886</v>
      </c>
      <c r="F395" s="1653" t="s">
        <v>357</v>
      </c>
      <c r="G395" s="1653" t="s">
        <v>2362</v>
      </c>
    </row>
    <row r="396" spans="1:7" s="1123" customFormat="1" ht="45" x14ac:dyDescent="0.25">
      <c r="A396" s="1737" t="s">
        <v>437</v>
      </c>
      <c r="B396" s="1653" t="s">
        <v>438</v>
      </c>
      <c r="C396" s="1653" t="s">
        <v>439</v>
      </c>
      <c r="D396" s="1649" t="s">
        <v>441</v>
      </c>
      <c r="E396" s="1650">
        <v>46251</v>
      </c>
      <c r="F396" s="1653" t="s">
        <v>357</v>
      </c>
      <c r="G396" s="1653" t="s">
        <v>2362</v>
      </c>
    </row>
    <row r="397" spans="1:7" s="1123" customFormat="1" ht="45" x14ac:dyDescent="0.25">
      <c r="A397" s="1737" t="s">
        <v>437</v>
      </c>
      <c r="B397" s="1653" t="s">
        <v>438</v>
      </c>
      <c r="C397" s="1653" t="s">
        <v>439</v>
      </c>
      <c r="D397" s="1649" t="s">
        <v>442</v>
      </c>
      <c r="E397" s="1650">
        <v>46616</v>
      </c>
      <c r="F397" s="1653" t="s">
        <v>357</v>
      </c>
      <c r="G397" s="1653" t="s">
        <v>2362</v>
      </c>
    </row>
    <row r="398" spans="1:7" s="1123" customFormat="1" ht="45" x14ac:dyDescent="0.25">
      <c r="A398" s="1737" t="s">
        <v>437</v>
      </c>
      <c r="B398" s="1653" t="s">
        <v>438</v>
      </c>
      <c r="C398" s="1653" t="s">
        <v>439</v>
      </c>
      <c r="D398" s="1649" t="s">
        <v>443</v>
      </c>
      <c r="E398" s="1650">
        <v>46982</v>
      </c>
      <c r="F398" s="1653" t="s">
        <v>357</v>
      </c>
      <c r="G398" s="1653" t="s">
        <v>2362</v>
      </c>
    </row>
    <row r="399" spans="1:7" s="1123" customFormat="1" ht="45" x14ac:dyDescent="0.25">
      <c r="A399" s="1737" t="s">
        <v>437</v>
      </c>
      <c r="B399" s="1653" t="s">
        <v>438</v>
      </c>
      <c r="C399" s="1653" t="s">
        <v>439</v>
      </c>
      <c r="D399" s="1649" t="s">
        <v>444</v>
      </c>
      <c r="E399" s="1650">
        <v>47347</v>
      </c>
      <c r="F399" s="1653" t="s">
        <v>357</v>
      </c>
      <c r="G399" s="1653" t="s">
        <v>2362</v>
      </c>
    </row>
    <row r="400" spans="1:7" s="1123" customFormat="1" ht="30" x14ac:dyDescent="0.25">
      <c r="A400" s="1653" t="s">
        <v>1506</v>
      </c>
      <c r="B400" s="1653" t="s">
        <v>445</v>
      </c>
      <c r="C400" s="1653" t="s">
        <v>446</v>
      </c>
      <c r="D400" s="1649" t="s">
        <v>447</v>
      </c>
      <c r="E400" s="1650">
        <v>45852</v>
      </c>
      <c r="F400" s="1653" t="s">
        <v>181</v>
      </c>
      <c r="G400" s="1653" t="s">
        <v>2433</v>
      </c>
    </row>
    <row r="401" spans="1:16134" s="1123" customFormat="1" ht="45" x14ac:dyDescent="0.25">
      <c r="A401" s="1653" t="s">
        <v>1507</v>
      </c>
      <c r="B401" s="1653" t="s">
        <v>448</v>
      </c>
      <c r="C401" s="1653" t="s">
        <v>449</v>
      </c>
      <c r="D401" s="1649" t="s">
        <v>450</v>
      </c>
      <c r="E401" s="1650">
        <v>45963</v>
      </c>
      <c r="F401" s="1653" t="s">
        <v>35</v>
      </c>
      <c r="G401" s="1653" t="s">
        <v>2362</v>
      </c>
    </row>
    <row r="402" spans="1:16134" s="1123" customFormat="1" x14ac:dyDescent="0.25">
      <c r="A402" s="1737" t="s">
        <v>451</v>
      </c>
      <c r="B402" s="1653" t="s">
        <v>452</v>
      </c>
      <c r="C402" s="1653" t="s">
        <v>453</v>
      </c>
      <c r="D402" s="1649" t="s">
        <v>454</v>
      </c>
      <c r="E402" s="1650">
        <v>45874</v>
      </c>
      <c r="F402" s="1653" t="s">
        <v>60</v>
      </c>
      <c r="G402" s="1653"/>
    </row>
    <row r="403" spans="1:16134" s="1123" customFormat="1" x14ac:dyDescent="0.25">
      <c r="A403" s="1737" t="s">
        <v>451</v>
      </c>
      <c r="B403" s="1653" t="s">
        <v>452</v>
      </c>
      <c r="C403" s="1653" t="s">
        <v>453</v>
      </c>
      <c r="D403" s="1649" t="s">
        <v>455</v>
      </c>
      <c r="E403" s="1650">
        <v>46970</v>
      </c>
      <c r="F403" s="1653" t="s">
        <v>60</v>
      </c>
      <c r="G403" s="1653"/>
    </row>
    <row r="404" spans="1:16134" s="1123" customFormat="1" ht="60" x14ac:dyDescent="0.25">
      <c r="A404" s="1737" t="s">
        <v>1510</v>
      </c>
      <c r="B404" s="1653" t="s">
        <v>1511</v>
      </c>
      <c r="C404" s="1653" t="s">
        <v>1824</v>
      </c>
      <c r="D404" s="1649" t="s">
        <v>1825</v>
      </c>
      <c r="E404" s="1650">
        <v>46208</v>
      </c>
      <c r="F404" s="1653" t="s">
        <v>181</v>
      </c>
      <c r="G404" s="1653" t="s">
        <v>2437</v>
      </c>
    </row>
    <row r="405" spans="1:16134" s="1123" customFormat="1" ht="60" x14ac:dyDescent="0.25">
      <c r="A405" s="1737" t="s">
        <v>1510</v>
      </c>
      <c r="B405" s="1653" t="s">
        <v>1511</v>
      </c>
      <c r="C405" s="1653" t="s">
        <v>1824</v>
      </c>
      <c r="D405" s="1649" t="s">
        <v>1826</v>
      </c>
      <c r="E405" s="1650">
        <v>47123</v>
      </c>
      <c r="F405" s="1653" t="s">
        <v>181</v>
      </c>
      <c r="G405" s="1653" t="s">
        <v>2437</v>
      </c>
    </row>
    <row r="406" spans="1:16134" s="1123" customFormat="1" ht="60" x14ac:dyDescent="0.25">
      <c r="A406" s="1737" t="s">
        <v>456</v>
      </c>
      <c r="B406" s="1653" t="s">
        <v>1459</v>
      </c>
      <c r="C406" s="1653" t="s">
        <v>457</v>
      </c>
      <c r="D406" s="1649" t="s">
        <v>458</v>
      </c>
      <c r="E406" s="1650">
        <v>45744</v>
      </c>
      <c r="F406" s="1653" t="s">
        <v>32</v>
      </c>
      <c r="G406" s="1653" t="s">
        <v>2425</v>
      </c>
    </row>
    <row r="407" spans="1:16134" s="1123" customFormat="1" ht="45" x14ac:dyDescent="0.25">
      <c r="A407" s="1737" t="s">
        <v>456</v>
      </c>
      <c r="B407" s="1653" t="s">
        <v>459</v>
      </c>
      <c r="C407" s="1653" t="s">
        <v>460</v>
      </c>
      <c r="D407" s="1649" t="s">
        <v>461</v>
      </c>
      <c r="E407" s="1650">
        <v>48149</v>
      </c>
      <c r="F407" s="1653" t="s">
        <v>166</v>
      </c>
      <c r="G407" s="1653" t="s">
        <v>2438</v>
      </c>
    </row>
    <row r="408" spans="1:16134" s="1123" customFormat="1" ht="45" x14ac:dyDescent="0.25">
      <c r="A408" s="1737" t="s">
        <v>456</v>
      </c>
      <c r="B408" s="1653" t="s">
        <v>462</v>
      </c>
      <c r="C408" s="1653" t="s">
        <v>463</v>
      </c>
      <c r="D408" s="1649" t="s">
        <v>464</v>
      </c>
      <c r="E408" s="1650">
        <v>48546</v>
      </c>
      <c r="F408" s="1653" t="s">
        <v>166</v>
      </c>
      <c r="G408" s="1653" t="s">
        <v>2439</v>
      </c>
    </row>
    <row r="409" spans="1:16134" s="1103" customFormat="1" x14ac:dyDescent="0.25">
      <c r="A409" s="1737" t="s">
        <v>456</v>
      </c>
      <c r="B409" s="1653" t="s">
        <v>465</v>
      </c>
      <c r="C409" s="1653" t="s">
        <v>466</v>
      </c>
      <c r="D409" s="1649" t="s">
        <v>467</v>
      </c>
      <c r="E409" s="1650">
        <v>48850</v>
      </c>
      <c r="F409" s="1653" t="s">
        <v>166</v>
      </c>
      <c r="G409" s="1653"/>
      <c r="IW409" s="2175"/>
      <c r="IX409" s="2175"/>
      <c r="IY409" s="2175"/>
      <c r="IZ409" s="2175"/>
      <c r="JA409" s="2175"/>
      <c r="JB409" s="2175"/>
      <c r="JC409" s="2175"/>
      <c r="JD409" s="2175"/>
      <c r="JE409" s="2175"/>
      <c r="JF409" s="2175"/>
      <c r="JG409" s="2175"/>
      <c r="JH409" s="2175"/>
      <c r="JI409" s="2175"/>
      <c r="JJ409" s="2175"/>
      <c r="JK409" s="2175"/>
      <c r="JL409" s="2175"/>
      <c r="JM409" s="2175"/>
      <c r="JN409" s="2175"/>
      <c r="JO409" s="2175"/>
      <c r="JP409" s="2175"/>
      <c r="JQ409" s="2175"/>
      <c r="JR409" s="2175"/>
      <c r="JS409" s="2175"/>
      <c r="JT409" s="2175"/>
      <c r="JU409" s="2175"/>
      <c r="JV409" s="2175"/>
      <c r="JW409" s="2175"/>
      <c r="JX409" s="2175"/>
      <c r="JY409" s="2175"/>
      <c r="JZ409" s="2175"/>
      <c r="KA409" s="2175"/>
      <c r="KB409" s="2175"/>
      <c r="KC409" s="2175"/>
      <c r="KD409" s="2175"/>
      <c r="KE409" s="2175"/>
      <c r="KF409" s="2175"/>
      <c r="KG409" s="2175"/>
      <c r="KH409" s="2175"/>
      <c r="KI409" s="2175"/>
      <c r="KJ409" s="2175"/>
      <c r="KK409" s="2175"/>
      <c r="KL409" s="2175"/>
      <c r="KM409" s="2175"/>
      <c r="KN409" s="2175"/>
      <c r="KO409" s="2175"/>
      <c r="KP409" s="2175"/>
      <c r="KQ409" s="2175"/>
      <c r="KR409" s="2175"/>
      <c r="KS409" s="2175"/>
      <c r="KT409" s="2175"/>
      <c r="KU409" s="2175"/>
      <c r="KV409" s="2175"/>
      <c r="KW409" s="2175"/>
      <c r="KX409" s="2175"/>
      <c r="KY409" s="2175"/>
      <c r="KZ409" s="2175"/>
      <c r="LA409" s="2175"/>
      <c r="LB409" s="2175"/>
      <c r="LC409" s="2175"/>
      <c r="LD409" s="2175"/>
      <c r="LE409" s="2175"/>
      <c r="LF409" s="2175"/>
      <c r="LG409" s="2175"/>
      <c r="LH409" s="2175"/>
      <c r="LI409" s="2175"/>
      <c r="LJ409" s="2175"/>
      <c r="LK409" s="2175"/>
      <c r="LL409" s="2175"/>
      <c r="LM409" s="2175"/>
      <c r="LN409" s="2175"/>
      <c r="LO409" s="2175"/>
      <c r="LP409" s="2175"/>
      <c r="LQ409" s="2175"/>
      <c r="LR409" s="2175"/>
      <c r="LS409" s="2175"/>
      <c r="LT409" s="2175"/>
      <c r="LU409" s="2175"/>
      <c r="LV409" s="2175"/>
      <c r="LW409" s="2175"/>
      <c r="LX409" s="2175"/>
      <c r="LY409" s="2175"/>
      <c r="LZ409" s="2175"/>
      <c r="MA409" s="2175"/>
      <c r="MB409" s="2175"/>
      <c r="MC409" s="2175"/>
      <c r="MD409" s="2175"/>
      <c r="ME409" s="2175"/>
      <c r="MF409" s="2175"/>
      <c r="MG409" s="2175"/>
      <c r="MH409" s="2175"/>
      <c r="MI409" s="2175"/>
      <c r="MJ409" s="2175"/>
      <c r="MK409" s="2175"/>
      <c r="ML409" s="2175"/>
      <c r="MM409" s="2175"/>
      <c r="MN409" s="2175"/>
      <c r="MO409" s="2175"/>
      <c r="MP409" s="2175"/>
      <c r="MQ409" s="2175"/>
      <c r="MR409" s="2175"/>
      <c r="MS409" s="2175"/>
      <c r="MT409" s="2175"/>
      <c r="MU409" s="2175"/>
      <c r="MV409" s="2175"/>
      <c r="MW409" s="2175"/>
      <c r="MX409" s="2175"/>
      <c r="MY409" s="2175"/>
      <c r="MZ409" s="2175"/>
      <c r="NA409" s="2175"/>
      <c r="NB409" s="2175"/>
      <c r="NC409" s="2175"/>
      <c r="ND409" s="2175"/>
      <c r="NE409" s="2175"/>
      <c r="NF409" s="2175"/>
      <c r="NG409" s="2175"/>
      <c r="NH409" s="2175"/>
      <c r="NI409" s="2175"/>
      <c r="NJ409" s="2175"/>
      <c r="NK409" s="2175"/>
      <c r="NL409" s="2175"/>
      <c r="NM409" s="2175"/>
      <c r="NN409" s="2175"/>
      <c r="NO409" s="2175"/>
      <c r="NP409" s="2175"/>
      <c r="NQ409" s="2175"/>
      <c r="NR409" s="2175"/>
      <c r="NS409" s="2175"/>
      <c r="NT409" s="2175"/>
      <c r="NU409" s="2175"/>
      <c r="NV409" s="2175"/>
      <c r="NW409" s="2175"/>
      <c r="NX409" s="2175"/>
      <c r="NY409" s="2175"/>
      <c r="NZ409" s="2175"/>
      <c r="OA409" s="2175"/>
      <c r="OB409" s="2175"/>
      <c r="OC409" s="2175"/>
      <c r="OD409" s="2175"/>
      <c r="OE409" s="2175"/>
      <c r="OF409" s="2175"/>
      <c r="OG409" s="2175"/>
      <c r="OH409" s="2175"/>
      <c r="OI409" s="2175"/>
      <c r="OJ409" s="2175"/>
      <c r="OK409" s="2175"/>
      <c r="OL409" s="2175"/>
      <c r="OM409" s="2175"/>
      <c r="ON409" s="2175"/>
      <c r="OO409" s="2175"/>
      <c r="OP409" s="2175"/>
      <c r="OQ409" s="2175"/>
      <c r="OR409" s="2175"/>
      <c r="OS409" s="2175"/>
      <c r="OT409" s="2175"/>
      <c r="OU409" s="2175"/>
      <c r="OV409" s="2175"/>
      <c r="OW409" s="2175"/>
      <c r="OX409" s="2175"/>
      <c r="OY409" s="2175"/>
      <c r="OZ409" s="2175"/>
      <c r="PA409" s="2175"/>
      <c r="PB409" s="2175"/>
      <c r="PC409" s="2175"/>
      <c r="PD409" s="2175"/>
      <c r="PE409" s="2175"/>
      <c r="PF409" s="2175"/>
      <c r="PG409" s="2175"/>
      <c r="PH409" s="2175"/>
      <c r="PI409" s="2175"/>
      <c r="PJ409" s="2175"/>
      <c r="PK409" s="2175"/>
      <c r="PL409" s="2175"/>
      <c r="PM409" s="2175"/>
      <c r="PN409" s="2175"/>
      <c r="PO409" s="2175"/>
      <c r="PP409" s="2175"/>
      <c r="PQ409" s="2175"/>
      <c r="PR409" s="2175"/>
      <c r="PS409" s="2175"/>
      <c r="PT409" s="2175"/>
      <c r="PU409" s="2175"/>
      <c r="PV409" s="2175"/>
      <c r="PW409" s="2175"/>
      <c r="PX409" s="2175"/>
      <c r="PY409" s="2175"/>
      <c r="PZ409" s="2175"/>
      <c r="QA409" s="2175"/>
      <c r="QB409" s="2175"/>
      <c r="QC409" s="2175"/>
      <c r="QD409" s="2175"/>
      <c r="QE409" s="2175"/>
      <c r="QF409" s="2175"/>
      <c r="QG409" s="2175"/>
      <c r="QH409" s="2175"/>
      <c r="QI409" s="2175"/>
      <c r="QJ409" s="2175"/>
      <c r="QK409" s="2175"/>
      <c r="QL409" s="2175"/>
      <c r="QM409" s="2175"/>
      <c r="QN409" s="2175"/>
      <c r="QO409" s="2175"/>
      <c r="QP409" s="2175"/>
      <c r="QQ409" s="2175"/>
      <c r="QR409" s="2175"/>
      <c r="QS409" s="2175"/>
      <c r="QT409" s="2175"/>
      <c r="QU409" s="2175"/>
      <c r="QV409" s="2175"/>
      <c r="QW409" s="2175"/>
      <c r="QX409" s="2175"/>
      <c r="QY409" s="2175"/>
      <c r="QZ409" s="2175"/>
      <c r="RA409" s="2175"/>
      <c r="RB409" s="2175"/>
      <c r="RC409" s="2175"/>
      <c r="RD409" s="2175"/>
      <c r="RE409" s="2175"/>
      <c r="RF409" s="2175"/>
      <c r="RG409" s="2175"/>
      <c r="RH409" s="2175"/>
      <c r="RI409" s="2175"/>
      <c r="RJ409" s="2175"/>
      <c r="RK409" s="2175"/>
      <c r="RL409" s="2175"/>
      <c r="RM409" s="2175"/>
      <c r="RN409" s="2175"/>
      <c r="RO409" s="2175"/>
      <c r="RP409" s="2175"/>
      <c r="RQ409" s="2175"/>
      <c r="RR409" s="2175"/>
      <c r="RS409" s="2175"/>
      <c r="RT409" s="2175"/>
      <c r="RU409" s="2175"/>
      <c r="RV409" s="2175"/>
      <c r="RW409" s="2175"/>
      <c r="RX409" s="2175"/>
      <c r="RY409" s="2175"/>
      <c r="RZ409" s="2175"/>
      <c r="SA409" s="2175"/>
      <c r="SB409" s="2175"/>
      <c r="SC409" s="2175"/>
      <c r="SD409" s="2175"/>
      <c r="SE409" s="2175"/>
      <c r="SF409" s="2175"/>
      <c r="SG409" s="2175"/>
      <c r="SH409" s="2175"/>
      <c r="SI409" s="2175"/>
      <c r="SJ409" s="2175"/>
      <c r="SK409" s="2175"/>
      <c r="SL409" s="2175"/>
      <c r="SM409" s="2175"/>
      <c r="SN409" s="2175"/>
      <c r="SO409" s="2175"/>
      <c r="SP409" s="2175"/>
      <c r="SQ409" s="2175"/>
      <c r="SR409" s="2175"/>
      <c r="SS409" s="2175"/>
      <c r="ST409" s="2175"/>
      <c r="SU409" s="2175"/>
      <c r="SV409" s="2175"/>
      <c r="SW409" s="2175"/>
      <c r="SX409" s="2175"/>
      <c r="SY409" s="2175"/>
      <c r="SZ409" s="2175"/>
      <c r="TA409" s="2175"/>
      <c r="TB409" s="2175"/>
      <c r="TC409" s="2175"/>
      <c r="TD409" s="2175"/>
      <c r="TE409" s="2175"/>
      <c r="TF409" s="2175"/>
      <c r="TG409" s="2175"/>
      <c r="TH409" s="2175"/>
      <c r="TI409" s="2175"/>
      <c r="TJ409" s="2175"/>
      <c r="TK409" s="2175"/>
      <c r="TL409" s="2175"/>
      <c r="TM409" s="2175"/>
      <c r="TN409" s="2175"/>
      <c r="TO409" s="2175"/>
      <c r="TP409" s="2175"/>
      <c r="TQ409" s="2175"/>
      <c r="TR409" s="2175"/>
      <c r="TS409" s="2175"/>
      <c r="TT409" s="2175"/>
      <c r="TU409" s="2175"/>
      <c r="TV409" s="2175"/>
      <c r="TW409" s="2175"/>
      <c r="TX409" s="2175"/>
      <c r="TY409" s="2175"/>
      <c r="TZ409" s="2175"/>
      <c r="UA409" s="2175"/>
      <c r="UB409" s="2175"/>
      <c r="UC409" s="2175"/>
      <c r="UD409" s="2175"/>
      <c r="UE409" s="2175"/>
      <c r="UF409" s="2175"/>
      <c r="UG409" s="2175"/>
      <c r="UH409" s="2175"/>
      <c r="UI409" s="2175"/>
      <c r="UJ409" s="2175"/>
      <c r="UK409" s="2175"/>
      <c r="UL409" s="2175"/>
      <c r="UM409" s="2175"/>
      <c r="UN409" s="2175"/>
      <c r="UO409" s="2175"/>
      <c r="UP409" s="2175"/>
      <c r="UQ409" s="2175"/>
      <c r="UR409" s="2175"/>
      <c r="US409" s="2175"/>
      <c r="UT409" s="2175"/>
      <c r="UU409" s="2175"/>
      <c r="UV409" s="2175"/>
      <c r="UW409" s="2175"/>
      <c r="UX409" s="2175"/>
      <c r="UY409" s="2175"/>
      <c r="UZ409" s="2175"/>
      <c r="VA409" s="2175"/>
      <c r="VB409" s="2175"/>
      <c r="VC409" s="2175"/>
      <c r="VD409" s="2175"/>
      <c r="VE409" s="2175"/>
      <c r="VF409" s="2175"/>
      <c r="VG409" s="2175"/>
      <c r="VH409" s="2175"/>
      <c r="VI409" s="2175"/>
      <c r="VJ409" s="2175"/>
      <c r="VK409" s="2175"/>
      <c r="VL409" s="2175"/>
      <c r="VM409" s="2175"/>
      <c r="VN409" s="2175"/>
      <c r="VO409" s="2175"/>
      <c r="VP409" s="2175"/>
      <c r="VQ409" s="2175"/>
      <c r="VR409" s="2175"/>
      <c r="VS409" s="2175"/>
      <c r="VT409" s="2175"/>
      <c r="VU409" s="2175"/>
      <c r="VV409" s="2175"/>
      <c r="VW409" s="2175"/>
      <c r="VX409" s="2175"/>
      <c r="VY409" s="2175"/>
      <c r="VZ409" s="2175"/>
      <c r="WA409" s="2175"/>
      <c r="WB409" s="2175"/>
      <c r="WC409" s="2175"/>
      <c r="WD409" s="2175"/>
      <c r="WE409" s="2175"/>
      <c r="WF409" s="2175"/>
      <c r="WG409" s="2175"/>
      <c r="WH409" s="2175"/>
      <c r="WI409" s="2175"/>
      <c r="WJ409" s="2175"/>
      <c r="WK409" s="2175"/>
      <c r="WL409" s="2175"/>
      <c r="WM409" s="2175"/>
      <c r="WN409" s="2175"/>
      <c r="WO409" s="2175"/>
      <c r="WP409" s="2175"/>
      <c r="WQ409" s="2175"/>
      <c r="WR409" s="2175"/>
      <c r="WS409" s="2175"/>
      <c r="WT409" s="2175"/>
      <c r="WU409" s="2175"/>
      <c r="WV409" s="2175"/>
      <c r="WW409" s="2175"/>
      <c r="WX409" s="2175"/>
      <c r="WY409" s="2175"/>
      <c r="WZ409" s="2175"/>
      <c r="XA409" s="2175"/>
      <c r="XB409" s="2175"/>
      <c r="XC409" s="2175"/>
      <c r="XD409" s="2175"/>
      <c r="XE409" s="2175"/>
      <c r="XF409" s="2175"/>
      <c r="XG409" s="2175"/>
      <c r="XH409" s="2175"/>
      <c r="XI409" s="2175"/>
      <c r="XJ409" s="2175"/>
      <c r="XK409" s="2175"/>
      <c r="XL409" s="2175"/>
      <c r="XM409" s="2175"/>
      <c r="XN409" s="2175"/>
      <c r="XO409" s="2175"/>
      <c r="XP409" s="2175"/>
      <c r="XQ409" s="2175"/>
      <c r="XR409" s="2175"/>
      <c r="XS409" s="2175"/>
      <c r="XT409" s="2175"/>
      <c r="XU409" s="2175"/>
      <c r="XV409" s="2175"/>
      <c r="XW409" s="2175"/>
      <c r="XX409" s="2175"/>
      <c r="XY409" s="2175"/>
      <c r="XZ409" s="2175"/>
      <c r="YA409" s="2175"/>
      <c r="YB409" s="2175"/>
      <c r="YC409" s="2175"/>
      <c r="YD409" s="2175"/>
      <c r="YE409" s="2175"/>
      <c r="YF409" s="2175"/>
      <c r="YG409" s="2175"/>
      <c r="YH409" s="2175"/>
      <c r="YI409" s="2175"/>
      <c r="YJ409" s="2175"/>
      <c r="YK409" s="2175"/>
      <c r="YL409" s="2175"/>
      <c r="YM409" s="2175"/>
      <c r="YN409" s="2175"/>
      <c r="YO409" s="2175"/>
      <c r="YP409" s="2175"/>
      <c r="YQ409" s="2175"/>
      <c r="YR409" s="2175"/>
      <c r="YS409" s="2175"/>
      <c r="YT409" s="2175"/>
      <c r="YU409" s="2175"/>
      <c r="YV409" s="2175"/>
      <c r="YW409" s="2175"/>
      <c r="YX409" s="2175"/>
      <c r="YY409" s="2175"/>
      <c r="YZ409" s="2175"/>
      <c r="ZA409" s="2175"/>
      <c r="ZB409" s="2175"/>
      <c r="ZC409" s="2175"/>
      <c r="ZD409" s="2175"/>
      <c r="ZE409" s="2175"/>
      <c r="ZF409" s="2175"/>
      <c r="ZG409" s="2175"/>
      <c r="ZH409" s="2175"/>
      <c r="ZI409" s="2175"/>
      <c r="ZJ409" s="2175"/>
      <c r="ZK409" s="2175"/>
      <c r="ZL409" s="2175"/>
      <c r="ZM409" s="2175"/>
      <c r="ZN409" s="2175"/>
      <c r="ZO409" s="2175"/>
      <c r="ZP409" s="2175"/>
      <c r="ZQ409" s="2175"/>
      <c r="ZR409" s="2175"/>
      <c r="ZS409" s="2175"/>
      <c r="ZT409" s="2175"/>
      <c r="ZU409" s="2175"/>
      <c r="ZV409" s="2175"/>
      <c r="ZW409" s="2175"/>
      <c r="ZX409" s="2175"/>
      <c r="ZY409" s="2175"/>
      <c r="ZZ409" s="2175"/>
      <c r="AAA409" s="2175"/>
      <c r="AAB409" s="2175"/>
      <c r="AAC409" s="2175"/>
      <c r="AAD409" s="2175"/>
      <c r="AAE409" s="2175"/>
      <c r="AAF409" s="2175"/>
      <c r="AAG409" s="2175"/>
      <c r="AAH409" s="2175"/>
      <c r="AAI409" s="2175"/>
      <c r="AAJ409" s="2175"/>
      <c r="AAK409" s="2175"/>
      <c r="AAL409" s="2175"/>
      <c r="AAM409" s="2175"/>
      <c r="AAN409" s="2175"/>
      <c r="AAO409" s="2175"/>
      <c r="AAP409" s="2175"/>
      <c r="AAQ409" s="2175"/>
      <c r="AAR409" s="2175"/>
      <c r="AAS409" s="2175"/>
      <c r="AAT409" s="2175"/>
      <c r="AAU409" s="2175"/>
      <c r="AAV409" s="2175"/>
      <c r="AAW409" s="2175"/>
      <c r="AAX409" s="2175"/>
      <c r="AAY409" s="2175"/>
      <c r="AAZ409" s="2175"/>
      <c r="ABA409" s="2175"/>
      <c r="ABB409" s="2175"/>
      <c r="ABC409" s="2175"/>
      <c r="ABD409" s="2175"/>
      <c r="ABE409" s="2175"/>
      <c r="ABF409" s="2175"/>
      <c r="ABG409" s="2175"/>
      <c r="ABH409" s="2175"/>
      <c r="ABI409" s="2175"/>
      <c r="ABJ409" s="2175"/>
      <c r="ABK409" s="2175"/>
      <c r="ABL409" s="2175"/>
      <c r="ABM409" s="2175"/>
      <c r="ABN409" s="2175"/>
      <c r="ABO409" s="2175"/>
      <c r="ABP409" s="2175"/>
      <c r="ABQ409" s="2175"/>
      <c r="ABR409" s="2175"/>
      <c r="ABS409" s="2175"/>
      <c r="ABT409" s="2175"/>
      <c r="ABU409" s="2175"/>
      <c r="ABV409" s="2175"/>
      <c r="ABW409" s="2175"/>
      <c r="ABX409" s="2175"/>
      <c r="ABY409" s="2175"/>
      <c r="ABZ409" s="2175"/>
      <c r="ACA409" s="2175"/>
      <c r="ACB409" s="2175"/>
      <c r="ACC409" s="2175"/>
      <c r="ACD409" s="2175"/>
      <c r="ACE409" s="2175"/>
      <c r="ACF409" s="2175"/>
      <c r="ACG409" s="2175"/>
      <c r="ACH409" s="2175"/>
      <c r="ACI409" s="2175"/>
      <c r="ACJ409" s="2175"/>
      <c r="ACK409" s="2175"/>
      <c r="ACL409" s="2175"/>
      <c r="ACM409" s="2175"/>
      <c r="ACN409" s="2175"/>
      <c r="ACO409" s="2175"/>
      <c r="ACP409" s="2175"/>
      <c r="ACQ409" s="2175"/>
      <c r="ACR409" s="2175"/>
      <c r="ACS409" s="2175"/>
      <c r="ACT409" s="2175"/>
      <c r="ACU409" s="2175"/>
      <c r="ACV409" s="2175"/>
      <c r="ACW409" s="2175"/>
      <c r="ACX409" s="2175"/>
      <c r="ACY409" s="2175"/>
      <c r="ACZ409" s="2175"/>
      <c r="ADA409" s="2175"/>
      <c r="ADB409" s="2175"/>
      <c r="ADC409" s="2175"/>
      <c r="ADD409" s="2175"/>
      <c r="ADE409" s="2175"/>
      <c r="ADF409" s="2175"/>
      <c r="ADG409" s="2175"/>
      <c r="ADH409" s="2175"/>
      <c r="ADI409" s="2175"/>
      <c r="ADJ409" s="2175"/>
      <c r="ADK409" s="2175"/>
      <c r="ADL409" s="2175"/>
      <c r="ADM409" s="2175"/>
      <c r="ADN409" s="2175"/>
      <c r="ADO409" s="2175"/>
      <c r="ADP409" s="2175"/>
      <c r="ADQ409" s="2175"/>
      <c r="ADR409" s="2175"/>
      <c r="ADS409" s="2175"/>
      <c r="ADT409" s="2175"/>
      <c r="ADU409" s="2175"/>
      <c r="ADV409" s="2175"/>
      <c r="ADW409" s="2175"/>
      <c r="ADX409" s="2175"/>
      <c r="ADY409" s="2175"/>
      <c r="ADZ409" s="2175"/>
      <c r="AEA409" s="2175"/>
      <c r="AEB409" s="2175"/>
      <c r="AEC409" s="2175"/>
      <c r="AED409" s="2175"/>
      <c r="AEE409" s="2175"/>
      <c r="AEF409" s="2175"/>
      <c r="AEG409" s="2175"/>
      <c r="AEH409" s="2175"/>
      <c r="AEI409" s="2175"/>
      <c r="AEJ409" s="2175"/>
      <c r="AEK409" s="2175"/>
      <c r="AEL409" s="2175"/>
      <c r="AEM409" s="2175"/>
      <c r="AEN409" s="2175"/>
      <c r="AEO409" s="2175"/>
      <c r="AEP409" s="2175"/>
      <c r="AEQ409" s="2175"/>
      <c r="AER409" s="2175"/>
      <c r="AES409" s="2175"/>
      <c r="AET409" s="2175"/>
      <c r="AEU409" s="2175"/>
      <c r="AEV409" s="2175"/>
      <c r="AEW409" s="2175"/>
      <c r="AEX409" s="2175"/>
      <c r="AEY409" s="2175"/>
      <c r="AEZ409" s="2175"/>
      <c r="AFA409" s="2175"/>
      <c r="AFB409" s="2175"/>
      <c r="AFC409" s="2175"/>
      <c r="AFD409" s="2175"/>
      <c r="AFE409" s="2175"/>
      <c r="AFF409" s="2175"/>
      <c r="AFG409" s="2175"/>
      <c r="AFH409" s="2175"/>
      <c r="AFI409" s="2175"/>
      <c r="AFJ409" s="2175"/>
      <c r="AFK409" s="2175"/>
      <c r="AFL409" s="2175"/>
      <c r="AFM409" s="2175"/>
      <c r="AFN409" s="2175"/>
      <c r="AFO409" s="2175"/>
      <c r="AFP409" s="2175"/>
      <c r="AFQ409" s="2175"/>
      <c r="AFR409" s="2175"/>
      <c r="AFS409" s="2175"/>
      <c r="AFT409" s="2175"/>
      <c r="AFU409" s="2175"/>
      <c r="AFV409" s="2175"/>
      <c r="AFW409" s="2175"/>
      <c r="AFX409" s="2175"/>
      <c r="AFY409" s="2175"/>
      <c r="AFZ409" s="2175"/>
      <c r="AGA409" s="2175"/>
      <c r="AGB409" s="2175"/>
      <c r="AGC409" s="2175"/>
      <c r="AGD409" s="2175"/>
      <c r="AGE409" s="2175"/>
      <c r="AGF409" s="2175"/>
      <c r="AGG409" s="2175"/>
      <c r="AGH409" s="2175"/>
      <c r="AGI409" s="2175"/>
      <c r="AGJ409" s="2175"/>
      <c r="AGK409" s="2175"/>
      <c r="AGL409" s="2175"/>
      <c r="AGM409" s="2175"/>
      <c r="AGN409" s="2175"/>
      <c r="AGO409" s="2175"/>
      <c r="AGP409" s="2175"/>
      <c r="AGQ409" s="2175"/>
      <c r="AGR409" s="2175"/>
      <c r="AGS409" s="2175"/>
      <c r="AGT409" s="2175"/>
      <c r="AGU409" s="2175"/>
      <c r="AGV409" s="2175"/>
      <c r="AGW409" s="2175"/>
      <c r="AGX409" s="2175"/>
      <c r="AGY409" s="2175"/>
      <c r="AGZ409" s="2175"/>
      <c r="AHA409" s="2175"/>
      <c r="AHB409" s="2175"/>
      <c r="AHC409" s="2175"/>
      <c r="AHD409" s="2175"/>
      <c r="AHE409" s="2175"/>
      <c r="AHF409" s="2175"/>
      <c r="AHG409" s="2175"/>
      <c r="AHH409" s="2175"/>
      <c r="AHI409" s="2175"/>
      <c r="AHJ409" s="2175"/>
      <c r="AHK409" s="2175"/>
      <c r="AHL409" s="2175"/>
      <c r="AHM409" s="2175"/>
      <c r="AHN409" s="2175"/>
      <c r="AHO409" s="2175"/>
      <c r="AHP409" s="2175"/>
      <c r="AHQ409" s="2175"/>
      <c r="AHR409" s="2175"/>
      <c r="AHS409" s="2175"/>
      <c r="AHT409" s="2175"/>
      <c r="AHU409" s="2175"/>
      <c r="AHV409" s="2175"/>
      <c r="AHW409" s="2175"/>
      <c r="AHX409" s="2175"/>
      <c r="AHY409" s="2175"/>
      <c r="AHZ409" s="2175"/>
      <c r="AIA409" s="2175"/>
      <c r="AIB409" s="2175"/>
      <c r="AIC409" s="2175"/>
      <c r="AID409" s="2175"/>
      <c r="AIE409" s="2175"/>
      <c r="AIF409" s="2175"/>
      <c r="AIG409" s="2175"/>
      <c r="AIH409" s="2175"/>
      <c r="AII409" s="2175"/>
      <c r="AIJ409" s="2175"/>
      <c r="AIK409" s="2175"/>
      <c r="AIL409" s="2175"/>
      <c r="AIM409" s="2175"/>
      <c r="AIN409" s="2175"/>
      <c r="AIO409" s="2175"/>
      <c r="AIP409" s="2175"/>
      <c r="AIQ409" s="2175"/>
      <c r="AIR409" s="2175"/>
      <c r="AIS409" s="2175"/>
      <c r="AIT409" s="2175"/>
      <c r="AIU409" s="2175"/>
      <c r="AIV409" s="2175"/>
      <c r="AIW409" s="2175"/>
      <c r="AIX409" s="2175"/>
      <c r="AIY409" s="2175"/>
      <c r="AIZ409" s="2175"/>
      <c r="AJA409" s="2175"/>
      <c r="AJB409" s="2175"/>
      <c r="AJC409" s="2175"/>
      <c r="AJD409" s="2175"/>
      <c r="AJE409" s="2175"/>
      <c r="AJF409" s="2175"/>
      <c r="AJG409" s="2175"/>
      <c r="AJH409" s="2175"/>
      <c r="AJI409" s="2175"/>
      <c r="AJJ409" s="2175"/>
      <c r="AJK409" s="2175"/>
      <c r="AJL409" s="2175"/>
      <c r="AJM409" s="2175"/>
      <c r="AJN409" s="2175"/>
      <c r="AJO409" s="2175"/>
      <c r="AJP409" s="2175"/>
      <c r="AJQ409" s="2175"/>
      <c r="AJR409" s="2175"/>
      <c r="AJS409" s="2175"/>
      <c r="AJT409" s="2175"/>
      <c r="AJU409" s="2175"/>
      <c r="AJV409" s="2175"/>
      <c r="AJW409" s="2175"/>
      <c r="AJX409" s="2175"/>
      <c r="AJY409" s="2175"/>
      <c r="AJZ409" s="2175"/>
      <c r="AKA409" s="2175"/>
      <c r="AKB409" s="2175"/>
      <c r="AKC409" s="2175"/>
      <c r="AKD409" s="2175"/>
      <c r="AKE409" s="2175"/>
      <c r="AKF409" s="2175"/>
      <c r="AKG409" s="2175"/>
      <c r="AKH409" s="2175"/>
      <c r="AKI409" s="2175"/>
      <c r="AKJ409" s="2175"/>
      <c r="AKK409" s="2175"/>
      <c r="AKL409" s="2175"/>
      <c r="AKM409" s="2175"/>
      <c r="AKN409" s="2175"/>
      <c r="AKO409" s="2175"/>
      <c r="AKP409" s="2175"/>
      <c r="AKQ409" s="2175"/>
      <c r="AKR409" s="2175"/>
      <c r="AKS409" s="2175"/>
      <c r="AKT409" s="2175"/>
      <c r="AKU409" s="2175"/>
      <c r="AKV409" s="2175"/>
      <c r="AKW409" s="2175"/>
      <c r="AKX409" s="2175"/>
      <c r="AKY409" s="2175"/>
      <c r="AKZ409" s="2175"/>
      <c r="ALA409" s="2175"/>
      <c r="ALB409" s="2175"/>
      <c r="ALC409" s="2175"/>
      <c r="ALD409" s="2175"/>
      <c r="ALE409" s="2175"/>
      <c r="ALF409" s="2175"/>
      <c r="ALG409" s="2175"/>
      <c r="ALH409" s="2175"/>
      <c r="ALI409" s="2175"/>
      <c r="ALJ409" s="2175"/>
      <c r="ALK409" s="2175"/>
      <c r="ALL409" s="2175"/>
      <c r="ALM409" s="2175"/>
      <c r="ALN409" s="2175"/>
      <c r="ALO409" s="2175"/>
      <c r="ALP409" s="2175"/>
      <c r="ALQ409" s="2175"/>
      <c r="ALR409" s="2175"/>
      <c r="ALS409" s="2175"/>
      <c r="ALT409" s="2175"/>
      <c r="ALU409" s="2175"/>
      <c r="ALV409" s="2175"/>
      <c r="ALW409" s="2175"/>
      <c r="ALX409" s="2175"/>
      <c r="ALY409" s="2175"/>
      <c r="ALZ409" s="2175"/>
      <c r="AMA409" s="2175"/>
      <c r="AMB409" s="2175"/>
      <c r="AMC409" s="2175"/>
      <c r="AMD409" s="2175"/>
      <c r="AME409" s="2175"/>
      <c r="AMF409" s="2175"/>
      <c r="AMG409" s="2175"/>
      <c r="AMH409" s="2175"/>
      <c r="AMI409" s="2175"/>
      <c r="AMJ409" s="2175"/>
      <c r="AMK409" s="2175"/>
      <c r="AML409" s="2175"/>
      <c r="AMM409" s="2175"/>
      <c r="AMN409" s="2175"/>
      <c r="AMO409" s="2175"/>
      <c r="AMP409" s="2175"/>
      <c r="AMQ409" s="2175"/>
      <c r="AMR409" s="2175"/>
      <c r="AMS409" s="2175"/>
      <c r="AMT409" s="2175"/>
      <c r="AMU409" s="2175"/>
      <c r="AMV409" s="2175"/>
      <c r="AMW409" s="2175"/>
      <c r="AMX409" s="2175"/>
      <c r="AMY409" s="2175"/>
      <c r="AMZ409" s="2175"/>
      <c r="ANA409" s="2175"/>
      <c r="ANB409" s="2175"/>
      <c r="ANC409" s="2175"/>
      <c r="AND409" s="2175"/>
      <c r="ANE409" s="2175"/>
      <c r="ANF409" s="2175"/>
      <c r="ANG409" s="2175"/>
      <c r="ANH409" s="2175"/>
      <c r="ANI409" s="2175"/>
      <c r="ANJ409" s="2175"/>
      <c r="ANK409" s="2175"/>
      <c r="ANL409" s="2175"/>
      <c r="ANM409" s="2175"/>
      <c r="ANN409" s="2175"/>
      <c r="ANO409" s="2175"/>
      <c r="ANP409" s="2175"/>
      <c r="ANQ409" s="2175"/>
      <c r="ANR409" s="2175"/>
      <c r="ANS409" s="2175"/>
      <c r="ANT409" s="2175"/>
      <c r="ANU409" s="2175"/>
      <c r="ANV409" s="2175"/>
      <c r="ANW409" s="2175"/>
      <c r="ANX409" s="2175"/>
      <c r="ANY409" s="2175"/>
      <c r="ANZ409" s="2175"/>
      <c r="AOA409" s="2175"/>
      <c r="AOB409" s="2175"/>
      <c r="AOC409" s="2175"/>
      <c r="AOD409" s="2175"/>
      <c r="AOE409" s="2175"/>
      <c r="AOF409" s="2175"/>
      <c r="AOG409" s="2175"/>
      <c r="AOH409" s="2175"/>
      <c r="AOI409" s="2175"/>
      <c r="AOJ409" s="2175"/>
      <c r="AOK409" s="2175"/>
      <c r="AOL409" s="2175"/>
      <c r="AOM409" s="2175"/>
      <c r="AON409" s="2175"/>
      <c r="AOO409" s="2175"/>
      <c r="AOP409" s="2175"/>
      <c r="AOQ409" s="2175"/>
      <c r="AOR409" s="2175"/>
      <c r="AOS409" s="2175"/>
      <c r="AOT409" s="2175"/>
      <c r="AOU409" s="2175"/>
      <c r="AOV409" s="2175"/>
      <c r="AOW409" s="2175"/>
      <c r="AOX409" s="2175"/>
      <c r="AOY409" s="2175"/>
      <c r="AOZ409" s="2175"/>
      <c r="APA409" s="2175"/>
      <c r="APB409" s="2175"/>
      <c r="APC409" s="2175"/>
      <c r="APD409" s="2175"/>
      <c r="APE409" s="2175"/>
      <c r="APF409" s="2175"/>
      <c r="APG409" s="2175"/>
      <c r="APH409" s="2175"/>
      <c r="API409" s="2175"/>
      <c r="APJ409" s="2175"/>
      <c r="APK409" s="2175"/>
      <c r="APL409" s="2175"/>
      <c r="APM409" s="2175"/>
      <c r="APN409" s="2175"/>
      <c r="APO409" s="2175"/>
      <c r="APP409" s="2175"/>
      <c r="APQ409" s="2175"/>
      <c r="APR409" s="2175"/>
      <c r="APS409" s="2175"/>
      <c r="APT409" s="2175"/>
      <c r="APU409" s="2175"/>
      <c r="APV409" s="2175"/>
      <c r="APW409" s="2175"/>
      <c r="APX409" s="2175"/>
      <c r="APY409" s="2175"/>
      <c r="APZ409" s="2175"/>
      <c r="AQA409" s="2175"/>
      <c r="AQB409" s="2175"/>
      <c r="AQC409" s="2175"/>
      <c r="AQD409" s="2175"/>
      <c r="AQE409" s="2175"/>
      <c r="AQF409" s="2175"/>
      <c r="AQG409" s="2175"/>
      <c r="AQH409" s="2175"/>
      <c r="AQI409" s="2175"/>
      <c r="AQJ409" s="2175"/>
      <c r="AQK409" s="2175"/>
      <c r="AQL409" s="2175"/>
      <c r="AQM409" s="2175"/>
      <c r="AQN409" s="2175"/>
      <c r="AQO409" s="2175"/>
      <c r="AQP409" s="2175"/>
      <c r="AQQ409" s="2175"/>
      <c r="AQR409" s="2175"/>
      <c r="AQS409" s="2175"/>
      <c r="AQT409" s="2175"/>
      <c r="AQU409" s="2175"/>
      <c r="AQV409" s="2175"/>
      <c r="AQW409" s="2175"/>
      <c r="AQX409" s="2175"/>
      <c r="AQY409" s="2175"/>
      <c r="AQZ409" s="2175"/>
      <c r="ARA409" s="2175"/>
      <c r="ARB409" s="2175"/>
      <c r="ARC409" s="2175"/>
      <c r="ARD409" s="2175"/>
      <c r="ARE409" s="2175"/>
      <c r="ARF409" s="2175"/>
      <c r="ARG409" s="2175"/>
      <c r="ARH409" s="2175"/>
      <c r="ARI409" s="2175"/>
      <c r="ARJ409" s="2175"/>
      <c r="ARK409" s="2175"/>
      <c r="ARL409" s="2175"/>
      <c r="ARM409" s="2175"/>
      <c r="ARN409" s="2175"/>
      <c r="ARO409" s="2175"/>
      <c r="ARP409" s="2175"/>
      <c r="ARQ409" s="2175"/>
      <c r="ARR409" s="2175"/>
      <c r="ARS409" s="2175"/>
      <c r="ART409" s="2175"/>
      <c r="ARU409" s="2175"/>
      <c r="ARV409" s="2175"/>
      <c r="ARW409" s="2175"/>
      <c r="ARX409" s="2175"/>
      <c r="ARY409" s="2175"/>
      <c r="ARZ409" s="2175"/>
      <c r="ASA409" s="2175"/>
      <c r="ASB409" s="2175"/>
      <c r="ASC409" s="2175"/>
      <c r="ASD409" s="2175"/>
      <c r="ASE409" s="2175"/>
      <c r="ASF409" s="2175"/>
      <c r="ASG409" s="2175"/>
      <c r="ASH409" s="2175"/>
      <c r="ASI409" s="2175"/>
      <c r="ASJ409" s="2175"/>
      <c r="ASK409" s="2175"/>
      <c r="ASL409" s="2175"/>
      <c r="ASM409" s="2175"/>
      <c r="ASN409" s="2175"/>
      <c r="ASO409" s="2175"/>
      <c r="ASP409" s="2175"/>
      <c r="ASQ409" s="2175"/>
      <c r="ASR409" s="2175"/>
      <c r="ASS409" s="2175"/>
      <c r="AST409" s="2175"/>
      <c r="ASU409" s="2175"/>
      <c r="ASV409" s="2175"/>
      <c r="ASW409" s="2175"/>
      <c r="ASX409" s="2175"/>
      <c r="ASY409" s="2175"/>
      <c r="ASZ409" s="2175"/>
      <c r="ATA409" s="2175"/>
      <c r="ATB409" s="2175"/>
      <c r="ATC409" s="2175"/>
      <c r="ATD409" s="2175"/>
      <c r="ATE409" s="2175"/>
      <c r="ATF409" s="2175"/>
      <c r="ATG409" s="2175"/>
      <c r="ATH409" s="2175"/>
      <c r="ATI409" s="2175"/>
      <c r="ATJ409" s="2175"/>
      <c r="ATK409" s="2175"/>
      <c r="ATL409" s="2175"/>
      <c r="ATM409" s="2175"/>
      <c r="ATN409" s="2175"/>
      <c r="ATO409" s="2175"/>
      <c r="ATP409" s="2175"/>
      <c r="ATQ409" s="2175"/>
      <c r="ATR409" s="2175"/>
      <c r="ATS409" s="2175"/>
      <c r="ATT409" s="2175"/>
      <c r="ATU409" s="2175"/>
      <c r="ATV409" s="2175"/>
      <c r="ATW409" s="2175"/>
      <c r="ATX409" s="2175"/>
      <c r="ATY409" s="2175"/>
      <c r="ATZ409" s="2175"/>
      <c r="AUA409" s="2175"/>
      <c r="AUB409" s="2175"/>
      <c r="AUC409" s="2175"/>
      <c r="AUD409" s="2175"/>
      <c r="AUE409" s="2175"/>
      <c r="AUF409" s="2175"/>
      <c r="AUG409" s="2175"/>
      <c r="AUH409" s="2175"/>
      <c r="AUI409" s="2175"/>
      <c r="AUJ409" s="2175"/>
      <c r="AUK409" s="2175"/>
      <c r="AUL409" s="2175"/>
      <c r="AUM409" s="2175"/>
      <c r="AUN409" s="2175"/>
      <c r="AUO409" s="2175"/>
      <c r="AUP409" s="2175"/>
      <c r="AUQ409" s="2175"/>
      <c r="AUR409" s="2175"/>
      <c r="AUS409" s="2175"/>
      <c r="AUT409" s="2175"/>
      <c r="AUU409" s="2175"/>
      <c r="AUV409" s="2175"/>
      <c r="AUW409" s="2175"/>
      <c r="AUX409" s="2175"/>
      <c r="AUY409" s="2175"/>
      <c r="AUZ409" s="2175"/>
      <c r="AVA409" s="2175"/>
      <c r="AVB409" s="2175"/>
      <c r="AVC409" s="2175"/>
      <c r="AVD409" s="2175"/>
      <c r="AVE409" s="2175"/>
      <c r="AVF409" s="2175"/>
      <c r="AVG409" s="2175"/>
      <c r="AVH409" s="2175"/>
      <c r="AVI409" s="2175"/>
      <c r="AVJ409" s="2175"/>
      <c r="AVK409" s="2175"/>
      <c r="AVL409" s="2175"/>
      <c r="AVM409" s="2175"/>
      <c r="AVN409" s="2175"/>
      <c r="AVO409" s="2175"/>
      <c r="AVP409" s="2175"/>
      <c r="AVQ409" s="2175"/>
      <c r="AVR409" s="2175"/>
      <c r="AVS409" s="2175"/>
      <c r="AVT409" s="2175"/>
      <c r="AVU409" s="2175"/>
      <c r="AVV409" s="2175"/>
      <c r="AVW409" s="2175"/>
      <c r="AVX409" s="2175"/>
      <c r="AVY409" s="2175"/>
      <c r="AVZ409" s="2175"/>
      <c r="AWA409" s="2175"/>
      <c r="AWB409" s="2175"/>
      <c r="AWC409" s="2175"/>
      <c r="AWD409" s="2175"/>
      <c r="AWE409" s="2175"/>
      <c r="AWF409" s="2175"/>
      <c r="AWG409" s="2175"/>
      <c r="AWH409" s="2175"/>
      <c r="AWI409" s="2175"/>
      <c r="AWJ409" s="2175"/>
      <c r="AWK409" s="2175"/>
      <c r="AWL409" s="2175"/>
      <c r="AWM409" s="2175"/>
      <c r="AWN409" s="2175"/>
      <c r="AWO409" s="2175"/>
      <c r="AWP409" s="2175"/>
      <c r="AWQ409" s="2175"/>
      <c r="AWR409" s="2175"/>
      <c r="AWS409" s="2175"/>
      <c r="AWT409" s="2175"/>
      <c r="AWU409" s="2175"/>
      <c r="AWV409" s="2175"/>
      <c r="AWW409" s="2175"/>
      <c r="AWX409" s="2175"/>
      <c r="AWY409" s="2175"/>
      <c r="AWZ409" s="2175"/>
      <c r="AXA409" s="2175"/>
      <c r="AXB409" s="2175"/>
      <c r="AXC409" s="2175"/>
      <c r="AXD409" s="2175"/>
      <c r="AXE409" s="2175"/>
      <c r="AXF409" s="2175"/>
      <c r="AXG409" s="2175"/>
      <c r="AXH409" s="2175"/>
      <c r="AXI409" s="2175"/>
      <c r="AXJ409" s="2175"/>
      <c r="AXK409" s="2175"/>
      <c r="AXL409" s="2175"/>
      <c r="AXM409" s="2175"/>
      <c r="AXN409" s="2175"/>
      <c r="AXO409" s="2175"/>
      <c r="AXP409" s="2175"/>
      <c r="AXQ409" s="2175"/>
      <c r="AXR409" s="2175"/>
      <c r="AXS409" s="2175"/>
      <c r="AXT409" s="2175"/>
      <c r="AXU409" s="2175"/>
      <c r="AXV409" s="2175"/>
      <c r="AXW409" s="2175"/>
      <c r="AXX409" s="2175"/>
      <c r="AXY409" s="2175"/>
      <c r="AXZ409" s="2175"/>
      <c r="AYA409" s="2175"/>
      <c r="AYB409" s="2175"/>
      <c r="AYC409" s="2175"/>
      <c r="AYD409" s="2175"/>
      <c r="AYE409" s="2175"/>
      <c r="AYF409" s="2175"/>
      <c r="AYG409" s="2175"/>
      <c r="AYH409" s="2175"/>
      <c r="AYI409" s="2175"/>
      <c r="AYJ409" s="2175"/>
      <c r="AYK409" s="2175"/>
      <c r="AYL409" s="2175"/>
      <c r="AYM409" s="2175"/>
      <c r="AYN409" s="2175"/>
      <c r="AYO409" s="2175"/>
      <c r="AYP409" s="2175"/>
      <c r="AYQ409" s="2175"/>
      <c r="AYR409" s="2175"/>
      <c r="AYS409" s="2175"/>
      <c r="AYT409" s="2175"/>
      <c r="AYU409" s="2175"/>
      <c r="AYV409" s="2175"/>
      <c r="AYW409" s="2175"/>
      <c r="AYX409" s="2175"/>
      <c r="AYY409" s="2175"/>
      <c r="AYZ409" s="2175"/>
      <c r="AZA409" s="2175"/>
      <c r="AZB409" s="2175"/>
      <c r="AZC409" s="2175"/>
      <c r="AZD409" s="2175"/>
      <c r="AZE409" s="2175"/>
      <c r="AZF409" s="2175"/>
      <c r="AZG409" s="2175"/>
      <c r="AZH409" s="2175"/>
      <c r="AZI409" s="2175"/>
      <c r="AZJ409" s="2175"/>
      <c r="AZK409" s="2175"/>
      <c r="AZL409" s="2175"/>
      <c r="AZM409" s="2175"/>
      <c r="AZN409" s="2175"/>
      <c r="AZO409" s="2175"/>
      <c r="AZP409" s="2175"/>
      <c r="AZQ409" s="2175"/>
      <c r="AZR409" s="2175"/>
      <c r="AZS409" s="2175"/>
      <c r="AZT409" s="2175"/>
      <c r="AZU409" s="2175"/>
      <c r="AZV409" s="2175"/>
      <c r="AZW409" s="2175"/>
      <c r="AZX409" s="2175"/>
      <c r="AZY409" s="2175"/>
      <c r="AZZ409" s="2175"/>
      <c r="BAA409" s="2175"/>
      <c r="BAB409" s="2175"/>
      <c r="BAC409" s="2175"/>
      <c r="BAD409" s="2175"/>
      <c r="BAE409" s="2175"/>
      <c r="BAF409" s="2175"/>
      <c r="BAG409" s="2175"/>
      <c r="BAH409" s="2175"/>
      <c r="BAI409" s="2175"/>
      <c r="BAJ409" s="2175"/>
      <c r="BAK409" s="2175"/>
      <c r="BAL409" s="2175"/>
      <c r="BAM409" s="2175"/>
      <c r="BAN409" s="2175"/>
      <c r="BAO409" s="2175"/>
      <c r="BAP409" s="2175"/>
      <c r="BAQ409" s="2175"/>
      <c r="BAR409" s="2175"/>
      <c r="BAS409" s="2175"/>
      <c r="BAT409" s="2175"/>
      <c r="BAU409" s="2175"/>
      <c r="BAV409" s="2175"/>
      <c r="BAW409" s="2175"/>
      <c r="BAX409" s="2175"/>
      <c r="BAY409" s="2175"/>
      <c r="BAZ409" s="2175"/>
      <c r="BBA409" s="2175"/>
      <c r="BBB409" s="2175"/>
      <c r="BBC409" s="2175"/>
      <c r="BBD409" s="2175"/>
      <c r="BBE409" s="2175"/>
      <c r="BBF409" s="2175"/>
      <c r="BBG409" s="2175"/>
      <c r="BBH409" s="2175"/>
      <c r="BBI409" s="2175"/>
      <c r="BBJ409" s="2175"/>
      <c r="BBK409" s="2175"/>
      <c r="BBL409" s="2175"/>
      <c r="BBM409" s="2175"/>
      <c r="BBN409" s="2175"/>
      <c r="BBO409" s="2175"/>
      <c r="BBP409" s="2175"/>
      <c r="BBQ409" s="2175"/>
      <c r="BBR409" s="2175"/>
      <c r="BBS409" s="2175"/>
      <c r="BBT409" s="2175"/>
      <c r="BBU409" s="2175"/>
      <c r="BBV409" s="2175"/>
      <c r="BBW409" s="2175"/>
      <c r="BBX409" s="2175"/>
      <c r="BBY409" s="2175"/>
      <c r="BBZ409" s="2175"/>
      <c r="BCA409" s="2175"/>
      <c r="BCB409" s="2175"/>
      <c r="BCC409" s="2175"/>
      <c r="BCD409" s="2175"/>
      <c r="BCE409" s="2175"/>
      <c r="BCF409" s="2175"/>
      <c r="BCG409" s="2175"/>
      <c r="BCH409" s="2175"/>
      <c r="BCI409" s="2175"/>
      <c r="BCJ409" s="2175"/>
      <c r="BCK409" s="2175"/>
      <c r="BCL409" s="2175"/>
      <c r="BCM409" s="2175"/>
      <c r="BCN409" s="2175"/>
      <c r="BCO409" s="2175"/>
      <c r="BCP409" s="2175"/>
      <c r="BCQ409" s="2175"/>
      <c r="BCR409" s="2175"/>
      <c r="BCS409" s="2175"/>
      <c r="BCT409" s="2175"/>
      <c r="BCU409" s="2175"/>
      <c r="BCV409" s="2175"/>
      <c r="BCW409" s="2175"/>
      <c r="BCX409" s="2175"/>
      <c r="BCY409" s="2175"/>
      <c r="BCZ409" s="2175"/>
      <c r="BDA409" s="2175"/>
      <c r="BDB409" s="2175"/>
      <c r="BDC409" s="2175"/>
      <c r="BDD409" s="2175"/>
      <c r="BDE409" s="2175"/>
      <c r="BDF409" s="2175"/>
      <c r="BDG409" s="2175"/>
      <c r="BDH409" s="2175"/>
      <c r="BDI409" s="2175"/>
      <c r="BDJ409" s="2175"/>
      <c r="BDK409" s="2175"/>
      <c r="BDL409" s="2175"/>
      <c r="BDM409" s="2175"/>
      <c r="BDN409" s="2175"/>
      <c r="BDO409" s="2175"/>
      <c r="BDP409" s="2175"/>
      <c r="BDQ409" s="2175"/>
      <c r="BDR409" s="2175"/>
      <c r="BDS409" s="2175"/>
      <c r="BDT409" s="2175"/>
      <c r="BDU409" s="2175"/>
      <c r="BDV409" s="2175"/>
      <c r="BDW409" s="2175"/>
      <c r="BDX409" s="2175"/>
      <c r="BDY409" s="2175"/>
      <c r="BDZ409" s="2175"/>
      <c r="BEA409" s="2175"/>
      <c r="BEB409" s="2175"/>
      <c r="BEC409" s="2175"/>
      <c r="BED409" s="2175"/>
      <c r="BEE409" s="2175"/>
      <c r="BEF409" s="2175"/>
      <c r="BEG409" s="2175"/>
      <c r="BEH409" s="2175"/>
      <c r="BEI409" s="2175"/>
      <c r="BEJ409" s="2175"/>
      <c r="BEK409" s="2175"/>
      <c r="BEL409" s="2175"/>
      <c r="BEM409" s="2175"/>
      <c r="BEN409" s="2175"/>
      <c r="BEO409" s="2175"/>
      <c r="BEP409" s="2175"/>
      <c r="BEQ409" s="2175"/>
      <c r="BER409" s="2175"/>
      <c r="BES409" s="2175"/>
      <c r="BET409" s="2175"/>
      <c r="BEU409" s="2175"/>
      <c r="BEV409" s="2175"/>
      <c r="BEW409" s="2175"/>
      <c r="BEX409" s="2175"/>
      <c r="BEY409" s="2175"/>
      <c r="BEZ409" s="2175"/>
      <c r="BFA409" s="2175"/>
      <c r="BFB409" s="2175"/>
      <c r="BFC409" s="2175"/>
      <c r="BFD409" s="2175"/>
      <c r="BFE409" s="2175"/>
      <c r="BFF409" s="2175"/>
      <c r="BFG409" s="2175"/>
      <c r="BFH409" s="2175"/>
      <c r="BFI409" s="2175"/>
      <c r="BFJ409" s="2175"/>
      <c r="BFK409" s="2175"/>
      <c r="BFL409" s="2175"/>
      <c r="BFM409" s="2175"/>
      <c r="BFN409" s="2175"/>
      <c r="BFO409" s="2175"/>
      <c r="BFP409" s="2175"/>
      <c r="BFQ409" s="2175"/>
      <c r="BFR409" s="2175"/>
      <c r="BFS409" s="2175"/>
      <c r="BFT409" s="2175"/>
      <c r="BFU409" s="2175"/>
      <c r="BFV409" s="2175"/>
      <c r="BFW409" s="2175"/>
      <c r="BFX409" s="2175"/>
      <c r="BFY409" s="2175"/>
      <c r="BFZ409" s="2175"/>
      <c r="BGA409" s="2175"/>
      <c r="BGB409" s="2175"/>
      <c r="BGC409" s="2175"/>
      <c r="BGD409" s="2175"/>
      <c r="BGE409" s="2175"/>
      <c r="BGF409" s="2175"/>
      <c r="BGG409" s="2175"/>
      <c r="BGH409" s="2175"/>
      <c r="BGI409" s="2175"/>
      <c r="BGJ409" s="2175"/>
      <c r="BGK409" s="2175"/>
      <c r="BGL409" s="2175"/>
      <c r="BGM409" s="2175"/>
      <c r="BGN409" s="2175"/>
      <c r="BGO409" s="2175"/>
      <c r="BGP409" s="2175"/>
      <c r="BGQ409" s="2175"/>
      <c r="BGR409" s="2175"/>
      <c r="BGS409" s="2175"/>
      <c r="BGT409" s="2175"/>
      <c r="BGU409" s="2175"/>
      <c r="BGV409" s="2175"/>
      <c r="BGW409" s="2175"/>
      <c r="BGX409" s="2175"/>
      <c r="BGY409" s="2175"/>
      <c r="BGZ409" s="2175"/>
      <c r="BHA409" s="2175"/>
      <c r="BHB409" s="2175"/>
      <c r="BHC409" s="2175"/>
      <c r="BHD409" s="2175"/>
      <c r="BHE409" s="2175"/>
      <c r="BHF409" s="2175"/>
      <c r="BHG409" s="2175"/>
      <c r="BHH409" s="2175"/>
      <c r="BHI409" s="2175"/>
      <c r="BHJ409" s="2175"/>
      <c r="BHK409" s="2175"/>
      <c r="BHL409" s="2175"/>
      <c r="BHM409" s="2175"/>
      <c r="BHN409" s="2175"/>
      <c r="BHO409" s="2175"/>
      <c r="BHP409" s="2175"/>
      <c r="BHQ409" s="2175"/>
      <c r="BHR409" s="2175"/>
      <c r="BHS409" s="2175"/>
      <c r="BHT409" s="2175"/>
      <c r="BHU409" s="2175"/>
      <c r="BHV409" s="2175"/>
      <c r="BHW409" s="2175"/>
      <c r="BHX409" s="2175"/>
      <c r="BHY409" s="2175"/>
      <c r="BHZ409" s="2175"/>
      <c r="BIA409" s="2175"/>
      <c r="BIB409" s="2175"/>
      <c r="BIC409" s="2175"/>
      <c r="BID409" s="2175"/>
      <c r="BIE409" s="2175"/>
      <c r="BIF409" s="2175"/>
      <c r="BIG409" s="2175"/>
      <c r="BIH409" s="2175"/>
      <c r="BII409" s="2175"/>
      <c r="BIJ409" s="2175"/>
      <c r="BIK409" s="2175"/>
      <c r="BIL409" s="2175"/>
      <c r="BIM409" s="2175"/>
      <c r="BIN409" s="2175"/>
      <c r="BIO409" s="2175"/>
      <c r="BIP409" s="2175"/>
      <c r="BIQ409" s="2175"/>
      <c r="BIR409" s="2175"/>
      <c r="BIS409" s="2175"/>
      <c r="BIT409" s="2175"/>
      <c r="BIU409" s="2175"/>
      <c r="BIV409" s="2175"/>
      <c r="BIW409" s="2175"/>
      <c r="BIX409" s="2175"/>
      <c r="BIY409" s="2175"/>
      <c r="BIZ409" s="2175"/>
      <c r="BJA409" s="2175"/>
      <c r="BJB409" s="2175"/>
      <c r="BJC409" s="2175"/>
      <c r="BJD409" s="2175"/>
      <c r="BJE409" s="2175"/>
      <c r="BJF409" s="2175"/>
      <c r="BJG409" s="2175"/>
      <c r="BJH409" s="2175"/>
      <c r="BJI409" s="2175"/>
      <c r="BJJ409" s="2175"/>
      <c r="BJK409" s="2175"/>
      <c r="BJL409" s="2175"/>
      <c r="BJM409" s="2175"/>
      <c r="BJN409" s="2175"/>
      <c r="BJO409" s="2175"/>
      <c r="BJP409" s="2175"/>
      <c r="BJQ409" s="2175"/>
      <c r="BJR409" s="2175"/>
      <c r="BJS409" s="2175"/>
      <c r="BJT409" s="2175"/>
      <c r="BJU409" s="2175"/>
      <c r="BJV409" s="2175"/>
      <c r="BJW409" s="2175"/>
      <c r="BJX409" s="2175"/>
      <c r="BJY409" s="2175"/>
      <c r="BJZ409" s="2175"/>
      <c r="BKA409" s="2175"/>
      <c r="BKB409" s="2175"/>
      <c r="BKC409" s="2175"/>
      <c r="BKD409" s="2175"/>
      <c r="BKE409" s="2175"/>
      <c r="BKF409" s="2175"/>
      <c r="BKG409" s="2175"/>
      <c r="BKH409" s="2175"/>
      <c r="BKI409" s="2175"/>
      <c r="BKJ409" s="2175"/>
      <c r="BKK409" s="2175"/>
      <c r="BKL409" s="2175"/>
      <c r="BKM409" s="2175"/>
      <c r="BKN409" s="2175"/>
      <c r="BKO409" s="2175"/>
      <c r="BKP409" s="2175"/>
      <c r="BKQ409" s="2175"/>
      <c r="BKR409" s="2175"/>
      <c r="BKS409" s="2175"/>
      <c r="BKT409" s="2175"/>
      <c r="BKU409" s="2175"/>
      <c r="BKV409" s="2175"/>
      <c r="BKW409" s="2175"/>
      <c r="BKX409" s="2175"/>
      <c r="BKY409" s="2175"/>
      <c r="BKZ409" s="2175"/>
      <c r="BLA409" s="2175"/>
      <c r="BLB409" s="2175"/>
      <c r="BLC409" s="2175"/>
      <c r="BLD409" s="2175"/>
      <c r="BLE409" s="2175"/>
      <c r="BLF409" s="2175"/>
      <c r="BLG409" s="2175"/>
      <c r="BLH409" s="2175"/>
      <c r="BLI409" s="2175"/>
      <c r="BLJ409" s="2175"/>
      <c r="BLK409" s="2175"/>
      <c r="BLL409" s="2175"/>
      <c r="BLM409" s="2175"/>
      <c r="BLN409" s="2175"/>
      <c r="BLO409" s="2175"/>
      <c r="BLP409" s="2175"/>
      <c r="BLQ409" s="2175"/>
      <c r="BLR409" s="2175"/>
      <c r="BLS409" s="2175"/>
      <c r="BLT409" s="2175"/>
      <c r="BLU409" s="2175"/>
      <c r="BLV409" s="2175"/>
      <c r="BLW409" s="2175"/>
      <c r="BLX409" s="2175"/>
      <c r="BLY409" s="2175"/>
      <c r="BLZ409" s="2175"/>
      <c r="BMA409" s="2175"/>
      <c r="BMB409" s="2175"/>
      <c r="BMC409" s="2175"/>
      <c r="BMD409" s="2175"/>
      <c r="BME409" s="2175"/>
      <c r="BMF409" s="2175"/>
      <c r="BMG409" s="2175"/>
      <c r="BMH409" s="2175"/>
      <c r="BMI409" s="2175"/>
      <c r="BMJ409" s="2175"/>
      <c r="BMK409" s="2175"/>
      <c r="BML409" s="2175"/>
      <c r="BMM409" s="2175"/>
      <c r="BMN409" s="2175"/>
      <c r="BMO409" s="2175"/>
      <c r="BMP409" s="2175"/>
      <c r="BMQ409" s="2175"/>
      <c r="BMR409" s="2175"/>
      <c r="BMS409" s="2175"/>
      <c r="BMT409" s="2175"/>
      <c r="BMU409" s="2175"/>
      <c r="BMV409" s="2175"/>
      <c r="BMW409" s="2175"/>
      <c r="BMX409" s="2175"/>
      <c r="BMY409" s="2175"/>
      <c r="BMZ409" s="2175"/>
      <c r="BNA409" s="2175"/>
      <c r="BNB409" s="2175"/>
      <c r="BNC409" s="2175"/>
      <c r="BND409" s="2175"/>
      <c r="BNE409" s="2175"/>
      <c r="BNF409" s="2175"/>
      <c r="BNG409" s="2175"/>
      <c r="BNH409" s="2175"/>
      <c r="BNI409" s="2175"/>
      <c r="BNJ409" s="2175"/>
      <c r="BNK409" s="2175"/>
      <c r="BNL409" s="2175"/>
      <c r="BNM409" s="2175"/>
      <c r="BNN409" s="2175"/>
      <c r="BNO409" s="2175"/>
      <c r="BNP409" s="2175"/>
      <c r="BNQ409" s="2175"/>
      <c r="BNR409" s="2175"/>
      <c r="BNS409" s="2175"/>
      <c r="BNT409" s="2175"/>
      <c r="BNU409" s="2175"/>
      <c r="BNV409" s="2175"/>
      <c r="BNW409" s="2175"/>
      <c r="BNX409" s="2175"/>
      <c r="BNY409" s="2175"/>
      <c r="BNZ409" s="2175"/>
      <c r="BOA409" s="2175"/>
      <c r="BOB409" s="2175"/>
      <c r="BOC409" s="2175"/>
      <c r="BOD409" s="2175"/>
      <c r="BOE409" s="2175"/>
      <c r="BOF409" s="2175"/>
      <c r="BOG409" s="2175"/>
      <c r="BOH409" s="2175"/>
      <c r="BOI409" s="2175"/>
      <c r="BOJ409" s="2175"/>
      <c r="BOK409" s="2175"/>
      <c r="BOL409" s="2175"/>
      <c r="BOM409" s="2175"/>
      <c r="BON409" s="2175"/>
      <c r="BOO409" s="2175"/>
      <c r="BOP409" s="2175"/>
      <c r="BOQ409" s="2175"/>
      <c r="BOR409" s="2175"/>
      <c r="BOS409" s="2175"/>
      <c r="BOT409" s="2175"/>
      <c r="BOU409" s="2175"/>
      <c r="BOV409" s="2175"/>
      <c r="BOW409" s="2175"/>
      <c r="BOX409" s="2175"/>
      <c r="BOY409" s="2175"/>
      <c r="BOZ409" s="2175"/>
      <c r="BPA409" s="2175"/>
      <c r="BPB409" s="2175"/>
      <c r="BPC409" s="2175"/>
      <c r="BPD409" s="2175"/>
      <c r="BPE409" s="2175"/>
      <c r="BPF409" s="2175"/>
      <c r="BPG409" s="2175"/>
      <c r="BPH409" s="2175"/>
      <c r="BPI409" s="2175"/>
      <c r="BPJ409" s="2175"/>
      <c r="BPK409" s="2175"/>
      <c r="BPL409" s="2175"/>
      <c r="BPM409" s="2175"/>
      <c r="BPN409" s="2175"/>
      <c r="BPO409" s="2175"/>
      <c r="BPP409" s="2175"/>
      <c r="BPQ409" s="2175"/>
      <c r="BPR409" s="2175"/>
      <c r="BPS409" s="2175"/>
      <c r="BPT409" s="2175"/>
      <c r="BPU409" s="2175"/>
      <c r="BPV409" s="2175"/>
      <c r="BPW409" s="2175"/>
      <c r="BPX409" s="2175"/>
      <c r="BPY409" s="2175"/>
      <c r="BPZ409" s="2175"/>
      <c r="BQA409" s="2175"/>
      <c r="BQB409" s="2175"/>
      <c r="BQC409" s="2175"/>
      <c r="BQD409" s="2175"/>
      <c r="BQE409" s="2175"/>
      <c r="BQF409" s="2175"/>
      <c r="BQG409" s="2175"/>
      <c r="BQH409" s="2175"/>
      <c r="BQI409" s="2175"/>
      <c r="BQJ409" s="2175"/>
      <c r="BQK409" s="2175"/>
      <c r="BQL409" s="2175"/>
      <c r="BQM409" s="2175"/>
      <c r="BQN409" s="2175"/>
      <c r="BQO409" s="2175"/>
      <c r="BQP409" s="2175"/>
      <c r="BQQ409" s="2175"/>
      <c r="BQR409" s="2175"/>
      <c r="BQS409" s="2175"/>
      <c r="BQT409" s="2175"/>
      <c r="BQU409" s="2175"/>
      <c r="BQV409" s="2175"/>
      <c r="BQW409" s="2175"/>
      <c r="BQX409" s="2175"/>
      <c r="BQY409" s="2175"/>
      <c r="BQZ409" s="2175"/>
      <c r="BRA409" s="2175"/>
      <c r="BRB409" s="2175"/>
      <c r="BRC409" s="2175"/>
      <c r="BRD409" s="2175"/>
      <c r="BRE409" s="2175"/>
      <c r="BRF409" s="2175"/>
      <c r="BRG409" s="2175"/>
      <c r="BRH409" s="2175"/>
      <c r="BRI409" s="2175"/>
      <c r="BRJ409" s="2175"/>
      <c r="BRK409" s="2175"/>
      <c r="BRL409" s="2175"/>
      <c r="BRM409" s="2175"/>
      <c r="BRN409" s="2175"/>
      <c r="BRO409" s="2175"/>
      <c r="BRP409" s="2175"/>
      <c r="BRQ409" s="2175"/>
      <c r="BRR409" s="2175"/>
      <c r="BRS409" s="2175"/>
      <c r="BRT409" s="2175"/>
      <c r="BRU409" s="2175"/>
      <c r="BRV409" s="2175"/>
      <c r="BRW409" s="2175"/>
      <c r="BRX409" s="2175"/>
      <c r="BRY409" s="2175"/>
      <c r="BRZ409" s="2175"/>
      <c r="BSA409" s="2175"/>
      <c r="BSB409" s="2175"/>
      <c r="BSC409" s="2175"/>
      <c r="BSD409" s="2175"/>
      <c r="BSE409" s="2175"/>
      <c r="BSF409" s="2175"/>
      <c r="BSG409" s="2175"/>
      <c r="BSH409" s="2175"/>
      <c r="BSI409" s="2175"/>
      <c r="BSJ409" s="2175"/>
      <c r="BSK409" s="2175"/>
      <c r="BSL409" s="2175"/>
      <c r="BSM409" s="2175"/>
      <c r="BSN409" s="2175"/>
      <c r="BSO409" s="2175"/>
      <c r="BSP409" s="2175"/>
      <c r="BSQ409" s="2175"/>
      <c r="BSR409" s="2175"/>
      <c r="BSS409" s="2175"/>
      <c r="BST409" s="2175"/>
      <c r="BSU409" s="2175"/>
      <c r="BSV409" s="2175"/>
      <c r="BSW409" s="2175"/>
      <c r="BSX409" s="2175"/>
      <c r="BSY409" s="2175"/>
      <c r="BSZ409" s="2175"/>
      <c r="BTA409" s="2175"/>
      <c r="BTB409" s="2175"/>
      <c r="BTC409" s="2175"/>
      <c r="BTD409" s="2175"/>
      <c r="BTE409" s="2175"/>
      <c r="BTF409" s="2175"/>
      <c r="BTG409" s="2175"/>
      <c r="BTH409" s="2175"/>
      <c r="BTI409" s="2175"/>
      <c r="BTJ409" s="2175"/>
      <c r="BTK409" s="2175"/>
      <c r="BTL409" s="2175"/>
      <c r="BTM409" s="2175"/>
      <c r="BTN409" s="2175"/>
      <c r="BTO409" s="2175"/>
      <c r="BTP409" s="2175"/>
      <c r="BTQ409" s="2175"/>
      <c r="BTR409" s="2175"/>
      <c r="BTS409" s="2175"/>
      <c r="BTT409" s="2175"/>
      <c r="BTU409" s="2175"/>
      <c r="BTV409" s="2175"/>
      <c r="BTW409" s="2175"/>
      <c r="BTX409" s="2175"/>
      <c r="BTY409" s="2175"/>
      <c r="BTZ409" s="2175"/>
      <c r="BUA409" s="2175"/>
      <c r="BUB409" s="2175"/>
      <c r="BUC409" s="2175"/>
      <c r="BUD409" s="2175"/>
      <c r="BUE409" s="2175"/>
      <c r="BUF409" s="2175"/>
      <c r="BUG409" s="2175"/>
      <c r="BUH409" s="2175"/>
      <c r="BUI409" s="2175"/>
      <c r="BUJ409" s="2175"/>
      <c r="BUK409" s="2175"/>
      <c r="BUL409" s="2175"/>
      <c r="BUM409" s="2175"/>
      <c r="BUN409" s="2175"/>
      <c r="BUO409" s="2175"/>
      <c r="BUP409" s="2175"/>
      <c r="BUQ409" s="2175"/>
      <c r="BUR409" s="2175"/>
      <c r="BUS409" s="2175"/>
      <c r="BUT409" s="2175"/>
      <c r="BUU409" s="2175"/>
      <c r="BUV409" s="2175"/>
      <c r="BUW409" s="2175"/>
      <c r="BUX409" s="2175"/>
      <c r="BUY409" s="2175"/>
      <c r="BUZ409" s="2175"/>
      <c r="BVA409" s="2175"/>
      <c r="BVB409" s="2175"/>
      <c r="BVC409" s="2175"/>
      <c r="BVD409" s="2175"/>
      <c r="BVE409" s="2175"/>
      <c r="BVF409" s="2175"/>
      <c r="BVG409" s="2175"/>
      <c r="BVH409" s="2175"/>
      <c r="BVI409" s="2175"/>
      <c r="BVJ409" s="2175"/>
      <c r="BVK409" s="2175"/>
      <c r="BVL409" s="2175"/>
      <c r="BVM409" s="2175"/>
      <c r="BVN409" s="2175"/>
      <c r="BVO409" s="2175"/>
      <c r="BVP409" s="2175"/>
      <c r="BVQ409" s="2175"/>
      <c r="BVR409" s="2175"/>
      <c r="BVS409" s="2175"/>
      <c r="BVT409" s="2175"/>
      <c r="BVU409" s="2175"/>
      <c r="BVV409" s="2175"/>
      <c r="BVW409" s="2175"/>
      <c r="BVX409" s="2175"/>
      <c r="BVY409" s="2175"/>
      <c r="BVZ409" s="2175"/>
      <c r="BWA409" s="2175"/>
      <c r="BWB409" s="2175"/>
      <c r="BWC409" s="2175"/>
      <c r="BWD409" s="2175"/>
      <c r="BWE409" s="2175"/>
      <c r="BWF409" s="2175"/>
      <c r="BWG409" s="2175"/>
      <c r="BWH409" s="2175"/>
      <c r="BWI409" s="2175"/>
      <c r="BWJ409" s="2175"/>
      <c r="BWK409" s="2175"/>
      <c r="BWL409" s="2175"/>
      <c r="BWM409" s="2175"/>
      <c r="BWN409" s="2175"/>
      <c r="BWO409" s="2175"/>
      <c r="BWP409" s="2175"/>
      <c r="BWQ409" s="2175"/>
      <c r="BWR409" s="2175"/>
      <c r="BWS409" s="2175"/>
      <c r="BWT409" s="2175"/>
      <c r="BWU409" s="2175"/>
      <c r="BWV409" s="2175"/>
      <c r="BWW409" s="2175"/>
      <c r="BWX409" s="2175"/>
      <c r="BWY409" s="2175"/>
      <c r="BWZ409" s="2175"/>
      <c r="BXA409" s="2175"/>
      <c r="BXB409" s="2175"/>
      <c r="BXC409" s="2175"/>
      <c r="BXD409" s="2175"/>
      <c r="BXE409" s="2175"/>
      <c r="BXF409" s="2175"/>
      <c r="BXG409" s="2175"/>
      <c r="BXH409" s="2175"/>
      <c r="BXI409" s="2175"/>
      <c r="BXJ409" s="2175"/>
      <c r="BXK409" s="2175"/>
      <c r="BXL409" s="2175"/>
      <c r="BXM409" s="2175"/>
      <c r="BXN409" s="2175"/>
      <c r="BXO409" s="2175"/>
      <c r="BXP409" s="2175"/>
      <c r="BXQ409" s="2175"/>
      <c r="BXR409" s="2175"/>
      <c r="BXS409" s="2175"/>
      <c r="BXT409" s="2175"/>
      <c r="BXU409" s="2175"/>
      <c r="BXV409" s="2175"/>
      <c r="BXW409" s="2175"/>
      <c r="BXX409" s="2175"/>
      <c r="BXY409" s="2175"/>
      <c r="BXZ409" s="2175"/>
      <c r="BYA409" s="2175"/>
      <c r="BYB409" s="2175"/>
      <c r="BYC409" s="2175"/>
      <c r="BYD409" s="2175"/>
      <c r="BYE409" s="2175"/>
      <c r="BYF409" s="2175"/>
      <c r="BYG409" s="2175"/>
      <c r="BYH409" s="2175"/>
      <c r="BYI409" s="2175"/>
      <c r="BYJ409" s="2175"/>
      <c r="BYK409" s="2175"/>
      <c r="BYL409" s="2175"/>
      <c r="BYM409" s="2175"/>
      <c r="BYN409" s="2175"/>
      <c r="BYO409" s="2175"/>
      <c r="BYP409" s="2175"/>
      <c r="BYQ409" s="2175"/>
      <c r="BYR409" s="2175"/>
      <c r="BYS409" s="2175"/>
      <c r="BYT409" s="2175"/>
      <c r="BYU409" s="2175"/>
      <c r="BYV409" s="2175"/>
      <c r="BYW409" s="2175"/>
      <c r="BYX409" s="2175"/>
      <c r="BYY409" s="2175"/>
      <c r="BYZ409" s="2175"/>
      <c r="BZA409" s="2175"/>
      <c r="BZB409" s="2175"/>
      <c r="BZC409" s="2175"/>
      <c r="BZD409" s="2175"/>
      <c r="BZE409" s="2175"/>
      <c r="BZF409" s="2175"/>
      <c r="BZG409" s="2175"/>
      <c r="BZH409" s="2175"/>
      <c r="BZI409" s="2175"/>
      <c r="BZJ409" s="2175"/>
      <c r="BZK409" s="2175"/>
      <c r="BZL409" s="2175"/>
      <c r="BZM409" s="2175"/>
      <c r="BZN409" s="2175"/>
      <c r="BZO409" s="2175"/>
      <c r="BZP409" s="2175"/>
      <c r="BZQ409" s="2175"/>
      <c r="BZR409" s="2175"/>
      <c r="BZS409" s="2175"/>
      <c r="BZT409" s="2175"/>
      <c r="BZU409" s="2175"/>
      <c r="BZV409" s="2175"/>
      <c r="BZW409" s="2175"/>
      <c r="BZX409" s="2175"/>
      <c r="BZY409" s="2175"/>
      <c r="BZZ409" s="2175"/>
      <c r="CAA409" s="2175"/>
      <c r="CAB409" s="2175"/>
      <c r="CAC409" s="2175"/>
      <c r="CAD409" s="2175"/>
      <c r="CAE409" s="2175"/>
      <c r="CAF409" s="2175"/>
      <c r="CAG409" s="2175"/>
      <c r="CAH409" s="2175"/>
      <c r="CAI409" s="2175"/>
      <c r="CAJ409" s="2175"/>
      <c r="CAK409" s="2175"/>
      <c r="CAL409" s="2175"/>
      <c r="CAM409" s="2175"/>
      <c r="CAN409" s="2175"/>
      <c r="CAO409" s="2175"/>
      <c r="CAP409" s="2175"/>
      <c r="CAQ409" s="2175"/>
      <c r="CAR409" s="2175"/>
      <c r="CAS409" s="2175"/>
      <c r="CAT409" s="2175"/>
      <c r="CAU409" s="2175"/>
      <c r="CAV409" s="2175"/>
      <c r="CAW409" s="2175"/>
      <c r="CAX409" s="2175"/>
      <c r="CAY409" s="2175"/>
      <c r="CAZ409" s="2175"/>
      <c r="CBA409" s="2175"/>
      <c r="CBB409" s="2175"/>
      <c r="CBC409" s="2175"/>
      <c r="CBD409" s="2175"/>
      <c r="CBE409" s="2175"/>
      <c r="CBF409" s="2175"/>
      <c r="CBG409" s="2175"/>
      <c r="CBH409" s="2175"/>
      <c r="CBI409" s="2175"/>
      <c r="CBJ409" s="2175"/>
      <c r="CBK409" s="2175"/>
      <c r="CBL409" s="2175"/>
      <c r="CBM409" s="2175"/>
      <c r="CBN409" s="2175"/>
      <c r="CBO409" s="2175"/>
      <c r="CBP409" s="2175"/>
      <c r="CBQ409" s="2175"/>
      <c r="CBR409" s="2175"/>
      <c r="CBS409" s="2175"/>
      <c r="CBT409" s="2175"/>
      <c r="CBU409" s="2175"/>
      <c r="CBV409" s="2175"/>
      <c r="CBW409" s="2175"/>
      <c r="CBX409" s="2175"/>
      <c r="CBY409" s="2175"/>
      <c r="CBZ409" s="2175"/>
      <c r="CCA409" s="2175"/>
      <c r="CCB409" s="2175"/>
      <c r="CCC409" s="2175"/>
      <c r="CCD409" s="2175"/>
      <c r="CCE409" s="2175"/>
      <c r="CCF409" s="2175"/>
      <c r="CCG409" s="2175"/>
      <c r="CCH409" s="2175"/>
      <c r="CCI409" s="2175"/>
      <c r="CCJ409" s="2175"/>
      <c r="CCK409" s="2175"/>
      <c r="CCL409" s="2175"/>
      <c r="CCM409" s="2175"/>
      <c r="CCN409" s="2175"/>
      <c r="CCO409" s="2175"/>
      <c r="CCP409" s="2175"/>
      <c r="CCQ409" s="2175"/>
      <c r="CCR409" s="2175"/>
      <c r="CCS409" s="2175"/>
      <c r="CCT409" s="2175"/>
      <c r="CCU409" s="2175"/>
      <c r="CCV409" s="2175"/>
      <c r="CCW409" s="2175"/>
      <c r="CCX409" s="2175"/>
      <c r="CCY409" s="2175"/>
      <c r="CCZ409" s="2175"/>
      <c r="CDA409" s="2175"/>
      <c r="CDB409" s="2175"/>
      <c r="CDC409" s="2175"/>
      <c r="CDD409" s="2175"/>
      <c r="CDE409" s="2175"/>
      <c r="CDF409" s="2175"/>
      <c r="CDG409" s="2175"/>
      <c r="CDH409" s="2175"/>
      <c r="CDI409" s="2175"/>
      <c r="CDJ409" s="2175"/>
      <c r="CDK409" s="2175"/>
      <c r="CDL409" s="2175"/>
      <c r="CDM409" s="2175"/>
      <c r="CDN409" s="2175"/>
      <c r="CDO409" s="2175"/>
      <c r="CDP409" s="2175"/>
      <c r="CDQ409" s="2175"/>
      <c r="CDR409" s="2175"/>
      <c r="CDS409" s="2175"/>
      <c r="CDT409" s="2175"/>
      <c r="CDU409" s="2175"/>
      <c r="CDV409" s="2175"/>
      <c r="CDW409" s="2175"/>
      <c r="CDX409" s="2175"/>
      <c r="CDY409" s="2175"/>
      <c r="CDZ409" s="2175"/>
      <c r="CEA409" s="2175"/>
      <c r="CEB409" s="2175"/>
      <c r="CEC409" s="2175"/>
      <c r="CED409" s="2175"/>
      <c r="CEE409" s="2175"/>
      <c r="CEF409" s="2175"/>
      <c r="CEG409" s="2175"/>
      <c r="CEH409" s="2175"/>
      <c r="CEI409" s="2175"/>
      <c r="CEJ409" s="2175"/>
      <c r="CEK409" s="2175"/>
      <c r="CEL409" s="2175"/>
      <c r="CEM409" s="2175"/>
      <c r="CEN409" s="2175"/>
      <c r="CEO409" s="2175"/>
      <c r="CEP409" s="2175"/>
      <c r="CEQ409" s="2175"/>
      <c r="CER409" s="2175"/>
      <c r="CES409" s="2175"/>
      <c r="CET409" s="2175"/>
      <c r="CEU409" s="2175"/>
      <c r="CEV409" s="2175"/>
      <c r="CEW409" s="2175"/>
      <c r="CEX409" s="2175"/>
      <c r="CEY409" s="2175"/>
      <c r="CEZ409" s="2175"/>
      <c r="CFA409" s="2175"/>
      <c r="CFB409" s="2175"/>
      <c r="CFC409" s="2175"/>
      <c r="CFD409" s="2175"/>
      <c r="CFE409" s="2175"/>
      <c r="CFF409" s="2175"/>
      <c r="CFG409" s="2175"/>
      <c r="CFH409" s="2175"/>
      <c r="CFI409" s="2175"/>
      <c r="CFJ409" s="2175"/>
      <c r="CFK409" s="2175"/>
      <c r="CFL409" s="2175"/>
      <c r="CFM409" s="2175"/>
      <c r="CFN409" s="2175"/>
      <c r="CFO409" s="2175"/>
      <c r="CFP409" s="2175"/>
      <c r="CFQ409" s="2175"/>
      <c r="CFR409" s="2175"/>
      <c r="CFS409" s="2175"/>
      <c r="CFT409" s="2175"/>
      <c r="CFU409" s="2175"/>
      <c r="CFV409" s="2175"/>
      <c r="CFW409" s="2175"/>
      <c r="CFX409" s="2175"/>
      <c r="CFY409" s="2175"/>
      <c r="CFZ409" s="2175"/>
      <c r="CGA409" s="2175"/>
      <c r="CGB409" s="2175"/>
      <c r="CGC409" s="2175"/>
      <c r="CGD409" s="2175"/>
      <c r="CGE409" s="2175"/>
      <c r="CGF409" s="2175"/>
      <c r="CGG409" s="2175"/>
      <c r="CGH409" s="2175"/>
      <c r="CGI409" s="2175"/>
      <c r="CGJ409" s="2175"/>
      <c r="CGK409" s="2175"/>
      <c r="CGL409" s="2175"/>
      <c r="CGM409" s="2175"/>
      <c r="CGN409" s="2175"/>
      <c r="CGO409" s="2175"/>
      <c r="CGP409" s="2175"/>
      <c r="CGQ409" s="2175"/>
      <c r="CGR409" s="2175"/>
      <c r="CGS409" s="2175"/>
      <c r="CGT409" s="2175"/>
      <c r="CGU409" s="2175"/>
      <c r="CGV409" s="2175"/>
      <c r="CGW409" s="2175"/>
      <c r="CGX409" s="2175"/>
      <c r="CGY409" s="2175"/>
      <c r="CGZ409" s="2175"/>
      <c r="CHA409" s="2175"/>
      <c r="CHB409" s="2175"/>
      <c r="CHC409" s="2175"/>
      <c r="CHD409" s="2175"/>
      <c r="CHE409" s="2175"/>
      <c r="CHF409" s="2175"/>
      <c r="CHG409" s="2175"/>
      <c r="CHH409" s="2175"/>
      <c r="CHI409" s="2175"/>
      <c r="CHJ409" s="2175"/>
      <c r="CHK409" s="2175"/>
      <c r="CHL409" s="2175"/>
      <c r="CHM409" s="2175"/>
      <c r="CHN409" s="2175"/>
      <c r="CHO409" s="2175"/>
      <c r="CHP409" s="2175"/>
      <c r="CHQ409" s="2175"/>
      <c r="CHR409" s="2175"/>
      <c r="CHS409" s="2175"/>
      <c r="CHT409" s="2175"/>
      <c r="CHU409" s="2175"/>
      <c r="CHV409" s="2175"/>
      <c r="CHW409" s="2175"/>
      <c r="CHX409" s="2175"/>
      <c r="CHY409" s="2175"/>
      <c r="CHZ409" s="2175"/>
      <c r="CIA409" s="2175"/>
      <c r="CIB409" s="2175"/>
      <c r="CIC409" s="2175"/>
      <c r="CID409" s="2175"/>
      <c r="CIE409" s="2175"/>
      <c r="CIF409" s="2175"/>
      <c r="CIG409" s="2175"/>
      <c r="CIH409" s="2175"/>
      <c r="CII409" s="2175"/>
      <c r="CIJ409" s="2175"/>
      <c r="CIK409" s="2175"/>
      <c r="CIL409" s="2175"/>
      <c r="CIM409" s="2175"/>
      <c r="CIN409" s="2175"/>
      <c r="CIO409" s="2175"/>
      <c r="CIP409" s="2175"/>
      <c r="CIQ409" s="2175"/>
      <c r="CIR409" s="2175"/>
      <c r="CIS409" s="2175"/>
      <c r="CIT409" s="2175"/>
      <c r="CIU409" s="2175"/>
      <c r="CIV409" s="2175"/>
      <c r="CIW409" s="2175"/>
      <c r="CIX409" s="2175"/>
      <c r="CIY409" s="2175"/>
      <c r="CIZ409" s="2175"/>
      <c r="CJA409" s="2175"/>
      <c r="CJB409" s="2175"/>
      <c r="CJC409" s="2175"/>
      <c r="CJD409" s="2175"/>
      <c r="CJE409" s="2175"/>
      <c r="CJF409" s="2175"/>
      <c r="CJG409" s="2175"/>
      <c r="CJH409" s="2175"/>
      <c r="CJI409" s="2175"/>
      <c r="CJJ409" s="2175"/>
      <c r="CJK409" s="2175"/>
      <c r="CJL409" s="2175"/>
      <c r="CJM409" s="2175"/>
      <c r="CJN409" s="2175"/>
      <c r="CJO409" s="2175"/>
      <c r="CJP409" s="2175"/>
      <c r="CJQ409" s="2175"/>
      <c r="CJR409" s="2175"/>
      <c r="CJS409" s="2175"/>
      <c r="CJT409" s="2175"/>
      <c r="CJU409" s="2175"/>
      <c r="CJV409" s="2175"/>
      <c r="CJW409" s="2175"/>
      <c r="CJX409" s="2175"/>
      <c r="CJY409" s="2175"/>
      <c r="CJZ409" s="2175"/>
      <c r="CKA409" s="2175"/>
      <c r="CKB409" s="2175"/>
      <c r="CKC409" s="2175"/>
      <c r="CKD409" s="2175"/>
      <c r="CKE409" s="2175"/>
      <c r="CKF409" s="2175"/>
      <c r="CKG409" s="2175"/>
      <c r="CKH409" s="2175"/>
      <c r="CKI409" s="2175"/>
      <c r="CKJ409" s="2175"/>
      <c r="CKK409" s="2175"/>
      <c r="CKL409" s="2175"/>
      <c r="CKM409" s="2175"/>
      <c r="CKN409" s="2175"/>
      <c r="CKO409" s="2175"/>
      <c r="CKP409" s="2175"/>
      <c r="CKQ409" s="2175"/>
      <c r="CKR409" s="2175"/>
      <c r="CKS409" s="2175"/>
      <c r="CKT409" s="2175"/>
      <c r="CKU409" s="2175"/>
      <c r="CKV409" s="2175"/>
      <c r="CKW409" s="2175"/>
      <c r="CKX409" s="2175"/>
      <c r="CKY409" s="2175"/>
      <c r="CKZ409" s="2175"/>
      <c r="CLA409" s="2175"/>
      <c r="CLB409" s="2175"/>
      <c r="CLC409" s="2175"/>
      <c r="CLD409" s="2175"/>
      <c r="CLE409" s="2175"/>
      <c r="CLF409" s="2175"/>
      <c r="CLG409" s="2175"/>
      <c r="CLH409" s="2175"/>
      <c r="CLI409" s="2175"/>
      <c r="CLJ409" s="2175"/>
      <c r="CLK409" s="2175"/>
      <c r="CLL409" s="2175"/>
      <c r="CLM409" s="2175"/>
      <c r="CLN409" s="2175"/>
      <c r="CLO409" s="2175"/>
      <c r="CLP409" s="2175"/>
      <c r="CLQ409" s="2175"/>
      <c r="CLR409" s="2175"/>
      <c r="CLS409" s="2175"/>
      <c r="CLT409" s="2175"/>
      <c r="CLU409" s="2175"/>
      <c r="CLV409" s="2175"/>
      <c r="CLW409" s="2175"/>
      <c r="CLX409" s="2175"/>
      <c r="CLY409" s="2175"/>
      <c r="CLZ409" s="2175"/>
      <c r="CMA409" s="2175"/>
      <c r="CMB409" s="2175"/>
      <c r="CMC409" s="2175"/>
      <c r="CMD409" s="2175"/>
      <c r="CME409" s="2175"/>
      <c r="CMF409" s="2175"/>
      <c r="CMG409" s="2175"/>
      <c r="CMH409" s="2175"/>
      <c r="CMI409" s="2175"/>
      <c r="CMJ409" s="2175"/>
      <c r="CMK409" s="2175"/>
      <c r="CML409" s="2175"/>
      <c r="CMM409" s="2175"/>
      <c r="CMN409" s="2175"/>
      <c r="CMO409" s="2175"/>
      <c r="CMP409" s="2175"/>
      <c r="CMQ409" s="2175"/>
      <c r="CMR409" s="2175"/>
      <c r="CMS409" s="2175"/>
      <c r="CMT409" s="2175"/>
      <c r="CMU409" s="2175"/>
      <c r="CMV409" s="2175"/>
      <c r="CMW409" s="2175"/>
      <c r="CMX409" s="2175"/>
      <c r="CMY409" s="2175"/>
      <c r="CMZ409" s="2175"/>
      <c r="CNA409" s="2175"/>
      <c r="CNB409" s="2175"/>
      <c r="CNC409" s="2175"/>
      <c r="CND409" s="2175"/>
      <c r="CNE409" s="2175"/>
      <c r="CNF409" s="2175"/>
      <c r="CNG409" s="2175"/>
      <c r="CNH409" s="2175"/>
      <c r="CNI409" s="2175"/>
      <c r="CNJ409" s="2175"/>
      <c r="CNK409" s="2175"/>
      <c r="CNL409" s="2175"/>
      <c r="CNM409" s="2175"/>
      <c r="CNN409" s="2175"/>
      <c r="CNO409" s="2175"/>
      <c r="CNP409" s="2175"/>
      <c r="CNQ409" s="2175"/>
      <c r="CNR409" s="2175"/>
      <c r="CNS409" s="2175"/>
      <c r="CNT409" s="2175"/>
      <c r="CNU409" s="2175"/>
      <c r="CNV409" s="2175"/>
      <c r="CNW409" s="2175"/>
      <c r="CNX409" s="2175"/>
      <c r="CNY409" s="2175"/>
      <c r="CNZ409" s="2175"/>
      <c r="COA409" s="2175"/>
      <c r="COB409" s="2175"/>
      <c r="COC409" s="2175"/>
      <c r="COD409" s="2175"/>
      <c r="COE409" s="2175"/>
      <c r="COF409" s="2175"/>
      <c r="COG409" s="2175"/>
      <c r="COH409" s="2175"/>
      <c r="COI409" s="2175"/>
      <c r="COJ409" s="2175"/>
      <c r="COK409" s="2175"/>
      <c r="COL409" s="2175"/>
      <c r="COM409" s="2175"/>
      <c r="CON409" s="2175"/>
      <c r="COO409" s="2175"/>
      <c r="COP409" s="2175"/>
      <c r="COQ409" s="2175"/>
      <c r="COR409" s="2175"/>
      <c r="COS409" s="2175"/>
      <c r="COT409" s="2175"/>
      <c r="COU409" s="2175"/>
      <c r="COV409" s="2175"/>
      <c r="COW409" s="2175"/>
      <c r="COX409" s="2175"/>
      <c r="COY409" s="2175"/>
      <c r="COZ409" s="2175"/>
      <c r="CPA409" s="2175"/>
      <c r="CPB409" s="2175"/>
      <c r="CPC409" s="2175"/>
      <c r="CPD409" s="2175"/>
      <c r="CPE409" s="2175"/>
      <c r="CPF409" s="2175"/>
      <c r="CPG409" s="2175"/>
      <c r="CPH409" s="2175"/>
      <c r="CPI409" s="2175"/>
      <c r="CPJ409" s="2175"/>
      <c r="CPK409" s="2175"/>
      <c r="CPL409" s="2175"/>
      <c r="CPM409" s="2175"/>
      <c r="CPN409" s="2175"/>
      <c r="CPO409" s="2175"/>
      <c r="CPP409" s="2175"/>
      <c r="CPQ409" s="2175"/>
      <c r="CPR409" s="2175"/>
      <c r="CPS409" s="2175"/>
      <c r="CPT409" s="2175"/>
      <c r="CPU409" s="2175"/>
      <c r="CPV409" s="2175"/>
      <c r="CPW409" s="2175"/>
      <c r="CPX409" s="2175"/>
      <c r="CPY409" s="2175"/>
      <c r="CPZ409" s="2175"/>
      <c r="CQA409" s="2175"/>
      <c r="CQB409" s="2175"/>
      <c r="CQC409" s="2175"/>
      <c r="CQD409" s="2175"/>
      <c r="CQE409" s="2175"/>
      <c r="CQF409" s="2175"/>
      <c r="CQG409" s="2175"/>
      <c r="CQH409" s="2175"/>
      <c r="CQI409" s="2175"/>
      <c r="CQJ409" s="2175"/>
      <c r="CQK409" s="2175"/>
      <c r="CQL409" s="2175"/>
      <c r="CQM409" s="2175"/>
      <c r="CQN409" s="2175"/>
      <c r="CQO409" s="2175"/>
      <c r="CQP409" s="2175"/>
      <c r="CQQ409" s="2175"/>
      <c r="CQR409" s="2175"/>
      <c r="CQS409" s="2175"/>
      <c r="CQT409" s="2175"/>
      <c r="CQU409" s="2175"/>
      <c r="CQV409" s="2175"/>
      <c r="CQW409" s="2175"/>
      <c r="CQX409" s="2175"/>
      <c r="CQY409" s="2175"/>
      <c r="CQZ409" s="2175"/>
      <c r="CRA409" s="2175"/>
      <c r="CRB409" s="2175"/>
      <c r="CRC409" s="2175"/>
      <c r="CRD409" s="2175"/>
      <c r="CRE409" s="2175"/>
      <c r="CRF409" s="2175"/>
      <c r="CRG409" s="2175"/>
      <c r="CRH409" s="2175"/>
      <c r="CRI409" s="2175"/>
      <c r="CRJ409" s="2175"/>
      <c r="CRK409" s="2175"/>
      <c r="CRL409" s="2175"/>
      <c r="CRM409" s="2175"/>
      <c r="CRN409" s="2175"/>
      <c r="CRO409" s="2175"/>
      <c r="CRP409" s="2175"/>
      <c r="CRQ409" s="2175"/>
      <c r="CRR409" s="2175"/>
      <c r="CRS409" s="2175"/>
      <c r="CRT409" s="2175"/>
      <c r="CRU409" s="2175"/>
      <c r="CRV409" s="2175"/>
      <c r="CRW409" s="2175"/>
      <c r="CRX409" s="2175"/>
      <c r="CRY409" s="2175"/>
      <c r="CRZ409" s="2175"/>
      <c r="CSA409" s="2175"/>
      <c r="CSB409" s="2175"/>
      <c r="CSC409" s="2175"/>
      <c r="CSD409" s="2175"/>
      <c r="CSE409" s="2175"/>
      <c r="CSF409" s="2175"/>
      <c r="CSG409" s="2175"/>
      <c r="CSH409" s="2175"/>
      <c r="CSI409" s="2175"/>
      <c r="CSJ409" s="2175"/>
      <c r="CSK409" s="2175"/>
      <c r="CSL409" s="2175"/>
      <c r="CSM409" s="2175"/>
      <c r="CSN409" s="2175"/>
      <c r="CSO409" s="2175"/>
      <c r="CSP409" s="2175"/>
      <c r="CSQ409" s="2175"/>
      <c r="CSR409" s="2175"/>
      <c r="CSS409" s="2175"/>
      <c r="CST409" s="2175"/>
      <c r="CSU409" s="2175"/>
      <c r="CSV409" s="2175"/>
      <c r="CSW409" s="2175"/>
      <c r="CSX409" s="2175"/>
      <c r="CSY409" s="2175"/>
      <c r="CSZ409" s="2175"/>
      <c r="CTA409" s="2175"/>
      <c r="CTB409" s="2175"/>
      <c r="CTC409" s="2175"/>
      <c r="CTD409" s="2175"/>
      <c r="CTE409" s="2175"/>
      <c r="CTF409" s="2175"/>
      <c r="CTG409" s="2175"/>
      <c r="CTH409" s="2175"/>
      <c r="CTI409" s="2175"/>
      <c r="CTJ409" s="2175"/>
      <c r="CTK409" s="2175"/>
      <c r="CTL409" s="2175"/>
      <c r="CTM409" s="2175"/>
      <c r="CTN409" s="2175"/>
      <c r="CTO409" s="2175"/>
      <c r="CTP409" s="2175"/>
      <c r="CTQ409" s="2175"/>
      <c r="CTR409" s="2175"/>
      <c r="CTS409" s="2175"/>
      <c r="CTT409" s="2175"/>
      <c r="CTU409" s="2175"/>
      <c r="CTV409" s="2175"/>
      <c r="CTW409" s="2175"/>
      <c r="CTX409" s="2175"/>
      <c r="CTY409" s="2175"/>
      <c r="CTZ409" s="2175"/>
      <c r="CUA409" s="2175"/>
      <c r="CUB409" s="2175"/>
      <c r="CUC409" s="2175"/>
      <c r="CUD409" s="2175"/>
      <c r="CUE409" s="2175"/>
      <c r="CUF409" s="2175"/>
      <c r="CUG409" s="2175"/>
      <c r="CUH409" s="2175"/>
      <c r="CUI409" s="2175"/>
      <c r="CUJ409" s="2175"/>
      <c r="CUK409" s="2175"/>
      <c r="CUL409" s="2175"/>
      <c r="CUM409" s="2175"/>
      <c r="CUN409" s="2175"/>
      <c r="CUO409" s="2175"/>
      <c r="CUP409" s="2175"/>
      <c r="CUQ409" s="2175"/>
      <c r="CUR409" s="2175"/>
      <c r="CUS409" s="2175"/>
      <c r="CUT409" s="2175"/>
      <c r="CUU409" s="2175"/>
      <c r="CUV409" s="2175"/>
      <c r="CUW409" s="2175"/>
      <c r="CUX409" s="2175"/>
      <c r="CUY409" s="2175"/>
      <c r="CUZ409" s="2175"/>
      <c r="CVA409" s="2175"/>
      <c r="CVB409" s="2175"/>
      <c r="CVC409" s="2175"/>
      <c r="CVD409" s="2175"/>
      <c r="CVE409" s="2175"/>
      <c r="CVF409" s="2175"/>
      <c r="CVG409" s="2175"/>
      <c r="CVH409" s="2175"/>
      <c r="CVI409" s="2175"/>
      <c r="CVJ409" s="2175"/>
      <c r="CVK409" s="2175"/>
      <c r="CVL409" s="2175"/>
      <c r="CVM409" s="2175"/>
      <c r="CVN409" s="2175"/>
      <c r="CVO409" s="2175"/>
      <c r="CVP409" s="2175"/>
      <c r="CVQ409" s="2175"/>
      <c r="CVR409" s="2175"/>
      <c r="CVS409" s="2175"/>
      <c r="CVT409" s="2175"/>
      <c r="CVU409" s="2175"/>
      <c r="CVV409" s="2175"/>
      <c r="CVW409" s="2175"/>
      <c r="CVX409" s="2175"/>
      <c r="CVY409" s="2175"/>
      <c r="CVZ409" s="2175"/>
      <c r="CWA409" s="2175"/>
      <c r="CWB409" s="2175"/>
      <c r="CWC409" s="2175"/>
      <c r="CWD409" s="2175"/>
      <c r="CWE409" s="2175"/>
      <c r="CWF409" s="2175"/>
      <c r="CWG409" s="2175"/>
      <c r="CWH409" s="2175"/>
      <c r="CWI409" s="2175"/>
      <c r="CWJ409" s="2175"/>
      <c r="CWK409" s="2175"/>
      <c r="CWL409" s="2175"/>
      <c r="CWM409" s="2175"/>
      <c r="CWN409" s="2175"/>
      <c r="CWO409" s="2175"/>
      <c r="CWP409" s="2175"/>
      <c r="CWQ409" s="2175"/>
      <c r="CWR409" s="2175"/>
      <c r="CWS409" s="2175"/>
      <c r="CWT409" s="2175"/>
      <c r="CWU409" s="2175"/>
      <c r="CWV409" s="2175"/>
      <c r="CWW409" s="2175"/>
      <c r="CWX409" s="2175"/>
      <c r="CWY409" s="2175"/>
      <c r="CWZ409" s="2175"/>
      <c r="CXA409" s="2175"/>
      <c r="CXB409" s="2175"/>
      <c r="CXC409" s="2175"/>
      <c r="CXD409" s="2175"/>
      <c r="CXE409" s="2175"/>
      <c r="CXF409" s="2175"/>
      <c r="CXG409" s="2175"/>
      <c r="CXH409" s="2175"/>
      <c r="CXI409" s="2175"/>
      <c r="CXJ409" s="2175"/>
      <c r="CXK409" s="2175"/>
      <c r="CXL409" s="2175"/>
      <c r="CXM409" s="2175"/>
      <c r="CXN409" s="2175"/>
      <c r="CXO409" s="2175"/>
      <c r="CXP409" s="2175"/>
      <c r="CXQ409" s="2175"/>
      <c r="CXR409" s="2175"/>
      <c r="CXS409" s="2175"/>
      <c r="CXT409" s="2175"/>
      <c r="CXU409" s="2175"/>
      <c r="CXV409" s="2175"/>
      <c r="CXW409" s="2175"/>
      <c r="CXX409" s="2175"/>
      <c r="CXY409" s="2175"/>
      <c r="CXZ409" s="2175"/>
      <c r="CYA409" s="2175"/>
      <c r="CYB409" s="2175"/>
      <c r="CYC409" s="2175"/>
      <c r="CYD409" s="2175"/>
      <c r="CYE409" s="2175"/>
      <c r="CYF409" s="2175"/>
      <c r="CYG409" s="2175"/>
      <c r="CYH409" s="2175"/>
      <c r="CYI409" s="2175"/>
      <c r="CYJ409" s="2175"/>
      <c r="CYK409" s="2175"/>
      <c r="CYL409" s="2175"/>
      <c r="CYM409" s="2175"/>
      <c r="CYN409" s="2175"/>
      <c r="CYO409" s="2175"/>
      <c r="CYP409" s="2175"/>
      <c r="CYQ409" s="2175"/>
      <c r="CYR409" s="2175"/>
      <c r="CYS409" s="2175"/>
      <c r="CYT409" s="2175"/>
      <c r="CYU409" s="2175"/>
      <c r="CYV409" s="2175"/>
      <c r="CYW409" s="2175"/>
      <c r="CYX409" s="2175"/>
      <c r="CYY409" s="2175"/>
      <c r="CYZ409" s="2175"/>
      <c r="CZA409" s="2175"/>
      <c r="CZB409" s="2175"/>
      <c r="CZC409" s="2175"/>
      <c r="CZD409" s="2175"/>
      <c r="CZE409" s="2175"/>
      <c r="CZF409" s="2175"/>
      <c r="CZG409" s="2175"/>
      <c r="CZH409" s="2175"/>
      <c r="CZI409" s="2175"/>
      <c r="CZJ409" s="2175"/>
      <c r="CZK409" s="2175"/>
      <c r="CZL409" s="2175"/>
      <c r="CZM409" s="2175"/>
      <c r="CZN409" s="2175"/>
      <c r="CZO409" s="2175"/>
      <c r="CZP409" s="2175"/>
      <c r="CZQ409" s="2175"/>
      <c r="CZR409" s="2175"/>
      <c r="CZS409" s="2175"/>
      <c r="CZT409" s="2175"/>
      <c r="CZU409" s="2175"/>
      <c r="CZV409" s="2175"/>
      <c r="CZW409" s="2175"/>
      <c r="CZX409" s="2175"/>
      <c r="CZY409" s="2175"/>
      <c r="CZZ409" s="2175"/>
      <c r="DAA409" s="2175"/>
      <c r="DAB409" s="2175"/>
      <c r="DAC409" s="2175"/>
      <c r="DAD409" s="2175"/>
      <c r="DAE409" s="2175"/>
      <c r="DAF409" s="2175"/>
      <c r="DAG409" s="2175"/>
      <c r="DAH409" s="2175"/>
      <c r="DAI409" s="2175"/>
      <c r="DAJ409" s="2175"/>
      <c r="DAK409" s="2175"/>
      <c r="DAL409" s="2175"/>
      <c r="DAM409" s="2175"/>
      <c r="DAN409" s="2175"/>
      <c r="DAO409" s="2175"/>
      <c r="DAP409" s="2175"/>
      <c r="DAQ409" s="2175"/>
      <c r="DAR409" s="2175"/>
      <c r="DAS409" s="2175"/>
      <c r="DAT409" s="2175"/>
      <c r="DAU409" s="2175"/>
      <c r="DAV409" s="2175"/>
      <c r="DAW409" s="2175"/>
      <c r="DAX409" s="2175"/>
      <c r="DAY409" s="2175"/>
      <c r="DAZ409" s="2175"/>
      <c r="DBA409" s="2175"/>
      <c r="DBB409" s="2175"/>
      <c r="DBC409" s="2175"/>
      <c r="DBD409" s="2175"/>
      <c r="DBE409" s="2175"/>
      <c r="DBF409" s="2175"/>
      <c r="DBG409" s="2175"/>
      <c r="DBH409" s="2175"/>
      <c r="DBI409" s="2175"/>
      <c r="DBJ409" s="2175"/>
      <c r="DBK409" s="2175"/>
      <c r="DBL409" s="2175"/>
      <c r="DBM409" s="2175"/>
      <c r="DBN409" s="2175"/>
      <c r="DBO409" s="2175"/>
      <c r="DBP409" s="2175"/>
      <c r="DBQ409" s="2175"/>
      <c r="DBR409" s="2175"/>
      <c r="DBS409" s="2175"/>
      <c r="DBT409" s="2175"/>
      <c r="DBU409" s="2175"/>
      <c r="DBV409" s="2175"/>
      <c r="DBW409" s="2175"/>
      <c r="DBX409" s="2175"/>
      <c r="DBY409" s="2175"/>
      <c r="DBZ409" s="2175"/>
      <c r="DCA409" s="2175"/>
      <c r="DCB409" s="2175"/>
      <c r="DCC409" s="2175"/>
      <c r="DCD409" s="2175"/>
      <c r="DCE409" s="2175"/>
      <c r="DCF409" s="2175"/>
      <c r="DCG409" s="2175"/>
      <c r="DCH409" s="2175"/>
      <c r="DCI409" s="2175"/>
      <c r="DCJ409" s="2175"/>
      <c r="DCK409" s="2175"/>
      <c r="DCL409" s="2175"/>
      <c r="DCM409" s="2175"/>
      <c r="DCN409" s="2175"/>
      <c r="DCO409" s="2175"/>
      <c r="DCP409" s="2175"/>
      <c r="DCQ409" s="2175"/>
      <c r="DCR409" s="2175"/>
      <c r="DCS409" s="2175"/>
      <c r="DCT409" s="2175"/>
      <c r="DCU409" s="2175"/>
      <c r="DCV409" s="2175"/>
      <c r="DCW409" s="2175"/>
      <c r="DCX409" s="2175"/>
      <c r="DCY409" s="2175"/>
      <c r="DCZ409" s="2175"/>
      <c r="DDA409" s="2175"/>
      <c r="DDB409" s="2175"/>
      <c r="DDC409" s="2175"/>
      <c r="DDD409" s="2175"/>
      <c r="DDE409" s="2175"/>
      <c r="DDF409" s="2175"/>
      <c r="DDG409" s="2175"/>
      <c r="DDH409" s="2175"/>
      <c r="DDI409" s="2175"/>
      <c r="DDJ409" s="2175"/>
      <c r="DDK409" s="2175"/>
      <c r="DDL409" s="2175"/>
      <c r="DDM409" s="2175"/>
      <c r="DDN409" s="2175"/>
      <c r="DDO409" s="2175"/>
      <c r="DDP409" s="2175"/>
      <c r="DDQ409" s="2175"/>
      <c r="DDR409" s="2175"/>
      <c r="DDS409" s="2175"/>
      <c r="DDT409" s="2175"/>
      <c r="DDU409" s="2175"/>
      <c r="DDV409" s="2175"/>
      <c r="DDW409" s="2175"/>
      <c r="DDX409" s="2175"/>
      <c r="DDY409" s="2175"/>
      <c r="DDZ409" s="2175"/>
      <c r="DEA409" s="2175"/>
      <c r="DEB409" s="2175"/>
      <c r="DEC409" s="2175"/>
      <c r="DED409" s="2175"/>
      <c r="DEE409" s="2175"/>
      <c r="DEF409" s="2175"/>
      <c r="DEG409" s="2175"/>
      <c r="DEH409" s="2175"/>
      <c r="DEI409" s="2175"/>
      <c r="DEJ409" s="2175"/>
      <c r="DEK409" s="2175"/>
      <c r="DEL409" s="2175"/>
      <c r="DEM409" s="2175"/>
      <c r="DEN409" s="2175"/>
      <c r="DEO409" s="2175"/>
      <c r="DEP409" s="2175"/>
      <c r="DEQ409" s="2175"/>
      <c r="DER409" s="2175"/>
      <c r="DES409" s="2175"/>
      <c r="DET409" s="2175"/>
      <c r="DEU409" s="2175"/>
      <c r="DEV409" s="2175"/>
      <c r="DEW409" s="2175"/>
      <c r="DEX409" s="2175"/>
      <c r="DEY409" s="2175"/>
      <c r="DEZ409" s="2175"/>
      <c r="DFA409" s="2175"/>
      <c r="DFB409" s="2175"/>
      <c r="DFC409" s="2175"/>
      <c r="DFD409" s="2175"/>
      <c r="DFE409" s="2175"/>
      <c r="DFF409" s="2175"/>
      <c r="DFG409" s="2175"/>
      <c r="DFH409" s="2175"/>
      <c r="DFI409" s="2175"/>
      <c r="DFJ409" s="2175"/>
      <c r="DFK409" s="2175"/>
      <c r="DFL409" s="2175"/>
      <c r="DFM409" s="2175"/>
      <c r="DFN409" s="2175"/>
      <c r="DFO409" s="2175"/>
      <c r="DFP409" s="2175"/>
      <c r="DFQ409" s="2175"/>
      <c r="DFR409" s="2175"/>
      <c r="DFS409" s="2175"/>
      <c r="DFT409" s="2175"/>
      <c r="DFU409" s="2175"/>
      <c r="DFV409" s="2175"/>
      <c r="DFW409" s="2175"/>
      <c r="DFX409" s="2175"/>
      <c r="DFY409" s="2175"/>
      <c r="DFZ409" s="2175"/>
      <c r="DGA409" s="2175"/>
      <c r="DGB409" s="2175"/>
      <c r="DGC409" s="2175"/>
      <c r="DGD409" s="2175"/>
      <c r="DGE409" s="2175"/>
      <c r="DGF409" s="2175"/>
      <c r="DGG409" s="2175"/>
      <c r="DGH409" s="2175"/>
      <c r="DGI409" s="2175"/>
      <c r="DGJ409" s="2175"/>
      <c r="DGK409" s="2175"/>
      <c r="DGL409" s="2175"/>
      <c r="DGM409" s="2175"/>
      <c r="DGN409" s="2175"/>
      <c r="DGO409" s="2175"/>
      <c r="DGP409" s="2175"/>
      <c r="DGQ409" s="2175"/>
      <c r="DGR409" s="2175"/>
      <c r="DGS409" s="2175"/>
      <c r="DGT409" s="2175"/>
      <c r="DGU409" s="2175"/>
      <c r="DGV409" s="2175"/>
      <c r="DGW409" s="2175"/>
      <c r="DGX409" s="2175"/>
      <c r="DGY409" s="2175"/>
      <c r="DGZ409" s="2175"/>
      <c r="DHA409" s="2175"/>
      <c r="DHB409" s="2175"/>
      <c r="DHC409" s="2175"/>
      <c r="DHD409" s="2175"/>
      <c r="DHE409" s="2175"/>
      <c r="DHF409" s="2175"/>
      <c r="DHG409" s="2175"/>
      <c r="DHH409" s="2175"/>
      <c r="DHI409" s="2175"/>
      <c r="DHJ409" s="2175"/>
      <c r="DHK409" s="2175"/>
      <c r="DHL409" s="2175"/>
      <c r="DHM409" s="2175"/>
      <c r="DHN409" s="2175"/>
      <c r="DHO409" s="2175"/>
      <c r="DHP409" s="2175"/>
      <c r="DHQ409" s="2175"/>
      <c r="DHR409" s="2175"/>
      <c r="DHS409" s="2175"/>
      <c r="DHT409" s="2175"/>
      <c r="DHU409" s="2175"/>
      <c r="DHV409" s="2175"/>
      <c r="DHW409" s="2175"/>
      <c r="DHX409" s="2175"/>
      <c r="DHY409" s="2175"/>
      <c r="DHZ409" s="2175"/>
      <c r="DIA409" s="2175"/>
      <c r="DIB409" s="2175"/>
      <c r="DIC409" s="2175"/>
      <c r="DID409" s="2175"/>
      <c r="DIE409" s="2175"/>
      <c r="DIF409" s="2175"/>
      <c r="DIG409" s="2175"/>
      <c r="DIH409" s="2175"/>
      <c r="DII409" s="2175"/>
      <c r="DIJ409" s="2175"/>
      <c r="DIK409" s="2175"/>
      <c r="DIL409" s="2175"/>
      <c r="DIM409" s="2175"/>
      <c r="DIN409" s="2175"/>
      <c r="DIO409" s="2175"/>
      <c r="DIP409" s="2175"/>
      <c r="DIQ409" s="2175"/>
      <c r="DIR409" s="2175"/>
      <c r="DIS409" s="2175"/>
      <c r="DIT409" s="2175"/>
      <c r="DIU409" s="2175"/>
      <c r="DIV409" s="2175"/>
      <c r="DIW409" s="2175"/>
      <c r="DIX409" s="2175"/>
      <c r="DIY409" s="2175"/>
      <c r="DIZ409" s="2175"/>
      <c r="DJA409" s="2175"/>
      <c r="DJB409" s="2175"/>
      <c r="DJC409" s="2175"/>
      <c r="DJD409" s="2175"/>
      <c r="DJE409" s="2175"/>
      <c r="DJF409" s="2175"/>
      <c r="DJG409" s="2175"/>
      <c r="DJH409" s="2175"/>
      <c r="DJI409" s="2175"/>
      <c r="DJJ409" s="2175"/>
      <c r="DJK409" s="2175"/>
      <c r="DJL409" s="2175"/>
      <c r="DJM409" s="2175"/>
      <c r="DJN409" s="2175"/>
      <c r="DJO409" s="2175"/>
      <c r="DJP409" s="2175"/>
      <c r="DJQ409" s="2175"/>
      <c r="DJR409" s="2175"/>
      <c r="DJS409" s="2175"/>
      <c r="DJT409" s="2175"/>
      <c r="DJU409" s="2175"/>
      <c r="DJV409" s="2175"/>
      <c r="DJW409" s="2175"/>
      <c r="DJX409" s="2175"/>
      <c r="DJY409" s="2175"/>
      <c r="DJZ409" s="2175"/>
      <c r="DKA409" s="2175"/>
      <c r="DKB409" s="2175"/>
      <c r="DKC409" s="2175"/>
      <c r="DKD409" s="2175"/>
      <c r="DKE409" s="2175"/>
      <c r="DKF409" s="2175"/>
      <c r="DKG409" s="2175"/>
      <c r="DKH409" s="2175"/>
      <c r="DKI409" s="2175"/>
      <c r="DKJ409" s="2175"/>
      <c r="DKK409" s="2175"/>
      <c r="DKL409" s="2175"/>
      <c r="DKM409" s="2175"/>
      <c r="DKN409" s="2175"/>
      <c r="DKO409" s="2175"/>
      <c r="DKP409" s="2175"/>
      <c r="DKQ409" s="2175"/>
      <c r="DKR409" s="2175"/>
      <c r="DKS409" s="2175"/>
      <c r="DKT409" s="2175"/>
      <c r="DKU409" s="2175"/>
      <c r="DKV409" s="2175"/>
      <c r="DKW409" s="2175"/>
      <c r="DKX409" s="2175"/>
      <c r="DKY409" s="2175"/>
      <c r="DKZ409" s="2175"/>
      <c r="DLA409" s="2175"/>
      <c r="DLB409" s="2175"/>
      <c r="DLC409" s="2175"/>
      <c r="DLD409" s="2175"/>
      <c r="DLE409" s="2175"/>
      <c r="DLF409" s="2175"/>
      <c r="DLG409" s="2175"/>
      <c r="DLH409" s="2175"/>
      <c r="DLI409" s="2175"/>
      <c r="DLJ409" s="2175"/>
      <c r="DLK409" s="2175"/>
      <c r="DLL409" s="2175"/>
      <c r="DLM409" s="2175"/>
      <c r="DLN409" s="2175"/>
      <c r="DLO409" s="2175"/>
      <c r="DLP409" s="2175"/>
      <c r="DLQ409" s="2175"/>
      <c r="DLR409" s="2175"/>
      <c r="DLS409" s="2175"/>
      <c r="DLT409" s="2175"/>
      <c r="DLU409" s="2175"/>
      <c r="DLV409" s="2175"/>
      <c r="DLW409" s="2175"/>
      <c r="DLX409" s="2175"/>
      <c r="DLY409" s="2175"/>
      <c r="DLZ409" s="2175"/>
      <c r="DMA409" s="2175"/>
      <c r="DMB409" s="2175"/>
      <c r="DMC409" s="2175"/>
      <c r="DMD409" s="2175"/>
      <c r="DME409" s="2175"/>
      <c r="DMF409" s="2175"/>
      <c r="DMG409" s="2175"/>
      <c r="DMH409" s="2175"/>
      <c r="DMI409" s="2175"/>
      <c r="DMJ409" s="2175"/>
      <c r="DMK409" s="2175"/>
      <c r="DML409" s="2175"/>
      <c r="DMM409" s="2175"/>
      <c r="DMN409" s="2175"/>
      <c r="DMO409" s="2175"/>
      <c r="DMP409" s="2175"/>
      <c r="DMQ409" s="2175"/>
      <c r="DMR409" s="2175"/>
      <c r="DMS409" s="2175"/>
      <c r="DMT409" s="2175"/>
      <c r="DMU409" s="2175"/>
      <c r="DMV409" s="2175"/>
      <c r="DMW409" s="2175"/>
      <c r="DMX409" s="2175"/>
      <c r="DMY409" s="2175"/>
      <c r="DMZ409" s="2175"/>
      <c r="DNA409" s="2175"/>
      <c r="DNB409" s="2175"/>
      <c r="DNC409" s="2175"/>
      <c r="DND409" s="2175"/>
      <c r="DNE409" s="2175"/>
      <c r="DNF409" s="2175"/>
      <c r="DNG409" s="2175"/>
      <c r="DNH409" s="2175"/>
      <c r="DNI409" s="2175"/>
      <c r="DNJ409" s="2175"/>
      <c r="DNK409" s="2175"/>
      <c r="DNL409" s="2175"/>
      <c r="DNM409" s="2175"/>
      <c r="DNN409" s="2175"/>
      <c r="DNO409" s="2175"/>
      <c r="DNP409" s="2175"/>
      <c r="DNQ409" s="2175"/>
      <c r="DNR409" s="2175"/>
      <c r="DNS409" s="2175"/>
      <c r="DNT409" s="2175"/>
      <c r="DNU409" s="2175"/>
      <c r="DNV409" s="2175"/>
      <c r="DNW409" s="2175"/>
      <c r="DNX409" s="2175"/>
      <c r="DNY409" s="2175"/>
      <c r="DNZ409" s="2175"/>
      <c r="DOA409" s="2175"/>
      <c r="DOB409" s="2175"/>
      <c r="DOC409" s="2175"/>
      <c r="DOD409" s="2175"/>
      <c r="DOE409" s="2175"/>
      <c r="DOF409" s="2175"/>
      <c r="DOG409" s="2175"/>
      <c r="DOH409" s="2175"/>
      <c r="DOI409" s="2175"/>
      <c r="DOJ409" s="2175"/>
      <c r="DOK409" s="2175"/>
      <c r="DOL409" s="2175"/>
      <c r="DOM409" s="2175"/>
      <c r="DON409" s="2175"/>
      <c r="DOO409" s="2175"/>
      <c r="DOP409" s="2175"/>
      <c r="DOQ409" s="2175"/>
      <c r="DOR409" s="2175"/>
      <c r="DOS409" s="2175"/>
      <c r="DOT409" s="2175"/>
      <c r="DOU409" s="2175"/>
      <c r="DOV409" s="2175"/>
      <c r="DOW409" s="2175"/>
      <c r="DOX409" s="2175"/>
      <c r="DOY409" s="2175"/>
      <c r="DOZ409" s="2175"/>
      <c r="DPA409" s="2175"/>
      <c r="DPB409" s="2175"/>
      <c r="DPC409" s="2175"/>
      <c r="DPD409" s="2175"/>
      <c r="DPE409" s="2175"/>
      <c r="DPF409" s="2175"/>
      <c r="DPG409" s="2175"/>
      <c r="DPH409" s="2175"/>
      <c r="DPI409" s="2175"/>
      <c r="DPJ409" s="2175"/>
      <c r="DPK409" s="2175"/>
      <c r="DPL409" s="2175"/>
      <c r="DPM409" s="2175"/>
      <c r="DPN409" s="2175"/>
      <c r="DPO409" s="2175"/>
      <c r="DPP409" s="2175"/>
      <c r="DPQ409" s="2175"/>
      <c r="DPR409" s="2175"/>
      <c r="DPS409" s="2175"/>
      <c r="DPT409" s="2175"/>
      <c r="DPU409" s="2175"/>
      <c r="DPV409" s="2175"/>
      <c r="DPW409" s="2175"/>
      <c r="DPX409" s="2175"/>
      <c r="DPY409" s="2175"/>
      <c r="DPZ409" s="2175"/>
      <c r="DQA409" s="2175"/>
      <c r="DQB409" s="2175"/>
      <c r="DQC409" s="2175"/>
      <c r="DQD409" s="2175"/>
      <c r="DQE409" s="2175"/>
      <c r="DQF409" s="2175"/>
      <c r="DQG409" s="2175"/>
      <c r="DQH409" s="2175"/>
      <c r="DQI409" s="2175"/>
      <c r="DQJ409" s="2175"/>
      <c r="DQK409" s="2175"/>
      <c r="DQL409" s="2175"/>
      <c r="DQM409" s="2175"/>
      <c r="DQN409" s="2175"/>
      <c r="DQO409" s="2175"/>
      <c r="DQP409" s="2175"/>
      <c r="DQQ409" s="2175"/>
      <c r="DQR409" s="2175"/>
      <c r="DQS409" s="2175"/>
      <c r="DQT409" s="2175"/>
      <c r="DQU409" s="2175"/>
      <c r="DQV409" s="2175"/>
      <c r="DQW409" s="2175"/>
      <c r="DQX409" s="2175"/>
      <c r="DQY409" s="2175"/>
      <c r="DQZ409" s="2175"/>
      <c r="DRA409" s="2175"/>
      <c r="DRB409" s="2175"/>
      <c r="DRC409" s="2175"/>
      <c r="DRD409" s="2175"/>
      <c r="DRE409" s="2175"/>
      <c r="DRF409" s="2175"/>
      <c r="DRG409" s="2175"/>
      <c r="DRH409" s="2175"/>
      <c r="DRI409" s="2175"/>
      <c r="DRJ409" s="2175"/>
      <c r="DRK409" s="2175"/>
      <c r="DRL409" s="2175"/>
      <c r="DRM409" s="2175"/>
      <c r="DRN409" s="2175"/>
      <c r="DRO409" s="2175"/>
      <c r="DRP409" s="2175"/>
      <c r="DRQ409" s="2175"/>
      <c r="DRR409" s="2175"/>
      <c r="DRS409" s="2175"/>
      <c r="DRT409" s="2175"/>
      <c r="DRU409" s="2175"/>
      <c r="DRV409" s="2175"/>
      <c r="DRW409" s="2175"/>
      <c r="DRX409" s="2175"/>
      <c r="DRY409" s="2175"/>
      <c r="DRZ409" s="2175"/>
      <c r="DSA409" s="2175"/>
      <c r="DSB409" s="2175"/>
      <c r="DSC409" s="2175"/>
      <c r="DSD409" s="2175"/>
      <c r="DSE409" s="2175"/>
      <c r="DSF409" s="2175"/>
      <c r="DSG409" s="2175"/>
      <c r="DSH409" s="2175"/>
      <c r="DSI409" s="2175"/>
      <c r="DSJ409" s="2175"/>
      <c r="DSK409" s="2175"/>
      <c r="DSL409" s="2175"/>
      <c r="DSM409" s="2175"/>
      <c r="DSN409" s="2175"/>
      <c r="DSO409" s="2175"/>
      <c r="DSP409" s="2175"/>
      <c r="DSQ409" s="2175"/>
      <c r="DSR409" s="2175"/>
      <c r="DSS409" s="2175"/>
      <c r="DST409" s="2175"/>
      <c r="DSU409" s="2175"/>
      <c r="DSV409" s="2175"/>
      <c r="DSW409" s="2175"/>
      <c r="DSX409" s="2175"/>
      <c r="DSY409" s="2175"/>
      <c r="DSZ409" s="2175"/>
      <c r="DTA409" s="2175"/>
      <c r="DTB409" s="2175"/>
      <c r="DTC409" s="2175"/>
      <c r="DTD409" s="2175"/>
      <c r="DTE409" s="2175"/>
      <c r="DTF409" s="2175"/>
      <c r="DTG409" s="2175"/>
      <c r="DTH409" s="2175"/>
      <c r="DTI409" s="2175"/>
      <c r="DTJ409" s="2175"/>
      <c r="DTK409" s="2175"/>
      <c r="DTL409" s="2175"/>
      <c r="DTM409" s="2175"/>
      <c r="DTN409" s="2175"/>
      <c r="DTO409" s="2175"/>
      <c r="DTP409" s="2175"/>
      <c r="DTQ409" s="2175"/>
      <c r="DTR409" s="2175"/>
      <c r="DTS409" s="2175"/>
      <c r="DTT409" s="2175"/>
      <c r="DTU409" s="2175"/>
      <c r="DTV409" s="2175"/>
      <c r="DTW409" s="2175"/>
      <c r="DTX409" s="2175"/>
      <c r="DTY409" s="2175"/>
      <c r="DTZ409" s="2175"/>
      <c r="DUA409" s="2175"/>
      <c r="DUB409" s="2175"/>
      <c r="DUC409" s="2175"/>
      <c r="DUD409" s="2175"/>
      <c r="DUE409" s="2175"/>
      <c r="DUF409" s="2175"/>
      <c r="DUG409" s="2175"/>
      <c r="DUH409" s="2175"/>
      <c r="DUI409" s="2175"/>
      <c r="DUJ409" s="2175"/>
      <c r="DUK409" s="2175"/>
      <c r="DUL409" s="2175"/>
      <c r="DUM409" s="2175"/>
      <c r="DUN409" s="2175"/>
      <c r="DUO409" s="2175"/>
      <c r="DUP409" s="2175"/>
      <c r="DUQ409" s="2175"/>
      <c r="DUR409" s="2175"/>
      <c r="DUS409" s="2175"/>
      <c r="DUT409" s="2175"/>
      <c r="DUU409" s="2175"/>
      <c r="DUV409" s="2175"/>
      <c r="DUW409" s="2175"/>
      <c r="DUX409" s="2175"/>
      <c r="DUY409" s="2175"/>
      <c r="DUZ409" s="2175"/>
      <c r="DVA409" s="2175"/>
      <c r="DVB409" s="2175"/>
      <c r="DVC409" s="2175"/>
      <c r="DVD409" s="2175"/>
      <c r="DVE409" s="2175"/>
      <c r="DVF409" s="2175"/>
      <c r="DVG409" s="2175"/>
      <c r="DVH409" s="2175"/>
      <c r="DVI409" s="2175"/>
      <c r="DVJ409" s="2175"/>
      <c r="DVK409" s="2175"/>
      <c r="DVL409" s="2175"/>
      <c r="DVM409" s="2175"/>
      <c r="DVN409" s="2175"/>
      <c r="DVO409" s="2175"/>
      <c r="DVP409" s="2175"/>
      <c r="DVQ409" s="2175"/>
      <c r="DVR409" s="2175"/>
      <c r="DVS409" s="2175"/>
      <c r="DVT409" s="2175"/>
      <c r="DVU409" s="2175"/>
      <c r="DVV409" s="2175"/>
      <c r="DVW409" s="2175"/>
      <c r="DVX409" s="2175"/>
      <c r="DVY409" s="2175"/>
      <c r="DVZ409" s="2175"/>
      <c r="DWA409" s="2175"/>
      <c r="DWB409" s="2175"/>
      <c r="DWC409" s="2175"/>
      <c r="DWD409" s="2175"/>
      <c r="DWE409" s="2175"/>
      <c r="DWF409" s="2175"/>
      <c r="DWG409" s="2175"/>
      <c r="DWH409" s="2175"/>
      <c r="DWI409" s="2175"/>
      <c r="DWJ409" s="2175"/>
      <c r="DWK409" s="2175"/>
      <c r="DWL409" s="2175"/>
      <c r="DWM409" s="2175"/>
      <c r="DWN409" s="2175"/>
      <c r="DWO409" s="2175"/>
      <c r="DWP409" s="2175"/>
      <c r="DWQ409" s="2175"/>
      <c r="DWR409" s="2175"/>
      <c r="DWS409" s="2175"/>
      <c r="DWT409" s="2175"/>
      <c r="DWU409" s="2175"/>
      <c r="DWV409" s="2175"/>
      <c r="DWW409" s="2175"/>
      <c r="DWX409" s="2175"/>
      <c r="DWY409" s="2175"/>
      <c r="DWZ409" s="2175"/>
      <c r="DXA409" s="2175"/>
      <c r="DXB409" s="2175"/>
      <c r="DXC409" s="2175"/>
      <c r="DXD409" s="2175"/>
      <c r="DXE409" s="2175"/>
      <c r="DXF409" s="2175"/>
      <c r="DXG409" s="2175"/>
      <c r="DXH409" s="2175"/>
      <c r="DXI409" s="2175"/>
      <c r="DXJ409" s="2175"/>
      <c r="DXK409" s="2175"/>
      <c r="DXL409" s="2175"/>
      <c r="DXM409" s="2175"/>
      <c r="DXN409" s="2175"/>
      <c r="DXO409" s="2175"/>
      <c r="DXP409" s="2175"/>
      <c r="DXQ409" s="2175"/>
      <c r="DXR409" s="2175"/>
      <c r="DXS409" s="2175"/>
      <c r="DXT409" s="2175"/>
      <c r="DXU409" s="2175"/>
      <c r="DXV409" s="2175"/>
      <c r="DXW409" s="2175"/>
      <c r="DXX409" s="2175"/>
      <c r="DXY409" s="2175"/>
      <c r="DXZ409" s="2175"/>
      <c r="DYA409" s="2175"/>
      <c r="DYB409" s="2175"/>
      <c r="DYC409" s="2175"/>
      <c r="DYD409" s="2175"/>
      <c r="DYE409" s="2175"/>
      <c r="DYF409" s="2175"/>
      <c r="DYG409" s="2175"/>
      <c r="DYH409" s="2175"/>
      <c r="DYI409" s="2175"/>
      <c r="DYJ409" s="2175"/>
      <c r="DYK409" s="2175"/>
      <c r="DYL409" s="2175"/>
      <c r="DYM409" s="2175"/>
      <c r="DYN409" s="2175"/>
      <c r="DYO409" s="2175"/>
      <c r="DYP409" s="2175"/>
      <c r="DYQ409" s="2175"/>
      <c r="DYR409" s="2175"/>
      <c r="DYS409" s="2175"/>
      <c r="DYT409" s="2175"/>
      <c r="DYU409" s="2175"/>
      <c r="DYV409" s="2175"/>
      <c r="DYW409" s="2175"/>
      <c r="DYX409" s="2175"/>
      <c r="DYY409" s="2175"/>
      <c r="DYZ409" s="2175"/>
      <c r="DZA409" s="2175"/>
      <c r="DZB409" s="2175"/>
      <c r="DZC409" s="2175"/>
      <c r="DZD409" s="2175"/>
      <c r="DZE409" s="2175"/>
      <c r="DZF409" s="2175"/>
      <c r="DZG409" s="2175"/>
      <c r="DZH409" s="2175"/>
      <c r="DZI409" s="2175"/>
      <c r="DZJ409" s="2175"/>
      <c r="DZK409" s="2175"/>
      <c r="DZL409" s="2175"/>
      <c r="DZM409" s="2175"/>
      <c r="DZN409" s="2175"/>
      <c r="DZO409" s="2175"/>
      <c r="DZP409" s="2175"/>
      <c r="DZQ409" s="2175"/>
      <c r="DZR409" s="2175"/>
      <c r="DZS409" s="2175"/>
      <c r="DZT409" s="2175"/>
      <c r="DZU409" s="2175"/>
      <c r="DZV409" s="2175"/>
      <c r="DZW409" s="2175"/>
      <c r="DZX409" s="2175"/>
      <c r="DZY409" s="2175"/>
      <c r="DZZ409" s="2175"/>
      <c r="EAA409" s="2175"/>
      <c r="EAB409" s="2175"/>
      <c r="EAC409" s="2175"/>
      <c r="EAD409" s="2175"/>
      <c r="EAE409" s="2175"/>
      <c r="EAF409" s="2175"/>
      <c r="EAG409" s="2175"/>
      <c r="EAH409" s="2175"/>
      <c r="EAI409" s="2175"/>
      <c r="EAJ409" s="2175"/>
      <c r="EAK409" s="2175"/>
      <c r="EAL409" s="2175"/>
      <c r="EAM409" s="2175"/>
      <c r="EAN409" s="2175"/>
      <c r="EAO409" s="2175"/>
      <c r="EAP409" s="2175"/>
      <c r="EAQ409" s="2175"/>
      <c r="EAR409" s="2175"/>
      <c r="EAS409" s="2175"/>
      <c r="EAT409" s="2175"/>
      <c r="EAU409" s="2175"/>
      <c r="EAV409" s="2175"/>
      <c r="EAW409" s="2175"/>
      <c r="EAX409" s="2175"/>
      <c r="EAY409" s="2175"/>
      <c r="EAZ409" s="2175"/>
      <c r="EBA409" s="2175"/>
      <c r="EBB409" s="2175"/>
      <c r="EBC409" s="2175"/>
      <c r="EBD409" s="2175"/>
      <c r="EBE409" s="2175"/>
      <c r="EBF409" s="2175"/>
      <c r="EBG409" s="2175"/>
      <c r="EBH409" s="2175"/>
      <c r="EBI409" s="2175"/>
      <c r="EBJ409" s="2175"/>
      <c r="EBK409" s="2175"/>
      <c r="EBL409" s="2175"/>
      <c r="EBM409" s="2175"/>
      <c r="EBN409" s="2175"/>
      <c r="EBO409" s="2175"/>
      <c r="EBP409" s="2175"/>
      <c r="EBQ409" s="2175"/>
      <c r="EBR409" s="2175"/>
      <c r="EBS409" s="2175"/>
      <c r="EBT409" s="2175"/>
      <c r="EBU409" s="2175"/>
      <c r="EBV409" s="2175"/>
      <c r="EBW409" s="2175"/>
      <c r="EBX409" s="2175"/>
      <c r="EBY409" s="2175"/>
      <c r="EBZ409" s="2175"/>
      <c r="ECA409" s="2175"/>
      <c r="ECB409" s="2175"/>
      <c r="ECC409" s="2175"/>
      <c r="ECD409" s="2175"/>
      <c r="ECE409" s="2175"/>
      <c r="ECF409" s="2175"/>
      <c r="ECG409" s="2175"/>
      <c r="ECH409" s="2175"/>
      <c r="ECI409" s="2175"/>
      <c r="ECJ409" s="2175"/>
      <c r="ECK409" s="2175"/>
      <c r="ECL409" s="2175"/>
      <c r="ECM409" s="2175"/>
      <c r="ECN409" s="2175"/>
      <c r="ECO409" s="2175"/>
      <c r="ECP409" s="2175"/>
      <c r="ECQ409" s="2175"/>
      <c r="ECR409" s="2175"/>
      <c r="ECS409" s="2175"/>
      <c r="ECT409" s="2175"/>
      <c r="ECU409" s="2175"/>
      <c r="ECV409" s="2175"/>
      <c r="ECW409" s="2175"/>
      <c r="ECX409" s="2175"/>
      <c r="ECY409" s="2175"/>
      <c r="ECZ409" s="2175"/>
      <c r="EDA409" s="2175"/>
      <c r="EDB409" s="2175"/>
      <c r="EDC409" s="2175"/>
      <c r="EDD409" s="2175"/>
      <c r="EDE409" s="2175"/>
      <c r="EDF409" s="2175"/>
      <c r="EDG409" s="2175"/>
      <c r="EDH409" s="2175"/>
      <c r="EDI409" s="2175"/>
      <c r="EDJ409" s="2175"/>
      <c r="EDK409" s="2175"/>
      <c r="EDL409" s="2175"/>
      <c r="EDM409" s="2175"/>
      <c r="EDN409" s="2175"/>
      <c r="EDO409" s="2175"/>
      <c r="EDP409" s="2175"/>
      <c r="EDQ409" s="2175"/>
      <c r="EDR409" s="2175"/>
      <c r="EDS409" s="2175"/>
      <c r="EDT409" s="2175"/>
      <c r="EDU409" s="2175"/>
      <c r="EDV409" s="2175"/>
      <c r="EDW409" s="2175"/>
      <c r="EDX409" s="2175"/>
      <c r="EDY409" s="2175"/>
      <c r="EDZ409" s="2175"/>
      <c r="EEA409" s="2175"/>
      <c r="EEB409" s="2175"/>
      <c r="EEC409" s="2175"/>
      <c r="EED409" s="2175"/>
      <c r="EEE409" s="2175"/>
      <c r="EEF409" s="2175"/>
      <c r="EEG409" s="2175"/>
      <c r="EEH409" s="2175"/>
      <c r="EEI409" s="2175"/>
      <c r="EEJ409" s="2175"/>
      <c r="EEK409" s="2175"/>
      <c r="EEL409" s="2175"/>
      <c r="EEM409" s="2175"/>
      <c r="EEN409" s="2175"/>
      <c r="EEO409" s="2175"/>
      <c r="EEP409" s="2175"/>
      <c r="EEQ409" s="2175"/>
      <c r="EER409" s="2175"/>
      <c r="EES409" s="2175"/>
      <c r="EET409" s="2175"/>
      <c r="EEU409" s="2175"/>
      <c r="EEV409" s="2175"/>
      <c r="EEW409" s="2175"/>
      <c r="EEX409" s="2175"/>
      <c r="EEY409" s="2175"/>
      <c r="EEZ409" s="2175"/>
      <c r="EFA409" s="2175"/>
      <c r="EFB409" s="2175"/>
      <c r="EFC409" s="2175"/>
      <c r="EFD409" s="2175"/>
      <c r="EFE409" s="2175"/>
      <c r="EFF409" s="2175"/>
      <c r="EFG409" s="2175"/>
      <c r="EFH409" s="2175"/>
      <c r="EFI409" s="2175"/>
      <c r="EFJ409" s="2175"/>
      <c r="EFK409" s="2175"/>
      <c r="EFL409" s="2175"/>
      <c r="EFM409" s="2175"/>
      <c r="EFN409" s="2175"/>
      <c r="EFO409" s="2175"/>
      <c r="EFP409" s="2175"/>
      <c r="EFQ409" s="2175"/>
      <c r="EFR409" s="2175"/>
      <c r="EFS409" s="2175"/>
      <c r="EFT409" s="2175"/>
      <c r="EFU409" s="2175"/>
      <c r="EFV409" s="2175"/>
      <c r="EFW409" s="2175"/>
      <c r="EFX409" s="2175"/>
      <c r="EFY409" s="2175"/>
      <c r="EFZ409" s="2175"/>
      <c r="EGA409" s="2175"/>
      <c r="EGB409" s="2175"/>
      <c r="EGC409" s="2175"/>
      <c r="EGD409" s="2175"/>
      <c r="EGE409" s="2175"/>
      <c r="EGF409" s="2175"/>
      <c r="EGG409" s="2175"/>
      <c r="EGH409" s="2175"/>
      <c r="EGI409" s="2175"/>
      <c r="EGJ409" s="2175"/>
      <c r="EGK409" s="2175"/>
      <c r="EGL409" s="2175"/>
      <c r="EGM409" s="2175"/>
      <c r="EGN409" s="2175"/>
      <c r="EGO409" s="2175"/>
      <c r="EGP409" s="2175"/>
      <c r="EGQ409" s="2175"/>
      <c r="EGR409" s="2175"/>
      <c r="EGS409" s="2175"/>
      <c r="EGT409" s="2175"/>
      <c r="EGU409" s="2175"/>
      <c r="EGV409" s="2175"/>
      <c r="EGW409" s="2175"/>
      <c r="EGX409" s="2175"/>
      <c r="EGY409" s="2175"/>
      <c r="EGZ409" s="2175"/>
      <c r="EHA409" s="2175"/>
      <c r="EHB409" s="2175"/>
      <c r="EHC409" s="2175"/>
      <c r="EHD409" s="2175"/>
      <c r="EHE409" s="2175"/>
      <c r="EHF409" s="2175"/>
      <c r="EHG409" s="2175"/>
      <c r="EHH409" s="2175"/>
      <c r="EHI409" s="2175"/>
      <c r="EHJ409" s="2175"/>
      <c r="EHK409" s="2175"/>
      <c r="EHL409" s="2175"/>
      <c r="EHM409" s="2175"/>
      <c r="EHN409" s="2175"/>
      <c r="EHO409" s="2175"/>
      <c r="EHP409" s="2175"/>
      <c r="EHQ409" s="2175"/>
      <c r="EHR409" s="2175"/>
      <c r="EHS409" s="2175"/>
      <c r="EHT409" s="2175"/>
      <c r="EHU409" s="2175"/>
      <c r="EHV409" s="2175"/>
      <c r="EHW409" s="2175"/>
      <c r="EHX409" s="2175"/>
      <c r="EHY409" s="2175"/>
      <c r="EHZ409" s="2175"/>
      <c r="EIA409" s="2175"/>
      <c r="EIB409" s="2175"/>
      <c r="EIC409" s="2175"/>
      <c r="EID409" s="2175"/>
      <c r="EIE409" s="2175"/>
      <c r="EIF409" s="2175"/>
      <c r="EIG409" s="2175"/>
      <c r="EIH409" s="2175"/>
      <c r="EII409" s="2175"/>
      <c r="EIJ409" s="2175"/>
      <c r="EIK409" s="2175"/>
      <c r="EIL409" s="2175"/>
      <c r="EIM409" s="2175"/>
      <c r="EIN409" s="2175"/>
      <c r="EIO409" s="2175"/>
      <c r="EIP409" s="2175"/>
      <c r="EIQ409" s="2175"/>
      <c r="EIR409" s="2175"/>
      <c r="EIS409" s="2175"/>
      <c r="EIT409" s="2175"/>
      <c r="EIU409" s="2175"/>
      <c r="EIV409" s="2175"/>
      <c r="EIW409" s="2175"/>
      <c r="EIX409" s="2175"/>
      <c r="EIY409" s="2175"/>
      <c r="EIZ409" s="2175"/>
      <c r="EJA409" s="2175"/>
      <c r="EJB409" s="2175"/>
      <c r="EJC409" s="2175"/>
      <c r="EJD409" s="2175"/>
      <c r="EJE409" s="2175"/>
      <c r="EJF409" s="2175"/>
      <c r="EJG409" s="2175"/>
      <c r="EJH409" s="2175"/>
      <c r="EJI409" s="2175"/>
      <c r="EJJ409" s="2175"/>
      <c r="EJK409" s="2175"/>
      <c r="EJL409" s="2175"/>
      <c r="EJM409" s="2175"/>
      <c r="EJN409" s="2175"/>
      <c r="EJO409" s="2175"/>
      <c r="EJP409" s="2175"/>
      <c r="EJQ409" s="2175"/>
      <c r="EJR409" s="2175"/>
      <c r="EJS409" s="2175"/>
      <c r="EJT409" s="2175"/>
      <c r="EJU409" s="2175"/>
      <c r="EJV409" s="2175"/>
      <c r="EJW409" s="2175"/>
      <c r="EJX409" s="2175"/>
      <c r="EJY409" s="2175"/>
      <c r="EJZ409" s="2175"/>
      <c r="EKA409" s="2175"/>
      <c r="EKB409" s="2175"/>
      <c r="EKC409" s="2175"/>
      <c r="EKD409" s="2175"/>
      <c r="EKE409" s="2175"/>
      <c r="EKF409" s="2175"/>
      <c r="EKG409" s="2175"/>
      <c r="EKH409" s="2175"/>
      <c r="EKI409" s="2175"/>
      <c r="EKJ409" s="2175"/>
      <c r="EKK409" s="2175"/>
      <c r="EKL409" s="2175"/>
      <c r="EKM409" s="2175"/>
      <c r="EKN409" s="2175"/>
      <c r="EKO409" s="2175"/>
      <c r="EKP409" s="2175"/>
      <c r="EKQ409" s="2175"/>
      <c r="EKR409" s="2175"/>
      <c r="EKS409" s="2175"/>
      <c r="EKT409" s="2175"/>
      <c r="EKU409" s="2175"/>
      <c r="EKV409" s="2175"/>
      <c r="EKW409" s="2175"/>
      <c r="EKX409" s="2175"/>
      <c r="EKY409" s="2175"/>
      <c r="EKZ409" s="2175"/>
      <c r="ELA409" s="2175"/>
      <c r="ELB409" s="2175"/>
      <c r="ELC409" s="2175"/>
      <c r="ELD409" s="2175"/>
      <c r="ELE409" s="2175"/>
      <c r="ELF409" s="2175"/>
      <c r="ELG409" s="2175"/>
      <c r="ELH409" s="2175"/>
      <c r="ELI409" s="2175"/>
      <c r="ELJ409" s="2175"/>
      <c r="ELK409" s="2175"/>
      <c r="ELL409" s="2175"/>
      <c r="ELM409" s="2175"/>
      <c r="ELN409" s="2175"/>
      <c r="ELO409" s="2175"/>
      <c r="ELP409" s="2175"/>
      <c r="ELQ409" s="2175"/>
      <c r="ELR409" s="2175"/>
      <c r="ELS409" s="2175"/>
      <c r="ELT409" s="2175"/>
      <c r="ELU409" s="2175"/>
      <c r="ELV409" s="2175"/>
      <c r="ELW409" s="2175"/>
      <c r="ELX409" s="2175"/>
      <c r="ELY409" s="2175"/>
      <c r="ELZ409" s="2175"/>
      <c r="EMA409" s="2175"/>
      <c r="EMB409" s="2175"/>
      <c r="EMC409" s="2175"/>
      <c r="EMD409" s="2175"/>
      <c r="EME409" s="2175"/>
      <c r="EMF409" s="2175"/>
      <c r="EMG409" s="2175"/>
      <c r="EMH409" s="2175"/>
      <c r="EMI409" s="2175"/>
      <c r="EMJ409" s="2175"/>
      <c r="EMK409" s="2175"/>
      <c r="EML409" s="2175"/>
      <c r="EMM409" s="2175"/>
      <c r="EMN409" s="2175"/>
      <c r="EMO409" s="2175"/>
      <c r="EMP409" s="2175"/>
      <c r="EMQ409" s="2175"/>
      <c r="EMR409" s="2175"/>
      <c r="EMS409" s="2175"/>
      <c r="EMT409" s="2175"/>
      <c r="EMU409" s="2175"/>
      <c r="EMV409" s="2175"/>
      <c r="EMW409" s="2175"/>
      <c r="EMX409" s="2175"/>
      <c r="EMY409" s="2175"/>
      <c r="EMZ409" s="2175"/>
      <c r="ENA409" s="2175"/>
      <c r="ENB409" s="2175"/>
      <c r="ENC409" s="2175"/>
      <c r="END409" s="2175"/>
      <c r="ENE409" s="2175"/>
      <c r="ENF409" s="2175"/>
      <c r="ENG409" s="2175"/>
      <c r="ENH409" s="2175"/>
      <c r="ENI409" s="2175"/>
      <c r="ENJ409" s="2175"/>
      <c r="ENK409" s="2175"/>
      <c r="ENL409" s="2175"/>
      <c r="ENM409" s="2175"/>
      <c r="ENN409" s="2175"/>
      <c r="ENO409" s="2175"/>
      <c r="ENP409" s="2175"/>
      <c r="ENQ409" s="2175"/>
      <c r="ENR409" s="2175"/>
      <c r="ENS409" s="2175"/>
      <c r="ENT409" s="2175"/>
      <c r="ENU409" s="2175"/>
      <c r="ENV409" s="2175"/>
      <c r="ENW409" s="2175"/>
      <c r="ENX409" s="2175"/>
      <c r="ENY409" s="2175"/>
      <c r="ENZ409" s="2175"/>
      <c r="EOA409" s="2175"/>
      <c r="EOB409" s="2175"/>
      <c r="EOC409" s="2175"/>
      <c r="EOD409" s="2175"/>
      <c r="EOE409" s="2175"/>
      <c r="EOF409" s="2175"/>
      <c r="EOG409" s="2175"/>
      <c r="EOH409" s="2175"/>
      <c r="EOI409" s="2175"/>
      <c r="EOJ409" s="2175"/>
      <c r="EOK409" s="2175"/>
      <c r="EOL409" s="2175"/>
      <c r="EOM409" s="2175"/>
      <c r="EON409" s="2175"/>
      <c r="EOO409" s="2175"/>
      <c r="EOP409" s="2175"/>
      <c r="EOQ409" s="2175"/>
      <c r="EOR409" s="2175"/>
      <c r="EOS409" s="2175"/>
      <c r="EOT409" s="2175"/>
      <c r="EOU409" s="2175"/>
      <c r="EOV409" s="2175"/>
      <c r="EOW409" s="2175"/>
      <c r="EOX409" s="2175"/>
      <c r="EOY409" s="2175"/>
      <c r="EOZ409" s="2175"/>
      <c r="EPA409" s="2175"/>
      <c r="EPB409" s="2175"/>
      <c r="EPC409" s="2175"/>
      <c r="EPD409" s="2175"/>
      <c r="EPE409" s="2175"/>
      <c r="EPF409" s="2175"/>
      <c r="EPG409" s="2175"/>
      <c r="EPH409" s="2175"/>
      <c r="EPI409" s="2175"/>
      <c r="EPJ409" s="2175"/>
      <c r="EPK409" s="2175"/>
      <c r="EPL409" s="2175"/>
      <c r="EPM409" s="2175"/>
      <c r="EPN409" s="2175"/>
      <c r="EPO409" s="2175"/>
      <c r="EPP409" s="2175"/>
      <c r="EPQ409" s="2175"/>
      <c r="EPR409" s="2175"/>
      <c r="EPS409" s="2175"/>
      <c r="EPT409" s="2175"/>
      <c r="EPU409" s="2175"/>
      <c r="EPV409" s="2175"/>
      <c r="EPW409" s="2175"/>
      <c r="EPX409" s="2175"/>
      <c r="EPY409" s="2175"/>
      <c r="EPZ409" s="2175"/>
      <c r="EQA409" s="2175"/>
      <c r="EQB409" s="2175"/>
      <c r="EQC409" s="2175"/>
      <c r="EQD409" s="2175"/>
      <c r="EQE409" s="2175"/>
      <c r="EQF409" s="2175"/>
      <c r="EQG409" s="2175"/>
      <c r="EQH409" s="2175"/>
      <c r="EQI409" s="2175"/>
      <c r="EQJ409" s="2175"/>
      <c r="EQK409" s="2175"/>
      <c r="EQL409" s="2175"/>
      <c r="EQM409" s="2175"/>
      <c r="EQN409" s="2175"/>
      <c r="EQO409" s="2175"/>
      <c r="EQP409" s="2175"/>
      <c r="EQQ409" s="2175"/>
      <c r="EQR409" s="2175"/>
      <c r="EQS409" s="2175"/>
      <c r="EQT409" s="2175"/>
      <c r="EQU409" s="2175"/>
      <c r="EQV409" s="2175"/>
      <c r="EQW409" s="2175"/>
      <c r="EQX409" s="2175"/>
      <c r="EQY409" s="2175"/>
      <c r="EQZ409" s="2175"/>
      <c r="ERA409" s="2175"/>
      <c r="ERB409" s="2175"/>
      <c r="ERC409" s="2175"/>
      <c r="ERD409" s="2175"/>
      <c r="ERE409" s="2175"/>
      <c r="ERF409" s="2175"/>
      <c r="ERG409" s="2175"/>
      <c r="ERH409" s="2175"/>
      <c r="ERI409" s="2175"/>
      <c r="ERJ409" s="2175"/>
      <c r="ERK409" s="2175"/>
      <c r="ERL409" s="2175"/>
      <c r="ERM409" s="2175"/>
      <c r="ERN409" s="2175"/>
      <c r="ERO409" s="2175"/>
      <c r="ERP409" s="2175"/>
      <c r="ERQ409" s="2175"/>
      <c r="ERR409" s="2175"/>
      <c r="ERS409" s="2175"/>
      <c r="ERT409" s="2175"/>
      <c r="ERU409" s="2175"/>
      <c r="ERV409" s="2175"/>
      <c r="ERW409" s="2175"/>
      <c r="ERX409" s="2175"/>
      <c r="ERY409" s="2175"/>
      <c r="ERZ409" s="2175"/>
      <c r="ESA409" s="2175"/>
      <c r="ESB409" s="2175"/>
      <c r="ESC409" s="2175"/>
      <c r="ESD409" s="2175"/>
      <c r="ESE409" s="2175"/>
      <c r="ESF409" s="2175"/>
      <c r="ESG409" s="2175"/>
      <c r="ESH409" s="2175"/>
      <c r="ESI409" s="2175"/>
      <c r="ESJ409" s="2175"/>
      <c r="ESK409" s="2175"/>
      <c r="ESL409" s="2175"/>
      <c r="ESM409" s="2175"/>
      <c r="ESN409" s="2175"/>
      <c r="ESO409" s="2175"/>
      <c r="ESP409" s="2175"/>
      <c r="ESQ409" s="2175"/>
      <c r="ESR409" s="2175"/>
      <c r="ESS409" s="2175"/>
      <c r="EST409" s="2175"/>
      <c r="ESU409" s="2175"/>
      <c r="ESV409" s="2175"/>
      <c r="ESW409" s="2175"/>
      <c r="ESX409" s="2175"/>
      <c r="ESY409" s="2175"/>
      <c r="ESZ409" s="2175"/>
      <c r="ETA409" s="2175"/>
      <c r="ETB409" s="2175"/>
      <c r="ETC409" s="2175"/>
      <c r="ETD409" s="2175"/>
      <c r="ETE409" s="2175"/>
      <c r="ETF409" s="2175"/>
      <c r="ETG409" s="2175"/>
      <c r="ETH409" s="2175"/>
      <c r="ETI409" s="2175"/>
      <c r="ETJ409" s="2175"/>
      <c r="ETK409" s="2175"/>
      <c r="ETL409" s="2175"/>
      <c r="ETM409" s="2175"/>
      <c r="ETN409" s="2175"/>
      <c r="ETO409" s="2175"/>
      <c r="ETP409" s="2175"/>
      <c r="ETQ409" s="2175"/>
      <c r="ETR409" s="2175"/>
      <c r="ETS409" s="2175"/>
      <c r="ETT409" s="2175"/>
      <c r="ETU409" s="2175"/>
      <c r="ETV409" s="2175"/>
      <c r="ETW409" s="2175"/>
      <c r="ETX409" s="2175"/>
      <c r="ETY409" s="2175"/>
      <c r="ETZ409" s="2175"/>
      <c r="EUA409" s="2175"/>
      <c r="EUB409" s="2175"/>
      <c r="EUC409" s="2175"/>
      <c r="EUD409" s="2175"/>
      <c r="EUE409" s="2175"/>
      <c r="EUF409" s="2175"/>
      <c r="EUG409" s="2175"/>
      <c r="EUH409" s="2175"/>
      <c r="EUI409" s="2175"/>
      <c r="EUJ409" s="2175"/>
      <c r="EUK409" s="2175"/>
      <c r="EUL409" s="2175"/>
      <c r="EUM409" s="2175"/>
      <c r="EUN409" s="2175"/>
      <c r="EUO409" s="2175"/>
      <c r="EUP409" s="2175"/>
      <c r="EUQ409" s="2175"/>
      <c r="EUR409" s="2175"/>
      <c r="EUS409" s="2175"/>
      <c r="EUT409" s="2175"/>
      <c r="EUU409" s="2175"/>
      <c r="EUV409" s="2175"/>
      <c r="EUW409" s="2175"/>
      <c r="EUX409" s="2175"/>
      <c r="EUY409" s="2175"/>
      <c r="EUZ409" s="2175"/>
      <c r="EVA409" s="2175"/>
      <c r="EVB409" s="2175"/>
      <c r="EVC409" s="2175"/>
      <c r="EVD409" s="2175"/>
      <c r="EVE409" s="2175"/>
      <c r="EVF409" s="2175"/>
      <c r="EVG409" s="2175"/>
      <c r="EVH409" s="2175"/>
      <c r="EVI409" s="2175"/>
      <c r="EVJ409" s="2175"/>
      <c r="EVK409" s="2175"/>
      <c r="EVL409" s="2175"/>
      <c r="EVM409" s="2175"/>
      <c r="EVN409" s="2175"/>
      <c r="EVO409" s="2175"/>
      <c r="EVP409" s="2175"/>
      <c r="EVQ409" s="2175"/>
      <c r="EVR409" s="2175"/>
      <c r="EVS409" s="2175"/>
      <c r="EVT409" s="2175"/>
      <c r="EVU409" s="2175"/>
      <c r="EVV409" s="2175"/>
      <c r="EVW409" s="2175"/>
      <c r="EVX409" s="2175"/>
      <c r="EVY409" s="2175"/>
      <c r="EVZ409" s="2175"/>
      <c r="EWA409" s="2175"/>
      <c r="EWB409" s="2175"/>
      <c r="EWC409" s="2175"/>
      <c r="EWD409" s="2175"/>
      <c r="EWE409" s="2175"/>
      <c r="EWF409" s="2175"/>
      <c r="EWG409" s="2175"/>
      <c r="EWH409" s="2175"/>
      <c r="EWI409" s="2175"/>
      <c r="EWJ409" s="2175"/>
      <c r="EWK409" s="2175"/>
      <c r="EWL409" s="2175"/>
      <c r="EWM409" s="2175"/>
      <c r="EWN409" s="2175"/>
      <c r="EWO409" s="2175"/>
      <c r="EWP409" s="2175"/>
      <c r="EWQ409" s="2175"/>
      <c r="EWR409" s="2175"/>
      <c r="EWS409" s="2175"/>
      <c r="EWT409" s="2175"/>
      <c r="EWU409" s="2175"/>
      <c r="EWV409" s="2175"/>
      <c r="EWW409" s="2175"/>
      <c r="EWX409" s="2175"/>
      <c r="EWY409" s="2175"/>
      <c r="EWZ409" s="2175"/>
      <c r="EXA409" s="2175"/>
      <c r="EXB409" s="2175"/>
      <c r="EXC409" s="2175"/>
      <c r="EXD409" s="2175"/>
      <c r="EXE409" s="2175"/>
      <c r="EXF409" s="2175"/>
      <c r="EXG409" s="2175"/>
      <c r="EXH409" s="2175"/>
      <c r="EXI409" s="2175"/>
      <c r="EXJ409" s="2175"/>
      <c r="EXK409" s="2175"/>
      <c r="EXL409" s="2175"/>
      <c r="EXM409" s="2175"/>
      <c r="EXN409" s="2175"/>
      <c r="EXO409" s="2175"/>
      <c r="EXP409" s="2175"/>
      <c r="EXQ409" s="2175"/>
      <c r="EXR409" s="2175"/>
      <c r="EXS409" s="2175"/>
      <c r="EXT409" s="2175"/>
      <c r="EXU409" s="2175"/>
      <c r="EXV409" s="2175"/>
      <c r="EXW409" s="2175"/>
      <c r="EXX409" s="2175"/>
      <c r="EXY409" s="2175"/>
      <c r="EXZ409" s="2175"/>
      <c r="EYA409" s="2175"/>
      <c r="EYB409" s="2175"/>
      <c r="EYC409" s="2175"/>
      <c r="EYD409" s="2175"/>
      <c r="EYE409" s="2175"/>
      <c r="EYF409" s="2175"/>
      <c r="EYG409" s="2175"/>
      <c r="EYH409" s="2175"/>
      <c r="EYI409" s="2175"/>
      <c r="EYJ409" s="2175"/>
      <c r="EYK409" s="2175"/>
      <c r="EYL409" s="2175"/>
      <c r="EYM409" s="2175"/>
      <c r="EYN409" s="2175"/>
      <c r="EYO409" s="2175"/>
      <c r="EYP409" s="2175"/>
      <c r="EYQ409" s="2175"/>
      <c r="EYR409" s="2175"/>
      <c r="EYS409" s="2175"/>
      <c r="EYT409" s="2175"/>
      <c r="EYU409" s="2175"/>
      <c r="EYV409" s="2175"/>
      <c r="EYW409" s="2175"/>
      <c r="EYX409" s="2175"/>
      <c r="EYY409" s="2175"/>
      <c r="EYZ409" s="2175"/>
      <c r="EZA409" s="2175"/>
      <c r="EZB409" s="2175"/>
      <c r="EZC409" s="2175"/>
      <c r="EZD409" s="2175"/>
      <c r="EZE409" s="2175"/>
      <c r="EZF409" s="2175"/>
      <c r="EZG409" s="2175"/>
      <c r="EZH409" s="2175"/>
      <c r="EZI409" s="2175"/>
      <c r="EZJ409" s="2175"/>
      <c r="EZK409" s="2175"/>
      <c r="EZL409" s="2175"/>
      <c r="EZM409" s="2175"/>
      <c r="EZN409" s="2175"/>
      <c r="EZO409" s="2175"/>
      <c r="EZP409" s="2175"/>
      <c r="EZQ409" s="2175"/>
      <c r="EZR409" s="2175"/>
      <c r="EZS409" s="2175"/>
      <c r="EZT409" s="2175"/>
      <c r="EZU409" s="2175"/>
      <c r="EZV409" s="2175"/>
      <c r="EZW409" s="2175"/>
      <c r="EZX409" s="2175"/>
      <c r="EZY409" s="2175"/>
      <c r="EZZ409" s="2175"/>
      <c r="FAA409" s="2175"/>
      <c r="FAB409" s="2175"/>
      <c r="FAC409" s="2175"/>
      <c r="FAD409" s="2175"/>
      <c r="FAE409" s="2175"/>
      <c r="FAF409" s="2175"/>
      <c r="FAG409" s="2175"/>
      <c r="FAH409" s="2175"/>
      <c r="FAI409" s="2175"/>
      <c r="FAJ409" s="2175"/>
      <c r="FAK409" s="2175"/>
      <c r="FAL409" s="2175"/>
      <c r="FAM409" s="2175"/>
      <c r="FAN409" s="2175"/>
      <c r="FAO409" s="2175"/>
      <c r="FAP409" s="2175"/>
      <c r="FAQ409" s="2175"/>
      <c r="FAR409" s="2175"/>
      <c r="FAS409" s="2175"/>
      <c r="FAT409" s="2175"/>
      <c r="FAU409" s="2175"/>
      <c r="FAV409" s="2175"/>
      <c r="FAW409" s="2175"/>
      <c r="FAX409" s="2175"/>
      <c r="FAY409" s="2175"/>
      <c r="FAZ409" s="2175"/>
      <c r="FBA409" s="2175"/>
      <c r="FBB409" s="2175"/>
      <c r="FBC409" s="2175"/>
      <c r="FBD409" s="2175"/>
      <c r="FBE409" s="2175"/>
      <c r="FBF409" s="2175"/>
      <c r="FBG409" s="2175"/>
      <c r="FBH409" s="2175"/>
      <c r="FBI409" s="2175"/>
      <c r="FBJ409" s="2175"/>
      <c r="FBK409" s="2175"/>
      <c r="FBL409" s="2175"/>
      <c r="FBM409" s="2175"/>
      <c r="FBN409" s="2175"/>
      <c r="FBO409" s="2175"/>
      <c r="FBP409" s="2175"/>
      <c r="FBQ409" s="2175"/>
      <c r="FBR409" s="2175"/>
      <c r="FBS409" s="2175"/>
      <c r="FBT409" s="2175"/>
      <c r="FBU409" s="2175"/>
      <c r="FBV409" s="2175"/>
      <c r="FBW409" s="2175"/>
      <c r="FBX409" s="2175"/>
      <c r="FBY409" s="2175"/>
      <c r="FBZ409" s="2175"/>
      <c r="FCA409" s="2175"/>
      <c r="FCB409" s="2175"/>
      <c r="FCC409" s="2175"/>
      <c r="FCD409" s="2175"/>
      <c r="FCE409" s="2175"/>
      <c r="FCF409" s="2175"/>
      <c r="FCG409" s="2175"/>
      <c r="FCH409" s="2175"/>
      <c r="FCI409" s="2175"/>
      <c r="FCJ409" s="2175"/>
      <c r="FCK409" s="2175"/>
      <c r="FCL409" s="2175"/>
      <c r="FCM409" s="2175"/>
      <c r="FCN409" s="2175"/>
      <c r="FCO409" s="2175"/>
      <c r="FCP409" s="2175"/>
      <c r="FCQ409" s="2175"/>
      <c r="FCR409" s="2175"/>
      <c r="FCS409" s="2175"/>
      <c r="FCT409" s="2175"/>
      <c r="FCU409" s="2175"/>
      <c r="FCV409" s="2175"/>
      <c r="FCW409" s="2175"/>
      <c r="FCX409" s="2175"/>
      <c r="FCY409" s="2175"/>
      <c r="FCZ409" s="2175"/>
      <c r="FDA409" s="2175"/>
      <c r="FDB409" s="2175"/>
      <c r="FDC409" s="2175"/>
      <c r="FDD409" s="2175"/>
      <c r="FDE409" s="2175"/>
      <c r="FDF409" s="2175"/>
      <c r="FDG409" s="2175"/>
      <c r="FDH409" s="2175"/>
      <c r="FDI409" s="2175"/>
      <c r="FDJ409" s="2175"/>
      <c r="FDK409" s="2175"/>
      <c r="FDL409" s="2175"/>
      <c r="FDM409" s="2175"/>
      <c r="FDN409" s="2175"/>
      <c r="FDO409" s="2175"/>
      <c r="FDP409" s="2175"/>
      <c r="FDQ409" s="2175"/>
      <c r="FDR409" s="2175"/>
      <c r="FDS409" s="2175"/>
      <c r="FDT409" s="2175"/>
      <c r="FDU409" s="2175"/>
      <c r="FDV409" s="2175"/>
      <c r="FDW409" s="2175"/>
      <c r="FDX409" s="2175"/>
      <c r="FDY409" s="2175"/>
      <c r="FDZ409" s="2175"/>
      <c r="FEA409" s="2175"/>
      <c r="FEB409" s="2175"/>
      <c r="FEC409" s="2175"/>
      <c r="FED409" s="2175"/>
      <c r="FEE409" s="2175"/>
      <c r="FEF409" s="2175"/>
      <c r="FEG409" s="2175"/>
      <c r="FEH409" s="2175"/>
      <c r="FEI409" s="2175"/>
      <c r="FEJ409" s="2175"/>
      <c r="FEK409" s="2175"/>
      <c r="FEL409" s="2175"/>
      <c r="FEM409" s="2175"/>
      <c r="FEN409" s="2175"/>
      <c r="FEO409" s="2175"/>
      <c r="FEP409" s="2175"/>
      <c r="FEQ409" s="2175"/>
      <c r="FER409" s="2175"/>
      <c r="FES409" s="2175"/>
      <c r="FET409" s="2175"/>
      <c r="FEU409" s="2175"/>
      <c r="FEV409" s="2175"/>
      <c r="FEW409" s="2175"/>
      <c r="FEX409" s="2175"/>
      <c r="FEY409" s="2175"/>
      <c r="FEZ409" s="2175"/>
      <c r="FFA409" s="2175"/>
      <c r="FFB409" s="2175"/>
      <c r="FFC409" s="2175"/>
      <c r="FFD409" s="2175"/>
      <c r="FFE409" s="2175"/>
      <c r="FFF409" s="2175"/>
      <c r="FFG409" s="2175"/>
      <c r="FFH409" s="2175"/>
      <c r="FFI409" s="2175"/>
      <c r="FFJ409" s="2175"/>
      <c r="FFK409" s="2175"/>
      <c r="FFL409" s="2175"/>
      <c r="FFM409" s="2175"/>
      <c r="FFN409" s="2175"/>
      <c r="FFO409" s="2175"/>
      <c r="FFP409" s="2175"/>
      <c r="FFQ409" s="2175"/>
      <c r="FFR409" s="2175"/>
      <c r="FFS409" s="2175"/>
      <c r="FFT409" s="2175"/>
      <c r="FFU409" s="2175"/>
      <c r="FFV409" s="2175"/>
      <c r="FFW409" s="2175"/>
      <c r="FFX409" s="2175"/>
      <c r="FFY409" s="2175"/>
      <c r="FFZ409" s="2175"/>
      <c r="FGA409" s="2175"/>
      <c r="FGB409" s="2175"/>
      <c r="FGC409" s="2175"/>
      <c r="FGD409" s="2175"/>
      <c r="FGE409" s="2175"/>
      <c r="FGF409" s="2175"/>
      <c r="FGG409" s="2175"/>
      <c r="FGH409" s="2175"/>
      <c r="FGI409" s="2175"/>
      <c r="FGJ409" s="2175"/>
      <c r="FGK409" s="2175"/>
      <c r="FGL409" s="2175"/>
      <c r="FGM409" s="2175"/>
      <c r="FGN409" s="2175"/>
      <c r="FGO409" s="2175"/>
      <c r="FGP409" s="2175"/>
      <c r="FGQ409" s="2175"/>
      <c r="FGR409" s="2175"/>
      <c r="FGS409" s="2175"/>
      <c r="FGT409" s="2175"/>
      <c r="FGU409" s="2175"/>
      <c r="FGV409" s="2175"/>
      <c r="FGW409" s="2175"/>
      <c r="FGX409" s="2175"/>
      <c r="FGY409" s="2175"/>
      <c r="FGZ409" s="2175"/>
      <c r="FHA409" s="2175"/>
      <c r="FHB409" s="2175"/>
      <c r="FHC409" s="2175"/>
      <c r="FHD409" s="2175"/>
      <c r="FHE409" s="2175"/>
      <c r="FHF409" s="2175"/>
      <c r="FHG409" s="2175"/>
      <c r="FHH409" s="2175"/>
      <c r="FHI409" s="2175"/>
      <c r="FHJ409" s="2175"/>
      <c r="FHK409" s="2175"/>
      <c r="FHL409" s="2175"/>
      <c r="FHM409" s="2175"/>
      <c r="FHN409" s="2175"/>
      <c r="FHO409" s="2175"/>
      <c r="FHP409" s="2175"/>
      <c r="FHQ409" s="2175"/>
      <c r="FHR409" s="2175"/>
      <c r="FHS409" s="2175"/>
      <c r="FHT409" s="2175"/>
      <c r="FHU409" s="2175"/>
      <c r="FHV409" s="2175"/>
      <c r="FHW409" s="2175"/>
      <c r="FHX409" s="2175"/>
      <c r="FHY409" s="2175"/>
      <c r="FHZ409" s="2175"/>
      <c r="FIA409" s="2175"/>
      <c r="FIB409" s="2175"/>
      <c r="FIC409" s="2175"/>
      <c r="FID409" s="2175"/>
      <c r="FIE409" s="2175"/>
      <c r="FIF409" s="2175"/>
      <c r="FIG409" s="2175"/>
      <c r="FIH409" s="2175"/>
      <c r="FII409" s="2175"/>
      <c r="FIJ409" s="2175"/>
      <c r="FIK409" s="2175"/>
      <c r="FIL409" s="2175"/>
      <c r="FIM409" s="2175"/>
      <c r="FIN409" s="2175"/>
      <c r="FIO409" s="2175"/>
      <c r="FIP409" s="2175"/>
      <c r="FIQ409" s="2175"/>
      <c r="FIR409" s="2175"/>
      <c r="FIS409" s="2175"/>
      <c r="FIT409" s="2175"/>
      <c r="FIU409" s="2175"/>
      <c r="FIV409" s="2175"/>
      <c r="FIW409" s="2175"/>
      <c r="FIX409" s="2175"/>
      <c r="FIY409" s="2175"/>
      <c r="FIZ409" s="2175"/>
      <c r="FJA409" s="2175"/>
      <c r="FJB409" s="2175"/>
      <c r="FJC409" s="2175"/>
      <c r="FJD409" s="2175"/>
      <c r="FJE409" s="2175"/>
      <c r="FJF409" s="2175"/>
      <c r="FJG409" s="2175"/>
      <c r="FJH409" s="2175"/>
      <c r="FJI409" s="2175"/>
      <c r="FJJ409" s="2175"/>
      <c r="FJK409" s="2175"/>
      <c r="FJL409" s="2175"/>
      <c r="FJM409" s="2175"/>
      <c r="FJN409" s="2175"/>
      <c r="FJO409" s="2175"/>
      <c r="FJP409" s="2175"/>
      <c r="FJQ409" s="2175"/>
      <c r="FJR409" s="2175"/>
      <c r="FJS409" s="2175"/>
      <c r="FJT409" s="2175"/>
      <c r="FJU409" s="2175"/>
      <c r="FJV409" s="2175"/>
      <c r="FJW409" s="2175"/>
      <c r="FJX409" s="2175"/>
      <c r="FJY409" s="2175"/>
      <c r="FJZ409" s="2175"/>
      <c r="FKA409" s="2175"/>
      <c r="FKB409" s="2175"/>
      <c r="FKC409" s="2175"/>
      <c r="FKD409" s="2175"/>
      <c r="FKE409" s="2175"/>
      <c r="FKF409" s="2175"/>
      <c r="FKG409" s="2175"/>
      <c r="FKH409" s="2175"/>
      <c r="FKI409" s="2175"/>
      <c r="FKJ409" s="2175"/>
      <c r="FKK409" s="2175"/>
      <c r="FKL409" s="2175"/>
      <c r="FKM409" s="2175"/>
      <c r="FKN409" s="2175"/>
      <c r="FKO409" s="2175"/>
      <c r="FKP409" s="2175"/>
      <c r="FKQ409" s="2175"/>
      <c r="FKR409" s="2175"/>
      <c r="FKS409" s="2175"/>
      <c r="FKT409" s="2175"/>
      <c r="FKU409" s="2175"/>
      <c r="FKV409" s="2175"/>
      <c r="FKW409" s="2175"/>
      <c r="FKX409" s="2175"/>
      <c r="FKY409" s="2175"/>
      <c r="FKZ409" s="2175"/>
      <c r="FLA409" s="2175"/>
      <c r="FLB409" s="2175"/>
      <c r="FLC409" s="2175"/>
      <c r="FLD409" s="2175"/>
      <c r="FLE409" s="2175"/>
      <c r="FLF409" s="2175"/>
      <c r="FLG409" s="2175"/>
      <c r="FLH409" s="2175"/>
      <c r="FLI409" s="2175"/>
      <c r="FLJ409" s="2175"/>
      <c r="FLK409" s="2175"/>
      <c r="FLL409" s="2175"/>
      <c r="FLM409" s="2175"/>
      <c r="FLN409" s="2175"/>
      <c r="FLO409" s="2175"/>
      <c r="FLP409" s="2175"/>
      <c r="FLQ409" s="2175"/>
      <c r="FLR409" s="2175"/>
      <c r="FLS409" s="2175"/>
      <c r="FLT409" s="2175"/>
      <c r="FLU409" s="2175"/>
      <c r="FLV409" s="2175"/>
      <c r="FLW409" s="2175"/>
      <c r="FLX409" s="2175"/>
      <c r="FLY409" s="2175"/>
      <c r="FLZ409" s="2175"/>
      <c r="FMA409" s="2175"/>
      <c r="FMB409" s="2175"/>
      <c r="FMC409" s="2175"/>
      <c r="FMD409" s="2175"/>
      <c r="FME409" s="2175"/>
      <c r="FMF409" s="2175"/>
      <c r="FMG409" s="2175"/>
      <c r="FMH409" s="2175"/>
      <c r="FMI409" s="2175"/>
      <c r="FMJ409" s="2175"/>
      <c r="FMK409" s="2175"/>
      <c r="FML409" s="2175"/>
      <c r="FMM409" s="2175"/>
      <c r="FMN409" s="2175"/>
      <c r="FMO409" s="2175"/>
      <c r="FMP409" s="2175"/>
      <c r="FMQ409" s="2175"/>
      <c r="FMR409" s="2175"/>
      <c r="FMS409" s="2175"/>
      <c r="FMT409" s="2175"/>
      <c r="FMU409" s="2175"/>
      <c r="FMV409" s="2175"/>
      <c r="FMW409" s="2175"/>
      <c r="FMX409" s="2175"/>
      <c r="FMY409" s="2175"/>
      <c r="FMZ409" s="2175"/>
      <c r="FNA409" s="2175"/>
      <c r="FNB409" s="2175"/>
      <c r="FNC409" s="2175"/>
      <c r="FND409" s="2175"/>
      <c r="FNE409" s="2175"/>
      <c r="FNF409" s="2175"/>
      <c r="FNG409" s="2175"/>
      <c r="FNH409" s="2175"/>
      <c r="FNI409" s="2175"/>
      <c r="FNJ409" s="2175"/>
      <c r="FNK409" s="2175"/>
      <c r="FNL409" s="2175"/>
      <c r="FNM409" s="2175"/>
      <c r="FNN409" s="2175"/>
      <c r="FNO409" s="2175"/>
      <c r="FNP409" s="2175"/>
      <c r="FNQ409" s="2175"/>
      <c r="FNR409" s="2175"/>
      <c r="FNS409" s="2175"/>
      <c r="FNT409" s="2175"/>
      <c r="FNU409" s="2175"/>
      <c r="FNV409" s="2175"/>
      <c r="FNW409" s="2175"/>
      <c r="FNX409" s="2175"/>
      <c r="FNY409" s="2175"/>
      <c r="FNZ409" s="2175"/>
      <c r="FOA409" s="2175"/>
      <c r="FOB409" s="2175"/>
      <c r="FOC409" s="2175"/>
      <c r="FOD409" s="2175"/>
      <c r="FOE409" s="2175"/>
      <c r="FOF409" s="2175"/>
      <c r="FOG409" s="2175"/>
      <c r="FOH409" s="2175"/>
      <c r="FOI409" s="2175"/>
      <c r="FOJ409" s="2175"/>
      <c r="FOK409" s="2175"/>
      <c r="FOL409" s="2175"/>
      <c r="FOM409" s="2175"/>
      <c r="FON409" s="2175"/>
      <c r="FOO409" s="2175"/>
      <c r="FOP409" s="2175"/>
      <c r="FOQ409" s="2175"/>
      <c r="FOR409" s="2175"/>
      <c r="FOS409" s="2175"/>
      <c r="FOT409" s="2175"/>
      <c r="FOU409" s="2175"/>
      <c r="FOV409" s="2175"/>
      <c r="FOW409" s="2175"/>
      <c r="FOX409" s="2175"/>
      <c r="FOY409" s="2175"/>
      <c r="FOZ409" s="2175"/>
      <c r="FPA409" s="2175"/>
      <c r="FPB409" s="2175"/>
      <c r="FPC409" s="2175"/>
      <c r="FPD409" s="2175"/>
      <c r="FPE409" s="2175"/>
      <c r="FPF409" s="2175"/>
      <c r="FPG409" s="2175"/>
      <c r="FPH409" s="2175"/>
      <c r="FPI409" s="2175"/>
      <c r="FPJ409" s="2175"/>
      <c r="FPK409" s="2175"/>
      <c r="FPL409" s="2175"/>
      <c r="FPM409" s="2175"/>
      <c r="FPN409" s="2175"/>
      <c r="FPO409" s="2175"/>
      <c r="FPP409" s="2175"/>
      <c r="FPQ409" s="2175"/>
      <c r="FPR409" s="2175"/>
      <c r="FPS409" s="2175"/>
      <c r="FPT409" s="2175"/>
      <c r="FPU409" s="2175"/>
      <c r="FPV409" s="2175"/>
      <c r="FPW409" s="2175"/>
      <c r="FPX409" s="2175"/>
      <c r="FPY409" s="2175"/>
      <c r="FPZ409" s="2175"/>
      <c r="FQA409" s="2175"/>
      <c r="FQB409" s="2175"/>
      <c r="FQC409" s="2175"/>
      <c r="FQD409" s="2175"/>
      <c r="FQE409" s="2175"/>
      <c r="FQF409" s="2175"/>
      <c r="FQG409" s="2175"/>
      <c r="FQH409" s="2175"/>
      <c r="FQI409" s="2175"/>
      <c r="FQJ409" s="2175"/>
      <c r="FQK409" s="2175"/>
      <c r="FQL409" s="2175"/>
      <c r="FQM409" s="2175"/>
      <c r="FQN409" s="2175"/>
      <c r="FQO409" s="2175"/>
      <c r="FQP409" s="2175"/>
      <c r="FQQ409" s="2175"/>
      <c r="FQR409" s="2175"/>
      <c r="FQS409" s="2175"/>
      <c r="FQT409" s="2175"/>
      <c r="FQU409" s="2175"/>
      <c r="FQV409" s="2175"/>
      <c r="FQW409" s="2175"/>
      <c r="FQX409" s="2175"/>
      <c r="FQY409" s="2175"/>
      <c r="FQZ409" s="2175"/>
      <c r="FRA409" s="2175"/>
      <c r="FRB409" s="2175"/>
      <c r="FRC409" s="2175"/>
      <c r="FRD409" s="2175"/>
      <c r="FRE409" s="2175"/>
      <c r="FRF409" s="2175"/>
      <c r="FRG409" s="2175"/>
      <c r="FRH409" s="2175"/>
      <c r="FRI409" s="2175"/>
      <c r="FRJ409" s="2175"/>
      <c r="FRK409" s="2175"/>
      <c r="FRL409" s="2175"/>
      <c r="FRM409" s="2175"/>
      <c r="FRN409" s="2175"/>
      <c r="FRO409" s="2175"/>
      <c r="FRP409" s="2175"/>
      <c r="FRQ409" s="2175"/>
      <c r="FRR409" s="2175"/>
      <c r="FRS409" s="2175"/>
      <c r="FRT409" s="2175"/>
      <c r="FRU409" s="2175"/>
      <c r="FRV409" s="2175"/>
      <c r="FRW409" s="2175"/>
      <c r="FRX409" s="2175"/>
      <c r="FRY409" s="2175"/>
      <c r="FRZ409" s="2175"/>
      <c r="FSA409" s="2175"/>
      <c r="FSB409" s="2175"/>
      <c r="FSC409" s="2175"/>
      <c r="FSD409" s="2175"/>
      <c r="FSE409" s="2175"/>
      <c r="FSF409" s="2175"/>
      <c r="FSG409" s="2175"/>
      <c r="FSH409" s="2175"/>
      <c r="FSI409" s="2175"/>
      <c r="FSJ409" s="2175"/>
      <c r="FSK409" s="2175"/>
      <c r="FSL409" s="2175"/>
      <c r="FSM409" s="2175"/>
      <c r="FSN409" s="2175"/>
      <c r="FSO409" s="2175"/>
      <c r="FSP409" s="2175"/>
      <c r="FSQ409" s="2175"/>
      <c r="FSR409" s="2175"/>
      <c r="FSS409" s="2175"/>
      <c r="FST409" s="2175"/>
      <c r="FSU409" s="2175"/>
      <c r="FSV409" s="2175"/>
      <c r="FSW409" s="2175"/>
      <c r="FSX409" s="2175"/>
      <c r="FSY409" s="2175"/>
      <c r="FSZ409" s="2175"/>
      <c r="FTA409" s="2175"/>
      <c r="FTB409" s="2175"/>
      <c r="FTC409" s="2175"/>
      <c r="FTD409" s="2175"/>
      <c r="FTE409" s="2175"/>
      <c r="FTF409" s="2175"/>
      <c r="FTG409" s="2175"/>
      <c r="FTH409" s="2175"/>
      <c r="FTI409" s="2175"/>
      <c r="FTJ409" s="2175"/>
      <c r="FTK409" s="2175"/>
      <c r="FTL409" s="2175"/>
      <c r="FTM409" s="2175"/>
      <c r="FTN409" s="2175"/>
      <c r="FTO409" s="2175"/>
      <c r="FTP409" s="2175"/>
      <c r="FTQ409" s="2175"/>
      <c r="FTR409" s="2175"/>
      <c r="FTS409" s="2175"/>
      <c r="FTT409" s="2175"/>
      <c r="FTU409" s="2175"/>
      <c r="FTV409" s="2175"/>
      <c r="FTW409" s="2175"/>
      <c r="FTX409" s="2175"/>
      <c r="FTY409" s="2175"/>
      <c r="FTZ409" s="2175"/>
      <c r="FUA409" s="2175"/>
      <c r="FUB409" s="2175"/>
      <c r="FUC409" s="2175"/>
      <c r="FUD409" s="2175"/>
      <c r="FUE409" s="2175"/>
      <c r="FUF409" s="2175"/>
      <c r="FUG409" s="2175"/>
      <c r="FUH409" s="2175"/>
      <c r="FUI409" s="2175"/>
      <c r="FUJ409" s="2175"/>
      <c r="FUK409" s="2175"/>
      <c r="FUL409" s="2175"/>
      <c r="FUM409" s="2175"/>
      <c r="FUN409" s="2175"/>
      <c r="FUO409" s="2175"/>
      <c r="FUP409" s="2175"/>
      <c r="FUQ409" s="2175"/>
      <c r="FUR409" s="2175"/>
      <c r="FUS409" s="2175"/>
      <c r="FUT409" s="2175"/>
      <c r="FUU409" s="2175"/>
      <c r="FUV409" s="2175"/>
      <c r="FUW409" s="2175"/>
      <c r="FUX409" s="2175"/>
      <c r="FUY409" s="2175"/>
      <c r="FUZ409" s="2175"/>
      <c r="FVA409" s="2175"/>
      <c r="FVB409" s="2175"/>
      <c r="FVC409" s="2175"/>
      <c r="FVD409" s="2175"/>
      <c r="FVE409" s="2175"/>
      <c r="FVF409" s="2175"/>
      <c r="FVG409" s="2175"/>
      <c r="FVH409" s="2175"/>
      <c r="FVI409" s="2175"/>
      <c r="FVJ409" s="2175"/>
      <c r="FVK409" s="2175"/>
      <c r="FVL409" s="2175"/>
      <c r="FVM409" s="2175"/>
      <c r="FVN409" s="2175"/>
      <c r="FVO409" s="2175"/>
      <c r="FVP409" s="2175"/>
      <c r="FVQ409" s="2175"/>
      <c r="FVR409" s="2175"/>
      <c r="FVS409" s="2175"/>
      <c r="FVT409" s="2175"/>
      <c r="FVU409" s="2175"/>
      <c r="FVV409" s="2175"/>
      <c r="FVW409" s="2175"/>
      <c r="FVX409" s="2175"/>
      <c r="FVY409" s="2175"/>
      <c r="FVZ409" s="2175"/>
      <c r="FWA409" s="2175"/>
      <c r="FWB409" s="2175"/>
      <c r="FWC409" s="2175"/>
      <c r="FWD409" s="2175"/>
      <c r="FWE409" s="2175"/>
      <c r="FWF409" s="2175"/>
      <c r="FWG409" s="2175"/>
      <c r="FWH409" s="2175"/>
      <c r="FWI409" s="2175"/>
      <c r="FWJ409" s="2175"/>
      <c r="FWK409" s="2175"/>
      <c r="FWL409" s="2175"/>
      <c r="FWM409" s="2175"/>
      <c r="FWN409" s="2175"/>
      <c r="FWO409" s="2175"/>
      <c r="FWP409" s="2175"/>
      <c r="FWQ409" s="2175"/>
      <c r="FWR409" s="2175"/>
      <c r="FWS409" s="2175"/>
      <c r="FWT409" s="2175"/>
      <c r="FWU409" s="2175"/>
      <c r="FWV409" s="2175"/>
      <c r="FWW409" s="2175"/>
      <c r="FWX409" s="2175"/>
      <c r="FWY409" s="2175"/>
      <c r="FWZ409" s="2175"/>
      <c r="FXA409" s="2175"/>
      <c r="FXB409" s="2175"/>
      <c r="FXC409" s="2175"/>
      <c r="FXD409" s="2175"/>
      <c r="FXE409" s="2175"/>
      <c r="FXF409" s="2175"/>
      <c r="FXG409" s="2175"/>
      <c r="FXH409" s="2175"/>
      <c r="FXI409" s="2175"/>
      <c r="FXJ409" s="2175"/>
      <c r="FXK409" s="2175"/>
      <c r="FXL409" s="2175"/>
      <c r="FXM409" s="2175"/>
      <c r="FXN409" s="2175"/>
      <c r="FXO409" s="2175"/>
      <c r="FXP409" s="2175"/>
      <c r="FXQ409" s="2175"/>
      <c r="FXR409" s="2175"/>
      <c r="FXS409" s="2175"/>
      <c r="FXT409" s="2175"/>
      <c r="FXU409" s="2175"/>
      <c r="FXV409" s="2175"/>
      <c r="FXW409" s="2175"/>
      <c r="FXX409" s="2175"/>
      <c r="FXY409" s="2175"/>
      <c r="FXZ409" s="2175"/>
      <c r="FYA409" s="2175"/>
      <c r="FYB409" s="2175"/>
      <c r="FYC409" s="2175"/>
      <c r="FYD409" s="2175"/>
      <c r="FYE409" s="2175"/>
      <c r="FYF409" s="2175"/>
      <c r="FYG409" s="2175"/>
      <c r="FYH409" s="2175"/>
      <c r="FYI409" s="2175"/>
      <c r="FYJ409" s="2175"/>
      <c r="FYK409" s="2175"/>
      <c r="FYL409" s="2175"/>
      <c r="FYM409" s="2175"/>
      <c r="FYN409" s="2175"/>
      <c r="FYO409" s="2175"/>
      <c r="FYP409" s="2175"/>
      <c r="FYQ409" s="2175"/>
      <c r="FYR409" s="2175"/>
      <c r="FYS409" s="2175"/>
      <c r="FYT409" s="2175"/>
      <c r="FYU409" s="2175"/>
      <c r="FYV409" s="2175"/>
      <c r="FYW409" s="2175"/>
      <c r="FYX409" s="2175"/>
      <c r="FYY409" s="2175"/>
      <c r="FYZ409" s="2175"/>
      <c r="FZA409" s="2175"/>
      <c r="FZB409" s="2175"/>
      <c r="FZC409" s="2175"/>
      <c r="FZD409" s="2175"/>
      <c r="FZE409" s="2175"/>
      <c r="FZF409" s="2175"/>
      <c r="FZG409" s="2175"/>
      <c r="FZH409" s="2175"/>
      <c r="FZI409" s="2175"/>
      <c r="FZJ409" s="2175"/>
      <c r="FZK409" s="2175"/>
      <c r="FZL409" s="2175"/>
      <c r="FZM409" s="2175"/>
      <c r="FZN409" s="2175"/>
      <c r="FZO409" s="2175"/>
      <c r="FZP409" s="2175"/>
      <c r="FZQ409" s="2175"/>
      <c r="FZR409" s="2175"/>
      <c r="FZS409" s="2175"/>
      <c r="FZT409" s="2175"/>
      <c r="FZU409" s="2175"/>
      <c r="FZV409" s="2175"/>
      <c r="FZW409" s="2175"/>
      <c r="FZX409" s="2175"/>
      <c r="FZY409" s="2175"/>
      <c r="FZZ409" s="2175"/>
      <c r="GAA409" s="2175"/>
      <c r="GAB409" s="2175"/>
      <c r="GAC409" s="2175"/>
      <c r="GAD409" s="2175"/>
      <c r="GAE409" s="2175"/>
      <c r="GAF409" s="2175"/>
      <c r="GAG409" s="2175"/>
      <c r="GAH409" s="2175"/>
      <c r="GAI409" s="2175"/>
      <c r="GAJ409" s="2175"/>
      <c r="GAK409" s="2175"/>
      <c r="GAL409" s="2175"/>
      <c r="GAM409" s="2175"/>
      <c r="GAN409" s="2175"/>
      <c r="GAO409" s="2175"/>
      <c r="GAP409" s="2175"/>
      <c r="GAQ409" s="2175"/>
      <c r="GAR409" s="2175"/>
      <c r="GAS409" s="2175"/>
      <c r="GAT409" s="2175"/>
      <c r="GAU409" s="2175"/>
      <c r="GAV409" s="2175"/>
      <c r="GAW409" s="2175"/>
      <c r="GAX409" s="2175"/>
      <c r="GAY409" s="2175"/>
      <c r="GAZ409" s="2175"/>
      <c r="GBA409" s="2175"/>
      <c r="GBB409" s="2175"/>
      <c r="GBC409" s="2175"/>
      <c r="GBD409" s="2175"/>
      <c r="GBE409" s="2175"/>
      <c r="GBF409" s="2175"/>
      <c r="GBG409" s="2175"/>
      <c r="GBH409" s="2175"/>
      <c r="GBI409" s="2175"/>
      <c r="GBJ409" s="2175"/>
      <c r="GBK409" s="2175"/>
      <c r="GBL409" s="2175"/>
      <c r="GBM409" s="2175"/>
      <c r="GBN409" s="2175"/>
      <c r="GBO409" s="2175"/>
      <c r="GBP409" s="2175"/>
      <c r="GBQ409" s="2175"/>
      <c r="GBR409" s="2175"/>
      <c r="GBS409" s="2175"/>
      <c r="GBT409" s="2175"/>
      <c r="GBU409" s="2175"/>
      <c r="GBV409" s="2175"/>
      <c r="GBW409" s="2175"/>
      <c r="GBX409" s="2175"/>
      <c r="GBY409" s="2175"/>
      <c r="GBZ409" s="2175"/>
      <c r="GCA409" s="2175"/>
      <c r="GCB409" s="2175"/>
      <c r="GCC409" s="2175"/>
      <c r="GCD409" s="2175"/>
      <c r="GCE409" s="2175"/>
      <c r="GCF409" s="2175"/>
      <c r="GCG409" s="2175"/>
      <c r="GCH409" s="2175"/>
      <c r="GCI409" s="2175"/>
      <c r="GCJ409" s="2175"/>
      <c r="GCK409" s="2175"/>
      <c r="GCL409" s="2175"/>
      <c r="GCM409" s="2175"/>
      <c r="GCN409" s="2175"/>
      <c r="GCO409" s="2175"/>
      <c r="GCP409" s="2175"/>
      <c r="GCQ409" s="2175"/>
      <c r="GCR409" s="2175"/>
      <c r="GCS409" s="2175"/>
      <c r="GCT409" s="2175"/>
      <c r="GCU409" s="2175"/>
      <c r="GCV409" s="2175"/>
      <c r="GCW409" s="2175"/>
      <c r="GCX409" s="2175"/>
      <c r="GCY409" s="2175"/>
      <c r="GCZ409" s="2175"/>
      <c r="GDA409" s="2175"/>
      <c r="GDB409" s="2175"/>
      <c r="GDC409" s="2175"/>
      <c r="GDD409" s="2175"/>
      <c r="GDE409" s="2175"/>
      <c r="GDF409" s="2175"/>
      <c r="GDG409" s="2175"/>
      <c r="GDH409" s="2175"/>
      <c r="GDI409" s="2175"/>
      <c r="GDJ409" s="2175"/>
      <c r="GDK409" s="2175"/>
      <c r="GDL409" s="2175"/>
      <c r="GDM409" s="2175"/>
      <c r="GDN409" s="2175"/>
      <c r="GDO409" s="2175"/>
      <c r="GDP409" s="2175"/>
      <c r="GDQ409" s="2175"/>
      <c r="GDR409" s="2175"/>
      <c r="GDS409" s="2175"/>
      <c r="GDT409" s="2175"/>
      <c r="GDU409" s="2175"/>
      <c r="GDV409" s="2175"/>
      <c r="GDW409" s="2175"/>
      <c r="GDX409" s="2175"/>
      <c r="GDY409" s="2175"/>
      <c r="GDZ409" s="2175"/>
      <c r="GEA409" s="2175"/>
      <c r="GEB409" s="2175"/>
      <c r="GEC409" s="2175"/>
      <c r="GED409" s="2175"/>
      <c r="GEE409" s="2175"/>
      <c r="GEF409" s="2175"/>
      <c r="GEG409" s="2175"/>
      <c r="GEH409" s="2175"/>
      <c r="GEI409" s="2175"/>
      <c r="GEJ409" s="2175"/>
      <c r="GEK409" s="2175"/>
      <c r="GEL409" s="2175"/>
      <c r="GEM409" s="2175"/>
      <c r="GEN409" s="2175"/>
      <c r="GEO409" s="2175"/>
      <c r="GEP409" s="2175"/>
      <c r="GEQ409" s="2175"/>
      <c r="GER409" s="2175"/>
      <c r="GES409" s="2175"/>
      <c r="GET409" s="2175"/>
      <c r="GEU409" s="2175"/>
      <c r="GEV409" s="2175"/>
      <c r="GEW409" s="2175"/>
      <c r="GEX409" s="2175"/>
      <c r="GEY409" s="2175"/>
      <c r="GEZ409" s="2175"/>
      <c r="GFA409" s="2175"/>
      <c r="GFB409" s="2175"/>
      <c r="GFC409" s="2175"/>
      <c r="GFD409" s="2175"/>
      <c r="GFE409" s="2175"/>
      <c r="GFF409" s="2175"/>
      <c r="GFG409" s="2175"/>
      <c r="GFH409" s="2175"/>
      <c r="GFI409" s="2175"/>
      <c r="GFJ409" s="2175"/>
      <c r="GFK409" s="2175"/>
      <c r="GFL409" s="2175"/>
      <c r="GFM409" s="2175"/>
      <c r="GFN409" s="2175"/>
      <c r="GFO409" s="2175"/>
      <c r="GFP409" s="2175"/>
      <c r="GFQ409" s="2175"/>
      <c r="GFR409" s="2175"/>
      <c r="GFS409" s="2175"/>
      <c r="GFT409" s="2175"/>
      <c r="GFU409" s="2175"/>
      <c r="GFV409" s="2175"/>
      <c r="GFW409" s="2175"/>
      <c r="GFX409" s="2175"/>
      <c r="GFY409" s="2175"/>
      <c r="GFZ409" s="2175"/>
      <c r="GGA409" s="2175"/>
      <c r="GGB409" s="2175"/>
      <c r="GGC409" s="2175"/>
      <c r="GGD409" s="2175"/>
      <c r="GGE409" s="2175"/>
      <c r="GGF409" s="2175"/>
      <c r="GGG409" s="2175"/>
      <c r="GGH409" s="2175"/>
      <c r="GGI409" s="2175"/>
      <c r="GGJ409" s="2175"/>
      <c r="GGK409" s="2175"/>
      <c r="GGL409" s="2175"/>
      <c r="GGM409" s="2175"/>
      <c r="GGN409" s="2175"/>
      <c r="GGO409" s="2175"/>
      <c r="GGP409" s="2175"/>
      <c r="GGQ409" s="2175"/>
      <c r="GGR409" s="2175"/>
      <c r="GGS409" s="2175"/>
      <c r="GGT409" s="2175"/>
      <c r="GGU409" s="2175"/>
      <c r="GGV409" s="2175"/>
      <c r="GGW409" s="2175"/>
      <c r="GGX409" s="2175"/>
      <c r="GGY409" s="2175"/>
      <c r="GGZ409" s="2175"/>
      <c r="GHA409" s="2175"/>
      <c r="GHB409" s="2175"/>
      <c r="GHC409" s="2175"/>
      <c r="GHD409" s="2175"/>
      <c r="GHE409" s="2175"/>
      <c r="GHF409" s="2175"/>
      <c r="GHG409" s="2175"/>
      <c r="GHH409" s="2175"/>
      <c r="GHI409" s="2175"/>
      <c r="GHJ409" s="2175"/>
      <c r="GHK409" s="2175"/>
      <c r="GHL409" s="2175"/>
      <c r="GHM409" s="2175"/>
      <c r="GHN409" s="2175"/>
      <c r="GHO409" s="2175"/>
      <c r="GHP409" s="2175"/>
      <c r="GHQ409" s="2175"/>
      <c r="GHR409" s="2175"/>
      <c r="GHS409" s="2175"/>
      <c r="GHT409" s="2175"/>
      <c r="GHU409" s="2175"/>
      <c r="GHV409" s="2175"/>
      <c r="GHW409" s="2175"/>
      <c r="GHX409" s="2175"/>
      <c r="GHY409" s="2175"/>
      <c r="GHZ409" s="2175"/>
      <c r="GIA409" s="2175"/>
      <c r="GIB409" s="2175"/>
      <c r="GIC409" s="2175"/>
      <c r="GID409" s="2175"/>
      <c r="GIE409" s="2175"/>
      <c r="GIF409" s="2175"/>
      <c r="GIG409" s="2175"/>
      <c r="GIH409" s="2175"/>
      <c r="GII409" s="2175"/>
      <c r="GIJ409" s="2175"/>
      <c r="GIK409" s="2175"/>
      <c r="GIL409" s="2175"/>
      <c r="GIM409" s="2175"/>
      <c r="GIN409" s="2175"/>
      <c r="GIO409" s="2175"/>
      <c r="GIP409" s="2175"/>
      <c r="GIQ409" s="2175"/>
      <c r="GIR409" s="2175"/>
      <c r="GIS409" s="2175"/>
      <c r="GIT409" s="2175"/>
      <c r="GIU409" s="2175"/>
      <c r="GIV409" s="2175"/>
      <c r="GIW409" s="2175"/>
      <c r="GIX409" s="2175"/>
      <c r="GIY409" s="2175"/>
      <c r="GIZ409" s="2175"/>
      <c r="GJA409" s="2175"/>
      <c r="GJB409" s="2175"/>
      <c r="GJC409" s="2175"/>
      <c r="GJD409" s="2175"/>
      <c r="GJE409" s="2175"/>
      <c r="GJF409" s="2175"/>
      <c r="GJG409" s="2175"/>
      <c r="GJH409" s="2175"/>
      <c r="GJI409" s="2175"/>
      <c r="GJJ409" s="2175"/>
      <c r="GJK409" s="2175"/>
      <c r="GJL409" s="2175"/>
      <c r="GJM409" s="2175"/>
      <c r="GJN409" s="2175"/>
      <c r="GJO409" s="2175"/>
      <c r="GJP409" s="2175"/>
      <c r="GJQ409" s="2175"/>
      <c r="GJR409" s="2175"/>
      <c r="GJS409" s="2175"/>
      <c r="GJT409" s="2175"/>
      <c r="GJU409" s="2175"/>
      <c r="GJV409" s="2175"/>
      <c r="GJW409" s="2175"/>
      <c r="GJX409" s="2175"/>
      <c r="GJY409" s="2175"/>
      <c r="GJZ409" s="2175"/>
      <c r="GKA409" s="2175"/>
      <c r="GKB409" s="2175"/>
      <c r="GKC409" s="2175"/>
      <c r="GKD409" s="2175"/>
      <c r="GKE409" s="2175"/>
      <c r="GKF409" s="2175"/>
      <c r="GKG409" s="2175"/>
      <c r="GKH409" s="2175"/>
      <c r="GKI409" s="2175"/>
      <c r="GKJ409" s="2175"/>
      <c r="GKK409" s="2175"/>
      <c r="GKL409" s="2175"/>
      <c r="GKM409" s="2175"/>
      <c r="GKN409" s="2175"/>
      <c r="GKO409" s="2175"/>
      <c r="GKP409" s="2175"/>
      <c r="GKQ409" s="2175"/>
      <c r="GKR409" s="2175"/>
      <c r="GKS409" s="2175"/>
      <c r="GKT409" s="2175"/>
      <c r="GKU409" s="2175"/>
      <c r="GKV409" s="2175"/>
      <c r="GKW409" s="2175"/>
      <c r="GKX409" s="2175"/>
      <c r="GKY409" s="2175"/>
      <c r="GKZ409" s="2175"/>
      <c r="GLA409" s="2175"/>
      <c r="GLB409" s="2175"/>
      <c r="GLC409" s="2175"/>
      <c r="GLD409" s="2175"/>
      <c r="GLE409" s="2175"/>
      <c r="GLF409" s="2175"/>
      <c r="GLG409" s="2175"/>
      <c r="GLH409" s="2175"/>
      <c r="GLI409" s="2175"/>
      <c r="GLJ409" s="2175"/>
      <c r="GLK409" s="2175"/>
      <c r="GLL409" s="2175"/>
      <c r="GLM409" s="2175"/>
      <c r="GLN409" s="2175"/>
      <c r="GLO409" s="2175"/>
      <c r="GLP409" s="2175"/>
      <c r="GLQ409" s="2175"/>
      <c r="GLR409" s="2175"/>
      <c r="GLS409" s="2175"/>
      <c r="GLT409" s="2175"/>
      <c r="GLU409" s="2175"/>
      <c r="GLV409" s="2175"/>
      <c r="GLW409" s="2175"/>
      <c r="GLX409" s="2175"/>
      <c r="GLY409" s="2175"/>
      <c r="GLZ409" s="2175"/>
      <c r="GMA409" s="2175"/>
      <c r="GMB409" s="2175"/>
      <c r="GMC409" s="2175"/>
      <c r="GMD409" s="2175"/>
      <c r="GME409" s="2175"/>
      <c r="GMF409" s="2175"/>
      <c r="GMG409" s="2175"/>
      <c r="GMH409" s="2175"/>
      <c r="GMI409" s="2175"/>
      <c r="GMJ409" s="2175"/>
      <c r="GMK409" s="2175"/>
      <c r="GML409" s="2175"/>
      <c r="GMM409" s="2175"/>
      <c r="GMN409" s="2175"/>
      <c r="GMO409" s="2175"/>
      <c r="GMP409" s="2175"/>
      <c r="GMQ409" s="2175"/>
      <c r="GMR409" s="2175"/>
      <c r="GMS409" s="2175"/>
      <c r="GMT409" s="2175"/>
      <c r="GMU409" s="2175"/>
      <c r="GMV409" s="2175"/>
      <c r="GMW409" s="2175"/>
      <c r="GMX409" s="2175"/>
      <c r="GMY409" s="2175"/>
      <c r="GMZ409" s="2175"/>
      <c r="GNA409" s="2175"/>
      <c r="GNB409" s="2175"/>
      <c r="GNC409" s="2175"/>
      <c r="GND409" s="2175"/>
      <c r="GNE409" s="2175"/>
      <c r="GNF409" s="2175"/>
      <c r="GNG409" s="2175"/>
      <c r="GNH409" s="2175"/>
      <c r="GNI409" s="2175"/>
      <c r="GNJ409" s="2175"/>
      <c r="GNK409" s="2175"/>
      <c r="GNL409" s="2175"/>
      <c r="GNM409" s="2175"/>
      <c r="GNN409" s="2175"/>
      <c r="GNO409" s="2175"/>
      <c r="GNP409" s="2175"/>
      <c r="GNQ409" s="2175"/>
      <c r="GNR409" s="2175"/>
      <c r="GNS409" s="2175"/>
      <c r="GNT409" s="2175"/>
      <c r="GNU409" s="2175"/>
      <c r="GNV409" s="2175"/>
      <c r="GNW409" s="2175"/>
      <c r="GNX409" s="2175"/>
      <c r="GNY409" s="2175"/>
      <c r="GNZ409" s="2175"/>
      <c r="GOA409" s="2175"/>
      <c r="GOB409" s="2175"/>
      <c r="GOC409" s="2175"/>
      <c r="GOD409" s="2175"/>
      <c r="GOE409" s="2175"/>
      <c r="GOF409" s="2175"/>
      <c r="GOG409" s="2175"/>
      <c r="GOH409" s="2175"/>
      <c r="GOI409" s="2175"/>
      <c r="GOJ409" s="2175"/>
      <c r="GOK409" s="2175"/>
      <c r="GOL409" s="2175"/>
      <c r="GOM409" s="2175"/>
      <c r="GON409" s="2175"/>
      <c r="GOO409" s="2175"/>
      <c r="GOP409" s="2175"/>
      <c r="GOQ409" s="2175"/>
      <c r="GOR409" s="2175"/>
      <c r="GOS409" s="2175"/>
      <c r="GOT409" s="2175"/>
      <c r="GOU409" s="2175"/>
      <c r="GOV409" s="2175"/>
      <c r="GOW409" s="2175"/>
      <c r="GOX409" s="2175"/>
      <c r="GOY409" s="2175"/>
      <c r="GOZ409" s="2175"/>
      <c r="GPA409" s="2175"/>
      <c r="GPB409" s="2175"/>
      <c r="GPC409" s="2175"/>
      <c r="GPD409" s="2175"/>
      <c r="GPE409" s="2175"/>
      <c r="GPF409" s="2175"/>
      <c r="GPG409" s="2175"/>
      <c r="GPH409" s="2175"/>
      <c r="GPI409" s="2175"/>
      <c r="GPJ409" s="2175"/>
      <c r="GPK409" s="2175"/>
      <c r="GPL409" s="2175"/>
      <c r="GPM409" s="2175"/>
      <c r="GPN409" s="2175"/>
      <c r="GPO409" s="2175"/>
      <c r="GPP409" s="2175"/>
      <c r="GPQ409" s="2175"/>
      <c r="GPR409" s="2175"/>
      <c r="GPS409" s="2175"/>
      <c r="GPT409" s="2175"/>
      <c r="GPU409" s="2175"/>
      <c r="GPV409" s="2175"/>
      <c r="GPW409" s="2175"/>
      <c r="GPX409" s="2175"/>
      <c r="GPY409" s="2175"/>
      <c r="GPZ409" s="2175"/>
      <c r="GQA409" s="2175"/>
      <c r="GQB409" s="2175"/>
      <c r="GQC409" s="2175"/>
      <c r="GQD409" s="2175"/>
      <c r="GQE409" s="2175"/>
      <c r="GQF409" s="2175"/>
      <c r="GQG409" s="2175"/>
      <c r="GQH409" s="2175"/>
      <c r="GQI409" s="2175"/>
      <c r="GQJ409" s="2175"/>
      <c r="GQK409" s="2175"/>
      <c r="GQL409" s="2175"/>
      <c r="GQM409" s="2175"/>
      <c r="GQN409" s="2175"/>
      <c r="GQO409" s="2175"/>
      <c r="GQP409" s="2175"/>
      <c r="GQQ409" s="2175"/>
      <c r="GQR409" s="2175"/>
      <c r="GQS409" s="2175"/>
      <c r="GQT409" s="2175"/>
      <c r="GQU409" s="2175"/>
      <c r="GQV409" s="2175"/>
      <c r="GQW409" s="2175"/>
      <c r="GQX409" s="2175"/>
      <c r="GQY409" s="2175"/>
      <c r="GQZ409" s="2175"/>
      <c r="GRA409" s="2175"/>
      <c r="GRB409" s="2175"/>
      <c r="GRC409" s="2175"/>
      <c r="GRD409" s="2175"/>
      <c r="GRE409" s="2175"/>
      <c r="GRF409" s="2175"/>
      <c r="GRG409" s="2175"/>
      <c r="GRH409" s="2175"/>
      <c r="GRI409" s="2175"/>
      <c r="GRJ409" s="2175"/>
      <c r="GRK409" s="2175"/>
      <c r="GRL409" s="2175"/>
      <c r="GRM409" s="2175"/>
      <c r="GRN409" s="2175"/>
      <c r="GRO409" s="2175"/>
      <c r="GRP409" s="2175"/>
      <c r="GRQ409" s="2175"/>
      <c r="GRR409" s="2175"/>
      <c r="GRS409" s="2175"/>
      <c r="GRT409" s="2175"/>
      <c r="GRU409" s="2175"/>
      <c r="GRV409" s="2175"/>
      <c r="GRW409" s="2175"/>
      <c r="GRX409" s="2175"/>
      <c r="GRY409" s="2175"/>
      <c r="GRZ409" s="2175"/>
      <c r="GSA409" s="2175"/>
      <c r="GSB409" s="2175"/>
      <c r="GSC409" s="2175"/>
      <c r="GSD409" s="2175"/>
      <c r="GSE409" s="2175"/>
      <c r="GSF409" s="2175"/>
      <c r="GSG409" s="2175"/>
      <c r="GSH409" s="2175"/>
      <c r="GSI409" s="2175"/>
      <c r="GSJ409" s="2175"/>
      <c r="GSK409" s="2175"/>
      <c r="GSL409" s="2175"/>
      <c r="GSM409" s="2175"/>
      <c r="GSN409" s="2175"/>
      <c r="GSO409" s="2175"/>
      <c r="GSP409" s="2175"/>
      <c r="GSQ409" s="2175"/>
      <c r="GSR409" s="2175"/>
      <c r="GSS409" s="2175"/>
      <c r="GST409" s="2175"/>
      <c r="GSU409" s="2175"/>
      <c r="GSV409" s="2175"/>
      <c r="GSW409" s="2175"/>
      <c r="GSX409" s="2175"/>
      <c r="GSY409" s="2175"/>
      <c r="GSZ409" s="2175"/>
      <c r="GTA409" s="2175"/>
      <c r="GTB409" s="2175"/>
      <c r="GTC409" s="2175"/>
      <c r="GTD409" s="2175"/>
      <c r="GTE409" s="2175"/>
      <c r="GTF409" s="2175"/>
      <c r="GTG409" s="2175"/>
      <c r="GTH409" s="2175"/>
      <c r="GTI409" s="2175"/>
      <c r="GTJ409" s="2175"/>
      <c r="GTK409" s="2175"/>
      <c r="GTL409" s="2175"/>
      <c r="GTM409" s="2175"/>
      <c r="GTN409" s="2175"/>
      <c r="GTO409" s="2175"/>
      <c r="GTP409" s="2175"/>
      <c r="GTQ409" s="2175"/>
      <c r="GTR409" s="2175"/>
      <c r="GTS409" s="2175"/>
      <c r="GTT409" s="2175"/>
      <c r="GTU409" s="2175"/>
      <c r="GTV409" s="2175"/>
      <c r="GTW409" s="2175"/>
      <c r="GTX409" s="2175"/>
      <c r="GTY409" s="2175"/>
      <c r="GTZ409" s="2175"/>
      <c r="GUA409" s="2175"/>
      <c r="GUB409" s="2175"/>
      <c r="GUC409" s="2175"/>
      <c r="GUD409" s="2175"/>
      <c r="GUE409" s="2175"/>
      <c r="GUF409" s="2175"/>
      <c r="GUG409" s="2175"/>
      <c r="GUH409" s="2175"/>
      <c r="GUI409" s="2175"/>
      <c r="GUJ409" s="2175"/>
      <c r="GUK409" s="2175"/>
      <c r="GUL409" s="2175"/>
      <c r="GUM409" s="2175"/>
      <c r="GUN409" s="2175"/>
      <c r="GUO409" s="2175"/>
      <c r="GUP409" s="2175"/>
      <c r="GUQ409" s="2175"/>
      <c r="GUR409" s="2175"/>
      <c r="GUS409" s="2175"/>
      <c r="GUT409" s="2175"/>
      <c r="GUU409" s="2175"/>
      <c r="GUV409" s="2175"/>
      <c r="GUW409" s="2175"/>
      <c r="GUX409" s="2175"/>
      <c r="GUY409" s="2175"/>
      <c r="GUZ409" s="2175"/>
      <c r="GVA409" s="2175"/>
      <c r="GVB409" s="2175"/>
      <c r="GVC409" s="2175"/>
      <c r="GVD409" s="2175"/>
      <c r="GVE409" s="2175"/>
      <c r="GVF409" s="2175"/>
      <c r="GVG409" s="2175"/>
      <c r="GVH409" s="2175"/>
      <c r="GVI409" s="2175"/>
      <c r="GVJ409" s="2175"/>
      <c r="GVK409" s="2175"/>
      <c r="GVL409" s="2175"/>
      <c r="GVM409" s="2175"/>
      <c r="GVN409" s="2175"/>
      <c r="GVO409" s="2175"/>
      <c r="GVP409" s="2175"/>
      <c r="GVQ409" s="2175"/>
      <c r="GVR409" s="2175"/>
      <c r="GVS409" s="2175"/>
      <c r="GVT409" s="2175"/>
      <c r="GVU409" s="2175"/>
      <c r="GVV409" s="2175"/>
      <c r="GVW409" s="2175"/>
      <c r="GVX409" s="2175"/>
      <c r="GVY409" s="2175"/>
      <c r="GVZ409" s="2175"/>
      <c r="GWA409" s="2175"/>
      <c r="GWB409" s="2175"/>
      <c r="GWC409" s="2175"/>
      <c r="GWD409" s="2175"/>
      <c r="GWE409" s="2175"/>
      <c r="GWF409" s="2175"/>
      <c r="GWG409" s="2175"/>
      <c r="GWH409" s="2175"/>
      <c r="GWI409" s="2175"/>
      <c r="GWJ409" s="2175"/>
      <c r="GWK409" s="2175"/>
      <c r="GWL409" s="2175"/>
      <c r="GWM409" s="2175"/>
      <c r="GWN409" s="2175"/>
      <c r="GWO409" s="2175"/>
      <c r="GWP409" s="2175"/>
      <c r="GWQ409" s="2175"/>
      <c r="GWR409" s="2175"/>
      <c r="GWS409" s="2175"/>
      <c r="GWT409" s="2175"/>
      <c r="GWU409" s="2175"/>
      <c r="GWV409" s="2175"/>
      <c r="GWW409" s="2175"/>
      <c r="GWX409" s="2175"/>
      <c r="GWY409" s="2175"/>
      <c r="GWZ409" s="2175"/>
      <c r="GXA409" s="2175"/>
      <c r="GXB409" s="2175"/>
      <c r="GXC409" s="2175"/>
      <c r="GXD409" s="2175"/>
      <c r="GXE409" s="2175"/>
      <c r="GXF409" s="2175"/>
      <c r="GXG409" s="2175"/>
      <c r="GXH409" s="2175"/>
      <c r="GXI409" s="2175"/>
      <c r="GXJ409" s="2175"/>
      <c r="GXK409" s="2175"/>
      <c r="GXL409" s="2175"/>
      <c r="GXM409" s="2175"/>
      <c r="GXN409" s="2175"/>
      <c r="GXO409" s="2175"/>
      <c r="GXP409" s="2175"/>
      <c r="GXQ409" s="2175"/>
      <c r="GXR409" s="2175"/>
      <c r="GXS409" s="2175"/>
      <c r="GXT409" s="2175"/>
      <c r="GXU409" s="2175"/>
      <c r="GXV409" s="2175"/>
      <c r="GXW409" s="2175"/>
      <c r="GXX409" s="2175"/>
      <c r="GXY409" s="2175"/>
      <c r="GXZ409" s="2175"/>
      <c r="GYA409" s="2175"/>
      <c r="GYB409" s="2175"/>
      <c r="GYC409" s="2175"/>
      <c r="GYD409" s="2175"/>
      <c r="GYE409" s="2175"/>
      <c r="GYF409" s="2175"/>
      <c r="GYG409" s="2175"/>
      <c r="GYH409" s="2175"/>
      <c r="GYI409" s="2175"/>
      <c r="GYJ409" s="2175"/>
      <c r="GYK409" s="2175"/>
      <c r="GYL409" s="2175"/>
      <c r="GYM409" s="2175"/>
      <c r="GYN409" s="2175"/>
      <c r="GYO409" s="2175"/>
      <c r="GYP409" s="2175"/>
      <c r="GYQ409" s="2175"/>
      <c r="GYR409" s="2175"/>
      <c r="GYS409" s="2175"/>
      <c r="GYT409" s="2175"/>
      <c r="GYU409" s="2175"/>
      <c r="GYV409" s="2175"/>
      <c r="GYW409" s="2175"/>
      <c r="GYX409" s="2175"/>
      <c r="GYY409" s="2175"/>
      <c r="GYZ409" s="2175"/>
      <c r="GZA409" s="2175"/>
      <c r="GZB409" s="2175"/>
      <c r="GZC409" s="2175"/>
      <c r="GZD409" s="2175"/>
      <c r="GZE409" s="2175"/>
      <c r="GZF409" s="2175"/>
      <c r="GZG409" s="2175"/>
      <c r="GZH409" s="2175"/>
      <c r="GZI409" s="2175"/>
      <c r="GZJ409" s="2175"/>
      <c r="GZK409" s="2175"/>
      <c r="GZL409" s="2175"/>
      <c r="GZM409" s="2175"/>
      <c r="GZN409" s="2175"/>
      <c r="GZO409" s="2175"/>
      <c r="GZP409" s="2175"/>
      <c r="GZQ409" s="2175"/>
      <c r="GZR409" s="2175"/>
      <c r="GZS409" s="2175"/>
      <c r="GZT409" s="2175"/>
      <c r="GZU409" s="2175"/>
      <c r="GZV409" s="2175"/>
      <c r="GZW409" s="2175"/>
      <c r="GZX409" s="2175"/>
      <c r="GZY409" s="2175"/>
      <c r="GZZ409" s="2175"/>
      <c r="HAA409" s="2175"/>
      <c r="HAB409" s="2175"/>
      <c r="HAC409" s="2175"/>
      <c r="HAD409" s="2175"/>
      <c r="HAE409" s="2175"/>
      <c r="HAF409" s="2175"/>
      <c r="HAG409" s="2175"/>
      <c r="HAH409" s="2175"/>
      <c r="HAI409" s="2175"/>
      <c r="HAJ409" s="2175"/>
      <c r="HAK409" s="2175"/>
      <c r="HAL409" s="2175"/>
      <c r="HAM409" s="2175"/>
      <c r="HAN409" s="2175"/>
      <c r="HAO409" s="2175"/>
      <c r="HAP409" s="2175"/>
      <c r="HAQ409" s="2175"/>
      <c r="HAR409" s="2175"/>
      <c r="HAS409" s="2175"/>
      <c r="HAT409" s="2175"/>
      <c r="HAU409" s="2175"/>
      <c r="HAV409" s="2175"/>
      <c r="HAW409" s="2175"/>
      <c r="HAX409" s="2175"/>
      <c r="HAY409" s="2175"/>
      <c r="HAZ409" s="2175"/>
      <c r="HBA409" s="2175"/>
      <c r="HBB409" s="2175"/>
      <c r="HBC409" s="2175"/>
      <c r="HBD409" s="2175"/>
      <c r="HBE409" s="2175"/>
      <c r="HBF409" s="2175"/>
      <c r="HBG409" s="2175"/>
      <c r="HBH409" s="2175"/>
      <c r="HBI409" s="2175"/>
      <c r="HBJ409" s="2175"/>
      <c r="HBK409" s="2175"/>
      <c r="HBL409" s="2175"/>
      <c r="HBM409" s="2175"/>
      <c r="HBN409" s="2175"/>
      <c r="HBO409" s="2175"/>
      <c r="HBP409" s="2175"/>
      <c r="HBQ409" s="2175"/>
      <c r="HBR409" s="2175"/>
      <c r="HBS409" s="2175"/>
      <c r="HBT409" s="2175"/>
      <c r="HBU409" s="2175"/>
      <c r="HBV409" s="2175"/>
      <c r="HBW409" s="2175"/>
      <c r="HBX409" s="2175"/>
      <c r="HBY409" s="2175"/>
      <c r="HBZ409" s="2175"/>
      <c r="HCA409" s="2175"/>
      <c r="HCB409" s="2175"/>
      <c r="HCC409" s="2175"/>
      <c r="HCD409" s="2175"/>
      <c r="HCE409" s="2175"/>
      <c r="HCF409" s="2175"/>
      <c r="HCG409" s="2175"/>
      <c r="HCH409" s="2175"/>
      <c r="HCI409" s="2175"/>
      <c r="HCJ409" s="2175"/>
      <c r="HCK409" s="2175"/>
      <c r="HCL409" s="2175"/>
      <c r="HCM409" s="2175"/>
      <c r="HCN409" s="2175"/>
      <c r="HCO409" s="2175"/>
      <c r="HCP409" s="2175"/>
      <c r="HCQ409" s="2175"/>
      <c r="HCR409" s="2175"/>
      <c r="HCS409" s="2175"/>
      <c r="HCT409" s="2175"/>
      <c r="HCU409" s="2175"/>
      <c r="HCV409" s="2175"/>
      <c r="HCW409" s="2175"/>
      <c r="HCX409" s="2175"/>
      <c r="HCY409" s="2175"/>
      <c r="HCZ409" s="2175"/>
      <c r="HDA409" s="2175"/>
      <c r="HDB409" s="2175"/>
      <c r="HDC409" s="2175"/>
      <c r="HDD409" s="2175"/>
      <c r="HDE409" s="2175"/>
      <c r="HDF409" s="2175"/>
      <c r="HDG409" s="2175"/>
      <c r="HDH409" s="2175"/>
      <c r="HDI409" s="2175"/>
      <c r="HDJ409" s="2175"/>
      <c r="HDK409" s="2175"/>
      <c r="HDL409" s="2175"/>
      <c r="HDM409" s="2175"/>
      <c r="HDN409" s="2175"/>
      <c r="HDO409" s="2175"/>
      <c r="HDP409" s="2175"/>
      <c r="HDQ409" s="2175"/>
      <c r="HDR409" s="2175"/>
      <c r="HDS409" s="2175"/>
      <c r="HDT409" s="2175"/>
      <c r="HDU409" s="2175"/>
      <c r="HDV409" s="2175"/>
      <c r="HDW409" s="2175"/>
      <c r="HDX409" s="2175"/>
      <c r="HDY409" s="2175"/>
      <c r="HDZ409" s="2175"/>
      <c r="HEA409" s="2175"/>
      <c r="HEB409" s="2175"/>
      <c r="HEC409" s="2175"/>
      <c r="HED409" s="2175"/>
      <c r="HEE409" s="2175"/>
      <c r="HEF409" s="2175"/>
      <c r="HEG409" s="2175"/>
      <c r="HEH409" s="2175"/>
      <c r="HEI409" s="2175"/>
      <c r="HEJ409" s="2175"/>
      <c r="HEK409" s="2175"/>
      <c r="HEL409" s="2175"/>
      <c r="HEM409" s="2175"/>
      <c r="HEN409" s="2175"/>
      <c r="HEO409" s="2175"/>
      <c r="HEP409" s="2175"/>
      <c r="HEQ409" s="2175"/>
      <c r="HER409" s="2175"/>
      <c r="HES409" s="2175"/>
      <c r="HET409" s="2175"/>
      <c r="HEU409" s="2175"/>
      <c r="HEV409" s="2175"/>
      <c r="HEW409" s="2175"/>
      <c r="HEX409" s="2175"/>
      <c r="HEY409" s="2175"/>
      <c r="HEZ409" s="2175"/>
      <c r="HFA409" s="2175"/>
      <c r="HFB409" s="2175"/>
      <c r="HFC409" s="2175"/>
      <c r="HFD409" s="2175"/>
      <c r="HFE409" s="2175"/>
      <c r="HFF409" s="2175"/>
      <c r="HFG409" s="2175"/>
      <c r="HFH409" s="2175"/>
      <c r="HFI409" s="2175"/>
      <c r="HFJ409" s="2175"/>
      <c r="HFK409" s="2175"/>
      <c r="HFL409" s="2175"/>
      <c r="HFM409" s="2175"/>
      <c r="HFN409" s="2175"/>
      <c r="HFO409" s="2175"/>
      <c r="HFP409" s="2175"/>
      <c r="HFQ409" s="2175"/>
      <c r="HFR409" s="2175"/>
      <c r="HFS409" s="2175"/>
      <c r="HFT409" s="2175"/>
      <c r="HFU409" s="2175"/>
      <c r="HFV409" s="2175"/>
      <c r="HFW409" s="2175"/>
      <c r="HFX409" s="2175"/>
      <c r="HFY409" s="2175"/>
      <c r="HFZ409" s="2175"/>
      <c r="HGA409" s="2175"/>
      <c r="HGB409" s="2175"/>
      <c r="HGC409" s="2175"/>
      <c r="HGD409" s="2175"/>
      <c r="HGE409" s="2175"/>
      <c r="HGF409" s="2175"/>
      <c r="HGG409" s="2175"/>
      <c r="HGH409" s="2175"/>
      <c r="HGI409" s="2175"/>
      <c r="HGJ409" s="2175"/>
      <c r="HGK409" s="2175"/>
      <c r="HGL409" s="2175"/>
      <c r="HGM409" s="2175"/>
      <c r="HGN409" s="2175"/>
      <c r="HGO409" s="2175"/>
      <c r="HGP409" s="2175"/>
      <c r="HGQ409" s="2175"/>
      <c r="HGR409" s="2175"/>
      <c r="HGS409" s="2175"/>
      <c r="HGT409" s="2175"/>
      <c r="HGU409" s="2175"/>
      <c r="HGV409" s="2175"/>
      <c r="HGW409" s="2175"/>
      <c r="HGX409" s="2175"/>
      <c r="HGY409" s="2175"/>
      <c r="HGZ409" s="2175"/>
      <c r="HHA409" s="2175"/>
      <c r="HHB409" s="2175"/>
      <c r="HHC409" s="2175"/>
      <c r="HHD409" s="2175"/>
      <c r="HHE409" s="2175"/>
      <c r="HHF409" s="2175"/>
      <c r="HHG409" s="2175"/>
      <c r="HHH409" s="2175"/>
      <c r="HHI409" s="2175"/>
      <c r="HHJ409" s="2175"/>
      <c r="HHK409" s="2175"/>
      <c r="HHL409" s="2175"/>
      <c r="HHM409" s="2175"/>
      <c r="HHN409" s="2175"/>
      <c r="HHO409" s="2175"/>
      <c r="HHP409" s="2175"/>
      <c r="HHQ409" s="2175"/>
      <c r="HHR409" s="2175"/>
      <c r="HHS409" s="2175"/>
      <c r="HHT409" s="2175"/>
      <c r="HHU409" s="2175"/>
      <c r="HHV409" s="2175"/>
      <c r="HHW409" s="2175"/>
      <c r="HHX409" s="2175"/>
      <c r="HHY409" s="2175"/>
      <c r="HHZ409" s="2175"/>
      <c r="HIA409" s="2175"/>
      <c r="HIB409" s="2175"/>
      <c r="HIC409" s="2175"/>
      <c r="HID409" s="2175"/>
      <c r="HIE409" s="2175"/>
      <c r="HIF409" s="2175"/>
      <c r="HIG409" s="2175"/>
      <c r="HIH409" s="2175"/>
      <c r="HII409" s="2175"/>
      <c r="HIJ409" s="2175"/>
      <c r="HIK409" s="2175"/>
      <c r="HIL409" s="2175"/>
      <c r="HIM409" s="2175"/>
      <c r="HIN409" s="2175"/>
      <c r="HIO409" s="2175"/>
      <c r="HIP409" s="2175"/>
      <c r="HIQ409" s="2175"/>
      <c r="HIR409" s="2175"/>
      <c r="HIS409" s="2175"/>
      <c r="HIT409" s="2175"/>
      <c r="HIU409" s="2175"/>
      <c r="HIV409" s="2175"/>
      <c r="HIW409" s="2175"/>
      <c r="HIX409" s="2175"/>
      <c r="HIY409" s="2175"/>
      <c r="HIZ409" s="2175"/>
      <c r="HJA409" s="2175"/>
      <c r="HJB409" s="2175"/>
      <c r="HJC409" s="2175"/>
      <c r="HJD409" s="2175"/>
      <c r="HJE409" s="2175"/>
      <c r="HJF409" s="2175"/>
      <c r="HJG409" s="2175"/>
      <c r="HJH409" s="2175"/>
      <c r="HJI409" s="2175"/>
      <c r="HJJ409" s="2175"/>
      <c r="HJK409" s="2175"/>
      <c r="HJL409" s="2175"/>
      <c r="HJM409" s="2175"/>
      <c r="HJN409" s="2175"/>
      <c r="HJO409" s="2175"/>
      <c r="HJP409" s="2175"/>
      <c r="HJQ409" s="2175"/>
      <c r="HJR409" s="2175"/>
      <c r="HJS409" s="2175"/>
      <c r="HJT409" s="2175"/>
      <c r="HJU409" s="2175"/>
      <c r="HJV409" s="2175"/>
      <c r="HJW409" s="2175"/>
      <c r="HJX409" s="2175"/>
      <c r="HJY409" s="2175"/>
      <c r="HJZ409" s="2175"/>
      <c r="HKA409" s="2175"/>
      <c r="HKB409" s="2175"/>
      <c r="HKC409" s="2175"/>
      <c r="HKD409" s="2175"/>
      <c r="HKE409" s="2175"/>
      <c r="HKF409" s="2175"/>
      <c r="HKG409" s="2175"/>
      <c r="HKH409" s="2175"/>
      <c r="HKI409" s="2175"/>
      <c r="HKJ409" s="2175"/>
      <c r="HKK409" s="2175"/>
      <c r="HKL409" s="2175"/>
      <c r="HKM409" s="2175"/>
      <c r="HKN409" s="2175"/>
      <c r="HKO409" s="2175"/>
      <c r="HKP409" s="2175"/>
      <c r="HKQ409" s="2175"/>
      <c r="HKR409" s="2175"/>
      <c r="HKS409" s="2175"/>
      <c r="HKT409" s="2175"/>
      <c r="HKU409" s="2175"/>
      <c r="HKV409" s="2175"/>
      <c r="HKW409" s="2175"/>
      <c r="HKX409" s="2175"/>
      <c r="HKY409" s="2175"/>
      <c r="HKZ409" s="2175"/>
      <c r="HLA409" s="2175"/>
      <c r="HLB409" s="2175"/>
      <c r="HLC409" s="2175"/>
      <c r="HLD409" s="2175"/>
      <c r="HLE409" s="2175"/>
      <c r="HLF409" s="2175"/>
      <c r="HLG409" s="2175"/>
      <c r="HLH409" s="2175"/>
      <c r="HLI409" s="2175"/>
      <c r="HLJ409" s="2175"/>
      <c r="HLK409" s="2175"/>
      <c r="HLL409" s="2175"/>
      <c r="HLM409" s="2175"/>
      <c r="HLN409" s="2175"/>
      <c r="HLO409" s="2175"/>
      <c r="HLP409" s="2175"/>
      <c r="HLQ409" s="2175"/>
      <c r="HLR409" s="2175"/>
      <c r="HLS409" s="2175"/>
      <c r="HLT409" s="2175"/>
      <c r="HLU409" s="2175"/>
      <c r="HLV409" s="2175"/>
      <c r="HLW409" s="2175"/>
      <c r="HLX409" s="2175"/>
      <c r="HLY409" s="2175"/>
      <c r="HLZ409" s="2175"/>
      <c r="HMA409" s="2175"/>
      <c r="HMB409" s="2175"/>
      <c r="HMC409" s="2175"/>
      <c r="HMD409" s="2175"/>
      <c r="HME409" s="2175"/>
      <c r="HMF409" s="2175"/>
      <c r="HMG409" s="2175"/>
      <c r="HMH409" s="2175"/>
      <c r="HMI409" s="2175"/>
      <c r="HMJ409" s="2175"/>
      <c r="HMK409" s="2175"/>
      <c r="HML409" s="2175"/>
      <c r="HMM409" s="2175"/>
      <c r="HMN409" s="2175"/>
      <c r="HMO409" s="2175"/>
      <c r="HMP409" s="2175"/>
      <c r="HMQ409" s="2175"/>
      <c r="HMR409" s="2175"/>
      <c r="HMS409" s="2175"/>
      <c r="HMT409" s="2175"/>
      <c r="HMU409" s="2175"/>
      <c r="HMV409" s="2175"/>
      <c r="HMW409" s="2175"/>
      <c r="HMX409" s="2175"/>
      <c r="HMY409" s="2175"/>
      <c r="HMZ409" s="2175"/>
      <c r="HNA409" s="2175"/>
      <c r="HNB409" s="2175"/>
      <c r="HNC409" s="2175"/>
      <c r="HND409" s="2175"/>
      <c r="HNE409" s="2175"/>
      <c r="HNF409" s="2175"/>
      <c r="HNG409" s="2175"/>
      <c r="HNH409" s="2175"/>
      <c r="HNI409" s="2175"/>
      <c r="HNJ409" s="2175"/>
      <c r="HNK409" s="2175"/>
      <c r="HNL409" s="2175"/>
      <c r="HNM409" s="2175"/>
      <c r="HNN409" s="2175"/>
      <c r="HNO409" s="2175"/>
      <c r="HNP409" s="2175"/>
      <c r="HNQ409" s="2175"/>
      <c r="HNR409" s="2175"/>
      <c r="HNS409" s="2175"/>
      <c r="HNT409" s="2175"/>
      <c r="HNU409" s="2175"/>
      <c r="HNV409" s="2175"/>
      <c r="HNW409" s="2175"/>
      <c r="HNX409" s="2175"/>
      <c r="HNY409" s="2175"/>
      <c r="HNZ409" s="2175"/>
      <c r="HOA409" s="2175"/>
      <c r="HOB409" s="2175"/>
      <c r="HOC409" s="2175"/>
      <c r="HOD409" s="2175"/>
      <c r="HOE409" s="2175"/>
      <c r="HOF409" s="2175"/>
      <c r="HOG409" s="2175"/>
      <c r="HOH409" s="2175"/>
      <c r="HOI409" s="2175"/>
      <c r="HOJ409" s="2175"/>
      <c r="HOK409" s="2175"/>
      <c r="HOL409" s="2175"/>
      <c r="HOM409" s="2175"/>
      <c r="HON409" s="2175"/>
      <c r="HOO409" s="2175"/>
      <c r="HOP409" s="2175"/>
      <c r="HOQ409" s="2175"/>
      <c r="HOR409" s="2175"/>
      <c r="HOS409" s="2175"/>
      <c r="HOT409" s="2175"/>
      <c r="HOU409" s="2175"/>
      <c r="HOV409" s="2175"/>
      <c r="HOW409" s="2175"/>
      <c r="HOX409" s="2175"/>
      <c r="HOY409" s="2175"/>
      <c r="HOZ409" s="2175"/>
      <c r="HPA409" s="2175"/>
      <c r="HPB409" s="2175"/>
      <c r="HPC409" s="2175"/>
      <c r="HPD409" s="2175"/>
      <c r="HPE409" s="2175"/>
      <c r="HPF409" s="2175"/>
      <c r="HPG409" s="2175"/>
      <c r="HPH409" s="2175"/>
      <c r="HPI409" s="2175"/>
      <c r="HPJ409" s="2175"/>
      <c r="HPK409" s="2175"/>
      <c r="HPL409" s="2175"/>
      <c r="HPM409" s="2175"/>
      <c r="HPN409" s="2175"/>
      <c r="HPO409" s="2175"/>
      <c r="HPP409" s="2175"/>
      <c r="HPQ409" s="2175"/>
      <c r="HPR409" s="2175"/>
      <c r="HPS409" s="2175"/>
      <c r="HPT409" s="2175"/>
      <c r="HPU409" s="2175"/>
      <c r="HPV409" s="2175"/>
      <c r="HPW409" s="2175"/>
      <c r="HPX409" s="2175"/>
      <c r="HPY409" s="2175"/>
      <c r="HPZ409" s="2175"/>
      <c r="HQA409" s="2175"/>
      <c r="HQB409" s="2175"/>
      <c r="HQC409" s="2175"/>
      <c r="HQD409" s="2175"/>
      <c r="HQE409" s="2175"/>
      <c r="HQF409" s="2175"/>
      <c r="HQG409" s="2175"/>
      <c r="HQH409" s="2175"/>
      <c r="HQI409" s="2175"/>
      <c r="HQJ409" s="2175"/>
      <c r="HQK409" s="2175"/>
      <c r="HQL409" s="2175"/>
      <c r="HQM409" s="2175"/>
      <c r="HQN409" s="2175"/>
      <c r="HQO409" s="2175"/>
      <c r="HQP409" s="2175"/>
      <c r="HQQ409" s="2175"/>
      <c r="HQR409" s="2175"/>
      <c r="HQS409" s="2175"/>
      <c r="HQT409" s="2175"/>
      <c r="HQU409" s="2175"/>
      <c r="HQV409" s="2175"/>
      <c r="HQW409" s="2175"/>
      <c r="HQX409" s="2175"/>
      <c r="HQY409" s="2175"/>
      <c r="HQZ409" s="2175"/>
      <c r="HRA409" s="2175"/>
      <c r="HRB409" s="2175"/>
      <c r="HRC409" s="2175"/>
      <c r="HRD409" s="2175"/>
      <c r="HRE409" s="2175"/>
      <c r="HRF409" s="2175"/>
      <c r="HRG409" s="2175"/>
      <c r="HRH409" s="2175"/>
      <c r="HRI409" s="2175"/>
      <c r="HRJ409" s="2175"/>
      <c r="HRK409" s="2175"/>
      <c r="HRL409" s="2175"/>
      <c r="HRM409" s="2175"/>
      <c r="HRN409" s="2175"/>
      <c r="HRO409" s="2175"/>
      <c r="HRP409" s="2175"/>
      <c r="HRQ409" s="2175"/>
      <c r="HRR409" s="2175"/>
      <c r="HRS409" s="2175"/>
      <c r="HRT409" s="2175"/>
      <c r="HRU409" s="2175"/>
      <c r="HRV409" s="2175"/>
      <c r="HRW409" s="2175"/>
      <c r="HRX409" s="2175"/>
      <c r="HRY409" s="2175"/>
      <c r="HRZ409" s="2175"/>
      <c r="HSA409" s="2175"/>
      <c r="HSB409" s="2175"/>
      <c r="HSC409" s="2175"/>
      <c r="HSD409" s="2175"/>
      <c r="HSE409" s="2175"/>
      <c r="HSF409" s="2175"/>
      <c r="HSG409" s="2175"/>
      <c r="HSH409" s="2175"/>
      <c r="HSI409" s="2175"/>
      <c r="HSJ409" s="2175"/>
      <c r="HSK409" s="2175"/>
      <c r="HSL409" s="2175"/>
      <c r="HSM409" s="2175"/>
      <c r="HSN409" s="2175"/>
      <c r="HSO409" s="2175"/>
      <c r="HSP409" s="2175"/>
      <c r="HSQ409" s="2175"/>
      <c r="HSR409" s="2175"/>
      <c r="HSS409" s="2175"/>
      <c r="HST409" s="2175"/>
      <c r="HSU409" s="2175"/>
      <c r="HSV409" s="2175"/>
      <c r="HSW409" s="2175"/>
      <c r="HSX409" s="2175"/>
      <c r="HSY409" s="2175"/>
      <c r="HSZ409" s="2175"/>
      <c r="HTA409" s="2175"/>
      <c r="HTB409" s="2175"/>
      <c r="HTC409" s="2175"/>
      <c r="HTD409" s="2175"/>
      <c r="HTE409" s="2175"/>
      <c r="HTF409" s="2175"/>
      <c r="HTG409" s="2175"/>
      <c r="HTH409" s="2175"/>
      <c r="HTI409" s="2175"/>
      <c r="HTJ409" s="2175"/>
      <c r="HTK409" s="2175"/>
      <c r="HTL409" s="2175"/>
      <c r="HTM409" s="2175"/>
      <c r="HTN409" s="2175"/>
      <c r="HTO409" s="2175"/>
      <c r="HTP409" s="2175"/>
      <c r="HTQ409" s="2175"/>
      <c r="HTR409" s="2175"/>
      <c r="HTS409" s="2175"/>
      <c r="HTT409" s="2175"/>
      <c r="HTU409" s="2175"/>
      <c r="HTV409" s="2175"/>
      <c r="HTW409" s="2175"/>
      <c r="HTX409" s="2175"/>
      <c r="HTY409" s="2175"/>
      <c r="HTZ409" s="2175"/>
      <c r="HUA409" s="2175"/>
      <c r="HUB409" s="2175"/>
      <c r="HUC409" s="2175"/>
      <c r="HUD409" s="2175"/>
      <c r="HUE409" s="2175"/>
      <c r="HUF409" s="2175"/>
      <c r="HUG409" s="2175"/>
      <c r="HUH409" s="2175"/>
      <c r="HUI409" s="2175"/>
      <c r="HUJ409" s="2175"/>
      <c r="HUK409" s="2175"/>
      <c r="HUL409" s="2175"/>
      <c r="HUM409" s="2175"/>
      <c r="HUN409" s="2175"/>
      <c r="HUO409" s="2175"/>
      <c r="HUP409" s="2175"/>
      <c r="HUQ409" s="2175"/>
      <c r="HUR409" s="2175"/>
      <c r="HUS409" s="2175"/>
      <c r="HUT409" s="2175"/>
      <c r="HUU409" s="2175"/>
      <c r="HUV409" s="2175"/>
      <c r="HUW409" s="2175"/>
      <c r="HUX409" s="2175"/>
      <c r="HUY409" s="2175"/>
      <c r="HUZ409" s="2175"/>
      <c r="HVA409" s="2175"/>
      <c r="HVB409" s="2175"/>
      <c r="HVC409" s="2175"/>
      <c r="HVD409" s="2175"/>
      <c r="HVE409" s="2175"/>
      <c r="HVF409" s="2175"/>
      <c r="HVG409" s="2175"/>
      <c r="HVH409" s="2175"/>
      <c r="HVI409" s="2175"/>
      <c r="HVJ409" s="2175"/>
      <c r="HVK409" s="2175"/>
      <c r="HVL409" s="2175"/>
      <c r="HVM409" s="2175"/>
      <c r="HVN409" s="2175"/>
      <c r="HVO409" s="2175"/>
      <c r="HVP409" s="2175"/>
      <c r="HVQ409" s="2175"/>
      <c r="HVR409" s="2175"/>
      <c r="HVS409" s="2175"/>
      <c r="HVT409" s="2175"/>
      <c r="HVU409" s="2175"/>
      <c r="HVV409" s="2175"/>
      <c r="HVW409" s="2175"/>
      <c r="HVX409" s="2175"/>
      <c r="HVY409" s="2175"/>
      <c r="HVZ409" s="2175"/>
      <c r="HWA409" s="2175"/>
      <c r="HWB409" s="2175"/>
      <c r="HWC409" s="2175"/>
      <c r="HWD409" s="2175"/>
      <c r="HWE409" s="2175"/>
      <c r="HWF409" s="2175"/>
      <c r="HWG409" s="2175"/>
      <c r="HWH409" s="2175"/>
      <c r="HWI409" s="2175"/>
      <c r="HWJ409" s="2175"/>
      <c r="HWK409" s="2175"/>
      <c r="HWL409" s="2175"/>
      <c r="HWM409" s="2175"/>
      <c r="HWN409" s="2175"/>
      <c r="HWO409" s="2175"/>
      <c r="HWP409" s="2175"/>
      <c r="HWQ409" s="2175"/>
      <c r="HWR409" s="2175"/>
      <c r="HWS409" s="2175"/>
      <c r="HWT409" s="2175"/>
      <c r="HWU409" s="2175"/>
      <c r="HWV409" s="2175"/>
      <c r="HWW409" s="2175"/>
      <c r="HWX409" s="2175"/>
      <c r="HWY409" s="2175"/>
      <c r="HWZ409" s="2175"/>
      <c r="HXA409" s="2175"/>
      <c r="HXB409" s="2175"/>
      <c r="HXC409" s="2175"/>
      <c r="HXD409" s="2175"/>
      <c r="HXE409" s="2175"/>
      <c r="HXF409" s="2175"/>
      <c r="HXG409" s="2175"/>
      <c r="HXH409" s="2175"/>
      <c r="HXI409" s="2175"/>
      <c r="HXJ409" s="2175"/>
      <c r="HXK409" s="2175"/>
      <c r="HXL409" s="2175"/>
      <c r="HXM409" s="2175"/>
      <c r="HXN409" s="2175"/>
      <c r="HXO409" s="2175"/>
      <c r="HXP409" s="2175"/>
      <c r="HXQ409" s="2175"/>
      <c r="HXR409" s="2175"/>
      <c r="HXS409" s="2175"/>
      <c r="HXT409" s="2175"/>
      <c r="HXU409" s="2175"/>
      <c r="HXV409" s="2175"/>
      <c r="HXW409" s="2175"/>
      <c r="HXX409" s="2175"/>
      <c r="HXY409" s="2175"/>
      <c r="HXZ409" s="2175"/>
      <c r="HYA409" s="2175"/>
      <c r="HYB409" s="2175"/>
      <c r="HYC409" s="2175"/>
      <c r="HYD409" s="2175"/>
      <c r="HYE409" s="2175"/>
      <c r="HYF409" s="2175"/>
      <c r="HYG409" s="2175"/>
      <c r="HYH409" s="2175"/>
      <c r="HYI409" s="2175"/>
      <c r="HYJ409" s="2175"/>
      <c r="HYK409" s="2175"/>
      <c r="HYL409" s="2175"/>
      <c r="HYM409" s="2175"/>
      <c r="HYN409" s="2175"/>
      <c r="HYO409" s="2175"/>
      <c r="HYP409" s="2175"/>
      <c r="HYQ409" s="2175"/>
      <c r="HYR409" s="2175"/>
      <c r="HYS409" s="2175"/>
      <c r="HYT409" s="2175"/>
      <c r="HYU409" s="2175"/>
      <c r="HYV409" s="2175"/>
      <c r="HYW409" s="2175"/>
      <c r="HYX409" s="2175"/>
      <c r="HYY409" s="2175"/>
      <c r="HYZ409" s="2175"/>
      <c r="HZA409" s="2175"/>
      <c r="HZB409" s="2175"/>
      <c r="HZC409" s="2175"/>
      <c r="HZD409" s="2175"/>
      <c r="HZE409" s="2175"/>
      <c r="HZF409" s="2175"/>
      <c r="HZG409" s="2175"/>
      <c r="HZH409" s="2175"/>
      <c r="HZI409" s="2175"/>
      <c r="HZJ409" s="2175"/>
      <c r="HZK409" s="2175"/>
      <c r="HZL409" s="2175"/>
      <c r="HZM409" s="2175"/>
      <c r="HZN409" s="2175"/>
      <c r="HZO409" s="2175"/>
      <c r="HZP409" s="2175"/>
      <c r="HZQ409" s="2175"/>
      <c r="HZR409" s="2175"/>
      <c r="HZS409" s="2175"/>
      <c r="HZT409" s="2175"/>
      <c r="HZU409" s="2175"/>
      <c r="HZV409" s="2175"/>
      <c r="HZW409" s="2175"/>
      <c r="HZX409" s="2175"/>
      <c r="HZY409" s="2175"/>
      <c r="HZZ409" s="2175"/>
      <c r="IAA409" s="2175"/>
      <c r="IAB409" s="2175"/>
      <c r="IAC409" s="2175"/>
      <c r="IAD409" s="2175"/>
      <c r="IAE409" s="2175"/>
      <c r="IAF409" s="2175"/>
      <c r="IAG409" s="2175"/>
      <c r="IAH409" s="2175"/>
      <c r="IAI409" s="2175"/>
      <c r="IAJ409" s="2175"/>
      <c r="IAK409" s="2175"/>
      <c r="IAL409" s="2175"/>
      <c r="IAM409" s="2175"/>
      <c r="IAN409" s="2175"/>
      <c r="IAO409" s="2175"/>
      <c r="IAP409" s="2175"/>
      <c r="IAQ409" s="2175"/>
      <c r="IAR409" s="2175"/>
      <c r="IAS409" s="2175"/>
      <c r="IAT409" s="2175"/>
      <c r="IAU409" s="2175"/>
      <c r="IAV409" s="2175"/>
      <c r="IAW409" s="2175"/>
      <c r="IAX409" s="2175"/>
      <c r="IAY409" s="2175"/>
      <c r="IAZ409" s="2175"/>
      <c r="IBA409" s="2175"/>
      <c r="IBB409" s="2175"/>
      <c r="IBC409" s="2175"/>
      <c r="IBD409" s="2175"/>
      <c r="IBE409" s="2175"/>
      <c r="IBF409" s="2175"/>
      <c r="IBG409" s="2175"/>
      <c r="IBH409" s="2175"/>
      <c r="IBI409" s="2175"/>
      <c r="IBJ409" s="2175"/>
      <c r="IBK409" s="2175"/>
      <c r="IBL409" s="2175"/>
      <c r="IBM409" s="2175"/>
      <c r="IBN409" s="2175"/>
      <c r="IBO409" s="2175"/>
      <c r="IBP409" s="2175"/>
      <c r="IBQ409" s="2175"/>
      <c r="IBR409" s="2175"/>
      <c r="IBS409" s="2175"/>
      <c r="IBT409" s="2175"/>
      <c r="IBU409" s="2175"/>
      <c r="IBV409" s="2175"/>
      <c r="IBW409" s="2175"/>
      <c r="IBX409" s="2175"/>
      <c r="IBY409" s="2175"/>
      <c r="IBZ409" s="2175"/>
      <c r="ICA409" s="2175"/>
      <c r="ICB409" s="2175"/>
      <c r="ICC409" s="2175"/>
      <c r="ICD409" s="2175"/>
      <c r="ICE409" s="2175"/>
      <c r="ICF409" s="2175"/>
      <c r="ICG409" s="2175"/>
      <c r="ICH409" s="2175"/>
      <c r="ICI409" s="2175"/>
      <c r="ICJ409" s="2175"/>
      <c r="ICK409" s="2175"/>
      <c r="ICL409" s="2175"/>
      <c r="ICM409" s="2175"/>
      <c r="ICN409" s="2175"/>
      <c r="ICO409" s="2175"/>
      <c r="ICP409" s="2175"/>
      <c r="ICQ409" s="2175"/>
      <c r="ICR409" s="2175"/>
      <c r="ICS409" s="2175"/>
      <c r="ICT409" s="2175"/>
      <c r="ICU409" s="2175"/>
      <c r="ICV409" s="2175"/>
      <c r="ICW409" s="2175"/>
      <c r="ICX409" s="2175"/>
      <c r="ICY409" s="2175"/>
      <c r="ICZ409" s="2175"/>
      <c r="IDA409" s="2175"/>
      <c r="IDB409" s="2175"/>
      <c r="IDC409" s="2175"/>
      <c r="IDD409" s="2175"/>
      <c r="IDE409" s="2175"/>
      <c r="IDF409" s="2175"/>
      <c r="IDG409" s="2175"/>
      <c r="IDH409" s="2175"/>
      <c r="IDI409" s="2175"/>
      <c r="IDJ409" s="2175"/>
      <c r="IDK409" s="2175"/>
      <c r="IDL409" s="2175"/>
      <c r="IDM409" s="2175"/>
      <c r="IDN409" s="2175"/>
      <c r="IDO409" s="2175"/>
      <c r="IDP409" s="2175"/>
      <c r="IDQ409" s="2175"/>
      <c r="IDR409" s="2175"/>
      <c r="IDS409" s="2175"/>
      <c r="IDT409" s="2175"/>
      <c r="IDU409" s="2175"/>
      <c r="IDV409" s="2175"/>
      <c r="IDW409" s="2175"/>
      <c r="IDX409" s="2175"/>
      <c r="IDY409" s="2175"/>
      <c r="IDZ409" s="2175"/>
      <c r="IEA409" s="2175"/>
      <c r="IEB409" s="2175"/>
      <c r="IEC409" s="2175"/>
      <c r="IED409" s="2175"/>
      <c r="IEE409" s="2175"/>
      <c r="IEF409" s="2175"/>
      <c r="IEG409" s="2175"/>
      <c r="IEH409" s="2175"/>
      <c r="IEI409" s="2175"/>
      <c r="IEJ409" s="2175"/>
      <c r="IEK409" s="2175"/>
      <c r="IEL409" s="2175"/>
      <c r="IEM409" s="2175"/>
      <c r="IEN409" s="2175"/>
      <c r="IEO409" s="2175"/>
      <c r="IEP409" s="2175"/>
      <c r="IEQ409" s="2175"/>
      <c r="IER409" s="2175"/>
      <c r="IES409" s="2175"/>
      <c r="IET409" s="2175"/>
      <c r="IEU409" s="2175"/>
      <c r="IEV409" s="2175"/>
      <c r="IEW409" s="2175"/>
      <c r="IEX409" s="2175"/>
      <c r="IEY409" s="2175"/>
      <c r="IEZ409" s="2175"/>
      <c r="IFA409" s="2175"/>
      <c r="IFB409" s="2175"/>
      <c r="IFC409" s="2175"/>
      <c r="IFD409" s="2175"/>
      <c r="IFE409" s="2175"/>
      <c r="IFF409" s="2175"/>
      <c r="IFG409" s="2175"/>
      <c r="IFH409" s="2175"/>
      <c r="IFI409" s="2175"/>
      <c r="IFJ409" s="2175"/>
      <c r="IFK409" s="2175"/>
      <c r="IFL409" s="2175"/>
      <c r="IFM409" s="2175"/>
      <c r="IFN409" s="2175"/>
      <c r="IFO409" s="2175"/>
      <c r="IFP409" s="2175"/>
      <c r="IFQ409" s="2175"/>
      <c r="IFR409" s="2175"/>
      <c r="IFS409" s="2175"/>
      <c r="IFT409" s="2175"/>
      <c r="IFU409" s="2175"/>
      <c r="IFV409" s="2175"/>
      <c r="IFW409" s="2175"/>
      <c r="IFX409" s="2175"/>
      <c r="IFY409" s="2175"/>
      <c r="IFZ409" s="2175"/>
      <c r="IGA409" s="2175"/>
      <c r="IGB409" s="2175"/>
      <c r="IGC409" s="2175"/>
      <c r="IGD409" s="2175"/>
      <c r="IGE409" s="2175"/>
      <c r="IGF409" s="2175"/>
      <c r="IGG409" s="2175"/>
      <c r="IGH409" s="2175"/>
      <c r="IGI409" s="2175"/>
      <c r="IGJ409" s="2175"/>
      <c r="IGK409" s="2175"/>
      <c r="IGL409" s="2175"/>
      <c r="IGM409" s="2175"/>
      <c r="IGN409" s="2175"/>
      <c r="IGO409" s="2175"/>
      <c r="IGP409" s="2175"/>
      <c r="IGQ409" s="2175"/>
      <c r="IGR409" s="2175"/>
      <c r="IGS409" s="2175"/>
      <c r="IGT409" s="2175"/>
      <c r="IGU409" s="2175"/>
      <c r="IGV409" s="2175"/>
      <c r="IGW409" s="2175"/>
      <c r="IGX409" s="2175"/>
      <c r="IGY409" s="2175"/>
      <c r="IGZ409" s="2175"/>
      <c r="IHA409" s="2175"/>
      <c r="IHB409" s="2175"/>
      <c r="IHC409" s="2175"/>
      <c r="IHD409" s="2175"/>
      <c r="IHE409" s="2175"/>
      <c r="IHF409" s="2175"/>
      <c r="IHG409" s="2175"/>
      <c r="IHH409" s="2175"/>
      <c r="IHI409" s="2175"/>
      <c r="IHJ409" s="2175"/>
      <c r="IHK409" s="2175"/>
      <c r="IHL409" s="2175"/>
      <c r="IHM409" s="2175"/>
      <c r="IHN409" s="2175"/>
      <c r="IHO409" s="2175"/>
      <c r="IHP409" s="2175"/>
      <c r="IHQ409" s="2175"/>
      <c r="IHR409" s="2175"/>
      <c r="IHS409" s="2175"/>
      <c r="IHT409" s="2175"/>
      <c r="IHU409" s="2175"/>
      <c r="IHV409" s="2175"/>
      <c r="IHW409" s="2175"/>
      <c r="IHX409" s="2175"/>
      <c r="IHY409" s="2175"/>
      <c r="IHZ409" s="2175"/>
      <c r="IIA409" s="2175"/>
      <c r="IIB409" s="2175"/>
      <c r="IIC409" s="2175"/>
      <c r="IID409" s="2175"/>
      <c r="IIE409" s="2175"/>
      <c r="IIF409" s="2175"/>
      <c r="IIG409" s="2175"/>
      <c r="IIH409" s="2175"/>
      <c r="III409" s="2175"/>
      <c r="IIJ409" s="2175"/>
      <c r="IIK409" s="2175"/>
      <c r="IIL409" s="2175"/>
      <c r="IIM409" s="2175"/>
      <c r="IIN409" s="2175"/>
      <c r="IIO409" s="2175"/>
      <c r="IIP409" s="2175"/>
      <c r="IIQ409" s="2175"/>
      <c r="IIR409" s="2175"/>
      <c r="IIS409" s="2175"/>
      <c r="IIT409" s="2175"/>
      <c r="IIU409" s="2175"/>
      <c r="IIV409" s="2175"/>
      <c r="IIW409" s="2175"/>
      <c r="IIX409" s="2175"/>
      <c r="IIY409" s="2175"/>
      <c r="IIZ409" s="2175"/>
      <c r="IJA409" s="2175"/>
      <c r="IJB409" s="2175"/>
      <c r="IJC409" s="2175"/>
      <c r="IJD409" s="2175"/>
      <c r="IJE409" s="2175"/>
      <c r="IJF409" s="2175"/>
      <c r="IJG409" s="2175"/>
      <c r="IJH409" s="2175"/>
      <c r="IJI409" s="2175"/>
      <c r="IJJ409" s="2175"/>
      <c r="IJK409" s="2175"/>
      <c r="IJL409" s="2175"/>
      <c r="IJM409" s="2175"/>
      <c r="IJN409" s="2175"/>
      <c r="IJO409" s="2175"/>
      <c r="IJP409" s="2175"/>
      <c r="IJQ409" s="2175"/>
      <c r="IJR409" s="2175"/>
      <c r="IJS409" s="2175"/>
      <c r="IJT409" s="2175"/>
      <c r="IJU409" s="2175"/>
      <c r="IJV409" s="2175"/>
      <c r="IJW409" s="2175"/>
      <c r="IJX409" s="2175"/>
      <c r="IJY409" s="2175"/>
      <c r="IJZ409" s="2175"/>
      <c r="IKA409" s="2175"/>
      <c r="IKB409" s="2175"/>
      <c r="IKC409" s="2175"/>
      <c r="IKD409" s="2175"/>
      <c r="IKE409" s="2175"/>
      <c r="IKF409" s="2175"/>
      <c r="IKG409" s="2175"/>
      <c r="IKH409" s="2175"/>
      <c r="IKI409" s="2175"/>
      <c r="IKJ409" s="2175"/>
      <c r="IKK409" s="2175"/>
      <c r="IKL409" s="2175"/>
      <c r="IKM409" s="2175"/>
      <c r="IKN409" s="2175"/>
      <c r="IKO409" s="2175"/>
      <c r="IKP409" s="2175"/>
      <c r="IKQ409" s="2175"/>
      <c r="IKR409" s="2175"/>
      <c r="IKS409" s="2175"/>
      <c r="IKT409" s="2175"/>
      <c r="IKU409" s="2175"/>
      <c r="IKV409" s="2175"/>
      <c r="IKW409" s="2175"/>
      <c r="IKX409" s="2175"/>
      <c r="IKY409" s="2175"/>
      <c r="IKZ409" s="2175"/>
      <c r="ILA409" s="2175"/>
      <c r="ILB409" s="2175"/>
      <c r="ILC409" s="2175"/>
      <c r="ILD409" s="2175"/>
      <c r="ILE409" s="2175"/>
      <c r="ILF409" s="2175"/>
      <c r="ILG409" s="2175"/>
      <c r="ILH409" s="2175"/>
      <c r="ILI409" s="2175"/>
      <c r="ILJ409" s="2175"/>
      <c r="ILK409" s="2175"/>
      <c r="ILL409" s="2175"/>
      <c r="ILM409" s="2175"/>
      <c r="ILN409" s="2175"/>
      <c r="ILO409" s="2175"/>
      <c r="ILP409" s="2175"/>
      <c r="ILQ409" s="2175"/>
      <c r="ILR409" s="2175"/>
      <c r="ILS409" s="2175"/>
      <c r="ILT409" s="2175"/>
      <c r="ILU409" s="2175"/>
      <c r="ILV409" s="2175"/>
      <c r="ILW409" s="2175"/>
      <c r="ILX409" s="2175"/>
      <c r="ILY409" s="2175"/>
      <c r="ILZ409" s="2175"/>
      <c r="IMA409" s="2175"/>
      <c r="IMB409" s="2175"/>
      <c r="IMC409" s="2175"/>
      <c r="IMD409" s="2175"/>
      <c r="IME409" s="2175"/>
      <c r="IMF409" s="2175"/>
      <c r="IMG409" s="2175"/>
      <c r="IMH409" s="2175"/>
      <c r="IMI409" s="2175"/>
      <c r="IMJ409" s="2175"/>
      <c r="IMK409" s="2175"/>
      <c r="IML409" s="2175"/>
      <c r="IMM409" s="2175"/>
      <c r="IMN409" s="2175"/>
      <c r="IMO409" s="2175"/>
      <c r="IMP409" s="2175"/>
      <c r="IMQ409" s="2175"/>
      <c r="IMR409" s="2175"/>
      <c r="IMS409" s="2175"/>
      <c r="IMT409" s="2175"/>
      <c r="IMU409" s="2175"/>
      <c r="IMV409" s="2175"/>
      <c r="IMW409" s="2175"/>
      <c r="IMX409" s="2175"/>
      <c r="IMY409" s="2175"/>
      <c r="IMZ409" s="2175"/>
      <c r="INA409" s="2175"/>
      <c r="INB409" s="2175"/>
      <c r="INC409" s="2175"/>
      <c r="IND409" s="2175"/>
      <c r="INE409" s="2175"/>
      <c r="INF409" s="2175"/>
      <c r="ING409" s="2175"/>
      <c r="INH409" s="2175"/>
      <c r="INI409" s="2175"/>
      <c r="INJ409" s="2175"/>
      <c r="INK409" s="2175"/>
      <c r="INL409" s="2175"/>
      <c r="INM409" s="2175"/>
      <c r="INN409" s="2175"/>
      <c r="INO409" s="2175"/>
      <c r="INP409" s="2175"/>
      <c r="INQ409" s="2175"/>
      <c r="INR409" s="2175"/>
      <c r="INS409" s="2175"/>
      <c r="INT409" s="2175"/>
      <c r="INU409" s="2175"/>
      <c r="INV409" s="2175"/>
      <c r="INW409" s="2175"/>
      <c r="INX409" s="2175"/>
      <c r="INY409" s="2175"/>
      <c r="INZ409" s="2175"/>
      <c r="IOA409" s="2175"/>
      <c r="IOB409" s="2175"/>
      <c r="IOC409" s="2175"/>
      <c r="IOD409" s="2175"/>
      <c r="IOE409" s="2175"/>
      <c r="IOF409" s="2175"/>
      <c r="IOG409" s="2175"/>
      <c r="IOH409" s="2175"/>
      <c r="IOI409" s="2175"/>
      <c r="IOJ409" s="2175"/>
      <c r="IOK409" s="2175"/>
      <c r="IOL409" s="2175"/>
      <c r="IOM409" s="2175"/>
      <c r="ION409" s="2175"/>
      <c r="IOO409" s="2175"/>
      <c r="IOP409" s="2175"/>
      <c r="IOQ409" s="2175"/>
      <c r="IOR409" s="2175"/>
      <c r="IOS409" s="2175"/>
      <c r="IOT409" s="2175"/>
      <c r="IOU409" s="2175"/>
      <c r="IOV409" s="2175"/>
      <c r="IOW409" s="2175"/>
      <c r="IOX409" s="2175"/>
      <c r="IOY409" s="2175"/>
      <c r="IOZ409" s="2175"/>
      <c r="IPA409" s="2175"/>
      <c r="IPB409" s="2175"/>
      <c r="IPC409" s="2175"/>
      <c r="IPD409" s="2175"/>
      <c r="IPE409" s="2175"/>
      <c r="IPF409" s="2175"/>
      <c r="IPG409" s="2175"/>
      <c r="IPH409" s="2175"/>
      <c r="IPI409" s="2175"/>
      <c r="IPJ409" s="2175"/>
      <c r="IPK409" s="2175"/>
      <c r="IPL409" s="2175"/>
      <c r="IPM409" s="2175"/>
      <c r="IPN409" s="2175"/>
      <c r="IPO409" s="2175"/>
      <c r="IPP409" s="2175"/>
      <c r="IPQ409" s="2175"/>
      <c r="IPR409" s="2175"/>
      <c r="IPS409" s="2175"/>
      <c r="IPT409" s="2175"/>
      <c r="IPU409" s="2175"/>
      <c r="IPV409" s="2175"/>
      <c r="IPW409" s="2175"/>
      <c r="IPX409" s="2175"/>
      <c r="IPY409" s="2175"/>
      <c r="IPZ409" s="2175"/>
      <c r="IQA409" s="2175"/>
      <c r="IQB409" s="2175"/>
      <c r="IQC409" s="2175"/>
      <c r="IQD409" s="2175"/>
      <c r="IQE409" s="2175"/>
      <c r="IQF409" s="2175"/>
      <c r="IQG409" s="2175"/>
      <c r="IQH409" s="2175"/>
      <c r="IQI409" s="2175"/>
      <c r="IQJ409" s="2175"/>
      <c r="IQK409" s="2175"/>
      <c r="IQL409" s="2175"/>
      <c r="IQM409" s="2175"/>
      <c r="IQN409" s="2175"/>
      <c r="IQO409" s="2175"/>
      <c r="IQP409" s="2175"/>
      <c r="IQQ409" s="2175"/>
      <c r="IQR409" s="2175"/>
      <c r="IQS409" s="2175"/>
      <c r="IQT409" s="2175"/>
      <c r="IQU409" s="2175"/>
      <c r="IQV409" s="2175"/>
      <c r="IQW409" s="2175"/>
      <c r="IQX409" s="2175"/>
      <c r="IQY409" s="2175"/>
      <c r="IQZ409" s="2175"/>
      <c r="IRA409" s="2175"/>
      <c r="IRB409" s="2175"/>
      <c r="IRC409" s="2175"/>
      <c r="IRD409" s="2175"/>
      <c r="IRE409" s="2175"/>
      <c r="IRF409" s="2175"/>
      <c r="IRG409" s="2175"/>
      <c r="IRH409" s="2175"/>
      <c r="IRI409" s="2175"/>
      <c r="IRJ409" s="2175"/>
      <c r="IRK409" s="2175"/>
      <c r="IRL409" s="2175"/>
      <c r="IRM409" s="2175"/>
      <c r="IRN409" s="2175"/>
      <c r="IRO409" s="2175"/>
      <c r="IRP409" s="2175"/>
      <c r="IRQ409" s="2175"/>
      <c r="IRR409" s="2175"/>
      <c r="IRS409" s="2175"/>
      <c r="IRT409" s="2175"/>
      <c r="IRU409" s="2175"/>
      <c r="IRV409" s="2175"/>
      <c r="IRW409" s="2175"/>
      <c r="IRX409" s="2175"/>
      <c r="IRY409" s="2175"/>
      <c r="IRZ409" s="2175"/>
      <c r="ISA409" s="2175"/>
      <c r="ISB409" s="2175"/>
      <c r="ISC409" s="2175"/>
      <c r="ISD409" s="2175"/>
      <c r="ISE409" s="2175"/>
      <c r="ISF409" s="2175"/>
      <c r="ISG409" s="2175"/>
      <c r="ISH409" s="2175"/>
      <c r="ISI409" s="2175"/>
      <c r="ISJ409" s="2175"/>
      <c r="ISK409" s="2175"/>
      <c r="ISL409" s="2175"/>
      <c r="ISM409" s="2175"/>
      <c r="ISN409" s="2175"/>
      <c r="ISO409" s="2175"/>
      <c r="ISP409" s="2175"/>
      <c r="ISQ409" s="2175"/>
      <c r="ISR409" s="2175"/>
      <c r="ISS409" s="2175"/>
      <c r="IST409" s="2175"/>
      <c r="ISU409" s="2175"/>
      <c r="ISV409" s="2175"/>
      <c r="ISW409" s="2175"/>
      <c r="ISX409" s="2175"/>
      <c r="ISY409" s="2175"/>
      <c r="ISZ409" s="2175"/>
      <c r="ITA409" s="2175"/>
      <c r="ITB409" s="2175"/>
      <c r="ITC409" s="2175"/>
      <c r="ITD409" s="2175"/>
      <c r="ITE409" s="2175"/>
      <c r="ITF409" s="2175"/>
      <c r="ITG409" s="2175"/>
      <c r="ITH409" s="2175"/>
      <c r="ITI409" s="2175"/>
      <c r="ITJ409" s="2175"/>
      <c r="ITK409" s="2175"/>
      <c r="ITL409" s="2175"/>
      <c r="ITM409" s="2175"/>
      <c r="ITN409" s="2175"/>
      <c r="ITO409" s="2175"/>
      <c r="ITP409" s="2175"/>
      <c r="ITQ409" s="2175"/>
      <c r="ITR409" s="2175"/>
      <c r="ITS409" s="2175"/>
      <c r="ITT409" s="2175"/>
      <c r="ITU409" s="2175"/>
      <c r="ITV409" s="2175"/>
      <c r="ITW409" s="2175"/>
      <c r="ITX409" s="2175"/>
      <c r="ITY409" s="2175"/>
      <c r="ITZ409" s="2175"/>
      <c r="IUA409" s="2175"/>
      <c r="IUB409" s="2175"/>
      <c r="IUC409" s="2175"/>
      <c r="IUD409" s="2175"/>
      <c r="IUE409" s="2175"/>
      <c r="IUF409" s="2175"/>
      <c r="IUG409" s="2175"/>
      <c r="IUH409" s="2175"/>
      <c r="IUI409" s="2175"/>
      <c r="IUJ409" s="2175"/>
      <c r="IUK409" s="2175"/>
      <c r="IUL409" s="2175"/>
      <c r="IUM409" s="2175"/>
      <c r="IUN409" s="2175"/>
      <c r="IUO409" s="2175"/>
      <c r="IUP409" s="2175"/>
      <c r="IUQ409" s="2175"/>
      <c r="IUR409" s="2175"/>
      <c r="IUS409" s="2175"/>
      <c r="IUT409" s="2175"/>
      <c r="IUU409" s="2175"/>
      <c r="IUV409" s="2175"/>
      <c r="IUW409" s="2175"/>
      <c r="IUX409" s="2175"/>
      <c r="IUY409" s="2175"/>
      <c r="IUZ409" s="2175"/>
      <c r="IVA409" s="2175"/>
      <c r="IVB409" s="2175"/>
      <c r="IVC409" s="2175"/>
      <c r="IVD409" s="2175"/>
      <c r="IVE409" s="2175"/>
      <c r="IVF409" s="2175"/>
      <c r="IVG409" s="2175"/>
      <c r="IVH409" s="2175"/>
      <c r="IVI409" s="2175"/>
      <c r="IVJ409" s="2175"/>
      <c r="IVK409" s="2175"/>
      <c r="IVL409" s="2175"/>
      <c r="IVM409" s="2175"/>
      <c r="IVN409" s="2175"/>
      <c r="IVO409" s="2175"/>
      <c r="IVP409" s="2175"/>
      <c r="IVQ409" s="2175"/>
      <c r="IVR409" s="2175"/>
      <c r="IVS409" s="2175"/>
      <c r="IVT409" s="2175"/>
      <c r="IVU409" s="2175"/>
      <c r="IVV409" s="2175"/>
      <c r="IVW409" s="2175"/>
      <c r="IVX409" s="2175"/>
      <c r="IVY409" s="2175"/>
      <c r="IVZ409" s="2175"/>
      <c r="IWA409" s="2175"/>
      <c r="IWB409" s="2175"/>
      <c r="IWC409" s="2175"/>
      <c r="IWD409" s="2175"/>
      <c r="IWE409" s="2175"/>
      <c r="IWF409" s="2175"/>
      <c r="IWG409" s="2175"/>
      <c r="IWH409" s="2175"/>
      <c r="IWI409" s="2175"/>
      <c r="IWJ409" s="2175"/>
      <c r="IWK409" s="2175"/>
      <c r="IWL409" s="2175"/>
      <c r="IWM409" s="2175"/>
      <c r="IWN409" s="2175"/>
      <c r="IWO409" s="2175"/>
      <c r="IWP409" s="2175"/>
      <c r="IWQ409" s="2175"/>
      <c r="IWR409" s="2175"/>
      <c r="IWS409" s="2175"/>
      <c r="IWT409" s="2175"/>
      <c r="IWU409" s="2175"/>
      <c r="IWV409" s="2175"/>
      <c r="IWW409" s="2175"/>
      <c r="IWX409" s="2175"/>
      <c r="IWY409" s="2175"/>
      <c r="IWZ409" s="2175"/>
      <c r="IXA409" s="2175"/>
      <c r="IXB409" s="2175"/>
      <c r="IXC409" s="2175"/>
      <c r="IXD409" s="2175"/>
      <c r="IXE409" s="2175"/>
      <c r="IXF409" s="2175"/>
      <c r="IXG409" s="2175"/>
      <c r="IXH409" s="2175"/>
      <c r="IXI409" s="2175"/>
      <c r="IXJ409" s="2175"/>
      <c r="IXK409" s="2175"/>
      <c r="IXL409" s="2175"/>
      <c r="IXM409" s="2175"/>
      <c r="IXN409" s="2175"/>
      <c r="IXO409" s="2175"/>
      <c r="IXP409" s="2175"/>
      <c r="IXQ409" s="2175"/>
      <c r="IXR409" s="2175"/>
      <c r="IXS409" s="2175"/>
      <c r="IXT409" s="2175"/>
      <c r="IXU409" s="2175"/>
      <c r="IXV409" s="2175"/>
      <c r="IXW409" s="2175"/>
      <c r="IXX409" s="2175"/>
      <c r="IXY409" s="2175"/>
      <c r="IXZ409" s="2175"/>
      <c r="IYA409" s="2175"/>
      <c r="IYB409" s="2175"/>
      <c r="IYC409" s="2175"/>
      <c r="IYD409" s="2175"/>
      <c r="IYE409" s="2175"/>
      <c r="IYF409" s="2175"/>
      <c r="IYG409" s="2175"/>
      <c r="IYH409" s="2175"/>
      <c r="IYI409" s="2175"/>
      <c r="IYJ409" s="2175"/>
      <c r="IYK409" s="2175"/>
      <c r="IYL409" s="2175"/>
      <c r="IYM409" s="2175"/>
      <c r="IYN409" s="2175"/>
      <c r="IYO409" s="2175"/>
      <c r="IYP409" s="2175"/>
      <c r="IYQ409" s="2175"/>
      <c r="IYR409" s="2175"/>
      <c r="IYS409" s="2175"/>
      <c r="IYT409" s="2175"/>
      <c r="IYU409" s="2175"/>
      <c r="IYV409" s="2175"/>
      <c r="IYW409" s="2175"/>
      <c r="IYX409" s="2175"/>
      <c r="IYY409" s="2175"/>
      <c r="IYZ409" s="2175"/>
      <c r="IZA409" s="2175"/>
      <c r="IZB409" s="2175"/>
      <c r="IZC409" s="2175"/>
      <c r="IZD409" s="2175"/>
      <c r="IZE409" s="2175"/>
      <c r="IZF409" s="2175"/>
      <c r="IZG409" s="2175"/>
      <c r="IZH409" s="2175"/>
      <c r="IZI409" s="2175"/>
      <c r="IZJ409" s="2175"/>
      <c r="IZK409" s="2175"/>
      <c r="IZL409" s="2175"/>
      <c r="IZM409" s="2175"/>
      <c r="IZN409" s="2175"/>
      <c r="IZO409" s="2175"/>
      <c r="IZP409" s="2175"/>
      <c r="IZQ409" s="2175"/>
      <c r="IZR409" s="2175"/>
      <c r="IZS409" s="2175"/>
      <c r="IZT409" s="2175"/>
      <c r="IZU409" s="2175"/>
      <c r="IZV409" s="2175"/>
      <c r="IZW409" s="2175"/>
      <c r="IZX409" s="2175"/>
      <c r="IZY409" s="2175"/>
      <c r="IZZ409" s="2175"/>
      <c r="JAA409" s="2175"/>
      <c r="JAB409" s="2175"/>
      <c r="JAC409" s="2175"/>
      <c r="JAD409" s="2175"/>
      <c r="JAE409" s="2175"/>
      <c r="JAF409" s="2175"/>
      <c r="JAG409" s="2175"/>
      <c r="JAH409" s="2175"/>
      <c r="JAI409" s="2175"/>
      <c r="JAJ409" s="2175"/>
      <c r="JAK409" s="2175"/>
      <c r="JAL409" s="2175"/>
      <c r="JAM409" s="2175"/>
      <c r="JAN409" s="2175"/>
      <c r="JAO409" s="2175"/>
      <c r="JAP409" s="2175"/>
      <c r="JAQ409" s="2175"/>
      <c r="JAR409" s="2175"/>
      <c r="JAS409" s="2175"/>
      <c r="JAT409" s="2175"/>
      <c r="JAU409" s="2175"/>
      <c r="JAV409" s="2175"/>
      <c r="JAW409" s="2175"/>
      <c r="JAX409" s="2175"/>
      <c r="JAY409" s="2175"/>
      <c r="JAZ409" s="2175"/>
      <c r="JBA409" s="2175"/>
      <c r="JBB409" s="2175"/>
      <c r="JBC409" s="2175"/>
      <c r="JBD409" s="2175"/>
      <c r="JBE409" s="2175"/>
      <c r="JBF409" s="2175"/>
      <c r="JBG409" s="2175"/>
      <c r="JBH409" s="2175"/>
      <c r="JBI409" s="2175"/>
      <c r="JBJ409" s="2175"/>
      <c r="JBK409" s="2175"/>
      <c r="JBL409" s="2175"/>
      <c r="JBM409" s="2175"/>
      <c r="JBN409" s="2175"/>
      <c r="JBO409" s="2175"/>
      <c r="JBP409" s="2175"/>
      <c r="JBQ409" s="2175"/>
      <c r="JBR409" s="2175"/>
      <c r="JBS409" s="2175"/>
      <c r="JBT409" s="2175"/>
      <c r="JBU409" s="2175"/>
      <c r="JBV409" s="2175"/>
      <c r="JBW409" s="2175"/>
      <c r="JBX409" s="2175"/>
      <c r="JBY409" s="2175"/>
      <c r="JBZ409" s="2175"/>
      <c r="JCA409" s="2175"/>
      <c r="JCB409" s="2175"/>
      <c r="JCC409" s="2175"/>
      <c r="JCD409" s="2175"/>
      <c r="JCE409" s="2175"/>
      <c r="JCF409" s="2175"/>
      <c r="JCG409" s="2175"/>
      <c r="JCH409" s="2175"/>
      <c r="JCI409" s="2175"/>
      <c r="JCJ409" s="2175"/>
      <c r="JCK409" s="2175"/>
      <c r="JCL409" s="2175"/>
      <c r="JCM409" s="2175"/>
      <c r="JCN409" s="2175"/>
      <c r="JCO409" s="2175"/>
      <c r="JCP409" s="2175"/>
      <c r="JCQ409" s="2175"/>
      <c r="JCR409" s="2175"/>
      <c r="JCS409" s="2175"/>
      <c r="JCT409" s="2175"/>
      <c r="JCU409" s="2175"/>
      <c r="JCV409" s="2175"/>
      <c r="JCW409" s="2175"/>
      <c r="JCX409" s="2175"/>
      <c r="JCY409" s="2175"/>
      <c r="JCZ409" s="2175"/>
      <c r="JDA409" s="2175"/>
      <c r="JDB409" s="2175"/>
      <c r="JDC409" s="2175"/>
      <c r="JDD409" s="2175"/>
      <c r="JDE409" s="2175"/>
      <c r="JDF409" s="2175"/>
      <c r="JDG409" s="2175"/>
      <c r="JDH409" s="2175"/>
      <c r="JDI409" s="2175"/>
      <c r="JDJ409" s="2175"/>
      <c r="JDK409" s="2175"/>
      <c r="JDL409" s="2175"/>
      <c r="JDM409" s="2175"/>
      <c r="JDN409" s="2175"/>
      <c r="JDO409" s="2175"/>
      <c r="JDP409" s="2175"/>
      <c r="JDQ409" s="2175"/>
      <c r="JDR409" s="2175"/>
      <c r="JDS409" s="2175"/>
      <c r="JDT409" s="2175"/>
      <c r="JDU409" s="2175"/>
      <c r="JDV409" s="2175"/>
      <c r="JDW409" s="2175"/>
      <c r="JDX409" s="2175"/>
      <c r="JDY409" s="2175"/>
      <c r="JDZ409" s="2175"/>
      <c r="JEA409" s="2175"/>
      <c r="JEB409" s="2175"/>
      <c r="JEC409" s="2175"/>
      <c r="JED409" s="2175"/>
      <c r="JEE409" s="2175"/>
      <c r="JEF409" s="2175"/>
      <c r="JEG409" s="2175"/>
      <c r="JEH409" s="2175"/>
      <c r="JEI409" s="2175"/>
      <c r="JEJ409" s="2175"/>
      <c r="JEK409" s="2175"/>
      <c r="JEL409" s="2175"/>
      <c r="JEM409" s="2175"/>
      <c r="JEN409" s="2175"/>
      <c r="JEO409" s="2175"/>
      <c r="JEP409" s="2175"/>
      <c r="JEQ409" s="2175"/>
      <c r="JER409" s="2175"/>
      <c r="JES409" s="2175"/>
      <c r="JET409" s="2175"/>
      <c r="JEU409" s="2175"/>
      <c r="JEV409" s="2175"/>
      <c r="JEW409" s="2175"/>
      <c r="JEX409" s="2175"/>
      <c r="JEY409" s="2175"/>
      <c r="JEZ409" s="2175"/>
      <c r="JFA409" s="2175"/>
      <c r="JFB409" s="2175"/>
      <c r="JFC409" s="2175"/>
      <c r="JFD409" s="2175"/>
      <c r="JFE409" s="2175"/>
      <c r="JFF409" s="2175"/>
      <c r="JFG409" s="2175"/>
      <c r="JFH409" s="2175"/>
      <c r="JFI409" s="2175"/>
      <c r="JFJ409" s="2175"/>
      <c r="JFK409" s="2175"/>
      <c r="JFL409" s="2175"/>
      <c r="JFM409" s="2175"/>
      <c r="JFN409" s="2175"/>
      <c r="JFO409" s="2175"/>
      <c r="JFP409" s="2175"/>
      <c r="JFQ409" s="2175"/>
      <c r="JFR409" s="2175"/>
      <c r="JFS409" s="2175"/>
      <c r="JFT409" s="2175"/>
      <c r="JFU409" s="2175"/>
      <c r="JFV409" s="2175"/>
      <c r="JFW409" s="2175"/>
      <c r="JFX409" s="2175"/>
      <c r="JFY409" s="2175"/>
      <c r="JFZ409" s="2175"/>
      <c r="JGA409" s="2175"/>
      <c r="JGB409" s="2175"/>
      <c r="JGC409" s="2175"/>
      <c r="JGD409" s="2175"/>
      <c r="JGE409" s="2175"/>
      <c r="JGF409" s="2175"/>
      <c r="JGG409" s="2175"/>
      <c r="JGH409" s="2175"/>
      <c r="JGI409" s="2175"/>
      <c r="JGJ409" s="2175"/>
      <c r="JGK409" s="2175"/>
      <c r="JGL409" s="2175"/>
      <c r="JGM409" s="2175"/>
      <c r="JGN409" s="2175"/>
      <c r="JGO409" s="2175"/>
      <c r="JGP409" s="2175"/>
      <c r="JGQ409" s="2175"/>
      <c r="JGR409" s="2175"/>
      <c r="JGS409" s="2175"/>
      <c r="JGT409" s="2175"/>
      <c r="JGU409" s="2175"/>
      <c r="JGV409" s="2175"/>
      <c r="JGW409" s="2175"/>
      <c r="JGX409" s="2175"/>
      <c r="JGY409" s="2175"/>
      <c r="JGZ409" s="2175"/>
      <c r="JHA409" s="2175"/>
      <c r="JHB409" s="2175"/>
      <c r="JHC409" s="2175"/>
      <c r="JHD409" s="2175"/>
      <c r="JHE409" s="2175"/>
      <c r="JHF409" s="2175"/>
      <c r="JHG409" s="2175"/>
      <c r="JHH409" s="2175"/>
      <c r="JHI409" s="2175"/>
      <c r="JHJ409" s="2175"/>
      <c r="JHK409" s="2175"/>
      <c r="JHL409" s="2175"/>
      <c r="JHM409" s="2175"/>
      <c r="JHN409" s="2175"/>
      <c r="JHO409" s="2175"/>
      <c r="JHP409" s="2175"/>
      <c r="JHQ409" s="2175"/>
      <c r="JHR409" s="2175"/>
      <c r="JHS409" s="2175"/>
      <c r="JHT409" s="2175"/>
      <c r="JHU409" s="2175"/>
      <c r="JHV409" s="2175"/>
      <c r="JHW409" s="2175"/>
      <c r="JHX409" s="2175"/>
      <c r="JHY409" s="2175"/>
      <c r="JHZ409" s="2175"/>
      <c r="JIA409" s="2175"/>
      <c r="JIB409" s="2175"/>
      <c r="JIC409" s="2175"/>
      <c r="JID409" s="2175"/>
      <c r="JIE409" s="2175"/>
      <c r="JIF409" s="2175"/>
      <c r="JIG409" s="2175"/>
      <c r="JIH409" s="2175"/>
      <c r="JII409" s="2175"/>
      <c r="JIJ409" s="2175"/>
      <c r="JIK409" s="2175"/>
      <c r="JIL409" s="2175"/>
      <c r="JIM409" s="2175"/>
      <c r="JIN409" s="2175"/>
      <c r="JIO409" s="2175"/>
      <c r="JIP409" s="2175"/>
      <c r="JIQ409" s="2175"/>
      <c r="JIR409" s="2175"/>
      <c r="JIS409" s="2175"/>
      <c r="JIT409" s="2175"/>
      <c r="JIU409" s="2175"/>
      <c r="JIV409" s="2175"/>
      <c r="JIW409" s="2175"/>
      <c r="JIX409" s="2175"/>
      <c r="JIY409" s="2175"/>
      <c r="JIZ409" s="2175"/>
      <c r="JJA409" s="2175"/>
      <c r="JJB409" s="2175"/>
      <c r="JJC409" s="2175"/>
      <c r="JJD409" s="2175"/>
      <c r="JJE409" s="2175"/>
      <c r="JJF409" s="2175"/>
      <c r="JJG409" s="2175"/>
      <c r="JJH409" s="2175"/>
      <c r="JJI409" s="2175"/>
      <c r="JJJ409" s="2175"/>
      <c r="JJK409" s="2175"/>
      <c r="JJL409" s="2175"/>
      <c r="JJM409" s="2175"/>
      <c r="JJN409" s="2175"/>
      <c r="JJO409" s="2175"/>
      <c r="JJP409" s="2175"/>
      <c r="JJQ409" s="2175"/>
      <c r="JJR409" s="2175"/>
      <c r="JJS409" s="2175"/>
      <c r="JJT409" s="2175"/>
      <c r="JJU409" s="2175"/>
      <c r="JJV409" s="2175"/>
      <c r="JJW409" s="2175"/>
      <c r="JJX409" s="2175"/>
      <c r="JJY409" s="2175"/>
      <c r="JJZ409" s="2175"/>
      <c r="JKA409" s="2175"/>
      <c r="JKB409" s="2175"/>
      <c r="JKC409" s="2175"/>
      <c r="JKD409" s="2175"/>
      <c r="JKE409" s="2175"/>
      <c r="JKF409" s="2175"/>
      <c r="JKG409" s="2175"/>
      <c r="JKH409" s="2175"/>
      <c r="JKI409" s="2175"/>
      <c r="JKJ409" s="2175"/>
      <c r="JKK409" s="2175"/>
      <c r="JKL409" s="2175"/>
      <c r="JKM409" s="2175"/>
      <c r="JKN409" s="2175"/>
      <c r="JKO409" s="2175"/>
      <c r="JKP409" s="2175"/>
      <c r="JKQ409" s="2175"/>
      <c r="JKR409" s="2175"/>
      <c r="JKS409" s="2175"/>
      <c r="JKT409" s="2175"/>
      <c r="JKU409" s="2175"/>
      <c r="JKV409" s="2175"/>
      <c r="JKW409" s="2175"/>
      <c r="JKX409" s="2175"/>
      <c r="JKY409" s="2175"/>
      <c r="JKZ409" s="2175"/>
      <c r="JLA409" s="2175"/>
      <c r="JLB409" s="2175"/>
      <c r="JLC409" s="2175"/>
      <c r="JLD409" s="2175"/>
      <c r="JLE409" s="2175"/>
      <c r="JLF409" s="2175"/>
      <c r="JLG409" s="2175"/>
      <c r="JLH409" s="2175"/>
      <c r="JLI409" s="2175"/>
      <c r="JLJ409" s="2175"/>
      <c r="JLK409" s="2175"/>
      <c r="JLL409" s="2175"/>
      <c r="JLM409" s="2175"/>
      <c r="JLN409" s="2175"/>
      <c r="JLO409" s="2175"/>
      <c r="JLP409" s="2175"/>
      <c r="JLQ409" s="2175"/>
      <c r="JLR409" s="2175"/>
      <c r="JLS409" s="2175"/>
      <c r="JLT409" s="2175"/>
      <c r="JLU409" s="2175"/>
      <c r="JLV409" s="2175"/>
      <c r="JLW409" s="2175"/>
      <c r="JLX409" s="2175"/>
      <c r="JLY409" s="2175"/>
      <c r="JLZ409" s="2175"/>
      <c r="JMA409" s="2175"/>
      <c r="JMB409" s="2175"/>
      <c r="JMC409" s="2175"/>
      <c r="JMD409" s="2175"/>
      <c r="JME409" s="2175"/>
      <c r="JMF409" s="2175"/>
      <c r="JMG409" s="2175"/>
      <c r="JMH409" s="2175"/>
      <c r="JMI409" s="2175"/>
      <c r="JMJ409" s="2175"/>
      <c r="JMK409" s="2175"/>
      <c r="JML409" s="2175"/>
      <c r="JMM409" s="2175"/>
      <c r="JMN409" s="2175"/>
      <c r="JMO409" s="2175"/>
      <c r="JMP409" s="2175"/>
      <c r="JMQ409" s="2175"/>
      <c r="JMR409" s="2175"/>
      <c r="JMS409" s="2175"/>
      <c r="JMT409" s="2175"/>
      <c r="JMU409" s="2175"/>
      <c r="JMV409" s="2175"/>
      <c r="JMW409" s="2175"/>
      <c r="JMX409" s="2175"/>
      <c r="JMY409" s="2175"/>
      <c r="JMZ409" s="2175"/>
      <c r="JNA409" s="2175"/>
      <c r="JNB409" s="2175"/>
      <c r="JNC409" s="2175"/>
      <c r="JND409" s="2175"/>
      <c r="JNE409" s="2175"/>
      <c r="JNF409" s="2175"/>
      <c r="JNG409" s="2175"/>
      <c r="JNH409" s="2175"/>
      <c r="JNI409" s="2175"/>
      <c r="JNJ409" s="2175"/>
      <c r="JNK409" s="2175"/>
      <c r="JNL409" s="2175"/>
      <c r="JNM409" s="2175"/>
      <c r="JNN409" s="2175"/>
      <c r="JNO409" s="2175"/>
      <c r="JNP409" s="2175"/>
      <c r="JNQ409" s="2175"/>
      <c r="JNR409" s="2175"/>
      <c r="JNS409" s="2175"/>
      <c r="JNT409" s="2175"/>
      <c r="JNU409" s="2175"/>
      <c r="JNV409" s="2175"/>
      <c r="JNW409" s="2175"/>
      <c r="JNX409" s="2175"/>
      <c r="JNY409" s="2175"/>
      <c r="JNZ409" s="2175"/>
      <c r="JOA409" s="2175"/>
      <c r="JOB409" s="2175"/>
      <c r="JOC409" s="2175"/>
      <c r="JOD409" s="2175"/>
      <c r="JOE409" s="2175"/>
      <c r="JOF409" s="2175"/>
      <c r="JOG409" s="2175"/>
      <c r="JOH409" s="2175"/>
      <c r="JOI409" s="2175"/>
      <c r="JOJ409" s="2175"/>
      <c r="JOK409" s="2175"/>
      <c r="JOL409" s="2175"/>
      <c r="JOM409" s="2175"/>
      <c r="JON409" s="2175"/>
      <c r="JOO409" s="2175"/>
      <c r="JOP409" s="2175"/>
      <c r="JOQ409" s="2175"/>
      <c r="JOR409" s="2175"/>
      <c r="JOS409" s="2175"/>
      <c r="JOT409" s="2175"/>
      <c r="JOU409" s="2175"/>
      <c r="JOV409" s="2175"/>
      <c r="JOW409" s="2175"/>
      <c r="JOX409" s="2175"/>
      <c r="JOY409" s="2175"/>
      <c r="JOZ409" s="2175"/>
      <c r="JPA409" s="2175"/>
      <c r="JPB409" s="2175"/>
      <c r="JPC409" s="2175"/>
      <c r="JPD409" s="2175"/>
      <c r="JPE409" s="2175"/>
      <c r="JPF409" s="2175"/>
      <c r="JPG409" s="2175"/>
      <c r="JPH409" s="2175"/>
      <c r="JPI409" s="2175"/>
      <c r="JPJ409" s="2175"/>
      <c r="JPK409" s="2175"/>
      <c r="JPL409" s="2175"/>
      <c r="JPM409" s="2175"/>
      <c r="JPN409" s="2175"/>
      <c r="JPO409" s="2175"/>
      <c r="JPP409" s="2175"/>
      <c r="JPQ409" s="2175"/>
      <c r="JPR409" s="2175"/>
      <c r="JPS409" s="2175"/>
      <c r="JPT409" s="2175"/>
      <c r="JPU409" s="2175"/>
      <c r="JPV409" s="2175"/>
      <c r="JPW409" s="2175"/>
      <c r="JPX409" s="2175"/>
      <c r="JPY409" s="2175"/>
      <c r="JPZ409" s="2175"/>
      <c r="JQA409" s="2175"/>
      <c r="JQB409" s="2175"/>
      <c r="JQC409" s="2175"/>
      <c r="JQD409" s="2175"/>
      <c r="JQE409" s="2175"/>
      <c r="JQF409" s="2175"/>
      <c r="JQG409" s="2175"/>
      <c r="JQH409" s="2175"/>
      <c r="JQI409" s="2175"/>
      <c r="JQJ409" s="2175"/>
      <c r="JQK409" s="2175"/>
      <c r="JQL409" s="2175"/>
      <c r="JQM409" s="2175"/>
      <c r="JQN409" s="2175"/>
      <c r="JQO409" s="2175"/>
      <c r="JQP409" s="2175"/>
      <c r="JQQ409" s="2175"/>
      <c r="JQR409" s="2175"/>
      <c r="JQS409" s="2175"/>
      <c r="JQT409" s="2175"/>
      <c r="JQU409" s="2175"/>
      <c r="JQV409" s="2175"/>
      <c r="JQW409" s="2175"/>
      <c r="JQX409" s="2175"/>
      <c r="JQY409" s="2175"/>
      <c r="JQZ409" s="2175"/>
      <c r="JRA409" s="2175"/>
      <c r="JRB409" s="2175"/>
      <c r="JRC409" s="2175"/>
      <c r="JRD409" s="2175"/>
      <c r="JRE409" s="2175"/>
      <c r="JRF409" s="2175"/>
      <c r="JRG409" s="2175"/>
      <c r="JRH409" s="2175"/>
      <c r="JRI409" s="2175"/>
      <c r="JRJ409" s="2175"/>
      <c r="JRK409" s="2175"/>
      <c r="JRL409" s="2175"/>
      <c r="JRM409" s="2175"/>
      <c r="JRN409" s="2175"/>
      <c r="JRO409" s="2175"/>
      <c r="JRP409" s="2175"/>
      <c r="JRQ409" s="2175"/>
      <c r="JRR409" s="2175"/>
      <c r="JRS409" s="2175"/>
      <c r="JRT409" s="2175"/>
      <c r="JRU409" s="2175"/>
      <c r="JRV409" s="2175"/>
      <c r="JRW409" s="2175"/>
      <c r="JRX409" s="2175"/>
      <c r="JRY409" s="2175"/>
      <c r="JRZ409" s="2175"/>
      <c r="JSA409" s="2175"/>
      <c r="JSB409" s="2175"/>
      <c r="JSC409" s="2175"/>
      <c r="JSD409" s="2175"/>
      <c r="JSE409" s="2175"/>
      <c r="JSF409" s="2175"/>
      <c r="JSG409" s="2175"/>
      <c r="JSH409" s="2175"/>
      <c r="JSI409" s="2175"/>
      <c r="JSJ409" s="2175"/>
      <c r="JSK409" s="2175"/>
      <c r="JSL409" s="2175"/>
      <c r="JSM409" s="2175"/>
      <c r="JSN409" s="2175"/>
      <c r="JSO409" s="2175"/>
      <c r="JSP409" s="2175"/>
      <c r="JSQ409" s="2175"/>
      <c r="JSR409" s="2175"/>
      <c r="JSS409" s="2175"/>
      <c r="JST409" s="2175"/>
      <c r="JSU409" s="2175"/>
      <c r="JSV409" s="2175"/>
      <c r="JSW409" s="2175"/>
      <c r="JSX409" s="2175"/>
      <c r="JSY409" s="2175"/>
      <c r="JSZ409" s="2175"/>
      <c r="JTA409" s="2175"/>
      <c r="JTB409" s="2175"/>
      <c r="JTC409" s="2175"/>
      <c r="JTD409" s="2175"/>
      <c r="JTE409" s="2175"/>
      <c r="JTF409" s="2175"/>
      <c r="JTG409" s="2175"/>
      <c r="JTH409" s="2175"/>
      <c r="JTI409" s="2175"/>
      <c r="JTJ409" s="2175"/>
      <c r="JTK409" s="2175"/>
      <c r="JTL409" s="2175"/>
      <c r="JTM409" s="2175"/>
      <c r="JTN409" s="2175"/>
      <c r="JTO409" s="2175"/>
      <c r="JTP409" s="2175"/>
      <c r="JTQ409" s="2175"/>
      <c r="JTR409" s="2175"/>
      <c r="JTS409" s="2175"/>
      <c r="JTT409" s="2175"/>
      <c r="JTU409" s="2175"/>
      <c r="JTV409" s="2175"/>
      <c r="JTW409" s="2175"/>
      <c r="JTX409" s="2175"/>
      <c r="JTY409" s="2175"/>
      <c r="JTZ409" s="2175"/>
      <c r="JUA409" s="2175"/>
      <c r="JUB409" s="2175"/>
      <c r="JUC409" s="2175"/>
      <c r="JUD409" s="2175"/>
      <c r="JUE409" s="2175"/>
      <c r="JUF409" s="2175"/>
      <c r="JUG409" s="2175"/>
      <c r="JUH409" s="2175"/>
      <c r="JUI409" s="2175"/>
      <c r="JUJ409" s="2175"/>
      <c r="JUK409" s="2175"/>
      <c r="JUL409" s="2175"/>
      <c r="JUM409" s="2175"/>
      <c r="JUN409" s="2175"/>
      <c r="JUO409" s="2175"/>
      <c r="JUP409" s="2175"/>
      <c r="JUQ409" s="2175"/>
      <c r="JUR409" s="2175"/>
      <c r="JUS409" s="2175"/>
      <c r="JUT409" s="2175"/>
      <c r="JUU409" s="2175"/>
      <c r="JUV409" s="2175"/>
      <c r="JUW409" s="2175"/>
      <c r="JUX409" s="2175"/>
      <c r="JUY409" s="2175"/>
      <c r="JUZ409" s="2175"/>
      <c r="JVA409" s="2175"/>
      <c r="JVB409" s="2175"/>
      <c r="JVC409" s="2175"/>
      <c r="JVD409" s="2175"/>
      <c r="JVE409" s="2175"/>
      <c r="JVF409" s="2175"/>
      <c r="JVG409" s="2175"/>
      <c r="JVH409" s="2175"/>
      <c r="JVI409" s="2175"/>
      <c r="JVJ409" s="2175"/>
      <c r="JVK409" s="2175"/>
      <c r="JVL409" s="2175"/>
      <c r="JVM409" s="2175"/>
      <c r="JVN409" s="2175"/>
      <c r="JVO409" s="2175"/>
      <c r="JVP409" s="2175"/>
      <c r="JVQ409" s="2175"/>
      <c r="JVR409" s="2175"/>
      <c r="JVS409" s="2175"/>
      <c r="JVT409" s="2175"/>
      <c r="JVU409" s="2175"/>
      <c r="JVV409" s="2175"/>
      <c r="JVW409" s="2175"/>
      <c r="JVX409" s="2175"/>
      <c r="JVY409" s="2175"/>
      <c r="JVZ409" s="2175"/>
      <c r="JWA409" s="2175"/>
      <c r="JWB409" s="2175"/>
      <c r="JWC409" s="2175"/>
      <c r="JWD409" s="2175"/>
      <c r="JWE409" s="2175"/>
      <c r="JWF409" s="2175"/>
      <c r="JWG409" s="2175"/>
      <c r="JWH409" s="2175"/>
      <c r="JWI409" s="2175"/>
      <c r="JWJ409" s="2175"/>
      <c r="JWK409" s="2175"/>
      <c r="JWL409" s="2175"/>
      <c r="JWM409" s="2175"/>
      <c r="JWN409" s="2175"/>
      <c r="JWO409" s="2175"/>
      <c r="JWP409" s="2175"/>
      <c r="JWQ409" s="2175"/>
      <c r="JWR409" s="2175"/>
      <c r="JWS409" s="2175"/>
      <c r="JWT409" s="2175"/>
      <c r="JWU409" s="2175"/>
      <c r="JWV409" s="2175"/>
      <c r="JWW409" s="2175"/>
      <c r="JWX409" s="2175"/>
      <c r="JWY409" s="2175"/>
      <c r="JWZ409" s="2175"/>
      <c r="JXA409" s="2175"/>
      <c r="JXB409" s="2175"/>
      <c r="JXC409" s="2175"/>
      <c r="JXD409" s="2175"/>
      <c r="JXE409" s="2175"/>
      <c r="JXF409" s="2175"/>
      <c r="JXG409" s="2175"/>
      <c r="JXH409" s="2175"/>
      <c r="JXI409" s="2175"/>
      <c r="JXJ409" s="2175"/>
      <c r="JXK409" s="2175"/>
      <c r="JXL409" s="2175"/>
      <c r="JXM409" s="2175"/>
      <c r="JXN409" s="2175"/>
      <c r="JXO409" s="2175"/>
      <c r="JXP409" s="2175"/>
      <c r="JXQ409" s="2175"/>
      <c r="JXR409" s="2175"/>
      <c r="JXS409" s="2175"/>
      <c r="JXT409" s="2175"/>
      <c r="JXU409" s="2175"/>
      <c r="JXV409" s="2175"/>
      <c r="JXW409" s="2175"/>
      <c r="JXX409" s="2175"/>
      <c r="JXY409" s="2175"/>
      <c r="JXZ409" s="2175"/>
      <c r="JYA409" s="2175"/>
      <c r="JYB409" s="2175"/>
      <c r="JYC409" s="2175"/>
      <c r="JYD409" s="2175"/>
      <c r="JYE409" s="2175"/>
      <c r="JYF409" s="2175"/>
      <c r="JYG409" s="2175"/>
      <c r="JYH409" s="2175"/>
      <c r="JYI409" s="2175"/>
      <c r="JYJ409" s="2175"/>
      <c r="JYK409" s="2175"/>
      <c r="JYL409" s="2175"/>
      <c r="JYM409" s="2175"/>
      <c r="JYN409" s="2175"/>
      <c r="JYO409" s="2175"/>
      <c r="JYP409" s="2175"/>
      <c r="JYQ409" s="2175"/>
      <c r="JYR409" s="2175"/>
      <c r="JYS409" s="2175"/>
      <c r="JYT409" s="2175"/>
      <c r="JYU409" s="2175"/>
      <c r="JYV409" s="2175"/>
      <c r="JYW409" s="2175"/>
      <c r="JYX409" s="2175"/>
      <c r="JYY409" s="2175"/>
      <c r="JYZ409" s="2175"/>
      <c r="JZA409" s="2175"/>
      <c r="JZB409" s="2175"/>
      <c r="JZC409" s="2175"/>
      <c r="JZD409" s="2175"/>
      <c r="JZE409" s="2175"/>
      <c r="JZF409" s="2175"/>
      <c r="JZG409" s="2175"/>
      <c r="JZH409" s="2175"/>
      <c r="JZI409" s="2175"/>
      <c r="JZJ409" s="2175"/>
      <c r="JZK409" s="2175"/>
      <c r="JZL409" s="2175"/>
      <c r="JZM409" s="2175"/>
      <c r="JZN409" s="2175"/>
      <c r="JZO409" s="2175"/>
      <c r="JZP409" s="2175"/>
      <c r="JZQ409" s="2175"/>
      <c r="JZR409" s="2175"/>
      <c r="JZS409" s="2175"/>
      <c r="JZT409" s="2175"/>
      <c r="JZU409" s="2175"/>
      <c r="JZV409" s="2175"/>
      <c r="JZW409" s="2175"/>
      <c r="JZX409" s="2175"/>
      <c r="JZY409" s="2175"/>
      <c r="JZZ409" s="2175"/>
      <c r="KAA409" s="2175"/>
      <c r="KAB409" s="2175"/>
      <c r="KAC409" s="2175"/>
      <c r="KAD409" s="2175"/>
      <c r="KAE409" s="2175"/>
      <c r="KAF409" s="2175"/>
      <c r="KAG409" s="2175"/>
      <c r="KAH409" s="2175"/>
      <c r="KAI409" s="2175"/>
      <c r="KAJ409" s="2175"/>
      <c r="KAK409" s="2175"/>
      <c r="KAL409" s="2175"/>
      <c r="KAM409" s="2175"/>
      <c r="KAN409" s="2175"/>
      <c r="KAO409" s="2175"/>
      <c r="KAP409" s="2175"/>
      <c r="KAQ409" s="2175"/>
      <c r="KAR409" s="2175"/>
      <c r="KAS409" s="2175"/>
      <c r="KAT409" s="2175"/>
      <c r="KAU409" s="2175"/>
      <c r="KAV409" s="2175"/>
      <c r="KAW409" s="2175"/>
      <c r="KAX409" s="2175"/>
      <c r="KAY409" s="2175"/>
      <c r="KAZ409" s="2175"/>
      <c r="KBA409" s="2175"/>
      <c r="KBB409" s="2175"/>
      <c r="KBC409" s="2175"/>
      <c r="KBD409" s="2175"/>
      <c r="KBE409" s="2175"/>
      <c r="KBF409" s="2175"/>
      <c r="KBG409" s="2175"/>
      <c r="KBH409" s="2175"/>
      <c r="KBI409" s="2175"/>
      <c r="KBJ409" s="2175"/>
      <c r="KBK409" s="2175"/>
      <c r="KBL409" s="2175"/>
      <c r="KBM409" s="2175"/>
      <c r="KBN409" s="2175"/>
      <c r="KBO409" s="2175"/>
      <c r="KBP409" s="2175"/>
      <c r="KBQ409" s="2175"/>
      <c r="KBR409" s="2175"/>
      <c r="KBS409" s="2175"/>
      <c r="KBT409" s="2175"/>
      <c r="KBU409" s="2175"/>
      <c r="KBV409" s="2175"/>
      <c r="KBW409" s="2175"/>
      <c r="KBX409" s="2175"/>
      <c r="KBY409" s="2175"/>
      <c r="KBZ409" s="2175"/>
      <c r="KCA409" s="2175"/>
      <c r="KCB409" s="2175"/>
      <c r="KCC409" s="2175"/>
      <c r="KCD409" s="2175"/>
      <c r="KCE409" s="2175"/>
      <c r="KCF409" s="2175"/>
      <c r="KCG409" s="2175"/>
      <c r="KCH409" s="2175"/>
      <c r="KCI409" s="2175"/>
      <c r="KCJ409" s="2175"/>
      <c r="KCK409" s="2175"/>
      <c r="KCL409" s="2175"/>
      <c r="KCM409" s="2175"/>
      <c r="KCN409" s="2175"/>
      <c r="KCO409" s="2175"/>
      <c r="KCP409" s="2175"/>
      <c r="KCQ409" s="2175"/>
      <c r="KCR409" s="2175"/>
      <c r="KCS409" s="2175"/>
      <c r="KCT409" s="2175"/>
      <c r="KCU409" s="2175"/>
      <c r="KCV409" s="2175"/>
      <c r="KCW409" s="2175"/>
      <c r="KCX409" s="2175"/>
      <c r="KCY409" s="2175"/>
      <c r="KCZ409" s="2175"/>
      <c r="KDA409" s="2175"/>
      <c r="KDB409" s="2175"/>
      <c r="KDC409" s="2175"/>
      <c r="KDD409" s="2175"/>
      <c r="KDE409" s="2175"/>
      <c r="KDF409" s="2175"/>
      <c r="KDG409" s="2175"/>
      <c r="KDH409" s="2175"/>
      <c r="KDI409" s="2175"/>
      <c r="KDJ409" s="2175"/>
      <c r="KDK409" s="2175"/>
      <c r="KDL409" s="2175"/>
      <c r="KDM409" s="2175"/>
      <c r="KDN409" s="2175"/>
      <c r="KDO409" s="2175"/>
      <c r="KDP409" s="2175"/>
      <c r="KDQ409" s="2175"/>
      <c r="KDR409" s="2175"/>
      <c r="KDS409" s="2175"/>
      <c r="KDT409" s="2175"/>
      <c r="KDU409" s="2175"/>
      <c r="KDV409" s="2175"/>
      <c r="KDW409" s="2175"/>
      <c r="KDX409" s="2175"/>
      <c r="KDY409" s="2175"/>
      <c r="KDZ409" s="2175"/>
      <c r="KEA409" s="2175"/>
      <c r="KEB409" s="2175"/>
      <c r="KEC409" s="2175"/>
      <c r="KED409" s="2175"/>
      <c r="KEE409" s="2175"/>
      <c r="KEF409" s="2175"/>
      <c r="KEG409" s="2175"/>
      <c r="KEH409" s="2175"/>
      <c r="KEI409" s="2175"/>
      <c r="KEJ409" s="2175"/>
      <c r="KEK409" s="2175"/>
      <c r="KEL409" s="2175"/>
      <c r="KEM409" s="2175"/>
      <c r="KEN409" s="2175"/>
      <c r="KEO409" s="2175"/>
      <c r="KEP409" s="2175"/>
      <c r="KEQ409" s="2175"/>
      <c r="KER409" s="2175"/>
      <c r="KES409" s="2175"/>
      <c r="KET409" s="2175"/>
      <c r="KEU409" s="2175"/>
      <c r="KEV409" s="2175"/>
      <c r="KEW409" s="2175"/>
      <c r="KEX409" s="2175"/>
      <c r="KEY409" s="2175"/>
      <c r="KEZ409" s="2175"/>
      <c r="KFA409" s="2175"/>
      <c r="KFB409" s="2175"/>
      <c r="KFC409" s="2175"/>
      <c r="KFD409" s="2175"/>
      <c r="KFE409" s="2175"/>
      <c r="KFF409" s="2175"/>
      <c r="KFG409" s="2175"/>
      <c r="KFH409" s="2175"/>
      <c r="KFI409" s="2175"/>
      <c r="KFJ409" s="2175"/>
      <c r="KFK409" s="2175"/>
      <c r="KFL409" s="2175"/>
      <c r="KFM409" s="2175"/>
      <c r="KFN409" s="2175"/>
      <c r="KFO409" s="2175"/>
      <c r="KFP409" s="2175"/>
      <c r="KFQ409" s="2175"/>
      <c r="KFR409" s="2175"/>
      <c r="KFS409" s="2175"/>
      <c r="KFT409" s="2175"/>
      <c r="KFU409" s="2175"/>
      <c r="KFV409" s="2175"/>
      <c r="KFW409" s="2175"/>
      <c r="KFX409" s="2175"/>
      <c r="KFY409" s="2175"/>
      <c r="KFZ409" s="2175"/>
      <c r="KGA409" s="2175"/>
      <c r="KGB409" s="2175"/>
      <c r="KGC409" s="2175"/>
      <c r="KGD409" s="2175"/>
      <c r="KGE409" s="2175"/>
      <c r="KGF409" s="2175"/>
      <c r="KGG409" s="2175"/>
      <c r="KGH409" s="2175"/>
      <c r="KGI409" s="2175"/>
      <c r="KGJ409" s="2175"/>
      <c r="KGK409" s="2175"/>
      <c r="KGL409" s="2175"/>
      <c r="KGM409" s="2175"/>
      <c r="KGN409" s="2175"/>
      <c r="KGO409" s="2175"/>
      <c r="KGP409" s="2175"/>
      <c r="KGQ409" s="2175"/>
      <c r="KGR409" s="2175"/>
      <c r="KGS409" s="2175"/>
      <c r="KGT409" s="2175"/>
      <c r="KGU409" s="2175"/>
      <c r="KGV409" s="2175"/>
      <c r="KGW409" s="2175"/>
      <c r="KGX409" s="2175"/>
      <c r="KGY409" s="2175"/>
      <c r="KGZ409" s="2175"/>
      <c r="KHA409" s="2175"/>
      <c r="KHB409" s="2175"/>
      <c r="KHC409" s="2175"/>
      <c r="KHD409" s="2175"/>
      <c r="KHE409" s="2175"/>
      <c r="KHF409" s="2175"/>
      <c r="KHG409" s="2175"/>
      <c r="KHH409" s="2175"/>
      <c r="KHI409" s="2175"/>
      <c r="KHJ409" s="2175"/>
      <c r="KHK409" s="2175"/>
      <c r="KHL409" s="2175"/>
      <c r="KHM409" s="2175"/>
      <c r="KHN409" s="2175"/>
      <c r="KHO409" s="2175"/>
      <c r="KHP409" s="2175"/>
      <c r="KHQ409" s="2175"/>
      <c r="KHR409" s="2175"/>
      <c r="KHS409" s="2175"/>
      <c r="KHT409" s="2175"/>
      <c r="KHU409" s="2175"/>
      <c r="KHV409" s="2175"/>
      <c r="KHW409" s="2175"/>
      <c r="KHX409" s="2175"/>
      <c r="KHY409" s="2175"/>
      <c r="KHZ409" s="2175"/>
      <c r="KIA409" s="2175"/>
      <c r="KIB409" s="2175"/>
      <c r="KIC409" s="2175"/>
      <c r="KID409" s="2175"/>
      <c r="KIE409" s="2175"/>
      <c r="KIF409" s="2175"/>
      <c r="KIG409" s="2175"/>
      <c r="KIH409" s="2175"/>
      <c r="KII409" s="2175"/>
      <c r="KIJ409" s="2175"/>
      <c r="KIK409" s="2175"/>
      <c r="KIL409" s="2175"/>
      <c r="KIM409" s="2175"/>
      <c r="KIN409" s="2175"/>
      <c r="KIO409" s="2175"/>
      <c r="KIP409" s="2175"/>
      <c r="KIQ409" s="2175"/>
      <c r="KIR409" s="2175"/>
      <c r="KIS409" s="2175"/>
      <c r="KIT409" s="2175"/>
      <c r="KIU409" s="2175"/>
      <c r="KIV409" s="2175"/>
      <c r="KIW409" s="2175"/>
      <c r="KIX409" s="2175"/>
      <c r="KIY409" s="2175"/>
      <c r="KIZ409" s="2175"/>
      <c r="KJA409" s="2175"/>
      <c r="KJB409" s="2175"/>
      <c r="KJC409" s="2175"/>
      <c r="KJD409" s="2175"/>
      <c r="KJE409" s="2175"/>
      <c r="KJF409" s="2175"/>
      <c r="KJG409" s="2175"/>
      <c r="KJH409" s="2175"/>
      <c r="KJI409" s="2175"/>
      <c r="KJJ409" s="2175"/>
      <c r="KJK409" s="2175"/>
      <c r="KJL409" s="2175"/>
      <c r="KJM409" s="2175"/>
      <c r="KJN409" s="2175"/>
      <c r="KJO409" s="2175"/>
      <c r="KJP409" s="2175"/>
      <c r="KJQ409" s="2175"/>
      <c r="KJR409" s="2175"/>
      <c r="KJS409" s="2175"/>
      <c r="KJT409" s="2175"/>
      <c r="KJU409" s="2175"/>
      <c r="KJV409" s="2175"/>
      <c r="KJW409" s="2175"/>
      <c r="KJX409" s="2175"/>
      <c r="KJY409" s="2175"/>
      <c r="KJZ409" s="2175"/>
      <c r="KKA409" s="2175"/>
      <c r="KKB409" s="2175"/>
      <c r="KKC409" s="2175"/>
      <c r="KKD409" s="2175"/>
      <c r="KKE409" s="2175"/>
      <c r="KKF409" s="2175"/>
      <c r="KKG409" s="2175"/>
      <c r="KKH409" s="2175"/>
      <c r="KKI409" s="2175"/>
      <c r="KKJ409" s="2175"/>
      <c r="KKK409" s="2175"/>
      <c r="KKL409" s="2175"/>
      <c r="KKM409" s="2175"/>
      <c r="KKN409" s="2175"/>
      <c r="KKO409" s="2175"/>
      <c r="KKP409" s="2175"/>
      <c r="KKQ409" s="2175"/>
      <c r="KKR409" s="2175"/>
      <c r="KKS409" s="2175"/>
      <c r="KKT409" s="2175"/>
      <c r="KKU409" s="2175"/>
      <c r="KKV409" s="2175"/>
      <c r="KKW409" s="2175"/>
      <c r="KKX409" s="2175"/>
      <c r="KKY409" s="2175"/>
      <c r="KKZ409" s="2175"/>
      <c r="KLA409" s="2175"/>
      <c r="KLB409" s="2175"/>
      <c r="KLC409" s="2175"/>
      <c r="KLD409" s="2175"/>
      <c r="KLE409" s="2175"/>
      <c r="KLF409" s="2175"/>
      <c r="KLG409" s="2175"/>
      <c r="KLH409" s="2175"/>
      <c r="KLI409" s="2175"/>
      <c r="KLJ409" s="2175"/>
      <c r="KLK409" s="2175"/>
      <c r="KLL409" s="2175"/>
      <c r="KLM409" s="2175"/>
      <c r="KLN409" s="2175"/>
      <c r="KLO409" s="2175"/>
      <c r="KLP409" s="2175"/>
      <c r="KLQ409" s="2175"/>
      <c r="KLR409" s="2175"/>
      <c r="KLS409" s="2175"/>
      <c r="KLT409" s="2175"/>
      <c r="KLU409" s="2175"/>
      <c r="KLV409" s="2175"/>
      <c r="KLW409" s="2175"/>
      <c r="KLX409" s="2175"/>
      <c r="KLY409" s="2175"/>
      <c r="KLZ409" s="2175"/>
      <c r="KMA409" s="2175"/>
      <c r="KMB409" s="2175"/>
      <c r="KMC409" s="2175"/>
      <c r="KMD409" s="2175"/>
      <c r="KME409" s="2175"/>
      <c r="KMF409" s="2175"/>
      <c r="KMG409" s="2175"/>
      <c r="KMH409" s="2175"/>
      <c r="KMI409" s="2175"/>
      <c r="KMJ409" s="2175"/>
      <c r="KMK409" s="2175"/>
      <c r="KML409" s="2175"/>
      <c r="KMM409" s="2175"/>
      <c r="KMN409" s="2175"/>
      <c r="KMO409" s="2175"/>
      <c r="KMP409" s="2175"/>
      <c r="KMQ409" s="2175"/>
      <c r="KMR409" s="2175"/>
      <c r="KMS409" s="2175"/>
      <c r="KMT409" s="2175"/>
      <c r="KMU409" s="2175"/>
      <c r="KMV409" s="2175"/>
      <c r="KMW409" s="2175"/>
      <c r="KMX409" s="2175"/>
      <c r="KMY409" s="2175"/>
      <c r="KMZ409" s="2175"/>
      <c r="KNA409" s="2175"/>
      <c r="KNB409" s="2175"/>
      <c r="KNC409" s="2175"/>
      <c r="KND409" s="2175"/>
      <c r="KNE409" s="2175"/>
      <c r="KNF409" s="2175"/>
      <c r="KNG409" s="2175"/>
      <c r="KNH409" s="2175"/>
      <c r="KNI409" s="2175"/>
      <c r="KNJ409" s="2175"/>
      <c r="KNK409" s="2175"/>
      <c r="KNL409" s="2175"/>
      <c r="KNM409" s="2175"/>
      <c r="KNN409" s="2175"/>
      <c r="KNO409" s="2175"/>
      <c r="KNP409" s="2175"/>
      <c r="KNQ409" s="2175"/>
      <c r="KNR409" s="2175"/>
      <c r="KNS409" s="2175"/>
      <c r="KNT409" s="2175"/>
      <c r="KNU409" s="2175"/>
      <c r="KNV409" s="2175"/>
      <c r="KNW409" s="2175"/>
      <c r="KNX409" s="2175"/>
      <c r="KNY409" s="2175"/>
      <c r="KNZ409" s="2175"/>
      <c r="KOA409" s="2175"/>
      <c r="KOB409" s="2175"/>
      <c r="KOC409" s="2175"/>
      <c r="KOD409" s="2175"/>
      <c r="KOE409" s="2175"/>
      <c r="KOF409" s="2175"/>
      <c r="KOG409" s="2175"/>
      <c r="KOH409" s="2175"/>
      <c r="KOI409" s="2175"/>
      <c r="KOJ409" s="2175"/>
      <c r="KOK409" s="2175"/>
      <c r="KOL409" s="2175"/>
      <c r="KOM409" s="2175"/>
      <c r="KON409" s="2175"/>
      <c r="KOO409" s="2175"/>
      <c r="KOP409" s="2175"/>
      <c r="KOQ409" s="2175"/>
      <c r="KOR409" s="2175"/>
      <c r="KOS409" s="2175"/>
      <c r="KOT409" s="2175"/>
      <c r="KOU409" s="2175"/>
      <c r="KOV409" s="2175"/>
      <c r="KOW409" s="2175"/>
      <c r="KOX409" s="2175"/>
      <c r="KOY409" s="2175"/>
      <c r="KOZ409" s="2175"/>
      <c r="KPA409" s="2175"/>
      <c r="KPB409" s="2175"/>
      <c r="KPC409" s="2175"/>
      <c r="KPD409" s="2175"/>
      <c r="KPE409" s="2175"/>
      <c r="KPF409" s="2175"/>
      <c r="KPG409" s="2175"/>
      <c r="KPH409" s="2175"/>
      <c r="KPI409" s="2175"/>
      <c r="KPJ409" s="2175"/>
      <c r="KPK409" s="2175"/>
      <c r="KPL409" s="2175"/>
      <c r="KPM409" s="2175"/>
      <c r="KPN409" s="2175"/>
      <c r="KPO409" s="2175"/>
      <c r="KPP409" s="2175"/>
      <c r="KPQ409" s="2175"/>
      <c r="KPR409" s="2175"/>
      <c r="KPS409" s="2175"/>
      <c r="KPT409" s="2175"/>
      <c r="KPU409" s="2175"/>
      <c r="KPV409" s="2175"/>
      <c r="KPW409" s="2175"/>
      <c r="KPX409" s="2175"/>
      <c r="KPY409" s="2175"/>
      <c r="KPZ409" s="2175"/>
      <c r="KQA409" s="2175"/>
      <c r="KQB409" s="2175"/>
      <c r="KQC409" s="2175"/>
      <c r="KQD409" s="2175"/>
      <c r="KQE409" s="2175"/>
      <c r="KQF409" s="2175"/>
      <c r="KQG409" s="2175"/>
      <c r="KQH409" s="2175"/>
      <c r="KQI409" s="2175"/>
      <c r="KQJ409" s="2175"/>
      <c r="KQK409" s="2175"/>
      <c r="KQL409" s="2175"/>
      <c r="KQM409" s="2175"/>
      <c r="KQN409" s="2175"/>
      <c r="KQO409" s="2175"/>
      <c r="KQP409" s="2175"/>
      <c r="KQQ409" s="2175"/>
      <c r="KQR409" s="2175"/>
      <c r="KQS409" s="2175"/>
      <c r="KQT409" s="2175"/>
      <c r="KQU409" s="2175"/>
      <c r="KQV409" s="2175"/>
      <c r="KQW409" s="2175"/>
      <c r="KQX409" s="2175"/>
      <c r="KQY409" s="2175"/>
      <c r="KQZ409" s="2175"/>
      <c r="KRA409" s="2175"/>
      <c r="KRB409" s="2175"/>
      <c r="KRC409" s="2175"/>
      <c r="KRD409" s="2175"/>
      <c r="KRE409" s="2175"/>
      <c r="KRF409" s="2175"/>
      <c r="KRG409" s="2175"/>
      <c r="KRH409" s="2175"/>
      <c r="KRI409" s="2175"/>
      <c r="KRJ409" s="2175"/>
      <c r="KRK409" s="2175"/>
      <c r="KRL409" s="2175"/>
      <c r="KRM409" s="2175"/>
      <c r="KRN409" s="2175"/>
      <c r="KRO409" s="2175"/>
      <c r="KRP409" s="2175"/>
      <c r="KRQ409" s="2175"/>
      <c r="KRR409" s="2175"/>
      <c r="KRS409" s="2175"/>
      <c r="KRT409" s="2175"/>
      <c r="KRU409" s="2175"/>
      <c r="KRV409" s="2175"/>
      <c r="KRW409" s="2175"/>
      <c r="KRX409" s="2175"/>
      <c r="KRY409" s="2175"/>
      <c r="KRZ409" s="2175"/>
      <c r="KSA409" s="2175"/>
      <c r="KSB409" s="2175"/>
      <c r="KSC409" s="2175"/>
      <c r="KSD409" s="2175"/>
      <c r="KSE409" s="2175"/>
      <c r="KSF409" s="2175"/>
      <c r="KSG409" s="2175"/>
      <c r="KSH409" s="2175"/>
      <c r="KSI409" s="2175"/>
      <c r="KSJ409" s="2175"/>
      <c r="KSK409" s="2175"/>
      <c r="KSL409" s="2175"/>
      <c r="KSM409" s="2175"/>
      <c r="KSN409" s="2175"/>
      <c r="KSO409" s="2175"/>
      <c r="KSP409" s="2175"/>
      <c r="KSQ409" s="2175"/>
      <c r="KSR409" s="2175"/>
      <c r="KSS409" s="2175"/>
      <c r="KST409" s="2175"/>
      <c r="KSU409" s="2175"/>
      <c r="KSV409" s="2175"/>
      <c r="KSW409" s="2175"/>
      <c r="KSX409" s="2175"/>
      <c r="KSY409" s="2175"/>
      <c r="KSZ409" s="2175"/>
      <c r="KTA409" s="2175"/>
      <c r="KTB409" s="2175"/>
      <c r="KTC409" s="2175"/>
      <c r="KTD409" s="2175"/>
      <c r="KTE409" s="2175"/>
      <c r="KTF409" s="2175"/>
      <c r="KTG409" s="2175"/>
      <c r="KTH409" s="2175"/>
      <c r="KTI409" s="2175"/>
      <c r="KTJ409" s="2175"/>
      <c r="KTK409" s="2175"/>
      <c r="KTL409" s="2175"/>
      <c r="KTM409" s="2175"/>
      <c r="KTN409" s="2175"/>
      <c r="KTO409" s="2175"/>
      <c r="KTP409" s="2175"/>
      <c r="KTQ409" s="2175"/>
      <c r="KTR409" s="2175"/>
      <c r="KTS409" s="2175"/>
      <c r="KTT409" s="2175"/>
      <c r="KTU409" s="2175"/>
      <c r="KTV409" s="2175"/>
      <c r="KTW409" s="2175"/>
      <c r="KTX409" s="2175"/>
      <c r="KTY409" s="2175"/>
      <c r="KTZ409" s="2175"/>
      <c r="KUA409" s="2175"/>
      <c r="KUB409" s="2175"/>
      <c r="KUC409" s="2175"/>
      <c r="KUD409" s="2175"/>
      <c r="KUE409" s="2175"/>
      <c r="KUF409" s="2175"/>
      <c r="KUG409" s="2175"/>
      <c r="KUH409" s="2175"/>
      <c r="KUI409" s="2175"/>
      <c r="KUJ409" s="2175"/>
      <c r="KUK409" s="2175"/>
      <c r="KUL409" s="2175"/>
      <c r="KUM409" s="2175"/>
      <c r="KUN409" s="2175"/>
      <c r="KUO409" s="2175"/>
      <c r="KUP409" s="2175"/>
      <c r="KUQ409" s="2175"/>
      <c r="KUR409" s="2175"/>
      <c r="KUS409" s="2175"/>
      <c r="KUT409" s="2175"/>
      <c r="KUU409" s="2175"/>
      <c r="KUV409" s="2175"/>
      <c r="KUW409" s="2175"/>
      <c r="KUX409" s="2175"/>
      <c r="KUY409" s="2175"/>
      <c r="KUZ409" s="2175"/>
      <c r="KVA409" s="2175"/>
      <c r="KVB409" s="2175"/>
      <c r="KVC409" s="2175"/>
      <c r="KVD409" s="2175"/>
      <c r="KVE409" s="2175"/>
      <c r="KVF409" s="2175"/>
      <c r="KVG409" s="2175"/>
      <c r="KVH409" s="2175"/>
      <c r="KVI409" s="2175"/>
      <c r="KVJ409" s="2175"/>
      <c r="KVK409" s="2175"/>
      <c r="KVL409" s="2175"/>
      <c r="KVM409" s="2175"/>
      <c r="KVN409" s="2175"/>
      <c r="KVO409" s="2175"/>
      <c r="KVP409" s="2175"/>
      <c r="KVQ409" s="2175"/>
      <c r="KVR409" s="2175"/>
      <c r="KVS409" s="2175"/>
      <c r="KVT409" s="2175"/>
      <c r="KVU409" s="2175"/>
      <c r="KVV409" s="2175"/>
      <c r="KVW409" s="2175"/>
      <c r="KVX409" s="2175"/>
      <c r="KVY409" s="2175"/>
      <c r="KVZ409" s="2175"/>
      <c r="KWA409" s="2175"/>
      <c r="KWB409" s="2175"/>
      <c r="KWC409" s="2175"/>
      <c r="KWD409" s="2175"/>
      <c r="KWE409" s="2175"/>
      <c r="KWF409" s="2175"/>
      <c r="KWG409" s="2175"/>
      <c r="KWH409" s="2175"/>
      <c r="KWI409" s="2175"/>
      <c r="KWJ409" s="2175"/>
      <c r="KWK409" s="2175"/>
      <c r="KWL409" s="2175"/>
      <c r="KWM409" s="2175"/>
      <c r="KWN409" s="2175"/>
      <c r="KWO409" s="2175"/>
      <c r="KWP409" s="2175"/>
      <c r="KWQ409" s="2175"/>
      <c r="KWR409" s="2175"/>
      <c r="KWS409" s="2175"/>
      <c r="KWT409" s="2175"/>
      <c r="KWU409" s="2175"/>
      <c r="KWV409" s="2175"/>
      <c r="KWW409" s="2175"/>
      <c r="KWX409" s="2175"/>
      <c r="KWY409" s="2175"/>
      <c r="KWZ409" s="2175"/>
      <c r="KXA409" s="2175"/>
      <c r="KXB409" s="2175"/>
      <c r="KXC409" s="2175"/>
      <c r="KXD409" s="2175"/>
      <c r="KXE409" s="2175"/>
      <c r="KXF409" s="2175"/>
      <c r="KXG409" s="2175"/>
      <c r="KXH409" s="2175"/>
      <c r="KXI409" s="2175"/>
      <c r="KXJ409" s="2175"/>
      <c r="KXK409" s="2175"/>
      <c r="KXL409" s="2175"/>
      <c r="KXM409" s="2175"/>
      <c r="KXN409" s="2175"/>
      <c r="KXO409" s="2175"/>
      <c r="KXP409" s="2175"/>
      <c r="KXQ409" s="2175"/>
      <c r="KXR409" s="2175"/>
      <c r="KXS409" s="2175"/>
      <c r="KXT409" s="2175"/>
      <c r="KXU409" s="2175"/>
      <c r="KXV409" s="2175"/>
      <c r="KXW409" s="2175"/>
      <c r="KXX409" s="2175"/>
      <c r="KXY409" s="2175"/>
      <c r="KXZ409" s="2175"/>
      <c r="KYA409" s="2175"/>
      <c r="KYB409" s="2175"/>
      <c r="KYC409" s="2175"/>
      <c r="KYD409" s="2175"/>
      <c r="KYE409" s="2175"/>
      <c r="KYF409" s="2175"/>
      <c r="KYG409" s="2175"/>
      <c r="KYH409" s="2175"/>
      <c r="KYI409" s="2175"/>
      <c r="KYJ409" s="2175"/>
      <c r="KYK409" s="2175"/>
      <c r="KYL409" s="2175"/>
      <c r="KYM409" s="2175"/>
      <c r="KYN409" s="2175"/>
      <c r="KYO409" s="2175"/>
      <c r="KYP409" s="2175"/>
      <c r="KYQ409" s="2175"/>
      <c r="KYR409" s="2175"/>
      <c r="KYS409" s="2175"/>
      <c r="KYT409" s="2175"/>
      <c r="KYU409" s="2175"/>
      <c r="KYV409" s="2175"/>
      <c r="KYW409" s="2175"/>
      <c r="KYX409" s="2175"/>
      <c r="KYY409" s="2175"/>
      <c r="KYZ409" s="2175"/>
      <c r="KZA409" s="2175"/>
      <c r="KZB409" s="2175"/>
      <c r="KZC409" s="2175"/>
      <c r="KZD409" s="2175"/>
      <c r="KZE409" s="2175"/>
      <c r="KZF409" s="2175"/>
      <c r="KZG409" s="2175"/>
      <c r="KZH409" s="2175"/>
      <c r="KZI409" s="2175"/>
      <c r="KZJ409" s="2175"/>
      <c r="KZK409" s="2175"/>
      <c r="KZL409" s="2175"/>
      <c r="KZM409" s="2175"/>
      <c r="KZN409" s="2175"/>
      <c r="KZO409" s="2175"/>
      <c r="KZP409" s="2175"/>
      <c r="KZQ409" s="2175"/>
      <c r="KZR409" s="2175"/>
      <c r="KZS409" s="2175"/>
      <c r="KZT409" s="2175"/>
      <c r="KZU409" s="2175"/>
      <c r="KZV409" s="2175"/>
      <c r="KZW409" s="2175"/>
      <c r="KZX409" s="2175"/>
      <c r="KZY409" s="2175"/>
      <c r="KZZ409" s="2175"/>
      <c r="LAA409" s="2175"/>
      <c r="LAB409" s="2175"/>
      <c r="LAC409" s="2175"/>
      <c r="LAD409" s="2175"/>
      <c r="LAE409" s="2175"/>
      <c r="LAF409" s="2175"/>
      <c r="LAG409" s="2175"/>
      <c r="LAH409" s="2175"/>
      <c r="LAI409" s="2175"/>
      <c r="LAJ409" s="2175"/>
      <c r="LAK409" s="2175"/>
      <c r="LAL409" s="2175"/>
      <c r="LAM409" s="2175"/>
      <c r="LAN409" s="2175"/>
      <c r="LAO409" s="2175"/>
      <c r="LAP409" s="2175"/>
      <c r="LAQ409" s="2175"/>
      <c r="LAR409" s="2175"/>
      <c r="LAS409" s="2175"/>
      <c r="LAT409" s="2175"/>
      <c r="LAU409" s="2175"/>
      <c r="LAV409" s="2175"/>
      <c r="LAW409" s="2175"/>
      <c r="LAX409" s="2175"/>
      <c r="LAY409" s="2175"/>
      <c r="LAZ409" s="2175"/>
      <c r="LBA409" s="2175"/>
      <c r="LBB409" s="2175"/>
      <c r="LBC409" s="2175"/>
      <c r="LBD409" s="2175"/>
      <c r="LBE409" s="2175"/>
      <c r="LBF409" s="2175"/>
      <c r="LBG409" s="2175"/>
      <c r="LBH409" s="2175"/>
      <c r="LBI409" s="2175"/>
      <c r="LBJ409" s="2175"/>
      <c r="LBK409" s="2175"/>
      <c r="LBL409" s="2175"/>
      <c r="LBM409" s="2175"/>
      <c r="LBN409" s="2175"/>
      <c r="LBO409" s="2175"/>
      <c r="LBP409" s="2175"/>
      <c r="LBQ409" s="2175"/>
      <c r="LBR409" s="2175"/>
      <c r="LBS409" s="2175"/>
      <c r="LBT409" s="2175"/>
      <c r="LBU409" s="2175"/>
      <c r="LBV409" s="2175"/>
      <c r="LBW409" s="2175"/>
      <c r="LBX409" s="2175"/>
      <c r="LBY409" s="2175"/>
      <c r="LBZ409" s="2175"/>
      <c r="LCA409" s="2175"/>
      <c r="LCB409" s="2175"/>
      <c r="LCC409" s="2175"/>
      <c r="LCD409" s="2175"/>
      <c r="LCE409" s="2175"/>
      <c r="LCF409" s="2175"/>
      <c r="LCG409" s="2175"/>
      <c r="LCH409" s="2175"/>
      <c r="LCI409" s="2175"/>
      <c r="LCJ409" s="2175"/>
      <c r="LCK409" s="2175"/>
      <c r="LCL409" s="2175"/>
      <c r="LCM409" s="2175"/>
      <c r="LCN409" s="2175"/>
      <c r="LCO409" s="2175"/>
      <c r="LCP409" s="2175"/>
      <c r="LCQ409" s="2175"/>
      <c r="LCR409" s="2175"/>
      <c r="LCS409" s="2175"/>
      <c r="LCT409" s="2175"/>
      <c r="LCU409" s="2175"/>
      <c r="LCV409" s="2175"/>
      <c r="LCW409" s="2175"/>
      <c r="LCX409" s="2175"/>
      <c r="LCY409" s="2175"/>
      <c r="LCZ409" s="2175"/>
      <c r="LDA409" s="2175"/>
      <c r="LDB409" s="2175"/>
      <c r="LDC409" s="2175"/>
      <c r="LDD409" s="2175"/>
      <c r="LDE409" s="2175"/>
      <c r="LDF409" s="2175"/>
      <c r="LDG409" s="2175"/>
      <c r="LDH409" s="2175"/>
      <c r="LDI409" s="2175"/>
      <c r="LDJ409" s="2175"/>
      <c r="LDK409" s="2175"/>
      <c r="LDL409" s="2175"/>
      <c r="LDM409" s="2175"/>
      <c r="LDN409" s="2175"/>
      <c r="LDO409" s="2175"/>
      <c r="LDP409" s="2175"/>
      <c r="LDQ409" s="2175"/>
      <c r="LDR409" s="2175"/>
      <c r="LDS409" s="2175"/>
      <c r="LDT409" s="2175"/>
      <c r="LDU409" s="2175"/>
      <c r="LDV409" s="2175"/>
      <c r="LDW409" s="2175"/>
      <c r="LDX409" s="2175"/>
      <c r="LDY409" s="2175"/>
      <c r="LDZ409" s="2175"/>
      <c r="LEA409" s="2175"/>
      <c r="LEB409" s="2175"/>
      <c r="LEC409" s="2175"/>
      <c r="LED409" s="2175"/>
      <c r="LEE409" s="2175"/>
      <c r="LEF409" s="2175"/>
      <c r="LEG409" s="2175"/>
      <c r="LEH409" s="2175"/>
      <c r="LEI409" s="2175"/>
      <c r="LEJ409" s="2175"/>
      <c r="LEK409" s="2175"/>
      <c r="LEL409" s="2175"/>
      <c r="LEM409" s="2175"/>
      <c r="LEN409" s="2175"/>
      <c r="LEO409" s="2175"/>
      <c r="LEP409" s="2175"/>
      <c r="LEQ409" s="2175"/>
      <c r="LER409" s="2175"/>
      <c r="LES409" s="2175"/>
      <c r="LET409" s="2175"/>
      <c r="LEU409" s="2175"/>
      <c r="LEV409" s="2175"/>
      <c r="LEW409" s="2175"/>
      <c r="LEX409" s="2175"/>
      <c r="LEY409" s="2175"/>
      <c r="LEZ409" s="2175"/>
      <c r="LFA409" s="2175"/>
      <c r="LFB409" s="2175"/>
      <c r="LFC409" s="2175"/>
      <c r="LFD409" s="2175"/>
      <c r="LFE409" s="2175"/>
      <c r="LFF409" s="2175"/>
      <c r="LFG409" s="2175"/>
      <c r="LFH409" s="2175"/>
      <c r="LFI409" s="2175"/>
      <c r="LFJ409" s="2175"/>
      <c r="LFK409" s="2175"/>
      <c r="LFL409" s="2175"/>
      <c r="LFM409" s="2175"/>
      <c r="LFN409" s="2175"/>
      <c r="LFO409" s="2175"/>
      <c r="LFP409" s="2175"/>
      <c r="LFQ409" s="2175"/>
      <c r="LFR409" s="2175"/>
      <c r="LFS409" s="2175"/>
      <c r="LFT409" s="2175"/>
      <c r="LFU409" s="2175"/>
      <c r="LFV409" s="2175"/>
      <c r="LFW409" s="2175"/>
      <c r="LFX409" s="2175"/>
      <c r="LFY409" s="2175"/>
      <c r="LFZ409" s="2175"/>
      <c r="LGA409" s="2175"/>
      <c r="LGB409" s="2175"/>
      <c r="LGC409" s="2175"/>
      <c r="LGD409" s="2175"/>
      <c r="LGE409" s="2175"/>
      <c r="LGF409" s="2175"/>
      <c r="LGG409" s="2175"/>
      <c r="LGH409" s="2175"/>
      <c r="LGI409" s="2175"/>
      <c r="LGJ409" s="2175"/>
      <c r="LGK409" s="2175"/>
      <c r="LGL409" s="2175"/>
      <c r="LGM409" s="2175"/>
      <c r="LGN409" s="2175"/>
      <c r="LGO409" s="2175"/>
      <c r="LGP409" s="2175"/>
      <c r="LGQ409" s="2175"/>
      <c r="LGR409" s="2175"/>
      <c r="LGS409" s="2175"/>
      <c r="LGT409" s="2175"/>
      <c r="LGU409" s="2175"/>
      <c r="LGV409" s="2175"/>
      <c r="LGW409" s="2175"/>
      <c r="LGX409" s="2175"/>
      <c r="LGY409" s="2175"/>
      <c r="LGZ409" s="2175"/>
      <c r="LHA409" s="2175"/>
      <c r="LHB409" s="2175"/>
      <c r="LHC409" s="2175"/>
      <c r="LHD409" s="2175"/>
      <c r="LHE409" s="2175"/>
      <c r="LHF409" s="2175"/>
      <c r="LHG409" s="2175"/>
      <c r="LHH409" s="2175"/>
      <c r="LHI409" s="2175"/>
      <c r="LHJ409" s="2175"/>
      <c r="LHK409" s="2175"/>
      <c r="LHL409" s="2175"/>
      <c r="LHM409" s="2175"/>
      <c r="LHN409" s="2175"/>
      <c r="LHO409" s="2175"/>
      <c r="LHP409" s="2175"/>
      <c r="LHQ409" s="2175"/>
      <c r="LHR409" s="2175"/>
      <c r="LHS409" s="2175"/>
      <c r="LHT409" s="2175"/>
      <c r="LHU409" s="2175"/>
      <c r="LHV409" s="2175"/>
      <c r="LHW409" s="2175"/>
      <c r="LHX409" s="2175"/>
      <c r="LHY409" s="2175"/>
      <c r="LHZ409" s="2175"/>
      <c r="LIA409" s="2175"/>
      <c r="LIB409" s="2175"/>
      <c r="LIC409" s="2175"/>
      <c r="LID409" s="2175"/>
      <c r="LIE409" s="2175"/>
      <c r="LIF409" s="2175"/>
      <c r="LIG409" s="2175"/>
      <c r="LIH409" s="2175"/>
      <c r="LII409" s="2175"/>
      <c r="LIJ409" s="2175"/>
      <c r="LIK409" s="2175"/>
      <c r="LIL409" s="2175"/>
      <c r="LIM409" s="2175"/>
      <c r="LIN409" s="2175"/>
      <c r="LIO409" s="2175"/>
      <c r="LIP409" s="2175"/>
      <c r="LIQ409" s="2175"/>
      <c r="LIR409" s="2175"/>
      <c r="LIS409" s="2175"/>
      <c r="LIT409" s="2175"/>
      <c r="LIU409" s="2175"/>
      <c r="LIV409" s="2175"/>
      <c r="LIW409" s="2175"/>
      <c r="LIX409" s="2175"/>
      <c r="LIY409" s="2175"/>
      <c r="LIZ409" s="2175"/>
      <c r="LJA409" s="2175"/>
      <c r="LJB409" s="2175"/>
      <c r="LJC409" s="2175"/>
      <c r="LJD409" s="2175"/>
      <c r="LJE409" s="2175"/>
      <c r="LJF409" s="2175"/>
      <c r="LJG409" s="2175"/>
      <c r="LJH409" s="2175"/>
      <c r="LJI409" s="2175"/>
      <c r="LJJ409" s="2175"/>
      <c r="LJK409" s="2175"/>
      <c r="LJL409" s="2175"/>
      <c r="LJM409" s="2175"/>
      <c r="LJN409" s="2175"/>
      <c r="LJO409" s="2175"/>
      <c r="LJP409" s="2175"/>
      <c r="LJQ409" s="2175"/>
      <c r="LJR409" s="2175"/>
      <c r="LJS409" s="2175"/>
      <c r="LJT409" s="2175"/>
      <c r="LJU409" s="2175"/>
      <c r="LJV409" s="2175"/>
      <c r="LJW409" s="2175"/>
      <c r="LJX409" s="2175"/>
      <c r="LJY409" s="2175"/>
      <c r="LJZ409" s="2175"/>
      <c r="LKA409" s="2175"/>
      <c r="LKB409" s="2175"/>
      <c r="LKC409" s="2175"/>
      <c r="LKD409" s="2175"/>
      <c r="LKE409" s="2175"/>
      <c r="LKF409" s="2175"/>
      <c r="LKG409" s="2175"/>
      <c r="LKH409" s="2175"/>
      <c r="LKI409" s="2175"/>
      <c r="LKJ409" s="2175"/>
      <c r="LKK409" s="2175"/>
      <c r="LKL409" s="2175"/>
      <c r="LKM409" s="2175"/>
      <c r="LKN409" s="2175"/>
      <c r="LKO409" s="2175"/>
      <c r="LKP409" s="2175"/>
      <c r="LKQ409" s="2175"/>
      <c r="LKR409" s="2175"/>
      <c r="LKS409" s="2175"/>
      <c r="LKT409" s="2175"/>
      <c r="LKU409" s="2175"/>
      <c r="LKV409" s="2175"/>
      <c r="LKW409" s="2175"/>
      <c r="LKX409" s="2175"/>
      <c r="LKY409" s="2175"/>
      <c r="LKZ409" s="2175"/>
      <c r="LLA409" s="2175"/>
      <c r="LLB409" s="2175"/>
      <c r="LLC409" s="2175"/>
      <c r="LLD409" s="2175"/>
      <c r="LLE409" s="2175"/>
      <c r="LLF409" s="2175"/>
      <c r="LLG409" s="2175"/>
      <c r="LLH409" s="2175"/>
      <c r="LLI409" s="2175"/>
      <c r="LLJ409" s="2175"/>
      <c r="LLK409" s="2175"/>
      <c r="LLL409" s="2175"/>
      <c r="LLM409" s="2175"/>
      <c r="LLN409" s="2175"/>
      <c r="LLO409" s="2175"/>
      <c r="LLP409" s="2175"/>
      <c r="LLQ409" s="2175"/>
      <c r="LLR409" s="2175"/>
      <c r="LLS409" s="2175"/>
      <c r="LLT409" s="2175"/>
      <c r="LLU409" s="2175"/>
      <c r="LLV409" s="2175"/>
      <c r="LLW409" s="2175"/>
      <c r="LLX409" s="2175"/>
      <c r="LLY409" s="2175"/>
      <c r="LLZ409" s="2175"/>
      <c r="LMA409" s="2175"/>
      <c r="LMB409" s="2175"/>
      <c r="LMC409" s="2175"/>
      <c r="LMD409" s="2175"/>
      <c r="LME409" s="2175"/>
      <c r="LMF409" s="2175"/>
      <c r="LMG409" s="2175"/>
      <c r="LMH409" s="2175"/>
      <c r="LMI409" s="2175"/>
      <c r="LMJ409" s="2175"/>
      <c r="LMK409" s="2175"/>
      <c r="LML409" s="2175"/>
      <c r="LMM409" s="2175"/>
      <c r="LMN409" s="2175"/>
      <c r="LMO409" s="2175"/>
      <c r="LMP409" s="2175"/>
      <c r="LMQ409" s="2175"/>
      <c r="LMR409" s="2175"/>
      <c r="LMS409" s="2175"/>
      <c r="LMT409" s="2175"/>
      <c r="LMU409" s="2175"/>
      <c r="LMV409" s="2175"/>
      <c r="LMW409" s="2175"/>
      <c r="LMX409" s="2175"/>
      <c r="LMY409" s="2175"/>
      <c r="LMZ409" s="2175"/>
      <c r="LNA409" s="2175"/>
      <c r="LNB409" s="2175"/>
      <c r="LNC409" s="2175"/>
      <c r="LND409" s="2175"/>
      <c r="LNE409" s="2175"/>
      <c r="LNF409" s="2175"/>
      <c r="LNG409" s="2175"/>
      <c r="LNH409" s="2175"/>
      <c r="LNI409" s="2175"/>
      <c r="LNJ409" s="2175"/>
      <c r="LNK409" s="2175"/>
      <c r="LNL409" s="2175"/>
      <c r="LNM409" s="2175"/>
      <c r="LNN409" s="2175"/>
      <c r="LNO409" s="2175"/>
      <c r="LNP409" s="2175"/>
      <c r="LNQ409" s="2175"/>
      <c r="LNR409" s="2175"/>
      <c r="LNS409" s="2175"/>
      <c r="LNT409" s="2175"/>
      <c r="LNU409" s="2175"/>
      <c r="LNV409" s="2175"/>
      <c r="LNW409" s="2175"/>
      <c r="LNX409" s="2175"/>
      <c r="LNY409" s="2175"/>
      <c r="LNZ409" s="2175"/>
      <c r="LOA409" s="2175"/>
      <c r="LOB409" s="2175"/>
      <c r="LOC409" s="2175"/>
      <c r="LOD409" s="2175"/>
      <c r="LOE409" s="2175"/>
      <c r="LOF409" s="2175"/>
      <c r="LOG409" s="2175"/>
      <c r="LOH409" s="2175"/>
      <c r="LOI409" s="2175"/>
      <c r="LOJ409" s="2175"/>
      <c r="LOK409" s="2175"/>
      <c r="LOL409" s="2175"/>
      <c r="LOM409" s="2175"/>
      <c r="LON409" s="2175"/>
      <c r="LOO409" s="2175"/>
      <c r="LOP409" s="2175"/>
      <c r="LOQ409" s="2175"/>
      <c r="LOR409" s="2175"/>
      <c r="LOS409" s="2175"/>
      <c r="LOT409" s="2175"/>
      <c r="LOU409" s="2175"/>
      <c r="LOV409" s="2175"/>
      <c r="LOW409" s="2175"/>
      <c r="LOX409" s="2175"/>
      <c r="LOY409" s="2175"/>
      <c r="LOZ409" s="2175"/>
      <c r="LPA409" s="2175"/>
      <c r="LPB409" s="2175"/>
      <c r="LPC409" s="2175"/>
      <c r="LPD409" s="2175"/>
      <c r="LPE409" s="2175"/>
      <c r="LPF409" s="2175"/>
      <c r="LPG409" s="2175"/>
      <c r="LPH409" s="2175"/>
      <c r="LPI409" s="2175"/>
      <c r="LPJ409" s="2175"/>
      <c r="LPK409" s="2175"/>
      <c r="LPL409" s="2175"/>
      <c r="LPM409" s="2175"/>
      <c r="LPN409" s="2175"/>
      <c r="LPO409" s="2175"/>
      <c r="LPP409" s="2175"/>
      <c r="LPQ409" s="2175"/>
      <c r="LPR409" s="2175"/>
      <c r="LPS409" s="2175"/>
      <c r="LPT409" s="2175"/>
      <c r="LPU409" s="2175"/>
      <c r="LPV409" s="2175"/>
      <c r="LPW409" s="2175"/>
      <c r="LPX409" s="2175"/>
      <c r="LPY409" s="2175"/>
      <c r="LPZ409" s="2175"/>
      <c r="LQA409" s="2175"/>
      <c r="LQB409" s="2175"/>
      <c r="LQC409" s="2175"/>
      <c r="LQD409" s="2175"/>
      <c r="LQE409" s="2175"/>
      <c r="LQF409" s="2175"/>
      <c r="LQG409" s="2175"/>
      <c r="LQH409" s="2175"/>
      <c r="LQI409" s="2175"/>
      <c r="LQJ409" s="2175"/>
      <c r="LQK409" s="2175"/>
      <c r="LQL409" s="2175"/>
      <c r="LQM409" s="2175"/>
      <c r="LQN409" s="2175"/>
      <c r="LQO409" s="2175"/>
      <c r="LQP409" s="2175"/>
      <c r="LQQ409" s="2175"/>
      <c r="LQR409" s="2175"/>
      <c r="LQS409" s="2175"/>
      <c r="LQT409" s="2175"/>
      <c r="LQU409" s="2175"/>
      <c r="LQV409" s="2175"/>
      <c r="LQW409" s="2175"/>
      <c r="LQX409" s="2175"/>
      <c r="LQY409" s="2175"/>
      <c r="LQZ409" s="2175"/>
      <c r="LRA409" s="2175"/>
      <c r="LRB409" s="2175"/>
      <c r="LRC409" s="2175"/>
      <c r="LRD409" s="2175"/>
      <c r="LRE409" s="2175"/>
      <c r="LRF409" s="2175"/>
      <c r="LRG409" s="2175"/>
      <c r="LRH409" s="2175"/>
      <c r="LRI409" s="2175"/>
      <c r="LRJ409" s="2175"/>
      <c r="LRK409" s="2175"/>
      <c r="LRL409" s="2175"/>
      <c r="LRM409" s="2175"/>
      <c r="LRN409" s="2175"/>
      <c r="LRO409" s="2175"/>
      <c r="LRP409" s="2175"/>
      <c r="LRQ409" s="2175"/>
      <c r="LRR409" s="2175"/>
      <c r="LRS409" s="2175"/>
      <c r="LRT409" s="2175"/>
      <c r="LRU409" s="2175"/>
      <c r="LRV409" s="2175"/>
      <c r="LRW409" s="2175"/>
      <c r="LRX409" s="2175"/>
      <c r="LRY409" s="2175"/>
      <c r="LRZ409" s="2175"/>
      <c r="LSA409" s="2175"/>
      <c r="LSB409" s="2175"/>
      <c r="LSC409" s="2175"/>
      <c r="LSD409" s="2175"/>
      <c r="LSE409" s="2175"/>
      <c r="LSF409" s="2175"/>
      <c r="LSG409" s="2175"/>
      <c r="LSH409" s="2175"/>
      <c r="LSI409" s="2175"/>
      <c r="LSJ409" s="2175"/>
      <c r="LSK409" s="2175"/>
      <c r="LSL409" s="2175"/>
      <c r="LSM409" s="2175"/>
      <c r="LSN409" s="2175"/>
      <c r="LSO409" s="2175"/>
      <c r="LSP409" s="2175"/>
      <c r="LSQ409" s="2175"/>
      <c r="LSR409" s="2175"/>
      <c r="LSS409" s="2175"/>
      <c r="LST409" s="2175"/>
      <c r="LSU409" s="2175"/>
      <c r="LSV409" s="2175"/>
      <c r="LSW409" s="2175"/>
      <c r="LSX409" s="2175"/>
      <c r="LSY409" s="2175"/>
      <c r="LSZ409" s="2175"/>
      <c r="LTA409" s="2175"/>
      <c r="LTB409" s="2175"/>
      <c r="LTC409" s="2175"/>
      <c r="LTD409" s="2175"/>
      <c r="LTE409" s="2175"/>
      <c r="LTF409" s="2175"/>
      <c r="LTG409" s="2175"/>
      <c r="LTH409" s="2175"/>
      <c r="LTI409" s="2175"/>
      <c r="LTJ409" s="2175"/>
      <c r="LTK409" s="2175"/>
      <c r="LTL409" s="2175"/>
      <c r="LTM409" s="2175"/>
      <c r="LTN409" s="2175"/>
      <c r="LTO409" s="2175"/>
      <c r="LTP409" s="2175"/>
      <c r="LTQ409" s="2175"/>
      <c r="LTR409" s="2175"/>
      <c r="LTS409" s="2175"/>
      <c r="LTT409" s="2175"/>
      <c r="LTU409" s="2175"/>
      <c r="LTV409" s="2175"/>
      <c r="LTW409" s="2175"/>
      <c r="LTX409" s="2175"/>
      <c r="LTY409" s="2175"/>
      <c r="LTZ409" s="2175"/>
      <c r="LUA409" s="2175"/>
      <c r="LUB409" s="2175"/>
      <c r="LUC409" s="2175"/>
      <c r="LUD409" s="2175"/>
      <c r="LUE409" s="2175"/>
      <c r="LUF409" s="2175"/>
      <c r="LUG409" s="2175"/>
      <c r="LUH409" s="2175"/>
      <c r="LUI409" s="2175"/>
      <c r="LUJ409" s="2175"/>
      <c r="LUK409" s="2175"/>
      <c r="LUL409" s="2175"/>
      <c r="LUM409" s="2175"/>
      <c r="LUN409" s="2175"/>
      <c r="LUO409" s="2175"/>
      <c r="LUP409" s="2175"/>
      <c r="LUQ409" s="2175"/>
      <c r="LUR409" s="2175"/>
      <c r="LUS409" s="2175"/>
      <c r="LUT409" s="2175"/>
      <c r="LUU409" s="2175"/>
      <c r="LUV409" s="2175"/>
      <c r="LUW409" s="2175"/>
      <c r="LUX409" s="2175"/>
      <c r="LUY409" s="2175"/>
      <c r="LUZ409" s="2175"/>
      <c r="LVA409" s="2175"/>
      <c r="LVB409" s="2175"/>
      <c r="LVC409" s="2175"/>
      <c r="LVD409" s="2175"/>
      <c r="LVE409" s="2175"/>
      <c r="LVF409" s="2175"/>
      <c r="LVG409" s="2175"/>
      <c r="LVH409" s="2175"/>
      <c r="LVI409" s="2175"/>
      <c r="LVJ409" s="2175"/>
      <c r="LVK409" s="2175"/>
      <c r="LVL409" s="2175"/>
      <c r="LVM409" s="2175"/>
      <c r="LVN409" s="2175"/>
      <c r="LVO409" s="2175"/>
      <c r="LVP409" s="2175"/>
      <c r="LVQ409" s="2175"/>
      <c r="LVR409" s="2175"/>
      <c r="LVS409" s="2175"/>
      <c r="LVT409" s="2175"/>
      <c r="LVU409" s="2175"/>
      <c r="LVV409" s="2175"/>
      <c r="LVW409" s="2175"/>
      <c r="LVX409" s="2175"/>
      <c r="LVY409" s="2175"/>
      <c r="LVZ409" s="2175"/>
      <c r="LWA409" s="2175"/>
      <c r="LWB409" s="2175"/>
      <c r="LWC409" s="2175"/>
      <c r="LWD409" s="2175"/>
      <c r="LWE409" s="2175"/>
      <c r="LWF409" s="2175"/>
      <c r="LWG409" s="2175"/>
      <c r="LWH409" s="2175"/>
      <c r="LWI409" s="2175"/>
      <c r="LWJ409" s="2175"/>
      <c r="LWK409" s="2175"/>
      <c r="LWL409" s="2175"/>
      <c r="LWM409" s="2175"/>
      <c r="LWN409" s="2175"/>
      <c r="LWO409" s="2175"/>
      <c r="LWP409" s="2175"/>
      <c r="LWQ409" s="2175"/>
      <c r="LWR409" s="2175"/>
      <c r="LWS409" s="2175"/>
      <c r="LWT409" s="2175"/>
      <c r="LWU409" s="2175"/>
      <c r="LWV409" s="2175"/>
      <c r="LWW409" s="2175"/>
      <c r="LWX409" s="2175"/>
      <c r="LWY409" s="2175"/>
      <c r="LWZ409" s="2175"/>
      <c r="LXA409" s="2175"/>
      <c r="LXB409" s="2175"/>
      <c r="LXC409" s="2175"/>
      <c r="LXD409" s="2175"/>
      <c r="LXE409" s="2175"/>
      <c r="LXF409" s="2175"/>
      <c r="LXG409" s="2175"/>
      <c r="LXH409" s="2175"/>
      <c r="LXI409" s="2175"/>
      <c r="LXJ409" s="2175"/>
      <c r="LXK409" s="2175"/>
      <c r="LXL409" s="2175"/>
      <c r="LXM409" s="2175"/>
      <c r="LXN409" s="2175"/>
      <c r="LXO409" s="2175"/>
      <c r="LXP409" s="2175"/>
      <c r="LXQ409" s="2175"/>
      <c r="LXR409" s="2175"/>
      <c r="LXS409" s="2175"/>
      <c r="LXT409" s="2175"/>
      <c r="LXU409" s="2175"/>
      <c r="LXV409" s="2175"/>
      <c r="LXW409" s="2175"/>
      <c r="LXX409" s="2175"/>
      <c r="LXY409" s="2175"/>
      <c r="LXZ409" s="2175"/>
      <c r="LYA409" s="2175"/>
      <c r="LYB409" s="2175"/>
      <c r="LYC409" s="2175"/>
      <c r="LYD409" s="2175"/>
      <c r="LYE409" s="2175"/>
      <c r="LYF409" s="2175"/>
      <c r="LYG409" s="2175"/>
      <c r="LYH409" s="2175"/>
      <c r="LYI409" s="2175"/>
      <c r="LYJ409" s="2175"/>
      <c r="LYK409" s="2175"/>
      <c r="LYL409" s="2175"/>
      <c r="LYM409" s="2175"/>
      <c r="LYN409" s="2175"/>
      <c r="LYO409" s="2175"/>
      <c r="LYP409" s="2175"/>
      <c r="LYQ409" s="2175"/>
      <c r="LYR409" s="2175"/>
      <c r="LYS409" s="2175"/>
      <c r="LYT409" s="2175"/>
      <c r="LYU409" s="2175"/>
      <c r="LYV409" s="2175"/>
      <c r="LYW409" s="2175"/>
      <c r="LYX409" s="2175"/>
      <c r="LYY409" s="2175"/>
      <c r="LYZ409" s="2175"/>
      <c r="LZA409" s="2175"/>
      <c r="LZB409" s="2175"/>
      <c r="LZC409" s="2175"/>
      <c r="LZD409" s="2175"/>
      <c r="LZE409" s="2175"/>
      <c r="LZF409" s="2175"/>
      <c r="LZG409" s="2175"/>
      <c r="LZH409" s="2175"/>
      <c r="LZI409" s="2175"/>
      <c r="LZJ409" s="2175"/>
      <c r="LZK409" s="2175"/>
      <c r="LZL409" s="2175"/>
      <c r="LZM409" s="2175"/>
      <c r="LZN409" s="2175"/>
      <c r="LZO409" s="2175"/>
      <c r="LZP409" s="2175"/>
      <c r="LZQ409" s="2175"/>
      <c r="LZR409" s="2175"/>
      <c r="LZS409" s="2175"/>
      <c r="LZT409" s="2175"/>
      <c r="LZU409" s="2175"/>
      <c r="LZV409" s="2175"/>
      <c r="LZW409" s="2175"/>
      <c r="LZX409" s="2175"/>
      <c r="LZY409" s="2175"/>
      <c r="LZZ409" s="2175"/>
      <c r="MAA409" s="2175"/>
      <c r="MAB409" s="2175"/>
      <c r="MAC409" s="2175"/>
      <c r="MAD409" s="2175"/>
      <c r="MAE409" s="2175"/>
      <c r="MAF409" s="2175"/>
      <c r="MAG409" s="2175"/>
      <c r="MAH409" s="2175"/>
      <c r="MAI409" s="2175"/>
      <c r="MAJ409" s="2175"/>
      <c r="MAK409" s="2175"/>
      <c r="MAL409" s="2175"/>
      <c r="MAM409" s="2175"/>
      <c r="MAN409" s="2175"/>
      <c r="MAO409" s="2175"/>
      <c r="MAP409" s="2175"/>
      <c r="MAQ409" s="2175"/>
      <c r="MAR409" s="2175"/>
      <c r="MAS409" s="2175"/>
      <c r="MAT409" s="2175"/>
      <c r="MAU409" s="2175"/>
      <c r="MAV409" s="2175"/>
      <c r="MAW409" s="2175"/>
      <c r="MAX409" s="2175"/>
      <c r="MAY409" s="2175"/>
      <c r="MAZ409" s="2175"/>
      <c r="MBA409" s="2175"/>
      <c r="MBB409" s="2175"/>
      <c r="MBC409" s="2175"/>
      <c r="MBD409" s="2175"/>
      <c r="MBE409" s="2175"/>
      <c r="MBF409" s="2175"/>
      <c r="MBG409" s="2175"/>
      <c r="MBH409" s="2175"/>
      <c r="MBI409" s="2175"/>
      <c r="MBJ409" s="2175"/>
      <c r="MBK409" s="2175"/>
      <c r="MBL409" s="2175"/>
      <c r="MBM409" s="2175"/>
      <c r="MBN409" s="2175"/>
      <c r="MBO409" s="2175"/>
      <c r="MBP409" s="2175"/>
      <c r="MBQ409" s="2175"/>
      <c r="MBR409" s="2175"/>
      <c r="MBS409" s="2175"/>
      <c r="MBT409" s="2175"/>
      <c r="MBU409" s="2175"/>
      <c r="MBV409" s="2175"/>
      <c r="MBW409" s="2175"/>
      <c r="MBX409" s="2175"/>
      <c r="MBY409" s="2175"/>
      <c r="MBZ409" s="2175"/>
      <c r="MCA409" s="2175"/>
      <c r="MCB409" s="2175"/>
      <c r="MCC409" s="2175"/>
      <c r="MCD409" s="2175"/>
      <c r="MCE409" s="2175"/>
      <c r="MCF409" s="2175"/>
      <c r="MCG409" s="2175"/>
      <c r="MCH409" s="2175"/>
      <c r="MCI409" s="2175"/>
      <c r="MCJ409" s="2175"/>
      <c r="MCK409" s="2175"/>
      <c r="MCL409" s="2175"/>
      <c r="MCM409" s="2175"/>
      <c r="MCN409" s="2175"/>
      <c r="MCO409" s="2175"/>
      <c r="MCP409" s="2175"/>
      <c r="MCQ409" s="2175"/>
      <c r="MCR409" s="2175"/>
      <c r="MCS409" s="2175"/>
      <c r="MCT409" s="2175"/>
      <c r="MCU409" s="2175"/>
      <c r="MCV409" s="2175"/>
      <c r="MCW409" s="2175"/>
      <c r="MCX409" s="2175"/>
      <c r="MCY409" s="2175"/>
      <c r="MCZ409" s="2175"/>
      <c r="MDA409" s="2175"/>
      <c r="MDB409" s="2175"/>
      <c r="MDC409" s="2175"/>
      <c r="MDD409" s="2175"/>
      <c r="MDE409" s="2175"/>
      <c r="MDF409" s="2175"/>
      <c r="MDG409" s="2175"/>
      <c r="MDH409" s="2175"/>
      <c r="MDI409" s="2175"/>
      <c r="MDJ409" s="2175"/>
      <c r="MDK409" s="2175"/>
      <c r="MDL409" s="2175"/>
      <c r="MDM409" s="2175"/>
      <c r="MDN409" s="2175"/>
      <c r="MDO409" s="2175"/>
      <c r="MDP409" s="2175"/>
      <c r="MDQ409" s="2175"/>
      <c r="MDR409" s="2175"/>
      <c r="MDS409" s="2175"/>
      <c r="MDT409" s="2175"/>
      <c r="MDU409" s="2175"/>
      <c r="MDV409" s="2175"/>
      <c r="MDW409" s="2175"/>
      <c r="MDX409" s="2175"/>
      <c r="MDY409" s="2175"/>
      <c r="MDZ409" s="2175"/>
      <c r="MEA409" s="2175"/>
      <c r="MEB409" s="2175"/>
      <c r="MEC409" s="2175"/>
      <c r="MED409" s="2175"/>
      <c r="MEE409" s="2175"/>
      <c r="MEF409" s="2175"/>
      <c r="MEG409" s="2175"/>
      <c r="MEH409" s="2175"/>
      <c r="MEI409" s="2175"/>
      <c r="MEJ409" s="2175"/>
      <c r="MEK409" s="2175"/>
      <c r="MEL409" s="2175"/>
      <c r="MEM409" s="2175"/>
      <c r="MEN409" s="2175"/>
      <c r="MEO409" s="2175"/>
      <c r="MEP409" s="2175"/>
      <c r="MEQ409" s="2175"/>
      <c r="MER409" s="2175"/>
      <c r="MES409" s="2175"/>
      <c r="MET409" s="2175"/>
      <c r="MEU409" s="2175"/>
      <c r="MEV409" s="2175"/>
      <c r="MEW409" s="2175"/>
      <c r="MEX409" s="2175"/>
      <c r="MEY409" s="2175"/>
      <c r="MEZ409" s="2175"/>
      <c r="MFA409" s="2175"/>
      <c r="MFB409" s="2175"/>
      <c r="MFC409" s="2175"/>
      <c r="MFD409" s="2175"/>
      <c r="MFE409" s="2175"/>
      <c r="MFF409" s="2175"/>
      <c r="MFG409" s="2175"/>
      <c r="MFH409" s="2175"/>
      <c r="MFI409" s="2175"/>
      <c r="MFJ409" s="2175"/>
      <c r="MFK409" s="2175"/>
      <c r="MFL409" s="2175"/>
      <c r="MFM409" s="2175"/>
      <c r="MFN409" s="2175"/>
      <c r="MFO409" s="2175"/>
      <c r="MFP409" s="2175"/>
      <c r="MFQ409" s="2175"/>
      <c r="MFR409" s="2175"/>
      <c r="MFS409" s="2175"/>
      <c r="MFT409" s="2175"/>
      <c r="MFU409" s="2175"/>
      <c r="MFV409" s="2175"/>
      <c r="MFW409" s="2175"/>
      <c r="MFX409" s="2175"/>
      <c r="MFY409" s="2175"/>
      <c r="MFZ409" s="2175"/>
      <c r="MGA409" s="2175"/>
      <c r="MGB409" s="2175"/>
      <c r="MGC409" s="2175"/>
      <c r="MGD409" s="2175"/>
      <c r="MGE409" s="2175"/>
      <c r="MGF409" s="2175"/>
      <c r="MGG409" s="2175"/>
      <c r="MGH409" s="2175"/>
      <c r="MGI409" s="2175"/>
      <c r="MGJ409" s="2175"/>
      <c r="MGK409" s="2175"/>
      <c r="MGL409" s="2175"/>
      <c r="MGM409" s="2175"/>
      <c r="MGN409" s="2175"/>
      <c r="MGO409" s="2175"/>
      <c r="MGP409" s="2175"/>
      <c r="MGQ409" s="2175"/>
      <c r="MGR409" s="2175"/>
      <c r="MGS409" s="2175"/>
      <c r="MGT409" s="2175"/>
      <c r="MGU409" s="2175"/>
      <c r="MGV409" s="2175"/>
      <c r="MGW409" s="2175"/>
      <c r="MGX409" s="2175"/>
      <c r="MGY409" s="2175"/>
      <c r="MGZ409" s="2175"/>
      <c r="MHA409" s="2175"/>
      <c r="MHB409" s="2175"/>
      <c r="MHC409" s="2175"/>
      <c r="MHD409" s="2175"/>
      <c r="MHE409" s="2175"/>
      <c r="MHF409" s="2175"/>
      <c r="MHG409" s="2175"/>
      <c r="MHH409" s="2175"/>
      <c r="MHI409" s="2175"/>
      <c r="MHJ409" s="2175"/>
      <c r="MHK409" s="2175"/>
      <c r="MHL409" s="2175"/>
      <c r="MHM409" s="2175"/>
      <c r="MHN409" s="2175"/>
      <c r="MHO409" s="2175"/>
      <c r="MHP409" s="2175"/>
      <c r="MHQ409" s="2175"/>
      <c r="MHR409" s="2175"/>
      <c r="MHS409" s="2175"/>
      <c r="MHT409" s="2175"/>
      <c r="MHU409" s="2175"/>
      <c r="MHV409" s="2175"/>
      <c r="MHW409" s="2175"/>
      <c r="MHX409" s="2175"/>
      <c r="MHY409" s="2175"/>
      <c r="MHZ409" s="2175"/>
      <c r="MIA409" s="2175"/>
      <c r="MIB409" s="2175"/>
      <c r="MIC409" s="2175"/>
      <c r="MID409" s="2175"/>
      <c r="MIE409" s="2175"/>
      <c r="MIF409" s="2175"/>
      <c r="MIG409" s="2175"/>
      <c r="MIH409" s="2175"/>
      <c r="MII409" s="2175"/>
      <c r="MIJ409" s="2175"/>
      <c r="MIK409" s="2175"/>
      <c r="MIL409" s="2175"/>
      <c r="MIM409" s="2175"/>
      <c r="MIN409" s="2175"/>
      <c r="MIO409" s="2175"/>
      <c r="MIP409" s="2175"/>
      <c r="MIQ409" s="2175"/>
      <c r="MIR409" s="2175"/>
      <c r="MIS409" s="2175"/>
      <c r="MIT409" s="2175"/>
      <c r="MIU409" s="2175"/>
      <c r="MIV409" s="2175"/>
      <c r="MIW409" s="2175"/>
      <c r="MIX409" s="2175"/>
      <c r="MIY409" s="2175"/>
      <c r="MIZ409" s="2175"/>
      <c r="MJA409" s="2175"/>
      <c r="MJB409" s="2175"/>
      <c r="MJC409" s="2175"/>
      <c r="MJD409" s="2175"/>
      <c r="MJE409" s="2175"/>
      <c r="MJF409" s="2175"/>
      <c r="MJG409" s="2175"/>
      <c r="MJH409" s="2175"/>
      <c r="MJI409" s="2175"/>
      <c r="MJJ409" s="2175"/>
      <c r="MJK409" s="2175"/>
      <c r="MJL409" s="2175"/>
      <c r="MJM409" s="2175"/>
      <c r="MJN409" s="2175"/>
      <c r="MJO409" s="2175"/>
      <c r="MJP409" s="2175"/>
      <c r="MJQ409" s="2175"/>
      <c r="MJR409" s="2175"/>
      <c r="MJS409" s="2175"/>
      <c r="MJT409" s="2175"/>
      <c r="MJU409" s="2175"/>
      <c r="MJV409" s="2175"/>
      <c r="MJW409" s="2175"/>
      <c r="MJX409" s="2175"/>
      <c r="MJY409" s="2175"/>
      <c r="MJZ409" s="2175"/>
      <c r="MKA409" s="2175"/>
      <c r="MKB409" s="2175"/>
      <c r="MKC409" s="2175"/>
      <c r="MKD409" s="2175"/>
      <c r="MKE409" s="2175"/>
      <c r="MKF409" s="2175"/>
      <c r="MKG409" s="2175"/>
      <c r="MKH409" s="2175"/>
      <c r="MKI409" s="2175"/>
      <c r="MKJ409" s="2175"/>
      <c r="MKK409" s="2175"/>
      <c r="MKL409" s="2175"/>
      <c r="MKM409" s="2175"/>
      <c r="MKN409" s="2175"/>
      <c r="MKO409" s="2175"/>
      <c r="MKP409" s="2175"/>
      <c r="MKQ409" s="2175"/>
      <c r="MKR409" s="2175"/>
      <c r="MKS409" s="2175"/>
      <c r="MKT409" s="2175"/>
      <c r="MKU409" s="2175"/>
      <c r="MKV409" s="2175"/>
      <c r="MKW409" s="2175"/>
      <c r="MKX409" s="2175"/>
      <c r="MKY409" s="2175"/>
      <c r="MKZ409" s="2175"/>
      <c r="MLA409" s="2175"/>
      <c r="MLB409" s="2175"/>
      <c r="MLC409" s="2175"/>
      <c r="MLD409" s="2175"/>
      <c r="MLE409" s="2175"/>
      <c r="MLF409" s="2175"/>
      <c r="MLG409" s="2175"/>
      <c r="MLH409" s="2175"/>
      <c r="MLI409" s="2175"/>
      <c r="MLJ409" s="2175"/>
      <c r="MLK409" s="2175"/>
      <c r="MLL409" s="2175"/>
      <c r="MLM409" s="2175"/>
      <c r="MLN409" s="2175"/>
      <c r="MLO409" s="2175"/>
      <c r="MLP409" s="2175"/>
      <c r="MLQ409" s="2175"/>
      <c r="MLR409" s="2175"/>
      <c r="MLS409" s="2175"/>
      <c r="MLT409" s="2175"/>
      <c r="MLU409" s="2175"/>
      <c r="MLV409" s="2175"/>
      <c r="MLW409" s="2175"/>
      <c r="MLX409" s="2175"/>
      <c r="MLY409" s="2175"/>
      <c r="MLZ409" s="2175"/>
      <c r="MMA409" s="2175"/>
      <c r="MMB409" s="2175"/>
      <c r="MMC409" s="2175"/>
      <c r="MMD409" s="2175"/>
      <c r="MME409" s="2175"/>
      <c r="MMF409" s="2175"/>
      <c r="MMG409" s="2175"/>
      <c r="MMH409" s="2175"/>
      <c r="MMI409" s="2175"/>
      <c r="MMJ409" s="2175"/>
      <c r="MMK409" s="2175"/>
      <c r="MML409" s="2175"/>
      <c r="MMM409" s="2175"/>
      <c r="MMN409" s="2175"/>
      <c r="MMO409" s="2175"/>
      <c r="MMP409" s="2175"/>
      <c r="MMQ409" s="2175"/>
      <c r="MMR409" s="2175"/>
      <c r="MMS409" s="2175"/>
      <c r="MMT409" s="2175"/>
      <c r="MMU409" s="2175"/>
      <c r="MMV409" s="2175"/>
      <c r="MMW409" s="2175"/>
      <c r="MMX409" s="2175"/>
      <c r="MMY409" s="2175"/>
      <c r="MMZ409" s="2175"/>
      <c r="MNA409" s="2175"/>
      <c r="MNB409" s="2175"/>
      <c r="MNC409" s="2175"/>
      <c r="MND409" s="2175"/>
      <c r="MNE409" s="2175"/>
      <c r="MNF409" s="2175"/>
      <c r="MNG409" s="2175"/>
      <c r="MNH409" s="2175"/>
      <c r="MNI409" s="2175"/>
      <c r="MNJ409" s="2175"/>
      <c r="MNK409" s="2175"/>
      <c r="MNL409" s="2175"/>
      <c r="MNM409" s="2175"/>
      <c r="MNN409" s="2175"/>
      <c r="MNO409" s="2175"/>
      <c r="MNP409" s="2175"/>
      <c r="MNQ409" s="2175"/>
      <c r="MNR409" s="2175"/>
      <c r="MNS409" s="2175"/>
      <c r="MNT409" s="2175"/>
      <c r="MNU409" s="2175"/>
      <c r="MNV409" s="2175"/>
      <c r="MNW409" s="2175"/>
      <c r="MNX409" s="2175"/>
      <c r="MNY409" s="2175"/>
      <c r="MNZ409" s="2175"/>
      <c r="MOA409" s="2175"/>
      <c r="MOB409" s="2175"/>
      <c r="MOC409" s="2175"/>
      <c r="MOD409" s="2175"/>
      <c r="MOE409" s="2175"/>
      <c r="MOF409" s="2175"/>
      <c r="MOG409" s="2175"/>
      <c r="MOH409" s="2175"/>
      <c r="MOI409" s="2175"/>
      <c r="MOJ409" s="2175"/>
      <c r="MOK409" s="2175"/>
      <c r="MOL409" s="2175"/>
      <c r="MOM409" s="2175"/>
      <c r="MON409" s="2175"/>
      <c r="MOO409" s="2175"/>
      <c r="MOP409" s="2175"/>
      <c r="MOQ409" s="2175"/>
      <c r="MOR409" s="2175"/>
      <c r="MOS409" s="2175"/>
      <c r="MOT409" s="2175"/>
      <c r="MOU409" s="2175"/>
      <c r="MOV409" s="2175"/>
      <c r="MOW409" s="2175"/>
      <c r="MOX409" s="2175"/>
      <c r="MOY409" s="2175"/>
      <c r="MOZ409" s="2175"/>
      <c r="MPA409" s="2175"/>
      <c r="MPB409" s="2175"/>
      <c r="MPC409" s="2175"/>
      <c r="MPD409" s="2175"/>
      <c r="MPE409" s="2175"/>
      <c r="MPF409" s="2175"/>
      <c r="MPG409" s="2175"/>
      <c r="MPH409" s="2175"/>
      <c r="MPI409" s="2175"/>
      <c r="MPJ409" s="2175"/>
      <c r="MPK409" s="2175"/>
      <c r="MPL409" s="2175"/>
      <c r="MPM409" s="2175"/>
      <c r="MPN409" s="2175"/>
      <c r="MPO409" s="2175"/>
      <c r="MPP409" s="2175"/>
      <c r="MPQ409" s="2175"/>
      <c r="MPR409" s="2175"/>
      <c r="MPS409" s="2175"/>
      <c r="MPT409" s="2175"/>
      <c r="MPU409" s="2175"/>
      <c r="MPV409" s="2175"/>
      <c r="MPW409" s="2175"/>
      <c r="MPX409" s="2175"/>
      <c r="MPY409" s="2175"/>
      <c r="MPZ409" s="2175"/>
      <c r="MQA409" s="2175"/>
      <c r="MQB409" s="2175"/>
      <c r="MQC409" s="2175"/>
      <c r="MQD409" s="2175"/>
      <c r="MQE409" s="2175"/>
      <c r="MQF409" s="2175"/>
      <c r="MQG409" s="2175"/>
      <c r="MQH409" s="2175"/>
      <c r="MQI409" s="2175"/>
      <c r="MQJ409" s="2175"/>
      <c r="MQK409" s="2175"/>
      <c r="MQL409" s="2175"/>
      <c r="MQM409" s="2175"/>
      <c r="MQN409" s="2175"/>
      <c r="MQO409" s="2175"/>
      <c r="MQP409" s="2175"/>
      <c r="MQQ409" s="2175"/>
      <c r="MQR409" s="2175"/>
      <c r="MQS409" s="2175"/>
      <c r="MQT409" s="2175"/>
      <c r="MQU409" s="2175"/>
      <c r="MQV409" s="2175"/>
      <c r="MQW409" s="2175"/>
      <c r="MQX409" s="2175"/>
      <c r="MQY409" s="2175"/>
      <c r="MQZ409" s="2175"/>
      <c r="MRA409" s="2175"/>
      <c r="MRB409" s="2175"/>
      <c r="MRC409" s="2175"/>
      <c r="MRD409" s="2175"/>
      <c r="MRE409" s="2175"/>
      <c r="MRF409" s="2175"/>
      <c r="MRG409" s="2175"/>
      <c r="MRH409" s="2175"/>
      <c r="MRI409" s="2175"/>
      <c r="MRJ409" s="2175"/>
      <c r="MRK409" s="2175"/>
      <c r="MRL409" s="2175"/>
      <c r="MRM409" s="2175"/>
      <c r="MRN409" s="2175"/>
      <c r="MRO409" s="2175"/>
      <c r="MRP409" s="2175"/>
      <c r="MRQ409" s="2175"/>
      <c r="MRR409" s="2175"/>
      <c r="MRS409" s="2175"/>
      <c r="MRT409" s="2175"/>
      <c r="MRU409" s="2175"/>
      <c r="MRV409" s="2175"/>
      <c r="MRW409" s="2175"/>
      <c r="MRX409" s="2175"/>
      <c r="MRY409" s="2175"/>
      <c r="MRZ409" s="2175"/>
      <c r="MSA409" s="2175"/>
      <c r="MSB409" s="2175"/>
      <c r="MSC409" s="2175"/>
      <c r="MSD409" s="2175"/>
      <c r="MSE409" s="2175"/>
      <c r="MSF409" s="2175"/>
      <c r="MSG409" s="2175"/>
      <c r="MSH409" s="2175"/>
      <c r="MSI409" s="2175"/>
      <c r="MSJ409" s="2175"/>
      <c r="MSK409" s="2175"/>
      <c r="MSL409" s="2175"/>
      <c r="MSM409" s="2175"/>
      <c r="MSN409" s="2175"/>
      <c r="MSO409" s="2175"/>
      <c r="MSP409" s="2175"/>
      <c r="MSQ409" s="2175"/>
      <c r="MSR409" s="2175"/>
      <c r="MSS409" s="2175"/>
      <c r="MST409" s="2175"/>
      <c r="MSU409" s="2175"/>
      <c r="MSV409" s="2175"/>
      <c r="MSW409" s="2175"/>
      <c r="MSX409" s="2175"/>
      <c r="MSY409" s="2175"/>
      <c r="MSZ409" s="2175"/>
      <c r="MTA409" s="2175"/>
      <c r="MTB409" s="2175"/>
      <c r="MTC409" s="2175"/>
      <c r="MTD409" s="2175"/>
      <c r="MTE409" s="2175"/>
      <c r="MTF409" s="2175"/>
      <c r="MTG409" s="2175"/>
      <c r="MTH409" s="2175"/>
      <c r="MTI409" s="2175"/>
      <c r="MTJ409" s="2175"/>
      <c r="MTK409" s="2175"/>
      <c r="MTL409" s="2175"/>
      <c r="MTM409" s="2175"/>
      <c r="MTN409" s="2175"/>
      <c r="MTO409" s="2175"/>
      <c r="MTP409" s="2175"/>
      <c r="MTQ409" s="2175"/>
      <c r="MTR409" s="2175"/>
      <c r="MTS409" s="2175"/>
      <c r="MTT409" s="2175"/>
      <c r="MTU409" s="2175"/>
      <c r="MTV409" s="2175"/>
      <c r="MTW409" s="2175"/>
      <c r="MTX409" s="2175"/>
      <c r="MTY409" s="2175"/>
      <c r="MTZ409" s="2175"/>
      <c r="MUA409" s="2175"/>
      <c r="MUB409" s="2175"/>
      <c r="MUC409" s="2175"/>
      <c r="MUD409" s="2175"/>
      <c r="MUE409" s="2175"/>
      <c r="MUF409" s="2175"/>
      <c r="MUG409" s="2175"/>
      <c r="MUH409" s="2175"/>
      <c r="MUI409" s="2175"/>
      <c r="MUJ409" s="2175"/>
      <c r="MUK409" s="2175"/>
      <c r="MUL409" s="2175"/>
      <c r="MUM409" s="2175"/>
      <c r="MUN409" s="2175"/>
      <c r="MUO409" s="2175"/>
      <c r="MUP409" s="2175"/>
      <c r="MUQ409" s="2175"/>
      <c r="MUR409" s="2175"/>
      <c r="MUS409" s="2175"/>
      <c r="MUT409" s="2175"/>
      <c r="MUU409" s="2175"/>
      <c r="MUV409" s="2175"/>
      <c r="MUW409" s="2175"/>
      <c r="MUX409" s="2175"/>
      <c r="MUY409" s="2175"/>
      <c r="MUZ409" s="2175"/>
      <c r="MVA409" s="2175"/>
      <c r="MVB409" s="2175"/>
      <c r="MVC409" s="2175"/>
      <c r="MVD409" s="2175"/>
      <c r="MVE409" s="2175"/>
      <c r="MVF409" s="2175"/>
      <c r="MVG409" s="2175"/>
      <c r="MVH409" s="2175"/>
      <c r="MVI409" s="2175"/>
      <c r="MVJ409" s="2175"/>
      <c r="MVK409" s="2175"/>
      <c r="MVL409" s="2175"/>
      <c r="MVM409" s="2175"/>
      <c r="MVN409" s="2175"/>
      <c r="MVO409" s="2175"/>
      <c r="MVP409" s="2175"/>
      <c r="MVQ409" s="2175"/>
      <c r="MVR409" s="2175"/>
      <c r="MVS409" s="2175"/>
      <c r="MVT409" s="2175"/>
      <c r="MVU409" s="2175"/>
      <c r="MVV409" s="2175"/>
      <c r="MVW409" s="2175"/>
      <c r="MVX409" s="2175"/>
      <c r="MVY409" s="2175"/>
      <c r="MVZ409" s="2175"/>
      <c r="MWA409" s="2175"/>
      <c r="MWB409" s="2175"/>
      <c r="MWC409" s="2175"/>
      <c r="MWD409" s="2175"/>
      <c r="MWE409" s="2175"/>
      <c r="MWF409" s="2175"/>
      <c r="MWG409" s="2175"/>
      <c r="MWH409" s="2175"/>
      <c r="MWI409" s="2175"/>
      <c r="MWJ409" s="2175"/>
      <c r="MWK409" s="2175"/>
      <c r="MWL409" s="2175"/>
      <c r="MWM409" s="2175"/>
      <c r="MWN409" s="2175"/>
      <c r="MWO409" s="2175"/>
      <c r="MWP409" s="2175"/>
      <c r="MWQ409" s="2175"/>
      <c r="MWR409" s="2175"/>
      <c r="MWS409" s="2175"/>
      <c r="MWT409" s="2175"/>
      <c r="MWU409" s="2175"/>
      <c r="MWV409" s="2175"/>
      <c r="MWW409" s="2175"/>
      <c r="MWX409" s="2175"/>
      <c r="MWY409" s="2175"/>
      <c r="MWZ409" s="2175"/>
      <c r="MXA409" s="2175"/>
      <c r="MXB409" s="2175"/>
      <c r="MXC409" s="2175"/>
      <c r="MXD409" s="2175"/>
      <c r="MXE409" s="2175"/>
      <c r="MXF409" s="2175"/>
      <c r="MXG409" s="2175"/>
      <c r="MXH409" s="2175"/>
      <c r="MXI409" s="2175"/>
      <c r="MXJ409" s="2175"/>
      <c r="MXK409" s="2175"/>
      <c r="MXL409" s="2175"/>
      <c r="MXM409" s="2175"/>
      <c r="MXN409" s="2175"/>
      <c r="MXO409" s="2175"/>
      <c r="MXP409" s="2175"/>
      <c r="MXQ409" s="2175"/>
      <c r="MXR409" s="2175"/>
      <c r="MXS409" s="2175"/>
      <c r="MXT409" s="2175"/>
      <c r="MXU409" s="2175"/>
      <c r="MXV409" s="2175"/>
      <c r="MXW409" s="2175"/>
      <c r="MXX409" s="2175"/>
      <c r="MXY409" s="2175"/>
      <c r="MXZ409" s="2175"/>
      <c r="MYA409" s="2175"/>
      <c r="MYB409" s="2175"/>
      <c r="MYC409" s="2175"/>
      <c r="MYD409" s="2175"/>
      <c r="MYE409" s="2175"/>
      <c r="MYF409" s="2175"/>
      <c r="MYG409" s="2175"/>
      <c r="MYH409" s="2175"/>
      <c r="MYI409" s="2175"/>
      <c r="MYJ409" s="2175"/>
      <c r="MYK409" s="2175"/>
      <c r="MYL409" s="2175"/>
      <c r="MYM409" s="2175"/>
      <c r="MYN409" s="2175"/>
      <c r="MYO409" s="2175"/>
      <c r="MYP409" s="2175"/>
      <c r="MYQ409" s="2175"/>
      <c r="MYR409" s="2175"/>
      <c r="MYS409" s="2175"/>
      <c r="MYT409" s="2175"/>
      <c r="MYU409" s="2175"/>
      <c r="MYV409" s="2175"/>
      <c r="MYW409" s="2175"/>
      <c r="MYX409" s="2175"/>
      <c r="MYY409" s="2175"/>
      <c r="MYZ409" s="2175"/>
      <c r="MZA409" s="2175"/>
      <c r="MZB409" s="2175"/>
      <c r="MZC409" s="2175"/>
      <c r="MZD409" s="2175"/>
      <c r="MZE409" s="2175"/>
      <c r="MZF409" s="2175"/>
      <c r="MZG409" s="2175"/>
      <c r="MZH409" s="2175"/>
      <c r="MZI409" s="2175"/>
      <c r="MZJ409" s="2175"/>
      <c r="MZK409" s="2175"/>
      <c r="MZL409" s="2175"/>
      <c r="MZM409" s="2175"/>
      <c r="MZN409" s="2175"/>
      <c r="MZO409" s="2175"/>
      <c r="MZP409" s="2175"/>
      <c r="MZQ409" s="2175"/>
      <c r="MZR409" s="2175"/>
      <c r="MZS409" s="2175"/>
      <c r="MZT409" s="2175"/>
      <c r="MZU409" s="2175"/>
      <c r="MZV409" s="2175"/>
      <c r="MZW409" s="2175"/>
      <c r="MZX409" s="2175"/>
      <c r="MZY409" s="2175"/>
      <c r="MZZ409" s="2175"/>
      <c r="NAA409" s="2175"/>
      <c r="NAB409" s="2175"/>
      <c r="NAC409" s="2175"/>
      <c r="NAD409" s="2175"/>
      <c r="NAE409" s="2175"/>
      <c r="NAF409" s="2175"/>
      <c r="NAG409" s="2175"/>
      <c r="NAH409" s="2175"/>
      <c r="NAI409" s="2175"/>
      <c r="NAJ409" s="2175"/>
      <c r="NAK409" s="2175"/>
      <c r="NAL409" s="2175"/>
      <c r="NAM409" s="2175"/>
      <c r="NAN409" s="2175"/>
      <c r="NAO409" s="2175"/>
      <c r="NAP409" s="2175"/>
      <c r="NAQ409" s="2175"/>
      <c r="NAR409" s="2175"/>
      <c r="NAS409" s="2175"/>
      <c r="NAT409" s="2175"/>
      <c r="NAU409" s="2175"/>
      <c r="NAV409" s="2175"/>
      <c r="NAW409" s="2175"/>
      <c r="NAX409" s="2175"/>
      <c r="NAY409" s="2175"/>
      <c r="NAZ409" s="2175"/>
      <c r="NBA409" s="2175"/>
      <c r="NBB409" s="2175"/>
      <c r="NBC409" s="2175"/>
      <c r="NBD409" s="2175"/>
      <c r="NBE409" s="2175"/>
      <c r="NBF409" s="2175"/>
      <c r="NBG409" s="2175"/>
      <c r="NBH409" s="2175"/>
      <c r="NBI409" s="2175"/>
      <c r="NBJ409" s="2175"/>
      <c r="NBK409" s="2175"/>
      <c r="NBL409" s="2175"/>
      <c r="NBM409" s="2175"/>
      <c r="NBN409" s="2175"/>
      <c r="NBO409" s="2175"/>
      <c r="NBP409" s="2175"/>
      <c r="NBQ409" s="2175"/>
      <c r="NBR409" s="2175"/>
      <c r="NBS409" s="2175"/>
      <c r="NBT409" s="2175"/>
      <c r="NBU409" s="2175"/>
      <c r="NBV409" s="2175"/>
      <c r="NBW409" s="2175"/>
      <c r="NBX409" s="2175"/>
      <c r="NBY409" s="2175"/>
      <c r="NBZ409" s="2175"/>
      <c r="NCA409" s="2175"/>
      <c r="NCB409" s="2175"/>
      <c r="NCC409" s="2175"/>
      <c r="NCD409" s="2175"/>
      <c r="NCE409" s="2175"/>
      <c r="NCF409" s="2175"/>
      <c r="NCG409" s="2175"/>
      <c r="NCH409" s="2175"/>
      <c r="NCI409" s="2175"/>
      <c r="NCJ409" s="2175"/>
      <c r="NCK409" s="2175"/>
      <c r="NCL409" s="2175"/>
      <c r="NCM409" s="2175"/>
      <c r="NCN409" s="2175"/>
      <c r="NCO409" s="2175"/>
      <c r="NCP409" s="2175"/>
      <c r="NCQ409" s="2175"/>
      <c r="NCR409" s="2175"/>
      <c r="NCS409" s="2175"/>
      <c r="NCT409" s="2175"/>
      <c r="NCU409" s="2175"/>
      <c r="NCV409" s="2175"/>
      <c r="NCW409" s="2175"/>
      <c r="NCX409" s="2175"/>
      <c r="NCY409" s="2175"/>
      <c r="NCZ409" s="2175"/>
      <c r="NDA409" s="2175"/>
      <c r="NDB409" s="2175"/>
      <c r="NDC409" s="2175"/>
      <c r="NDD409" s="2175"/>
      <c r="NDE409" s="2175"/>
      <c r="NDF409" s="2175"/>
      <c r="NDG409" s="2175"/>
      <c r="NDH409" s="2175"/>
      <c r="NDI409" s="2175"/>
      <c r="NDJ409" s="2175"/>
      <c r="NDK409" s="2175"/>
      <c r="NDL409" s="2175"/>
      <c r="NDM409" s="2175"/>
      <c r="NDN409" s="2175"/>
      <c r="NDO409" s="2175"/>
      <c r="NDP409" s="2175"/>
      <c r="NDQ409" s="2175"/>
      <c r="NDR409" s="2175"/>
      <c r="NDS409" s="2175"/>
      <c r="NDT409" s="2175"/>
      <c r="NDU409" s="2175"/>
      <c r="NDV409" s="2175"/>
      <c r="NDW409" s="2175"/>
      <c r="NDX409" s="2175"/>
      <c r="NDY409" s="2175"/>
      <c r="NDZ409" s="2175"/>
      <c r="NEA409" s="2175"/>
      <c r="NEB409" s="2175"/>
      <c r="NEC409" s="2175"/>
      <c r="NED409" s="2175"/>
      <c r="NEE409" s="2175"/>
      <c r="NEF409" s="2175"/>
      <c r="NEG409" s="2175"/>
      <c r="NEH409" s="2175"/>
      <c r="NEI409" s="2175"/>
      <c r="NEJ409" s="2175"/>
      <c r="NEK409" s="2175"/>
      <c r="NEL409" s="2175"/>
      <c r="NEM409" s="2175"/>
      <c r="NEN409" s="2175"/>
      <c r="NEO409" s="2175"/>
      <c r="NEP409" s="2175"/>
      <c r="NEQ409" s="2175"/>
      <c r="NER409" s="2175"/>
      <c r="NES409" s="2175"/>
      <c r="NET409" s="2175"/>
      <c r="NEU409" s="2175"/>
      <c r="NEV409" s="2175"/>
      <c r="NEW409" s="2175"/>
      <c r="NEX409" s="2175"/>
      <c r="NEY409" s="2175"/>
      <c r="NEZ409" s="2175"/>
      <c r="NFA409" s="2175"/>
      <c r="NFB409" s="2175"/>
      <c r="NFC409" s="2175"/>
      <c r="NFD409" s="2175"/>
      <c r="NFE409" s="2175"/>
      <c r="NFF409" s="2175"/>
      <c r="NFG409" s="2175"/>
      <c r="NFH409" s="2175"/>
      <c r="NFI409" s="2175"/>
      <c r="NFJ409" s="2175"/>
      <c r="NFK409" s="2175"/>
      <c r="NFL409" s="2175"/>
      <c r="NFM409" s="2175"/>
      <c r="NFN409" s="2175"/>
      <c r="NFO409" s="2175"/>
      <c r="NFP409" s="2175"/>
      <c r="NFQ409" s="2175"/>
      <c r="NFR409" s="2175"/>
      <c r="NFS409" s="2175"/>
      <c r="NFT409" s="2175"/>
      <c r="NFU409" s="2175"/>
      <c r="NFV409" s="2175"/>
      <c r="NFW409" s="2175"/>
      <c r="NFX409" s="2175"/>
      <c r="NFY409" s="2175"/>
      <c r="NFZ409" s="2175"/>
      <c r="NGA409" s="2175"/>
      <c r="NGB409" s="2175"/>
      <c r="NGC409" s="2175"/>
      <c r="NGD409" s="2175"/>
      <c r="NGE409" s="2175"/>
      <c r="NGF409" s="2175"/>
      <c r="NGG409" s="2175"/>
      <c r="NGH409" s="2175"/>
      <c r="NGI409" s="2175"/>
      <c r="NGJ409" s="2175"/>
      <c r="NGK409" s="2175"/>
      <c r="NGL409" s="2175"/>
      <c r="NGM409" s="2175"/>
      <c r="NGN409" s="2175"/>
      <c r="NGO409" s="2175"/>
      <c r="NGP409" s="2175"/>
      <c r="NGQ409" s="2175"/>
      <c r="NGR409" s="2175"/>
      <c r="NGS409" s="2175"/>
      <c r="NGT409" s="2175"/>
      <c r="NGU409" s="2175"/>
      <c r="NGV409" s="2175"/>
      <c r="NGW409" s="2175"/>
      <c r="NGX409" s="2175"/>
      <c r="NGY409" s="2175"/>
      <c r="NGZ409" s="2175"/>
      <c r="NHA409" s="2175"/>
      <c r="NHB409" s="2175"/>
      <c r="NHC409" s="2175"/>
      <c r="NHD409" s="2175"/>
      <c r="NHE409" s="2175"/>
      <c r="NHF409" s="2175"/>
      <c r="NHG409" s="2175"/>
      <c r="NHH409" s="2175"/>
      <c r="NHI409" s="2175"/>
      <c r="NHJ409" s="2175"/>
      <c r="NHK409" s="2175"/>
      <c r="NHL409" s="2175"/>
      <c r="NHM409" s="2175"/>
      <c r="NHN409" s="2175"/>
      <c r="NHO409" s="2175"/>
      <c r="NHP409" s="2175"/>
      <c r="NHQ409" s="2175"/>
      <c r="NHR409" s="2175"/>
      <c r="NHS409" s="2175"/>
      <c r="NHT409" s="2175"/>
      <c r="NHU409" s="2175"/>
      <c r="NHV409" s="2175"/>
      <c r="NHW409" s="2175"/>
      <c r="NHX409" s="2175"/>
      <c r="NHY409" s="2175"/>
      <c r="NHZ409" s="2175"/>
      <c r="NIA409" s="2175"/>
      <c r="NIB409" s="2175"/>
      <c r="NIC409" s="2175"/>
      <c r="NID409" s="2175"/>
      <c r="NIE409" s="2175"/>
      <c r="NIF409" s="2175"/>
      <c r="NIG409" s="2175"/>
      <c r="NIH409" s="2175"/>
      <c r="NII409" s="2175"/>
      <c r="NIJ409" s="2175"/>
      <c r="NIK409" s="2175"/>
      <c r="NIL409" s="2175"/>
      <c r="NIM409" s="2175"/>
      <c r="NIN409" s="2175"/>
      <c r="NIO409" s="2175"/>
      <c r="NIP409" s="2175"/>
      <c r="NIQ409" s="2175"/>
      <c r="NIR409" s="2175"/>
      <c r="NIS409" s="2175"/>
      <c r="NIT409" s="2175"/>
      <c r="NIU409" s="2175"/>
      <c r="NIV409" s="2175"/>
      <c r="NIW409" s="2175"/>
      <c r="NIX409" s="2175"/>
      <c r="NIY409" s="2175"/>
      <c r="NIZ409" s="2175"/>
      <c r="NJA409" s="2175"/>
      <c r="NJB409" s="2175"/>
      <c r="NJC409" s="2175"/>
      <c r="NJD409" s="2175"/>
      <c r="NJE409" s="2175"/>
      <c r="NJF409" s="2175"/>
      <c r="NJG409" s="2175"/>
      <c r="NJH409" s="2175"/>
      <c r="NJI409" s="2175"/>
      <c r="NJJ409" s="2175"/>
      <c r="NJK409" s="2175"/>
      <c r="NJL409" s="2175"/>
      <c r="NJM409" s="2175"/>
      <c r="NJN409" s="2175"/>
      <c r="NJO409" s="2175"/>
      <c r="NJP409" s="2175"/>
      <c r="NJQ409" s="2175"/>
      <c r="NJR409" s="2175"/>
      <c r="NJS409" s="2175"/>
      <c r="NJT409" s="2175"/>
      <c r="NJU409" s="2175"/>
      <c r="NJV409" s="2175"/>
      <c r="NJW409" s="2175"/>
      <c r="NJX409" s="2175"/>
      <c r="NJY409" s="2175"/>
      <c r="NJZ409" s="2175"/>
      <c r="NKA409" s="2175"/>
      <c r="NKB409" s="2175"/>
      <c r="NKC409" s="2175"/>
      <c r="NKD409" s="2175"/>
      <c r="NKE409" s="2175"/>
      <c r="NKF409" s="2175"/>
      <c r="NKG409" s="2175"/>
      <c r="NKH409" s="2175"/>
      <c r="NKI409" s="2175"/>
      <c r="NKJ409" s="2175"/>
      <c r="NKK409" s="2175"/>
      <c r="NKL409" s="2175"/>
      <c r="NKM409" s="2175"/>
      <c r="NKN409" s="2175"/>
      <c r="NKO409" s="2175"/>
      <c r="NKP409" s="2175"/>
      <c r="NKQ409" s="2175"/>
      <c r="NKR409" s="2175"/>
      <c r="NKS409" s="2175"/>
      <c r="NKT409" s="2175"/>
      <c r="NKU409" s="2175"/>
      <c r="NKV409" s="2175"/>
      <c r="NKW409" s="2175"/>
      <c r="NKX409" s="2175"/>
      <c r="NKY409" s="2175"/>
      <c r="NKZ409" s="2175"/>
      <c r="NLA409" s="2175"/>
      <c r="NLB409" s="2175"/>
      <c r="NLC409" s="2175"/>
      <c r="NLD409" s="2175"/>
      <c r="NLE409" s="2175"/>
      <c r="NLF409" s="2175"/>
      <c r="NLG409" s="2175"/>
      <c r="NLH409" s="2175"/>
      <c r="NLI409" s="2175"/>
      <c r="NLJ409" s="2175"/>
      <c r="NLK409" s="2175"/>
      <c r="NLL409" s="2175"/>
      <c r="NLM409" s="2175"/>
      <c r="NLN409" s="2175"/>
      <c r="NLO409" s="2175"/>
      <c r="NLP409" s="2175"/>
      <c r="NLQ409" s="2175"/>
      <c r="NLR409" s="2175"/>
      <c r="NLS409" s="2175"/>
      <c r="NLT409" s="2175"/>
      <c r="NLU409" s="2175"/>
      <c r="NLV409" s="2175"/>
      <c r="NLW409" s="2175"/>
      <c r="NLX409" s="2175"/>
      <c r="NLY409" s="2175"/>
      <c r="NLZ409" s="2175"/>
      <c r="NMA409" s="2175"/>
      <c r="NMB409" s="2175"/>
      <c r="NMC409" s="2175"/>
      <c r="NMD409" s="2175"/>
      <c r="NME409" s="2175"/>
      <c r="NMF409" s="2175"/>
      <c r="NMG409" s="2175"/>
      <c r="NMH409" s="2175"/>
      <c r="NMI409" s="2175"/>
      <c r="NMJ409" s="2175"/>
      <c r="NMK409" s="2175"/>
      <c r="NML409" s="2175"/>
      <c r="NMM409" s="2175"/>
      <c r="NMN409" s="2175"/>
      <c r="NMO409" s="2175"/>
      <c r="NMP409" s="2175"/>
      <c r="NMQ409" s="2175"/>
      <c r="NMR409" s="2175"/>
      <c r="NMS409" s="2175"/>
      <c r="NMT409" s="2175"/>
      <c r="NMU409" s="2175"/>
      <c r="NMV409" s="2175"/>
      <c r="NMW409" s="2175"/>
      <c r="NMX409" s="2175"/>
      <c r="NMY409" s="2175"/>
      <c r="NMZ409" s="2175"/>
      <c r="NNA409" s="2175"/>
      <c r="NNB409" s="2175"/>
      <c r="NNC409" s="2175"/>
      <c r="NND409" s="2175"/>
      <c r="NNE409" s="2175"/>
      <c r="NNF409" s="2175"/>
      <c r="NNG409" s="2175"/>
      <c r="NNH409" s="2175"/>
      <c r="NNI409" s="2175"/>
      <c r="NNJ409" s="2175"/>
      <c r="NNK409" s="2175"/>
      <c r="NNL409" s="2175"/>
      <c r="NNM409" s="2175"/>
      <c r="NNN409" s="2175"/>
      <c r="NNO409" s="2175"/>
      <c r="NNP409" s="2175"/>
      <c r="NNQ409" s="2175"/>
      <c r="NNR409" s="2175"/>
      <c r="NNS409" s="2175"/>
      <c r="NNT409" s="2175"/>
      <c r="NNU409" s="2175"/>
      <c r="NNV409" s="2175"/>
      <c r="NNW409" s="2175"/>
      <c r="NNX409" s="2175"/>
      <c r="NNY409" s="2175"/>
      <c r="NNZ409" s="2175"/>
      <c r="NOA409" s="2175"/>
      <c r="NOB409" s="2175"/>
      <c r="NOC409" s="2175"/>
      <c r="NOD409" s="2175"/>
      <c r="NOE409" s="2175"/>
      <c r="NOF409" s="2175"/>
      <c r="NOG409" s="2175"/>
      <c r="NOH409" s="2175"/>
      <c r="NOI409" s="2175"/>
      <c r="NOJ409" s="2175"/>
      <c r="NOK409" s="2175"/>
      <c r="NOL409" s="2175"/>
      <c r="NOM409" s="2175"/>
      <c r="NON409" s="2175"/>
      <c r="NOO409" s="2175"/>
      <c r="NOP409" s="2175"/>
      <c r="NOQ409" s="2175"/>
      <c r="NOR409" s="2175"/>
      <c r="NOS409" s="2175"/>
      <c r="NOT409" s="2175"/>
      <c r="NOU409" s="2175"/>
      <c r="NOV409" s="2175"/>
      <c r="NOW409" s="2175"/>
      <c r="NOX409" s="2175"/>
      <c r="NOY409" s="2175"/>
      <c r="NOZ409" s="2175"/>
      <c r="NPA409" s="2175"/>
      <c r="NPB409" s="2175"/>
      <c r="NPC409" s="2175"/>
      <c r="NPD409" s="2175"/>
      <c r="NPE409" s="2175"/>
      <c r="NPF409" s="2175"/>
      <c r="NPG409" s="2175"/>
      <c r="NPH409" s="2175"/>
      <c r="NPI409" s="2175"/>
      <c r="NPJ409" s="2175"/>
      <c r="NPK409" s="2175"/>
      <c r="NPL409" s="2175"/>
      <c r="NPM409" s="2175"/>
      <c r="NPN409" s="2175"/>
      <c r="NPO409" s="2175"/>
      <c r="NPP409" s="2175"/>
      <c r="NPQ409" s="2175"/>
      <c r="NPR409" s="2175"/>
      <c r="NPS409" s="2175"/>
      <c r="NPT409" s="2175"/>
      <c r="NPU409" s="2175"/>
      <c r="NPV409" s="2175"/>
      <c r="NPW409" s="2175"/>
      <c r="NPX409" s="2175"/>
      <c r="NPY409" s="2175"/>
      <c r="NPZ409" s="2175"/>
      <c r="NQA409" s="2175"/>
      <c r="NQB409" s="2175"/>
      <c r="NQC409" s="2175"/>
      <c r="NQD409" s="2175"/>
      <c r="NQE409" s="2175"/>
      <c r="NQF409" s="2175"/>
      <c r="NQG409" s="2175"/>
      <c r="NQH409" s="2175"/>
      <c r="NQI409" s="2175"/>
      <c r="NQJ409" s="2175"/>
      <c r="NQK409" s="2175"/>
      <c r="NQL409" s="2175"/>
      <c r="NQM409" s="2175"/>
      <c r="NQN409" s="2175"/>
      <c r="NQO409" s="2175"/>
      <c r="NQP409" s="2175"/>
      <c r="NQQ409" s="2175"/>
      <c r="NQR409" s="2175"/>
      <c r="NQS409" s="2175"/>
      <c r="NQT409" s="2175"/>
      <c r="NQU409" s="2175"/>
      <c r="NQV409" s="2175"/>
      <c r="NQW409" s="2175"/>
      <c r="NQX409" s="2175"/>
      <c r="NQY409" s="2175"/>
      <c r="NQZ409" s="2175"/>
      <c r="NRA409" s="2175"/>
      <c r="NRB409" s="2175"/>
      <c r="NRC409" s="2175"/>
      <c r="NRD409" s="2175"/>
      <c r="NRE409" s="2175"/>
      <c r="NRF409" s="2175"/>
      <c r="NRG409" s="2175"/>
      <c r="NRH409" s="2175"/>
      <c r="NRI409" s="2175"/>
      <c r="NRJ409" s="2175"/>
      <c r="NRK409" s="2175"/>
      <c r="NRL409" s="2175"/>
      <c r="NRM409" s="2175"/>
      <c r="NRN409" s="2175"/>
      <c r="NRO409" s="2175"/>
      <c r="NRP409" s="2175"/>
      <c r="NRQ409" s="2175"/>
      <c r="NRR409" s="2175"/>
      <c r="NRS409" s="2175"/>
      <c r="NRT409" s="2175"/>
      <c r="NRU409" s="2175"/>
      <c r="NRV409" s="2175"/>
      <c r="NRW409" s="2175"/>
      <c r="NRX409" s="2175"/>
      <c r="NRY409" s="2175"/>
      <c r="NRZ409" s="2175"/>
      <c r="NSA409" s="2175"/>
      <c r="NSB409" s="2175"/>
      <c r="NSC409" s="2175"/>
      <c r="NSD409" s="2175"/>
      <c r="NSE409" s="2175"/>
      <c r="NSF409" s="2175"/>
      <c r="NSG409" s="2175"/>
      <c r="NSH409" s="2175"/>
      <c r="NSI409" s="2175"/>
      <c r="NSJ409" s="2175"/>
      <c r="NSK409" s="2175"/>
      <c r="NSL409" s="2175"/>
      <c r="NSM409" s="2175"/>
      <c r="NSN409" s="2175"/>
      <c r="NSO409" s="2175"/>
      <c r="NSP409" s="2175"/>
      <c r="NSQ409" s="2175"/>
      <c r="NSR409" s="2175"/>
      <c r="NSS409" s="2175"/>
      <c r="NST409" s="2175"/>
      <c r="NSU409" s="2175"/>
      <c r="NSV409" s="2175"/>
      <c r="NSW409" s="2175"/>
      <c r="NSX409" s="2175"/>
      <c r="NSY409" s="2175"/>
      <c r="NSZ409" s="2175"/>
      <c r="NTA409" s="2175"/>
      <c r="NTB409" s="2175"/>
      <c r="NTC409" s="2175"/>
      <c r="NTD409" s="2175"/>
      <c r="NTE409" s="2175"/>
      <c r="NTF409" s="2175"/>
      <c r="NTG409" s="2175"/>
      <c r="NTH409" s="2175"/>
      <c r="NTI409" s="2175"/>
      <c r="NTJ409" s="2175"/>
      <c r="NTK409" s="2175"/>
      <c r="NTL409" s="2175"/>
      <c r="NTM409" s="2175"/>
      <c r="NTN409" s="2175"/>
      <c r="NTO409" s="2175"/>
      <c r="NTP409" s="2175"/>
      <c r="NTQ409" s="2175"/>
      <c r="NTR409" s="2175"/>
      <c r="NTS409" s="2175"/>
      <c r="NTT409" s="2175"/>
      <c r="NTU409" s="2175"/>
      <c r="NTV409" s="2175"/>
      <c r="NTW409" s="2175"/>
      <c r="NTX409" s="2175"/>
      <c r="NTY409" s="2175"/>
      <c r="NTZ409" s="2175"/>
      <c r="NUA409" s="2175"/>
      <c r="NUB409" s="2175"/>
      <c r="NUC409" s="2175"/>
      <c r="NUD409" s="2175"/>
      <c r="NUE409" s="2175"/>
      <c r="NUF409" s="2175"/>
      <c r="NUG409" s="2175"/>
      <c r="NUH409" s="2175"/>
      <c r="NUI409" s="2175"/>
      <c r="NUJ409" s="2175"/>
      <c r="NUK409" s="2175"/>
      <c r="NUL409" s="2175"/>
      <c r="NUM409" s="2175"/>
      <c r="NUN409" s="2175"/>
      <c r="NUO409" s="2175"/>
      <c r="NUP409" s="2175"/>
      <c r="NUQ409" s="2175"/>
      <c r="NUR409" s="2175"/>
      <c r="NUS409" s="2175"/>
      <c r="NUT409" s="2175"/>
      <c r="NUU409" s="2175"/>
      <c r="NUV409" s="2175"/>
      <c r="NUW409" s="2175"/>
      <c r="NUX409" s="2175"/>
      <c r="NUY409" s="2175"/>
      <c r="NUZ409" s="2175"/>
      <c r="NVA409" s="2175"/>
      <c r="NVB409" s="2175"/>
      <c r="NVC409" s="2175"/>
      <c r="NVD409" s="2175"/>
      <c r="NVE409" s="2175"/>
      <c r="NVF409" s="2175"/>
      <c r="NVG409" s="2175"/>
      <c r="NVH409" s="2175"/>
      <c r="NVI409" s="2175"/>
      <c r="NVJ409" s="2175"/>
      <c r="NVK409" s="2175"/>
      <c r="NVL409" s="2175"/>
      <c r="NVM409" s="2175"/>
      <c r="NVN409" s="2175"/>
      <c r="NVO409" s="2175"/>
      <c r="NVP409" s="2175"/>
      <c r="NVQ409" s="2175"/>
      <c r="NVR409" s="2175"/>
      <c r="NVS409" s="2175"/>
      <c r="NVT409" s="2175"/>
      <c r="NVU409" s="2175"/>
      <c r="NVV409" s="2175"/>
      <c r="NVW409" s="2175"/>
      <c r="NVX409" s="2175"/>
      <c r="NVY409" s="2175"/>
      <c r="NVZ409" s="2175"/>
      <c r="NWA409" s="2175"/>
      <c r="NWB409" s="2175"/>
      <c r="NWC409" s="2175"/>
      <c r="NWD409" s="2175"/>
      <c r="NWE409" s="2175"/>
      <c r="NWF409" s="2175"/>
      <c r="NWG409" s="2175"/>
      <c r="NWH409" s="2175"/>
      <c r="NWI409" s="2175"/>
      <c r="NWJ409" s="2175"/>
      <c r="NWK409" s="2175"/>
      <c r="NWL409" s="2175"/>
      <c r="NWM409" s="2175"/>
      <c r="NWN409" s="2175"/>
      <c r="NWO409" s="2175"/>
      <c r="NWP409" s="2175"/>
      <c r="NWQ409" s="2175"/>
      <c r="NWR409" s="2175"/>
      <c r="NWS409" s="2175"/>
      <c r="NWT409" s="2175"/>
      <c r="NWU409" s="2175"/>
      <c r="NWV409" s="2175"/>
      <c r="NWW409" s="2175"/>
      <c r="NWX409" s="2175"/>
      <c r="NWY409" s="2175"/>
      <c r="NWZ409" s="2175"/>
      <c r="NXA409" s="2175"/>
      <c r="NXB409" s="2175"/>
      <c r="NXC409" s="2175"/>
      <c r="NXD409" s="2175"/>
      <c r="NXE409" s="2175"/>
      <c r="NXF409" s="2175"/>
      <c r="NXG409" s="2175"/>
      <c r="NXH409" s="2175"/>
      <c r="NXI409" s="2175"/>
      <c r="NXJ409" s="2175"/>
      <c r="NXK409" s="2175"/>
      <c r="NXL409" s="2175"/>
      <c r="NXM409" s="2175"/>
      <c r="NXN409" s="2175"/>
      <c r="NXO409" s="2175"/>
      <c r="NXP409" s="2175"/>
      <c r="NXQ409" s="2175"/>
      <c r="NXR409" s="2175"/>
      <c r="NXS409" s="2175"/>
      <c r="NXT409" s="2175"/>
      <c r="NXU409" s="2175"/>
      <c r="NXV409" s="2175"/>
      <c r="NXW409" s="2175"/>
      <c r="NXX409" s="2175"/>
      <c r="NXY409" s="2175"/>
      <c r="NXZ409" s="2175"/>
      <c r="NYA409" s="2175"/>
      <c r="NYB409" s="2175"/>
      <c r="NYC409" s="2175"/>
      <c r="NYD409" s="2175"/>
      <c r="NYE409" s="2175"/>
      <c r="NYF409" s="2175"/>
      <c r="NYG409" s="2175"/>
      <c r="NYH409" s="2175"/>
      <c r="NYI409" s="2175"/>
      <c r="NYJ409" s="2175"/>
      <c r="NYK409" s="2175"/>
      <c r="NYL409" s="2175"/>
      <c r="NYM409" s="2175"/>
      <c r="NYN409" s="2175"/>
      <c r="NYO409" s="2175"/>
      <c r="NYP409" s="2175"/>
      <c r="NYQ409" s="2175"/>
      <c r="NYR409" s="2175"/>
      <c r="NYS409" s="2175"/>
      <c r="NYT409" s="2175"/>
      <c r="NYU409" s="2175"/>
      <c r="NYV409" s="2175"/>
      <c r="NYW409" s="2175"/>
      <c r="NYX409" s="2175"/>
      <c r="NYY409" s="2175"/>
      <c r="NYZ409" s="2175"/>
      <c r="NZA409" s="2175"/>
      <c r="NZB409" s="2175"/>
      <c r="NZC409" s="2175"/>
      <c r="NZD409" s="2175"/>
      <c r="NZE409" s="2175"/>
      <c r="NZF409" s="2175"/>
      <c r="NZG409" s="2175"/>
      <c r="NZH409" s="2175"/>
      <c r="NZI409" s="2175"/>
      <c r="NZJ409" s="2175"/>
      <c r="NZK409" s="2175"/>
      <c r="NZL409" s="2175"/>
      <c r="NZM409" s="2175"/>
      <c r="NZN409" s="2175"/>
      <c r="NZO409" s="2175"/>
      <c r="NZP409" s="2175"/>
      <c r="NZQ409" s="2175"/>
      <c r="NZR409" s="2175"/>
      <c r="NZS409" s="2175"/>
      <c r="NZT409" s="2175"/>
      <c r="NZU409" s="2175"/>
      <c r="NZV409" s="2175"/>
      <c r="NZW409" s="2175"/>
      <c r="NZX409" s="2175"/>
      <c r="NZY409" s="2175"/>
      <c r="NZZ409" s="2175"/>
      <c r="OAA409" s="2175"/>
      <c r="OAB409" s="2175"/>
      <c r="OAC409" s="2175"/>
      <c r="OAD409" s="2175"/>
      <c r="OAE409" s="2175"/>
      <c r="OAF409" s="2175"/>
      <c r="OAG409" s="2175"/>
      <c r="OAH409" s="2175"/>
      <c r="OAI409" s="2175"/>
      <c r="OAJ409" s="2175"/>
      <c r="OAK409" s="2175"/>
      <c r="OAL409" s="2175"/>
      <c r="OAM409" s="2175"/>
      <c r="OAN409" s="2175"/>
      <c r="OAO409" s="2175"/>
      <c r="OAP409" s="2175"/>
      <c r="OAQ409" s="2175"/>
      <c r="OAR409" s="2175"/>
      <c r="OAS409" s="2175"/>
      <c r="OAT409" s="2175"/>
      <c r="OAU409" s="2175"/>
      <c r="OAV409" s="2175"/>
      <c r="OAW409" s="2175"/>
      <c r="OAX409" s="2175"/>
      <c r="OAY409" s="2175"/>
      <c r="OAZ409" s="2175"/>
      <c r="OBA409" s="2175"/>
      <c r="OBB409" s="2175"/>
      <c r="OBC409" s="2175"/>
      <c r="OBD409" s="2175"/>
      <c r="OBE409" s="2175"/>
      <c r="OBF409" s="2175"/>
      <c r="OBG409" s="2175"/>
      <c r="OBH409" s="2175"/>
      <c r="OBI409" s="2175"/>
      <c r="OBJ409" s="2175"/>
      <c r="OBK409" s="2175"/>
      <c r="OBL409" s="2175"/>
      <c r="OBM409" s="2175"/>
      <c r="OBN409" s="2175"/>
      <c r="OBO409" s="2175"/>
      <c r="OBP409" s="2175"/>
      <c r="OBQ409" s="2175"/>
      <c r="OBR409" s="2175"/>
      <c r="OBS409" s="2175"/>
      <c r="OBT409" s="2175"/>
      <c r="OBU409" s="2175"/>
      <c r="OBV409" s="2175"/>
      <c r="OBW409" s="2175"/>
      <c r="OBX409" s="2175"/>
      <c r="OBY409" s="2175"/>
      <c r="OBZ409" s="2175"/>
      <c r="OCA409" s="2175"/>
      <c r="OCB409" s="2175"/>
      <c r="OCC409" s="2175"/>
      <c r="OCD409" s="2175"/>
      <c r="OCE409" s="2175"/>
      <c r="OCF409" s="2175"/>
      <c r="OCG409" s="2175"/>
      <c r="OCH409" s="2175"/>
      <c r="OCI409" s="2175"/>
      <c r="OCJ409" s="2175"/>
      <c r="OCK409" s="2175"/>
      <c r="OCL409" s="2175"/>
      <c r="OCM409" s="2175"/>
      <c r="OCN409" s="2175"/>
      <c r="OCO409" s="2175"/>
      <c r="OCP409" s="2175"/>
      <c r="OCQ409" s="2175"/>
      <c r="OCR409" s="2175"/>
      <c r="OCS409" s="2175"/>
      <c r="OCT409" s="2175"/>
      <c r="OCU409" s="2175"/>
      <c r="OCV409" s="2175"/>
      <c r="OCW409" s="2175"/>
      <c r="OCX409" s="2175"/>
      <c r="OCY409" s="2175"/>
      <c r="OCZ409" s="2175"/>
      <c r="ODA409" s="2175"/>
      <c r="ODB409" s="2175"/>
      <c r="ODC409" s="2175"/>
      <c r="ODD409" s="2175"/>
      <c r="ODE409" s="2175"/>
      <c r="ODF409" s="2175"/>
      <c r="ODG409" s="2175"/>
      <c r="ODH409" s="2175"/>
      <c r="ODI409" s="2175"/>
      <c r="ODJ409" s="2175"/>
      <c r="ODK409" s="2175"/>
      <c r="ODL409" s="2175"/>
      <c r="ODM409" s="2175"/>
      <c r="ODN409" s="2175"/>
      <c r="ODO409" s="2175"/>
      <c r="ODP409" s="2175"/>
      <c r="ODQ409" s="2175"/>
      <c r="ODR409" s="2175"/>
      <c r="ODS409" s="2175"/>
      <c r="ODT409" s="2175"/>
      <c r="ODU409" s="2175"/>
      <c r="ODV409" s="2175"/>
      <c r="ODW409" s="2175"/>
      <c r="ODX409" s="2175"/>
      <c r="ODY409" s="2175"/>
      <c r="ODZ409" s="2175"/>
      <c r="OEA409" s="2175"/>
      <c r="OEB409" s="2175"/>
      <c r="OEC409" s="2175"/>
      <c r="OED409" s="2175"/>
      <c r="OEE409" s="2175"/>
      <c r="OEF409" s="2175"/>
      <c r="OEG409" s="2175"/>
      <c r="OEH409" s="2175"/>
      <c r="OEI409" s="2175"/>
      <c r="OEJ409" s="2175"/>
      <c r="OEK409" s="2175"/>
      <c r="OEL409" s="2175"/>
      <c r="OEM409" s="2175"/>
      <c r="OEN409" s="2175"/>
      <c r="OEO409" s="2175"/>
      <c r="OEP409" s="2175"/>
      <c r="OEQ409" s="2175"/>
      <c r="OER409" s="2175"/>
      <c r="OES409" s="2175"/>
      <c r="OET409" s="2175"/>
      <c r="OEU409" s="2175"/>
      <c r="OEV409" s="2175"/>
      <c r="OEW409" s="2175"/>
      <c r="OEX409" s="2175"/>
      <c r="OEY409" s="2175"/>
      <c r="OEZ409" s="2175"/>
      <c r="OFA409" s="2175"/>
      <c r="OFB409" s="2175"/>
      <c r="OFC409" s="2175"/>
      <c r="OFD409" s="2175"/>
      <c r="OFE409" s="2175"/>
      <c r="OFF409" s="2175"/>
      <c r="OFG409" s="2175"/>
      <c r="OFH409" s="2175"/>
      <c r="OFI409" s="2175"/>
      <c r="OFJ409" s="2175"/>
      <c r="OFK409" s="2175"/>
      <c r="OFL409" s="2175"/>
      <c r="OFM409" s="2175"/>
      <c r="OFN409" s="2175"/>
      <c r="OFO409" s="2175"/>
      <c r="OFP409" s="2175"/>
      <c r="OFQ409" s="2175"/>
      <c r="OFR409" s="2175"/>
      <c r="OFS409" s="2175"/>
      <c r="OFT409" s="2175"/>
      <c r="OFU409" s="2175"/>
      <c r="OFV409" s="2175"/>
      <c r="OFW409" s="2175"/>
      <c r="OFX409" s="2175"/>
      <c r="OFY409" s="2175"/>
      <c r="OFZ409" s="2175"/>
      <c r="OGA409" s="2175"/>
      <c r="OGB409" s="2175"/>
      <c r="OGC409" s="2175"/>
      <c r="OGD409" s="2175"/>
      <c r="OGE409" s="2175"/>
      <c r="OGF409" s="2175"/>
      <c r="OGG409" s="2175"/>
      <c r="OGH409" s="2175"/>
      <c r="OGI409" s="2175"/>
      <c r="OGJ409" s="2175"/>
      <c r="OGK409" s="2175"/>
      <c r="OGL409" s="2175"/>
      <c r="OGM409" s="2175"/>
      <c r="OGN409" s="2175"/>
      <c r="OGO409" s="2175"/>
      <c r="OGP409" s="2175"/>
      <c r="OGQ409" s="2175"/>
      <c r="OGR409" s="2175"/>
      <c r="OGS409" s="2175"/>
      <c r="OGT409" s="2175"/>
      <c r="OGU409" s="2175"/>
      <c r="OGV409" s="2175"/>
      <c r="OGW409" s="2175"/>
      <c r="OGX409" s="2175"/>
      <c r="OGY409" s="2175"/>
      <c r="OGZ409" s="2175"/>
      <c r="OHA409" s="2175"/>
      <c r="OHB409" s="2175"/>
      <c r="OHC409" s="2175"/>
      <c r="OHD409" s="2175"/>
      <c r="OHE409" s="2175"/>
      <c r="OHF409" s="2175"/>
      <c r="OHG409" s="2175"/>
      <c r="OHH409" s="2175"/>
      <c r="OHI409" s="2175"/>
      <c r="OHJ409" s="2175"/>
      <c r="OHK409" s="2175"/>
      <c r="OHL409" s="2175"/>
      <c r="OHM409" s="2175"/>
      <c r="OHN409" s="2175"/>
      <c r="OHO409" s="2175"/>
      <c r="OHP409" s="2175"/>
      <c r="OHQ409" s="2175"/>
      <c r="OHR409" s="2175"/>
      <c r="OHS409" s="2175"/>
      <c r="OHT409" s="2175"/>
      <c r="OHU409" s="2175"/>
      <c r="OHV409" s="2175"/>
      <c r="OHW409" s="2175"/>
      <c r="OHX409" s="2175"/>
      <c r="OHY409" s="2175"/>
      <c r="OHZ409" s="2175"/>
      <c r="OIA409" s="2175"/>
      <c r="OIB409" s="2175"/>
      <c r="OIC409" s="2175"/>
      <c r="OID409" s="2175"/>
      <c r="OIE409" s="2175"/>
      <c r="OIF409" s="2175"/>
      <c r="OIG409" s="2175"/>
      <c r="OIH409" s="2175"/>
      <c r="OII409" s="2175"/>
      <c r="OIJ409" s="2175"/>
      <c r="OIK409" s="2175"/>
      <c r="OIL409" s="2175"/>
      <c r="OIM409" s="2175"/>
      <c r="OIN409" s="2175"/>
      <c r="OIO409" s="2175"/>
      <c r="OIP409" s="2175"/>
      <c r="OIQ409" s="2175"/>
      <c r="OIR409" s="2175"/>
      <c r="OIS409" s="2175"/>
      <c r="OIT409" s="2175"/>
      <c r="OIU409" s="2175"/>
      <c r="OIV409" s="2175"/>
      <c r="OIW409" s="2175"/>
      <c r="OIX409" s="2175"/>
      <c r="OIY409" s="2175"/>
      <c r="OIZ409" s="2175"/>
      <c r="OJA409" s="2175"/>
      <c r="OJB409" s="2175"/>
      <c r="OJC409" s="2175"/>
      <c r="OJD409" s="2175"/>
      <c r="OJE409" s="2175"/>
      <c r="OJF409" s="2175"/>
      <c r="OJG409" s="2175"/>
      <c r="OJH409" s="2175"/>
      <c r="OJI409" s="2175"/>
      <c r="OJJ409" s="2175"/>
      <c r="OJK409" s="2175"/>
      <c r="OJL409" s="2175"/>
      <c r="OJM409" s="2175"/>
      <c r="OJN409" s="2175"/>
      <c r="OJO409" s="2175"/>
      <c r="OJP409" s="2175"/>
      <c r="OJQ409" s="2175"/>
      <c r="OJR409" s="2175"/>
      <c r="OJS409" s="2175"/>
      <c r="OJT409" s="2175"/>
      <c r="OJU409" s="2175"/>
      <c r="OJV409" s="2175"/>
      <c r="OJW409" s="2175"/>
      <c r="OJX409" s="2175"/>
      <c r="OJY409" s="2175"/>
      <c r="OJZ409" s="2175"/>
      <c r="OKA409" s="2175"/>
      <c r="OKB409" s="2175"/>
      <c r="OKC409" s="2175"/>
      <c r="OKD409" s="2175"/>
      <c r="OKE409" s="2175"/>
      <c r="OKF409" s="2175"/>
      <c r="OKG409" s="2175"/>
      <c r="OKH409" s="2175"/>
      <c r="OKI409" s="2175"/>
      <c r="OKJ409" s="2175"/>
      <c r="OKK409" s="2175"/>
      <c r="OKL409" s="2175"/>
      <c r="OKM409" s="2175"/>
      <c r="OKN409" s="2175"/>
      <c r="OKO409" s="2175"/>
      <c r="OKP409" s="2175"/>
      <c r="OKQ409" s="2175"/>
      <c r="OKR409" s="2175"/>
      <c r="OKS409" s="2175"/>
      <c r="OKT409" s="2175"/>
      <c r="OKU409" s="2175"/>
      <c r="OKV409" s="2175"/>
      <c r="OKW409" s="2175"/>
      <c r="OKX409" s="2175"/>
      <c r="OKY409" s="2175"/>
      <c r="OKZ409" s="2175"/>
      <c r="OLA409" s="2175"/>
      <c r="OLB409" s="2175"/>
      <c r="OLC409" s="2175"/>
      <c r="OLD409" s="2175"/>
      <c r="OLE409" s="2175"/>
      <c r="OLF409" s="2175"/>
      <c r="OLG409" s="2175"/>
      <c r="OLH409" s="2175"/>
      <c r="OLI409" s="2175"/>
      <c r="OLJ409" s="2175"/>
      <c r="OLK409" s="2175"/>
      <c r="OLL409" s="2175"/>
      <c r="OLM409" s="2175"/>
      <c r="OLN409" s="2175"/>
      <c r="OLO409" s="2175"/>
      <c r="OLP409" s="2175"/>
      <c r="OLQ409" s="2175"/>
      <c r="OLR409" s="2175"/>
      <c r="OLS409" s="2175"/>
      <c r="OLT409" s="2175"/>
      <c r="OLU409" s="2175"/>
      <c r="OLV409" s="2175"/>
      <c r="OLW409" s="2175"/>
      <c r="OLX409" s="2175"/>
      <c r="OLY409" s="2175"/>
      <c r="OLZ409" s="2175"/>
      <c r="OMA409" s="2175"/>
      <c r="OMB409" s="2175"/>
      <c r="OMC409" s="2175"/>
      <c r="OMD409" s="2175"/>
      <c r="OME409" s="2175"/>
      <c r="OMF409" s="2175"/>
      <c r="OMG409" s="2175"/>
      <c r="OMH409" s="2175"/>
      <c r="OMI409" s="2175"/>
      <c r="OMJ409" s="2175"/>
      <c r="OMK409" s="2175"/>
      <c r="OML409" s="2175"/>
      <c r="OMM409" s="2175"/>
      <c r="OMN409" s="2175"/>
      <c r="OMO409" s="2175"/>
      <c r="OMP409" s="2175"/>
      <c r="OMQ409" s="2175"/>
      <c r="OMR409" s="2175"/>
      <c r="OMS409" s="2175"/>
      <c r="OMT409" s="2175"/>
      <c r="OMU409" s="2175"/>
      <c r="OMV409" s="2175"/>
      <c r="OMW409" s="2175"/>
      <c r="OMX409" s="2175"/>
      <c r="OMY409" s="2175"/>
      <c r="OMZ409" s="2175"/>
      <c r="ONA409" s="2175"/>
      <c r="ONB409" s="2175"/>
      <c r="ONC409" s="2175"/>
      <c r="OND409" s="2175"/>
      <c r="ONE409" s="2175"/>
      <c r="ONF409" s="2175"/>
      <c r="ONG409" s="2175"/>
      <c r="ONH409" s="2175"/>
      <c r="ONI409" s="2175"/>
      <c r="ONJ409" s="2175"/>
      <c r="ONK409" s="2175"/>
      <c r="ONL409" s="2175"/>
      <c r="ONM409" s="2175"/>
      <c r="ONN409" s="2175"/>
      <c r="ONO409" s="2175"/>
      <c r="ONP409" s="2175"/>
      <c r="ONQ409" s="2175"/>
      <c r="ONR409" s="2175"/>
      <c r="ONS409" s="2175"/>
      <c r="ONT409" s="2175"/>
      <c r="ONU409" s="2175"/>
      <c r="ONV409" s="2175"/>
      <c r="ONW409" s="2175"/>
      <c r="ONX409" s="2175"/>
      <c r="ONY409" s="2175"/>
      <c r="ONZ409" s="2175"/>
      <c r="OOA409" s="2175"/>
      <c r="OOB409" s="2175"/>
      <c r="OOC409" s="2175"/>
      <c r="OOD409" s="2175"/>
      <c r="OOE409" s="2175"/>
      <c r="OOF409" s="2175"/>
      <c r="OOG409" s="2175"/>
      <c r="OOH409" s="2175"/>
      <c r="OOI409" s="2175"/>
      <c r="OOJ409" s="2175"/>
      <c r="OOK409" s="2175"/>
      <c r="OOL409" s="2175"/>
      <c r="OOM409" s="2175"/>
      <c r="OON409" s="2175"/>
      <c r="OOO409" s="2175"/>
      <c r="OOP409" s="2175"/>
      <c r="OOQ409" s="2175"/>
      <c r="OOR409" s="2175"/>
      <c r="OOS409" s="2175"/>
      <c r="OOT409" s="2175"/>
      <c r="OOU409" s="2175"/>
      <c r="OOV409" s="2175"/>
      <c r="OOW409" s="2175"/>
      <c r="OOX409" s="2175"/>
      <c r="OOY409" s="2175"/>
      <c r="OOZ409" s="2175"/>
      <c r="OPA409" s="2175"/>
      <c r="OPB409" s="2175"/>
      <c r="OPC409" s="2175"/>
      <c r="OPD409" s="2175"/>
      <c r="OPE409" s="2175"/>
      <c r="OPF409" s="2175"/>
      <c r="OPG409" s="2175"/>
      <c r="OPH409" s="2175"/>
      <c r="OPI409" s="2175"/>
      <c r="OPJ409" s="2175"/>
      <c r="OPK409" s="2175"/>
      <c r="OPL409" s="2175"/>
      <c r="OPM409" s="2175"/>
      <c r="OPN409" s="2175"/>
      <c r="OPO409" s="2175"/>
      <c r="OPP409" s="2175"/>
      <c r="OPQ409" s="2175"/>
      <c r="OPR409" s="2175"/>
      <c r="OPS409" s="2175"/>
      <c r="OPT409" s="2175"/>
      <c r="OPU409" s="2175"/>
      <c r="OPV409" s="2175"/>
      <c r="OPW409" s="2175"/>
      <c r="OPX409" s="2175"/>
      <c r="OPY409" s="2175"/>
      <c r="OPZ409" s="2175"/>
      <c r="OQA409" s="2175"/>
      <c r="OQB409" s="2175"/>
      <c r="OQC409" s="2175"/>
      <c r="OQD409" s="2175"/>
      <c r="OQE409" s="2175"/>
      <c r="OQF409" s="2175"/>
      <c r="OQG409" s="2175"/>
      <c r="OQH409" s="2175"/>
      <c r="OQI409" s="2175"/>
      <c r="OQJ409" s="2175"/>
      <c r="OQK409" s="2175"/>
      <c r="OQL409" s="2175"/>
      <c r="OQM409" s="2175"/>
      <c r="OQN409" s="2175"/>
      <c r="OQO409" s="2175"/>
      <c r="OQP409" s="2175"/>
      <c r="OQQ409" s="2175"/>
      <c r="OQR409" s="2175"/>
      <c r="OQS409" s="2175"/>
      <c r="OQT409" s="2175"/>
      <c r="OQU409" s="2175"/>
      <c r="OQV409" s="2175"/>
      <c r="OQW409" s="2175"/>
      <c r="OQX409" s="2175"/>
      <c r="OQY409" s="2175"/>
      <c r="OQZ409" s="2175"/>
      <c r="ORA409" s="2175"/>
      <c r="ORB409" s="2175"/>
      <c r="ORC409" s="2175"/>
      <c r="ORD409" s="2175"/>
      <c r="ORE409" s="2175"/>
      <c r="ORF409" s="2175"/>
      <c r="ORG409" s="2175"/>
      <c r="ORH409" s="2175"/>
      <c r="ORI409" s="2175"/>
      <c r="ORJ409" s="2175"/>
      <c r="ORK409" s="2175"/>
      <c r="ORL409" s="2175"/>
      <c r="ORM409" s="2175"/>
      <c r="ORN409" s="2175"/>
      <c r="ORO409" s="2175"/>
      <c r="ORP409" s="2175"/>
      <c r="ORQ409" s="2175"/>
      <c r="ORR409" s="2175"/>
      <c r="ORS409" s="2175"/>
      <c r="ORT409" s="2175"/>
      <c r="ORU409" s="2175"/>
      <c r="ORV409" s="2175"/>
      <c r="ORW409" s="2175"/>
      <c r="ORX409" s="2175"/>
      <c r="ORY409" s="2175"/>
      <c r="ORZ409" s="2175"/>
      <c r="OSA409" s="2175"/>
      <c r="OSB409" s="2175"/>
      <c r="OSC409" s="2175"/>
      <c r="OSD409" s="2175"/>
      <c r="OSE409" s="2175"/>
      <c r="OSF409" s="2175"/>
      <c r="OSG409" s="2175"/>
      <c r="OSH409" s="2175"/>
      <c r="OSI409" s="2175"/>
      <c r="OSJ409" s="2175"/>
      <c r="OSK409" s="2175"/>
      <c r="OSL409" s="2175"/>
      <c r="OSM409" s="2175"/>
      <c r="OSN409" s="2175"/>
      <c r="OSO409" s="2175"/>
      <c r="OSP409" s="2175"/>
      <c r="OSQ409" s="2175"/>
      <c r="OSR409" s="2175"/>
      <c r="OSS409" s="2175"/>
      <c r="OST409" s="2175"/>
      <c r="OSU409" s="2175"/>
      <c r="OSV409" s="2175"/>
      <c r="OSW409" s="2175"/>
      <c r="OSX409" s="2175"/>
      <c r="OSY409" s="2175"/>
      <c r="OSZ409" s="2175"/>
      <c r="OTA409" s="2175"/>
      <c r="OTB409" s="2175"/>
      <c r="OTC409" s="2175"/>
      <c r="OTD409" s="2175"/>
      <c r="OTE409" s="2175"/>
      <c r="OTF409" s="2175"/>
      <c r="OTG409" s="2175"/>
      <c r="OTH409" s="2175"/>
      <c r="OTI409" s="2175"/>
      <c r="OTJ409" s="2175"/>
      <c r="OTK409" s="2175"/>
      <c r="OTL409" s="2175"/>
      <c r="OTM409" s="2175"/>
      <c r="OTN409" s="2175"/>
      <c r="OTO409" s="2175"/>
      <c r="OTP409" s="2175"/>
      <c r="OTQ409" s="2175"/>
      <c r="OTR409" s="2175"/>
      <c r="OTS409" s="2175"/>
      <c r="OTT409" s="2175"/>
      <c r="OTU409" s="2175"/>
      <c r="OTV409" s="2175"/>
      <c r="OTW409" s="2175"/>
      <c r="OTX409" s="2175"/>
      <c r="OTY409" s="2175"/>
      <c r="OTZ409" s="2175"/>
      <c r="OUA409" s="2175"/>
      <c r="OUB409" s="2175"/>
      <c r="OUC409" s="2175"/>
      <c r="OUD409" s="2175"/>
      <c r="OUE409" s="2175"/>
      <c r="OUF409" s="2175"/>
      <c r="OUG409" s="2175"/>
      <c r="OUH409" s="2175"/>
      <c r="OUI409" s="2175"/>
      <c r="OUJ409" s="2175"/>
      <c r="OUK409" s="2175"/>
      <c r="OUL409" s="2175"/>
      <c r="OUM409" s="2175"/>
      <c r="OUN409" s="2175"/>
      <c r="OUO409" s="2175"/>
      <c r="OUP409" s="2175"/>
      <c r="OUQ409" s="2175"/>
      <c r="OUR409" s="2175"/>
      <c r="OUS409" s="2175"/>
      <c r="OUT409" s="2175"/>
      <c r="OUU409" s="2175"/>
      <c r="OUV409" s="2175"/>
      <c r="OUW409" s="2175"/>
      <c r="OUX409" s="2175"/>
      <c r="OUY409" s="2175"/>
      <c r="OUZ409" s="2175"/>
      <c r="OVA409" s="2175"/>
      <c r="OVB409" s="2175"/>
      <c r="OVC409" s="2175"/>
      <c r="OVD409" s="2175"/>
      <c r="OVE409" s="2175"/>
      <c r="OVF409" s="2175"/>
      <c r="OVG409" s="2175"/>
      <c r="OVH409" s="2175"/>
      <c r="OVI409" s="2175"/>
      <c r="OVJ409" s="2175"/>
      <c r="OVK409" s="2175"/>
      <c r="OVL409" s="2175"/>
      <c r="OVM409" s="2175"/>
      <c r="OVN409" s="2175"/>
      <c r="OVO409" s="2175"/>
      <c r="OVP409" s="2175"/>
      <c r="OVQ409" s="2175"/>
      <c r="OVR409" s="2175"/>
      <c r="OVS409" s="2175"/>
      <c r="OVT409" s="2175"/>
      <c r="OVU409" s="2175"/>
      <c r="OVV409" s="2175"/>
      <c r="OVW409" s="2175"/>
      <c r="OVX409" s="2175"/>
      <c r="OVY409" s="2175"/>
      <c r="OVZ409" s="2175"/>
      <c r="OWA409" s="2175"/>
      <c r="OWB409" s="2175"/>
      <c r="OWC409" s="2175"/>
      <c r="OWD409" s="2175"/>
      <c r="OWE409" s="2175"/>
      <c r="OWF409" s="2175"/>
      <c r="OWG409" s="2175"/>
      <c r="OWH409" s="2175"/>
      <c r="OWI409" s="2175"/>
      <c r="OWJ409" s="2175"/>
      <c r="OWK409" s="2175"/>
      <c r="OWL409" s="2175"/>
      <c r="OWM409" s="2175"/>
      <c r="OWN409" s="2175"/>
      <c r="OWO409" s="2175"/>
      <c r="OWP409" s="2175"/>
      <c r="OWQ409" s="2175"/>
      <c r="OWR409" s="2175"/>
      <c r="OWS409" s="2175"/>
      <c r="OWT409" s="2175"/>
      <c r="OWU409" s="2175"/>
      <c r="OWV409" s="2175"/>
      <c r="OWW409" s="2175"/>
      <c r="OWX409" s="2175"/>
      <c r="OWY409" s="2175"/>
      <c r="OWZ409" s="2175"/>
      <c r="OXA409" s="2175"/>
      <c r="OXB409" s="2175"/>
      <c r="OXC409" s="2175"/>
      <c r="OXD409" s="2175"/>
      <c r="OXE409" s="2175"/>
      <c r="OXF409" s="2175"/>
      <c r="OXG409" s="2175"/>
      <c r="OXH409" s="2175"/>
      <c r="OXI409" s="2175"/>
      <c r="OXJ409" s="2175"/>
      <c r="OXK409" s="2175"/>
      <c r="OXL409" s="2175"/>
      <c r="OXM409" s="2175"/>
      <c r="OXN409" s="2175"/>
      <c r="OXO409" s="2175"/>
      <c r="OXP409" s="2175"/>
      <c r="OXQ409" s="2175"/>
      <c r="OXR409" s="2175"/>
      <c r="OXS409" s="2175"/>
      <c r="OXT409" s="2175"/>
      <c r="OXU409" s="2175"/>
      <c r="OXV409" s="2175"/>
      <c r="OXW409" s="2175"/>
      <c r="OXX409" s="2175"/>
      <c r="OXY409" s="2175"/>
      <c r="OXZ409" s="2175"/>
      <c r="OYA409" s="2175"/>
      <c r="OYB409" s="2175"/>
      <c r="OYC409" s="2175"/>
      <c r="OYD409" s="2175"/>
      <c r="OYE409" s="2175"/>
      <c r="OYF409" s="2175"/>
      <c r="OYG409" s="2175"/>
      <c r="OYH409" s="2175"/>
      <c r="OYI409" s="2175"/>
      <c r="OYJ409" s="2175"/>
      <c r="OYK409" s="2175"/>
      <c r="OYL409" s="2175"/>
      <c r="OYM409" s="2175"/>
      <c r="OYN409" s="2175"/>
      <c r="OYO409" s="2175"/>
      <c r="OYP409" s="2175"/>
      <c r="OYQ409" s="2175"/>
      <c r="OYR409" s="2175"/>
      <c r="OYS409" s="2175"/>
      <c r="OYT409" s="2175"/>
      <c r="OYU409" s="2175"/>
      <c r="OYV409" s="2175"/>
      <c r="OYW409" s="2175"/>
      <c r="OYX409" s="2175"/>
      <c r="OYY409" s="2175"/>
      <c r="OYZ409" s="2175"/>
      <c r="OZA409" s="2175"/>
      <c r="OZB409" s="2175"/>
      <c r="OZC409" s="2175"/>
      <c r="OZD409" s="2175"/>
      <c r="OZE409" s="2175"/>
      <c r="OZF409" s="2175"/>
      <c r="OZG409" s="2175"/>
      <c r="OZH409" s="2175"/>
      <c r="OZI409" s="2175"/>
      <c r="OZJ409" s="2175"/>
      <c r="OZK409" s="2175"/>
      <c r="OZL409" s="2175"/>
      <c r="OZM409" s="2175"/>
      <c r="OZN409" s="2175"/>
      <c r="OZO409" s="2175"/>
      <c r="OZP409" s="2175"/>
      <c r="OZQ409" s="2175"/>
      <c r="OZR409" s="2175"/>
      <c r="OZS409" s="2175"/>
      <c r="OZT409" s="2175"/>
      <c r="OZU409" s="2175"/>
      <c r="OZV409" s="2175"/>
      <c r="OZW409" s="2175"/>
      <c r="OZX409" s="2175"/>
      <c r="OZY409" s="2175"/>
      <c r="OZZ409" s="2175"/>
      <c r="PAA409" s="2175"/>
      <c r="PAB409" s="2175"/>
      <c r="PAC409" s="2175"/>
      <c r="PAD409" s="2175"/>
      <c r="PAE409" s="2175"/>
      <c r="PAF409" s="2175"/>
      <c r="PAG409" s="2175"/>
      <c r="PAH409" s="2175"/>
      <c r="PAI409" s="2175"/>
      <c r="PAJ409" s="2175"/>
      <c r="PAK409" s="2175"/>
      <c r="PAL409" s="2175"/>
      <c r="PAM409" s="2175"/>
      <c r="PAN409" s="2175"/>
      <c r="PAO409" s="2175"/>
      <c r="PAP409" s="2175"/>
      <c r="PAQ409" s="2175"/>
      <c r="PAR409" s="2175"/>
      <c r="PAS409" s="2175"/>
      <c r="PAT409" s="2175"/>
      <c r="PAU409" s="2175"/>
      <c r="PAV409" s="2175"/>
      <c r="PAW409" s="2175"/>
      <c r="PAX409" s="2175"/>
      <c r="PAY409" s="2175"/>
      <c r="PAZ409" s="2175"/>
      <c r="PBA409" s="2175"/>
      <c r="PBB409" s="2175"/>
      <c r="PBC409" s="2175"/>
      <c r="PBD409" s="2175"/>
      <c r="PBE409" s="2175"/>
      <c r="PBF409" s="2175"/>
      <c r="PBG409" s="2175"/>
      <c r="PBH409" s="2175"/>
      <c r="PBI409" s="2175"/>
      <c r="PBJ409" s="2175"/>
      <c r="PBK409" s="2175"/>
      <c r="PBL409" s="2175"/>
      <c r="PBM409" s="2175"/>
      <c r="PBN409" s="2175"/>
      <c r="PBO409" s="2175"/>
      <c r="PBP409" s="2175"/>
      <c r="PBQ409" s="2175"/>
      <c r="PBR409" s="2175"/>
      <c r="PBS409" s="2175"/>
      <c r="PBT409" s="2175"/>
      <c r="PBU409" s="2175"/>
      <c r="PBV409" s="2175"/>
      <c r="PBW409" s="2175"/>
      <c r="PBX409" s="2175"/>
      <c r="PBY409" s="2175"/>
      <c r="PBZ409" s="2175"/>
      <c r="PCA409" s="2175"/>
      <c r="PCB409" s="2175"/>
      <c r="PCC409" s="2175"/>
      <c r="PCD409" s="2175"/>
      <c r="PCE409" s="2175"/>
      <c r="PCF409" s="2175"/>
      <c r="PCG409" s="2175"/>
      <c r="PCH409" s="2175"/>
      <c r="PCI409" s="2175"/>
      <c r="PCJ409" s="2175"/>
      <c r="PCK409" s="2175"/>
      <c r="PCL409" s="2175"/>
      <c r="PCM409" s="2175"/>
      <c r="PCN409" s="2175"/>
      <c r="PCO409" s="2175"/>
      <c r="PCP409" s="2175"/>
      <c r="PCQ409" s="2175"/>
      <c r="PCR409" s="2175"/>
      <c r="PCS409" s="2175"/>
      <c r="PCT409" s="2175"/>
      <c r="PCU409" s="2175"/>
      <c r="PCV409" s="2175"/>
      <c r="PCW409" s="2175"/>
      <c r="PCX409" s="2175"/>
      <c r="PCY409" s="2175"/>
      <c r="PCZ409" s="2175"/>
      <c r="PDA409" s="2175"/>
      <c r="PDB409" s="2175"/>
      <c r="PDC409" s="2175"/>
      <c r="PDD409" s="2175"/>
      <c r="PDE409" s="2175"/>
      <c r="PDF409" s="2175"/>
      <c r="PDG409" s="2175"/>
      <c r="PDH409" s="2175"/>
      <c r="PDI409" s="2175"/>
      <c r="PDJ409" s="2175"/>
      <c r="PDK409" s="2175"/>
      <c r="PDL409" s="2175"/>
      <c r="PDM409" s="2175"/>
      <c r="PDN409" s="2175"/>
      <c r="PDO409" s="2175"/>
      <c r="PDP409" s="2175"/>
      <c r="PDQ409" s="2175"/>
      <c r="PDR409" s="2175"/>
      <c r="PDS409" s="2175"/>
      <c r="PDT409" s="2175"/>
      <c r="PDU409" s="2175"/>
      <c r="PDV409" s="2175"/>
      <c r="PDW409" s="2175"/>
      <c r="PDX409" s="2175"/>
      <c r="PDY409" s="2175"/>
      <c r="PDZ409" s="2175"/>
      <c r="PEA409" s="2175"/>
      <c r="PEB409" s="2175"/>
      <c r="PEC409" s="2175"/>
      <c r="PED409" s="2175"/>
      <c r="PEE409" s="2175"/>
      <c r="PEF409" s="2175"/>
      <c r="PEG409" s="2175"/>
      <c r="PEH409" s="2175"/>
      <c r="PEI409" s="2175"/>
      <c r="PEJ409" s="2175"/>
      <c r="PEK409" s="2175"/>
      <c r="PEL409" s="2175"/>
      <c r="PEM409" s="2175"/>
      <c r="PEN409" s="2175"/>
      <c r="PEO409" s="2175"/>
      <c r="PEP409" s="2175"/>
      <c r="PEQ409" s="2175"/>
      <c r="PER409" s="2175"/>
      <c r="PES409" s="2175"/>
      <c r="PET409" s="2175"/>
      <c r="PEU409" s="2175"/>
      <c r="PEV409" s="2175"/>
      <c r="PEW409" s="2175"/>
      <c r="PEX409" s="2175"/>
      <c r="PEY409" s="2175"/>
      <c r="PEZ409" s="2175"/>
      <c r="PFA409" s="2175"/>
      <c r="PFB409" s="2175"/>
      <c r="PFC409" s="2175"/>
      <c r="PFD409" s="2175"/>
      <c r="PFE409" s="2175"/>
      <c r="PFF409" s="2175"/>
      <c r="PFG409" s="2175"/>
      <c r="PFH409" s="2175"/>
      <c r="PFI409" s="2175"/>
      <c r="PFJ409" s="2175"/>
      <c r="PFK409" s="2175"/>
      <c r="PFL409" s="2175"/>
      <c r="PFM409" s="2175"/>
      <c r="PFN409" s="2175"/>
      <c r="PFO409" s="2175"/>
      <c r="PFP409" s="2175"/>
      <c r="PFQ409" s="2175"/>
      <c r="PFR409" s="2175"/>
      <c r="PFS409" s="2175"/>
      <c r="PFT409" s="2175"/>
      <c r="PFU409" s="2175"/>
      <c r="PFV409" s="2175"/>
      <c r="PFW409" s="2175"/>
      <c r="PFX409" s="2175"/>
      <c r="PFY409" s="2175"/>
      <c r="PFZ409" s="2175"/>
      <c r="PGA409" s="2175"/>
      <c r="PGB409" s="2175"/>
      <c r="PGC409" s="2175"/>
      <c r="PGD409" s="2175"/>
      <c r="PGE409" s="2175"/>
      <c r="PGF409" s="2175"/>
      <c r="PGG409" s="2175"/>
      <c r="PGH409" s="2175"/>
      <c r="PGI409" s="2175"/>
      <c r="PGJ409" s="2175"/>
      <c r="PGK409" s="2175"/>
      <c r="PGL409" s="2175"/>
      <c r="PGM409" s="2175"/>
      <c r="PGN409" s="2175"/>
      <c r="PGO409" s="2175"/>
      <c r="PGP409" s="2175"/>
      <c r="PGQ409" s="2175"/>
      <c r="PGR409" s="2175"/>
      <c r="PGS409" s="2175"/>
      <c r="PGT409" s="2175"/>
      <c r="PGU409" s="2175"/>
      <c r="PGV409" s="2175"/>
      <c r="PGW409" s="2175"/>
      <c r="PGX409" s="2175"/>
      <c r="PGY409" s="2175"/>
      <c r="PGZ409" s="2175"/>
      <c r="PHA409" s="2175"/>
      <c r="PHB409" s="2175"/>
      <c r="PHC409" s="2175"/>
      <c r="PHD409" s="2175"/>
      <c r="PHE409" s="2175"/>
      <c r="PHF409" s="2175"/>
      <c r="PHG409" s="2175"/>
      <c r="PHH409" s="2175"/>
      <c r="PHI409" s="2175"/>
      <c r="PHJ409" s="2175"/>
      <c r="PHK409" s="2175"/>
      <c r="PHL409" s="2175"/>
      <c r="PHM409" s="2175"/>
      <c r="PHN409" s="2175"/>
      <c r="PHO409" s="2175"/>
      <c r="PHP409" s="2175"/>
      <c r="PHQ409" s="2175"/>
      <c r="PHR409" s="2175"/>
      <c r="PHS409" s="2175"/>
      <c r="PHT409" s="2175"/>
      <c r="PHU409" s="2175"/>
      <c r="PHV409" s="2175"/>
      <c r="PHW409" s="2175"/>
      <c r="PHX409" s="2175"/>
      <c r="PHY409" s="2175"/>
      <c r="PHZ409" s="2175"/>
      <c r="PIA409" s="2175"/>
      <c r="PIB409" s="2175"/>
      <c r="PIC409" s="2175"/>
      <c r="PID409" s="2175"/>
      <c r="PIE409" s="2175"/>
      <c r="PIF409" s="2175"/>
      <c r="PIG409" s="2175"/>
      <c r="PIH409" s="2175"/>
      <c r="PII409" s="2175"/>
      <c r="PIJ409" s="2175"/>
      <c r="PIK409" s="2175"/>
      <c r="PIL409" s="2175"/>
      <c r="PIM409" s="2175"/>
      <c r="PIN409" s="2175"/>
      <c r="PIO409" s="2175"/>
      <c r="PIP409" s="2175"/>
      <c r="PIQ409" s="2175"/>
      <c r="PIR409" s="2175"/>
      <c r="PIS409" s="2175"/>
      <c r="PIT409" s="2175"/>
      <c r="PIU409" s="2175"/>
      <c r="PIV409" s="2175"/>
      <c r="PIW409" s="2175"/>
      <c r="PIX409" s="2175"/>
      <c r="PIY409" s="2175"/>
      <c r="PIZ409" s="2175"/>
      <c r="PJA409" s="2175"/>
      <c r="PJB409" s="2175"/>
      <c r="PJC409" s="2175"/>
      <c r="PJD409" s="2175"/>
      <c r="PJE409" s="2175"/>
      <c r="PJF409" s="2175"/>
      <c r="PJG409" s="2175"/>
      <c r="PJH409" s="2175"/>
      <c r="PJI409" s="2175"/>
      <c r="PJJ409" s="2175"/>
      <c r="PJK409" s="2175"/>
      <c r="PJL409" s="2175"/>
      <c r="PJM409" s="2175"/>
      <c r="PJN409" s="2175"/>
      <c r="PJO409" s="2175"/>
      <c r="PJP409" s="2175"/>
      <c r="PJQ409" s="2175"/>
      <c r="PJR409" s="2175"/>
      <c r="PJS409" s="2175"/>
      <c r="PJT409" s="2175"/>
      <c r="PJU409" s="2175"/>
      <c r="PJV409" s="2175"/>
      <c r="PJW409" s="2175"/>
      <c r="PJX409" s="2175"/>
      <c r="PJY409" s="2175"/>
      <c r="PJZ409" s="2175"/>
      <c r="PKA409" s="2175"/>
      <c r="PKB409" s="2175"/>
      <c r="PKC409" s="2175"/>
      <c r="PKD409" s="2175"/>
      <c r="PKE409" s="2175"/>
      <c r="PKF409" s="2175"/>
      <c r="PKG409" s="2175"/>
      <c r="PKH409" s="2175"/>
      <c r="PKI409" s="2175"/>
      <c r="PKJ409" s="2175"/>
      <c r="PKK409" s="2175"/>
      <c r="PKL409" s="2175"/>
      <c r="PKM409" s="2175"/>
      <c r="PKN409" s="2175"/>
      <c r="PKO409" s="2175"/>
      <c r="PKP409" s="2175"/>
      <c r="PKQ409" s="2175"/>
      <c r="PKR409" s="2175"/>
      <c r="PKS409" s="2175"/>
      <c r="PKT409" s="2175"/>
      <c r="PKU409" s="2175"/>
      <c r="PKV409" s="2175"/>
      <c r="PKW409" s="2175"/>
      <c r="PKX409" s="2175"/>
      <c r="PKY409" s="2175"/>
      <c r="PKZ409" s="2175"/>
      <c r="PLA409" s="2175"/>
      <c r="PLB409" s="2175"/>
      <c r="PLC409" s="2175"/>
      <c r="PLD409" s="2175"/>
      <c r="PLE409" s="2175"/>
      <c r="PLF409" s="2175"/>
      <c r="PLG409" s="2175"/>
      <c r="PLH409" s="2175"/>
      <c r="PLI409" s="2175"/>
      <c r="PLJ409" s="2175"/>
      <c r="PLK409" s="2175"/>
      <c r="PLL409" s="2175"/>
      <c r="PLM409" s="2175"/>
      <c r="PLN409" s="2175"/>
      <c r="PLO409" s="2175"/>
      <c r="PLP409" s="2175"/>
      <c r="PLQ409" s="2175"/>
      <c r="PLR409" s="2175"/>
      <c r="PLS409" s="2175"/>
      <c r="PLT409" s="2175"/>
      <c r="PLU409" s="2175"/>
      <c r="PLV409" s="2175"/>
      <c r="PLW409" s="2175"/>
      <c r="PLX409" s="2175"/>
      <c r="PLY409" s="2175"/>
      <c r="PLZ409" s="2175"/>
      <c r="PMA409" s="2175"/>
      <c r="PMB409" s="2175"/>
      <c r="PMC409" s="2175"/>
      <c r="PMD409" s="2175"/>
      <c r="PME409" s="2175"/>
      <c r="PMF409" s="2175"/>
      <c r="PMG409" s="2175"/>
      <c r="PMH409" s="2175"/>
      <c r="PMI409" s="2175"/>
      <c r="PMJ409" s="2175"/>
      <c r="PMK409" s="2175"/>
      <c r="PML409" s="2175"/>
      <c r="PMM409" s="2175"/>
      <c r="PMN409" s="2175"/>
      <c r="PMO409" s="2175"/>
      <c r="PMP409" s="2175"/>
      <c r="PMQ409" s="2175"/>
      <c r="PMR409" s="2175"/>
      <c r="PMS409" s="2175"/>
      <c r="PMT409" s="2175"/>
      <c r="PMU409" s="2175"/>
      <c r="PMV409" s="2175"/>
      <c r="PMW409" s="2175"/>
      <c r="PMX409" s="2175"/>
      <c r="PMY409" s="2175"/>
      <c r="PMZ409" s="2175"/>
      <c r="PNA409" s="2175"/>
      <c r="PNB409" s="2175"/>
      <c r="PNC409" s="2175"/>
      <c r="PND409" s="2175"/>
      <c r="PNE409" s="2175"/>
      <c r="PNF409" s="2175"/>
      <c r="PNG409" s="2175"/>
      <c r="PNH409" s="2175"/>
      <c r="PNI409" s="2175"/>
      <c r="PNJ409" s="2175"/>
      <c r="PNK409" s="2175"/>
      <c r="PNL409" s="2175"/>
      <c r="PNM409" s="2175"/>
      <c r="PNN409" s="2175"/>
      <c r="PNO409" s="2175"/>
      <c r="PNP409" s="2175"/>
      <c r="PNQ409" s="2175"/>
      <c r="PNR409" s="2175"/>
      <c r="PNS409" s="2175"/>
      <c r="PNT409" s="2175"/>
      <c r="PNU409" s="2175"/>
      <c r="PNV409" s="2175"/>
      <c r="PNW409" s="2175"/>
      <c r="PNX409" s="2175"/>
      <c r="PNY409" s="2175"/>
      <c r="PNZ409" s="2175"/>
      <c r="POA409" s="2175"/>
      <c r="POB409" s="2175"/>
      <c r="POC409" s="2175"/>
      <c r="POD409" s="2175"/>
      <c r="POE409" s="2175"/>
      <c r="POF409" s="2175"/>
      <c r="POG409" s="2175"/>
      <c r="POH409" s="2175"/>
      <c r="POI409" s="2175"/>
      <c r="POJ409" s="2175"/>
      <c r="POK409" s="2175"/>
      <c r="POL409" s="2175"/>
      <c r="POM409" s="2175"/>
      <c r="PON409" s="2175"/>
      <c r="POO409" s="2175"/>
      <c r="POP409" s="2175"/>
      <c r="POQ409" s="2175"/>
      <c r="POR409" s="2175"/>
      <c r="POS409" s="2175"/>
      <c r="POT409" s="2175"/>
      <c r="POU409" s="2175"/>
      <c r="POV409" s="2175"/>
      <c r="POW409" s="2175"/>
      <c r="POX409" s="2175"/>
      <c r="POY409" s="2175"/>
      <c r="POZ409" s="2175"/>
      <c r="PPA409" s="2175"/>
      <c r="PPB409" s="2175"/>
      <c r="PPC409" s="2175"/>
      <c r="PPD409" s="2175"/>
      <c r="PPE409" s="2175"/>
      <c r="PPF409" s="2175"/>
      <c r="PPG409" s="2175"/>
      <c r="PPH409" s="2175"/>
      <c r="PPI409" s="2175"/>
      <c r="PPJ409" s="2175"/>
      <c r="PPK409" s="2175"/>
      <c r="PPL409" s="2175"/>
      <c r="PPM409" s="2175"/>
      <c r="PPN409" s="2175"/>
      <c r="PPO409" s="2175"/>
      <c r="PPP409" s="2175"/>
      <c r="PPQ409" s="2175"/>
      <c r="PPR409" s="2175"/>
      <c r="PPS409" s="2175"/>
      <c r="PPT409" s="2175"/>
      <c r="PPU409" s="2175"/>
      <c r="PPV409" s="2175"/>
      <c r="PPW409" s="2175"/>
      <c r="PPX409" s="2175"/>
      <c r="PPY409" s="2175"/>
      <c r="PPZ409" s="2175"/>
      <c r="PQA409" s="2175"/>
      <c r="PQB409" s="2175"/>
      <c r="PQC409" s="2175"/>
      <c r="PQD409" s="2175"/>
      <c r="PQE409" s="2175"/>
      <c r="PQF409" s="2175"/>
      <c r="PQG409" s="2175"/>
      <c r="PQH409" s="2175"/>
      <c r="PQI409" s="2175"/>
      <c r="PQJ409" s="2175"/>
      <c r="PQK409" s="2175"/>
      <c r="PQL409" s="2175"/>
      <c r="PQM409" s="2175"/>
      <c r="PQN409" s="2175"/>
      <c r="PQO409" s="2175"/>
      <c r="PQP409" s="2175"/>
      <c r="PQQ409" s="2175"/>
      <c r="PQR409" s="2175"/>
      <c r="PQS409" s="2175"/>
      <c r="PQT409" s="2175"/>
      <c r="PQU409" s="2175"/>
      <c r="PQV409" s="2175"/>
      <c r="PQW409" s="2175"/>
      <c r="PQX409" s="2175"/>
      <c r="PQY409" s="2175"/>
      <c r="PQZ409" s="2175"/>
      <c r="PRA409" s="2175"/>
      <c r="PRB409" s="2175"/>
      <c r="PRC409" s="2175"/>
      <c r="PRD409" s="2175"/>
      <c r="PRE409" s="2175"/>
      <c r="PRF409" s="2175"/>
      <c r="PRG409" s="2175"/>
      <c r="PRH409" s="2175"/>
      <c r="PRI409" s="2175"/>
      <c r="PRJ409" s="2175"/>
      <c r="PRK409" s="2175"/>
      <c r="PRL409" s="2175"/>
      <c r="PRM409" s="2175"/>
      <c r="PRN409" s="2175"/>
      <c r="PRO409" s="2175"/>
      <c r="PRP409" s="2175"/>
      <c r="PRQ409" s="2175"/>
      <c r="PRR409" s="2175"/>
      <c r="PRS409" s="2175"/>
      <c r="PRT409" s="2175"/>
      <c r="PRU409" s="2175"/>
      <c r="PRV409" s="2175"/>
      <c r="PRW409" s="2175"/>
      <c r="PRX409" s="2175"/>
      <c r="PRY409" s="2175"/>
      <c r="PRZ409" s="2175"/>
      <c r="PSA409" s="2175"/>
      <c r="PSB409" s="2175"/>
      <c r="PSC409" s="2175"/>
      <c r="PSD409" s="2175"/>
      <c r="PSE409" s="2175"/>
      <c r="PSF409" s="2175"/>
      <c r="PSG409" s="2175"/>
      <c r="PSH409" s="2175"/>
      <c r="PSI409" s="2175"/>
      <c r="PSJ409" s="2175"/>
      <c r="PSK409" s="2175"/>
      <c r="PSL409" s="2175"/>
      <c r="PSM409" s="2175"/>
      <c r="PSN409" s="2175"/>
      <c r="PSO409" s="2175"/>
      <c r="PSP409" s="2175"/>
      <c r="PSQ409" s="2175"/>
      <c r="PSR409" s="2175"/>
      <c r="PSS409" s="2175"/>
      <c r="PST409" s="2175"/>
      <c r="PSU409" s="2175"/>
      <c r="PSV409" s="2175"/>
      <c r="PSW409" s="2175"/>
      <c r="PSX409" s="2175"/>
      <c r="PSY409" s="2175"/>
      <c r="PSZ409" s="2175"/>
      <c r="PTA409" s="2175"/>
      <c r="PTB409" s="2175"/>
      <c r="PTC409" s="2175"/>
      <c r="PTD409" s="2175"/>
      <c r="PTE409" s="2175"/>
      <c r="PTF409" s="2175"/>
      <c r="PTG409" s="2175"/>
      <c r="PTH409" s="2175"/>
      <c r="PTI409" s="2175"/>
      <c r="PTJ409" s="2175"/>
      <c r="PTK409" s="2175"/>
      <c r="PTL409" s="2175"/>
      <c r="PTM409" s="2175"/>
      <c r="PTN409" s="2175"/>
      <c r="PTO409" s="2175"/>
      <c r="PTP409" s="2175"/>
      <c r="PTQ409" s="2175"/>
      <c r="PTR409" s="2175"/>
      <c r="PTS409" s="2175"/>
      <c r="PTT409" s="2175"/>
      <c r="PTU409" s="2175"/>
      <c r="PTV409" s="2175"/>
      <c r="PTW409" s="2175"/>
      <c r="PTX409" s="2175"/>
      <c r="PTY409" s="2175"/>
      <c r="PTZ409" s="2175"/>
      <c r="PUA409" s="2175"/>
      <c r="PUB409" s="2175"/>
      <c r="PUC409" s="2175"/>
      <c r="PUD409" s="2175"/>
      <c r="PUE409" s="2175"/>
      <c r="PUF409" s="2175"/>
      <c r="PUG409" s="2175"/>
      <c r="PUH409" s="2175"/>
      <c r="PUI409" s="2175"/>
      <c r="PUJ409" s="2175"/>
      <c r="PUK409" s="2175"/>
      <c r="PUL409" s="2175"/>
      <c r="PUM409" s="2175"/>
      <c r="PUN409" s="2175"/>
      <c r="PUO409" s="2175"/>
      <c r="PUP409" s="2175"/>
      <c r="PUQ409" s="2175"/>
      <c r="PUR409" s="2175"/>
      <c r="PUS409" s="2175"/>
      <c r="PUT409" s="2175"/>
      <c r="PUU409" s="2175"/>
      <c r="PUV409" s="2175"/>
      <c r="PUW409" s="2175"/>
      <c r="PUX409" s="2175"/>
      <c r="PUY409" s="2175"/>
      <c r="PUZ409" s="2175"/>
      <c r="PVA409" s="2175"/>
      <c r="PVB409" s="2175"/>
      <c r="PVC409" s="2175"/>
      <c r="PVD409" s="2175"/>
      <c r="PVE409" s="2175"/>
      <c r="PVF409" s="2175"/>
      <c r="PVG409" s="2175"/>
      <c r="PVH409" s="2175"/>
      <c r="PVI409" s="2175"/>
      <c r="PVJ409" s="2175"/>
      <c r="PVK409" s="2175"/>
      <c r="PVL409" s="2175"/>
      <c r="PVM409" s="2175"/>
      <c r="PVN409" s="2175"/>
      <c r="PVO409" s="2175"/>
      <c r="PVP409" s="2175"/>
      <c r="PVQ409" s="2175"/>
      <c r="PVR409" s="2175"/>
      <c r="PVS409" s="2175"/>
      <c r="PVT409" s="2175"/>
      <c r="PVU409" s="2175"/>
      <c r="PVV409" s="2175"/>
      <c r="PVW409" s="2175"/>
      <c r="PVX409" s="2175"/>
      <c r="PVY409" s="2175"/>
      <c r="PVZ409" s="2175"/>
      <c r="PWA409" s="2175"/>
      <c r="PWB409" s="2175"/>
      <c r="PWC409" s="2175"/>
      <c r="PWD409" s="2175"/>
      <c r="PWE409" s="2175"/>
      <c r="PWF409" s="2175"/>
      <c r="PWG409" s="2175"/>
      <c r="PWH409" s="2175"/>
      <c r="PWI409" s="2175"/>
      <c r="PWJ409" s="2175"/>
      <c r="PWK409" s="2175"/>
      <c r="PWL409" s="2175"/>
      <c r="PWM409" s="2175"/>
      <c r="PWN409" s="2175"/>
      <c r="PWO409" s="2175"/>
      <c r="PWP409" s="2175"/>
      <c r="PWQ409" s="2175"/>
      <c r="PWR409" s="2175"/>
      <c r="PWS409" s="2175"/>
      <c r="PWT409" s="2175"/>
      <c r="PWU409" s="2175"/>
      <c r="PWV409" s="2175"/>
      <c r="PWW409" s="2175"/>
      <c r="PWX409" s="2175"/>
      <c r="PWY409" s="2175"/>
      <c r="PWZ409" s="2175"/>
      <c r="PXA409" s="2175"/>
      <c r="PXB409" s="2175"/>
      <c r="PXC409" s="2175"/>
      <c r="PXD409" s="2175"/>
      <c r="PXE409" s="2175"/>
      <c r="PXF409" s="2175"/>
      <c r="PXG409" s="2175"/>
      <c r="PXH409" s="2175"/>
      <c r="PXI409" s="2175"/>
      <c r="PXJ409" s="2175"/>
      <c r="PXK409" s="2175"/>
      <c r="PXL409" s="2175"/>
      <c r="PXM409" s="2175"/>
      <c r="PXN409" s="2175"/>
      <c r="PXO409" s="2175"/>
      <c r="PXP409" s="2175"/>
      <c r="PXQ409" s="2175"/>
      <c r="PXR409" s="2175"/>
      <c r="PXS409" s="2175"/>
      <c r="PXT409" s="2175"/>
      <c r="PXU409" s="2175"/>
      <c r="PXV409" s="2175"/>
      <c r="PXW409" s="2175"/>
      <c r="PXX409" s="2175"/>
      <c r="PXY409" s="2175"/>
      <c r="PXZ409" s="2175"/>
      <c r="PYA409" s="2175"/>
      <c r="PYB409" s="2175"/>
      <c r="PYC409" s="2175"/>
      <c r="PYD409" s="2175"/>
      <c r="PYE409" s="2175"/>
      <c r="PYF409" s="2175"/>
      <c r="PYG409" s="2175"/>
      <c r="PYH409" s="2175"/>
      <c r="PYI409" s="2175"/>
      <c r="PYJ409" s="2175"/>
      <c r="PYK409" s="2175"/>
      <c r="PYL409" s="2175"/>
      <c r="PYM409" s="2175"/>
      <c r="PYN409" s="2175"/>
      <c r="PYO409" s="2175"/>
      <c r="PYP409" s="2175"/>
      <c r="PYQ409" s="2175"/>
      <c r="PYR409" s="2175"/>
      <c r="PYS409" s="2175"/>
      <c r="PYT409" s="2175"/>
      <c r="PYU409" s="2175"/>
      <c r="PYV409" s="2175"/>
      <c r="PYW409" s="2175"/>
      <c r="PYX409" s="2175"/>
      <c r="PYY409" s="2175"/>
      <c r="PYZ409" s="2175"/>
      <c r="PZA409" s="2175"/>
      <c r="PZB409" s="2175"/>
      <c r="PZC409" s="2175"/>
      <c r="PZD409" s="2175"/>
      <c r="PZE409" s="2175"/>
      <c r="PZF409" s="2175"/>
      <c r="PZG409" s="2175"/>
      <c r="PZH409" s="2175"/>
      <c r="PZI409" s="2175"/>
      <c r="PZJ409" s="2175"/>
      <c r="PZK409" s="2175"/>
      <c r="PZL409" s="2175"/>
      <c r="PZM409" s="2175"/>
      <c r="PZN409" s="2175"/>
      <c r="PZO409" s="2175"/>
      <c r="PZP409" s="2175"/>
      <c r="PZQ409" s="2175"/>
      <c r="PZR409" s="2175"/>
      <c r="PZS409" s="2175"/>
      <c r="PZT409" s="2175"/>
      <c r="PZU409" s="2175"/>
      <c r="PZV409" s="2175"/>
      <c r="PZW409" s="2175"/>
      <c r="PZX409" s="2175"/>
      <c r="PZY409" s="2175"/>
      <c r="PZZ409" s="2175"/>
      <c r="QAA409" s="2175"/>
      <c r="QAB409" s="2175"/>
      <c r="QAC409" s="2175"/>
      <c r="QAD409" s="2175"/>
      <c r="QAE409" s="2175"/>
      <c r="QAF409" s="2175"/>
      <c r="QAG409" s="2175"/>
      <c r="QAH409" s="2175"/>
      <c r="QAI409" s="2175"/>
      <c r="QAJ409" s="2175"/>
      <c r="QAK409" s="2175"/>
      <c r="QAL409" s="2175"/>
      <c r="QAM409" s="2175"/>
      <c r="QAN409" s="2175"/>
      <c r="QAO409" s="2175"/>
      <c r="QAP409" s="2175"/>
      <c r="QAQ409" s="2175"/>
      <c r="QAR409" s="2175"/>
      <c r="QAS409" s="2175"/>
      <c r="QAT409" s="2175"/>
      <c r="QAU409" s="2175"/>
      <c r="QAV409" s="2175"/>
      <c r="QAW409" s="2175"/>
      <c r="QAX409" s="2175"/>
      <c r="QAY409" s="2175"/>
      <c r="QAZ409" s="2175"/>
      <c r="QBA409" s="2175"/>
      <c r="QBB409" s="2175"/>
      <c r="QBC409" s="2175"/>
      <c r="QBD409" s="2175"/>
      <c r="QBE409" s="2175"/>
      <c r="QBF409" s="2175"/>
      <c r="QBG409" s="2175"/>
      <c r="QBH409" s="2175"/>
      <c r="QBI409" s="2175"/>
      <c r="QBJ409" s="2175"/>
      <c r="QBK409" s="2175"/>
      <c r="QBL409" s="2175"/>
      <c r="QBM409" s="2175"/>
      <c r="QBN409" s="2175"/>
      <c r="QBO409" s="2175"/>
      <c r="QBP409" s="2175"/>
      <c r="QBQ409" s="2175"/>
      <c r="QBR409" s="2175"/>
      <c r="QBS409" s="2175"/>
      <c r="QBT409" s="2175"/>
      <c r="QBU409" s="2175"/>
      <c r="QBV409" s="2175"/>
      <c r="QBW409" s="2175"/>
      <c r="QBX409" s="2175"/>
      <c r="QBY409" s="2175"/>
      <c r="QBZ409" s="2175"/>
      <c r="QCA409" s="2175"/>
      <c r="QCB409" s="2175"/>
      <c r="QCC409" s="2175"/>
      <c r="QCD409" s="2175"/>
      <c r="QCE409" s="2175"/>
      <c r="QCF409" s="2175"/>
      <c r="QCG409" s="2175"/>
      <c r="QCH409" s="2175"/>
      <c r="QCI409" s="2175"/>
      <c r="QCJ409" s="2175"/>
      <c r="QCK409" s="2175"/>
      <c r="QCL409" s="2175"/>
      <c r="QCM409" s="2175"/>
      <c r="QCN409" s="2175"/>
      <c r="QCO409" s="2175"/>
      <c r="QCP409" s="2175"/>
      <c r="QCQ409" s="2175"/>
      <c r="QCR409" s="2175"/>
      <c r="QCS409" s="2175"/>
      <c r="QCT409" s="2175"/>
      <c r="QCU409" s="2175"/>
      <c r="QCV409" s="2175"/>
      <c r="QCW409" s="2175"/>
      <c r="QCX409" s="2175"/>
      <c r="QCY409" s="2175"/>
      <c r="QCZ409" s="2175"/>
      <c r="QDA409" s="2175"/>
      <c r="QDB409" s="2175"/>
      <c r="QDC409" s="2175"/>
      <c r="QDD409" s="2175"/>
      <c r="QDE409" s="2175"/>
      <c r="QDF409" s="2175"/>
      <c r="QDG409" s="2175"/>
      <c r="QDH409" s="2175"/>
      <c r="QDI409" s="2175"/>
      <c r="QDJ409" s="2175"/>
      <c r="QDK409" s="2175"/>
      <c r="QDL409" s="2175"/>
      <c r="QDM409" s="2175"/>
      <c r="QDN409" s="2175"/>
      <c r="QDO409" s="2175"/>
      <c r="QDP409" s="2175"/>
      <c r="QDQ409" s="2175"/>
      <c r="QDR409" s="2175"/>
      <c r="QDS409" s="2175"/>
      <c r="QDT409" s="2175"/>
      <c r="QDU409" s="2175"/>
      <c r="QDV409" s="2175"/>
      <c r="QDW409" s="2175"/>
      <c r="QDX409" s="2175"/>
      <c r="QDY409" s="2175"/>
      <c r="QDZ409" s="2175"/>
      <c r="QEA409" s="2175"/>
      <c r="QEB409" s="2175"/>
      <c r="QEC409" s="2175"/>
      <c r="QED409" s="2175"/>
      <c r="QEE409" s="2175"/>
      <c r="QEF409" s="2175"/>
      <c r="QEG409" s="2175"/>
      <c r="QEH409" s="2175"/>
      <c r="QEI409" s="2175"/>
      <c r="QEJ409" s="2175"/>
      <c r="QEK409" s="2175"/>
      <c r="QEL409" s="2175"/>
      <c r="QEM409" s="2175"/>
      <c r="QEN409" s="2175"/>
      <c r="QEO409" s="2175"/>
      <c r="QEP409" s="2175"/>
      <c r="QEQ409" s="2175"/>
      <c r="QER409" s="2175"/>
      <c r="QES409" s="2175"/>
      <c r="QET409" s="2175"/>
      <c r="QEU409" s="2175"/>
      <c r="QEV409" s="2175"/>
      <c r="QEW409" s="2175"/>
      <c r="QEX409" s="2175"/>
      <c r="QEY409" s="2175"/>
      <c r="QEZ409" s="2175"/>
      <c r="QFA409" s="2175"/>
      <c r="QFB409" s="2175"/>
      <c r="QFC409" s="2175"/>
      <c r="QFD409" s="2175"/>
      <c r="QFE409" s="2175"/>
      <c r="QFF409" s="2175"/>
      <c r="QFG409" s="2175"/>
      <c r="QFH409" s="2175"/>
      <c r="QFI409" s="2175"/>
      <c r="QFJ409" s="2175"/>
      <c r="QFK409" s="2175"/>
      <c r="QFL409" s="2175"/>
      <c r="QFM409" s="2175"/>
      <c r="QFN409" s="2175"/>
      <c r="QFO409" s="2175"/>
      <c r="QFP409" s="2175"/>
      <c r="QFQ409" s="2175"/>
      <c r="QFR409" s="2175"/>
      <c r="QFS409" s="2175"/>
      <c r="QFT409" s="2175"/>
      <c r="QFU409" s="2175"/>
      <c r="QFV409" s="2175"/>
      <c r="QFW409" s="2175"/>
      <c r="QFX409" s="2175"/>
      <c r="QFY409" s="2175"/>
      <c r="QFZ409" s="2175"/>
      <c r="QGA409" s="2175"/>
      <c r="QGB409" s="2175"/>
      <c r="QGC409" s="2175"/>
      <c r="QGD409" s="2175"/>
      <c r="QGE409" s="2175"/>
      <c r="QGF409" s="2175"/>
      <c r="QGG409" s="2175"/>
      <c r="QGH409" s="2175"/>
      <c r="QGI409" s="2175"/>
      <c r="QGJ409" s="2175"/>
      <c r="QGK409" s="2175"/>
      <c r="QGL409" s="2175"/>
      <c r="QGM409" s="2175"/>
      <c r="QGN409" s="2175"/>
      <c r="QGO409" s="2175"/>
      <c r="QGP409" s="2175"/>
      <c r="QGQ409" s="2175"/>
      <c r="QGR409" s="2175"/>
      <c r="QGS409" s="2175"/>
      <c r="QGT409" s="2175"/>
      <c r="QGU409" s="2175"/>
      <c r="QGV409" s="2175"/>
      <c r="QGW409" s="2175"/>
      <c r="QGX409" s="2175"/>
      <c r="QGY409" s="2175"/>
      <c r="QGZ409" s="2175"/>
      <c r="QHA409" s="2175"/>
      <c r="QHB409" s="2175"/>
      <c r="QHC409" s="2175"/>
      <c r="QHD409" s="2175"/>
      <c r="QHE409" s="2175"/>
      <c r="QHF409" s="2175"/>
      <c r="QHG409" s="2175"/>
      <c r="QHH409" s="2175"/>
      <c r="QHI409" s="2175"/>
      <c r="QHJ409" s="2175"/>
      <c r="QHK409" s="2175"/>
      <c r="QHL409" s="2175"/>
      <c r="QHM409" s="2175"/>
      <c r="QHN409" s="2175"/>
      <c r="QHO409" s="2175"/>
      <c r="QHP409" s="2175"/>
      <c r="QHQ409" s="2175"/>
      <c r="QHR409" s="2175"/>
      <c r="QHS409" s="2175"/>
      <c r="QHT409" s="2175"/>
      <c r="QHU409" s="2175"/>
      <c r="QHV409" s="2175"/>
      <c r="QHW409" s="2175"/>
      <c r="QHX409" s="2175"/>
      <c r="QHY409" s="2175"/>
      <c r="QHZ409" s="2175"/>
      <c r="QIA409" s="2175"/>
      <c r="QIB409" s="2175"/>
      <c r="QIC409" s="2175"/>
      <c r="QID409" s="2175"/>
      <c r="QIE409" s="2175"/>
      <c r="QIF409" s="2175"/>
      <c r="QIG409" s="2175"/>
      <c r="QIH409" s="2175"/>
      <c r="QII409" s="2175"/>
      <c r="QIJ409" s="2175"/>
      <c r="QIK409" s="2175"/>
      <c r="QIL409" s="2175"/>
      <c r="QIM409" s="2175"/>
      <c r="QIN409" s="2175"/>
      <c r="QIO409" s="2175"/>
      <c r="QIP409" s="2175"/>
      <c r="QIQ409" s="2175"/>
      <c r="QIR409" s="2175"/>
      <c r="QIS409" s="2175"/>
      <c r="QIT409" s="2175"/>
      <c r="QIU409" s="2175"/>
      <c r="QIV409" s="2175"/>
      <c r="QIW409" s="2175"/>
      <c r="QIX409" s="2175"/>
      <c r="QIY409" s="2175"/>
      <c r="QIZ409" s="2175"/>
      <c r="QJA409" s="2175"/>
      <c r="QJB409" s="2175"/>
      <c r="QJC409" s="2175"/>
      <c r="QJD409" s="2175"/>
      <c r="QJE409" s="2175"/>
      <c r="QJF409" s="2175"/>
      <c r="QJG409" s="2175"/>
      <c r="QJH409" s="2175"/>
      <c r="QJI409" s="2175"/>
      <c r="QJJ409" s="2175"/>
      <c r="QJK409" s="2175"/>
      <c r="QJL409" s="2175"/>
      <c r="QJM409" s="2175"/>
      <c r="QJN409" s="2175"/>
      <c r="QJO409" s="2175"/>
      <c r="QJP409" s="2175"/>
      <c r="QJQ409" s="2175"/>
      <c r="QJR409" s="2175"/>
      <c r="QJS409" s="2175"/>
      <c r="QJT409" s="2175"/>
      <c r="QJU409" s="2175"/>
      <c r="QJV409" s="2175"/>
      <c r="QJW409" s="2175"/>
      <c r="QJX409" s="2175"/>
      <c r="QJY409" s="2175"/>
      <c r="QJZ409" s="2175"/>
      <c r="QKA409" s="2175"/>
      <c r="QKB409" s="2175"/>
      <c r="QKC409" s="2175"/>
      <c r="QKD409" s="2175"/>
      <c r="QKE409" s="2175"/>
      <c r="QKF409" s="2175"/>
      <c r="QKG409" s="2175"/>
      <c r="QKH409" s="2175"/>
      <c r="QKI409" s="2175"/>
      <c r="QKJ409" s="2175"/>
      <c r="QKK409" s="2175"/>
      <c r="QKL409" s="2175"/>
      <c r="QKM409" s="2175"/>
      <c r="QKN409" s="2175"/>
      <c r="QKO409" s="2175"/>
      <c r="QKP409" s="2175"/>
      <c r="QKQ409" s="2175"/>
      <c r="QKR409" s="2175"/>
      <c r="QKS409" s="2175"/>
      <c r="QKT409" s="2175"/>
      <c r="QKU409" s="2175"/>
      <c r="QKV409" s="2175"/>
      <c r="QKW409" s="2175"/>
      <c r="QKX409" s="2175"/>
      <c r="QKY409" s="2175"/>
      <c r="QKZ409" s="2175"/>
      <c r="QLA409" s="2175"/>
      <c r="QLB409" s="2175"/>
      <c r="QLC409" s="2175"/>
      <c r="QLD409" s="2175"/>
      <c r="QLE409" s="2175"/>
      <c r="QLF409" s="2175"/>
      <c r="QLG409" s="2175"/>
      <c r="QLH409" s="2175"/>
      <c r="QLI409" s="2175"/>
      <c r="QLJ409" s="2175"/>
      <c r="QLK409" s="2175"/>
      <c r="QLL409" s="2175"/>
      <c r="QLM409" s="2175"/>
      <c r="QLN409" s="2175"/>
      <c r="QLO409" s="2175"/>
      <c r="QLP409" s="2175"/>
      <c r="QLQ409" s="2175"/>
      <c r="QLR409" s="2175"/>
      <c r="QLS409" s="2175"/>
      <c r="QLT409" s="2175"/>
      <c r="QLU409" s="2175"/>
      <c r="QLV409" s="2175"/>
      <c r="QLW409" s="2175"/>
      <c r="QLX409" s="2175"/>
      <c r="QLY409" s="2175"/>
      <c r="QLZ409" s="2175"/>
      <c r="QMA409" s="2175"/>
      <c r="QMB409" s="2175"/>
      <c r="QMC409" s="2175"/>
      <c r="QMD409" s="2175"/>
      <c r="QME409" s="2175"/>
      <c r="QMF409" s="2175"/>
      <c r="QMG409" s="2175"/>
      <c r="QMH409" s="2175"/>
      <c r="QMI409" s="2175"/>
      <c r="QMJ409" s="2175"/>
      <c r="QMK409" s="2175"/>
      <c r="QML409" s="2175"/>
      <c r="QMM409" s="2175"/>
      <c r="QMN409" s="2175"/>
      <c r="QMO409" s="2175"/>
      <c r="QMP409" s="2175"/>
      <c r="QMQ409" s="2175"/>
      <c r="QMR409" s="2175"/>
      <c r="QMS409" s="2175"/>
      <c r="QMT409" s="2175"/>
      <c r="QMU409" s="2175"/>
      <c r="QMV409" s="2175"/>
      <c r="QMW409" s="2175"/>
      <c r="QMX409" s="2175"/>
      <c r="QMY409" s="2175"/>
      <c r="QMZ409" s="2175"/>
      <c r="QNA409" s="2175"/>
      <c r="QNB409" s="2175"/>
      <c r="QNC409" s="2175"/>
      <c r="QND409" s="2175"/>
      <c r="QNE409" s="2175"/>
      <c r="QNF409" s="2175"/>
      <c r="QNG409" s="2175"/>
      <c r="QNH409" s="2175"/>
      <c r="QNI409" s="2175"/>
      <c r="QNJ409" s="2175"/>
      <c r="QNK409" s="2175"/>
      <c r="QNL409" s="2175"/>
      <c r="QNM409" s="2175"/>
      <c r="QNN409" s="2175"/>
      <c r="QNO409" s="2175"/>
      <c r="QNP409" s="2175"/>
      <c r="QNQ409" s="2175"/>
      <c r="QNR409" s="2175"/>
      <c r="QNS409" s="2175"/>
      <c r="QNT409" s="2175"/>
      <c r="QNU409" s="2175"/>
      <c r="QNV409" s="2175"/>
      <c r="QNW409" s="2175"/>
      <c r="QNX409" s="2175"/>
      <c r="QNY409" s="2175"/>
      <c r="QNZ409" s="2175"/>
      <c r="QOA409" s="2175"/>
      <c r="QOB409" s="2175"/>
      <c r="QOC409" s="2175"/>
      <c r="QOD409" s="2175"/>
      <c r="QOE409" s="2175"/>
      <c r="QOF409" s="2175"/>
      <c r="QOG409" s="2175"/>
      <c r="QOH409" s="2175"/>
      <c r="QOI409" s="2175"/>
      <c r="QOJ409" s="2175"/>
      <c r="QOK409" s="2175"/>
      <c r="QOL409" s="2175"/>
      <c r="QOM409" s="2175"/>
      <c r="QON409" s="2175"/>
      <c r="QOO409" s="2175"/>
      <c r="QOP409" s="2175"/>
      <c r="QOQ409" s="2175"/>
      <c r="QOR409" s="2175"/>
      <c r="QOS409" s="2175"/>
      <c r="QOT409" s="2175"/>
      <c r="QOU409" s="2175"/>
      <c r="QOV409" s="2175"/>
      <c r="QOW409" s="2175"/>
      <c r="QOX409" s="2175"/>
      <c r="QOY409" s="2175"/>
      <c r="QOZ409" s="2175"/>
      <c r="QPA409" s="2175"/>
      <c r="QPB409" s="2175"/>
      <c r="QPC409" s="2175"/>
      <c r="QPD409" s="2175"/>
      <c r="QPE409" s="2175"/>
      <c r="QPF409" s="2175"/>
      <c r="QPG409" s="2175"/>
      <c r="QPH409" s="2175"/>
      <c r="QPI409" s="2175"/>
      <c r="QPJ409" s="2175"/>
      <c r="QPK409" s="2175"/>
      <c r="QPL409" s="2175"/>
      <c r="QPM409" s="2175"/>
      <c r="QPN409" s="2175"/>
      <c r="QPO409" s="2175"/>
      <c r="QPP409" s="2175"/>
      <c r="QPQ409" s="2175"/>
      <c r="QPR409" s="2175"/>
      <c r="QPS409" s="2175"/>
      <c r="QPT409" s="2175"/>
      <c r="QPU409" s="2175"/>
      <c r="QPV409" s="2175"/>
      <c r="QPW409" s="2175"/>
      <c r="QPX409" s="2175"/>
      <c r="QPY409" s="2175"/>
      <c r="QPZ409" s="2175"/>
      <c r="QQA409" s="2175"/>
      <c r="QQB409" s="2175"/>
      <c r="QQC409" s="2175"/>
      <c r="QQD409" s="2175"/>
      <c r="QQE409" s="2175"/>
      <c r="QQF409" s="2175"/>
      <c r="QQG409" s="2175"/>
      <c r="QQH409" s="2175"/>
      <c r="QQI409" s="2175"/>
      <c r="QQJ409" s="2175"/>
      <c r="QQK409" s="2175"/>
      <c r="QQL409" s="2175"/>
      <c r="QQM409" s="2175"/>
      <c r="QQN409" s="2175"/>
      <c r="QQO409" s="2175"/>
      <c r="QQP409" s="2175"/>
      <c r="QQQ409" s="2175"/>
      <c r="QQR409" s="2175"/>
      <c r="QQS409" s="2175"/>
      <c r="QQT409" s="2175"/>
      <c r="QQU409" s="2175"/>
      <c r="QQV409" s="2175"/>
      <c r="QQW409" s="2175"/>
      <c r="QQX409" s="2175"/>
      <c r="QQY409" s="2175"/>
      <c r="QQZ409" s="2175"/>
      <c r="QRA409" s="2175"/>
      <c r="QRB409" s="2175"/>
      <c r="QRC409" s="2175"/>
      <c r="QRD409" s="2175"/>
      <c r="QRE409" s="2175"/>
      <c r="QRF409" s="2175"/>
      <c r="QRG409" s="2175"/>
      <c r="QRH409" s="2175"/>
      <c r="QRI409" s="2175"/>
      <c r="QRJ409" s="2175"/>
      <c r="QRK409" s="2175"/>
      <c r="QRL409" s="2175"/>
      <c r="QRM409" s="2175"/>
      <c r="QRN409" s="2175"/>
      <c r="QRO409" s="2175"/>
      <c r="QRP409" s="2175"/>
      <c r="QRQ409" s="2175"/>
      <c r="QRR409" s="2175"/>
      <c r="QRS409" s="2175"/>
      <c r="QRT409" s="2175"/>
      <c r="QRU409" s="2175"/>
      <c r="QRV409" s="2175"/>
      <c r="QRW409" s="2175"/>
      <c r="QRX409" s="2175"/>
      <c r="QRY409" s="2175"/>
      <c r="QRZ409" s="2175"/>
      <c r="QSA409" s="2175"/>
      <c r="QSB409" s="2175"/>
      <c r="QSC409" s="2175"/>
      <c r="QSD409" s="2175"/>
      <c r="QSE409" s="2175"/>
      <c r="QSF409" s="2175"/>
      <c r="QSG409" s="2175"/>
      <c r="QSH409" s="2175"/>
      <c r="QSI409" s="2175"/>
      <c r="QSJ409" s="2175"/>
      <c r="QSK409" s="2175"/>
      <c r="QSL409" s="2175"/>
      <c r="QSM409" s="2175"/>
      <c r="QSN409" s="2175"/>
      <c r="QSO409" s="2175"/>
      <c r="QSP409" s="2175"/>
      <c r="QSQ409" s="2175"/>
      <c r="QSR409" s="2175"/>
      <c r="QSS409" s="2175"/>
      <c r="QST409" s="2175"/>
      <c r="QSU409" s="2175"/>
      <c r="QSV409" s="2175"/>
      <c r="QSW409" s="2175"/>
      <c r="QSX409" s="2175"/>
      <c r="QSY409" s="2175"/>
      <c r="QSZ409" s="2175"/>
      <c r="QTA409" s="2175"/>
      <c r="QTB409" s="2175"/>
      <c r="QTC409" s="2175"/>
      <c r="QTD409" s="2175"/>
      <c r="QTE409" s="2175"/>
      <c r="QTF409" s="2175"/>
      <c r="QTG409" s="2175"/>
      <c r="QTH409" s="2175"/>
      <c r="QTI409" s="2175"/>
      <c r="QTJ409" s="2175"/>
      <c r="QTK409" s="2175"/>
      <c r="QTL409" s="2175"/>
      <c r="QTM409" s="2175"/>
      <c r="QTN409" s="2175"/>
      <c r="QTO409" s="2175"/>
      <c r="QTP409" s="2175"/>
      <c r="QTQ409" s="2175"/>
      <c r="QTR409" s="2175"/>
      <c r="QTS409" s="2175"/>
      <c r="QTT409" s="2175"/>
      <c r="QTU409" s="2175"/>
      <c r="QTV409" s="2175"/>
      <c r="QTW409" s="2175"/>
      <c r="QTX409" s="2175"/>
      <c r="QTY409" s="2175"/>
      <c r="QTZ409" s="2175"/>
      <c r="QUA409" s="2175"/>
      <c r="QUB409" s="2175"/>
      <c r="QUC409" s="2175"/>
      <c r="QUD409" s="2175"/>
      <c r="QUE409" s="2175"/>
      <c r="QUF409" s="2175"/>
      <c r="QUG409" s="2175"/>
      <c r="QUH409" s="2175"/>
      <c r="QUI409" s="2175"/>
      <c r="QUJ409" s="2175"/>
      <c r="QUK409" s="2175"/>
      <c r="QUL409" s="2175"/>
      <c r="QUM409" s="2175"/>
      <c r="QUN409" s="2175"/>
      <c r="QUO409" s="2175"/>
      <c r="QUP409" s="2175"/>
      <c r="QUQ409" s="2175"/>
      <c r="QUR409" s="2175"/>
      <c r="QUS409" s="2175"/>
      <c r="QUT409" s="2175"/>
      <c r="QUU409" s="2175"/>
      <c r="QUV409" s="2175"/>
      <c r="QUW409" s="2175"/>
      <c r="QUX409" s="2175"/>
      <c r="QUY409" s="2175"/>
      <c r="QUZ409" s="2175"/>
      <c r="QVA409" s="2175"/>
      <c r="QVB409" s="2175"/>
      <c r="QVC409" s="2175"/>
      <c r="QVD409" s="2175"/>
      <c r="QVE409" s="2175"/>
      <c r="QVF409" s="2175"/>
      <c r="QVG409" s="2175"/>
      <c r="QVH409" s="2175"/>
      <c r="QVI409" s="2175"/>
      <c r="QVJ409" s="2175"/>
      <c r="QVK409" s="2175"/>
      <c r="QVL409" s="2175"/>
      <c r="QVM409" s="2175"/>
      <c r="QVN409" s="2175"/>
      <c r="QVO409" s="2175"/>
      <c r="QVP409" s="2175"/>
      <c r="QVQ409" s="2175"/>
      <c r="QVR409" s="2175"/>
      <c r="QVS409" s="2175"/>
      <c r="QVT409" s="2175"/>
      <c r="QVU409" s="2175"/>
      <c r="QVV409" s="2175"/>
      <c r="QVW409" s="2175"/>
      <c r="QVX409" s="2175"/>
      <c r="QVY409" s="2175"/>
      <c r="QVZ409" s="2175"/>
      <c r="QWA409" s="2175"/>
      <c r="QWB409" s="2175"/>
      <c r="QWC409" s="2175"/>
      <c r="QWD409" s="2175"/>
      <c r="QWE409" s="2175"/>
      <c r="QWF409" s="2175"/>
      <c r="QWG409" s="2175"/>
      <c r="QWH409" s="2175"/>
      <c r="QWI409" s="2175"/>
      <c r="QWJ409" s="2175"/>
      <c r="QWK409" s="2175"/>
      <c r="QWL409" s="2175"/>
      <c r="QWM409" s="2175"/>
      <c r="QWN409" s="2175"/>
      <c r="QWO409" s="2175"/>
      <c r="QWP409" s="2175"/>
      <c r="QWQ409" s="2175"/>
      <c r="QWR409" s="2175"/>
      <c r="QWS409" s="2175"/>
      <c r="QWT409" s="2175"/>
      <c r="QWU409" s="2175"/>
      <c r="QWV409" s="2175"/>
      <c r="QWW409" s="2175"/>
      <c r="QWX409" s="2175"/>
      <c r="QWY409" s="2175"/>
      <c r="QWZ409" s="2175"/>
      <c r="QXA409" s="2175"/>
      <c r="QXB409" s="2175"/>
      <c r="QXC409" s="2175"/>
      <c r="QXD409" s="2175"/>
      <c r="QXE409" s="2175"/>
      <c r="QXF409" s="2175"/>
      <c r="QXG409" s="2175"/>
      <c r="QXH409" s="2175"/>
      <c r="QXI409" s="2175"/>
      <c r="QXJ409" s="2175"/>
      <c r="QXK409" s="2175"/>
      <c r="QXL409" s="2175"/>
      <c r="QXM409" s="2175"/>
      <c r="QXN409" s="2175"/>
      <c r="QXO409" s="2175"/>
      <c r="QXP409" s="2175"/>
      <c r="QXQ409" s="2175"/>
      <c r="QXR409" s="2175"/>
      <c r="QXS409" s="2175"/>
      <c r="QXT409" s="2175"/>
      <c r="QXU409" s="2175"/>
      <c r="QXV409" s="2175"/>
      <c r="QXW409" s="2175"/>
      <c r="QXX409" s="2175"/>
      <c r="QXY409" s="2175"/>
      <c r="QXZ409" s="2175"/>
      <c r="QYA409" s="2175"/>
      <c r="QYB409" s="2175"/>
      <c r="QYC409" s="2175"/>
      <c r="QYD409" s="2175"/>
      <c r="QYE409" s="2175"/>
      <c r="QYF409" s="2175"/>
      <c r="QYG409" s="2175"/>
      <c r="QYH409" s="2175"/>
      <c r="QYI409" s="2175"/>
      <c r="QYJ409" s="2175"/>
      <c r="QYK409" s="2175"/>
      <c r="QYL409" s="2175"/>
      <c r="QYM409" s="2175"/>
      <c r="QYN409" s="2175"/>
      <c r="QYO409" s="2175"/>
      <c r="QYP409" s="2175"/>
      <c r="QYQ409" s="2175"/>
      <c r="QYR409" s="2175"/>
      <c r="QYS409" s="2175"/>
      <c r="QYT409" s="2175"/>
      <c r="QYU409" s="2175"/>
      <c r="QYV409" s="2175"/>
      <c r="QYW409" s="2175"/>
      <c r="QYX409" s="2175"/>
      <c r="QYY409" s="2175"/>
      <c r="QYZ409" s="2175"/>
      <c r="QZA409" s="2175"/>
      <c r="QZB409" s="2175"/>
      <c r="QZC409" s="2175"/>
      <c r="QZD409" s="2175"/>
      <c r="QZE409" s="2175"/>
      <c r="QZF409" s="2175"/>
      <c r="QZG409" s="2175"/>
      <c r="QZH409" s="2175"/>
      <c r="QZI409" s="2175"/>
      <c r="QZJ409" s="2175"/>
      <c r="QZK409" s="2175"/>
      <c r="QZL409" s="2175"/>
      <c r="QZM409" s="2175"/>
      <c r="QZN409" s="2175"/>
      <c r="QZO409" s="2175"/>
      <c r="QZP409" s="2175"/>
      <c r="QZQ409" s="2175"/>
      <c r="QZR409" s="2175"/>
      <c r="QZS409" s="2175"/>
      <c r="QZT409" s="2175"/>
      <c r="QZU409" s="2175"/>
      <c r="QZV409" s="2175"/>
      <c r="QZW409" s="2175"/>
      <c r="QZX409" s="2175"/>
      <c r="QZY409" s="2175"/>
      <c r="QZZ409" s="2175"/>
      <c r="RAA409" s="2175"/>
      <c r="RAB409" s="2175"/>
      <c r="RAC409" s="2175"/>
      <c r="RAD409" s="2175"/>
      <c r="RAE409" s="2175"/>
      <c r="RAF409" s="2175"/>
      <c r="RAG409" s="2175"/>
      <c r="RAH409" s="2175"/>
      <c r="RAI409" s="2175"/>
      <c r="RAJ409" s="2175"/>
      <c r="RAK409" s="2175"/>
      <c r="RAL409" s="2175"/>
      <c r="RAM409" s="2175"/>
      <c r="RAN409" s="2175"/>
      <c r="RAO409" s="2175"/>
      <c r="RAP409" s="2175"/>
      <c r="RAQ409" s="2175"/>
      <c r="RAR409" s="2175"/>
      <c r="RAS409" s="2175"/>
      <c r="RAT409" s="2175"/>
      <c r="RAU409" s="2175"/>
      <c r="RAV409" s="2175"/>
      <c r="RAW409" s="2175"/>
      <c r="RAX409" s="2175"/>
      <c r="RAY409" s="2175"/>
      <c r="RAZ409" s="2175"/>
      <c r="RBA409" s="2175"/>
      <c r="RBB409" s="2175"/>
      <c r="RBC409" s="2175"/>
      <c r="RBD409" s="2175"/>
      <c r="RBE409" s="2175"/>
      <c r="RBF409" s="2175"/>
      <c r="RBG409" s="2175"/>
      <c r="RBH409" s="2175"/>
      <c r="RBI409" s="2175"/>
      <c r="RBJ409" s="2175"/>
      <c r="RBK409" s="2175"/>
      <c r="RBL409" s="2175"/>
      <c r="RBM409" s="2175"/>
      <c r="RBN409" s="2175"/>
      <c r="RBO409" s="2175"/>
      <c r="RBP409" s="2175"/>
      <c r="RBQ409" s="2175"/>
      <c r="RBR409" s="2175"/>
      <c r="RBS409" s="2175"/>
      <c r="RBT409" s="2175"/>
      <c r="RBU409" s="2175"/>
      <c r="RBV409" s="2175"/>
      <c r="RBW409" s="2175"/>
      <c r="RBX409" s="2175"/>
      <c r="RBY409" s="2175"/>
      <c r="RBZ409" s="2175"/>
      <c r="RCA409" s="2175"/>
      <c r="RCB409" s="2175"/>
      <c r="RCC409" s="2175"/>
      <c r="RCD409" s="2175"/>
      <c r="RCE409" s="2175"/>
      <c r="RCF409" s="2175"/>
      <c r="RCG409" s="2175"/>
      <c r="RCH409" s="2175"/>
      <c r="RCI409" s="2175"/>
      <c r="RCJ409" s="2175"/>
      <c r="RCK409" s="2175"/>
      <c r="RCL409" s="2175"/>
      <c r="RCM409" s="2175"/>
      <c r="RCN409" s="2175"/>
      <c r="RCO409" s="2175"/>
      <c r="RCP409" s="2175"/>
      <c r="RCQ409" s="2175"/>
      <c r="RCR409" s="2175"/>
      <c r="RCS409" s="2175"/>
      <c r="RCT409" s="2175"/>
      <c r="RCU409" s="2175"/>
      <c r="RCV409" s="2175"/>
      <c r="RCW409" s="2175"/>
      <c r="RCX409" s="2175"/>
      <c r="RCY409" s="2175"/>
      <c r="RCZ409" s="2175"/>
      <c r="RDA409" s="2175"/>
      <c r="RDB409" s="2175"/>
      <c r="RDC409" s="2175"/>
      <c r="RDD409" s="2175"/>
      <c r="RDE409" s="2175"/>
      <c r="RDF409" s="2175"/>
      <c r="RDG409" s="2175"/>
      <c r="RDH409" s="2175"/>
      <c r="RDI409" s="2175"/>
      <c r="RDJ409" s="2175"/>
      <c r="RDK409" s="2175"/>
      <c r="RDL409" s="2175"/>
      <c r="RDM409" s="2175"/>
      <c r="RDN409" s="2175"/>
      <c r="RDO409" s="2175"/>
      <c r="RDP409" s="2175"/>
      <c r="RDQ409" s="2175"/>
      <c r="RDR409" s="2175"/>
      <c r="RDS409" s="2175"/>
      <c r="RDT409" s="2175"/>
      <c r="RDU409" s="2175"/>
      <c r="RDV409" s="2175"/>
      <c r="RDW409" s="2175"/>
      <c r="RDX409" s="2175"/>
      <c r="RDY409" s="2175"/>
      <c r="RDZ409" s="2175"/>
      <c r="REA409" s="2175"/>
      <c r="REB409" s="2175"/>
      <c r="REC409" s="2175"/>
      <c r="RED409" s="2175"/>
      <c r="REE409" s="2175"/>
      <c r="REF409" s="2175"/>
      <c r="REG409" s="2175"/>
      <c r="REH409" s="2175"/>
      <c r="REI409" s="2175"/>
      <c r="REJ409" s="2175"/>
      <c r="REK409" s="2175"/>
      <c r="REL409" s="2175"/>
      <c r="REM409" s="2175"/>
      <c r="REN409" s="2175"/>
      <c r="REO409" s="2175"/>
      <c r="REP409" s="2175"/>
      <c r="REQ409" s="2175"/>
      <c r="RER409" s="2175"/>
      <c r="RES409" s="2175"/>
      <c r="RET409" s="2175"/>
      <c r="REU409" s="2175"/>
      <c r="REV409" s="2175"/>
      <c r="REW409" s="2175"/>
      <c r="REX409" s="2175"/>
      <c r="REY409" s="2175"/>
      <c r="REZ409" s="2175"/>
      <c r="RFA409" s="2175"/>
      <c r="RFB409" s="2175"/>
      <c r="RFC409" s="2175"/>
      <c r="RFD409" s="2175"/>
      <c r="RFE409" s="2175"/>
      <c r="RFF409" s="2175"/>
      <c r="RFG409" s="2175"/>
      <c r="RFH409" s="2175"/>
      <c r="RFI409" s="2175"/>
      <c r="RFJ409" s="2175"/>
      <c r="RFK409" s="2175"/>
      <c r="RFL409" s="2175"/>
      <c r="RFM409" s="2175"/>
      <c r="RFN409" s="2175"/>
      <c r="RFO409" s="2175"/>
      <c r="RFP409" s="2175"/>
      <c r="RFQ409" s="2175"/>
      <c r="RFR409" s="2175"/>
      <c r="RFS409" s="2175"/>
      <c r="RFT409" s="2175"/>
      <c r="RFU409" s="2175"/>
      <c r="RFV409" s="2175"/>
      <c r="RFW409" s="2175"/>
      <c r="RFX409" s="2175"/>
      <c r="RFY409" s="2175"/>
      <c r="RFZ409" s="2175"/>
      <c r="RGA409" s="2175"/>
      <c r="RGB409" s="2175"/>
      <c r="RGC409" s="2175"/>
      <c r="RGD409" s="2175"/>
      <c r="RGE409" s="2175"/>
      <c r="RGF409" s="2175"/>
      <c r="RGG409" s="2175"/>
      <c r="RGH409" s="2175"/>
      <c r="RGI409" s="2175"/>
      <c r="RGJ409" s="2175"/>
      <c r="RGK409" s="2175"/>
      <c r="RGL409" s="2175"/>
      <c r="RGM409" s="2175"/>
      <c r="RGN409" s="2175"/>
      <c r="RGO409" s="2175"/>
      <c r="RGP409" s="2175"/>
      <c r="RGQ409" s="2175"/>
      <c r="RGR409" s="2175"/>
      <c r="RGS409" s="2175"/>
      <c r="RGT409" s="2175"/>
      <c r="RGU409" s="2175"/>
      <c r="RGV409" s="2175"/>
      <c r="RGW409" s="2175"/>
      <c r="RGX409" s="2175"/>
      <c r="RGY409" s="2175"/>
      <c r="RGZ409" s="2175"/>
      <c r="RHA409" s="2175"/>
      <c r="RHB409" s="2175"/>
      <c r="RHC409" s="2175"/>
      <c r="RHD409" s="2175"/>
      <c r="RHE409" s="2175"/>
      <c r="RHF409" s="2175"/>
      <c r="RHG409" s="2175"/>
      <c r="RHH409" s="2175"/>
      <c r="RHI409" s="2175"/>
      <c r="RHJ409" s="2175"/>
      <c r="RHK409" s="2175"/>
      <c r="RHL409" s="2175"/>
      <c r="RHM409" s="2175"/>
      <c r="RHN409" s="2175"/>
      <c r="RHO409" s="2175"/>
      <c r="RHP409" s="2175"/>
      <c r="RHQ409" s="2175"/>
      <c r="RHR409" s="2175"/>
      <c r="RHS409" s="2175"/>
      <c r="RHT409" s="2175"/>
      <c r="RHU409" s="2175"/>
      <c r="RHV409" s="2175"/>
      <c r="RHW409" s="2175"/>
      <c r="RHX409" s="2175"/>
      <c r="RHY409" s="2175"/>
      <c r="RHZ409" s="2175"/>
      <c r="RIA409" s="2175"/>
      <c r="RIB409" s="2175"/>
      <c r="RIC409" s="2175"/>
      <c r="RID409" s="2175"/>
      <c r="RIE409" s="2175"/>
      <c r="RIF409" s="2175"/>
      <c r="RIG409" s="2175"/>
      <c r="RIH409" s="2175"/>
      <c r="RII409" s="2175"/>
      <c r="RIJ409" s="2175"/>
      <c r="RIK409" s="2175"/>
      <c r="RIL409" s="2175"/>
      <c r="RIM409" s="2175"/>
      <c r="RIN409" s="2175"/>
      <c r="RIO409" s="2175"/>
      <c r="RIP409" s="2175"/>
      <c r="RIQ409" s="2175"/>
      <c r="RIR409" s="2175"/>
      <c r="RIS409" s="2175"/>
      <c r="RIT409" s="2175"/>
      <c r="RIU409" s="2175"/>
      <c r="RIV409" s="2175"/>
      <c r="RIW409" s="2175"/>
      <c r="RIX409" s="2175"/>
      <c r="RIY409" s="2175"/>
      <c r="RIZ409" s="2175"/>
      <c r="RJA409" s="2175"/>
      <c r="RJB409" s="2175"/>
      <c r="RJC409" s="2175"/>
      <c r="RJD409" s="2175"/>
      <c r="RJE409" s="2175"/>
      <c r="RJF409" s="2175"/>
      <c r="RJG409" s="2175"/>
      <c r="RJH409" s="2175"/>
      <c r="RJI409" s="2175"/>
      <c r="RJJ409" s="2175"/>
      <c r="RJK409" s="2175"/>
      <c r="RJL409" s="2175"/>
      <c r="RJM409" s="2175"/>
      <c r="RJN409" s="2175"/>
      <c r="RJO409" s="2175"/>
      <c r="RJP409" s="2175"/>
      <c r="RJQ409" s="2175"/>
      <c r="RJR409" s="2175"/>
      <c r="RJS409" s="2175"/>
      <c r="RJT409" s="2175"/>
      <c r="RJU409" s="2175"/>
      <c r="RJV409" s="2175"/>
      <c r="RJW409" s="2175"/>
      <c r="RJX409" s="2175"/>
      <c r="RJY409" s="2175"/>
      <c r="RJZ409" s="2175"/>
      <c r="RKA409" s="2175"/>
      <c r="RKB409" s="2175"/>
      <c r="RKC409" s="2175"/>
      <c r="RKD409" s="2175"/>
      <c r="RKE409" s="2175"/>
      <c r="RKF409" s="2175"/>
      <c r="RKG409" s="2175"/>
      <c r="RKH409" s="2175"/>
      <c r="RKI409" s="2175"/>
      <c r="RKJ409" s="2175"/>
      <c r="RKK409" s="2175"/>
      <c r="RKL409" s="2175"/>
      <c r="RKM409" s="2175"/>
      <c r="RKN409" s="2175"/>
      <c r="RKO409" s="2175"/>
      <c r="RKP409" s="2175"/>
      <c r="RKQ409" s="2175"/>
      <c r="RKR409" s="2175"/>
      <c r="RKS409" s="2175"/>
      <c r="RKT409" s="2175"/>
      <c r="RKU409" s="2175"/>
      <c r="RKV409" s="2175"/>
      <c r="RKW409" s="2175"/>
      <c r="RKX409" s="2175"/>
      <c r="RKY409" s="2175"/>
      <c r="RKZ409" s="2175"/>
      <c r="RLA409" s="2175"/>
      <c r="RLB409" s="2175"/>
      <c r="RLC409" s="2175"/>
      <c r="RLD409" s="2175"/>
      <c r="RLE409" s="2175"/>
      <c r="RLF409" s="2175"/>
      <c r="RLG409" s="2175"/>
      <c r="RLH409" s="2175"/>
      <c r="RLI409" s="2175"/>
      <c r="RLJ409" s="2175"/>
      <c r="RLK409" s="2175"/>
      <c r="RLL409" s="2175"/>
      <c r="RLM409" s="2175"/>
      <c r="RLN409" s="2175"/>
      <c r="RLO409" s="2175"/>
      <c r="RLP409" s="2175"/>
      <c r="RLQ409" s="2175"/>
      <c r="RLR409" s="2175"/>
      <c r="RLS409" s="2175"/>
      <c r="RLT409" s="2175"/>
      <c r="RLU409" s="2175"/>
      <c r="RLV409" s="2175"/>
      <c r="RLW409" s="2175"/>
      <c r="RLX409" s="2175"/>
      <c r="RLY409" s="2175"/>
      <c r="RLZ409" s="2175"/>
      <c r="RMA409" s="2175"/>
      <c r="RMB409" s="2175"/>
      <c r="RMC409" s="2175"/>
      <c r="RMD409" s="2175"/>
      <c r="RME409" s="2175"/>
      <c r="RMF409" s="2175"/>
      <c r="RMG409" s="2175"/>
      <c r="RMH409" s="2175"/>
      <c r="RMI409" s="2175"/>
      <c r="RMJ409" s="2175"/>
      <c r="RMK409" s="2175"/>
      <c r="RML409" s="2175"/>
      <c r="RMM409" s="2175"/>
      <c r="RMN409" s="2175"/>
      <c r="RMO409" s="2175"/>
      <c r="RMP409" s="2175"/>
      <c r="RMQ409" s="2175"/>
      <c r="RMR409" s="2175"/>
      <c r="RMS409" s="2175"/>
      <c r="RMT409" s="2175"/>
      <c r="RMU409" s="2175"/>
      <c r="RMV409" s="2175"/>
      <c r="RMW409" s="2175"/>
      <c r="RMX409" s="2175"/>
      <c r="RMY409" s="2175"/>
      <c r="RMZ409" s="2175"/>
      <c r="RNA409" s="2175"/>
      <c r="RNB409" s="2175"/>
      <c r="RNC409" s="2175"/>
      <c r="RND409" s="2175"/>
      <c r="RNE409" s="2175"/>
      <c r="RNF409" s="2175"/>
      <c r="RNG409" s="2175"/>
      <c r="RNH409" s="2175"/>
      <c r="RNI409" s="2175"/>
      <c r="RNJ409" s="2175"/>
      <c r="RNK409" s="2175"/>
      <c r="RNL409" s="2175"/>
      <c r="RNM409" s="2175"/>
      <c r="RNN409" s="2175"/>
      <c r="RNO409" s="2175"/>
      <c r="RNP409" s="2175"/>
      <c r="RNQ409" s="2175"/>
      <c r="RNR409" s="2175"/>
      <c r="RNS409" s="2175"/>
      <c r="RNT409" s="2175"/>
      <c r="RNU409" s="2175"/>
      <c r="RNV409" s="2175"/>
      <c r="RNW409" s="2175"/>
      <c r="RNX409" s="2175"/>
      <c r="RNY409" s="2175"/>
      <c r="RNZ409" s="2175"/>
      <c r="ROA409" s="2175"/>
      <c r="ROB409" s="2175"/>
      <c r="ROC409" s="2175"/>
      <c r="ROD409" s="2175"/>
      <c r="ROE409" s="2175"/>
      <c r="ROF409" s="2175"/>
      <c r="ROG409" s="2175"/>
      <c r="ROH409" s="2175"/>
      <c r="ROI409" s="2175"/>
      <c r="ROJ409" s="2175"/>
      <c r="ROK409" s="2175"/>
      <c r="ROL409" s="2175"/>
      <c r="ROM409" s="2175"/>
      <c r="RON409" s="2175"/>
      <c r="ROO409" s="2175"/>
      <c r="ROP409" s="2175"/>
      <c r="ROQ409" s="2175"/>
      <c r="ROR409" s="2175"/>
      <c r="ROS409" s="2175"/>
      <c r="ROT409" s="2175"/>
      <c r="ROU409" s="2175"/>
      <c r="ROV409" s="2175"/>
      <c r="ROW409" s="2175"/>
      <c r="ROX409" s="2175"/>
      <c r="ROY409" s="2175"/>
      <c r="ROZ409" s="2175"/>
      <c r="RPA409" s="2175"/>
      <c r="RPB409" s="2175"/>
      <c r="RPC409" s="2175"/>
      <c r="RPD409" s="2175"/>
      <c r="RPE409" s="2175"/>
      <c r="RPF409" s="2175"/>
      <c r="RPG409" s="2175"/>
      <c r="RPH409" s="2175"/>
      <c r="RPI409" s="2175"/>
      <c r="RPJ409" s="2175"/>
      <c r="RPK409" s="2175"/>
      <c r="RPL409" s="2175"/>
      <c r="RPM409" s="2175"/>
      <c r="RPN409" s="2175"/>
      <c r="RPO409" s="2175"/>
      <c r="RPP409" s="2175"/>
      <c r="RPQ409" s="2175"/>
      <c r="RPR409" s="2175"/>
      <c r="RPS409" s="2175"/>
      <c r="RPT409" s="2175"/>
      <c r="RPU409" s="2175"/>
      <c r="RPV409" s="2175"/>
      <c r="RPW409" s="2175"/>
      <c r="RPX409" s="2175"/>
      <c r="RPY409" s="2175"/>
      <c r="RPZ409" s="2175"/>
      <c r="RQA409" s="2175"/>
      <c r="RQB409" s="2175"/>
      <c r="RQC409" s="2175"/>
      <c r="RQD409" s="2175"/>
      <c r="RQE409" s="2175"/>
      <c r="RQF409" s="2175"/>
      <c r="RQG409" s="2175"/>
      <c r="RQH409" s="2175"/>
      <c r="RQI409" s="2175"/>
      <c r="RQJ409" s="2175"/>
      <c r="RQK409" s="2175"/>
      <c r="RQL409" s="2175"/>
      <c r="RQM409" s="2175"/>
      <c r="RQN409" s="2175"/>
      <c r="RQO409" s="2175"/>
      <c r="RQP409" s="2175"/>
      <c r="RQQ409" s="2175"/>
      <c r="RQR409" s="2175"/>
      <c r="RQS409" s="2175"/>
      <c r="RQT409" s="2175"/>
      <c r="RQU409" s="2175"/>
      <c r="RQV409" s="2175"/>
      <c r="RQW409" s="2175"/>
      <c r="RQX409" s="2175"/>
      <c r="RQY409" s="2175"/>
      <c r="RQZ409" s="2175"/>
      <c r="RRA409" s="2175"/>
      <c r="RRB409" s="2175"/>
      <c r="RRC409" s="2175"/>
      <c r="RRD409" s="2175"/>
      <c r="RRE409" s="2175"/>
      <c r="RRF409" s="2175"/>
      <c r="RRG409" s="2175"/>
      <c r="RRH409" s="2175"/>
      <c r="RRI409" s="2175"/>
      <c r="RRJ409" s="2175"/>
      <c r="RRK409" s="2175"/>
      <c r="RRL409" s="2175"/>
      <c r="RRM409" s="2175"/>
      <c r="RRN409" s="2175"/>
      <c r="RRO409" s="2175"/>
      <c r="RRP409" s="2175"/>
      <c r="RRQ409" s="2175"/>
      <c r="RRR409" s="2175"/>
      <c r="RRS409" s="2175"/>
      <c r="RRT409" s="2175"/>
      <c r="RRU409" s="2175"/>
      <c r="RRV409" s="2175"/>
      <c r="RRW409" s="2175"/>
      <c r="RRX409" s="2175"/>
      <c r="RRY409" s="2175"/>
      <c r="RRZ409" s="2175"/>
      <c r="RSA409" s="2175"/>
      <c r="RSB409" s="2175"/>
      <c r="RSC409" s="2175"/>
      <c r="RSD409" s="2175"/>
      <c r="RSE409" s="2175"/>
      <c r="RSF409" s="2175"/>
      <c r="RSG409" s="2175"/>
      <c r="RSH409" s="2175"/>
      <c r="RSI409" s="2175"/>
      <c r="RSJ409" s="2175"/>
      <c r="RSK409" s="2175"/>
      <c r="RSL409" s="2175"/>
      <c r="RSM409" s="2175"/>
      <c r="RSN409" s="2175"/>
      <c r="RSO409" s="2175"/>
      <c r="RSP409" s="2175"/>
      <c r="RSQ409" s="2175"/>
      <c r="RSR409" s="2175"/>
      <c r="RSS409" s="2175"/>
      <c r="RST409" s="2175"/>
      <c r="RSU409" s="2175"/>
      <c r="RSV409" s="2175"/>
      <c r="RSW409" s="2175"/>
      <c r="RSX409" s="2175"/>
      <c r="RSY409" s="2175"/>
      <c r="RSZ409" s="2175"/>
      <c r="RTA409" s="2175"/>
      <c r="RTB409" s="2175"/>
      <c r="RTC409" s="2175"/>
      <c r="RTD409" s="2175"/>
      <c r="RTE409" s="2175"/>
      <c r="RTF409" s="2175"/>
      <c r="RTG409" s="2175"/>
      <c r="RTH409" s="2175"/>
      <c r="RTI409" s="2175"/>
      <c r="RTJ409" s="2175"/>
      <c r="RTK409" s="2175"/>
      <c r="RTL409" s="2175"/>
      <c r="RTM409" s="2175"/>
      <c r="RTN409" s="2175"/>
      <c r="RTO409" s="2175"/>
      <c r="RTP409" s="2175"/>
      <c r="RTQ409" s="2175"/>
      <c r="RTR409" s="2175"/>
      <c r="RTS409" s="2175"/>
      <c r="RTT409" s="2175"/>
      <c r="RTU409" s="2175"/>
      <c r="RTV409" s="2175"/>
      <c r="RTW409" s="2175"/>
      <c r="RTX409" s="2175"/>
      <c r="RTY409" s="2175"/>
      <c r="RTZ409" s="2175"/>
      <c r="RUA409" s="2175"/>
      <c r="RUB409" s="2175"/>
      <c r="RUC409" s="2175"/>
      <c r="RUD409" s="2175"/>
      <c r="RUE409" s="2175"/>
      <c r="RUF409" s="2175"/>
      <c r="RUG409" s="2175"/>
      <c r="RUH409" s="2175"/>
      <c r="RUI409" s="2175"/>
      <c r="RUJ409" s="2175"/>
      <c r="RUK409" s="2175"/>
      <c r="RUL409" s="2175"/>
      <c r="RUM409" s="2175"/>
      <c r="RUN409" s="2175"/>
      <c r="RUO409" s="2175"/>
      <c r="RUP409" s="2175"/>
      <c r="RUQ409" s="2175"/>
      <c r="RUR409" s="2175"/>
      <c r="RUS409" s="2175"/>
      <c r="RUT409" s="2175"/>
      <c r="RUU409" s="2175"/>
      <c r="RUV409" s="2175"/>
      <c r="RUW409" s="2175"/>
      <c r="RUX409" s="2175"/>
      <c r="RUY409" s="2175"/>
      <c r="RUZ409" s="2175"/>
      <c r="RVA409" s="2175"/>
      <c r="RVB409" s="2175"/>
      <c r="RVC409" s="2175"/>
      <c r="RVD409" s="2175"/>
      <c r="RVE409" s="2175"/>
      <c r="RVF409" s="2175"/>
      <c r="RVG409" s="2175"/>
      <c r="RVH409" s="2175"/>
      <c r="RVI409" s="2175"/>
      <c r="RVJ409" s="2175"/>
      <c r="RVK409" s="2175"/>
      <c r="RVL409" s="2175"/>
      <c r="RVM409" s="2175"/>
      <c r="RVN409" s="2175"/>
      <c r="RVO409" s="2175"/>
      <c r="RVP409" s="2175"/>
      <c r="RVQ409" s="2175"/>
      <c r="RVR409" s="2175"/>
      <c r="RVS409" s="2175"/>
      <c r="RVT409" s="2175"/>
      <c r="RVU409" s="2175"/>
      <c r="RVV409" s="2175"/>
      <c r="RVW409" s="2175"/>
      <c r="RVX409" s="2175"/>
      <c r="RVY409" s="2175"/>
      <c r="RVZ409" s="2175"/>
      <c r="RWA409" s="2175"/>
      <c r="RWB409" s="2175"/>
      <c r="RWC409" s="2175"/>
      <c r="RWD409" s="2175"/>
      <c r="RWE409" s="2175"/>
      <c r="RWF409" s="2175"/>
      <c r="RWG409" s="2175"/>
      <c r="RWH409" s="2175"/>
      <c r="RWI409" s="2175"/>
      <c r="RWJ409" s="2175"/>
      <c r="RWK409" s="2175"/>
      <c r="RWL409" s="2175"/>
      <c r="RWM409" s="2175"/>
      <c r="RWN409" s="2175"/>
      <c r="RWO409" s="2175"/>
      <c r="RWP409" s="2175"/>
      <c r="RWQ409" s="2175"/>
      <c r="RWR409" s="2175"/>
      <c r="RWS409" s="2175"/>
      <c r="RWT409" s="2175"/>
      <c r="RWU409" s="2175"/>
      <c r="RWV409" s="2175"/>
      <c r="RWW409" s="2175"/>
      <c r="RWX409" s="2175"/>
      <c r="RWY409" s="2175"/>
      <c r="RWZ409" s="2175"/>
      <c r="RXA409" s="2175"/>
      <c r="RXB409" s="2175"/>
      <c r="RXC409" s="2175"/>
      <c r="RXD409" s="2175"/>
      <c r="RXE409" s="2175"/>
      <c r="RXF409" s="2175"/>
      <c r="RXG409" s="2175"/>
      <c r="RXH409" s="2175"/>
      <c r="RXI409" s="2175"/>
      <c r="RXJ409" s="2175"/>
      <c r="RXK409" s="2175"/>
      <c r="RXL409" s="2175"/>
      <c r="RXM409" s="2175"/>
      <c r="RXN409" s="2175"/>
      <c r="RXO409" s="2175"/>
      <c r="RXP409" s="2175"/>
      <c r="RXQ409" s="2175"/>
      <c r="RXR409" s="2175"/>
      <c r="RXS409" s="2175"/>
      <c r="RXT409" s="2175"/>
      <c r="RXU409" s="2175"/>
      <c r="RXV409" s="2175"/>
      <c r="RXW409" s="2175"/>
      <c r="RXX409" s="2175"/>
      <c r="RXY409" s="2175"/>
      <c r="RXZ409" s="2175"/>
      <c r="RYA409" s="2175"/>
      <c r="RYB409" s="2175"/>
      <c r="RYC409" s="2175"/>
      <c r="RYD409" s="2175"/>
      <c r="RYE409" s="2175"/>
      <c r="RYF409" s="2175"/>
      <c r="RYG409" s="2175"/>
      <c r="RYH409" s="2175"/>
      <c r="RYI409" s="2175"/>
      <c r="RYJ409" s="2175"/>
      <c r="RYK409" s="2175"/>
      <c r="RYL409" s="2175"/>
      <c r="RYM409" s="2175"/>
      <c r="RYN409" s="2175"/>
      <c r="RYO409" s="2175"/>
      <c r="RYP409" s="2175"/>
      <c r="RYQ409" s="2175"/>
      <c r="RYR409" s="2175"/>
      <c r="RYS409" s="2175"/>
      <c r="RYT409" s="2175"/>
      <c r="RYU409" s="2175"/>
      <c r="RYV409" s="2175"/>
      <c r="RYW409" s="2175"/>
      <c r="RYX409" s="2175"/>
      <c r="RYY409" s="2175"/>
      <c r="RYZ409" s="2175"/>
      <c r="RZA409" s="2175"/>
      <c r="RZB409" s="2175"/>
      <c r="RZC409" s="2175"/>
      <c r="RZD409" s="2175"/>
      <c r="RZE409" s="2175"/>
      <c r="RZF409" s="2175"/>
      <c r="RZG409" s="2175"/>
      <c r="RZH409" s="2175"/>
      <c r="RZI409" s="2175"/>
      <c r="RZJ409" s="2175"/>
      <c r="RZK409" s="2175"/>
      <c r="RZL409" s="2175"/>
      <c r="RZM409" s="2175"/>
      <c r="RZN409" s="2175"/>
      <c r="RZO409" s="2175"/>
      <c r="RZP409" s="2175"/>
      <c r="RZQ409" s="2175"/>
      <c r="RZR409" s="2175"/>
      <c r="RZS409" s="2175"/>
      <c r="RZT409" s="2175"/>
      <c r="RZU409" s="2175"/>
      <c r="RZV409" s="2175"/>
      <c r="RZW409" s="2175"/>
      <c r="RZX409" s="2175"/>
      <c r="RZY409" s="2175"/>
      <c r="RZZ409" s="2175"/>
      <c r="SAA409" s="2175"/>
      <c r="SAB409" s="2175"/>
      <c r="SAC409" s="2175"/>
      <c r="SAD409" s="2175"/>
      <c r="SAE409" s="2175"/>
      <c r="SAF409" s="2175"/>
      <c r="SAG409" s="2175"/>
      <c r="SAH409" s="2175"/>
      <c r="SAI409" s="2175"/>
      <c r="SAJ409" s="2175"/>
      <c r="SAK409" s="2175"/>
      <c r="SAL409" s="2175"/>
      <c r="SAM409" s="2175"/>
      <c r="SAN409" s="2175"/>
      <c r="SAO409" s="2175"/>
      <c r="SAP409" s="2175"/>
      <c r="SAQ409" s="2175"/>
      <c r="SAR409" s="2175"/>
      <c r="SAS409" s="2175"/>
      <c r="SAT409" s="2175"/>
      <c r="SAU409" s="2175"/>
      <c r="SAV409" s="2175"/>
      <c r="SAW409" s="2175"/>
      <c r="SAX409" s="2175"/>
      <c r="SAY409" s="2175"/>
      <c r="SAZ409" s="2175"/>
      <c r="SBA409" s="2175"/>
      <c r="SBB409" s="2175"/>
      <c r="SBC409" s="2175"/>
      <c r="SBD409" s="2175"/>
      <c r="SBE409" s="2175"/>
      <c r="SBF409" s="2175"/>
      <c r="SBG409" s="2175"/>
      <c r="SBH409" s="2175"/>
      <c r="SBI409" s="2175"/>
      <c r="SBJ409" s="2175"/>
      <c r="SBK409" s="2175"/>
      <c r="SBL409" s="2175"/>
      <c r="SBM409" s="2175"/>
      <c r="SBN409" s="2175"/>
      <c r="SBO409" s="2175"/>
      <c r="SBP409" s="2175"/>
      <c r="SBQ409" s="2175"/>
      <c r="SBR409" s="2175"/>
      <c r="SBS409" s="2175"/>
      <c r="SBT409" s="2175"/>
      <c r="SBU409" s="2175"/>
      <c r="SBV409" s="2175"/>
      <c r="SBW409" s="2175"/>
      <c r="SBX409" s="2175"/>
      <c r="SBY409" s="2175"/>
      <c r="SBZ409" s="2175"/>
      <c r="SCA409" s="2175"/>
      <c r="SCB409" s="2175"/>
      <c r="SCC409" s="2175"/>
      <c r="SCD409" s="2175"/>
      <c r="SCE409" s="2175"/>
      <c r="SCF409" s="2175"/>
      <c r="SCG409" s="2175"/>
      <c r="SCH409" s="2175"/>
      <c r="SCI409" s="2175"/>
      <c r="SCJ409" s="2175"/>
      <c r="SCK409" s="2175"/>
      <c r="SCL409" s="2175"/>
      <c r="SCM409" s="2175"/>
      <c r="SCN409" s="2175"/>
      <c r="SCO409" s="2175"/>
      <c r="SCP409" s="2175"/>
      <c r="SCQ409" s="2175"/>
      <c r="SCR409" s="2175"/>
      <c r="SCS409" s="2175"/>
      <c r="SCT409" s="2175"/>
      <c r="SCU409" s="2175"/>
      <c r="SCV409" s="2175"/>
      <c r="SCW409" s="2175"/>
      <c r="SCX409" s="2175"/>
      <c r="SCY409" s="2175"/>
      <c r="SCZ409" s="2175"/>
      <c r="SDA409" s="2175"/>
      <c r="SDB409" s="2175"/>
      <c r="SDC409" s="2175"/>
      <c r="SDD409" s="2175"/>
      <c r="SDE409" s="2175"/>
      <c r="SDF409" s="2175"/>
      <c r="SDG409" s="2175"/>
      <c r="SDH409" s="2175"/>
      <c r="SDI409" s="2175"/>
      <c r="SDJ409" s="2175"/>
      <c r="SDK409" s="2175"/>
      <c r="SDL409" s="2175"/>
      <c r="SDM409" s="2175"/>
      <c r="SDN409" s="2175"/>
      <c r="SDO409" s="2175"/>
      <c r="SDP409" s="2175"/>
      <c r="SDQ409" s="2175"/>
      <c r="SDR409" s="2175"/>
      <c r="SDS409" s="2175"/>
      <c r="SDT409" s="2175"/>
      <c r="SDU409" s="2175"/>
      <c r="SDV409" s="2175"/>
      <c r="SDW409" s="2175"/>
      <c r="SDX409" s="2175"/>
      <c r="SDY409" s="2175"/>
      <c r="SDZ409" s="2175"/>
      <c r="SEA409" s="2175"/>
      <c r="SEB409" s="2175"/>
      <c r="SEC409" s="2175"/>
      <c r="SED409" s="2175"/>
      <c r="SEE409" s="2175"/>
      <c r="SEF409" s="2175"/>
      <c r="SEG409" s="2175"/>
      <c r="SEH409" s="2175"/>
      <c r="SEI409" s="2175"/>
      <c r="SEJ409" s="2175"/>
      <c r="SEK409" s="2175"/>
      <c r="SEL409" s="2175"/>
      <c r="SEM409" s="2175"/>
      <c r="SEN409" s="2175"/>
      <c r="SEO409" s="2175"/>
      <c r="SEP409" s="2175"/>
      <c r="SEQ409" s="2175"/>
      <c r="SER409" s="2175"/>
      <c r="SES409" s="2175"/>
      <c r="SET409" s="2175"/>
      <c r="SEU409" s="2175"/>
      <c r="SEV409" s="2175"/>
      <c r="SEW409" s="2175"/>
      <c r="SEX409" s="2175"/>
      <c r="SEY409" s="2175"/>
      <c r="SEZ409" s="2175"/>
      <c r="SFA409" s="2175"/>
      <c r="SFB409" s="2175"/>
      <c r="SFC409" s="2175"/>
      <c r="SFD409" s="2175"/>
      <c r="SFE409" s="2175"/>
      <c r="SFF409" s="2175"/>
      <c r="SFG409" s="2175"/>
      <c r="SFH409" s="2175"/>
      <c r="SFI409" s="2175"/>
      <c r="SFJ409" s="2175"/>
      <c r="SFK409" s="2175"/>
      <c r="SFL409" s="2175"/>
      <c r="SFM409" s="2175"/>
      <c r="SFN409" s="2175"/>
      <c r="SFO409" s="2175"/>
      <c r="SFP409" s="2175"/>
      <c r="SFQ409" s="2175"/>
      <c r="SFR409" s="2175"/>
      <c r="SFS409" s="2175"/>
      <c r="SFT409" s="2175"/>
      <c r="SFU409" s="2175"/>
      <c r="SFV409" s="2175"/>
      <c r="SFW409" s="2175"/>
      <c r="SFX409" s="2175"/>
      <c r="SFY409" s="2175"/>
      <c r="SFZ409" s="2175"/>
      <c r="SGA409" s="2175"/>
      <c r="SGB409" s="2175"/>
      <c r="SGC409" s="2175"/>
      <c r="SGD409" s="2175"/>
      <c r="SGE409" s="2175"/>
      <c r="SGF409" s="2175"/>
      <c r="SGG409" s="2175"/>
      <c r="SGH409" s="2175"/>
      <c r="SGI409" s="2175"/>
      <c r="SGJ409" s="2175"/>
      <c r="SGK409" s="2175"/>
      <c r="SGL409" s="2175"/>
      <c r="SGM409" s="2175"/>
      <c r="SGN409" s="2175"/>
      <c r="SGO409" s="2175"/>
      <c r="SGP409" s="2175"/>
      <c r="SGQ409" s="2175"/>
      <c r="SGR409" s="2175"/>
      <c r="SGS409" s="2175"/>
      <c r="SGT409" s="2175"/>
      <c r="SGU409" s="2175"/>
      <c r="SGV409" s="2175"/>
      <c r="SGW409" s="2175"/>
      <c r="SGX409" s="2175"/>
      <c r="SGY409" s="2175"/>
      <c r="SGZ409" s="2175"/>
      <c r="SHA409" s="2175"/>
      <c r="SHB409" s="2175"/>
      <c r="SHC409" s="2175"/>
      <c r="SHD409" s="2175"/>
      <c r="SHE409" s="2175"/>
      <c r="SHF409" s="2175"/>
      <c r="SHG409" s="2175"/>
      <c r="SHH409" s="2175"/>
      <c r="SHI409" s="2175"/>
      <c r="SHJ409" s="2175"/>
      <c r="SHK409" s="2175"/>
      <c r="SHL409" s="2175"/>
      <c r="SHM409" s="2175"/>
      <c r="SHN409" s="2175"/>
      <c r="SHO409" s="2175"/>
      <c r="SHP409" s="2175"/>
      <c r="SHQ409" s="2175"/>
      <c r="SHR409" s="2175"/>
      <c r="SHS409" s="2175"/>
      <c r="SHT409" s="2175"/>
      <c r="SHU409" s="2175"/>
      <c r="SHV409" s="2175"/>
      <c r="SHW409" s="2175"/>
      <c r="SHX409" s="2175"/>
      <c r="SHY409" s="2175"/>
      <c r="SHZ409" s="2175"/>
      <c r="SIA409" s="2175"/>
      <c r="SIB409" s="2175"/>
      <c r="SIC409" s="2175"/>
      <c r="SID409" s="2175"/>
      <c r="SIE409" s="2175"/>
      <c r="SIF409" s="2175"/>
      <c r="SIG409" s="2175"/>
      <c r="SIH409" s="2175"/>
      <c r="SII409" s="2175"/>
      <c r="SIJ409" s="2175"/>
      <c r="SIK409" s="2175"/>
      <c r="SIL409" s="2175"/>
      <c r="SIM409" s="2175"/>
      <c r="SIN409" s="2175"/>
      <c r="SIO409" s="2175"/>
      <c r="SIP409" s="2175"/>
      <c r="SIQ409" s="2175"/>
      <c r="SIR409" s="2175"/>
      <c r="SIS409" s="2175"/>
      <c r="SIT409" s="2175"/>
      <c r="SIU409" s="2175"/>
      <c r="SIV409" s="2175"/>
      <c r="SIW409" s="2175"/>
      <c r="SIX409" s="2175"/>
      <c r="SIY409" s="2175"/>
      <c r="SIZ409" s="2175"/>
      <c r="SJA409" s="2175"/>
      <c r="SJB409" s="2175"/>
      <c r="SJC409" s="2175"/>
      <c r="SJD409" s="2175"/>
      <c r="SJE409" s="2175"/>
      <c r="SJF409" s="2175"/>
      <c r="SJG409" s="2175"/>
      <c r="SJH409" s="2175"/>
      <c r="SJI409" s="2175"/>
      <c r="SJJ409" s="2175"/>
      <c r="SJK409" s="2175"/>
      <c r="SJL409" s="2175"/>
      <c r="SJM409" s="2175"/>
      <c r="SJN409" s="2175"/>
      <c r="SJO409" s="2175"/>
      <c r="SJP409" s="2175"/>
      <c r="SJQ409" s="2175"/>
      <c r="SJR409" s="2175"/>
      <c r="SJS409" s="2175"/>
      <c r="SJT409" s="2175"/>
      <c r="SJU409" s="2175"/>
      <c r="SJV409" s="2175"/>
      <c r="SJW409" s="2175"/>
      <c r="SJX409" s="2175"/>
      <c r="SJY409" s="2175"/>
      <c r="SJZ409" s="2175"/>
      <c r="SKA409" s="2175"/>
      <c r="SKB409" s="2175"/>
      <c r="SKC409" s="2175"/>
      <c r="SKD409" s="2175"/>
      <c r="SKE409" s="2175"/>
      <c r="SKF409" s="2175"/>
      <c r="SKG409" s="2175"/>
      <c r="SKH409" s="2175"/>
      <c r="SKI409" s="2175"/>
      <c r="SKJ409" s="2175"/>
      <c r="SKK409" s="2175"/>
      <c r="SKL409" s="2175"/>
      <c r="SKM409" s="2175"/>
      <c r="SKN409" s="2175"/>
      <c r="SKO409" s="2175"/>
      <c r="SKP409" s="2175"/>
      <c r="SKQ409" s="2175"/>
      <c r="SKR409" s="2175"/>
      <c r="SKS409" s="2175"/>
      <c r="SKT409" s="2175"/>
      <c r="SKU409" s="2175"/>
      <c r="SKV409" s="2175"/>
      <c r="SKW409" s="2175"/>
      <c r="SKX409" s="2175"/>
      <c r="SKY409" s="2175"/>
      <c r="SKZ409" s="2175"/>
      <c r="SLA409" s="2175"/>
      <c r="SLB409" s="2175"/>
      <c r="SLC409" s="2175"/>
      <c r="SLD409" s="2175"/>
      <c r="SLE409" s="2175"/>
      <c r="SLF409" s="2175"/>
      <c r="SLG409" s="2175"/>
      <c r="SLH409" s="2175"/>
      <c r="SLI409" s="2175"/>
      <c r="SLJ409" s="2175"/>
      <c r="SLK409" s="2175"/>
      <c r="SLL409" s="2175"/>
      <c r="SLM409" s="2175"/>
      <c r="SLN409" s="2175"/>
      <c r="SLO409" s="2175"/>
      <c r="SLP409" s="2175"/>
      <c r="SLQ409" s="2175"/>
      <c r="SLR409" s="2175"/>
      <c r="SLS409" s="2175"/>
      <c r="SLT409" s="2175"/>
      <c r="SLU409" s="2175"/>
      <c r="SLV409" s="2175"/>
      <c r="SLW409" s="2175"/>
      <c r="SLX409" s="2175"/>
      <c r="SLY409" s="2175"/>
      <c r="SLZ409" s="2175"/>
      <c r="SMA409" s="2175"/>
      <c r="SMB409" s="2175"/>
      <c r="SMC409" s="2175"/>
      <c r="SMD409" s="2175"/>
      <c r="SME409" s="2175"/>
      <c r="SMF409" s="2175"/>
      <c r="SMG409" s="2175"/>
      <c r="SMH409" s="2175"/>
      <c r="SMI409" s="2175"/>
      <c r="SMJ409" s="2175"/>
      <c r="SMK409" s="2175"/>
      <c r="SML409" s="2175"/>
      <c r="SMM409" s="2175"/>
      <c r="SMN409" s="2175"/>
      <c r="SMO409" s="2175"/>
      <c r="SMP409" s="2175"/>
      <c r="SMQ409" s="2175"/>
      <c r="SMR409" s="2175"/>
      <c r="SMS409" s="2175"/>
      <c r="SMT409" s="2175"/>
      <c r="SMU409" s="2175"/>
      <c r="SMV409" s="2175"/>
      <c r="SMW409" s="2175"/>
      <c r="SMX409" s="2175"/>
      <c r="SMY409" s="2175"/>
      <c r="SMZ409" s="2175"/>
      <c r="SNA409" s="2175"/>
      <c r="SNB409" s="2175"/>
      <c r="SNC409" s="2175"/>
      <c r="SND409" s="2175"/>
      <c r="SNE409" s="2175"/>
      <c r="SNF409" s="2175"/>
      <c r="SNG409" s="2175"/>
      <c r="SNH409" s="2175"/>
      <c r="SNI409" s="2175"/>
      <c r="SNJ409" s="2175"/>
      <c r="SNK409" s="2175"/>
      <c r="SNL409" s="2175"/>
      <c r="SNM409" s="2175"/>
      <c r="SNN409" s="2175"/>
      <c r="SNO409" s="2175"/>
      <c r="SNP409" s="2175"/>
      <c r="SNQ409" s="2175"/>
      <c r="SNR409" s="2175"/>
      <c r="SNS409" s="2175"/>
      <c r="SNT409" s="2175"/>
      <c r="SNU409" s="2175"/>
      <c r="SNV409" s="2175"/>
      <c r="SNW409" s="2175"/>
      <c r="SNX409" s="2175"/>
      <c r="SNY409" s="2175"/>
      <c r="SNZ409" s="2175"/>
      <c r="SOA409" s="2175"/>
      <c r="SOB409" s="2175"/>
      <c r="SOC409" s="2175"/>
      <c r="SOD409" s="2175"/>
      <c r="SOE409" s="2175"/>
      <c r="SOF409" s="2175"/>
      <c r="SOG409" s="2175"/>
      <c r="SOH409" s="2175"/>
      <c r="SOI409" s="2175"/>
      <c r="SOJ409" s="2175"/>
      <c r="SOK409" s="2175"/>
      <c r="SOL409" s="2175"/>
      <c r="SOM409" s="2175"/>
      <c r="SON409" s="2175"/>
      <c r="SOO409" s="2175"/>
      <c r="SOP409" s="2175"/>
      <c r="SOQ409" s="2175"/>
      <c r="SOR409" s="2175"/>
      <c r="SOS409" s="2175"/>
      <c r="SOT409" s="2175"/>
      <c r="SOU409" s="2175"/>
      <c r="SOV409" s="2175"/>
      <c r="SOW409" s="2175"/>
      <c r="SOX409" s="2175"/>
      <c r="SOY409" s="2175"/>
      <c r="SOZ409" s="2175"/>
      <c r="SPA409" s="2175"/>
      <c r="SPB409" s="2175"/>
      <c r="SPC409" s="2175"/>
      <c r="SPD409" s="2175"/>
      <c r="SPE409" s="2175"/>
      <c r="SPF409" s="2175"/>
      <c r="SPG409" s="2175"/>
      <c r="SPH409" s="2175"/>
      <c r="SPI409" s="2175"/>
      <c r="SPJ409" s="2175"/>
      <c r="SPK409" s="2175"/>
      <c r="SPL409" s="2175"/>
      <c r="SPM409" s="2175"/>
      <c r="SPN409" s="2175"/>
      <c r="SPO409" s="2175"/>
      <c r="SPP409" s="2175"/>
      <c r="SPQ409" s="2175"/>
      <c r="SPR409" s="2175"/>
      <c r="SPS409" s="2175"/>
      <c r="SPT409" s="2175"/>
      <c r="SPU409" s="2175"/>
      <c r="SPV409" s="2175"/>
      <c r="SPW409" s="2175"/>
      <c r="SPX409" s="2175"/>
      <c r="SPY409" s="2175"/>
      <c r="SPZ409" s="2175"/>
      <c r="SQA409" s="2175"/>
      <c r="SQB409" s="2175"/>
      <c r="SQC409" s="2175"/>
      <c r="SQD409" s="2175"/>
      <c r="SQE409" s="2175"/>
      <c r="SQF409" s="2175"/>
      <c r="SQG409" s="2175"/>
      <c r="SQH409" s="2175"/>
      <c r="SQI409" s="2175"/>
      <c r="SQJ409" s="2175"/>
      <c r="SQK409" s="2175"/>
      <c r="SQL409" s="2175"/>
      <c r="SQM409" s="2175"/>
      <c r="SQN409" s="2175"/>
      <c r="SQO409" s="2175"/>
      <c r="SQP409" s="2175"/>
      <c r="SQQ409" s="2175"/>
      <c r="SQR409" s="2175"/>
      <c r="SQS409" s="2175"/>
      <c r="SQT409" s="2175"/>
      <c r="SQU409" s="2175"/>
      <c r="SQV409" s="2175"/>
      <c r="SQW409" s="2175"/>
      <c r="SQX409" s="2175"/>
      <c r="SQY409" s="2175"/>
      <c r="SQZ409" s="2175"/>
      <c r="SRA409" s="2175"/>
      <c r="SRB409" s="2175"/>
      <c r="SRC409" s="2175"/>
      <c r="SRD409" s="2175"/>
      <c r="SRE409" s="2175"/>
      <c r="SRF409" s="2175"/>
      <c r="SRG409" s="2175"/>
      <c r="SRH409" s="2175"/>
      <c r="SRI409" s="2175"/>
      <c r="SRJ409" s="2175"/>
      <c r="SRK409" s="2175"/>
      <c r="SRL409" s="2175"/>
      <c r="SRM409" s="2175"/>
      <c r="SRN409" s="2175"/>
      <c r="SRO409" s="2175"/>
      <c r="SRP409" s="2175"/>
      <c r="SRQ409" s="2175"/>
      <c r="SRR409" s="2175"/>
      <c r="SRS409" s="2175"/>
      <c r="SRT409" s="2175"/>
      <c r="SRU409" s="2175"/>
      <c r="SRV409" s="2175"/>
      <c r="SRW409" s="2175"/>
      <c r="SRX409" s="2175"/>
      <c r="SRY409" s="2175"/>
      <c r="SRZ409" s="2175"/>
      <c r="SSA409" s="2175"/>
      <c r="SSB409" s="2175"/>
      <c r="SSC409" s="2175"/>
      <c r="SSD409" s="2175"/>
      <c r="SSE409" s="2175"/>
      <c r="SSF409" s="2175"/>
      <c r="SSG409" s="2175"/>
      <c r="SSH409" s="2175"/>
      <c r="SSI409" s="2175"/>
      <c r="SSJ409" s="2175"/>
      <c r="SSK409" s="2175"/>
      <c r="SSL409" s="2175"/>
      <c r="SSM409" s="2175"/>
      <c r="SSN409" s="2175"/>
      <c r="SSO409" s="2175"/>
      <c r="SSP409" s="2175"/>
      <c r="SSQ409" s="2175"/>
      <c r="SSR409" s="2175"/>
      <c r="SSS409" s="2175"/>
      <c r="SST409" s="2175"/>
      <c r="SSU409" s="2175"/>
      <c r="SSV409" s="2175"/>
      <c r="SSW409" s="2175"/>
      <c r="SSX409" s="2175"/>
      <c r="SSY409" s="2175"/>
      <c r="SSZ409" s="2175"/>
      <c r="STA409" s="2175"/>
      <c r="STB409" s="2175"/>
      <c r="STC409" s="2175"/>
      <c r="STD409" s="2175"/>
      <c r="STE409" s="2175"/>
      <c r="STF409" s="2175"/>
      <c r="STG409" s="2175"/>
      <c r="STH409" s="2175"/>
      <c r="STI409" s="2175"/>
      <c r="STJ409" s="2175"/>
      <c r="STK409" s="2175"/>
      <c r="STL409" s="2175"/>
      <c r="STM409" s="2175"/>
      <c r="STN409" s="2175"/>
      <c r="STO409" s="2175"/>
      <c r="STP409" s="2175"/>
      <c r="STQ409" s="2175"/>
      <c r="STR409" s="2175"/>
      <c r="STS409" s="2175"/>
      <c r="STT409" s="2175"/>
      <c r="STU409" s="2175"/>
      <c r="STV409" s="2175"/>
      <c r="STW409" s="2175"/>
      <c r="STX409" s="2175"/>
      <c r="STY409" s="2175"/>
      <c r="STZ409" s="2175"/>
      <c r="SUA409" s="2175"/>
      <c r="SUB409" s="2175"/>
      <c r="SUC409" s="2175"/>
      <c r="SUD409" s="2175"/>
      <c r="SUE409" s="2175"/>
      <c r="SUF409" s="2175"/>
      <c r="SUG409" s="2175"/>
      <c r="SUH409" s="2175"/>
      <c r="SUI409" s="2175"/>
      <c r="SUJ409" s="2175"/>
      <c r="SUK409" s="2175"/>
      <c r="SUL409" s="2175"/>
      <c r="SUM409" s="2175"/>
      <c r="SUN409" s="2175"/>
      <c r="SUO409" s="2175"/>
      <c r="SUP409" s="2175"/>
      <c r="SUQ409" s="2175"/>
      <c r="SUR409" s="2175"/>
      <c r="SUS409" s="2175"/>
      <c r="SUT409" s="2175"/>
      <c r="SUU409" s="2175"/>
      <c r="SUV409" s="2175"/>
      <c r="SUW409" s="2175"/>
      <c r="SUX409" s="2175"/>
      <c r="SUY409" s="2175"/>
      <c r="SUZ409" s="2175"/>
      <c r="SVA409" s="2175"/>
      <c r="SVB409" s="2175"/>
      <c r="SVC409" s="2175"/>
      <c r="SVD409" s="2175"/>
      <c r="SVE409" s="2175"/>
      <c r="SVF409" s="2175"/>
      <c r="SVG409" s="2175"/>
      <c r="SVH409" s="2175"/>
      <c r="SVI409" s="2175"/>
      <c r="SVJ409" s="2175"/>
      <c r="SVK409" s="2175"/>
      <c r="SVL409" s="2175"/>
      <c r="SVM409" s="2175"/>
      <c r="SVN409" s="2175"/>
      <c r="SVO409" s="2175"/>
      <c r="SVP409" s="2175"/>
      <c r="SVQ409" s="2175"/>
      <c r="SVR409" s="2175"/>
      <c r="SVS409" s="2175"/>
      <c r="SVT409" s="2175"/>
      <c r="SVU409" s="2175"/>
      <c r="SVV409" s="2175"/>
      <c r="SVW409" s="2175"/>
      <c r="SVX409" s="2175"/>
      <c r="SVY409" s="2175"/>
      <c r="SVZ409" s="2175"/>
      <c r="SWA409" s="2175"/>
      <c r="SWB409" s="2175"/>
      <c r="SWC409" s="2175"/>
      <c r="SWD409" s="2175"/>
      <c r="SWE409" s="2175"/>
      <c r="SWF409" s="2175"/>
      <c r="SWG409" s="2175"/>
      <c r="SWH409" s="2175"/>
      <c r="SWI409" s="2175"/>
      <c r="SWJ409" s="2175"/>
      <c r="SWK409" s="2175"/>
      <c r="SWL409" s="2175"/>
      <c r="SWM409" s="2175"/>
      <c r="SWN409" s="2175"/>
      <c r="SWO409" s="2175"/>
      <c r="SWP409" s="2175"/>
      <c r="SWQ409" s="2175"/>
      <c r="SWR409" s="2175"/>
      <c r="SWS409" s="2175"/>
      <c r="SWT409" s="2175"/>
      <c r="SWU409" s="2175"/>
      <c r="SWV409" s="2175"/>
      <c r="SWW409" s="2175"/>
      <c r="SWX409" s="2175"/>
      <c r="SWY409" s="2175"/>
      <c r="SWZ409" s="2175"/>
      <c r="SXA409" s="2175"/>
      <c r="SXB409" s="2175"/>
      <c r="SXC409" s="2175"/>
      <c r="SXD409" s="2175"/>
      <c r="SXE409" s="2175"/>
      <c r="SXF409" s="2175"/>
      <c r="SXG409" s="2175"/>
      <c r="SXH409" s="2175"/>
      <c r="SXI409" s="2175"/>
      <c r="SXJ409" s="2175"/>
      <c r="SXK409" s="2175"/>
      <c r="SXL409" s="2175"/>
      <c r="SXM409" s="2175"/>
      <c r="SXN409" s="2175"/>
      <c r="SXO409" s="2175"/>
      <c r="SXP409" s="2175"/>
      <c r="SXQ409" s="2175"/>
      <c r="SXR409" s="2175"/>
      <c r="SXS409" s="2175"/>
      <c r="SXT409" s="2175"/>
      <c r="SXU409" s="2175"/>
      <c r="SXV409" s="2175"/>
      <c r="SXW409" s="2175"/>
      <c r="SXX409" s="2175"/>
      <c r="SXY409" s="2175"/>
      <c r="SXZ409" s="2175"/>
      <c r="SYA409" s="2175"/>
      <c r="SYB409" s="2175"/>
      <c r="SYC409" s="2175"/>
      <c r="SYD409" s="2175"/>
      <c r="SYE409" s="2175"/>
      <c r="SYF409" s="2175"/>
      <c r="SYG409" s="2175"/>
      <c r="SYH409" s="2175"/>
      <c r="SYI409" s="2175"/>
      <c r="SYJ409" s="2175"/>
      <c r="SYK409" s="2175"/>
      <c r="SYL409" s="2175"/>
      <c r="SYM409" s="2175"/>
      <c r="SYN409" s="2175"/>
      <c r="SYO409" s="2175"/>
      <c r="SYP409" s="2175"/>
      <c r="SYQ409" s="2175"/>
      <c r="SYR409" s="2175"/>
      <c r="SYS409" s="2175"/>
      <c r="SYT409" s="2175"/>
      <c r="SYU409" s="2175"/>
      <c r="SYV409" s="2175"/>
      <c r="SYW409" s="2175"/>
      <c r="SYX409" s="2175"/>
      <c r="SYY409" s="2175"/>
      <c r="SYZ409" s="2175"/>
      <c r="SZA409" s="2175"/>
      <c r="SZB409" s="2175"/>
      <c r="SZC409" s="2175"/>
      <c r="SZD409" s="2175"/>
      <c r="SZE409" s="2175"/>
      <c r="SZF409" s="2175"/>
      <c r="SZG409" s="2175"/>
      <c r="SZH409" s="2175"/>
      <c r="SZI409" s="2175"/>
      <c r="SZJ409" s="2175"/>
      <c r="SZK409" s="2175"/>
      <c r="SZL409" s="2175"/>
      <c r="SZM409" s="2175"/>
      <c r="SZN409" s="2175"/>
      <c r="SZO409" s="2175"/>
      <c r="SZP409" s="2175"/>
      <c r="SZQ409" s="2175"/>
      <c r="SZR409" s="2175"/>
      <c r="SZS409" s="2175"/>
      <c r="SZT409" s="2175"/>
      <c r="SZU409" s="2175"/>
      <c r="SZV409" s="2175"/>
      <c r="SZW409" s="2175"/>
      <c r="SZX409" s="2175"/>
      <c r="SZY409" s="2175"/>
      <c r="SZZ409" s="2175"/>
      <c r="TAA409" s="2175"/>
      <c r="TAB409" s="2175"/>
      <c r="TAC409" s="2175"/>
      <c r="TAD409" s="2175"/>
      <c r="TAE409" s="2175"/>
      <c r="TAF409" s="2175"/>
      <c r="TAG409" s="2175"/>
      <c r="TAH409" s="2175"/>
      <c r="TAI409" s="2175"/>
      <c r="TAJ409" s="2175"/>
      <c r="TAK409" s="2175"/>
      <c r="TAL409" s="2175"/>
      <c r="TAM409" s="2175"/>
      <c r="TAN409" s="2175"/>
      <c r="TAO409" s="2175"/>
      <c r="TAP409" s="2175"/>
      <c r="TAQ409" s="2175"/>
      <c r="TAR409" s="2175"/>
      <c r="TAS409" s="2175"/>
      <c r="TAT409" s="2175"/>
      <c r="TAU409" s="2175"/>
      <c r="TAV409" s="2175"/>
      <c r="TAW409" s="2175"/>
      <c r="TAX409" s="2175"/>
      <c r="TAY409" s="2175"/>
      <c r="TAZ409" s="2175"/>
      <c r="TBA409" s="2175"/>
      <c r="TBB409" s="2175"/>
      <c r="TBC409" s="2175"/>
      <c r="TBD409" s="2175"/>
      <c r="TBE409" s="2175"/>
      <c r="TBF409" s="2175"/>
      <c r="TBG409" s="2175"/>
      <c r="TBH409" s="2175"/>
      <c r="TBI409" s="2175"/>
      <c r="TBJ409" s="2175"/>
      <c r="TBK409" s="2175"/>
      <c r="TBL409" s="2175"/>
      <c r="TBM409" s="2175"/>
      <c r="TBN409" s="2175"/>
      <c r="TBO409" s="2175"/>
      <c r="TBP409" s="2175"/>
      <c r="TBQ409" s="2175"/>
      <c r="TBR409" s="2175"/>
      <c r="TBS409" s="2175"/>
      <c r="TBT409" s="2175"/>
      <c r="TBU409" s="2175"/>
      <c r="TBV409" s="2175"/>
      <c r="TBW409" s="2175"/>
      <c r="TBX409" s="2175"/>
      <c r="TBY409" s="2175"/>
      <c r="TBZ409" s="2175"/>
      <c r="TCA409" s="2175"/>
      <c r="TCB409" s="2175"/>
      <c r="TCC409" s="2175"/>
      <c r="TCD409" s="2175"/>
      <c r="TCE409" s="2175"/>
      <c r="TCF409" s="2175"/>
      <c r="TCG409" s="2175"/>
      <c r="TCH409" s="2175"/>
      <c r="TCI409" s="2175"/>
      <c r="TCJ409" s="2175"/>
      <c r="TCK409" s="2175"/>
      <c r="TCL409" s="2175"/>
      <c r="TCM409" s="2175"/>
      <c r="TCN409" s="2175"/>
      <c r="TCO409" s="2175"/>
      <c r="TCP409" s="2175"/>
      <c r="TCQ409" s="2175"/>
      <c r="TCR409" s="2175"/>
      <c r="TCS409" s="2175"/>
      <c r="TCT409" s="2175"/>
      <c r="TCU409" s="2175"/>
      <c r="TCV409" s="2175"/>
      <c r="TCW409" s="2175"/>
      <c r="TCX409" s="2175"/>
      <c r="TCY409" s="2175"/>
      <c r="TCZ409" s="2175"/>
      <c r="TDA409" s="2175"/>
      <c r="TDB409" s="2175"/>
      <c r="TDC409" s="2175"/>
      <c r="TDD409" s="2175"/>
      <c r="TDE409" s="2175"/>
      <c r="TDF409" s="2175"/>
      <c r="TDG409" s="2175"/>
      <c r="TDH409" s="2175"/>
      <c r="TDI409" s="2175"/>
      <c r="TDJ409" s="2175"/>
      <c r="TDK409" s="2175"/>
      <c r="TDL409" s="2175"/>
      <c r="TDM409" s="2175"/>
      <c r="TDN409" s="2175"/>
      <c r="TDO409" s="2175"/>
      <c r="TDP409" s="2175"/>
      <c r="TDQ409" s="2175"/>
      <c r="TDR409" s="2175"/>
      <c r="TDS409" s="2175"/>
      <c r="TDT409" s="2175"/>
      <c r="TDU409" s="2175"/>
      <c r="TDV409" s="2175"/>
      <c r="TDW409" s="2175"/>
      <c r="TDX409" s="2175"/>
      <c r="TDY409" s="2175"/>
      <c r="TDZ409" s="2175"/>
      <c r="TEA409" s="2175"/>
      <c r="TEB409" s="2175"/>
      <c r="TEC409" s="2175"/>
      <c r="TED409" s="2175"/>
      <c r="TEE409" s="2175"/>
      <c r="TEF409" s="2175"/>
      <c r="TEG409" s="2175"/>
      <c r="TEH409" s="2175"/>
      <c r="TEI409" s="2175"/>
      <c r="TEJ409" s="2175"/>
      <c r="TEK409" s="2175"/>
      <c r="TEL409" s="2175"/>
      <c r="TEM409" s="2175"/>
      <c r="TEN409" s="2175"/>
      <c r="TEO409" s="2175"/>
      <c r="TEP409" s="2175"/>
      <c r="TEQ409" s="2175"/>
      <c r="TER409" s="2175"/>
      <c r="TES409" s="2175"/>
      <c r="TET409" s="2175"/>
      <c r="TEU409" s="2175"/>
      <c r="TEV409" s="2175"/>
      <c r="TEW409" s="2175"/>
      <c r="TEX409" s="2175"/>
      <c r="TEY409" s="2175"/>
      <c r="TEZ409" s="2175"/>
      <c r="TFA409" s="2175"/>
      <c r="TFB409" s="2175"/>
      <c r="TFC409" s="2175"/>
      <c r="TFD409" s="2175"/>
      <c r="TFE409" s="2175"/>
      <c r="TFF409" s="2175"/>
      <c r="TFG409" s="2175"/>
      <c r="TFH409" s="2175"/>
      <c r="TFI409" s="2175"/>
      <c r="TFJ409" s="2175"/>
      <c r="TFK409" s="2175"/>
      <c r="TFL409" s="2175"/>
      <c r="TFM409" s="2175"/>
      <c r="TFN409" s="2175"/>
      <c r="TFO409" s="2175"/>
      <c r="TFP409" s="2175"/>
      <c r="TFQ409" s="2175"/>
      <c r="TFR409" s="2175"/>
      <c r="TFS409" s="2175"/>
      <c r="TFT409" s="2175"/>
      <c r="TFU409" s="2175"/>
      <c r="TFV409" s="2175"/>
      <c r="TFW409" s="2175"/>
      <c r="TFX409" s="2175"/>
      <c r="TFY409" s="2175"/>
      <c r="TFZ409" s="2175"/>
      <c r="TGA409" s="2175"/>
      <c r="TGB409" s="2175"/>
      <c r="TGC409" s="2175"/>
      <c r="TGD409" s="2175"/>
      <c r="TGE409" s="2175"/>
      <c r="TGF409" s="2175"/>
      <c r="TGG409" s="2175"/>
      <c r="TGH409" s="2175"/>
      <c r="TGI409" s="2175"/>
      <c r="TGJ409" s="2175"/>
      <c r="TGK409" s="2175"/>
      <c r="TGL409" s="2175"/>
      <c r="TGM409" s="2175"/>
      <c r="TGN409" s="2175"/>
      <c r="TGO409" s="2175"/>
      <c r="TGP409" s="2175"/>
      <c r="TGQ409" s="2175"/>
      <c r="TGR409" s="2175"/>
      <c r="TGS409" s="2175"/>
      <c r="TGT409" s="2175"/>
      <c r="TGU409" s="2175"/>
      <c r="TGV409" s="2175"/>
      <c r="TGW409" s="2175"/>
      <c r="TGX409" s="2175"/>
      <c r="TGY409" s="2175"/>
      <c r="TGZ409" s="2175"/>
      <c r="THA409" s="2175"/>
      <c r="THB409" s="2175"/>
      <c r="THC409" s="2175"/>
      <c r="THD409" s="2175"/>
      <c r="THE409" s="2175"/>
      <c r="THF409" s="2175"/>
      <c r="THG409" s="2175"/>
      <c r="THH409" s="2175"/>
      <c r="THI409" s="2175"/>
      <c r="THJ409" s="2175"/>
      <c r="THK409" s="2175"/>
      <c r="THL409" s="2175"/>
      <c r="THM409" s="2175"/>
      <c r="THN409" s="2175"/>
      <c r="THO409" s="2175"/>
      <c r="THP409" s="2175"/>
      <c r="THQ409" s="2175"/>
      <c r="THR409" s="2175"/>
      <c r="THS409" s="2175"/>
      <c r="THT409" s="2175"/>
      <c r="THU409" s="2175"/>
      <c r="THV409" s="2175"/>
      <c r="THW409" s="2175"/>
      <c r="THX409" s="2175"/>
      <c r="THY409" s="2175"/>
      <c r="THZ409" s="2175"/>
      <c r="TIA409" s="2175"/>
      <c r="TIB409" s="2175"/>
      <c r="TIC409" s="2175"/>
      <c r="TID409" s="2175"/>
      <c r="TIE409" s="2175"/>
      <c r="TIF409" s="2175"/>
      <c r="TIG409" s="2175"/>
      <c r="TIH409" s="2175"/>
      <c r="TII409" s="2175"/>
      <c r="TIJ409" s="2175"/>
      <c r="TIK409" s="2175"/>
      <c r="TIL409" s="2175"/>
      <c r="TIM409" s="2175"/>
      <c r="TIN409" s="2175"/>
      <c r="TIO409" s="2175"/>
      <c r="TIP409" s="2175"/>
      <c r="TIQ409" s="2175"/>
      <c r="TIR409" s="2175"/>
      <c r="TIS409" s="2175"/>
      <c r="TIT409" s="2175"/>
      <c r="TIU409" s="2175"/>
      <c r="TIV409" s="2175"/>
      <c r="TIW409" s="2175"/>
      <c r="TIX409" s="2175"/>
      <c r="TIY409" s="2175"/>
      <c r="TIZ409" s="2175"/>
      <c r="TJA409" s="2175"/>
      <c r="TJB409" s="2175"/>
      <c r="TJC409" s="2175"/>
      <c r="TJD409" s="2175"/>
      <c r="TJE409" s="2175"/>
      <c r="TJF409" s="2175"/>
      <c r="TJG409" s="2175"/>
      <c r="TJH409" s="2175"/>
      <c r="TJI409" s="2175"/>
      <c r="TJJ409" s="2175"/>
      <c r="TJK409" s="2175"/>
      <c r="TJL409" s="2175"/>
      <c r="TJM409" s="2175"/>
      <c r="TJN409" s="2175"/>
      <c r="TJO409" s="2175"/>
      <c r="TJP409" s="2175"/>
      <c r="TJQ409" s="2175"/>
      <c r="TJR409" s="2175"/>
      <c r="TJS409" s="2175"/>
      <c r="TJT409" s="2175"/>
      <c r="TJU409" s="2175"/>
      <c r="TJV409" s="2175"/>
      <c r="TJW409" s="2175"/>
      <c r="TJX409" s="2175"/>
      <c r="TJY409" s="2175"/>
      <c r="TJZ409" s="2175"/>
      <c r="TKA409" s="2175"/>
      <c r="TKB409" s="2175"/>
      <c r="TKC409" s="2175"/>
      <c r="TKD409" s="2175"/>
      <c r="TKE409" s="2175"/>
      <c r="TKF409" s="2175"/>
      <c r="TKG409" s="2175"/>
      <c r="TKH409" s="2175"/>
      <c r="TKI409" s="2175"/>
      <c r="TKJ409" s="2175"/>
      <c r="TKK409" s="2175"/>
      <c r="TKL409" s="2175"/>
      <c r="TKM409" s="2175"/>
      <c r="TKN409" s="2175"/>
      <c r="TKO409" s="2175"/>
      <c r="TKP409" s="2175"/>
      <c r="TKQ409" s="2175"/>
      <c r="TKR409" s="2175"/>
      <c r="TKS409" s="2175"/>
      <c r="TKT409" s="2175"/>
      <c r="TKU409" s="2175"/>
      <c r="TKV409" s="2175"/>
      <c r="TKW409" s="2175"/>
      <c r="TKX409" s="2175"/>
      <c r="TKY409" s="2175"/>
      <c r="TKZ409" s="2175"/>
      <c r="TLA409" s="2175"/>
      <c r="TLB409" s="2175"/>
      <c r="TLC409" s="2175"/>
      <c r="TLD409" s="2175"/>
      <c r="TLE409" s="2175"/>
      <c r="TLF409" s="2175"/>
      <c r="TLG409" s="2175"/>
      <c r="TLH409" s="2175"/>
      <c r="TLI409" s="2175"/>
      <c r="TLJ409" s="2175"/>
      <c r="TLK409" s="2175"/>
      <c r="TLL409" s="2175"/>
      <c r="TLM409" s="2175"/>
      <c r="TLN409" s="2175"/>
      <c r="TLO409" s="2175"/>
      <c r="TLP409" s="2175"/>
      <c r="TLQ409" s="2175"/>
      <c r="TLR409" s="2175"/>
      <c r="TLS409" s="2175"/>
      <c r="TLT409" s="2175"/>
      <c r="TLU409" s="2175"/>
      <c r="TLV409" s="2175"/>
      <c r="TLW409" s="2175"/>
      <c r="TLX409" s="2175"/>
      <c r="TLY409" s="2175"/>
      <c r="TLZ409" s="2175"/>
      <c r="TMA409" s="2175"/>
      <c r="TMB409" s="2175"/>
      <c r="TMC409" s="2175"/>
      <c r="TMD409" s="2175"/>
      <c r="TME409" s="2175"/>
      <c r="TMF409" s="2175"/>
      <c r="TMG409" s="2175"/>
      <c r="TMH409" s="2175"/>
      <c r="TMI409" s="2175"/>
      <c r="TMJ409" s="2175"/>
      <c r="TMK409" s="2175"/>
      <c r="TML409" s="2175"/>
      <c r="TMM409" s="2175"/>
      <c r="TMN409" s="2175"/>
      <c r="TMO409" s="2175"/>
      <c r="TMP409" s="2175"/>
      <c r="TMQ409" s="2175"/>
      <c r="TMR409" s="2175"/>
      <c r="TMS409" s="2175"/>
      <c r="TMT409" s="2175"/>
      <c r="TMU409" s="2175"/>
      <c r="TMV409" s="2175"/>
      <c r="TMW409" s="2175"/>
      <c r="TMX409" s="2175"/>
      <c r="TMY409" s="2175"/>
      <c r="TMZ409" s="2175"/>
      <c r="TNA409" s="2175"/>
      <c r="TNB409" s="2175"/>
      <c r="TNC409" s="2175"/>
      <c r="TND409" s="2175"/>
      <c r="TNE409" s="2175"/>
      <c r="TNF409" s="2175"/>
      <c r="TNG409" s="2175"/>
      <c r="TNH409" s="2175"/>
      <c r="TNI409" s="2175"/>
      <c r="TNJ409" s="2175"/>
      <c r="TNK409" s="2175"/>
      <c r="TNL409" s="2175"/>
      <c r="TNM409" s="2175"/>
      <c r="TNN409" s="2175"/>
      <c r="TNO409" s="2175"/>
      <c r="TNP409" s="2175"/>
      <c r="TNQ409" s="2175"/>
      <c r="TNR409" s="2175"/>
      <c r="TNS409" s="2175"/>
      <c r="TNT409" s="2175"/>
      <c r="TNU409" s="2175"/>
      <c r="TNV409" s="2175"/>
      <c r="TNW409" s="2175"/>
      <c r="TNX409" s="2175"/>
      <c r="TNY409" s="2175"/>
      <c r="TNZ409" s="2175"/>
      <c r="TOA409" s="2175"/>
      <c r="TOB409" s="2175"/>
      <c r="TOC409" s="2175"/>
      <c r="TOD409" s="2175"/>
      <c r="TOE409" s="2175"/>
      <c r="TOF409" s="2175"/>
      <c r="TOG409" s="2175"/>
      <c r="TOH409" s="2175"/>
      <c r="TOI409" s="2175"/>
      <c r="TOJ409" s="2175"/>
      <c r="TOK409" s="2175"/>
      <c r="TOL409" s="2175"/>
      <c r="TOM409" s="2175"/>
      <c r="TON409" s="2175"/>
      <c r="TOO409" s="2175"/>
      <c r="TOP409" s="2175"/>
      <c r="TOQ409" s="2175"/>
      <c r="TOR409" s="2175"/>
      <c r="TOS409" s="2175"/>
      <c r="TOT409" s="2175"/>
      <c r="TOU409" s="2175"/>
      <c r="TOV409" s="2175"/>
      <c r="TOW409" s="2175"/>
      <c r="TOX409" s="2175"/>
      <c r="TOY409" s="2175"/>
      <c r="TOZ409" s="2175"/>
      <c r="TPA409" s="2175"/>
      <c r="TPB409" s="2175"/>
      <c r="TPC409" s="2175"/>
      <c r="TPD409" s="2175"/>
      <c r="TPE409" s="2175"/>
      <c r="TPF409" s="2175"/>
      <c r="TPG409" s="2175"/>
      <c r="TPH409" s="2175"/>
      <c r="TPI409" s="2175"/>
      <c r="TPJ409" s="2175"/>
      <c r="TPK409" s="2175"/>
      <c r="TPL409" s="2175"/>
      <c r="TPM409" s="2175"/>
      <c r="TPN409" s="2175"/>
      <c r="TPO409" s="2175"/>
      <c r="TPP409" s="2175"/>
      <c r="TPQ409" s="2175"/>
      <c r="TPR409" s="2175"/>
      <c r="TPS409" s="2175"/>
      <c r="TPT409" s="2175"/>
      <c r="TPU409" s="2175"/>
      <c r="TPV409" s="2175"/>
      <c r="TPW409" s="2175"/>
      <c r="TPX409" s="2175"/>
      <c r="TPY409" s="2175"/>
      <c r="TPZ409" s="2175"/>
      <c r="TQA409" s="2175"/>
      <c r="TQB409" s="2175"/>
      <c r="TQC409" s="2175"/>
      <c r="TQD409" s="2175"/>
      <c r="TQE409" s="2175"/>
      <c r="TQF409" s="2175"/>
      <c r="TQG409" s="2175"/>
      <c r="TQH409" s="2175"/>
      <c r="TQI409" s="2175"/>
      <c r="TQJ409" s="2175"/>
      <c r="TQK409" s="2175"/>
      <c r="TQL409" s="2175"/>
      <c r="TQM409" s="2175"/>
      <c r="TQN409" s="2175"/>
      <c r="TQO409" s="2175"/>
      <c r="TQP409" s="2175"/>
      <c r="TQQ409" s="2175"/>
      <c r="TQR409" s="2175"/>
      <c r="TQS409" s="2175"/>
      <c r="TQT409" s="2175"/>
      <c r="TQU409" s="2175"/>
      <c r="TQV409" s="2175"/>
      <c r="TQW409" s="2175"/>
      <c r="TQX409" s="2175"/>
      <c r="TQY409" s="2175"/>
      <c r="TQZ409" s="2175"/>
      <c r="TRA409" s="2175"/>
      <c r="TRB409" s="2175"/>
      <c r="TRC409" s="2175"/>
      <c r="TRD409" s="2175"/>
      <c r="TRE409" s="2175"/>
      <c r="TRF409" s="2175"/>
      <c r="TRG409" s="2175"/>
      <c r="TRH409" s="2175"/>
      <c r="TRI409" s="2175"/>
      <c r="TRJ409" s="2175"/>
      <c r="TRK409" s="2175"/>
      <c r="TRL409" s="2175"/>
      <c r="TRM409" s="2175"/>
      <c r="TRN409" s="2175"/>
      <c r="TRO409" s="2175"/>
      <c r="TRP409" s="2175"/>
      <c r="TRQ409" s="2175"/>
      <c r="TRR409" s="2175"/>
      <c r="TRS409" s="2175"/>
      <c r="TRT409" s="2175"/>
      <c r="TRU409" s="2175"/>
      <c r="TRV409" s="2175"/>
      <c r="TRW409" s="2175"/>
      <c r="TRX409" s="2175"/>
      <c r="TRY409" s="2175"/>
      <c r="TRZ409" s="2175"/>
      <c r="TSA409" s="2175"/>
      <c r="TSB409" s="2175"/>
      <c r="TSC409" s="2175"/>
      <c r="TSD409" s="2175"/>
      <c r="TSE409" s="2175"/>
      <c r="TSF409" s="2175"/>
      <c r="TSG409" s="2175"/>
      <c r="TSH409" s="2175"/>
      <c r="TSI409" s="2175"/>
      <c r="TSJ409" s="2175"/>
      <c r="TSK409" s="2175"/>
      <c r="TSL409" s="2175"/>
      <c r="TSM409" s="2175"/>
      <c r="TSN409" s="2175"/>
      <c r="TSO409" s="2175"/>
      <c r="TSP409" s="2175"/>
      <c r="TSQ409" s="2175"/>
      <c r="TSR409" s="2175"/>
      <c r="TSS409" s="2175"/>
      <c r="TST409" s="2175"/>
      <c r="TSU409" s="2175"/>
      <c r="TSV409" s="2175"/>
      <c r="TSW409" s="2175"/>
      <c r="TSX409" s="2175"/>
      <c r="TSY409" s="2175"/>
      <c r="TSZ409" s="2175"/>
      <c r="TTA409" s="2175"/>
      <c r="TTB409" s="2175"/>
      <c r="TTC409" s="2175"/>
      <c r="TTD409" s="2175"/>
      <c r="TTE409" s="2175"/>
      <c r="TTF409" s="2175"/>
      <c r="TTG409" s="2175"/>
      <c r="TTH409" s="2175"/>
      <c r="TTI409" s="2175"/>
      <c r="TTJ409" s="2175"/>
      <c r="TTK409" s="2175"/>
      <c r="TTL409" s="2175"/>
      <c r="TTM409" s="2175"/>
      <c r="TTN409" s="2175"/>
      <c r="TTO409" s="2175"/>
      <c r="TTP409" s="2175"/>
      <c r="TTQ409" s="2175"/>
      <c r="TTR409" s="2175"/>
      <c r="TTS409" s="2175"/>
      <c r="TTT409" s="2175"/>
      <c r="TTU409" s="2175"/>
      <c r="TTV409" s="2175"/>
      <c r="TTW409" s="2175"/>
      <c r="TTX409" s="2175"/>
      <c r="TTY409" s="2175"/>
      <c r="TTZ409" s="2175"/>
      <c r="TUA409" s="2175"/>
      <c r="TUB409" s="2175"/>
      <c r="TUC409" s="2175"/>
      <c r="TUD409" s="2175"/>
      <c r="TUE409" s="2175"/>
      <c r="TUF409" s="2175"/>
      <c r="TUG409" s="2175"/>
      <c r="TUH409" s="2175"/>
      <c r="TUI409" s="2175"/>
      <c r="TUJ409" s="2175"/>
      <c r="TUK409" s="2175"/>
      <c r="TUL409" s="2175"/>
      <c r="TUM409" s="2175"/>
      <c r="TUN409" s="2175"/>
      <c r="TUO409" s="2175"/>
      <c r="TUP409" s="2175"/>
      <c r="TUQ409" s="2175"/>
      <c r="TUR409" s="2175"/>
      <c r="TUS409" s="2175"/>
      <c r="TUT409" s="2175"/>
      <c r="TUU409" s="2175"/>
      <c r="TUV409" s="2175"/>
      <c r="TUW409" s="2175"/>
      <c r="TUX409" s="2175"/>
      <c r="TUY409" s="2175"/>
      <c r="TUZ409" s="2175"/>
      <c r="TVA409" s="2175"/>
      <c r="TVB409" s="2175"/>
      <c r="TVC409" s="2175"/>
      <c r="TVD409" s="2175"/>
      <c r="TVE409" s="2175"/>
      <c r="TVF409" s="2175"/>
      <c r="TVG409" s="2175"/>
      <c r="TVH409" s="2175"/>
      <c r="TVI409" s="2175"/>
      <c r="TVJ409" s="2175"/>
      <c r="TVK409" s="2175"/>
      <c r="TVL409" s="2175"/>
      <c r="TVM409" s="2175"/>
      <c r="TVN409" s="2175"/>
      <c r="TVO409" s="2175"/>
      <c r="TVP409" s="2175"/>
      <c r="TVQ409" s="2175"/>
      <c r="TVR409" s="2175"/>
      <c r="TVS409" s="2175"/>
      <c r="TVT409" s="2175"/>
      <c r="TVU409" s="2175"/>
      <c r="TVV409" s="2175"/>
      <c r="TVW409" s="2175"/>
      <c r="TVX409" s="2175"/>
      <c r="TVY409" s="2175"/>
      <c r="TVZ409" s="2175"/>
      <c r="TWA409" s="2175"/>
      <c r="TWB409" s="2175"/>
      <c r="TWC409" s="2175"/>
      <c r="TWD409" s="2175"/>
      <c r="TWE409" s="2175"/>
      <c r="TWF409" s="2175"/>
      <c r="TWG409" s="2175"/>
      <c r="TWH409" s="2175"/>
      <c r="TWI409" s="2175"/>
      <c r="TWJ409" s="2175"/>
      <c r="TWK409" s="2175"/>
      <c r="TWL409" s="2175"/>
      <c r="TWM409" s="2175"/>
      <c r="TWN409" s="2175"/>
      <c r="TWO409" s="2175"/>
      <c r="TWP409" s="2175"/>
      <c r="TWQ409" s="2175"/>
      <c r="TWR409" s="2175"/>
      <c r="TWS409" s="2175"/>
      <c r="TWT409" s="2175"/>
      <c r="TWU409" s="2175"/>
      <c r="TWV409" s="2175"/>
      <c r="TWW409" s="2175"/>
      <c r="TWX409" s="2175"/>
      <c r="TWY409" s="2175"/>
      <c r="TWZ409" s="2175"/>
      <c r="TXA409" s="2175"/>
      <c r="TXB409" s="2175"/>
      <c r="TXC409" s="2175"/>
      <c r="TXD409" s="2175"/>
      <c r="TXE409" s="2175"/>
      <c r="TXF409" s="2175"/>
      <c r="TXG409" s="2175"/>
      <c r="TXH409" s="2175"/>
      <c r="TXI409" s="2175"/>
      <c r="TXJ409" s="2175"/>
      <c r="TXK409" s="2175"/>
      <c r="TXL409" s="2175"/>
      <c r="TXM409" s="2175"/>
      <c r="TXN409" s="2175"/>
      <c r="TXO409" s="2175"/>
      <c r="TXP409" s="2175"/>
      <c r="TXQ409" s="2175"/>
      <c r="TXR409" s="2175"/>
      <c r="TXS409" s="2175"/>
      <c r="TXT409" s="2175"/>
      <c r="TXU409" s="2175"/>
      <c r="TXV409" s="2175"/>
      <c r="TXW409" s="2175"/>
      <c r="TXX409" s="2175"/>
      <c r="TXY409" s="2175"/>
      <c r="TXZ409" s="2175"/>
      <c r="TYA409" s="2175"/>
      <c r="TYB409" s="2175"/>
      <c r="TYC409" s="2175"/>
      <c r="TYD409" s="2175"/>
      <c r="TYE409" s="2175"/>
      <c r="TYF409" s="2175"/>
      <c r="TYG409" s="2175"/>
      <c r="TYH409" s="2175"/>
      <c r="TYI409" s="2175"/>
      <c r="TYJ409" s="2175"/>
      <c r="TYK409" s="2175"/>
      <c r="TYL409" s="2175"/>
      <c r="TYM409" s="2175"/>
      <c r="TYN409" s="2175"/>
      <c r="TYO409" s="2175"/>
      <c r="TYP409" s="2175"/>
      <c r="TYQ409" s="2175"/>
      <c r="TYR409" s="2175"/>
      <c r="TYS409" s="2175"/>
      <c r="TYT409" s="2175"/>
      <c r="TYU409" s="2175"/>
      <c r="TYV409" s="2175"/>
      <c r="TYW409" s="2175"/>
      <c r="TYX409" s="2175"/>
      <c r="TYY409" s="2175"/>
      <c r="TYZ409" s="2175"/>
      <c r="TZA409" s="2175"/>
      <c r="TZB409" s="2175"/>
      <c r="TZC409" s="2175"/>
      <c r="TZD409" s="2175"/>
      <c r="TZE409" s="2175"/>
      <c r="TZF409" s="2175"/>
      <c r="TZG409" s="2175"/>
      <c r="TZH409" s="2175"/>
      <c r="TZI409" s="2175"/>
      <c r="TZJ409" s="2175"/>
      <c r="TZK409" s="2175"/>
      <c r="TZL409" s="2175"/>
      <c r="TZM409" s="2175"/>
      <c r="TZN409" s="2175"/>
      <c r="TZO409" s="2175"/>
      <c r="TZP409" s="2175"/>
      <c r="TZQ409" s="2175"/>
      <c r="TZR409" s="2175"/>
      <c r="TZS409" s="2175"/>
      <c r="TZT409" s="2175"/>
      <c r="TZU409" s="2175"/>
      <c r="TZV409" s="2175"/>
      <c r="TZW409" s="2175"/>
      <c r="TZX409" s="2175"/>
      <c r="TZY409" s="2175"/>
      <c r="TZZ409" s="2175"/>
      <c r="UAA409" s="2175"/>
      <c r="UAB409" s="2175"/>
      <c r="UAC409" s="2175"/>
      <c r="UAD409" s="2175"/>
      <c r="UAE409" s="2175"/>
      <c r="UAF409" s="2175"/>
      <c r="UAG409" s="2175"/>
      <c r="UAH409" s="2175"/>
      <c r="UAI409" s="2175"/>
      <c r="UAJ409" s="2175"/>
      <c r="UAK409" s="2175"/>
      <c r="UAL409" s="2175"/>
      <c r="UAM409" s="2175"/>
      <c r="UAN409" s="2175"/>
      <c r="UAO409" s="2175"/>
      <c r="UAP409" s="2175"/>
      <c r="UAQ409" s="2175"/>
      <c r="UAR409" s="2175"/>
      <c r="UAS409" s="2175"/>
      <c r="UAT409" s="2175"/>
      <c r="UAU409" s="2175"/>
      <c r="UAV409" s="2175"/>
      <c r="UAW409" s="2175"/>
      <c r="UAX409" s="2175"/>
      <c r="UAY409" s="2175"/>
      <c r="UAZ409" s="2175"/>
      <c r="UBA409" s="2175"/>
      <c r="UBB409" s="2175"/>
      <c r="UBC409" s="2175"/>
      <c r="UBD409" s="2175"/>
      <c r="UBE409" s="2175"/>
      <c r="UBF409" s="2175"/>
      <c r="UBG409" s="2175"/>
      <c r="UBH409" s="2175"/>
      <c r="UBI409" s="2175"/>
      <c r="UBJ409" s="2175"/>
      <c r="UBK409" s="2175"/>
      <c r="UBL409" s="2175"/>
      <c r="UBM409" s="2175"/>
      <c r="UBN409" s="2175"/>
      <c r="UBO409" s="2175"/>
      <c r="UBP409" s="2175"/>
      <c r="UBQ409" s="2175"/>
      <c r="UBR409" s="2175"/>
      <c r="UBS409" s="2175"/>
      <c r="UBT409" s="2175"/>
      <c r="UBU409" s="2175"/>
      <c r="UBV409" s="2175"/>
      <c r="UBW409" s="2175"/>
      <c r="UBX409" s="2175"/>
      <c r="UBY409" s="2175"/>
      <c r="UBZ409" s="2175"/>
      <c r="UCA409" s="2175"/>
      <c r="UCB409" s="2175"/>
      <c r="UCC409" s="2175"/>
      <c r="UCD409" s="2175"/>
      <c r="UCE409" s="2175"/>
      <c r="UCF409" s="2175"/>
      <c r="UCG409" s="2175"/>
      <c r="UCH409" s="2175"/>
      <c r="UCI409" s="2175"/>
      <c r="UCJ409" s="2175"/>
      <c r="UCK409" s="2175"/>
      <c r="UCL409" s="2175"/>
      <c r="UCM409" s="2175"/>
      <c r="UCN409" s="2175"/>
      <c r="UCO409" s="2175"/>
      <c r="UCP409" s="2175"/>
      <c r="UCQ409" s="2175"/>
      <c r="UCR409" s="2175"/>
      <c r="UCS409" s="2175"/>
      <c r="UCT409" s="2175"/>
      <c r="UCU409" s="2175"/>
      <c r="UCV409" s="2175"/>
      <c r="UCW409" s="2175"/>
      <c r="UCX409" s="2175"/>
      <c r="UCY409" s="2175"/>
      <c r="UCZ409" s="2175"/>
      <c r="UDA409" s="2175"/>
      <c r="UDB409" s="2175"/>
      <c r="UDC409" s="2175"/>
      <c r="UDD409" s="2175"/>
      <c r="UDE409" s="2175"/>
      <c r="UDF409" s="2175"/>
      <c r="UDG409" s="2175"/>
      <c r="UDH409" s="2175"/>
      <c r="UDI409" s="2175"/>
      <c r="UDJ409" s="2175"/>
      <c r="UDK409" s="2175"/>
      <c r="UDL409" s="2175"/>
      <c r="UDM409" s="2175"/>
      <c r="UDN409" s="2175"/>
      <c r="UDO409" s="2175"/>
      <c r="UDP409" s="2175"/>
      <c r="UDQ409" s="2175"/>
      <c r="UDR409" s="2175"/>
      <c r="UDS409" s="2175"/>
      <c r="UDT409" s="2175"/>
      <c r="UDU409" s="2175"/>
      <c r="UDV409" s="2175"/>
      <c r="UDW409" s="2175"/>
      <c r="UDX409" s="2175"/>
      <c r="UDY409" s="2175"/>
      <c r="UDZ409" s="2175"/>
      <c r="UEA409" s="2175"/>
      <c r="UEB409" s="2175"/>
      <c r="UEC409" s="2175"/>
      <c r="UED409" s="2175"/>
      <c r="UEE409" s="2175"/>
      <c r="UEF409" s="2175"/>
      <c r="UEG409" s="2175"/>
      <c r="UEH409" s="2175"/>
      <c r="UEI409" s="2175"/>
      <c r="UEJ409" s="2175"/>
      <c r="UEK409" s="2175"/>
      <c r="UEL409" s="2175"/>
      <c r="UEM409" s="2175"/>
      <c r="UEN409" s="2175"/>
      <c r="UEO409" s="2175"/>
      <c r="UEP409" s="2175"/>
      <c r="UEQ409" s="2175"/>
      <c r="UER409" s="2175"/>
      <c r="UES409" s="2175"/>
      <c r="UET409" s="2175"/>
      <c r="UEU409" s="2175"/>
      <c r="UEV409" s="2175"/>
      <c r="UEW409" s="2175"/>
      <c r="UEX409" s="2175"/>
      <c r="UEY409" s="2175"/>
      <c r="UEZ409" s="2175"/>
      <c r="UFA409" s="2175"/>
      <c r="UFB409" s="2175"/>
      <c r="UFC409" s="2175"/>
      <c r="UFD409" s="2175"/>
      <c r="UFE409" s="2175"/>
      <c r="UFF409" s="2175"/>
      <c r="UFG409" s="2175"/>
      <c r="UFH409" s="2175"/>
      <c r="UFI409" s="2175"/>
      <c r="UFJ409" s="2175"/>
      <c r="UFK409" s="2175"/>
      <c r="UFL409" s="2175"/>
      <c r="UFM409" s="2175"/>
      <c r="UFN409" s="2175"/>
      <c r="UFO409" s="2175"/>
      <c r="UFP409" s="2175"/>
      <c r="UFQ409" s="2175"/>
      <c r="UFR409" s="2175"/>
      <c r="UFS409" s="2175"/>
      <c r="UFT409" s="2175"/>
      <c r="UFU409" s="2175"/>
      <c r="UFV409" s="2175"/>
      <c r="UFW409" s="2175"/>
      <c r="UFX409" s="2175"/>
      <c r="UFY409" s="2175"/>
      <c r="UFZ409" s="2175"/>
      <c r="UGA409" s="2175"/>
      <c r="UGB409" s="2175"/>
      <c r="UGC409" s="2175"/>
      <c r="UGD409" s="2175"/>
      <c r="UGE409" s="2175"/>
      <c r="UGF409" s="2175"/>
      <c r="UGG409" s="2175"/>
      <c r="UGH409" s="2175"/>
      <c r="UGI409" s="2175"/>
      <c r="UGJ409" s="2175"/>
      <c r="UGK409" s="2175"/>
      <c r="UGL409" s="2175"/>
      <c r="UGM409" s="2175"/>
      <c r="UGN409" s="2175"/>
      <c r="UGO409" s="2175"/>
      <c r="UGP409" s="2175"/>
      <c r="UGQ409" s="2175"/>
      <c r="UGR409" s="2175"/>
      <c r="UGS409" s="2175"/>
      <c r="UGT409" s="2175"/>
      <c r="UGU409" s="2175"/>
      <c r="UGV409" s="2175"/>
      <c r="UGW409" s="2175"/>
      <c r="UGX409" s="2175"/>
      <c r="UGY409" s="2175"/>
      <c r="UGZ409" s="2175"/>
      <c r="UHA409" s="2175"/>
      <c r="UHB409" s="2175"/>
      <c r="UHC409" s="2175"/>
      <c r="UHD409" s="2175"/>
      <c r="UHE409" s="2175"/>
      <c r="UHF409" s="2175"/>
      <c r="UHG409" s="2175"/>
      <c r="UHH409" s="2175"/>
      <c r="UHI409" s="2175"/>
      <c r="UHJ409" s="2175"/>
      <c r="UHK409" s="2175"/>
      <c r="UHL409" s="2175"/>
      <c r="UHM409" s="2175"/>
      <c r="UHN409" s="2175"/>
      <c r="UHO409" s="2175"/>
      <c r="UHP409" s="2175"/>
      <c r="UHQ409" s="2175"/>
      <c r="UHR409" s="2175"/>
      <c r="UHS409" s="2175"/>
      <c r="UHT409" s="2175"/>
      <c r="UHU409" s="2175"/>
      <c r="UHV409" s="2175"/>
      <c r="UHW409" s="2175"/>
      <c r="UHX409" s="2175"/>
      <c r="UHY409" s="2175"/>
      <c r="UHZ409" s="2175"/>
      <c r="UIA409" s="2175"/>
      <c r="UIB409" s="2175"/>
      <c r="UIC409" s="2175"/>
      <c r="UID409" s="2175"/>
      <c r="UIE409" s="2175"/>
      <c r="UIF409" s="2175"/>
      <c r="UIG409" s="2175"/>
      <c r="UIH409" s="2175"/>
      <c r="UII409" s="2175"/>
      <c r="UIJ409" s="2175"/>
      <c r="UIK409" s="2175"/>
      <c r="UIL409" s="2175"/>
      <c r="UIM409" s="2175"/>
      <c r="UIN409" s="2175"/>
      <c r="UIO409" s="2175"/>
      <c r="UIP409" s="2175"/>
      <c r="UIQ409" s="2175"/>
      <c r="UIR409" s="2175"/>
      <c r="UIS409" s="2175"/>
      <c r="UIT409" s="2175"/>
      <c r="UIU409" s="2175"/>
      <c r="UIV409" s="2175"/>
      <c r="UIW409" s="2175"/>
      <c r="UIX409" s="2175"/>
      <c r="UIY409" s="2175"/>
      <c r="UIZ409" s="2175"/>
      <c r="UJA409" s="2175"/>
      <c r="UJB409" s="2175"/>
      <c r="UJC409" s="2175"/>
      <c r="UJD409" s="2175"/>
      <c r="UJE409" s="2175"/>
      <c r="UJF409" s="2175"/>
      <c r="UJG409" s="2175"/>
      <c r="UJH409" s="2175"/>
      <c r="UJI409" s="2175"/>
      <c r="UJJ409" s="2175"/>
      <c r="UJK409" s="2175"/>
      <c r="UJL409" s="2175"/>
      <c r="UJM409" s="2175"/>
      <c r="UJN409" s="2175"/>
      <c r="UJO409" s="2175"/>
      <c r="UJP409" s="2175"/>
      <c r="UJQ409" s="2175"/>
      <c r="UJR409" s="2175"/>
      <c r="UJS409" s="2175"/>
      <c r="UJT409" s="2175"/>
      <c r="UJU409" s="2175"/>
      <c r="UJV409" s="2175"/>
      <c r="UJW409" s="2175"/>
      <c r="UJX409" s="2175"/>
      <c r="UJY409" s="2175"/>
      <c r="UJZ409" s="2175"/>
      <c r="UKA409" s="2175"/>
      <c r="UKB409" s="2175"/>
      <c r="UKC409" s="2175"/>
      <c r="UKD409" s="2175"/>
      <c r="UKE409" s="2175"/>
      <c r="UKF409" s="2175"/>
      <c r="UKG409" s="2175"/>
      <c r="UKH409" s="2175"/>
      <c r="UKI409" s="2175"/>
      <c r="UKJ409" s="2175"/>
      <c r="UKK409" s="2175"/>
      <c r="UKL409" s="2175"/>
      <c r="UKM409" s="2175"/>
      <c r="UKN409" s="2175"/>
      <c r="UKO409" s="2175"/>
      <c r="UKP409" s="2175"/>
      <c r="UKQ409" s="2175"/>
      <c r="UKR409" s="2175"/>
      <c r="UKS409" s="2175"/>
      <c r="UKT409" s="2175"/>
      <c r="UKU409" s="2175"/>
      <c r="UKV409" s="2175"/>
      <c r="UKW409" s="2175"/>
      <c r="UKX409" s="2175"/>
      <c r="UKY409" s="2175"/>
      <c r="UKZ409" s="2175"/>
      <c r="ULA409" s="2175"/>
      <c r="ULB409" s="2175"/>
      <c r="ULC409" s="2175"/>
      <c r="ULD409" s="2175"/>
      <c r="ULE409" s="2175"/>
      <c r="ULF409" s="2175"/>
      <c r="ULG409" s="2175"/>
      <c r="ULH409" s="2175"/>
      <c r="ULI409" s="2175"/>
      <c r="ULJ409" s="2175"/>
      <c r="ULK409" s="2175"/>
      <c r="ULL409" s="2175"/>
      <c r="ULM409" s="2175"/>
      <c r="ULN409" s="2175"/>
      <c r="ULO409" s="2175"/>
      <c r="ULP409" s="2175"/>
      <c r="ULQ409" s="2175"/>
      <c r="ULR409" s="2175"/>
      <c r="ULS409" s="2175"/>
      <c r="ULT409" s="2175"/>
      <c r="ULU409" s="2175"/>
      <c r="ULV409" s="2175"/>
      <c r="ULW409" s="2175"/>
      <c r="ULX409" s="2175"/>
      <c r="ULY409" s="2175"/>
      <c r="ULZ409" s="2175"/>
      <c r="UMA409" s="2175"/>
      <c r="UMB409" s="2175"/>
      <c r="UMC409" s="2175"/>
      <c r="UMD409" s="2175"/>
      <c r="UME409" s="2175"/>
      <c r="UMF409" s="2175"/>
      <c r="UMG409" s="2175"/>
      <c r="UMH409" s="2175"/>
      <c r="UMI409" s="2175"/>
      <c r="UMJ409" s="2175"/>
      <c r="UMK409" s="2175"/>
      <c r="UML409" s="2175"/>
      <c r="UMM409" s="2175"/>
      <c r="UMN409" s="2175"/>
      <c r="UMO409" s="2175"/>
      <c r="UMP409" s="2175"/>
      <c r="UMQ409" s="2175"/>
      <c r="UMR409" s="2175"/>
      <c r="UMS409" s="2175"/>
      <c r="UMT409" s="2175"/>
      <c r="UMU409" s="2175"/>
      <c r="UMV409" s="2175"/>
      <c r="UMW409" s="2175"/>
      <c r="UMX409" s="2175"/>
      <c r="UMY409" s="2175"/>
      <c r="UMZ409" s="2175"/>
      <c r="UNA409" s="2175"/>
      <c r="UNB409" s="2175"/>
      <c r="UNC409" s="2175"/>
      <c r="UND409" s="2175"/>
      <c r="UNE409" s="2175"/>
      <c r="UNF409" s="2175"/>
      <c r="UNG409" s="2175"/>
      <c r="UNH409" s="2175"/>
      <c r="UNI409" s="2175"/>
      <c r="UNJ409" s="2175"/>
      <c r="UNK409" s="2175"/>
      <c r="UNL409" s="2175"/>
      <c r="UNM409" s="2175"/>
      <c r="UNN409" s="2175"/>
      <c r="UNO409" s="2175"/>
      <c r="UNP409" s="2175"/>
      <c r="UNQ409" s="2175"/>
      <c r="UNR409" s="2175"/>
      <c r="UNS409" s="2175"/>
      <c r="UNT409" s="2175"/>
      <c r="UNU409" s="2175"/>
      <c r="UNV409" s="2175"/>
      <c r="UNW409" s="2175"/>
      <c r="UNX409" s="2175"/>
      <c r="UNY409" s="2175"/>
      <c r="UNZ409" s="2175"/>
      <c r="UOA409" s="2175"/>
      <c r="UOB409" s="2175"/>
      <c r="UOC409" s="2175"/>
      <c r="UOD409" s="2175"/>
      <c r="UOE409" s="2175"/>
      <c r="UOF409" s="2175"/>
      <c r="UOG409" s="2175"/>
      <c r="UOH409" s="2175"/>
      <c r="UOI409" s="2175"/>
      <c r="UOJ409" s="2175"/>
      <c r="UOK409" s="2175"/>
      <c r="UOL409" s="2175"/>
      <c r="UOM409" s="2175"/>
      <c r="UON409" s="2175"/>
      <c r="UOO409" s="2175"/>
      <c r="UOP409" s="2175"/>
      <c r="UOQ409" s="2175"/>
      <c r="UOR409" s="2175"/>
      <c r="UOS409" s="2175"/>
      <c r="UOT409" s="2175"/>
      <c r="UOU409" s="2175"/>
      <c r="UOV409" s="2175"/>
      <c r="UOW409" s="2175"/>
      <c r="UOX409" s="2175"/>
      <c r="UOY409" s="2175"/>
      <c r="UOZ409" s="2175"/>
      <c r="UPA409" s="2175"/>
      <c r="UPB409" s="2175"/>
      <c r="UPC409" s="2175"/>
      <c r="UPD409" s="2175"/>
      <c r="UPE409" s="2175"/>
      <c r="UPF409" s="2175"/>
      <c r="UPG409" s="2175"/>
      <c r="UPH409" s="2175"/>
      <c r="UPI409" s="2175"/>
      <c r="UPJ409" s="2175"/>
      <c r="UPK409" s="2175"/>
      <c r="UPL409" s="2175"/>
      <c r="UPM409" s="2175"/>
      <c r="UPN409" s="2175"/>
      <c r="UPO409" s="2175"/>
      <c r="UPP409" s="2175"/>
      <c r="UPQ409" s="2175"/>
      <c r="UPR409" s="2175"/>
      <c r="UPS409" s="2175"/>
      <c r="UPT409" s="2175"/>
      <c r="UPU409" s="2175"/>
      <c r="UPV409" s="2175"/>
      <c r="UPW409" s="2175"/>
      <c r="UPX409" s="2175"/>
      <c r="UPY409" s="2175"/>
      <c r="UPZ409" s="2175"/>
      <c r="UQA409" s="2175"/>
      <c r="UQB409" s="2175"/>
      <c r="UQC409" s="2175"/>
      <c r="UQD409" s="2175"/>
      <c r="UQE409" s="2175"/>
      <c r="UQF409" s="2175"/>
      <c r="UQG409" s="2175"/>
      <c r="UQH409" s="2175"/>
      <c r="UQI409" s="2175"/>
      <c r="UQJ409" s="2175"/>
      <c r="UQK409" s="2175"/>
      <c r="UQL409" s="2175"/>
      <c r="UQM409" s="2175"/>
      <c r="UQN409" s="2175"/>
      <c r="UQO409" s="2175"/>
      <c r="UQP409" s="2175"/>
      <c r="UQQ409" s="2175"/>
      <c r="UQR409" s="2175"/>
      <c r="UQS409" s="2175"/>
      <c r="UQT409" s="2175"/>
      <c r="UQU409" s="2175"/>
      <c r="UQV409" s="2175"/>
      <c r="UQW409" s="2175"/>
      <c r="UQX409" s="2175"/>
      <c r="UQY409" s="2175"/>
      <c r="UQZ409" s="2175"/>
      <c r="URA409" s="2175"/>
      <c r="URB409" s="2175"/>
      <c r="URC409" s="2175"/>
      <c r="URD409" s="2175"/>
      <c r="URE409" s="2175"/>
      <c r="URF409" s="2175"/>
      <c r="URG409" s="2175"/>
      <c r="URH409" s="2175"/>
      <c r="URI409" s="2175"/>
      <c r="URJ409" s="2175"/>
      <c r="URK409" s="2175"/>
      <c r="URL409" s="2175"/>
      <c r="URM409" s="2175"/>
      <c r="URN409" s="2175"/>
      <c r="URO409" s="2175"/>
      <c r="URP409" s="2175"/>
      <c r="URQ409" s="2175"/>
      <c r="URR409" s="2175"/>
      <c r="URS409" s="2175"/>
      <c r="URT409" s="2175"/>
      <c r="URU409" s="2175"/>
      <c r="URV409" s="2175"/>
      <c r="URW409" s="2175"/>
      <c r="URX409" s="2175"/>
      <c r="URY409" s="2175"/>
      <c r="URZ409" s="2175"/>
      <c r="USA409" s="2175"/>
      <c r="USB409" s="2175"/>
      <c r="USC409" s="2175"/>
      <c r="USD409" s="2175"/>
      <c r="USE409" s="2175"/>
      <c r="USF409" s="2175"/>
      <c r="USG409" s="2175"/>
      <c r="USH409" s="2175"/>
      <c r="USI409" s="2175"/>
      <c r="USJ409" s="2175"/>
      <c r="USK409" s="2175"/>
      <c r="USL409" s="2175"/>
      <c r="USM409" s="2175"/>
      <c r="USN409" s="2175"/>
      <c r="USO409" s="2175"/>
      <c r="USP409" s="2175"/>
      <c r="USQ409" s="2175"/>
      <c r="USR409" s="2175"/>
      <c r="USS409" s="2175"/>
      <c r="UST409" s="2175"/>
      <c r="USU409" s="2175"/>
      <c r="USV409" s="2175"/>
      <c r="USW409" s="2175"/>
      <c r="USX409" s="2175"/>
      <c r="USY409" s="2175"/>
      <c r="USZ409" s="2175"/>
      <c r="UTA409" s="2175"/>
      <c r="UTB409" s="2175"/>
      <c r="UTC409" s="2175"/>
      <c r="UTD409" s="2175"/>
      <c r="UTE409" s="2175"/>
      <c r="UTF409" s="2175"/>
      <c r="UTG409" s="2175"/>
      <c r="UTH409" s="2175"/>
      <c r="UTI409" s="2175"/>
      <c r="UTJ409" s="2175"/>
      <c r="UTK409" s="2175"/>
      <c r="UTL409" s="2175"/>
      <c r="UTM409" s="2175"/>
      <c r="UTN409" s="2175"/>
      <c r="UTO409" s="2175"/>
      <c r="UTP409" s="2175"/>
      <c r="UTQ409" s="2175"/>
      <c r="UTR409" s="2175"/>
      <c r="UTS409" s="2175"/>
      <c r="UTT409" s="2175"/>
      <c r="UTU409" s="2175"/>
      <c r="UTV409" s="2175"/>
      <c r="UTW409" s="2175"/>
      <c r="UTX409" s="2175"/>
      <c r="UTY409" s="2175"/>
      <c r="UTZ409" s="2175"/>
      <c r="UUA409" s="2175"/>
      <c r="UUB409" s="2175"/>
      <c r="UUC409" s="2175"/>
      <c r="UUD409" s="2175"/>
      <c r="UUE409" s="2175"/>
      <c r="UUF409" s="2175"/>
      <c r="UUG409" s="2175"/>
      <c r="UUH409" s="2175"/>
      <c r="UUI409" s="2175"/>
      <c r="UUJ409" s="2175"/>
      <c r="UUK409" s="2175"/>
      <c r="UUL409" s="2175"/>
      <c r="UUM409" s="2175"/>
      <c r="UUN409" s="2175"/>
      <c r="UUO409" s="2175"/>
      <c r="UUP409" s="2175"/>
      <c r="UUQ409" s="2175"/>
      <c r="UUR409" s="2175"/>
      <c r="UUS409" s="2175"/>
      <c r="UUT409" s="2175"/>
      <c r="UUU409" s="2175"/>
      <c r="UUV409" s="2175"/>
      <c r="UUW409" s="2175"/>
      <c r="UUX409" s="2175"/>
      <c r="UUY409" s="2175"/>
      <c r="UUZ409" s="2175"/>
      <c r="UVA409" s="2175"/>
      <c r="UVB409" s="2175"/>
      <c r="UVC409" s="2175"/>
      <c r="UVD409" s="2175"/>
      <c r="UVE409" s="2175"/>
      <c r="UVF409" s="2175"/>
      <c r="UVG409" s="2175"/>
      <c r="UVH409" s="2175"/>
      <c r="UVI409" s="2175"/>
      <c r="UVJ409" s="2175"/>
      <c r="UVK409" s="2175"/>
      <c r="UVL409" s="2175"/>
      <c r="UVM409" s="2175"/>
      <c r="UVN409" s="2175"/>
      <c r="UVO409" s="2175"/>
      <c r="UVP409" s="2175"/>
      <c r="UVQ409" s="2175"/>
      <c r="UVR409" s="2175"/>
      <c r="UVS409" s="2175"/>
      <c r="UVT409" s="2175"/>
      <c r="UVU409" s="2175"/>
      <c r="UVV409" s="2175"/>
      <c r="UVW409" s="2175"/>
      <c r="UVX409" s="2175"/>
      <c r="UVY409" s="2175"/>
      <c r="UVZ409" s="2175"/>
      <c r="UWA409" s="2175"/>
      <c r="UWB409" s="2175"/>
      <c r="UWC409" s="2175"/>
      <c r="UWD409" s="2175"/>
      <c r="UWE409" s="2175"/>
      <c r="UWF409" s="2175"/>
      <c r="UWG409" s="2175"/>
      <c r="UWH409" s="2175"/>
      <c r="UWI409" s="2175"/>
      <c r="UWJ409" s="2175"/>
      <c r="UWK409" s="2175"/>
      <c r="UWL409" s="2175"/>
      <c r="UWM409" s="2175"/>
      <c r="UWN409" s="2175"/>
      <c r="UWO409" s="2175"/>
      <c r="UWP409" s="2175"/>
      <c r="UWQ409" s="2175"/>
      <c r="UWR409" s="2175"/>
      <c r="UWS409" s="2175"/>
      <c r="UWT409" s="2175"/>
      <c r="UWU409" s="2175"/>
      <c r="UWV409" s="2175"/>
      <c r="UWW409" s="2175"/>
      <c r="UWX409" s="2175"/>
      <c r="UWY409" s="2175"/>
      <c r="UWZ409" s="2175"/>
      <c r="UXA409" s="2175"/>
      <c r="UXB409" s="2175"/>
      <c r="UXC409" s="2175"/>
      <c r="UXD409" s="2175"/>
      <c r="UXE409" s="2175"/>
      <c r="UXF409" s="2175"/>
      <c r="UXG409" s="2175"/>
      <c r="UXH409" s="2175"/>
      <c r="UXI409" s="2175"/>
      <c r="UXJ409" s="2175"/>
      <c r="UXK409" s="2175"/>
      <c r="UXL409" s="2175"/>
      <c r="UXM409" s="2175"/>
      <c r="UXN409" s="2175"/>
      <c r="UXO409" s="2175"/>
      <c r="UXP409" s="2175"/>
      <c r="UXQ409" s="2175"/>
      <c r="UXR409" s="2175"/>
      <c r="UXS409" s="2175"/>
      <c r="UXT409" s="2175"/>
      <c r="UXU409" s="2175"/>
      <c r="UXV409" s="2175"/>
      <c r="UXW409" s="2175"/>
      <c r="UXX409" s="2175"/>
      <c r="UXY409" s="2175"/>
      <c r="UXZ409" s="2175"/>
      <c r="UYA409" s="2175"/>
      <c r="UYB409" s="2175"/>
      <c r="UYC409" s="2175"/>
      <c r="UYD409" s="2175"/>
      <c r="UYE409" s="2175"/>
      <c r="UYF409" s="2175"/>
      <c r="UYG409" s="2175"/>
      <c r="UYH409" s="2175"/>
      <c r="UYI409" s="2175"/>
      <c r="UYJ409" s="2175"/>
      <c r="UYK409" s="2175"/>
      <c r="UYL409" s="2175"/>
      <c r="UYM409" s="2175"/>
      <c r="UYN409" s="2175"/>
      <c r="UYO409" s="2175"/>
      <c r="UYP409" s="2175"/>
      <c r="UYQ409" s="2175"/>
      <c r="UYR409" s="2175"/>
      <c r="UYS409" s="2175"/>
      <c r="UYT409" s="2175"/>
      <c r="UYU409" s="2175"/>
      <c r="UYV409" s="2175"/>
      <c r="UYW409" s="2175"/>
      <c r="UYX409" s="2175"/>
      <c r="UYY409" s="2175"/>
      <c r="UYZ409" s="2175"/>
      <c r="UZA409" s="2175"/>
      <c r="UZB409" s="2175"/>
      <c r="UZC409" s="2175"/>
      <c r="UZD409" s="2175"/>
      <c r="UZE409" s="2175"/>
      <c r="UZF409" s="2175"/>
      <c r="UZG409" s="2175"/>
      <c r="UZH409" s="2175"/>
      <c r="UZI409" s="2175"/>
      <c r="UZJ409" s="2175"/>
      <c r="UZK409" s="2175"/>
      <c r="UZL409" s="2175"/>
      <c r="UZM409" s="2175"/>
      <c r="UZN409" s="2175"/>
      <c r="UZO409" s="2175"/>
      <c r="UZP409" s="2175"/>
      <c r="UZQ409" s="2175"/>
      <c r="UZR409" s="2175"/>
      <c r="UZS409" s="2175"/>
      <c r="UZT409" s="2175"/>
      <c r="UZU409" s="2175"/>
      <c r="UZV409" s="2175"/>
      <c r="UZW409" s="2175"/>
      <c r="UZX409" s="2175"/>
      <c r="UZY409" s="2175"/>
      <c r="UZZ409" s="2175"/>
      <c r="VAA409" s="2175"/>
      <c r="VAB409" s="2175"/>
      <c r="VAC409" s="2175"/>
      <c r="VAD409" s="2175"/>
      <c r="VAE409" s="2175"/>
      <c r="VAF409" s="2175"/>
      <c r="VAG409" s="2175"/>
      <c r="VAH409" s="2175"/>
      <c r="VAI409" s="2175"/>
      <c r="VAJ409" s="2175"/>
      <c r="VAK409" s="2175"/>
      <c r="VAL409" s="2175"/>
      <c r="VAM409" s="2175"/>
      <c r="VAN409" s="2175"/>
      <c r="VAO409" s="2175"/>
      <c r="VAP409" s="2175"/>
      <c r="VAQ409" s="2175"/>
      <c r="VAR409" s="2175"/>
      <c r="VAS409" s="2175"/>
      <c r="VAT409" s="2175"/>
      <c r="VAU409" s="2175"/>
      <c r="VAV409" s="2175"/>
      <c r="VAW409" s="2175"/>
      <c r="VAX409" s="2175"/>
      <c r="VAY409" s="2175"/>
      <c r="VAZ409" s="2175"/>
      <c r="VBA409" s="2175"/>
      <c r="VBB409" s="2175"/>
      <c r="VBC409" s="2175"/>
      <c r="VBD409" s="2175"/>
      <c r="VBE409" s="2175"/>
      <c r="VBF409" s="2175"/>
      <c r="VBG409" s="2175"/>
      <c r="VBH409" s="2175"/>
      <c r="VBI409" s="2175"/>
      <c r="VBJ409" s="2175"/>
      <c r="VBK409" s="2175"/>
      <c r="VBL409" s="2175"/>
      <c r="VBM409" s="2175"/>
      <c r="VBN409" s="2175"/>
      <c r="VBO409" s="2175"/>
      <c r="VBP409" s="2175"/>
      <c r="VBQ409" s="2175"/>
      <c r="VBR409" s="2175"/>
      <c r="VBS409" s="2175"/>
      <c r="VBT409" s="2175"/>
      <c r="VBU409" s="2175"/>
      <c r="VBV409" s="2175"/>
      <c r="VBW409" s="2175"/>
      <c r="VBX409" s="2175"/>
      <c r="VBY409" s="2175"/>
      <c r="VBZ409" s="2175"/>
      <c r="VCA409" s="2175"/>
      <c r="VCB409" s="2175"/>
      <c r="VCC409" s="2175"/>
      <c r="VCD409" s="2175"/>
      <c r="VCE409" s="2175"/>
      <c r="VCF409" s="2175"/>
      <c r="VCG409" s="2175"/>
      <c r="VCH409" s="2175"/>
      <c r="VCI409" s="2175"/>
      <c r="VCJ409" s="2175"/>
      <c r="VCK409" s="2175"/>
      <c r="VCL409" s="2175"/>
      <c r="VCM409" s="2175"/>
      <c r="VCN409" s="2175"/>
      <c r="VCO409" s="2175"/>
      <c r="VCP409" s="2175"/>
      <c r="VCQ409" s="2175"/>
      <c r="VCR409" s="2175"/>
      <c r="VCS409" s="2175"/>
      <c r="VCT409" s="2175"/>
      <c r="VCU409" s="2175"/>
      <c r="VCV409" s="2175"/>
      <c r="VCW409" s="2175"/>
      <c r="VCX409" s="2175"/>
      <c r="VCY409" s="2175"/>
      <c r="VCZ409" s="2175"/>
      <c r="VDA409" s="2175"/>
      <c r="VDB409" s="2175"/>
      <c r="VDC409" s="2175"/>
      <c r="VDD409" s="2175"/>
      <c r="VDE409" s="2175"/>
      <c r="VDF409" s="2175"/>
      <c r="VDG409" s="2175"/>
      <c r="VDH409" s="2175"/>
      <c r="VDI409" s="2175"/>
      <c r="VDJ409" s="2175"/>
      <c r="VDK409" s="2175"/>
      <c r="VDL409" s="2175"/>
      <c r="VDM409" s="2175"/>
      <c r="VDN409" s="2175"/>
      <c r="VDO409" s="2175"/>
      <c r="VDP409" s="2175"/>
      <c r="VDQ409" s="2175"/>
      <c r="VDR409" s="2175"/>
      <c r="VDS409" s="2175"/>
      <c r="VDT409" s="2175"/>
      <c r="VDU409" s="2175"/>
      <c r="VDV409" s="2175"/>
      <c r="VDW409" s="2175"/>
      <c r="VDX409" s="2175"/>
      <c r="VDY409" s="2175"/>
      <c r="VDZ409" s="2175"/>
      <c r="VEA409" s="2175"/>
      <c r="VEB409" s="2175"/>
      <c r="VEC409" s="2175"/>
      <c r="VED409" s="2175"/>
      <c r="VEE409" s="2175"/>
      <c r="VEF409" s="2175"/>
      <c r="VEG409" s="2175"/>
      <c r="VEH409" s="2175"/>
      <c r="VEI409" s="2175"/>
      <c r="VEJ409" s="2175"/>
      <c r="VEK409" s="2175"/>
      <c r="VEL409" s="2175"/>
      <c r="VEM409" s="2175"/>
      <c r="VEN409" s="2175"/>
      <c r="VEO409" s="2175"/>
      <c r="VEP409" s="2175"/>
      <c r="VEQ409" s="2175"/>
      <c r="VER409" s="2175"/>
      <c r="VES409" s="2175"/>
      <c r="VET409" s="2175"/>
      <c r="VEU409" s="2175"/>
      <c r="VEV409" s="2175"/>
      <c r="VEW409" s="2175"/>
      <c r="VEX409" s="2175"/>
      <c r="VEY409" s="2175"/>
      <c r="VEZ409" s="2175"/>
      <c r="VFA409" s="2175"/>
      <c r="VFB409" s="2175"/>
      <c r="VFC409" s="2175"/>
      <c r="VFD409" s="2175"/>
      <c r="VFE409" s="2175"/>
      <c r="VFF409" s="2175"/>
      <c r="VFG409" s="2175"/>
      <c r="VFH409" s="2175"/>
      <c r="VFI409" s="2175"/>
      <c r="VFJ409" s="2175"/>
      <c r="VFK409" s="2175"/>
      <c r="VFL409" s="2175"/>
      <c r="VFM409" s="2175"/>
      <c r="VFN409" s="2175"/>
      <c r="VFO409" s="2175"/>
      <c r="VFP409" s="2175"/>
      <c r="VFQ409" s="2175"/>
      <c r="VFR409" s="2175"/>
      <c r="VFS409" s="2175"/>
      <c r="VFT409" s="2175"/>
      <c r="VFU409" s="2175"/>
      <c r="VFV409" s="2175"/>
      <c r="VFW409" s="2175"/>
      <c r="VFX409" s="2175"/>
      <c r="VFY409" s="2175"/>
      <c r="VFZ409" s="2175"/>
      <c r="VGA409" s="2175"/>
      <c r="VGB409" s="2175"/>
      <c r="VGC409" s="2175"/>
      <c r="VGD409" s="2175"/>
      <c r="VGE409" s="2175"/>
      <c r="VGF409" s="2175"/>
      <c r="VGG409" s="2175"/>
      <c r="VGH409" s="2175"/>
      <c r="VGI409" s="2175"/>
      <c r="VGJ409" s="2175"/>
      <c r="VGK409" s="2175"/>
      <c r="VGL409" s="2175"/>
      <c r="VGM409" s="2175"/>
      <c r="VGN409" s="2175"/>
      <c r="VGO409" s="2175"/>
      <c r="VGP409" s="2175"/>
      <c r="VGQ409" s="2175"/>
      <c r="VGR409" s="2175"/>
      <c r="VGS409" s="2175"/>
      <c r="VGT409" s="2175"/>
      <c r="VGU409" s="2175"/>
      <c r="VGV409" s="2175"/>
      <c r="VGW409" s="2175"/>
      <c r="VGX409" s="2175"/>
      <c r="VGY409" s="2175"/>
      <c r="VGZ409" s="2175"/>
      <c r="VHA409" s="2175"/>
      <c r="VHB409" s="2175"/>
      <c r="VHC409" s="2175"/>
      <c r="VHD409" s="2175"/>
      <c r="VHE409" s="2175"/>
      <c r="VHF409" s="2175"/>
      <c r="VHG409" s="2175"/>
      <c r="VHH409" s="2175"/>
      <c r="VHI409" s="2175"/>
      <c r="VHJ409" s="2175"/>
      <c r="VHK409" s="2175"/>
      <c r="VHL409" s="2175"/>
      <c r="VHM409" s="2175"/>
      <c r="VHN409" s="2175"/>
      <c r="VHO409" s="2175"/>
      <c r="VHP409" s="2175"/>
      <c r="VHQ409" s="2175"/>
      <c r="VHR409" s="2175"/>
      <c r="VHS409" s="2175"/>
      <c r="VHT409" s="2175"/>
      <c r="VHU409" s="2175"/>
      <c r="VHV409" s="2175"/>
      <c r="VHW409" s="2175"/>
      <c r="VHX409" s="2175"/>
      <c r="VHY409" s="2175"/>
      <c r="VHZ409" s="2175"/>
      <c r="VIA409" s="2175"/>
      <c r="VIB409" s="2175"/>
      <c r="VIC409" s="2175"/>
      <c r="VID409" s="2175"/>
      <c r="VIE409" s="2175"/>
      <c r="VIF409" s="2175"/>
      <c r="VIG409" s="2175"/>
      <c r="VIH409" s="2175"/>
      <c r="VII409" s="2175"/>
      <c r="VIJ409" s="2175"/>
      <c r="VIK409" s="2175"/>
      <c r="VIL409" s="2175"/>
      <c r="VIM409" s="2175"/>
      <c r="VIN409" s="2175"/>
      <c r="VIO409" s="2175"/>
      <c r="VIP409" s="2175"/>
      <c r="VIQ409" s="2175"/>
      <c r="VIR409" s="2175"/>
      <c r="VIS409" s="2175"/>
      <c r="VIT409" s="2175"/>
      <c r="VIU409" s="2175"/>
      <c r="VIV409" s="2175"/>
      <c r="VIW409" s="2175"/>
      <c r="VIX409" s="2175"/>
      <c r="VIY409" s="2175"/>
      <c r="VIZ409" s="2175"/>
      <c r="VJA409" s="2175"/>
      <c r="VJB409" s="2175"/>
      <c r="VJC409" s="2175"/>
      <c r="VJD409" s="2175"/>
      <c r="VJE409" s="2175"/>
      <c r="VJF409" s="2175"/>
      <c r="VJG409" s="2175"/>
      <c r="VJH409" s="2175"/>
      <c r="VJI409" s="2175"/>
      <c r="VJJ409" s="2175"/>
      <c r="VJK409" s="2175"/>
      <c r="VJL409" s="2175"/>
      <c r="VJM409" s="2175"/>
      <c r="VJN409" s="2175"/>
      <c r="VJO409" s="2175"/>
      <c r="VJP409" s="2175"/>
      <c r="VJQ409" s="2175"/>
      <c r="VJR409" s="2175"/>
      <c r="VJS409" s="2175"/>
      <c r="VJT409" s="2175"/>
      <c r="VJU409" s="2175"/>
      <c r="VJV409" s="2175"/>
      <c r="VJW409" s="2175"/>
      <c r="VJX409" s="2175"/>
      <c r="VJY409" s="2175"/>
      <c r="VJZ409" s="2175"/>
      <c r="VKA409" s="2175"/>
      <c r="VKB409" s="2175"/>
      <c r="VKC409" s="2175"/>
      <c r="VKD409" s="2175"/>
      <c r="VKE409" s="2175"/>
      <c r="VKF409" s="2175"/>
      <c r="VKG409" s="2175"/>
      <c r="VKH409" s="2175"/>
      <c r="VKI409" s="2175"/>
      <c r="VKJ409" s="2175"/>
      <c r="VKK409" s="2175"/>
      <c r="VKL409" s="2175"/>
      <c r="VKM409" s="2175"/>
      <c r="VKN409" s="2175"/>
      <c r="VKO409" s="2175"/>
      <c r="VKP409" s="2175"/>
      <c r="VKQ409" s="2175"/>
      <c r="VKR409" s="2175"/>
      <c r="VKS409" s="2175"/>
      <c r="VKT409" s="2175"/>
      <c r="VKU409" s="2175"/>
      <c r="VKV409" s="2175"/>
      <c r="VKW409" s="2175"/>
      <c r="VKX409" s="2175"/>
      <c r="VKY409" s="2175"/>
      <c r="VKZ409" s="2175"/>
      <c r="VLA409" s="2175"/>
      <c r="VLB409" s="2175"/>
      <c r="VLC409" s="2175"/>
      <c r="VLD409" s="2175"/>
      <c r="VLE409" s="2175"/>
      <c r="VLF409" s="2175"/>
      <c r="VLG409" s="2175"/>
      <c r="VLH409" s="2175"/>
      <c r="VLI409" s="2175"/>
      <c r="VLJ409" s="2175"/>
      <c r="VLK409" s="2175"/>
      <c r="VLL409" s="2175"/>
      <c r="VLM409" s="2175"/>
      <c r="VLN409" s="2175"/>
      <c r="VLO409" s="2175"/>
      <c r="VLP409" s="2175"/>
      <c r="VLQ409" s="2175"/>
      <c r="VLR409" s="2175"/>
      <c r="VLS409" s="2175"/>
      <c r="VLT409" s="2175"/>
      <c r="VLU409" s="2175"/>
      <c r="VLV409" s="2175"/>
      <c r="VLW409" s="2175"/>
      <c r="VLX409" s="2175"/>
      <c r="VLY409" s="2175"/>
      <c r="VLZ409" s="2175"/>
      <c r="VMA409" s="2175"/>
      <c r="VMB409" s="2175"/>
      <c r="VMC409" s="2175"/>
      <c r="VMD409" s="2175"/>
      <c r="VME409" s="2175"/>
      <c r="VMF409" s="2175"/>
      <c r="VMG409" s="2175"/>
      <c r="VMH409" s="2175"/>
      <c r="VMI409" s="2175"/>
      <c r="VMJ409" s="2175"/>
      <c r="VMK409" s="2175"/>
      <c r="VML409" s="2175"/>
      <c r="VMM409" s="2175"/>
      <c r="VMN409" s="2175"/>
      <c r="VMO409" s="2175"/>
      <c r="VMP409" s="2175"/>
      <c r="VMQ409" s="2175"/>
      <c r="VMR409" s="2175"/>
      <c r="VMS409" s="2175"/>
      <c r="VMT409" s="2175"/>
      <c r="VMU409" s="2175"/>
      <c r="VMV409" s="2175"/>
      <c r="VMW409" s="2175"/>
      <c r="VMX409" s="2175"/>
      <c r="VMY409" s="2175"/>
      <c r="VMZ409" s="2175"/>
      <c r="VNA409" s="2175"/>
      <c r="VNB409" s="2175"/>
      <c r="VNC409" s="2175"/>
      <c r="VND409" s="2175"/>
      <c r="VNE409" s="2175"/>
      <c r="VNF409" s="2175"/>
      <c r="VNG409" s="2175"/>
      <c r="VNH409" s="2175"/>
      <c r="VNI409" s="2175"/>
      <c r="VNJ409" s="2175"/>
      <c r="VNK409" s="2175"/>
      <c r="VNL409" s="2175"/>
      <c r="VNM409" s="2175"/>
      <c r="VNN409" s="2175"/>
      <c r="VNO409" s="2175"/>
      <c r="VNP409" s="2175"/>
      <c r="VNQ409" s="2175"/>
      <c r="VNR409" s="2175"/>
      <c r="VNS409" s="2175"/>
      <c r="VNT409" s="2175"/>
      <c r="VNU409" s="2175"/>
      <c r="VNV409" s="2175"/>
      <c r="VNW409" s="2175"/>
      <c r="VNX409" s="2175"/>
      <c r="VNY409" s="2175"/>
      <c r="VNZ409" s="2175"/>
      <c r="VOA409" s="2175"/>
      <c r="VOB409" s="2175"/>
      <c r="VOC409" s="2175"/>
      <c r="VOD409" s="2175"/>
      <c r="VOE409" s="2175"/>
      <c r="VOF409" s="2175"/>
      <c r="VOG409" s="2175"/>
      <c r="VOH409" s="2175"/>
      <c r="VOI409" s="2175"/>
      <c r="VOJ409" s="2175"/>
      <c r="VOK409" s="2175"/>
      <c r="VOL409" s="2175"/>
      <c r="VOM409" s="2175"/>
      <c r="VON409" s="2175"/>
      <c r="VOO409" s="2175"/>
      <c r="VOP409" s="2175"/>
      <c r="VOQ409" s="2175"/>
      <c r="VOR409" s="2175"/>
      <c r="VOS409" s="2175"/>
      <c r="VOT409" s="2175"/>
      <c r="VOU409" s="2175"/>
      <c r="VOV409" s="2175"/>
      <c r="VOW409" s="2175"/>
      <c r="VOX409" s="2175"/>
      <c r="VOY409" s="2175"/>
      <c r="VOZ409" s="2175"/>
      <c r="VPA409" s="2175"/>
      <c r="VPB409" s="2175"/>
      <c r="VPC409" s="2175"/>
      <c r="VPD409" s="2175"/>
      <c r="VPE409" s="2175"/>
      <c r="VPF409" s="2175"/>
      <c r="VPG409" s="2175"/>
      <c r="VPH409" s="2175"/>
      <c r="VPI409" s="2175"/>
      <c r="VPJ409" s="2175"/>
      <c r="VPK409" s="2175"/>
      <c r="VPL409" s="2175"/>
      <c r="VPM409" s="2175"/>
      <c r="VPN409" s="2175"/>
      <c r="VPO409" s="2175"/>
      <c r="VPP409" s="2175"/>
      <c r="VPQ409" s="2175"/>
      <c r="VPR409" s="2175"/>
      <c r="VPS409" s="2175"/>
      <c r="VPT409" s="2175"/>
      <c r="VPU409" s="2175"/>
      <c r="VPV409" s="2175"/>
      <c r="VPW409" s="2175"/>
      <c r="VPX409" s="2175"/>
      <c r="VPY409" s="2175"/>
      <c r="VPZ409" s="2175"/>
      <c r="VQA409" s="2175"/>
      <c r="VQB409" s="2175"/>
      <c r="VQC409" s="2175"/>
      <c r="VQD409" s="2175"/>
      <c r="VQE409" s="2175"/>
      <c r="VQF409" s="2175"/>
      <c r="VQG409" s="2175"/>
      <c r="VQH409" s="2175"/>
      <c r="VQI409" s="2175"/>
      <c r="VQJ409" s="2175"/>
      <c r="VQK409" s="2175"/>
      <c r="VQL409" s="2175"/>
      <c r="VQM409" s="2175"/>
      <c r="VQN409" s="2175"/>
      <c r="VQO409" s="2175"/>
      <c r="VQP409" s="2175"/>
      <c r="VQQ409" s="2175"/>
      <c r="VQR409" s="2175"/>
      <c r="VQS409" s="2175"/>
      <c r="VQT409" s="2175"/>
      <c r="VQU409" s="2175"/>
      <c r="VQV409" s="2175"/>
      <c r="VQW409" s="2175"/>
      <c r="VQX409" s="2175"/>
      <c r="VQY409" s="2175"/>
      <c r="VQZ409" s="2175"/>
      <c r="VRA409" s="2175"/>
      <c r="VRB409" s="2175"/>
      <c r="VRC409" s="2175"/>
      <c r="VRD409" s="2175"/>
      <c r="VRE409" s="2175"/>
      <c r="VRF409" s="2175"/>
      <c r="VRG409" s="2175"/>
      <c r="VRH409" s="2175"/>
      <c r="VRI409" s="2175"/>
      <c r="VRJ409" s="2175"/>
      <c r="VRK409" s="2175"/>
      <c r="VRL409" s="2175"/>
      <c r="VRM409" s="2175"/>
      <c r="VRN409" s="2175"/>
      <c r="VRO409" s="2175"/>
      <c r="VRP409" s="2175"/>
      <c r="VRQ409" s="2175"/>
      <c r="VRR409" s="2175"/>
      <c r="VRS409" s="2175"/>
      <c r="VRT409" s="2175"/>
      <c r="VRU409" s="2175"/>
      <c r="VRV409" s="2175"/>
      <c r="VRW409" s="2175"/>
      <c r="VRX409" s="2175"/>
      <c r="VRY409" s="2175"/>
      <c r="VRZ409" s="2175"/>
      <c r="VSA409" s="2175"/>
      <c r="VSB409" s="2175"/>
      <c r="VSC409" s="2175"/>
      <c r="VSD409" s="2175"/>
      <c r="VSE409" s="2175"/>
      <c r="VSF409" s="2175"/>
      <c r="VSG409" s="2175"/>
      <c r="VSH409" s="2175"/>
      <c r="VSI409" s="2175"/>
      <c r="VSJ409" s="2175"/>
      <c r="VSK409" s="2175"/>
      <c r="VSL409" s="2175"/>
      <c r="VSM409" s="2175"/>
      <c r="VSN409" s="2175"/>
      <c r="VSO409" s="2175"/>
      <c r="VSP409" s="2175"/>
      <c r="VSQ409" s="2175"/>
      <c r="VSR409" s="2175"/>
      <c r="VSS409" s="2175"/>
      <c r="VST409" s="2175"/>
      <c r="VSU409" s="2175"/>
      <c r="VSV409" s="2175"/>
      <c r="VSW409" s="2175"/>
      <c r="VSX409" s="2175"/>
      <c r="VSY409" s="2175"/>
      <c r="VSZ409" s="2175"/>
      <c r="VTA409" s="2175"/>
      <c r="VTB409" s="2175"/>
      <c r="VTC409" s="2175"/>
      <c r="VTD409" s="2175"/>
      <c r="VTE409" s="2175"/>
      <c r="VTF409" s="2175"/>
      <c r="VTG409" s="2175"/>
      <c r="VTH409" s="2175"/>
      <c r="VTI409" s="2175"/>
      <c r="VTJ409" s="2175"/>
      <c r="VTK409" s="2175"/>
      <c r="VTL409" s="2175"/>
      <c r="VTM409" s="2175"/>
      <c r="VTN409" s="2175"/>
      <c r="VTO409" s="2175"/>
      <c r="VTP409" s="2175"/>
      <c r="VTQ409" s="2175"/>
      <c r="VTR409" s="2175"/>
      <c r="VTS409" s="2175"/>
      <c r="VTT409" s="2175"/>
      <c r="VTU409" s="2175"/>
      <c r="VTV409" s="2175"/>
      <c r="VTW409" s="2175"/>
      <c r="VTX409" s="2175"/>
      <c r="VTY409" s="2175"/>
      <c r="VTZ409" s="2175"/>
      <c r="VUA409" s="2175"/>
      <c r="VUB409" s="2175"/>
      <c r="VUC409" s="2175"/>
      <c r="VUD409" s="2175"/>
      <c r="VUE409" s="2175"/>
      <c r="VUF409" s="2175"/>
      <c r="VUG409" s="2175"/>
      <c r="VUH409" s="2175"/>
      <c r="VUI409" s="2175"/>
      <c r="VUJ409" s="2175"/>
      <c r="VUK409" s="2175"/>
      <c r="VUL409" s="2175"/>
      <c r="VUM409" s="2175"/>
      <c r="VUN409" s="2175"/>
      <c r="VUO409" s="2175"/>
      <c r="VUP409" s="2175"/>
      <c r="VUQ409" s="2175"/>
      <c r="VUR409" s="2175"/>
      <c r="VUS409" s="2175"/>
      <c r="VUT409" s="2175"/>
      <c r="VUU409" s="2175"/>
      <c r="VUV409" s="2175"/>
      <c r="VUW409" s="2175"/>
      <c r="VUX409" s="2175"/>
      <c r="VUY409" s="2175"/>
      <c r="VUZ409" s="2175"/>
      <c r="VVA409" s="2175"/>
      <c r="VVB409" s="2175"/>
      <c r="VVC409" s="2175"/>
      <c r="VVD409" s="2175"/>
      <c r="VVE409" s="2175"/>
      <c r="VVF409" s="2175"/>
      <c r="VVG409" s="2175"/>
      <c r="VVH409" s="2175"/>
      <c r="VVI409" s="2175"/>
      <c r="VVJ409" s="2175"/>
      <c r="VVK409" s="2175"/>
      <c r="VVL409" s="2175"/>
      <c r="VVM409" s="2175"/>
      <c r="VVN409" s="2175"/>
      <c r="VVO409" s="2175"/>
      <c r="VVP409" s="2175"/>
      <c r="VVQ409" s="2175"/>
      <c r="VVR409" s="2175"/>
      <c r="VVS409" s="2175"/>
      <c r="VVT409" s="2175"/>
      <c r="VVU409" s="2175"/>
      <c r="VVV409" s="2175"/>
      <c r="VVW409" s="2175"/>
      <c r="VVX409" s="2175"/>
      <c r="VVY409" s="2175"/>
      <c r="VVZ409" s="2175"/>
      <c r="VWA409" s="2175"/>
      <c r="VWB409" s="2175"/>
      <c r="VWC409" s="2175"/>
      <c r="VWD409" s="2175"/>
      <c r="VWE409" s="2175"/>
      <c r="VWF409" s="2175"/>
      <c r="VWG409" s="2175"/>
      <c r="VWH409" s="2175"/>
      <c r="VWI409" s="2175"/>
      <c r="VWJ409" s="2175"/>
      <c r="VWK409" s="2175"/>
      <c r="VWL409" s="2175"/>
      <c r="VWM409" s="2175"/>
      <c r="VWN409" s="2175"/>
      <c r="VWO409" s="2175"/>
      <c r="VWP409" s="2175"/>
      <c r="VWQ409" s="2175"/>
      <c r="VWR409" s="2175"/>
      <c r="VWS409" s="2175"/>
      <c r="VWT409" s="2175"/>
      <c r="VWU409" s="2175"/>
      <c r="VWV409" s="2175"/>
      <c r="VWW409" s="2175"/>
      <c r="VWX409" s="2175"/>
      <c r="VWY409" s="2175"/>
      <c r="VWZ409" s="2175"/>
      <c r="VXA409" s="2175"/>
      <c r="VXB409" s="2175"/>
      <c r="VXC409" s="2175"/>
      <c r="VXD409" s="2175"/>
      <c r="VXE409" s="2175"/>
      <c r="VXF409" s="2175"/>
      <c r="VXG409" s="2175"/>
      <c r="VXH409" s="2175"/>
      <c r="VXI409" s="2175"/>
      <c r="VXJ409" s="2175"/>
      <c r="VXK409" s="2175"/>
      <c r="VXL409" s="2175"/>
      <c r="VXM409" s="2175"/>
      <c r="VXN409" s="2175"/>
      <c r="VXO409" s="2175"/>
      <c r="VXP409" s="2175"/>
      <c r="VXQ409" s="2175"/>
      <c r="VXR409" s="2175"/>
      <c r="VXS409" s="2175"/>
      <c r="VXT409" s="2175"/>
      <c r="VXU409" s="2175"/>
      <c r="VXV409" s="2175"/>
      <c r="VXW409" s="2175"/>
      <c r="VXX409" s="2175"/>
      <c r="VXY409" s="2175"/>
      <c r="VXZ409" s="2175"/>
      <c r="VYA409" s="2175"/>
      <c r="VYB409" s="2175"/>
      <c r="VYC409" s="2175"/>
      <c r="VYD409" s="2175"/>
      <c r="VYE409" s="2175"/>
      <c r="VYF409" s="2175"/>
      <c r="VYG409" s="2175"/>
      <c r="VYH409" s="2175"/>
      <c r="VYI409" s="2175"/>
      <c r="VYJ409" s="2175"/>
      <c r="VYK409" s="2175"/>
      <c r="VYL409" s="2175"/>
      <c r="VYM409" s="2175"/>
      <c r="VYN409" s="2175"/>
      <c r="VYO409" s="2175"/>
      <c r="VYP409" s="2175"/>
      <c r="VYQ409" s="2175"/>
      <c r="VYR409" s="2175"/>
      <c r="VYS409" s="2175"/>
      <c r="VYT409" s="2175"/>
      <c r="VYU409" s="2175"/>
      <c r="VYV409" s="2175"/>
      <c r="VYW409" s="2175"/>
      <c r="VYX409" s="2175"/>
      <c r="VYY409" s="2175"/>
      <c r="VYZ409" s="2175"/>
      <c r="VZA409" s="2175"/>
      <c r="VZB409" s="2175"/>
      <c r="VZC409" s="2175"/>
      <c r="VZD409" s="2175"/>
      <c r="VZE409" s="2175"/>
      <c r="VZF409" s="2175"/>
      <c r="VZG409" s="2175"/>
      <c r="VZH409" s="2175"/>
      <c r="VZI409" s="2175"/>
      <c r="VZJ409" s="2175"/>
      <c r="VZK409" s="2175"/>
      <c r="VZL409" s="2175"/>
      <c r="VZM409" s="2175"/>
      <c r="VZN409" s="2175"/>
      <c r="VZO409" s="2175"/>
      <c r="VZP409" s="2175"/>
      <c r="VZQ409" s="2175"/>
      <c r="VZR409" s="2175"/>
      <c r="VZS409" s="2175"/>
      <c r="VZT409" s="2175"/>
      <c r="VZU409" s="2175"/>
      <c r="VZV409" s="2175"/>
      <c r="VZW409" s="2175"/>
      <c r="VZX409" s="2175"/>
      <c r="VZY409" s="2175"/>
      <c r="VZZ409" s="2175"/>
      <c r="WAA409" s="2175"/>
      <c r="WAB409" s="2175"/>
      <c r="WAC409" s="2175"/>
      <c r="WAD409" s="2175"/>
      <c r="WAE409" s="2175"/>
      <c r="WAF409" s="2175"/>
      <c r="WAG409" s="2175"/>
      <c r="WAH409" s="2175"/>
      <c r="WAI409" s="2175"/>
      <c r="WAJ409" s="2175"/>
      <c r="WAK409" s="2175"/>
      <c r="WAL409" s="2175"/>
      <c r="WAM409" s="2175"/>
      <c r="WAN409" s="2175"/>
      <c r="WAO409" s="2175"/>
      <c r="WAP409" s="2175"/>
      <c r="WAQ409" s="2175"/>
      <c r="WAR409" s="2175"/>
      <c r="WAS409" s="2175"/>
      <c r="WAT409" s="2175"/>
      <c r="WAU409" s="2175"/>
      <c r="WAV409" s="2175"/>
      <c r="WAW409" s="2175"/>
      <c r="WAX409" s="2175"/>
      <c r="WAY409" s="2175"/>
      <c r="WAZ409" s="2175"/>
      <c r="WBA409" s="2175"/>
      <c r="WBB409" s="2175"/>
      <c r="WBC409" s="2175"/>
      <c r="WBD409" s="2175"/>
      <c r="WBE409" s="2175"/>
      <c r="WBF409" s="2175"/>
      <c r="WBG409" s="2175"/>
      <c r="WBH409" s="2175"/>
      <c r="WBI409" s="2175"/>
      <c r="WBJ409" s="2175"/>
      <c r="WBK409" s="2175"/>
      <c r="WBL409" s="2175"/>
      <c r="WBM409" s="2175"/>
      <c r="WBN409" s="2175"/>
      <c r="WBO409" s="2175"/>
      <c r="WBP409" s="2175"/>
      <c r="WBQ409" s="2175"/>
      <c r="WBR409" s="2175"/>
      <c r="WBS409" s="2175"/>
      <c r="WBT409" s="2175"/>
      <c r="WBU409" s="2175"/>
      <c r="WBV409" s="2175"/>
      <c r="WBW409" s="2175"/>
      <c r="WBX409" s="2175"/>
      <c r="WBY409" s="2175"/>
      <c r="WBZ409" s="2175"/>
      <c r="WCA409" s="2175"/>
      <c r="WCB409" s="2175"/>
      <c r="WCC409" s="2175"/>
      <c r="WCD409" s="2175"/>
      <c r="WCE409" s="2175"/>
      <c r="WCF409" s="2175"/>
      <c r="WCG409" s="2175"/>
      <c r="WCH409" s="2175"/>
      <c r="WCI409" s="2175"/>
      <c r="WCJ409" s="2175"/>
      <c r="WCK409" s="2175"/>
      <c r="WCL409" s="2175"/>
      <c r="WCM409" s="2175"/>
      <c r="WCN409" s="2175"/>
      <c r="WCO409" s="2175"/>
      <c r="WCP409" s="2175"/>
      <c r="WCQ409" s="2175"/>
      <c r="WCR409" s="2175"/>
      <c r="WCS409" s="2175"/>
      <c r="WCT409" s="2175"/>
      <c r="WCU409" s="2175"/>
      <c r="WCV409" s="2175"/>
      <c r="WCW409" s="2175"/>
      <c r="WCX409" s="2175"/>
      <c r="WCY409" s="2175"/>
      <c r="WCZ409" s="2175"/>
      <c r="WDA409" s="2175"/>
      <c r="WDB409" s="2175"/>
      <c r="WDC409" s="2175"/>
      <c r="WDD409" s="2175"/>
      <c r="WDE409" s="2175"/>
      <c r="WDF409" s="2175"/>
      <c r="WDG409" s="2175"/>
      <c r="WDH409" s="2175"/>
      <c r="WDI409" s="2175"/>
      <c r="WDJ409" s="2175"/>
      <c r="WDK409" s="2175"/>
      <c r="WDL409" s="2175"/>
      <c r="WDM409" s="2175"/>
      <c r="WDN409" s="2175"/>
      <c r="WDO409" s="2175"/>
      <c r="WDP409" s="2175"/>
      <c r="WDQ409" s="2175"/>
      <c r="WDR409" s="2175"/>
      <c r="WDS409" s="2175"/>
      <c r="WDT409" s="2175"/>
      <c r="WDU409" s="2175"/>
      <c r="WDV409" s="2175"/>
      <c r="WDW409" s="2175"/>
      <c r="WDX409" s="2175"/>
      <c r="WDY409" s="2175"/>
      <c r="WDZ409" s="2175"/>
      <c r="WEA409" s="2175"/>
      <c r="WEB409" s="2175"/>
      <c r="WEC409" s="2175"/>
      <c r="WED409" s="2175"/>
      <c r="WEE409" s="2175"/>
      <c r="WEF409" s="2175"/>
      <c r="WEG409" s="2175"/>
      <c r="WEH409" s="2175"/>
      <c r="WEI409" s="2175"/>
      <c r="WEJ409" s="2175"/>
      <c r="WEK409" s="2175"/>
      <c r="WEL409" s="2175"/>
      <c r="WEM409" s="2175"/>
      <c r="WEN409" s="2175"/>
      <c r="WEO409" s="2175"/>
      <c r="WEP409" s="2175"/>
      <c r="WEQ409" s="2175"/>
      <c r="WER409" s="2175"/>
      <c r="WES409" s="2175"/>
      <c r="WET409" s="2175"/>
      <c r="WEU409" s="2175"/>
      <c r="WEV409" s="2175"/>
      <c r="WEW409" s="2175"/>
      <c r="WEX409" s="2175"/>
      <c r="WEY409" s="2175"/>
      <c r="WEZ409" s="2175"/>
      <c r="WFA409" s="2175"/>
      <c r="WFB409" s="2175"/>
      <c r="WFC409" s="2175"/>
      <c r="WFD409" s="2175"/>
      <c r="WFE409" s="2175"/>
      <c r="WFF409" s="2175"/>
      <c r="WFG409" s="2175"/>
      <c r="WFH409" s="2175"/>
      <c r="WFI409" s="2175"/>
      <c r="WFJ409" s="2175"/>
      <c r="WFK409" s="2175"/>
      <c r="WFL409" s="2175"/>
      <c r="WFM409" s="2175"/>
      <c r="WFN409" s="2175"/>
      <c r="WFO409" s="2175"/>
      <c r="WFP409" s="2175"/>
      <c r="WFQ409" s="2175"/>
      <c r="WFR409" s="2175"/>
      <c r="WFS409" s="2175"/>
      <c r="WFT409" s="2175"/>
      <c r="WFU409" s="2175"/>
      <c r="WFV409" s="2175"/>
      <c r="WFW409" s="2175"/>
      <c r="WFX409" s="2175"/>
      <c r="WFY409" s="2175"/>
      <c r="WFZ409" s="2175"/>
      <c r="WGA409" s="2175"/>
      <c r="WGB409" s="2175"/>
      <c r="WGC409" s="2175"/>
      <c r="WGD409" s="2175"/>
      <c r="WGE409" s="2175"/>
      <c r="WGF409" s="2175"/>
      <c r="WGG409" s="2175"/>
      <c r="WGH409" s="2175"/>
      <c r="WGI409" s="2175"/>
      <c r="WGJ409" s="2175"/>
      <c r="WGK409" s="2175"/>
      <c r="WGL409" s="2175"/>
      <c r="WGM409" s="2175"/>
      <c r="WGN409" s="2175"/>
      <c r="WGO409" s="2175"/>
      <c r="WGP409" s="2175"/>
      <c r="WGQ409" s="2175"/>
      <c r="WGR409" s="2175"/>
      <c r="WGS409" s="2175"/>
      <c r="WGT409" s="2175"/>
      <c r="WGU409" s="2175"/>
      <c r="WGV409" s="2175"/>
      <c r="WGW409" s="2175"/>
      <c r="WGX409" s="2175"/>
      <c r="WGY409" s="2175"/>
      <c r="WGZ409" s="2175"/>
      <c r="WHA409" s="2175"/>
      <c r="WHB409" s="2175"/>
      <c r="WHC409" s="2175"/>
      <c r="WHD409" s="2175"/>
      <c r="WHE409" s="2175"/>
      <c r="WHF409" s="2175"/>
      <c r="WHG409" s="2175"/>
      <c r="WHH409" s="2175"/>
      <c r="WHI409" s="2175"/>
      <c r="WHJ409" s="2175"/>
      <c r="WHK409" s="2175"/>
      <c r="WHL409" s="2175"/>
      <c r="WHM409" s="2175"/>
      <c r="WHN409" s="2175"/>
      <c r="WHO409" s="2175"/>
      <c r="WHP409" s="2175"/>
      <c r="WHQ409" s="2175"/>
      <c r="WHR409" s="2175"/>
      <c r="WHS409" s="2175"/>
      <c r="WHT409" s="2175"/>
      <c r="WHU409" s="2175"/>
      <c r="WHV409" s="2175"/>
      <c r="WHW409" s="2175"/>
      <c r="WHX409" s="2175"/>
      <c r="WHY409" s="2175"/>
      <c r="WHZ409" s="2175"/>
      <c r="WIA409" s="2175"/>
      <c r="WIB409" s="2175"/>
      <c r="WIC409" s="2175"/>
      <c r="WID409" s="2175"/>
      <c r="WIE409" s="2175"/>
      <c r="WIF409" s="2175"/>
      <c r="WIG409" s="2175"/>
      <c r="WIH409" s="2175"/>
      <c r="WII409" s="2175"/>
      <c r="WIJ409" s="2175"/>
      <c r="WIK409" s="2175"/>
      <c r="WIL409" s="2175"/>
      <c r="WIM409" s="2175"/>
      <c r="WIN409" s="2175"/>
      <c r="WIO409" s="2175"/>
      <c r="WIP409" s="2175"/>
      <c r="WIQ409" s="2175"/>
      <c r="WIR409" s="2175"/>
      <c r="WIS409" s="2175"/>
      <c r="WIT409" s="2175"/>
      <c r="WIU409" s="2175"/>
      <c r="WIV409" s="2175"/>
      <c r="WIW409" s="2175"/>
      <c r="WIX409" s="2175"/>
      <c r="WIY409" s="2175"/>
      <c r="WIZ409" s="2175"/>
      <c r="WJA409" s="2175"/>
      <c r="WJB409" s="2175"/>
      <c r="WJC409" s="2175"/>
      <c r="WJD409" s="2175"/>
      <c r="WJE409" s="2175"/>
      <c r="WJF409" s="2175"/>
      <c r="WJG409" s="2175"/>
      <c r="WJH409" s="2175"/>
      <c r="WJI409" s="2175"/>
      <c r="WJJ409" s="2175"/>
      <c r="WJK409" s="2175"/>
      <c r="WJL409" s="2175"/>
      <c r="WJM409" s="2175"/>
      <c r="WJN409" s="2175"/>
      <c r="WJO409" s="2175"/>
      <c r="WJP409" s="2175"/>
      <c r="WJQ409" s="2175"/>
      <c r="WJR409" s="2175"/>
      <c r="WJS409" s="2175"/>
      <c r="WJT409" s="2175"/>
      <c r="WJU409" s="2175"/>
      <c r="WJV409" s="2175"/>
      <c r="WJW409" s="2175"/>
      <c r="WJX409" s="2175"/>
      <c r="WJY409" s="2175"/>
      <c r="WJZ409" s="2175"/>
      <c r="WKA409" s="2175"/>
      <c r="WKB409" s="2175"/>
      <c r="WKC409" s="2175"/>
      <c r="WKD409" s="2175"/>
      <c r="WKE409" s="2175"/>
      <c r="WKF409" s="2175"/>
      <c r="WKG409" s="2175"/>
      <c r="WKH409" s="2175"/>
      <c r="WKI409" s="2175"/>
      <c r="WKJ409" s="2175"/>
      <c r="WKK409" s="2175"/>
      <c r="WKL409" s="2175"/>
      <c r="WKM409" s="2175"/>
      <c r="WKN409" s="2175"/>
      <c r="WKO409" s="2175"/>
      <c r="WKP409" s="2175"/>
      <c r="WKQ409" s="2175"/>
      <c r="WKR409" s="2175"/>
      <c r="WKS409" s="2175"/>
      <c r="WKT409" s="2175"/>
      <c r="WKU409" s="2175"/>
      <c r="WKV409" s="2175"/>
      <c r="WKW409" s="2175"/>
      <c r="WKX409" s="2175"/>
      <c r="WKY409" s="2175"/>
      <c r="WKZ409" s="2175"/>
      <c r="WLA409" s="2175"/>
      <c r="WLB409" s="2175"/>
      <c r="WLC409" s="2175"/>
      <c r="WLD409" s="2175"/>
      <c r="WLE409" s="2175"/>
      <c r="WLF409" s="2175"/>
      <c r="WLG409" s="2175"/>
      <c r="WLH409" s="2175"/>
      <c r="WLI409" s="2175"/>
      <c r="WLJ409" s="2175"/>
      <c r="WLK409" s="2175"/>
      <c r="WLL409" s="2175"/>
      <c r="WLM409" s="2175"/>
      <c r="WLN409" s="2175"/>
      <c r="WLO409" s="2175"/>
      <c r="WLP409" s="2175"/>
      <c r="WLQ409" s="2175"/>
      <c r="WLR409" s="2175"/>
      <c r="WLS409" s="2175"/>
      <c r="WLT409" s="2175"/>
      <c r="WLU409" s="2175"/>
      <c r="WLV409" s="2175"/>
      <c r="WLW409" s="2175"/>
      <c r="WLX409" s="2175"/>
      <c r="WLY409" s="2175"/>
      <c r="WLZ409" s="2175"/>
      <c r="WMA409" s="2175"/>
      <c r="WMB409" s="2175"/>
      <c r="WMC409" s="2175"/>
      <c r="WMD409" s="2175"/>
      <c r="WME409" s="2175"/>
      <c r="WMF409" s="2175"/>
      <c r="WMG409" s="2175"/>
      <c r="WMH409" s="2175"/>
      <c r="WMI409" s="2175"/>
      <c r="WMJ409" s="2175"/>
      <c r="WMK409" s="2175"/>
      <c r="WML409" s="2175"/>
      <c r="WMM409" s="2175"/>
      <c r="WMN409" s="2175"/>
      <c r="WMO409" s="2175"/>
      <c r="WMP409" s="2175"/>
      <c r="WMQ409" s="2175"/>
      <c r="WMR409" s="2175"/>
      <c r="WMS409" s="2175"/>
      <c r="WMT409" s="2175"/>
      <c r="WMU409" s="2175"/>
      <c r="WMV409" s="2175"/>
      <c r="WMW409" s="2175"/>
      <c r="WMX409" s="2175"/>
      <c r="WMY409" s="2175"/>
      <c r="WMZ409" s="2175"/>
      <c r="WNA409" s="2175"/>
      <c r="WNB409" s="2175"/>
      <c r="WNC409" s="2175"/>
      <c r="WND409" s="2175"/>
      <c r="WNE409" s="2175"/>
      <c r="WNF409" s="2175"/>
      <c r="WNG409" s="2175"/>
      <c r="WNH409" s="2175"/>
      <c r="WNI409" s="2175"/>
      <c r="WNJ409" s="2175"/>
      <c r="WNK409" s="2175"/>
      <c r="WNL409" s="2175"/>
      <c r="WNM409" s="2175"/>
      <c r="WNN409" s="2175"/>
      <c r="WNO409" s="2175"/>
      <c r="WNP409" s="2175"/>
      <c r="WNQ409" s="2175"/>
      <c r="WNR409" s="2175"/>
      <c r="WNS409" s="2175"/>
      <c r="WNT409" s="2175"/>
      <c r="WNU409" s="2175"/>
      <c r="WNV409" s="2175"/>
      <c r="WNW409" s="2175"/>
      <c r="WNX409" s="2175"/>
      <c r="WNY409" s="2175"/>
      <c r="WNZ409" s="2175"/>
      <c r="WOA409" s="2175"/>
      <c r="WOB409" s="2175"/>
      <c r="WOC409" s="2175"/>
      <c r="WOD409" s="2175"/>
      <c r="WOE409" s="2175"/>
      <c r="WOF409" s="2175"/>
      <c r="WOG409" s="2175"/>
      <c r="WOH409" s="2175"/>
      <c r="WOI409" s="2175"/>
      <c r="WOJ409" s="2175"/>
      <c r="WOK409" s="2175"/>
      <c r="WOL409" s="2175"/>
      <c r="WOM409" s="2175"/>
      <c r="WON409" s="2175"/>
      <c r="WOO409" s="2175"/>
      <c r="WOP409" s="2175"/>
      <c r="WOQ409" s="2175"/>
      <c r="WOR409" s="2175"/>
      <c r="WOS409" s="2175"/>
      <c r="WOT409" s="2175"/>
      <c r="WOU409" s="2175"/>
      <c r="WOV409" s="2175"/>
      <c r="WOW409" s="2175"/>
      <c r="WOX409" s="2175"/>
      <c r="WOY409" s="2175"/>
      <c r="WOZ409" s="2175"/>
      <c r="WPA409" s="2175"/>
      <c r="WPB409" s="2175"/>
      <c r="WPC409" s="2175"/>
      <c r="WPD409" s="2175"/>
      <c r="WPE409" s="2175"/>
      <c r="WPF409" s="2175"/>
      <c r="WPG409" s="2175"/>
      <c r="WPH409" s="2175"/>
      <c r="WPI409" s="2175"/>
      <c r="WPJ409" s="2175"/>
      <c r="WPK409" s="2175"/>
      <c r="WPL409" s="2175"/>
      <c r="WPM409" s="2175"/>
      <c r="WPN409" s="2175"/>
      <c r="WPO409" s="2175"/>
      <c r="WPP409" s="2175"/>
      <c r="WPQ409" s="2175"/>
      <c r="WPR409" s="2175"/>
      <c r="WPS409" s="2175"/>
      <c r="WPT409" s="2175"/>
      <c r="WPU409" s="2175"/>
      <c r="WPV409" s="2175"/>
      <c r="WPW409" s="2175"/>
      <c r="WPX409" s="2175"/>
      <c r="WPY409" s="2175"/>
      <c r="WPZ409" s="2175"/>
      <c r="WQA409" s="2175"/>
      <c r="WQB409" s="2175"/>
      <c r="WQC409" s="2175"/>
      <c r="WQD409" s="2175"/>
      <c r="WQE409" s="2175"/>
      <c r="WQF409" s="2175"/>
      <c r="WQG409" s="2175"/>
      <c r="WQH409" s="2175"/>
      <c r="WQI409" s="2175"/>
      <c r="WQJ409" s="2175"/>
      <c r="WQK409" s="2175"/>
      <c r="WQL409" s="2175"/>
      <c r="WQM409" s="2175"/>
      <c r="WQN409" s="2175"/>
      <c r="WQO409" s="2175"/>
      <c r="WQP409" s="2175"/>
      <c r="WQQ409" s="2175"/>
      <c r="WQR409" s="2175"/>
      <c r="WQS409" s="2175"/>
      <c r="WQT409" s="2175"/>
      <c r="WQU409" s="2175"/>
      <c r="WQV409" s="2175"/>
      <c r="WQW409" s="2175"/>
      <c r="WQX409" s="2175"/>
      <c r="WQY409" s="2175"/>
      <c r="WQZ409" s="2175"/>
      <c r="WRA409" s="2175"/>
      <c r="WRB409" s="2175"/>
      <c r="WRC409" s="2175"/>
      <c r="WRD409" s="2175"/>
      <c r="WRE409" s="2175"/>
      <c r="WRF409" s="2175"/>
      <c r="WRG409" s="2175"/>
      <c r="WRH409" s="2175"/>
      <c r="WRI409" s="2175"/>
      <c r="WRJ409" s="2175"/>
      <c r="WRK409" s="2175"/>
      <c r="WRL409" s="2175"/>
      <c r="WRM409" s="2175"/>
      <c r="WRN409" s="2175"/>
      <c r="WRO409" s="2175"/>
      <c r="WRP409" s="2175"/>
      <c r="WRQ409" s="2175"/>
      <c r="WRR409" s="2175"/>
      <c r="WRS409" s="2175"/>
      <c r="WRT409" s="2175"/>
      <c r="WRU409" s="2175"/>
      <c r="WRV409" s="2175"/>
      <c r="WRW409" s="2175"/>
      <c r="WRX409" s="2175"/>
      <c r="WRY409" s="2175"/>
      <c r="WRZ409" s="2175"/>
      <c r="WSA409" s="2175"/>
      <c r="WSB409" s="2175"/>
      <c r="WSC409" s="2175"/>
      <c r="WSD409" s="2175"/>
      <c r="WSE409" s="2175"/>
      <c r="WSF409" s="2175"/>
      <c r="WSG409" s="2175"/>
      <c r="WSH409" s="2175"/>
      <c r="WSI409" s="2175"/>
      <c r="WSJ409" s="2175"/>
      <c r="WSK409" s="2175"/>
      <c r="WSL409" s="2175"/>
      <c r="WSM409" s="2175"/>
      <c r="WSN409" s="2175"/>
      <c r="WSO409" s="2175"/>
      <c r="WSP409" s="2175"/>
      <c r="WSQ409" s="2175"/>
      <c r="WSR409" s="2175"/>
      <c r="WSS409" s="2175"/>
      <c r="WST409" s="2175"/>
      <c r="WSU409" s="2175"/>
      <c r="WSV409" s="2175"/>
      <c r="WSW409" s="2175"/>
      <c r="WSX409" s="2175"/>
      <c r="WSY409" s="2175"/>
      <c r="WSZ409" s="2175"/>
      <c r="WTA409" s="2175"/>
      <c r="WTB409" s="2175"/>
      <c r="WTC409" s="2175"/>
      <c r="WTD409" s="2175"/>
      <c r="WTE409" s="2175"/>
      <c r="WTF409" s="2175"/>
      <c r="WTG409" s="2175"/>
      <c r="WTH409" s="2175"/>
      <c r="WTI409" s="2175"/>
      <c r="WTJ409" s="2175"/>
      <c r="WTK409" s="2175"/>
      <c r="WTL409" s="2175"/>
      <c r="WTM409" s="2175"/>
      <c r="WTN409" s="2175"/>
      <c r="WTO409" s="2175"/>
      <c r="WTP409" s="2175"/>
      <c r="WTQ409" s="2175"/>
      <c r="WTR409" s="2175"/>
      <c r="WTS409" s="2175"/>
      <c r="WTT409" s="2175"/>
      <c r="WTU409" s="2175"/>
      <c r="WTV409" s="2175"/>
      <c r="WTW409" s="2175"/>
      <c r="WTX409" s="2175"/>
      <c r="WTY409" s="2175"/>
      <c r="WTZ409" s="2175"/>
      <c r="WUA409" s="2175"/>
      <c r="WUB409" s="2175"/>
      <c r="WUC409" s="2175"/>
      <c r="WUD409" s="2175"/>
      <c r="WUE409" s="2175"/>
      <c r="WUF409" s="2175"/>
      <c r="WUG409" s="2175"/>
      <c r="WUH409" s="2175"/>
      <c r="WUI409" s="2175"/>
      <c r="WUJ409" s="2175"/>
      <c r="WUK409" s="2175"/>
      <c r="WUL409" s="2175"/>
      <c r="WUM409" s="2175"/>
      <c r="WUN409" s="2175"/>
      <c r="WUO409" s="2175"/>
      <c r="WUP409" s="2175"/>
      <c r="WUQ409" s="2175"/>
      <c r="WUR409" s="2175"/>
      <c r="WUS409" s="2175"/>
      <c r="WUT409" s="2175"/>
      <c r="WUU409" s="2175"/>
      <c r="WUV409" s="2175"/>
      <c r="WUW409" s="2175"/>
      <c r="WUX409" s="2175"/>
      <c r="WUY409" s="2175"/>
      <c r="WUZ409" s="2175"/>
      <c r="WVA409" s="2175"/>
      <c r="WVB409" s="2175"/>
      <c r="WVC409" s="2175"/>
      <c r="WVD409" s="2175"/>
      <c r="WVE409" s="2175"/>
      <c r="WVF409" s="2175"/>
      <c r="WVG409" s="2175"/>
      <c r="WVH409" s="2175"/>
      <c r="WVI409" s="2175"/>
      <c r="WVJ409" s="2175"/>
      <c r="WVK409" s="2175"/>
      <c r="WVL409" s="2175"/>
      <c r="WVM409" s="2175"/>
      <c r="WVN409" s="2175"/>
    </row>
    <row r="410" spans="1:16134" s="1103" customFormat="1" ht="45" x14ac:dyDescent="0.25">
      <c r="A410" s="1653" t="s">
        <v>468</v>
      </c>
      <c r="B410" s="1653" t="s">
        <v>1463</v>
      </c>
      <c r="C410" s="1653" t="s">
        <v>469</v>
      </c>
      <c r="D410" s="1649" t="s">
        <v>470</v>
      </c>
      <c r="E410" s="1650">
        <v>46385</v>
      </c>
      <c r="F410" s="1653" t="s">
        <v>35</v>
      </c>
      <c r="G410" s="1653" t="s">
        <v>2362</v>
      </c>
      <c r="IW410" s="2175"/>
      <c r="IX410" s="2175"/>
      <c r="IY410" s="2175"/>
      <c r="IZ410" s="2175"/>
      <c r="JA410" s="2175"/>
      <c r="JB410" s="2175"/>
      <c r="JC410" s="2175"/>
      <c r="JD410" s="2175"/>
      <c r="JE410" s="2175"/>
      <c r="JF410" s="2175"/>
      <c r="JG410" s="2175"/>
      <c r="JH410" s="2175"/>
      <c r="JI410" s="2175"/>
      <c r="JJ410" s="2175"/>
      <c r="JK410" s="2175"/>
      <c r="JL410" s="2175"/>
      <c r="JM410" s="2175"/>
      <c r="JN410" s="2175"/>
      <c r="JO410" s="2175"/>
      <c r="JP410" s="2175"/>
      <c r="JQ410" s="2175"/>
      <c r="JR410" s="2175"/>
      <c r="JS410" s="2175"/>
      <c r="JT410" s="2175"/>
      <c r="JU410" s="2175"/>
      <c r="JV410" s="2175"/>
      <c r="JW410" s="2175"/>
      <c r="JX410" s="2175"/>
      <c r="JY410" s="2175"/>
      <c r="JZ410" s="2175"/>
      <c r="KA410" s="2175"/>
      <c r="KB410" s="2175"/>
      <c r="KC410" s="2175"/>
      <c r="KD410" s="2175"/>
      <c r="KE410" s="2175"/>
      <c r="KF410" s="2175"/>
      <c r="KG410" s="2175"/>
      <c r="KH410" s="2175"/>
      <c r="KI410" s="2175"/>
      <c r="KJ410" s="2175"/>
      <c r="KK410" s="2175"/>
      <c r="KL410" s="2175"/>
      <c r="KM410" s="2175"/>
      <c r="KN410" s="2175"/>
      <c r="KO410" s="2175"/>
      <c r="KP410" s="2175"/>
      <c r="KQ410" s="2175"/>
      <c r="KR410" s="2175"/>
      <c r="KS410" s="2175"/>
      <c r="KT410" s="2175"/>
      <c r="KU410" s="2175"/>
      <c r="KV410" s="2175"/>
      <c r="KW410" s="2175"/>
      <c r="KX410" s="2175"/>
      <c r="KY410" s="2175"/>
      <c r="KZ410" s="2175"/>
      <c r="LA410" s="2175"/>
      <c r="LB410" s="2175"/>
      <c r="LC410" s="2175"/>
      <c r="LD410" s="2175"/>
      <c r="LE410" s="2175"/>
      <c r="LF410" s="2175"/>
      <c r="LG410" s="2175"/>
      <c r="LH410" s="2175"/>
      <c r="LI410" s="2175"/>
      <c r="LJ410" s="2175"/>
      <c r="LK410" s="2175"/>
      <c r="LL410" s="2175"/>
      <c r="LM410" s="2175"/>
      <c r="LN410" s="2175"/>
      <c r="LO410" s="2175"/>
      <c r="LP410" s="2175"/>
      <c r="LQ410" s="2175"/>
      <c r="LR410" s="2175"/>
      <c r="LS410" s="2175"/>
      <c r="LT410" s="2175"/>
      <c r="LU410" s="2175"/>
      <c r="LV410" s="2175"/>
      <c r="LW410" s="2175"/>
      <c r="LX410" s="2175"/>
      <c r="LY410" s="2175"/>
      <c r="LZ410" s="2175"/>
      <c r="MA410" s="2175"/>
      <c r="MB410" s="2175"/>
      <c r="MC410" s="2175"/>
      <c r="MD410" s="2175"/>
      <c r="ME410" s="2175"/>
      <c r="MF410" s="2175"/>
      <c r="MG410" s="2175"/>
      <c r="MH410" s="2175"/>
      <c r="MI410" s="2175"/>
      <c r="MJ410" s="2175"/>
      <c r="MK410" s="2175"/>
      <c r="ML410" s="2175"/>
      <c r="MM410" s="2175"/>
      <c r="MN410" s="2175"/>
      <c r="MO410" s="2175"/>
      <c r="MP410" s="2175"/>
      <c r="MQ410" s="2175"/>
      <c r="MR410" s="2175"/>
      <c r="MS410" s="2175"/>
      <c r="MT410" s="2175"/>
      <c r="MU410" s="2175"/>
      <c r="MV410" s="2175"/>
      <c r="MW410" s="2175"/>
      <c r="MX410" s="2175"/>
      <c r="MY410" s="2175"/>
      <c r="MZ410" s="2175"/>
      <c r="NA410" s="2175"/>
      <c r="NB410" s="2175"/>
      <c r="NC410" s="2175"/>
      <c r="ND410" s="2175"/>
      <c r="NE410" s="2175"/>
      <c r="NF410" s="2175"/>
      <c r="NG410" s="2175"/>
      <c r="NH410" s="2175"/>
      <c r="NI410" s="2175"/>
      <c r="NJ410" s="2175"/>
      <c r="NK410" s="2175"/>
      <c r="NL410" s="2175"/>
      <c r="NM410" s="2175"/>
      <c r="NN410" s="2175"/>
      <c r="NO410" s="2175"/>
      <c r="NP410" s="2175"/>
      <c r="NQ410" s="2175"/>
      <c r="NR410" s="2175"/>
      <c r="NS410" s="2175"/>
      <c r="NT410" s="2175"/>
      <c r="NU410" s="2175"/>
      <c r="NV410" s="2175"/>
      <c r="NW410" s="2175"/>
      <c r="NX410" s="2175"/>
      <c r="NY410" s="2175"/>
      <c r="NZ410" s="2175"/>
      <c r="OA410" s="2175"/>
      <c r="OB410" s="2175"/>
      <c r="OC410" s="2175"/>
      <c r="OD410" s="2175"/>
      <c r="OE410" s="2175"/>
      <c r="OF410" s="2175"/>
      <c r="OG410" s="2175"/>
      <c r="OH410" s="2175"/>
      <c r="OI410" s="2175"/>
      <c r="OJ410" s="2175"/>
      <c r="OK410" s="2175"/>
      <c r="OL410" s="2175"/>
      <c r="OM410" s="2175"/>
      <c r="ON410" s="2175"/>
      <c r="OO410" s="2175"/>
      <c r="OP410" s="2175"/>
      <c r="OQ410" s="2175"/>
      <c r="OR410" s="2175"/>
      <c r="OS410" s="2175"/>
      <c r="OT410" s="2175"/>
      <c r="OU410" s="2175"/>
      <c r="OV410" s="2175"/>
      <c r="OW410" s="2175"/>
      <c r="OX410" s="2175"/>
      <c r="OY410" s="2175"/>
      <c r="OZ410" s="2175"/>
      <c r="PA410" s="2175"/>
      <c r="PB410" s="2175"/>
      <c r="PC410" s="2175"/>
      <c r="PD410" s="2175"/>
      <c r="PE410" s="2175"/>
      <c r="PF410" s="2175"/>
      <c r="PG410" s="2175"/>
      <c r="PH410" s="2175"/>
      <c r="PI410" s="2175"/>
      <c r="PJ410" s="2175"/>
      <c r="PK410" s="2175"/>
      <c r="PL410" s="2175"/>
      <c r="PM410" s="2175"/>
      <c r="PN410" s="2175"/>
      <c r="PO410" s="2175"/>
      <c r="PP410" s="2175"/>
      <c r="PQ410" s="2175"/>
      <c r="PR410" s="2175"/>
      <c r="PS410" s="2175"/>
      <c r="PT410" s="2175"/>
      <c r="PU410" s="2175"/>
      <c r="PV410" s="2175"/>
      <c r="PW410" s="2175"/>
      <c r="PX410" s="2175"/>
      <c r="PY410" s="2175"/>
      <c r="PZ410" s="2175"/>
      <c r="QA410" s="2175"/>
      <c r="QB410" s="2175"/>
      <c r="QC410" s="2175"/>
      <c r="QD410" s="2175"/>
      <c r="QE410" s="2175"/>
      <c r="QF410" s="2175"/>
      <c r="QG410" s="2175"/>
      <c r="QH410" s="2175"/>
      <c r="QI410" s="2175"/>
      <c r="QJ410" s="2175"/>
      <c r="QK410" s="2175"/>
      <c r="QL410" s="2175"/>
      <c r="QM410" s="2175"/>
      <c r="QN410" s="2175"/>
      <c r="QO410" s="2175"/>
      <c r="QP410" s="2175"/>
      <c r="QQ410" s="2175"/>
      <c r="QR410" s="2175"/>
      <c r="QS410" s="2175"/>
      <c r="QT410" s="2175"/>
      <c r="QU410" s="2175"/>
      <c r="QV410" s="2175"/>
      <c r="QW410" s="2175"/>
      <c r="QX410" s="2175"/>
      <c r="QY410" s="2175"/>
      <c r="QZ410" s="2175"/>
      <c r="RA410" s="2175"/>
      <c r="RB410" s="2175"/>
      <c r="RC410" s="2175"/>
      <c r="RD410" s="2175"/>
      <c r="RE410" s="2175"/>
      <c r="RF410" s="2175"/>
      <c r="RG410" s="2175"/>
      <c r="RH410" s="2175"/>
      <c r="RI410" s="2175"/>
      <c r="RJ410" s="2175"/>
      <c r="RK410" s="2175"/>
      <c r="RL410" s="2175"/>
      <c r="RM410" s="2175"/>
      <c r="RN410" s="2175"/>
      <c r="RO410" s="2175"/>
      <c r="RP410" s="2175"/>
      <c r="RQ410" s="2175"/>
      <c r="RR410" s="2175"/>
      <c r="RS410" s="2175"/>
      <c r="RT410" s="2175"/>
      <c r="RU410" s="2175"/>
      <c r="RV410" s="2175"/>
      <c r="RW410" s="2175"/>
      <c r="RX410" s="2175"/>
      <c r="RY410" s="2175"/>
      <c r="RZ410" s="2175"/>
      <c r="SA410" s="2175"/>
      <c r="SB410" s="2175"/>
      <c r="SC410" s="2175"/>
      <c r="SD410" s="2175"/>
      <c r="SE410" s="2175"/>
      <c r="SF410" s="2175"/>
      <c r="SG410" s="2175"/>
      <c r="SH410" s="2175"/>
      <c r="SI410" s="2175"/>
      <c r="SJ410" s="2175"/>
      <c r="SK410" s="2175"/>
      <c r="SL410" s="2175"/>
      <c r="SM410" s="2175"/>
      <c r="SN410" s="2175"/>
      <c r="SO410" s="2175"/>
      <c r="SP410" s="2175"/>
      <c r="SQ410" s="2175"/>
      <c r="SR410" s="2175"/>
      <c r="SS410" s="2175"/>
      <c r="ST410" s="2175"/>
      <c r="SU410" s="2175"/>
      <c r="SV410" s="2175"/>
      <c r="SW410" s="2175"/>
      <c r="SX410" s="2175"/>
      <c r="SY410" s="2175"/>
      <c r="SZ410" s="2175"/>
      <c r="TA410" s="2175"/>
      <c r="TB410" s="2175"/>
      <c r="TC410" s="2175"/>
      <c r="TD410" s="2175"/>
      <c r="TE410" s="2175"/>
      <c r="TF410" s="2175"/>
      <c r="TG410" s="2175"/>
      <c r="TH410" s="2175"/>
      <c r="TI410" s="2175"/>
      <c r="TJ410" s="2175"/>
      <c r="TK410" s="2175"/>
      <c r="TL410" s="2175"/>
      <c r="TM410" s="2175"/>
      <c r="TN410" s="2175"/>
      <c r="TO410" s="2175"/>
      <c r="TP410" s="2175"/>
      <c r="TQ410" s="2175"/>
      <c r="TR410" s="2175"/>
      <c r="TS410" s="2175"/>
      <c r="TT410" s="2175"/>
      <c r="TU410" s="2175"/>
      <c r="TV410" s="2175"/>
      <c r="TW410" s="2175"/>
      <c r="TX410" s="2175"/>
      <c r="TY410" s="2175"/>
      <c r="TZ410" s="2175"/>
      <c r="UA410" s="2175"/>
      <c r="UB410" s="2175"/>
      <c r="UC410" s="2175"/>
      <c r="UD410" s="2175"/>
      <c r="UE410" s="2175"/>
      <c r="UF410" s="2175"/>
      <c r="UG410" s="2175"/>
      <c r="UH410" s="2175"/>
      <c r="UI410" s="2175"/>
      <c r="UJ410" s="2175"/>
      <c r="UK410" s="2175"/>
      <c r="UL410" s="2175"/>
      <c r="UM410" s="2175"/>
      <c r="UN410" s="2175"/>
      <c r="UO410" s="2175"/>
      <c r="UP410" s="2175"/>
      <c r="UQ410" s="2175"/>
      <c r="UR410" s="2175"/>
      <c r="US410" s="2175"/>
      <c r="UT410" s="2175"/>
      <c r="UU410" s="2175"/>
      <c r="UV410" s="2175"/>
      <c r="UW410" s="2175"/>
      <c r="UX410" s="2175"/>
      <c r="UY410" s="2175"/>
      <c r="UZ410" s="2175"/>
      <c r="VA410" s="2175"/>
      <c r="VB410" s="2175"/>
      <c r="VC410" s="2175"/>
      <c r="VD410" s="2175"/>
      <c r="VE410" s="2175"/>
      <c r="VF410" s="2175"/>
      <c r="VG410" s="2175"/>
      <c r="VH410" s="2175"/>
      <c r="VI410" s="2175"/>
      <c r="VJ410" s="2175"/>
      <c r="VK410" s="2175"/>
      <c r="VL410" s="2175"/>
      <c r="VM410" s="2175"/>
      <c r="VN410" s="2175"/>
      <c r="VO410" s="2175"/>
      <c r="VP410" s="2175"/>
      <c r="VQ410" s="2175"/>
      <c r="VR410" s="2175"/>
      <c r="VS410" s="2175"/>
      <c r="VT410" s="2175"/>
      <c r="VU410" s="2175"/>
      <c r="VV410" s="2175"/>
      <c r="VW410" s="2175"/>
      <c r="VX410" s="2175"/>
      <c r="VY410" s="2175"/>
      <c r="VZ410" s="2175"/>
      <c r="WA410" s="2175"/>
      <c r="WB410" s="2175"/>
      <c r="WC410" s="2175"/>
      <c r="WD410" s="2175"/>
      <c r="WE410" s="2175"/>
      <c r="WF410" s="2175"/>
      <c r="WG410" s="2175"/>
      <c r="WH410" s="2175"/>
      <c r="WI410" s="2175"/>
      <c r="WJ410" s="2175"/>
      <c r="WK410" s="2175"/>
      <c r="WL410" s="2175"/>
      <c r="WM410" s="2175"/>
      <c r="WN410" s="2175"/>
      <c r="WO410" s="2175"/>
      <c r="WP410" s="2175"/>
      <c r="WQ410" s="2175"/>
      <c r="WR410" s="2175"/>
      <c r="WS410" s="2175"/>
      <c r="WT410" s="2175"/>
      <c r="WU410" s="2175"/>
      <c r="WV410" s="2175"/>
      <c r="WW410" s="2175"/>
      <c r="WX410" s="2175"/>
      <c r="WY410" s="2175"/>
      <c r="WZ410" s="2175"/>
      <c r="XA410" s="2175"/>
      <c r="XB410" s="2175"/>
      <c r="XC410" s="2175"/>
      <c r="XD410" s="2175"/>
      <c r="XE410" s="2175"/>
      <c r="XF410" s="2175"/>
      <c r="XG410" s="2175"/>
      <c r="XH410" s="2175"/>
      <c r="XI410" s="2175"/>
      <c r="XJ410" s="2175"/>
      <c r="XK410" s="2175"/>
      <c r="XL410" s="2175"/>
      <c r="XM410" s="2175"/>
      <c r="XN410" s="2175"/>
      <c r="XO410" s="2175"/>
      <c r="XP410" s="2175"/>
      <c r="XQ410" s="2175"/>
      <c r="XR410" s="2175"/>
      <c r="XS410" s="2175"/>
      <c r="XT410" s="2175"/>
      <c r="XU410" s="2175"/>
      <c r="XV410" s="2175"/>
      <c r="XW410" s="2175"/>
      <c r="XX410" s="2175"/>
      <c r="XY410" s="2175"/>
      <c r="XZ410" s="2175"/>
      <c r="YA410" s="2175"/>
      <c r="YB410" s="2175"/>
      <c r="YC410" s="2175"/>
      <c r="YD410" s="2175"/>
      <c r="YE410" s="2175"/>
      <c r="YF410" s="2175"/>
      <c r="YG410" s="2175"/>
      <c r="YH410" s="2175"/>
      <c r="YI410" s="2175"/>
      <c r="YJ410" s="2175"/>
      <c r="YK410" s="2175"/>
      <c r="YL410" s="2175"/>
      <c r="YM410" s="2175"/>
      <c r="YN410" s="2175"/>
      <c r="YO410" s="2175"/>
      <c r="YP410" s="2175"/>
      <c r="YQ410" s="2175"/>
      <c r="YR410" s="2175"/>
      <c r="YS410" s="2175"/>
      <c r="YT410" s="2175"/>
      <c r="YU410" s="2175"/>
      <c r="YV410" s="2175"/>
      <c r="YW410" s="2175"/>
      <c r="YX410" s="2175"/>
      <c r="YY410" s="2175"/>
      <c r="YZ410" s="2175"/>
      <c r="ZA410" s="2175"/>
      <c r="ZB410" s="2175"/>
      <c r="ZC410" s="2175"/>
      <c r="ZD410" s="2175"/>
      <c r="ZE410" s="2175"/>
      <c r="ZF410" s="2175"/>
      <c r="ZG410" s="2175"/>
      <c r="ZH410" s="2175"/>
      <c r="ZI410" s="2175"/>
      <c r="ZJ410" s="2175"/>
      <c r="ZK410" s="2175"/>
      <c r="ZL410" s="2175"/>
      <c r="ZM410" s="2175"/>
      <c r="ZN410" s="2175"/>
      <c r="ZO410" s="2175"/>
      <c r="ZP410" s="2175"/>
      <c r="ZQ410" s="2175"/>
      <c r="ZR410" s="2175"/>
      <c r="ZS410" s="2175"/>
      <c r="ZT410" s="2175"/>
      <c r="ZU410" s="2175"/>
      <c r="ZV410" s="2175"/>
      <c r="ZW410" s="2175"/>
      <c r="ZX410" s="2175"/>
      <c r="ZY410" s="2175"/>
      <c r="ZZ410" s="2175"/>
      <c r="AAA410" s="2175"/>
      <c r="AAB410" s="2175"/>
      <c r="AAC410" s="2175"/>
      <c r="AAD410" s="2175"/>
      <c r="AAE410" s="2175"/>
      <c r="AAF410" s="2175"/>
      <c r="AAG410" s="2175"/>
      <c r="AAH410" s="2175"/>
      <c r="AAI410" s="2175"/>
      <c r="AAJ410" s="2175"/>
      <c r="AAK410" s="2175"/>
      <c r="AAL410" s="2175"/>
      <c r="AAM410" s="2175"/>
      <c r="AAN410" s="2175"/>
      <c r="AAO410" s="2175"/>
      <c r="AAP410" s="2175"/>
      <c r="AAQ410" s="2175"/>
      <c r="AAR410" s="2175"/>
      <c r="AAS410" s="2175"/>
      <c r="AAT410" s="2175"/>
      <c r="AAU410" s="2175"/>
      <c r="AAV410" s="2175"/>
      <c r="AAW410" s="2175"/>
      <c r="AAX410" s="2175"/>
      <c r="AAY410" s="2175"/>
      <c r="AAZ410" s="2175"/>
      <c r="ABA410" s="2175"/>
      <c r="ABB410" s="2175"/>
      <c r="ABC410" s="2175"/>
      <c r="ABD410" s="2175"/>
      <c r="ABE410" s="2175"/>
      <c r="ABF410" s="2175"/>
      <c r="ABG410" s="2175"/>
      <c r="ABH410" s="2175"/>
      <c r="ABI410" s="2175"/>
      <c r="ABJ410" s="2175"/>
      <c r="ABK410" s="2175"/>
      <c r="ABL410" s="2175"/>
      <c r="ABM410" s="2175"/>
      <c r="ABN410" s="2175"/>
      <c r="ABO410" s="2175"/>
      <c r="ABP410" s="2175"/>
      <c r="ABQ410" s="2175"/>
      <c r="ABR410" s="2175"/>
      <c r="ABS410" s="2175"/>
      <c r="ABT410" s="2175"/>
      <c r="ABU410" s="2175"/>
      <c r="ABV410" s="2175"/>
      <c r="ABW410" s="2175"/>
      <c r="ABX410" s="2175"/>
      <c r="ABY410" s="2175"/>
      <c r="ABZ410" s="2175"/>
      <c r="ACA410" s="2175"/>
      <c r="ACB410" s="2175"/>
      <c r="ACC410" s="2175"/>
      <c r="ACD410" s="2175"/>
      <c r="ACE410" s="2175"/>
      <c r="ACF410" s="2175"/>
      <c r="ACG410" s="2175"/>
      <c r="ACH410" s="2175"/>
      <c r="ACI410" s="2175"/>
      <c r="ACJ410" s="2175"/>
      <c r="ACK410" s="2175"/>
      <c r="ACL410" s="2175"/>
      <c r="ACM410" s="2175"/>
      <c r="ACN410" s="2175"/>
      <c r="ACO410" s="2175"/>
      <c r="ACP410" s="2175"/>
      <c r="ACQ410" s="2175"/>
      <c r="ACR410" s="2175"/>
      <c r="ACS410" s="2175"/>
      <c r="ACT410" s="2175"/>
      <c r="ACU410" s="2175"/>
      <c r="ACV410" s="2175"/>
      <c r="ACW410" s="2175"/>
      <c r="ACX410" s="2175"/>
      <c r="ACY410" s="2175"/>
      <c r="ACZ410" s="2175"/>
      <c r="ADA410" s="2175"/>
      <c r="ADB410" s="2175"/>
      <c r="ADC410" s="2175"/>
      <c r="ADD410" s="2175"/>
      <c r="ADE410" s="2175"/>
      <c r="ADF410" s="2175"/>
      <c r="ADG410" s="2175"/>
      <c r="ADH410" s="2175"/>
      <c r="ADI410" s="2175"/>
      <c r="ADJ410" s="2175"/>
      <c r="ADK410" s="2175"/>
      <c r="ADL410" s="2175"/>
      <c r="ADM410" s="2175"/>
      <c r="ADN410" s="2175"/>
      <c r="ADO410" s="2175"/>
      <c r="ADP410" s="2175"/>
      <c r="ADQ410" s="2175"/>
      <c r="ADR410" s="2175"/>
      <c r="ADS410" s="2175"/>
      <c r="ADT410" s="2175"/>
      <c r="ADU410" s="2175"/>
      <c r="ADV410" s="2175"/>
      <c r="ADW410" s="2175"/>
      <c r="ADX410" s="2175"/>
      <c r="ADY410" s="2175"/>
      <c r="ADZ410" s="2175"/>
      <c r="AEA410" s="2175"/>
      <c r="AEB410" s="2175"/>
      <c r="AEC410" s="2175"/>
      <c r="AED410" s="2175"/>
      <c r="AEE410" s="2175"/>
      <c r="AEF410" s="2175"/>
      <c r="AEG410" s="2175"/>
      <c r="AEH410" s="2175"/>
      <c r="AEI410" s="2175"/>
      <c r="AEJ410" s="2175"/>
      <c r="AEK410" s="2175"/>
      <c r="AEL410" s="2175"/>
      <c r="AEM410" s="2175"/>
      <c r="AEN410" s="2175"/>
      <c r="AEO410" s="2175"/>
      <c r="AEP410" s="2175"/>
      <c r="AEQ410" s="2175"/>
      <c r="AER410" s="2175"/>
      <c r="AES410" s="2175"/>
      <c r="AET410" s="2175"/>
      <c r="AEU410" s="2175"/>
      <c r="AEV410" s="2175"/>
      <c r="AEW410" s="2175"/>
      <c r="AEX410" s="2175"/>
      <c r="AEY410" s="2175"/>
      <c r="AEZ410" s="2175"/>
      <c r="AFA410" s="2175"/>
      <c r="AFB410" s="2175"/>
      <c r="AFC410" s="2175"/>
      <c r="AFD410" s="2175"/>
      <c r="AFE410" s="2175"/>
      <c r="AFF410" s="2175"/>
      <c r="AFG410" s="2175"/>
      <c r="AFH410" s="2175"/>
      <c r="AFI410" s="2175"/>
      <c r="AFJ410" s="2175"/>
      <c r="AFK410" s="2175"/>
      <c r="AFL410" s="2175"/>
      <c r="AFM410" s="2175"/>
      <c r="AFN410" s="2175"/>
      <c r="AFO410" s="2175"/>
      <c r="AFP410" s="2175"/>
      <c r="AFQ410" s="2175"/>
      <c r="AFR410" s="2175"/>
      <c r="AFS410" s="2175"/>
      <c r="AFT410" s="2175"/>
      <c r="AFU410" s="2175"/>
      <c r="AFV410" s="2175"/>
      <c r="AFW410" s="2175"/>
      <c r="AFX410" s="2175"/>
      <c r="AFY410" s="2175"/>
      <c r="AFZ410" s="2175"/>
      <c r="AGA410" s="2175"/>
      <c r="AGB410" s="2175"/>
      <c r="AGC410" s="2175"/>
      <c r="AGD410" s="2175"/>
      <c r="AGE410" s="2175"/>
      <c r="AGF410" s="2175"/>
      <c r="AGG410" s="2175"/>
      <c r="AGH410" s="2175"/>
      <c r="AGI410" s="2175"/>
      <c r="AGJ410" s="2175"/>
      <c r="AGK410" s="2175"/>
      <c r="AGL410" s="2175"/>
      <c r="AGM410" s="2175"/>
      <c r="AGN410" s="2175"/>
      <c r="AGO410" s="2175"/>
      <c r="AGP410" s="2175"/>
      <c r="AGQ410" s="2175"/>
      <c r="AGR410" s="2175"/>
      <c r="AGS410" s="2175"/>
      <c r="AGT410" s="2175"/>
      <c r="AGU410" s="2175"/>
      <c r="AGV410" s="2175"/>
      <c r="AGW410" s="2175"/>
      <c r="AGX410" s="2175"/>
      <c r="AGY410" s="2175"/>
      <c r="AGZ410" s="2175"/>
      <c r="AHA410" s="2175"/>
      <c r="AHB410" s="2175"/>
      <c r="AHC410" s="2175"/>
      <c r="AHD410" s="2175"/>
      <c r="AHE410" s="2175"/>
      <c r="AHF410" s="2175"/>
      <c r="AHG410" s="2175"/>
      <c r="AHH410" s="2175"/>
      <c r="AHI410" s="2175"/>
      <c r="AHJ410" s="2175"/>
      <c r="AHK410" s="2175"/>
      <c r="AHL410" s="2175"/>
      <c r="AHM410" s="2175"/>
      <c r="AHN410" s="2175"/>
      <c r="AHO410" s="2175"/>
      <c r="AHP410" s="2175"/>
      <c r="AHQ410" s="2175"/>
      <c r="AHR410" s="2175"/>
      <c r="AHS410" s="2175"/>
      <c r="AHT410" s="2175"/>
      <c r="AHU410" s="2175"/>
      <c r="AHV410" s="2175"/>
      <c r="AHW410" s="2175"/>
      <c r="AHX410" s="2175"/>
      <c r="AHY410" s="2175"/>
      <c r="AHZ410" s="2175"/>
      <c r="AIA410" s="2175"/>
      <c r="AIB410" s="2175"/>
      <c r="AIC410" s="2175"/>
      <c r="AID410" s="2175"/>
      <c r="AIE410" s="2175"/>
      <c r="AIF410" s="2175"/>
      <c r="AIG410" s="2175"/>
      <c r="AIH410" s="2175"/>
      <c r="AII410" s="2175"/>
      <c r="AIJ410" s="2175"/>
      <c r="AIK410" s="2175"/>
      <c r="AIL410" s="2175"/>
      <c r="AIM410" s="2175"/>
      <c r="AIN410" s="2175"/>
      <c r="AIO410" s="2175"/>
      <c r="AIP410" s="2175"/>
      <c r="AIQ410" s="2175"/>
      <c r="AIR410" s="2175"/>
      <c r="AIS410" s="2175"/>
      <c r="AIT410" s="2175"/>
      <c r="AIU410" s="2175"/>
      <c r="AIV410" s="2175"/>
      <c r="AIW410" s="2175"/>
      <c r="AIX410" s="2175"/>
      <c r="AIY410" s="2175"/>
      <c r="AIZ410" s="2175"/>
      <c r="AJA410" s="2175"/>
      <c r="AJB410" s="2175"/>
      <c r="AJC410" s="2175"/>
      <c r="AJD410" s="2175"/>
      <c r="AJE410" s="2175"/>
      <c r="AJF410" s="2175"/>
      <c r="AJG410" s="2175"/>
      <c r="AJH410" s="2175"/>
      <c r="AJI410" s="2175"/>
      <c r="AJJ410" s="2175"/>
      <c r="AJK410" s="2175"/>
      <c r="AJL410" s="2175"/>
      <c r="AJM410" s="2175"/>
      <c r="AJN410" s="2175"/>
      <c r="AJO410" s="2175"/>
      <c r="AJP410" s="2175"/>
      <c r="AJQ410" s="2175"/>
      <c r="AJR410" s="2175"/>
      <c r="AJS410" s="2175"/>
      <c r="AJT410" s="2175"/>
      <c r="AJU410" s="2175"/>
      <c r="AJV410" s="2175"/>
      <c r="AJW410" s="2175"/>
      <c r="AJX410" s="2175"/>
      <c r="AJY410" s="2175"/>
      <c r="AJZ410" s="2175"/>
      <c r="AKA410" s="2175"/>
      <c r="AKB410" s="2175"/>
      <c r="AKC410" s="2175"/>
      <c r="AKD410" s="2175"/>
      <c r="AKE410" s="2175"/>
      <c r="AKF410" s="2175"/>
      <c r="AKG410" s="2175"/>
      <c r="AKH410" s="2175"/>
      <c r="AKI410" s="2175"/>
      <c r="AKJ410" s="2175"/>
      <c r="AKK410" s="2175"/>
      <c r="AKL410" s="2175"/>
      <c r="AKM410" s="2175"/>
      <c r="AKN410" s="2175"/>
      <c r="AKO410" s="2175"/>
      <c r="AKP410" s="2175"/>
      <c r="AKQ410" s="2175"/>
      <c r="AKR410" s="2175"/>
      <c r="AKS410" s="2175"/>
      <c r="AKT410" s="2175"/>
      <c r="AKU410" s="2175"/>
      <c r="AKV410" s="2175"/>
      <c r="AKW410" s="2175"/>
      <c r="AKX410" s="2175"/>
      <c r="AKY410" s="2175"/>
      <c r="AKZ410" s="2175"/>
      <c r="ALA410" s="2175"/>
      <c r="ALB410" s="2175"/>
      <c r="ALC410" s="2175"/>
      <c r="ALD410" s="2175"/>
      <c r="ALE410" s="2175"/>
      <c r="ALF410" s="2175"/>
      <c r="ALG410" s="2175"/>
      <c r="ALH410" s="2175"/>
      <c r="ALI410" s="2175"/>
      <c r="ALJ410" s="2175"/>
      <c r="ALK410" s="2175"/>
      <c r="ALL410" s="2175"/>
      <c r="ALM410" s="2175"/>
      <c r="ALN410" s="2175"/>
      <c r="ALO410" s="2175"/>
      <c r="ALP410" s="2175"/>
      <c r="ALQ410" s="2175"/>
      <c r="ALR410" s="2175"/>
      <c r="ALS410" s="2175"/>
      <c r="ALT410" s="2175"/>
      <c r="ALU410" s="2175"/>
      <c r="ALV410" s="2175"/>
      <c r="ALW410" s="2175"/>
      <c r="ALX410" s="2175"/>
      <c r="ALY410" s="2175"/>
      <c r="ALZ410" s="2175"/>
      <c r="AMA410" s="2175"/>
      <c r="AMB410" s="2175"/>
      <c r="AMC410" s="2175"/>
      <c r="AMD410" s="2175"/>
      <c r="AME410" s="2175"/>
      <c r="AMF410" s="2175"/>
      <c r="AMG410" s="2175"/>
      <c r="AMH410" s="2175"/>
      <c r="AMI410" s="2175"/>
      <c r="AMJ410" s="2175"/>
      <c r="AMK410" s="2175"/>
      <c r="AML410" s="2175"/>
      <c r="AMM410" s="2175"/>
      <c r="AMN410" s="2175"/>
      <c r="AMO410" s="2175"/>
      <c r="AMP410" s="2175"/>
      <c r="AMQ410" s="2175"/>
      <c r="AMR410" s="2175"/>
      <c r="AMS410" s="2175"/>
      <c r="AMT410" s="2175"/>
      <c r="AMU410" s="2175"/>
      <c r="AMV410" s="2175"/>
      <c r="AMW410" s="2175"/>
      <c r="AMX410" s="2175"/>
      <c r="AMY410" s="2175"/>
      <c r="AMZ410" s="2175"/>
      <c r="ANA410" s="2175"/>
      <c r="ANB410" s="2175"/>
      <c r="ANC410" s="2175"/>
      <c r="AND410" s="2175"/>
      <c r="ANE410" s="2175"/>
      <c r="ANF410" s="2175"/>
      <c r="ANG410" s="2175"/>
      <c r="ANH410" s="2175"/>
      <c r="ANI410" s="2175"/>
      <c r="ANJ410" s="2175"/>
      <c r="ANK410" s="2175"/>
      <c r="ANL410" s="2175"/>
      <c r="ANM410" s="2175"/>
      <c r="ANN410" s="2175"/>
      <c r="ANO410" s="2175"/>
      <c r="ANP410" s="2175"/>
      <c r="ANQ410" s="2175"/>
      <c r="ANR410" s="2175"/>
      <c r="ANS410" s="2175"/>
      <c r="ANT410" s="2175"/>
      <c r="ANU410" s="2175"/>
      <c r="ANV410" s="2175"/>
      <c r="ANW410" s="2175"/>
      <c r="ANX410" s="2175"/>
      <c r="ANY410" s="2175"/>
      <c r="ANZ410" s="2175"/>
      <c r="AOA410" s="2175"/>
      <c r="AOB410" s="2175"/>
      <c r="AOC410" s="2175"/>
      <c r="AOD410" s="2175"/>
      <c r="AOE410" s="2175"/>
      <c r="AOF410" s="2175"/>
      <c r="AOG410" s="2175"/>
      <c r="AOH410" s="2175"/>
      <c r="AOI410" s="2175"/>
      <c r="AOJ410" s="2175"/>
      <c r="AOK410" s="2175"/>
      <c r="AOL410" s="2175"/>
      <c r="AOM410" s="2175"/>
      <c r="AON410" s="2175"/>
      <c r="AOO410" s="2175"/>
      <c r="AOP410" s="2175"/>
      <c r="AOQ410" s="2175"/>
      <c r="AOR410" s="2175"/>
      <c r="AOS410" s="2175"/>
      <c r="AOT410" s="2175"/>
      <c r="AOU410" s="2175"/>
      <c r="AOV410" s="2175"/>
      <c r="AOW410" s="2175"/>
      <c r="AOX410" s="2175"/>
      <c r="AOY410" s="2175"/>
      <c r="AOZ410" s="2175"/>
      <c r="APA410" s="2175"/>
      <c r="APB410" s="2175"/>
      <c r="APC410" s="2175"/>
      <c r="APD410" s="2175"/>
      <c r="APE410" s="2175"/>
      <c r="APF410" s="2175"/>
      <c r="APG410" s="2175"/>
      <c r="APH410" s="2175"/>
      <c r="API410" s="2175"/>
      <c r="APJ410" s="2175"/>
      <c r="APK410" s="2175"/>
      <c r="APL410" s="2175"/>
      <c r="APM410" s="2175"/>
      <c r="APN410" s="2175"/>
      <c r="APO410" s="2175"/>
      <c r="APP410" s="2175"/>
      <c r="APQ410" s="2175"/>
      <c r="APR410" s="2175"/>
      <c r="APS410" s="2175"/>
      <c r="APT410" s="2175"/>
      <c r="APU410" s="2175"/>
      <c r="APV410" s="2175"/>
      <c r="APW410" s="2175"/>
      <c r="APX410" s="2175"/>
      <c r="APY410" s="2175"/>
      <c r="APZ410" s="2175"/>
      <c r="AQA410" s="2175"/>
      <c r="AQB410" s="2175"/>
      <c r="AQC410" s="2175"/>
      <c r="AQD410" s="2175"/>
      <c r="AQE410" s="2175"/>
      <c r="AQF410" s="2175"/>
      <c r="AQG410" s="2175"/>
      <c r="AQH410" s="2175"/>
      <c r="AQI410" s="2175"/>
      <c r="AQJ410" s="2175"/>
      <c r="AQK410" s="2175"/>
      <c r="AQL410" s="2175"/>
      <c r="AQM410" s="2175"/>
      <c r="AQN410" s="2175"/>
      <c r="AQO410" s="2175"/>
      <c r="AQP410" s="2175"/>
      <c r="AQQ410" s="2175"/>
      <c r="AQR410" s="2175"/>
      <c r="AQS410" s="2175"/>
      <c r="AQT410" s="2175"/>
      <c r="AQU410" s="2175"/>
      <c r="AQV410" s="2175"/>
      <c r="AQW410" s="2175"/>
      <c r="AQX410" s="2175"/>
      <c r="AQY410" s="2175"/>
      <c r="AQZ410" s="2175"/>
      <c r="ARA410" s="2175"/>
      <c r="ARB410" s="2175"/>
      <c r="ARC410" s="2175"/>
      <c r="ARD410" s="2175"/>
      <c r="ARE410" s="2175"/>
      <c r="ARF410" s="2175"/>
      <c r="ARG410" s="2175"/>
      <c r="ARH410" s="2175"/>
      <c r="ARI410" s="2175"/>
      <c r="ARJ410" s="2175"/>
      <c r="ARK410" s="2175"/>
      <c r="ARL410" s="2175"/>
      <c r="ARM410" s="2175"/>
      <c r="ARN410" s="2175"/>
      <c r="ARO410" s="2175"/>
      <c r="ARP410" s="2175"/>
      <c r="ARQ410" s="2175"/>
      <c r="ARR410" s="2175"/>
      <c r="ARS410" s="2175"/>
      <c r="ART410" s="2175"/>
      <c r="ARU410" s="2175"/>
      <c r="ARV410" s="2175"/>
      <c r="ARW410" s="2175"/>
      <c r="ARX410" s="2175"/>
      <c r="ARY410" s="2175"/>
      <c r="ARZ410" s="2175"/>
      <c r="ASA410" s="2175"/>
      <c r="ASB410" s="2175"/>
      <c r="ASC410" s="2175"/>
      <c r="ASD410" s="2175"/>
      <c r="ASE410" s="2175"/>
      <c r="ASF410" s="2175"/>
      <c r="ASG410" s="2175"/>
      <c r="ASH410" s="2175"/>
      <c r="ASI410" s="2175"/>
      <c r="ASJ410" s="2175"/>
      <c r="ASK410" s="2175"/>
      <c r="ASL410" s="2175"/>
      <c r="ASM410" s="2175"/>
      <c r="ASN410" s="2175"/>
      <c r="ASO410" s="2175"/>
      <c r="ASP410" s="2175"/>
      <c r="ASQ410" s="2175"/>
      <c r="ASR410" s="2175"/>
      <c r="ASS410" s="2175"/>
      <c r="AST410" s="2175"/>
      <c r="ASU410" s="2175"/>
      <c r="ASV410" s="2175"/>
      <c r="ASW410" s="2175"/>
      <c r="ASX410" s="2175"/>
      <c r="ASY410" s="2175"/>
      <c r="ASZ410" s="2175"/>
      <c r="ATA410" s="2175"/>
      <c r="ATB410" s="2175"/>
      <c r="ATC410" s="2175"/>
      <c r="ATD410" s="2175"/>
      <c r="ATE410" s="2175"/>
      <c r="ATF410" s="2175"/>
      <c r="ATG410" s="2175"/>
      <c r="ATH410" s="2175"/>
      <c r="ATI410" s="2175"/>
      <c r="ATJ410" s="2175"/>
      <c r="ATK410" s="2175"/>
      <c r="ATL410" s="2175"/>
      <c r="ATM410" s="2175"/>
      <c r="ATN410" s="2175"/>
      <c r="ATO410" s="2175"/>
      <c r="ATP410" s="2175"/>
      <c r="ATQ410" s="2175"/>
      <c r="ATR410" s="2175"/>
      <c r="ATS410" s="2175"/>
      <c r="ATT410" s="2175"/>
      <c r="ATU410" s="2175"/>
      <c r="ATV410" s="2175"/>
      <c r="ATW410" s="2175"/>
      <c r="ATX410" s="2175"/>
      <c r="ATY410" s="2175"/>
      <c r="ATZ410" s="2175"/>
      <c r="AUA410" s="2175"/>
      <c r="AUB410" s="2175"/>
      <c r="AUC410" s="2175"/>
      <c r="AUD410" s="2175"/>
      <c r="AUE410" s="2175"/>
      <c r="AUF410" s="2175"/>
      <c r="AUG410" s="2175"/>
      <c r="AUH410" s="2175"/>
      <c r="AUI410" s="2175"/>
      <c r="AUJ410" s="2175"/>
      <c r="AUK410" s="2175"/>
      <c r="AUL410" s="2175"/>
      <c r="AUM410" s="2175"/>
      <c r="AUN410" s="2175"/>
      <c r="AUO410" s="2175"/>
      <c r="AUP410" s="2175"/>
      <c r="AUQ410" s="2175"/>
      <c r="AUR410" s="2175"/>
      <c r="AUS410" s="2175"/>
      <c r="AUT410" s="2175"/>
      <c r="AUU410" s="2175"/>
      <c r="AUV410" s="2175"/>
      <c r="AUW410" s="2175"/>
      <c r="AUX410" s="2175"/>
      <c r="AUY410" s="2175"/>
      <c r="AUZ410" s="2175"/>
      <c r="AVA410" s="2175"/>
      <c r="AVB410" s="2175"/>
      <c r="AVC410" s="2175"/>
      <c r="AVD410" s="2175"/>
      <c r="AVE410" s="2175"/>
      <c r="AVF410" s="2175"/>
      <c r="AVG410" s="2175"/>
      <c r="AVH410" s="2175"/>
      <c r="AVI410" s="2175"/>
      <c r="AVJ410" s="2175"/>
      <c r="AVK410" s="2175"/>
      <c r="AVL410" s="2175"/>
      <c r="AVM410" s="2175"/>
      <c r="AVN410" s="2175"/>
      <c r="AVO410" s="2175"/>
      <c r="AVP410" s="2175"/>
      <c r="AVQ410" s="2175"/>
      <c r="AVR410" s="2175"/>
      <c r="AVS410" s="2175"/>
      <c r="AVT410" s="2175"/>
      <c r="AVU410" s="2175"/>
      <c r="AVV410" s="2175"/>
      <c r="AVW410" s="2175"/>
      <c r="AVX410" s="2175"/>
      <c r="AVY410" s="2175"/>
      <c r="AVZ410" s="2175"/>
      <c r="AWA410" s="2175"/>
      <c r="AWB410" s="2175"/>
      <c r="AWC410" s="2175"/>
      <c r="AWD410" s="2175"/>
      <c r="AWE410" s="2175"/>
      <c r="AWF410" s="2175"/>
      <c r="AWG410" s="2175"/>
      <c r="AWH410" s="2175"/>
      <c r="AWI410" s="2175"/>
      <c r="AWJ410" s="2175"/>
      <c r="AWK410" s="2175"/>
      <c r="AWL410" s="2175"/>
      <c r="AWM410" s="2175"/>
      <c r="AWN410" s="2175"/>
      <c r="AWO410" s="2175"/>
      <c r="AWP410" s="2175"/>
      <c r="AWQ410" s="2175"/>
      <c r="AWR410" s="2175"/>
      <c r="AWS410" s="2175"/>
      <c r="AWT410" s="2175"/>
      <c r="AWU410" s="2175"/>
      <c r="AWV410" s="2175"/>
      <c r="AWW410" s="2175"/>
      <c r="AWX410" s="2175"/>
      <c r="AWY410" s="2175"/>
      <c r="AWZ410" s="2175"/>
      <c r="AXA410" s="2175"/>
      <c r="AXB410" s="2175"/>
      <c r="AXC410" s="2175"/>
      <c r="AXD410" s="2175"/>
      <c r="AXE410" s="2175"/>
      <c r="AXF410" s="2175"/>
      <c r="AXG410" s="2175"/>
      <c r="AXH410" s="2175"/>
      <c r="AXI410" s="2175"/>
      <c r="AXJ410" s="2175"/>
      <c r="AXK410" s="2175"/>
      <c r="AXL410" s="2175"/>
      <c r="AXM410" s="2175"/>
      <c r="AXN410" s="2175"/>
      <c r="AXO410" s="2175"/>
      <c r="AXP410" s="2175"/>
      <c r="AXQ410" s="2175"/>
      <c r="AXR410" s="2175"/>
      <c r="AXS410" s="2175"/>
      <c r="AXT410" s="2175"/>
      <c r="AXU410" s="2175"/>
      <c r="AXV410" s="2175"/>
      <c r="AXW410" s="2175"/>
      <c r="AXX410" s="2175"/>
      <c r="AXY410" s="2175"/>
      <c r="AXZ410" s="2175"/>
      <c r="AYA410" s="2175"/>
      <c r="AYB410" s="2175"/>
      <c r="AYC410" s="2175"/>
      <c r="AYD410" s="2175"/>
      <c r="AYE410" s="2175"/>
      <c r="AYF410" s="2175"/>
      <c r="AYG410" s="2175"/>
      <c r="AYH410" s="2175"/>
      <c r="AYI410" s="2175"/>
      <c r="AYJ410" s="2175"/>
      <c r="AYK410" s="2175"/>
      <c r="AYL410" s="2175"/>
      <c r="AYM410" s="2175"/>
      <c r="AYN410" s="2175"/>
      <c r="AYO410" s="2175"/>
      <c r="AYP410" s="2175"/>
      <c r="AYQ410" s="2175"/>
      <c r="AYR410" s="2175"/>
      <c r="AYS410" s="2175"/>
      <c r="AYT410" s="2175"/>
      <c r="AYU410" s="2175"/>
      <c r="AYV410" s="2175"/>
      <c r="AYW410" s="2175"/>
      <c r="AYX410" s="2175"/>
      <c r="AYY410" s="2175"/>
      <c r="AYZ410" s="2175"/>
      <c r="AZA410" s="2175"/>
      <c r="AZB410" s="2175"/>
      <c r="AZC410" s="2175"/>
      <c r="AZD410" s="2175"/>
      <c r="AZE410" s="2175"/>
      <c r="AZF410" s="2175"/>
      <c r="AZG410" s="2175"/>
      <c r="AZH410" s="2175"/>
      <c r="AZI410" s="2175"/>
      <c r="AZJ410" s="2175"/>
      <c r="AZK410" s="2175"/>
      <c r="AZL410" s="2175"/>
      <c r="AZM410" s="2175"/>
      <c r="AZN410" s="2175"/>
      <c r="AZO410" s="2175"/>
      <c r="AZP410" s="2175"/>
      <c r="AZQ410" s="2175"/>
      <c r="AZR410" s="2175"/>
      <c r="AZS410" s="2175"/>
      <c r="AZT410" s="2175"/>
      <c r="AZU410" s="2175"/>
      <c r="AZV410" s="2175"/>
      <c r="AZW410" s="2175"/>
      <c r="AZX410" s="2175"/>
      <c r="AZY410" s="2175"/>
      <c r="AZZ410" s="2175"/>
      <c r="BAA410" s="2175"/>
      <c r="BAB410" s="2175"/>
      <c r="BAC410" s="2175"/>
      <c r="BAD410" s="2175"/>
      <c r="BAE410" s="2175"/>
      <c r="BAF410" s="2175"/>
      <c r="BAG410" s="2175"/>
      <c r="BAH410" s="2175"/>
      <c r="BAI410" s="2175"/>
      <c r="BAJ410" s="2175"/>
      <c r="BAK410" s="2175"/>
      <c r="BAL410" s="2175"/>
      <c r="BAM410" s="2175"/>
      <c r="BAN410" s="2175"/>
      <c r="BAO410" s="2175"/>
      <c r="BAP410" s="2175"/>
      <c r="BAQ410" s="2175"/>
      <c r="BAR410" s="2175"/>
      <c r="BAS410" s="2175"/>
      <c r="BAT410" s="2175"/>
      <c r="BAU410" s="2175"/>
      <c r="BAV410" s="2175"/>
      <c r="BAW410" s="2175"/>
      <c r="BAX410" s="2175"/>
      <c r="BAY410" s="2175"/>
      <c r="BAZ410" s="2175"/>
      <c r="BBA410" s="2175"/>
      <c r="BBB410" s="2175"/>
      <c r="BBC410" s="2175"/>
      <c r="BBD410" s="2175"/>
      <c r="BBE410" s="2175"/>
      <c r="BBF410" s="2175"/>
      <c r="BBG410" s="2175"/>
      <c r="BBH410" s="2175"/>
      <c r="BBI410" s="2175"/>
      <c r="BBJ410" s="2175"/>
      <c r="BBK410" s="2175"/>
      <c r="BBL410" s="2175"/>
      <c r="BBM410" s="2175"/>
      <c r="BBN410" s="2175"/>
      <c r="BBO410" s="2175"/>
      <c r="BBP410" s="2175"/>
      <c r="BBQ410" s="2175"/>
      <c r="BBR410" s="2175"/>
      <c r="BBS410" s="2175"/>
      <c r="BBT410" s="2175"/>
      <c r="BBU410" s="2175"/>
      <c r="BBV410" s="2175"/>
      <c r="BBW410" s="2175"/>
      <c r="BBX410" s="2175"/>
      <c r="BBY410" s="2175"/>
      <c r="BBZ410" s="2175"/>
      <c r="BCA410" s="2175"/>
      <c r="BCB410" s="2175"/>
      <c r="BCC410" s="2175"/>
      <c r="BCD410" s="2175"/>
      <c r="BCE410" s="2175"/>
      <c r="BCF410" s="2175"/>
      <c r="BCG410" s="2175"/>
      <c r="BCH410" s="2175"/>
      <c r="BCI410" s="2175"/>
      <c r="BCJ410" s="2175"/>
      <c r="BCK410" s="2175"/>
      <c r="BCL410" s="2175"/>
      <c r="BCM410" s="2175"/>
      <c r="BCN410" s="2175"/>
      <c r="BCO410" s="2175"/>
      <c r="BCP410" s="2175"/>
      <c r="BCQ410" s="2175"/>
      <c r="BCR410" s="2175"/>
      <c r="BCS410" s="2175"/>
      <c r="BCT410" s="2175"/>
      <c r="BCU410" s="2175"/>
      <c r="BCV410" s="2175"/>
      <c r="BCW410" s="2175"/>
      <c r="BCX410" s="2175"/>
      <c r="BCY410" s="2175"/>
      <c r="BCZ410" s="2175"/>
      <c r="BDA410" s="2175"/>
      <c r="BDB410" s="2175"/>
      <c r="BDC410" s="2175"/>
      <c r="BDD410" s="2175"/>
      <c r="BDE410" s="2175"/>
      <c r="BDF410" s="2175"/>
      <c r="BDG410" s="2175"/>
      <c r="BDH410" s="2175"/>
      <c r="BDI410" s="2175"/>
      <c r="BDJ410" s="2175"/>
      <c r="BDK410" s="2175"/>
      <c r="BDL410" s="2175"/>
      <c r="BDM410" s="2175"/>
      <c r="BDN410" s="2175"/>
      <c r="BDO410" s="2175"/>
      <c r="BDP410" s="2175"/>
      <c r="BDQ410" s="2175"/>
      <c r="BDR410" s="2175"/>
      <c r="BDS410" s="2175"/>
      <c r="BDT410" s="2175"/>
      <c r="BDU410" s="2175"/>
      <c r="BDV410" s="2175"/>
      <c r="BDW410" s="2175"/>
      <c r="BDX410" s="2175"/>
      <c r="BDY410" s="2175"/>
      <c r="BDZ410" s="2175"/>
      <c r="BEA410" s="2175"/>
      <c r="BEB410" s="2175"/>
      <c r="BEC410" s="2175"/>
      <c r="BED410" s="2175"/>
      <c r="BEE410" s="2175"/>
      <c r="BEF410" s="2175"/>
      <c r="BEG410" s="2175"/>
      <c r="BEH410" s="2175"/>
      <c r="BEI410" s="2175"/>
      <c r="BEJ410" s="2175"/>
      <c r="BEK410" s="2175"/>
      <c r="BEL410" s="2175"/>
      <c r="BEM410" s="2175"/>
      <c r="BEN410" s="2175"/>
      <c r="BEO410" s="2175"/>
      <c r="BEP410" s="2175"/>
      <c r="BEQ410" s="2175"/>
      <c r="BER410" s="2175"/>
      <c r="BES410" s="2175"/>
      <c r="BET410" s="2175"/>
      <c r="BEU410" s="2175"/>
      <c r="BEV410" s="2175"/>
      <c r="BEW410" s="2175"/>
      <c r="BEX410" s="2175"/>
      <c r="BEY410" s="2175"/>
      <c r="BEZ410" s="2175"/>
      <c r="BFA410" s="2175"/>
      <c r="BFB410" s="2175"/>
      <c r="BFC410" s="2175"/>
      <c r="BFD410" s="2175"/>
      <c r="BFE410" s="2175"/>
      <c r="BFF410" s="2175"/>
      <c r="BFG410" s="2175"/>
      <c r="BFH410" s="2175"/>
      <c r="BFI410" s="2175"/>
      <c r="BFJ410" s="2175"/>
      <c r="BFK410" s="2175"/>
      <c r="BFL410" s="2175"/>
      <c r="BFM410" s="2175"/>
      <c r="BFN410" s="2175"/>
      <c r="BFO410" s="2175"/>
      <c r="BFP410" s="2175"/>
      <c r="BFQ410" s="2175"/>
      <c r="BFR410" s="2175"/>
      <c r="BFS410" s="2175"/>
      <c r="BFT410" s="2175"/>
      <c r="BFU410" s="2175"/>
      <c r="BFV410" s="2175"/>
      <c r="BFW410" s="2175"/>
      <c r="BFX410" s="2175"/>
      <c r="BFY410" s="2175"/>
      <c r="BFZ410" s="2175"/>
      <c r="BGA410" s="2175"/>
      <c r="BGB410" s="2175"/>
      <c r="BGC410" s="2175"/>
      <c r="BGD410" s="2175"/>
      <c r="BGE410" s="2175"/>
      <c r="BGF410" s="2175"/>
      <c r="BGG410" s="2175"/>
      <c r="BGH410" s="2175"/>
      <c r="BGI410" s="2175"/>
      <c r="BGJ410" s="2175"/>
      <c r="BGK410" s="2175"/>
      <c r="BGL410" s="2175"/>
      <c r="BGM410" s="2175"/>
      <c r="BGN410" s="2175"/>
      <c r="BGO410" s="2175"/>
      <c r="BGP410" s="2175"/>
      <c r="BGQ410" s="2175"/>
      <c r="BGR410" s="2175"/>
      <c r="BGS410" s="2175"/>
      <c r="BGT410" s="2175"/>
      <c r="BGU410" s="2175"/>
      <c r="BGV410" s="2175"/>
      <c r="BGW410" s="2175"/>
      <c r="BGX410" s="2175"/>
      <c r="BGY410" s="2175"/>
      <c r="BGZ410" s="2175"/>
      <c r="BHA410" s="2175"/>
      <c r="BHB410" s="2175"/>
      <c r="BHC410" s="2175"/>
      <c r="BHD410" s="2175"/>
      <c r="BHE410" s="2175"/>
      <c r="BHF410" s="2175"/>
      <c r="BHG410" s="2175"/>
      <c r="BHH410" s="2175"/>
      <c r="BHI410" s="2175"/>
      <c r="BHJ410" s="2175"/>
      <c r="BHK410" s="2175"/>
      <c r="BHL410" s="2175"/>
      <c r="BHM410" s="2175"/>
      <c r="BHN410" s="2175"/>
      <c r="BHO410" s="2175"/>
      <c r="BHP410" s="2175"/>
      <c r="BHQ410" s="2175"/>
      <c r="BHR410" s="2175"/>
      <c r="BHS410" s="2175"/>
      <c r="BHT410" s="2175"/>
      <c r="BHU410" s="2175"/>
      <c r="BHV410" s="2175"/>
      <c r="BHW410" s="2175"/>
      <c r="BHX410" s="2175"/>
      <c r="BHY410" s="2175"/>
      <c r="BHZ410" s="2175"/>
      <c r="BIA410" s="2175"/>
      <c r="BIB410" s="2175"/>
      <c r="BIC410" s="2175"/>
      <c r="BID410" s="2175"/>
      <c r="BIE410" s="2175"/>
      <c r="BIF410" s="2175"/>
      <c r="BIG410" s="2175"/>
      <c r="BIH410" s="2175"/>
      <c r="BII410" s="2175"/>
      <c r="BIJ410" s="2175"/>
      <c r="BIK410" s="2175"/>
      <c r="BIL410" s="2175"/>
      <c r="BIM410" s="2175"/>
      <c r="BIN410" s="2175"/>
      <c r="BIO410" s="2175"/>
      <c r="BIP410" s="2175"/>
      <c r="BIQ410" s="2175"/>
      <c r="BIR410" s="2175"/>
      <c r="BIS410" s="2175"/>
      <c r="BIT410" s="2175"/>
      <c r="BIU410" s="2175"/>
      <c r="BIV410" s="2175"/>
      <c r="BIW410" s="2175"/>
      <c r="BIX410" s="2175"/>
      <c r="BIY410" s="2175"/>
      <c r="BIZ410" s="2175"/>
      <c r="BJA410" s="2175"/>
      <c r="BJB410" s="2175"/>
      <c r="BJC410" s="2175"/>
      <c r="BJD410" s="2175"/>
      <c r="BJE410" s="2175"/>
      <c r="BJF410" s="2175"/>
      <c r="BJG410" s="2175"/>
      <c r="BJH410" s="2175"/>
      <c r="BJI410" s="2175"/>
      <c r="BJJ410" s="2175"/>
      <c r="BJK410" s="2175"/>
      <c r="BJL410" s="2175"/>
      <c r="BJM410" s="2175"/>
      <c r="BJN410" s="2175"/>
      <c r="BJO410" s="2175"/>
      <c r="BJP410" s="2175"/>
      <c r="BJQ410" s="2175"/>
      <c r="BJR410" s="2175"/>
      <c r="BJS410" s="2175"/>
      <c r="BJT410" s="2175"/>
      <c r="BJU410" s="2175"/>
      <c r="BJV410" s="2175"/>
      <c r="BJW410" s="2175"/>
      <c r="BJX410" s="2175"/>
      <c r="BJY410" s="2175"/>
      <c r="BJZ410" s="2175"/>
      <c r="BKA410" s="2175"/>
      <c r="BKB410" s="2175"/>
      <c r="BKC410" s="2175"/>
      <c r="BKD410" s="2175"/>
      <c r="BKE410" s="2175"/>
      <c r="BKF410" s="2175"/>
      <c r="BKG410" s="2175"/>
      <c r="BKH410" s="2175"/>
      <c r="BKI410" s="2175"/>
      <c r="BKJ410" s="2175"/>
      <c r="BKK410" s="2175"/>
      <c r="BKL410" s="2175"/>
      <c r="BKM410" s="2175"/>
      <c r="BKN410" s="2175"/>
      <c r="BKO410" s="2175"/>
      <c r="BKP410" s="2175"/>
      <c r="BKQ410" s="2175"/>
      <c r="BKR410" s="2175"/>
      <c r="BKS410" s="2175"/>
      <c r="BKT410" s="2175"/>
      <c r="BKU410" s="2175"/>
      <c r="BKV410" s="2175"/>
      <c r="BKW410" s="2175"/>
      <c r="BKX410" s="2175"/>
      <c r="BKY410" s="2175"/>
      <c r="BKZ410" s="2175"/>
      <c r="BLA410" s="2175"/>
      <c r="BLB410" s="2175"/>
      <c r="BLC410" s="2175"/>
      <c r="BLD410" s="2175"/>
      <c r="BLE410" s="2175"/>
      <c r="BLF410" s="2175"/>
      <c r="BLG410" s="2175"/>
      <c r="BLH410" s="2175"/>
      <c r="BLI410" s="2175"/>
      <c r="BLJ410" s="2175"/>
      <c r="BLK410" s="2175"/>
      <c r="BLL410" s="2175"/>
      <c r="BLM410" s="2175"/>
      <c r="BLN410" s="2175"/>
      <c r="BLO410" s="2175"/>
      <c r="BLP410" s="2175"/>
      <c r="BLQ410" s="2175"/>
      <c r="BLR410" s="2175"/>
      <c r="BLS410" s="2175"/>
      <c r="BLT410" s="2175"/>
      <c r="BLU410" s="2175"/>
      <c r="BLV410" s="2175"/>
      <c r="BLW410" s="2175"/>
      <c r="BLX410" s="2175"/>
      <c r="BLY410" s="2175"/>
      <c r="BLZ410" s="2175"/>
      <c r="BMA410" s="2175"/>
      <c r="BMB410" s="2175"/>
      <c r="BMC410" s="2175"/>
      <c r="BMD410" s="2175"/>
      <c r="BME410" s="2175"/>
      <c r="BMF410" s="2175"/>
      <c r="BMG410" s="2175"/>
      <c r="BMH410" s="2175"/>
      <c r="BMI410" s="2175"/>
      <c r="BMJ410" s="2175"/>
      <c r="BMK410" s="2175"/>
      <c r="BML410" s="2175"/>
      <c r="BMM410" s="2175"/>
      <c r="BMN410" s="2175"/>
      <c r="BMO410" s="2175"/>
      <c r="BMP410" s="2175"/>
      <c r="BMQ410" s="2175"/>
      <c r="BMR410" s="2175"/>
      <c r="BMS410" s="2175"/>
      <c r="BMT410" s="2175"/>
      <c r="BMU410" s="2175"/>
      <c r="BMV410" s="2175"/>
      <c r="BMW410" s="2175"/>
      <c r="BMX410" s="2175"/>
      <c r="BMY410" s="2175"/>
      <c r="BMZ410" s="2175"/>
      <c r="BNA410" s="2175"/>
      <c r="BNB410" s="2175"/>
      <c r="BNC410" s="2175"/>
      <c r="BND410" s="2175"/>
      <c r="BNE410" s="2175"/>
      <c r="BNF410" s="2175"/>
      <c r="BNG410" s="2175"/>
      <c r="BNH410" s="2175"/>
      <c r="BNI410" s="2175"/>
      <c r="BNJ410" s="2175"/>
      <c r="BNK410" s="2175"/>
      <c r="BNL410" s="2175"/>
      <c r="BNM410" s="2175"/>
      <c r="BNN410" s="2175"/>
      <c r="BNO410" s="2175"/>
      <c r="BNP410" s="2175"/>
      <c r="BNQ410" s="2175"/>
      <c r="BNR410" s="2175"/>
      <c r="BNS410" s="2175"/>
      <c r="BNT410" s="2175"/>
      <c r="BNU410" s="2175"/>
      <c r="BNV410" s="2175"/>
      <c r="BNW410" s="2175"/>
      <c r="BNX410" s="2175"/>
      <c r="BNY410" s="2175"/>
      <c r="BNZ410" s="2175"/>
      <c r="BOA410" s="2175"/>
      <c r="BOB410" s="2175"/>
      <c r="BOC410" s="2175"/>
      <c r="BOD410" s="2175"/>
      <c r="BOE410" s="2175"/>
      <c r="BOF410" s="2175"/>
      <c r="BOG410" s="2175"/>
      <c r="BOH410" s="2175"/>
      <c r="BOI410" s="2175"/>
      <c r="BOJ410" s="2175"/>
      <c r="BOK410" s="2175"/>
      <c r="BOL410" s="2175"/>
      <c r="BOM410" s="2175"/>
      <c r="BON410" s="2175"/>
      <c r="BOO410" s="2175"/>
      <c r="BOP410" s="2175"/>
      <c r="BOQ410" s="2175"/>
      <c r="BOR410" s="2175"/>
      <c r="BOS410" s="2175"/>
      <c r="BOT410" s="2175"/>
      <c r="BOU410" s="2175"/>
      <c r="BOV410" s="2175"/>
      <c r="BOW410" s="2175"/>
      <c r="BOX410" s="2175"/>
      <c r="BOY410" s="2175"/>
      <c r="BOZ410" s="2175"/>
      <c r="BPA410" s="2175"/>
      <c r="BPB410" s="2175"/>
      <c r="BPC410" s="2175"/>
      <c r="BPD410" s="2175"/>
      <c r="BPE410" s="2175"/>
      <c r="BPF410" s="2175"/>
      <c r="BPG410" s="2175"/>
      <c r="BPH410" s="2175"/>
      <c r="BPI410" s="2175"/>
      <c r="BPJ410" s="2175"/>
      <c r="BPK410" s="2175"/>
      <c r="BPL410" s="2175"/>
      <c r="BPM410" s="2175"/>
      <c r="BPN410" s="2175"/>
      <c r="BPO410" s="2175"/>
      <c r="BPP410" s="2175"/>
      <c r="BPQ410" s="2175"/>
      <c r="BPR410" s="2175"/>
      <c r="BPS410" s="2175"/>
      <c r="BPT410" s="2175"/>
      <c r="BPU410" s="2175"/>
      <c r="BPV410" s="2175"/>
      <c r="BPW410" s="2175"/>
      <c r="BPX410" s="2175"/>
      <c r="BPY410" s="2175"/>
      <c r="BPZ410" s="2175"/>
      <c r="BQA410" s="2175"/>
      <c r="BQB410" s="2175"/>
      <c r="BQC410" s="2175"/>
      <c r="BQD410" s="2175"/>
      <c r="BQE410" s="2175"/>
      <c r="BQF410" s="2175"/>
      <c r="BQG410" s="2175"/>
      <c r="BQH410" s="2175"/>
      <c r="BQI410" s="2175"/>
      <c r="BQJ410" s="2175"/>
      <c r="BQK410" s="2175"/>
      <c r="BQL410" s="2175"/>
      <c r="BQM410" s="2175"/>
      <c r="BQN410" s="2175"/>
      <c r="BQO410" s="2175"/>
      <c r="BQP410" s="2175"/>
      <c r="BQQ410" s="2175"/>
      <c r="BQR410" s="2175"/>
      <c r="BQS410" s="2175"/>
      <c r="BQT410" s="2175"/>
      <c r="BQU410" s="2175"/>
      <c r="BQV410" s="2175"/>
      <c r="BQW410" s="2175"/>
      <c r="BQX410" s="2175"/>
      <c r="BQY410" s="2175"/>
      <c r="BQZ410" s="2175"/>
      <c r="BRA410" s="2175"/>
      <c r="BRB410" s="2175"/>
      <c r="BRC410" s="2175"/>
      <c r="BRD410" s="2175"/>
      <c r="BRE410" s="2175"/>
      <c r="BRF410" s="2175"/>
      <c r="BRG410" s="2175"/>
      <c r="BRH410" s="2175"/>
      <c r="BRI410" s="2175"/>
      <c r="BRJ410" s="2175"/>
      <c r="BRK410" s="2175"/>
      <c r="BRL410" s="2175"/>
      <c r="BRM410" s="2175"/>
      <c r="BRN410" s="2175"/>
      <c r="BRO410" s="2175"/>
      <c r="BRP410" s="2175"/>
      <c r="BRQ410" s="2175"/>
      <c r="BRR410" s="2175"/>
      <c r="BRS410" s="2175"/>
      <c r="BRT410" s="2175"/>
      <c r="BRU410" s="2175"/>
      <c r="BRV410" s="2175"/>
      <c r="BRW410" s="2175"/>
      <c r="BRX410" s="2175"/>
      <c r="BRY410" s="2175"/>
      <c r="BRZ410" s="2175"/>
      <c r="BSA410" s="2175"/>
      <c r="BSB410" s="2175"/>
      <c r="BSC410" s="2175"/>
      <c r="BSD410" s="2175"/>
      <c r="BSE410" s="2175"/>
      <c r="BSF410" s="2175"/>
      <c r="BSG410" s="2175"/>
      <c r="BSH410" s="2175"/>
      <c r="BSI410" s="2175"/>
      <c r="BSJ410" s="2175"/>
      <c r="BSK410" s="2175"/>
      <c r="BSL410" s="2175"/>
      <c r="BSM410" s="2175"/>
      <c r="BSN410" s="2175"/>
      <c r="BSO410" s="2175"/>
      <c r="BSP410" s="2175"/>
      <c r="BSQ410" s="2175"/>
      <c r="BSR410" s="2175"/>
      <c r="BSS410" s="2175"/>
      <c r="BST410" s="2175"/>
      <c r="BSU410" s="2175"/>
      <c r="BSV410" s="2175"/>
      <c r="BSW410" s="2175"/>
      <c r="BSX410" s="2175"/>
      <c r="BSY410" s="2175"/>
      <c r="BSZ410" s="2175"/>
      <c r="BTA410" s="2175"/>
      <c r="BTB410" s="2175"/>
      <c r="BTC410" s="2175"/>
      <c r="BTD410" s="2175"/>
      <c r="BTE410" s="2175"/>
      <c r="BTF410" s="2175"/>
      <c r="BTG410" s="2175"/>
      <c r="BTH410" s="2175"/>
      <c r="BTI410" s="2175"/>
      <c r="BTJ410" s="2175"/>
      <c r="BTK410" s="2175"/>
      <c r="BTL410" s="2175"/>
      <c r="BTM410" s="2175"/>
      <c r="BTN410" s="2175"/>
      <c r="BTO410" s="2175"/>
      <c r="BTP410" s="2175"/>
      <c r="BTQ410" s="2175"/>
      <c r="BTR410" s="2175"/>
      <c r="BTS410" s="2175"/>
      <c r="BTT410" s="2175"/>
      <c r="BTU410" s="2175"/>
      <c r="BTV410" s="2175"/>
      <c r="BTW410" s="2175"/>
      <c r="BTX410" s="2175"/>
      <c r="BTY410" s="2175"/>
      <c r="BTZ410" s="2175"/>
      <c r="BUA410" s="2175"/>
      <c r="BUB410" s="2175"/>
      <c r="BUC410" s="2175"/>
      <c r="BUD410" s="2175"/>
      <c r="BUE410" s="2175"/>
      <c r="BUF410" s="2175"/>
      <c r="BUG410" s="2175"/>
      <c r="BUH410" s="2175"/>
      <c r="BUI410" s="2175"/>
      <c r="BUJ410" s="2175"/>
      <c r="BUK410" s="2175"/>
      <c r="BUL410" s="2175"/>
      <c r="BUM410" s="2175"/>
      <c r="BUN410" s="2175"/>
      <c r="BUO410" s="2175"/>
      <c r="BUP410" s="2175"/>
      <c r="BUQ410" s="2175"/>
      <c r="BUR410" s="2175"/>
      <c r="BUS410" s="2175"/>
      <c r="BUT410" s="2175"/>
      <c r="BUU410" s="2175"/>
      <c r="BUV410" s="2175"/>
      <c r="BUW410" s="2175"/>
      <c r="BUX410" s="2175"/>
      <c r="BUY410" s="2175"/>
      <c r="BUZ410" s="2175"/>
      <c r="BVA410" s="2175"/>
      <c r="BVB410" s="2175"/>
      <c r="BVC410" s="2175"/>
      <c r="BVD410" s="2175"/>
      <c r="BVE410" s="2175"/>
      <c r="BVF410" s="2175"/>
      <c r="BVG410" s="2175"/>
      <c r="BVH410" s="2175"/>
      <c r="BVI410" s="2175"/>
      <c r="BVJ410" s="2175"/>
      <c r="BVK410" s="2175"/>
      <c r="BVL410" s="2175"/>
      <c r="BVM410" s="2175"/>
      <c r="BVN410" s="2175"/>
      <c r="BVO410" s="2175"/>
      <c r="BVP410" s="2175"/>
      <c r="BVQ410" s="2175"/>
      <c r="BVR410" s="2175"/>
      <c r="BVS410" s="2175"/>
      <c r="BVT410" s="2175"/>
      <c r="BVU410" s="2175"/>
      <c r="BVV410" s="2175"/>
      <c r="BVW410" s="2175"/>
      <c r="BVX410" s="2175"/>
      <c r="BVY410" s="2175"/>
      <c r="BVZ410" s="2175"/>
      <c r="BWA410" s="2175"/>
      <c r="BWB410" s="2175"/>
      <c r="BWC410" s="2175"/>
      <c r="BWD410" s="2175"/>
      <c r="BWE410" s="2175"/>
      <c r="BWF410" s="2175"/>
      <c r="BWG410" s="2175"/>
      <c r="BWH410" s="2175"/>
      <c r="BWI410" s="2175"/>
      <c r="BWJ410" s="2175"/>
      <c r="BWK410" s="2175"/>
      <c r="BWL410" s="2175"/>
      <c r="BWM410" s="2175"/>
      <c r="BWN410" s="2175"/>
      <c r="BWO410" s="2175"/>
      <c r="BWP410" s="2175"/>
      <c r="BWQ410" s="2175"/>
      <c r="BWR410" s="2175"/>
      <c r="BWS410" s="2175"/>
      <c r="BWT410" s="2175"/>
      <c r="BWU410" s="2175"/>
      <c r="BWV410" s="2175"/>
      <c r="BWW410" s="2175"/>
      <c r="BWX410" s="2175"/>
      <c r="BWY410" s="2175"/>
      <c r="BWZ410" s="2175"/>
      <c r="BXA410" s="2175"/>
      <c r="BXB410" s="2175"/>
      <c r="BXC410" s="2175"/>
      <c r="BXD410" s="2175"/>
      <c r="BXE410" s="2175"/>
      <c r="BXF410" s="2175"/>
      <c r="BXG410" s="2175"/>
      <c r="BXH410" s="2175"/>
      <c r="BXI410" s="2175"/>
      <c r="BXJ410" s="2175"/>
      <c r="BXK410" s="2175"/>
      <c r="BXL410" s="2175"/>
      <c r="BXM410" s="2175"/>
      <c r="BXN410" s="2175"/>
      <c r="BXO410" s="2175"/>
      <c r="BXP410" s="2175"/>
      <c r="BXQ410" s="2175"/>
      <c r="BXR410" s="2175"/>
      <c r="BXS410" s="2175"/>
      <c r="BXT410" s="2175"/>
      <c r="BXU410" s="2175"/>
      <c r="BXV410" s="2175"/>
      <c r="BXW410" s="2175"/>
      <c r="BXX410" s="2175"/>
      <c r="BXY410" s="2175"/>
      <c r="BXZ410" s="2175"/>
      <c r="BYA410" s="2175"/>
      <c r="BYB410" s="2175"/>
      <c r="BYC410" s="2175"/>
      <c r="BYD410" s="2175"/>
      <c r="BYE410" s="2175"/>
      <c r="BYF410" s="2175"/>
      <c r="BYG410" s="2175"/>
      <c r="BYH410" s="2175"/>
      <c r="BYI410" s="2175"/>
      <c r="BYJ410" s="2175"/>
      <c r="BYK410" s="2175"/>
      <c r="BYL410" s="2175"/>
      <c r="BYM410" s="2175"/>
      <c r="BYN410" s="2175"/>
      <c r="BYO410" s="2175"/>
      <c r="BYP410" s="2175"/>
      <c r="BYQ410" s="2175"/>
      <c r="BYR410" s="2175"/>
      <c r="BYS410" s="2175"/>
      <c r="BYT410" s="2175"/>
      <c r="BYU410" s="2175"/>
      <c r="BYV410" s="2175"/>
      <c r="BYW410" s="2175"/>
      <c r="BYX410" s="2175"/>
      <c r="BYY410" s="2175"/>
      <c r="BYZ410" s="2175"/>
      <c r="BZA410" s="2175"/>
      <c r="BZB410" s="2175"/>
      <c r="BZC410" s="2175"/>
      <c r="BZD410" s="2175"/>
      <c r="BZE410" s="2175"/>
      <c r="BZF410" s="2175"/>
      <c r="BZG410" s="2175"/>
      <c r="BZH410" s="2175"/>
      <c r="BZI410" s="2175"/>
      <c r="BZJ410" s="2175"/>
      <c r="BZK410" s="2175"/>
      <c r="BZL410" s="2175"/>
      <c r="BZM410" s="2175"/>
      <c r="BZN410" s="2175"/>
      <c r="BZO410" s="2175"/>
      <c r="BZP410" s="2175"/>
      <c r="BZQ410" s="2175"/>
      <c r="BZR410" s="2175"/>
      <c r="BZS410" s="2175"/>
      <c r="BZT410" s="2175"/>
      <c r="BZU410" s="2175"/>
      <c r="BZV410" s="2175"/>
      <c r="BZW410" s="2175"/>
      <c r="BZX410" s="2175"/>
      <c r="BZY410" s="2175"/>
      <c r="BZZ410" s="2175"/>
      <c r="CAA410" s="2175"/>
      <c r="CAB410" s="2175"/>
      <c r="CAC410" s="2175"/>
      <c r="CAD410" s="2175"/>
      <c r="CAE410" s="2175"/>
      <c r="CAF410" s="2175"/>
      <c r="CAG410" s="2175"/>
      <c r="CAH410" s="2175"/>
      <c r="CAI410" s="2175"/>
      <c r="CAJ410" s="2175"/>
      <c r="CAK410" s="2175"/>
      <c r="CAL410" s="2175"/>
      <c r="CAM410" s="2175"/>
      <c r="CAN410" s="2175"/>
      <c r="CAO410" s="2175"/>
      <c r="CAP410" s="2175"/>
      <c r="CAQ410" s="2175"/>
      <c r="CAR410" s="2175"/>
      <c r="CAS410" s="2175"/>
      <c r="CAT410" s="2175"/>
      <c r="CAU410" s="2175"/>
      <c r="CAV410" s="2175"/>
      <c r="CAW410" s="2175"/>
      <c r="CAX410" s="2175"/>
      <c r="CAY410" s="2175"/>
      <c r="CAZ410" s="2175"/>
      <c r="CBA410" s="2175"/>
      <c r="CBB410" s="2175"/>
      <c r="CBC410" s="2175"/>
      <c r="CBD410" s="2175"/>
      <c r="CBE410" s="2175"/>
      <c r="CBF410" s="2175"/>
      <c r="CBG410" s="2175"/>
      <c r="CBH410" s="2175"/>
      <c r="CBI410" s="2175"/>
      <c r="CBJ410" s="2175"/>
      <c r="CBK410" s="2175"/>
      <c r="CBL410" s="2175"/>
      <c r="CBM410" s="2175"/>
      <c r="CBN410" s="2175"/>
      <c r="CBO410" s="2175"/>
      <c r="CBP410" s="2175"/>
      <c r="CBQ410" s="2175"/>
      <c r="CBR410" s="2175"/>
      <c r="CBS410" s="2175"/>
      <c r="CBT410" s="2175"/>
      <c r="CBU410" s="2175"/>
      <c r="CBV410" s="2175"/>
      <c r="CBW410" s="2175"/>
      <c r="CBX410" s="2175"/>
      <c r="CBY410" s="2175"/>
      <c r="CBZ410" s="2175"/>
      <c r="CCA410" s="2175"/>
      <c r="CCB410" s="2175"/>
      <c r="CCC410" s="2175"/>
      <c r="CCD410" s="2175"/>
      <c r="CCE410" s="2175"/>
      <c r="CCF410" s="2175"/>
      <c r="CCG410" s="2175"/>
      <c r="CCH410" s="2175"/>
      <c r="CCI410" s="2175"/>
      <c r="CCJ410" s="2175"/>
      <c r="CCK410" s="2175"/>
      <c r="CCL410" s="2175"/>
      <c r="CCM410" s="2175"/>
      <c r="CCN410" s="2175"/>
      <c r="CCO410" s="2175"/>
      <c r="CCP410" s="2175"/>
      <c r="CCQ410" s="2175"/>
      <c r="CCR410" s="2175"/>
      <c r="CCS410" s="2175"/>
      <c r="CCT410" s="2175"/>
      <c r="CCU410" s="2175"/>
      <c r="CCV410" s="2175"/>
      <c r="CCW410" s="2175"/>
      <c r="CCX410" s="2175"/>
      <c r="CCY410" s="2175"/>
      <c r="CCZ410" s="2175"/>
      <c r="CDA410" s="2175"/>
      <c r="CDB410" s="2175"/>
      <c r="CDC410" s="2175"/>
      <c r="CDD410" s="2175"/>
      <c r="CDE410" s="2175"/>
      <c r="CDF410" s="2175"/>
      <c r="CDG410" s="2175"/>
      <c r="CDH410" s="2175"/>
      <c r="CDI410" s="2175"/>
      <c r="CDJ410" s="2175"/>
      <c r="CDK410" s="2175"/>
      <c r="CDL410" s="2175"/>
      <c r="CDM410" s="2175"/>
      <c r="CDN410" s="2175"/>
      <c r="CDO410" s="2175"/>
      <c r="CDP410" s="2175"/>
      <c r="CDQ410" s="2175"/>
      <c r="CDR410" s="2175"/>
      <c r="CDS410" s="2175"/>
      <c r="CDT410" s="2175"/>
      <c r="CDU410" s="2175"/>
      <c r="CDV410" s="2175"/>
      <c r="CDW410" s="2175"/>
      <c r="CDX410" s="2175"/>
      <c r="CDY410" s="2175"/>
      <c r="CDZ410" s="2175"/>
      <c r="CEA410" s="2175"/>
      <c r="CEB410" s="2175"/>
      <c r="CEC410" s="2175"/>
      <c r="CED410" s="2175"/>
      <c r="CEE410" s="2175"/>
      <c r="CEF410" s="2175"/>
      <c r="CEG410" s="2175"/>
      <c r="CEH410" s="2175"/>
      <c r="CEI410" s="2175"/>
      <c r="CEJ410" s="2175"/>
      <c r="CEK410" s="2175"/>
      <c r="CEL410" s="2175"/>
      <c r="CEM410" s="2175"/>
      <c r="CEN410" s="2175"/>
      <c r="CEO410" s="2175"/>
      <c r="CEP410" s="2175"/>
      <c r="CEQ410" s="2175"/>
      <c r="CER410" s="2175"/>
      <c r="CES410" s="2175"/>
      <c r="CET410" s="2175"/>
      <c r="CEU410" s="2175"/>
      <c r="CEV410" s="2175"/>
      <c r="CEW410" s="2175"/>
      <c r="CEX410" s="2175"/>
      <c r="CEY410" s="2175"/>
      <c r="CEZ410" s="2175"/>
      <c r="CFA410" s="2175"/>
      <c r="CFB410" s="2175"/>
      <c r="CFC410" s="2175"/>
      <c r="CFD410" s="2175"/>
      <c r="CFE410" s="2175"/>
      <c r="CFF410" s="2175"/>
      <c r="CFG410" s="2175"/>
      <c r="CFH410" s="2175"/>
      <c r="CFI410" s="2175"/>
      <c r="CFJ410" s="2175"/>
      <c r="CFK410" s="2175"/>
      <c r="CFL410" s="2175"/>
      <c r="CFM410" s="2175"/>
      <c r="CFN410" s="2175"/>
      <c r="CFO410" s="2175"/>
      <c r="CFP410" s="2175"/>
      <c r="CFQ410" s="2175"/>
      <c r="CFR410" s="2175"/>
      <c r="CFS410" s="2175"/>
      <c r="CFT410" s="2175"/>
      <c r="CFU410" s="2175"/>
      <c r="CFV410" s="2175"/>
      <c r="CFW410" s="2175"/>
      <c r="CFX410" s="2175"/>
      <c r="CFY410" s="2175"/>
      <c r="CFZ410" s="2175"/>
      <c r="CGA410" s="2175"/>
      <c r="CGB410" s="2175"/>
      <c r="CGC410" s="2175"/>
      <c r="CGD410" s="2175"/>
      <c r="CGE410" s="2175"/>
      <c r="CGF410" s="2175"/>
      <c r="CGG410" s="2175"/>
      <c r="CGH410" s="2175"/>
      <c r="CGI410" s="2175"/>
      <c r="CGJ410" s="2175"/>
      <c r="CGK410" s="2175"/>
      <c r="CGL410" s="2175"/>
      <c r="CGM410" s="2175"/>
      <c r="CGN410" s="2175"/>
      <c r="CGO410" s="2175"/>
      <c r="CGP410" s="2175"/>
      <c r="CGQ410" s="2175"/>
      <c r="CGR410" s="2175"/>
      <c r="CGS410" s="2175"/>
      <c r="CGT410" s="2175"/>
      <c r="CGU410" s="2175"/>
      <c r="CGV410" s="2175"/>
      <c r="CGW410" s="2175"/>
      <c r="CGX410" s="2175"/>
      <c r="CGY410" s="2175"/>
      <c r="CGZ410" s="2175"/>
      <c r="CHA410" s="2175"/>
      <c r="CHB410" s="2175"/>
      <c r="CHC410" s="2175"/>
      <c r="CHD410" s="2175"/>
      <c r="CHE410" s="2175"/>
      <c r="CHF410" s="2175"/>
      <c r="CHG410" s="2175"/>
      <c r="CHH410" s="2175"/>
      <c r="CHI410" s="2175"/>
      <c r="CHJ410" s="2175"/>
      <c r="CHK410" s="2175"/>
      <c r="CHL410" s="2175"/>
      <c r="CHM410" s="2175"/>
      <c r="CHN410" s="2175"/>
      <c r="CHO410" s="2175"/>
      <c r="CHP410" s="2175"/>
      <c r="CHQ410" s="2175"/>
      <c r="CHR410" s="2175"/>
      <c r="CHS410" s="2175"/>
      <c r="CHT410" s="2175"/>
      <c r="CHU410" s="2175"/>
      <c r="CHV410" s="2175"/>
      <c r="CHW410" s="2175"/>
      <c r="CHX410" s="2175"/>
      <c r="CHY410" s="2175"/>
      <c r="CHZ410" s="2175"/>
      <c r="CIA410" s="2175"/>
      <c r="CIB410" s="2175"/>
      <c r="CIC410" s="2175"/>
      <c r="CID410" s="2175"/>
      <c r="CIE410" s="2175"/>
      <c r="CIF410" s="2175"/>
      <c r="CIG410" s="2175"/>
      <c r="CIH410" s="2175"/>
      <c r="CII410" s="2175"/>
      <c r="CIJ410" s="2175"/>
      <c r="CIK410" s="2175"/>
      <c r="CIL410" s="2175"/>
      <c r="CIM410" s="2175"/>
      <c r="CIN410" s="2175"/>
      <c r="CIO410" s="2175"/>
      <c r="CIP410" s="2175"/>
      <c r="CIQ410" s="2175"/>
      <c r="CIR410" s="2175"/>
      <c r="CIS410" s="2175"/>
      <c r="CIT410" s="2175"/>
      <c r="CIU410" s="2175"/>
      <c r="CIV410" s="2175"/>
      <c r="CIW410" s="2175"/>
      <c r="CIX410" s="2175"/>
      <c r="CIY410" s="2175"/>
      <c r="CIZ410" s="2175"/>
      <c r="CJA410" s="2175"/>
      <c r="CJB410" s="2175"/>
      <c r="CJC410" s="2175"/>
      <c r="CJD410" s="2175"/>
      <c r="CJE410" s="2175"/>
      <c r="CJF410" s="2175"/>
      <c r="CJG410" s="2175"/>
      <c r="CJH410" s="2175"/>
      <c r="CJI410" s="2175"/>
      <c r="CJJ410" s="2175"/>
      <c r="CJK410" s="2175"/>
      <c r="CJL410" s="2175"/>
      <c r="CJM410" s="2175"/>
      <c r="CJN410" s="2175"/>
      <c r="CJO410" s="2175"/>
      <c r="CJP410" s="2175"/>
      <c r="CJQ410" s="2175"/>
      <c r="CJR410" s="2175"/>
      <c r="CJS410" s="2175"/>
      <c r="CJT410" s="2175"/>
      <c r="CJU410" s="2175"/>
      <c r="CJV410" s="2175"/>
      <c r="CJW410" s="2175"/>
      <c r="CJX410" s="2175"/>
      <c r="CJY410" s="2175"/>
      <c r="CJZ410" s="2175"/>
      <c r="CKA410" s="2175"/>
      <c r="CKB410" s="2175"/>
      <c r="CKC410" s="2175"/>
      <c r="CKD410" s="2175"/>
      <c r="CKE410" s="2175"/>
      <c r="CKF410" s="2175"/>
      <c r="CKG410" s="2175"/>
      <c r="CKH410" s="2175"/>
      <c r="CKI410" s="2175"/>
      <c r="CKJ410" s="2175"/>
      <c r="CKK410" s="2175"/>
      <c r="CKL410" s="2175"/>
      <c r="CKM410" s="2175"/>
      <c r="CKN410" s="2175"/>
      <c r="CKO410" s="2175"/>
      <c r="CKP410" s="2175"/>
      <c r="CKQ410" s="2175"/>
      <c r="CKR410" s="2175"/>
      <c r="CKS410" s="2175"/>
      <c r="CKT410" s="2175"/>
      <c r="CKU410" s="2175"/>
      <c r="CKV410" s="2175"/>
      <c r="CKW410" s="2175"/>
      <c r="CKX410" s="2175"/>
      <c r="CKY410" s="2175"/>
      <c r="CKZ410" s="2175"/>
      <c r="CLA410" s="2175"/>
      <c r="CLB410" s="2175"/>
      <c r="CLC410" s="2175"/>
      <c r="CLD410" s="2175"/>
      <c r="CLE410" s="2175"/>
      <c r="CLF410" s="2175"/>
      <c r="CLG410" s="2175"/>
      <c r="CLH410" s="2175"/>
      <c r="CLI410" s="2175"/>
      <c r="CLJ410" s="2175"/>
      <c r="CLK410" s="2175"/>
      <c r="CLL410" s="2175"/>
      <c r="CLM410" s="2175"/>
      <c r="CLN410" s="2175"/>
      <c r="CLO410" s="2175"/>
      <c r="CLP410" s="2175"/>
      <c r="CLQ410" s="2175"/>
      <c r="CLR410" s="2175"/>
      <c r="CLS410" s="2175"/>
      <c r="CLT410" s="2175"/>
      <c r="CLU410" s="2175"/>
      <c r="CLV410" s="2175"/>
      <c r="CLW410" s="2175"/>
      <c r="CLX410" s="2175"/>
      <c r="CLY410" s="2175"/>
      <c r="CLZ410" s="2175"/>
      <c r="CMA410" s="2175"/>
      <c r="CMB410" s="2175"/>
      <c r="CMC410" s="2175"/>
      <c r="CMD410" s="2175"/>
      <c r="CME410" s="2175"/>
      <c r="CMF410" s="2175"/>
      <c r="CMG410" s="2175"/>
      <c r="CMH410" s="2175"/>
      <c r="CMI410" s="2175"/>
      <c r="CMJ410" s="2175"/>
      <c r="CMK410" s="2175"/>
      <c r="CML410" s="2175"/>
      <c r="CMM410" s="2175"/>
      <c r="CMN410" s="2175"/>
      <c r="CMO410" s="2175"/>
      <c r="CMP410" s="2175"/>
      <c r="CMQ410" s="2175"/>
      <c r="CMR410" s="2175"/>
      <c r="CMS410" s="2175"/>
      <c r="CMT410" s="2175"/>
      <c r="CMU410" s="2175"/>
      <c r="CMV410" s="2175"/>
      <c r="CMW410" s="2175"/>
      <c r="CMX410" s="2175"/>
      <c r="CMY410" s="2175"/>
      <c r="CMZ410" s="2175"/>
      <c r="CNA410" s="2175"/>
      <c r="CNB410" s="2175"/>
      <c r="CNC410" s="2175"/>
      <c r="CND410" s="2175"/>
      <c r="CNE410" s="2175"/>
      <c r="CNF410" s="2175"/>
      <c r="CNG410" s="2175"/>
      <c r="CNH410" s="2175"/>
      <c r="CNI410" s="2175"/>
      <c r="CNJ410" s="2175"/>
      <c r="CNK410" s="2175"/>
      <c r="CNL410" s="2175"/>
      <c r="CNM410" s="2175"/>
      <c r="CNN410" s="2175"/>
      <c r="CNO410" s="2175"/>
      <c r="CNP410" s="2175"/>
      <c r="CNQ410" s="2175"/>
      <c r="CNR410" s="2175"/>
      <c r="CNS410" s="2175"/>
      <c r="CNT410" s="2175"/>
      <c r="CNU410" s="2175"/>
      <c r="CNV410" s="2175"/>
      <c r="CNW410" s="2175"/>
      <c r="CNX410" s="2175"/>
      <c r="CNY410" s="2175"/>
      <c r="CNZ410" s="2175"/>
      <c r="COA410" s="2175"/>
      <c r="COB410" s="2175"/>
      <c r="COC410" s="2175"/>
      <c r="COD410" s="2175"/>
      <c r="COE410" s="2175"/>
      <c r="COF410" s="2175"/>
      <c r="COG410" s="2175"/>
      <c r="COH410" s="2175"/>
      <c r="COI410" s="2175"/>
      <c r="COJ410" s="2175"/>
      <c r="COK410" s="2175"/>
      <c r="COL410" s="2175"/>
      <c r="COM410" s="2175"/>
      <c r="CON410" s="2175"/>
      <c r="COO410" s="2175"/>
      <c r="COP410" s="2175"/>
      <c r="COQ410" s="2175"/>
      <c r="COR410" s="2175"/>
      <c r="COS410" s="2175"/>
      <c r="COT410" s="2175"/>
      <c r="COU410" s="2175"/>
      <c r="COV410" s="2175"/>
      <c r="COW410" s="2175"/>
      <c r="COX410" s="2175"/>
      <c r="COY410" s="2175"/>
      <c r="COZ410" s="2175"/>
      <c r="CPA410" s="2175"/>
      <c r="CPB410" s="2175"/>
      <c r="CPC410" s="2175"/>
      <c r="CPD410" s="2175"/>
      <c r="CPE410" s="2175"/>
      <c r="CPF410" s="2175"/>
      <c r="CPG410" s="2175"/>
      <c r="CPH410" s="2175"/>
      <c r="CPI410" s="2175"/>
      <c r="CPJ410" s="2175"/>
      <c r="CPK410" s="2175"/>
      <c r="CPL410" s="2175"/>
      <c r="CPM410" s="2175"/>
      <c r="CPN410" s="2175"/>
      <c r="CPO410" s="2175"/>
      <c r="CPP410" s="2175"/>
      <c r="CPQ410" s="2175"/>
      <c r="CPR410" s="2175"/>
      <c r="CPS410" s="2175"/>
      <c r="CPT410" s="2175"/>
      <c r="CPU410" s="2175"/>
      <c r="CPV410" s="2175"/>
      <c r="CPW410" s="2175"/>
      <c r="CPX410" s="2175"/>
      <c r="CPY410" s="2175"/>
      <c r="CPZ410" s="2175"/>
      <c r="CQA410" s="2175"/>
      <c r="CQB410" s="2175"/>
      <c r="CQC410" s="2175"/>
      <c r="CQD410" s="2175"/>
      <c r="CQE410" s="2175"/>
      <c r="CQF410" s="2175"/>
      <c r="CQG410" s="2175"/>
      <c r="CQH410" s="2175"/>
      <c r="CQI410" s="2175"/>
      <c r="CQJ410" s="2175"/>
      <c r="CQK410" s="2175"/>
      <c r="CQL410" s="2175"/>
      <c r="CQM410" s="2175"/>
      <c r="CQN410" s="2175"/>
      <c r="CQO410" s="2175"/>
      <c r="CQP410" s="2175"/>
      <c r="CQQ410" s="2175"/>
      <c r="CQR410" s="2175"/>
      <c r="CQS410" s="2175"/>
      <c r="CQT410" s="2175"/>
      <c r="CQU410" s="2175"/>
      <c r="CQV410" s="2175"/>
      <c r="CQW410" s="2175"/>
      <c r="CQX410" s="2175"/>
      <c r="CQY410" s="2175"/>
      <c r="CQZ410" s="2175"/>
      <c r="CRA410" s="2175"/>
      <c r="CRB410" s="2175"/>
      <c r="CRC410" s="2175"/>
      <c r="CRD410" s="2175"/>
      <c r="CRE410" s="2175"/>
      <c r="CRF410" s="2175"/>
      <c r="CRG410" s="2175"/>
      <c r="CRH410" s="2175"/>
      <c r="CRI410" s="2175"/>
      <c r="CRJ410" s="2175"/>
      <c r="CRK410" s="2175"/>
      <c r="CRL410" s="2175"/>
      <c r="CRM410" s="2175"/>
      <c r="CRN410" s="2175"/>
      <c r="CRO410" s="2175"/>
      <c r="CRP410" s="2175"/>
      <c r="CRQ410" s="2175"/>
      <c r="CRR410" s="2175"/>
      <c r="CRS410" s="2175"/>
      <c r="CRT410" s="2175"/>
      <c r="CRU410" s="2175"/>
      <c r="CRV410" s="2175"/>
      <c r="CRW410" s="2175"/>
      <c r="CRX410" s="2175"/>
      <c r="CRY410" s="2175"/>
      <c r="CRZ410" s="2175"/>
      <c r="CSA410" s="2175"/>
      <c r="CSB410" s="2175"/>
      <c r="CSC410" s="2175"/>
      <c r="CSD410" s="2175"/>
      <c r="CSE410" s="2175"/>
      <c r="CSF410" s="2175"/>
      <c r="CSG410" s="2175"/>
      <c r="CSH410" s="2175"/>
      <c r="CSI410" s="2175"/>
      <c r="CSJ410" s="2175"/>
      <c r="CSK410" s="2175"/>
      <c r="CSL410" s="2175"/>
      <c r="CSM410" s="2175"/>
      <c r="CSN410" s="2175"/>
      <c r="CSO410" s="2175"/>
      <c r="CSP410" s="2175"/>
      <c r="CSQ410" s="2175"/>
      <c r="CSR410" s="2175"/>
      <c r="CSS410" s="2175"/>
      <c r="CST410" s="2175"/>
      <c r="CSU410" s="2175"/>
      <c r="CSV410" s="2175"/>
      <c r="CSW410" s="2175"/>
      <c r="CSX410" s="2175"/>
      <c r="CSY410" s="2175"/>
      <c r="CSZ410" s="2175"/>
      <c r="CTA410" s="2175"/>
      <c r="CTB410" s="2175"/>
      <c r="CTC410" s="2175"/>
      <c r="CTD410" s="2175"/>
      <c r="CTE410" s="2175"/>
      <c r="CTF410" s="2175"/>
      <c r="CTG410" s="2175"/>
      <c r="CTH410" s="2175"/>
      <c r="CTI410" s="2175"/>
      <c r="CTJ410" s="2175"/>
      <c r="CTK410" s="2175"/>
      <c r="CTL410" s="2175"/>
      <c r="CTM410" s="2175"/>
      <c r="CTN410" s="2175"/>
      <c r="CTO410" s="2175"/>
      <c r="CTP410" s="2175"/>
      <c r="CTQ410" s="2175"/>
      <c r="CTR410" s="2175"/>
      <c r="CTS410" s="2175"/>
      <c r="CTT410" s="2175"/>
      <c r="CTU410" s="2175"/>
      <c r="CTV410" s="2175"/>
      <c r="CTW410" s="2175"/>
      <c r="CTX410" s="2175"/>
      <c r="CTY410" s="2175"/>
      <c r="CTZ410" s="2175"/>
      <c r="CUA410" s="2175"/>
      <c r="CUB410" s="2175"/>
      <c r="CUC410" s="2175"/>
      <c r="CUD410" s="2175"/>
      <c r="CUE410" s="2175"/>
      <c r="CUF410" s="2175"/>
      <c r="CUG410" s="2175"/>
      <c r="CUH410" s="2175"/>
      <c r="CUI410" s="2175"/>
      <c r="CUJ410" s="2175"/>
      <c r="CUK410" s="2175"/>
      <c r="CUL410" s="2175"/>
      <c r="CUM410" s="2175"/>
      <c r="CUN410" s="2175"/>
      <c r="CUO410" s="2175"/>
      <c r="CUP410" s="2175"/>
      <c r="CUQ410" s="2175"/>
      <c r="CUR410" s="2175"/>
      <c r="CUS410" s="2175"/>
      <c r="CUT410" s="2175"/>
      <c r="CUU410" s="2175"/>
      <c r="CUV410" s="2175"/>
      <c r="CUW410" s="2175"/>
      <c r="CUX410" s="2175"/>
      <c r="CUY410" s="2175"/>
      <c r="CUZ410" s="2175"/>
      <c r="CVA410" s="2175"/>
      <c r="CVB410" s="2175"/>
      <c r="CVC410" s="2175"/>
      <c r="CVD410" s="2175"/>
      <c r="CVE410" s="2175"/>
      <c r="CVF410" s="2175"/>
      <c r="CVG410" s="2175"/>
      <c r="CVH410" s="2175"/>
      <c r="CVI410" s="2175"/>
      <c r="CVJ410" s="2175"/>
      <c r="CVK410" s="2175"/>
      <c r="CVL410" s="2175"/>
      <c r="CVM410" s="2175"/>
      <c r="CVN410" s="2175"/>
      <c r="CVO410" s="2175"/>
      <c r="CVP410" s="2175"/>
      <c r="CVQ410" s="2175"/>
      <c r="CVR410" s="2175"/>
      <c r="CVS410" s="2175"/>
      <c r="CVT410" s="2175"/>
      <c r="CVU410" s="2175"/>
      <c r="CVV410" s="2175"/>
      <c r="CVW410" s="2175"/>
      <c r="CVX410" s="2175"/>
      <c r="CVY410" s="2175"/>
      <c r="CVZ410" s="2175"/>
      <c r="CWA410" s="2175"/>
      <c r="CWB410" s="2175"/>
      <c r="CWC410" s="2175"/>
      <c r="CWD410" s="2175"/>
      <c r="CWE410" s="2175"/>
      <c r="CWF410" s="2175"/>
      <c r="CWG410" s="2175"/>
      <c r="CWH410" s="2175"/>
      <c r="CWI410" s="2175"/>
      <c r="CWJ410" s="2175"/>
      <c r="CWK410" s="2175"/>
      <c r="CWL410" s="2175"/>
      <c r="CWM410" s="2175"/>
      <c r="CWN410" s="2175"/>
      <c r="CWO410" s="2175"/>
      <c r="CWP410" s="2175"/>
      <c r="CWQ410" s="2175"/>
      <c r="CWR410" s="2175"/>
      <c r="CWS410" s="2175"/>
      <c r="CWT410" s="2175"/>
      <c r="CWU410" s="2175"/>
      <c r="CWV410" s="2175"/>
      <c r="CWW410" s="2175"/>
      <c r="CWX410" s="2175"/>
      <c r="CWY410" s="2175"/>
      <c r="CWZ410" s="2175"/>
      <c r="CXA410" s="2175"/>
      <c r="CXB410" s="2175"/>
      <c r="CXC410" s="2175"/>
      <c r="CXD410" s="2175"/>
      <c r="CXE410" s="2175"/>
      <c r="CXF410" s="2175"/>
      <c r="CXG410" s="2175"/>
      <c r="CXH410" s="2175"/>
      <c r="CXI410" s="2175"/>
      <c r="CXJ410" s="2175"/>
      <c r="CXK410" s="2175"/>
      <c r="CXL410" s="2175"/>
      <c r="CXM410" s="2175"/>
      <c r="CXN410" s="2175"/>
      <c r="CXO410" s="2175"/>
      <c r="CXP410" s="2175"/>
      <c r="CXQ410" s="2175"/>
      <c r="CXR410" s="2175"/>
      <c r="CXS410" s="2175"/>
      <c r="CXT410" s="2175"/>
      <c r="CXU410" s="2175"/>
      <c r="CXV410" s="2175"/>
      <c r="CXW410" s="2175"/>
      <c r="CXX410" s="2175"/>
      <c r="CXY410" s="2175"/>
      <c r="CXZ410" s="2175"/>
      <c r="CYA410" s="2175"/>
      <c r="CYB410" s="2175"/>
      <c r="CYC410" s="2175"/>
      <c r="CYD410" s="2175"/>
      <c r="CYE410" s="2175"/>
      <c r="CYF410" s="2175"/>
      <c r="CYG410" s="2175"/>
      <c r="CYH410" s="2175"/>
      <c r="CYI410" s="2175"/>
      <c r="CYJ410" s="2175"/>
      <c r="CYK410" s="2175"/>
      <c r="CYL410" s="2175"/>
      <c r="CYM410" s="2175"/>
      <c r="CYN410" s="2175"/>
      <c r="CYO410" s="2175"/>
      <c r="CYP410" s="2175"/>
      <c r="CYQ410" s="2175"/>
      <c r="CYR410" s="2175"/>
      <c r="CYS410" s="2175"/>
      <c r="CYT410" s="2175"/>
      <c r="CYU410" s="2175"/>
      <c r="CYV410" s="2175"/>
      <c r="CYW410" s="2175"/>
      <c r="CYX410" s="2175"/>
      <c r="CYY410" s="2175"/>
      <c r="CYZ410" s="2175"/>
      <c r="CZA410" s="2175"/>
      <c r="CZB410" s="2175"/>
      <c r="CZC410" s="2175"/>
      <c r="CZD410" s="2175"/>
      <c r="CZE410" s="2175"/>
      <c r="CZF410" s="2175"/>
      <c r="CZG410" s="2175"/>
      <c r="CZH410" s="2175"/>
      <c r="CZI410" s="2175"/>
      <c r="CZJ410" s="2175"/>
      <c r="CZK410" s="2175"/>
      <c r="CZL410" s="2175"/>
      <c r="CZM410" s="2175"/>
      <c r="CZN410" s="2175"/>
      <c r="CZO410" s="2175"/>
      <c r="CZP410" s="2175"/>
      <c r="CZQ410" s="2175"/>
      <c r="CZR410" s="2175"/>
      <c r="CZS410" s="2175"/>
      <c r="CZT410" s="2175"/>
      <c r="CZU410" s="2175"/>
      <c r="CZV410" s="2175"/>
      <c r="CZW410" s="2175"/>
      <c r="CZX410" s="2175"/>
      <c r="CZY410" s="2175"/>
      <c r="CZZ410" s="2175"/>
      <c r="DAA410" s="2175"/>
      <c r="DAB410" s="2175"/>
      <c r="DAC410" s="2175"/>
      <c r="DAD410" s="2175"/>
      <c r="DAE410" s="2175"/>
      <c r="DAF410" s="2175"/>
      <c r="DAG410" s="2175"/>
      <c r="DAH410" s="2175"/>
      <c r="DAI410" s="2175"/>
      <c r="DAJ410" s="2175"/>
      <c r="DAK410" s="2175"/>
      <c r="DAL410" s="2175"/>
      <c r="DAM410" s="2175"/>
      <c r="DAN410" s="2175"/>
      <c r="DAO410" s="2175"/>
      <c r="DAP410" s="2175"/>
      <c r="DAQ410" s="2175"/>
      <c r="DAR410" s="2175"/>
      <c r="DAS410" s="2175"/>
      <c r="DAT410" s="2175"/>
      <c r="DAU410" s="2175"/>
      <c r="DAV410" s="2175"/>
      <c r="DAW410" s="2175"/>
      <c r="DAX410" s="2175"/>
      <c r="DAY410" s="2175"/>
      <c r="DAZ410" s="2175"/>
      <c r="DBA410" s="2175"/>
      <c r="DBB410" s="2175"/>
      <c r="DBC410" s="2175"/>
      <c r="DBD410" s="2175"/>
      <c r="DBE410" s="2175"/>
      <c r="DBF410" s="2175"/>
      <c r="DBG410" s="2175"/>
      <c r="DBH410" s="2175"/>
      <c r="DBI410" s="2175"/>
      <c r="DBJ410" s="2175"/>
      <c r="DBK410" s="2175"/>
      <c r="DBL410" s="2175"/>
      <c r="DBM410" s="2175"/>
      <c r="DBN410" s="2175"/>
      <c r="DBO410" s="2175"/>
      <c r="DBP410" s="2175"/>
      <c r="DBQ410" s="2175"/>
      <c r="DBR410" s="2175"/>
      <c r="DBS410" s="2175"/>
      <c r="DBT410" s="2175"/>
      <c r="DBU410" s="2175"/>
      <c r="DBV410" s="2175"/>
      <c r="DBW410" s="2175"/>
      <c r="DBX410" s="2175"/>
      <c r="DBY410" s="2175"/>
      <c r="DBZ410" s="2175"/>
      <c r="DCA410" s="2175"/>
      <c r="DCB410" s="2175"/>
      <c r="DCC410" s="2175"/>
      <c r="DCD410" s="2175"/>
      <c r="DCE410" s="2175"/>
      <c r="DCF410" s="2175"/>
      <c r="DCG410" s="2175"/>
      <c r="DCH410" s="2175"/>
      <c r="DCI410" s="2175"/>
      <c r="DCJ410" s="2175"/>
      <c r="DCK410" s="2175"/>
      <c r="DCL410" s="2175"/>
      <c r="DCM410" s="2175"/>
      <c r="DCN410" s="2175"/>
      <c r="DCO410" s="2175"/>
      <c r="DCP410" s="2175"/>
      <c r="DCQ410" s="2175"/>
      <c r="DCR410" s="2175"/>
      <c r="DCS410" s="2175"/>
      <c r="DCT410" s="2175"/>
      <c r="DCU410" s="2175"/>
      <c r="DCV410" s="2175"/>
      <c r="DCW410" s="2175"/>
      <c r="DCX410" s="2175"/>
      <c r="DCY410" s="2175"/>
      <c r="DCZ410" s="2175"/>
      <c r="DDA410" s="2175"/>
      <c r="DDB410" s="2175"/>
      <c r="DDC410" s="2175"/>
      <c r="DDD410" s="2175"/>
      <c r="DDE410" s="2175"/>
      <c r="DDF410" s="2175"/>
      <c r="DDG410" s="2175"/>
      <c r="DDH410" s="2175"/>
      <c r="DDI410" s="2175"/>
      <c r="DDJ410" s="2175"/>
      <c r="DDK410" s="2175"/>
      <c r="DDL410" s="2175"/>
      <c r="DDM410" s="2175"/>
      <c r="DDN410" s="2175"/>
      <c r="DDO410" s="2175"/>
      <c r="DDP410" s="2175"/>
      <c r="DDQ410" s="2175"/>
      <c r="DDR410" s="2175"/>
      <c r="DDS410" s="2175"/>
      <c r="DDT410" s="2175"/>
      <c r="DDU410" s="2175"/>
      <c r="DDV410" s="2175"/>
      <c r="DDW410" s="2175"/>
      <c r="DDX410" s="2175"/>
      <c r="DDY410" s="2175"/>
      <c r="DDZ410" s="2175"/>
      <c r="DEA410" s="2175"/>
      <c r="DEB410" s="2175"/>
      <c r="DEC410" s="2175"/>
      <c r="DED410" s="2175"/>
      <c r="DEE410" s="2175"/>
      <c r="DEF410" s="2175"/>
      <c r="DEG410" s="2175"/>
      <c r="DEH410" s="2175"/>
      <c r="DEI410" s="2175"/>
      <c r="DEJ410" s="2175"/>
      <c r="DEK410" s="2175"/>
      <c r="DEL410" s="2175"/>
      <c r="DEM410" s="2175"/>
      <c r="DEN410" s="2175"/>
      <c r="DEO410" s="2175"/>
      <c r="DEP410" s="2175"/>
      <c r="DEQ410" s="2175"/>
      <c r="DER410" s="2175"/>
      <c r="DES410" s="2175"/>
      <c r="DET410" s="2175"/>
      <c r="DEU410" s="2175"/>
      <c r="DEV410" s="2175"/>
      <c r="DEW410" s="2175"/>
      <c r="DEX410" s="2175"/>
      <c r="DEY410" s="2175"/>
      <c r="DEZ410" s="2175"/>
      <c r="DFA410" s="2175"/>
      <c r="DFB410" s="2175"/>
      <c r="DFC410" s="2175"/>
      <c r="DFD410" s="2175"/>
      <c r="DFE410" s="2175"/>
      <c r="DFF410" s="2175"/>
      <c r="DFG410" s="2175"/>
      <c r="DFH410" s="2175"/>
      <c r="DFI410" s="2175"/>
      <c r="DFJ410" s="2175"/>
      <c r="DFK410" s="2175"/>
      <c r="DFL410" s="2175"/>
      <c r="DFM410" s="2175"/>
      <c r="DFN410" s="2175"/>
      <c r="DFO410" s="2175"/>
      <c r="DFP410" s="2175"/>
      <c r="DFQ410" s="2175"/>
      <c r="DFR410" s="2175"/>
      <c r="DFS410" s="2175"/>
      <c r="DFT410" s="2175"/>
      <c r="DFU410" s="2175"/>
      <c r="DFV410" s="2175"/>
      <c r="DFW410" s="2175"/>
      <c r="DFX410" s="2175"/>
      <c r="DFY410" s="2175"/>
      <c r="DFZ410" s="2175"/>
      <c r="DGA410" s="2175"/>
      <c r="DGB410" s="2175"/>
      <c r="DGC410" s="2175"/>
      <c r="DGD410" s="2175"/>
      <c r="DGE410" s="2175"/>
      <c r="DGF410" s="2175"/>
      <c r="DGG410" s="2175"/>
      <c r="DGH410" s="2175"/>
      <c r="DGI410" s="2175"/>
      <c r="DGJ410" s="2175"/>
      <c r="DGK410" s="2175"/>
      <c r="DGL410" s="2175"/>
      <c r="DGM410" s="2175"/>
      <c r="DGN410" s="2175"/>
      <c r="DGO410" s="2175"/>
      <c r="DGP410" s="2175"/>
      <c r="DGQ410" s="2175"/>
      <c r="DGR410" s="2175"/>
      <c r="DGS410" s="2175"/>
      <c r="DGT410" s="2175"/>
      <c r="DGU410" s="2175"/>
      <c r="DGV410" s="2175"/>
      <c r="DGW410" s="2175"/>
      <c r="DGX410" s="2175"/>
      <c r="DGY410" s="2175"/>
      <c r="DGZ410" s="2175"/>
      <c r="DHA410" s="2175"/>
      <c r="DHB410" s="2175"/>
      <c r="DHC410" s="2175"/>
      <c r="DHD410" s="2175"/>
      <c r="DHE410" s="2175"/>
      <c r="DHF410" s="2175"/>
      <c r="DHG410" s="2175"/>
      <c r="DHH410" s="2175"/>
      <c r="DHI410" s="2175"/>
      <c r="DHJ410" s="2175"/>
      <c r="DHK410" s="2175"/>
      <c r="DHL410" s="2175"/>
      <c r="DHM410" s="2175"/>
      <c r="DHN410" s="2175"/>
      <c r="DHO410" s="2175"/>
      <c r="DHP410" s="2175"/>
      <c r="DHQ410" s="2175"/>
      <c r="DHR410" s="2175"/>
      <c r="DHS410" s="2175"/>
      <c r="DHT410" s="2175"/>
      <c r="DHU410" s="2175"/>
      <c r="DHV410" s="2175"/>
      <c r="DHW410" s="2175"/>
      <c r="DHX410" s="2175"/>
      <c r="DHY410" s="2175"/>
      <c r="DHZ410" s="2175"/>
      <c r="DIA410" s="2175"/>
      <c r="DIB410" s="2175"/>
      <c r="DIC410" s="2175"/>
      <c r="DID410" s="2175"/>
      <c r="DIE410" s="2175"/>
      <c r="DIF410" s="2175"/>
      <c r="DIG410" s="2175"/>
      <c r="DIH410" s="2175"/>
      <c r="DII410" s="2175"/>
      <c r="DIJ410" s="2175"/>
      <c r="DIK410" s="2175"/>
      <c r="DIL410" s="2175"/>
      <c r="DIM410" s="2175"/>
      <c r="DIN410" s="2175"/>
      <c r="DIO410" s="2175"/>
      <c r="DIP410" s="2175"/>
      <c r="DIQ410" s="2175"/>
      <c r="DIR410" s="2175"/>
      <c r="DIS410" s="2175"/>
      <c r="DIT410" s="2175"/>
      <c r="DIU410" s="2175"/>
      <c r="DIV410" s="2175"/>
      <c r="DIW410" s="2175"/>
      <c r="DIX410" s="2175"/>
      <c r="DIY410" s="2175"/>
      <c r="DIZ410" s="2175"/>
      <c r="DJA410" s="2175"/>
      <c r="DJB410" s="2175"/>
      <c r="DJC410" s="2175"/>
      <c r="DJD410" s="2175"/>
      <c r="DJE410" s="2175"/>
      <c r="DJF410" s="2175"/>
      <c r="DJG410" s="2175"/>
      <c r="DJH410" s="2175"/>
      <c r="DJI410" s="2175"/>
      <c r="DJJ410" s="2175"/>
      <c r="DJK410" s="2175"/>
      <c r="DJL410" s="2175"/>
      <c r="DJM410" s="2175"/>
      <c r="DJN410" s="2175"/>
      <c r="DJO410" s="2175"/>
      <c r="DJP410" s="2175"/>
      <c r="DJQ410" s="2175"/>
      <c r="DJR410" s="2175"/>
      <c r="DJS410" s="2175"/>
      <c r="DJT410" s="2175"/>
      <c r="DJU410" s="2175"/>
      <c r="DJV410" s="2175"/>
      <c r="DJW410" s="2175"/>
      <c r="DJX410" s="2175"/>
      <c r="DJY410" s="2175"/>
      <c r="DJZ410" s="2175"/>
      <c r="DKA410" s="2175"/>
      <c r="DKB410" s="2175"/>
      <c r="DKC410" s="2175"/>
      <c r="DKD410" s="2175"/>
      <c r="DKE410" s="2175"/>
      <c r="DKF410" s="2175"/>
      <c r="DKG410" s="2175"/>
      <c r="DKH410" s="2175"/>
      <c r="DKI410" s="2175"/>
      <c r="DKJ410" s="2175"/>
      <c r="DKK410" s="2175"/>
      <c r="DKL410" s="2175"/>
      <c r="DKM410" s="2175"/>
      <c r="DKN410" s="2175"/>
      <c r="DKO410" s="2175"/>
      <c r="DKP410" s="2175"/>
      <c r="DKQ410" s="2175"/>
      <c r="DKR410" s="2175"/>
      <c r="DKS410" s="2175"/>
      <c r="DKT410" s="2175"/>
      <c r="DKU410" s="2175"/>
      <c r="DKV410" s="2175"/>
      <c r="DKW410" s="2175"/>
      <c r="DKX410" s="2175"/>
      <c r="DKY410" s="2175"/>
      <c r="DKZ410" s="2175"/>
      <c r="DLA410" s="2175"/>
      <c r="DLB410" s="2175"/>
      <c r="DLC410" s="2175"/>
      <c r="DLD410" s="2175"/>
      <c r="DLE410" s="2175"/>
      <c r="DLF410" s="2175"/>
      <c r="DLG410" s="2175"/>
      <c r="DLH410" s="2175"/>
      <c r="DLI410" s="2175"/>
      <c r="DLJ410" s="2175"/>
      <c r="DLK410" s="2175"/>
      <c r="DLL410" s="2175"/>
      <c r="DLM410" s="2175"/>
      <c r="DLN410" s="2175"/>
      <c r="DLO410" s="2175"/>
      <c r="DLP410" s="2175"/>
      <c r="DLQ410" s="2175"/>
      <c r="DLR410" s="2175"/>
      <c r="DLS410" s="2175"/>
      <c r="DLT410" s="2175"/>
      <c r="DLU410" s="2175"/>
      <c r="DLV410" s="2175"/>
      <c r="DLW410" s="2175"/>
      <c r="DLX410" s="2175"/>
      <c r="DLY410" s="2175"/>
      <c r="DLZ410" s="2175"/>
      <c r="DMA410" s="2175"/>
      <c r="DMB410" s="2175"/>
      <c r="DMC410" s="2175"/>
      <c r="DMD410" s="2175"/>
      <c r="DME410" s="2175"/>
      <c r="DMF410" s="2175"/>
      <c r="DMG410" s="2175"/>
      <c r="DMH410" s="2175"/>
      <c r="DMI410" s="2175"/>
      <c r="DMJ410" s="2175"/>
      <c r="DMK410" s="2175"/>
      <c r="DML410" s="2175"/>
      <c r="DMM410" s="2175"/>
      <c r="DMN410" s="2175"/>
      <c r="DMO410" s="2175"/>
      <c r="DMP410" s="2175"/>
      <c r="DMQ410" s="2175"/>
      <c r="DMR410" s="2175"/>
      <c r="DMS410" s="2175"/>
      <c r="DMT410" s="2175"/>
      <c r="DMU410" s="2175"/>
      <c r="DMV410" s="2175"/>
      <c r="DMW410" s="2175"/>
      <c r="DMX410" s="2175"/>
      <c r="DMY410" s="2175"/>
      <c r="DMZ410" s="2175"/>
      <c r="DNA410" s="2175"/>
      <c r="DNB410" s="2175"/>
      <c r="DNC410" s="2175"/>
      <c r="DND410" s="2175"/>
      <c r="DNE410" s="2175"/>
      <c r="DNF410" s="2175"/>
      <c r="DNG410" s="2175"/>
      <c r="DNH410" s="2175"/>
      <c r="DNI410" s="2175"/>
      <c r="DNJ410" s="2175"/>
      <c r="DNK410" s="2175"/>
      <c r="DNL410" s="2175"/>
      <c r="DNM410" s="2175"/>
      <c r="DNN410" s="2175"/>
      <c r="DNO410" s="2175"/>
      <c r="DNP410" s="2175"/>
      <c r="DNQ410" s="2175"/>
      <c r="DNR410" s="2175"/>
      <c r="DNS410" s="2175"/>
      <c r="DNT410" s="2175"/>
      <c r="DNU410" s="2175"/>
      <c r="DNV410" s="2175"/>
      <c r="DNW410" s="2175"/>
      <c r="DNX410" s="2175"/>
      <c r="DNY410" s="2175"/>
      <c r="DNZ410" s="2175"/>
      <c r="DOA410" s="2175"/>
      <c r="DOB410" s="2175"/>
      <c r="DOC410" s="2175"/>
      <c r="DOD410" s="2175"/>
      <c r="DOE410" s="2175"/>
      <c r="DOF410" s="2175"/>
      <c r="DOG410" s="2175"/>
      <c r="DOH410" s="2175"/>
      <c r="DOI410" s="2175"/>
      <c r="DOJ410" s="2175"/>
      <c r="DOK410" s="2175"/>
      <c r="DOL410" s="2175"/>
      <c r="DOM410" s="2175"/>
      <c r="DON410" s="2175"/>
      <c r="DOO410" s="2175"/>
      <c r="DOP410" s="2175"/>
      <c r="DOQ410" s="2175"/>
      <c r="DOR410" s="2175"/>
      <c r="DOS410" s="2175"/>
      <c r="DOT410" s="2175"/>
      <c r="DOU410" s="2175"/>
      <c r="DOV410" s="2175"/>
      <c r="DOW410" s="2175"/>
      <c r="DOX410" s="2175"/>
      <c r="DOY410" s="2175"/>
      <c r="DOZ410" s="2175"/>
      <c r="DPA410" s="2175"/>
      <c r="DPB410" s="2175"/>
      <c r="DPC410" s="2175"/>
      <c r="DPD410" s="2175"/>
      <c r="DPE410" s="2175"/>
      <c r="DPF410" s="2175"/>
      <c r="DPG410" s="2175"/>
      <c r="DPH410" s="2175"/>
      <c r="DPI410" s="2175"/>
      <c r="DPJ410" s="2175"/>
      <c r="DPK410" s="2175"/>
      <c r="DPL410" s="2175"/>
      <c r="DPM410" s="2175"/>
      <c r="DPN410" s="2175"/>
      <c r="DPO410" s="2175"/>
      <c r="DPP410" s="2175"/>
      <c r="DPQ410" s="2175"/>
      <c r="DPR410" s="2175"/>
      <c r="DPS410" s="2175"/>
      <c r="DPT410" s="2175"/>
      <c r="DPU410" s="2175"/>
      <c r="DPV410" s="2175"/>
      <c r="DPW410" s="2175"/>
      <c r="DPX410" s="2175"/>
      <c r="DPY410" s="2175"/>
      <c r="DPZ410" s="2175"/>
      <c r="DQA410" s="2175"/>
      <c r="DQB410" s="2175"/>
      <c r="DQC410" s="2175"/>
      <c r="DQD410" s="2175"/>
      <c r="DQE410" s="2175"/>
      <c r="DQF410" s="2175"/>
      <c r="DQG410" s="2175"/>
      <c r="DQH410" s="2175"/>
      <c r="DQI410" s="2175"/>
      <c r="DQJ410" s="2175"/>
      <c r="DQK410" s="2175"/>
      <c r="DQL410" s="2175"/>
      <c r="DQM410" s="2175"/>
      <c r="DQN410" s="2175"/>
      <c r="DQO410" s="2175"/>
      <c r="DQP410" s="2175"/>
      <c r="DQQ410" s="2175"/>
      <c r="DQR410" s="2175"/>
      <c r="DQS410" s="2175"/>
      <c r="DQT410" s="2175"/>
      <c r="DQU410" s="2175"/>
      <c r="DQV410" s="2175"/>
      <c r="DQW410" s="2175"/>
      <c r="DQX410" s="2175"/>
      <c r="DQY410" s="2175"/>
      <c r="DQZ410" s="2175"/>
      <c r="DRA410" s="2175"/>
      <c r="DRB410" s="2175"/>
      <c r="DRC410" s="2175"/>
      <c r="DRD410" s="2175"/>
      <c r="DRE410" s="2175"/>
      <c r="DRF410" s="2175"/>
      <c r="DRG410" s="2175"/>
      <c r="DRH410" s="2175"/>
      <c r="DRI410" s="2175"/>
      <c r="DRJ410" s="2175"/>
      <c r="DRK410" s="2175"/>
      <c r="DRL410" s="2175"/>
      <c r="DRM410" s="2175"/>
      <c r="DRN410" s="2175"/>
      <c r="DRO410" s="2175"/>
      <c r="DRP410" s="2175"/>
      <c r="DRQ410" s="2175"/>
      <c r="DRR410" s="2175"/>
      <c r="DRS410" s="2175"/>
      <c r="DRT410" s="2175"/>
      <c r="DRU410" s="2175"/>
      <c r="DRV410" s="2175"/>
      <c r="DRW410" s="2175"/>
      <c r="DRX410" s="2175"/>
      <c r="DRY410" s="2175"/>
      <c r="DRZ410" s="2175"/>
      <c r="DSA410" s="2175"/>
      <c r="DSB410" s="2175"/>
      <c r="DSC410" s="2175"/>
      <c r="DSD410" s="2175"/>
      <c r="DSE410" s="2175"/>
      <c r="DSF410" s="2175"/>
      <c r="DSG410" s="2175"/>
      <c r="DSH410" s="2175"/>
      <c r="DSI410" s="2175"/>
      <c r="DSJ410" s="2175"/>
      <c r="DSK410" s="2175"/>
      <c r="DSL410" s="2175"/>
      <c r="DSM410" s="2175"/>
      <c r="DSN410" s="2175"/>
      <c r="DSO410" s="2175"/>
      <c r="DSP410" s="2175"/>
      <c r="DSQ410" s="2175"/>
      <c r="DSR410" s="2175"/>
      <c r="DSS410" s="2175"/>
      <c r="DST410" s="2175"/>
      <c r="DSU410" s="2175"/>
      <c r="DSV410" s="2175"/>
      <c r="DSW410" s="2175"/>
      <c r="DSX410" s="2175"/>
      <c r="DSY410" s="2175"/>
      <c r="DSZ410" s="2175"/>
      <c r="DTA410" s="2175"/>
      <c r="DTB410" s="2175"/>
      <c r="DTC410" s="2175"/>
      <c r="DTD410" s="2175"/>
      <c r="DTE410" s="2175"/>
      <c r="DTF410" s="2175"/>
      <c r="DTG410" s="2175"/>
      <c r="DTH410" s="2175"/>
      <c r="DTI410" s="2175"/>
      <c r="DTJ410" s="2175"/>
      <c r="DTK410" s="2175"/>
      <c r="DTL410" s="2175"/>
      <c r="DTM410" s="2175"/>
      <c r="DTN410" s="2175"/>
      <c r="DTO410" s="2175"/>
      <c r="DTP410" s="2175"/>
      <c r="DTQ410" s="2175"/>
      <c r="DTR410" s="2175"/>
      <c r="DTS410" s="2175"/>
      <c r="DTT410" s="2175"/>
      <c r="DTU410" s="2175"/>
      <c r="DTV410" s="2175"/>
      <c r="DTW410" s="2175"/>
      <c r="DTX410" s="2175"/>
      <c r="DTY410" s="2175"/>
      <c r="DTZ410" s="2175"/>
      <c r="DUA410" s="2175"/>
      <c r="DUB410" s="2175"/>
      <c r="DUC410" s="2175"/>
      <c r="DUD410" s="2175"/>
      <c r="DUE410" s="2175"/>
      <c r="DUF410" s="2175"/>
      <c r="DUG410" s="2175"/>
      <c r="DUH410" s="2175"/>
      <c r="DUI410" s="2175"/>
      <c r="DUJ410" s="2175"/>
      <c r="DUK410" s="2175"/>
      <c r="DUL410" s="2175"/>
      <c r="DUM410" s="2175"/>
      <c r="DUN410" s="2175"/>
      <c r="DUO410" s="2175"/>
      <c r="DUP410" s="2175"/>
      <c r="DUQ410" s="2175"/>
      <c r="DUR410" s="2175"/>
      <c r="DUS410" s="2175"/>
      <c r="DUT410" s="2175"/>
      <c r="DUU410" s="2175"/>
      <c r="DUV410" s="2175"/>
      <c r="DUW410" s="2175"/>
      <c r="DUX410" s="2175"/>
      <c r="DUY410" s="2175"/>
      <c r="DUZ410" s="2175"/>
      <c r="DVA410" s="2175"/>
      <c r="DVB410" s="2175"/>
      <c r="DVC410" s="2175"/>
      <c r="DVD410" s="2175"/>
      <c r="DVE410" s="2175"/>
      <c r="DVF410" s="2175"/>
      <c r="DVG410" s="2175"/>
      <c r="DVH410" s="2175"/>
      <c r="DVI410" s="2175"/>
      <c r="DVJ410" s="2175"/>
      <c r="DVK410" s="2175"/>
      <c r="DVL410" s="2175"/>
      <c r="DVM410" s="2175"/>
      <c r="DVN410" s="2175"/>
      <c r="DVO410" s="2175"/>
      <c r="DVP410" s="2175"/>
      <c r="DVQ410" s="2175"/>
      <c r="DVR410" s="2175"/>
      <c r="DVS410" s="2175"/>
      <c r="DVT410" s="2175"/>
      <c r="DVU410" s="2175"/>
      <c r="DVV410" s="2175"/>
      <c r="DVW410" s="2175"/>
      <c r="DVX410" s="2175"/>
      <c r="DVY410" s="2175"/>
      <c r="DVZ410" s="2175"/>
      <c r="DWA410" s="2175"/>
      <c r="DWB410" s="2175"/>
      <c r="DWC410" s="2175"/>
      <c r="DWD410" s="2175"/>
      <c r="DWE410" s="2175"/>
      <c r="DWF410" s="2175"/>
      <c r="DWG410" s="2175"/>
      <c r="DWH410" s="2175"/>
      <c r="DWI410" s="2175"/>
      <c r="DWJ410" s="2175"/>
      <c r="DWK410" s="2175"/>
      <c r="DWL410" s="2175"/>
      <c r="DWM410" s="2175"/>
      <c r="DWN410" s="2175"/>
      <c r="DWO410" s="2175"/>
      <c r="DWP410" s="2175"/>
      <c r="DWQ410" s="2175"/>
      <c r="DWR410" s="2175"/>
      <c r="DWS410" s="2175"/>
      <c r="DWT410" s="2175"/>
      <c r="DWU410" s="2175"/>
      <c r="DWV410" s="2175"/>
      <c r="DWW410" s="2175"/>
      <c r="DWX410" s="2175"/>
      <c r="DWY410" s="2175"/>
      <c r="DWZ410" s="2175"/>
      <c r="DXA410" s="2175"/>
      <c r="DXB410" s="2175"/>
      <c r="DXC410" s="2175"/>
      <c r="DXD410" s="2175"/>
      <c r="DXE410" s="2175"/>
      <c r="DXF410" s="2175"/>
      <c r="DXG410" s="2175"/>
      <c r="DXH410" s="2175"/>
      <c r="DXI410" s="2175"/>
      <c r="DXJ410" s="2175"/>
      <c r="DXK410" s="2175"/>
      <c r="DXL410" s="2175"/>
      <c r="DXM410" s="2175"/>
      <c r="DXN410" s="2175"/>
      <c r="DXO410" s="2175"/>
      <c r="DXP410" s="2175"/>
      <c r="DXQ410" s="2175"/>
      <c r="DXR410" s="2175"/>
      <c r="DXS410" s="2175"/>
      <c r="DXT410" s="2175"/>
      <c r="DXU410" s="2175"/>
      <c r="DXV410" s="2175"/>
      <c r="DXW410" s="2175"/>
      <c r="DXX410" s="2175"/>
      <c r="DXY410" s="2175"/>
      <c r="DXZ410" s="2175"/>
      <c r="DYA410" s="2175"/>
      <c r="DYB410" s="2175"/>
      <c r="DYC410" s="2175"/>
      <c r="DYD410" s="2175"/>
      <c r="DYE410" s="2175"/>
      <c r="DYF410" s="2175"/>
      <c r="DYG410" s="2175"/>
      <c r="DYH410" s="2175"/>
      <c r="DYI410" s="2175"/>
      <c r="DYJ410" s="2175"/>
      <c r="DYK410" s="2175"/>
      <c r="DYL410" s="2175"/>
      <c r="DYM410" s="2175"/>
      <c r="DYN410" s="2175"/>
      <c r="DYO410" s="2175"/>
      <c r="DYP410" s="2175"/>
      <c r="DYQ410" s="2175"/>
      <c r="DYR410" s="2175"/>
      <c r="DYS410" s="2175"/>
      <c r="DYT410" s="2175"/>
      <c r="DYU410" s="2175"/>
      <c r="DYV410" s="2175"/>
      <c r="DYW410" s="2175"/>
      <c r="DYX410" s="2175"/>
      <c r="DYY410" s="2175"/>
      <c r="DYZ410" s="2175"/>
      <c r="DZA410" s="2175"/>
      <c r="DZB410" s="2175"/>
      <c r="DZC410" s="2175"/>
      <c r="DZD410" s="2175"/>
      <c r="DZE410" s="2175"/>
      <c r="DZF410" s="2175"/>
      <c r="DZG410" s="2175"/>
      <c r="DZH410" s="2175"/>
      <c r="DZI410" s="2175"/>
      <c r="DZJ410" s="2175"/>
      <c r="DZK410" s="2175"/>
      <c r="DZL410" s="2175"/>
      <c r="DZM410" s="2175"/>
      <c r="DZN410" s="2175"/>
      <c r="DZO410" s="2175"/>
      <c r="DZP410" s="2175"/>
      <c r="DZQ410" s="2175"/>
      <c r="DZR410" s="2175"/>
      <c r="DZS410" s="2175"/>
      <c r="DZT410" s="2175"/>
      <c r="DZU410" s="2175"/>
      <c r="DZV410" s="2175"/>
      <c r="DZW410" s="2175"/>
      <c r="DZX410" s="2175"/>
      <c r="DZY410" s="2175"/>
      <c r="DZZ410" s="2175"/>
      <c r="EAA410" s="2175"/>
      <c r="EAB410" s="2175"/>
      <c r="EAC410" s="2175"/>
      <c r="EAD410" s="2175"/>
      <c r="EAE410" s="2175"/>
      <c r="EAF410" s="2175"/>
      <c r="EAG410" s="2175"/>
      <c r="EAH410" s="2175"/>
      <c r="EAI410" s="2175"/>
      <c r="EAJ410" s="2175"/>
      <c r="EAK410" s="2175"/>
      <c r="EAL410" s="2175"/>
      <c r="EAM410" s="2175"/>
      <c r="EAN410" s="2175"/>
      <c r="EAO410" s="2175"/>
      <c r="EAP410" s="2175"/>
      <c r="EAQ410" s="2175"/>
      <c r="EAR410" s="2175"/>
      <c r="EAS410" s="2175"/>
      <c r="EAT410" s="2175"/>
      <c r="EAU410" s="2175"/>
      <c r="EAV410" s="2175"/>
      <c r="EAW410" s="2175"/>
      <c r="EAX410" s="2175"/>
      <c r="EAY410" s="2175"/>
      <c r="EAZ410" s="2175"/>
      <c r="EBA410" s="2175"/>
      <c r="EBB410" s="2175"/>
      <c r="EBC410" s="2175"/>
      <c r="EBD410" s="2175"/>
      <c r="EBE410" s="2175"/>
      <c r="EBF410" s="2175"/>
      <c r="EBG410" s="2175"/>
      <c r="EBH410" s="2175"/>
      <c r="EBI410" s="2175"/>
      <c r="EBJ410" s="2175"/>
      <c r="EBK410" s="2175"/>
      <c r="EBL410" s="2175"/>
      <c r="EBM410" s="2175"/>
      <c r="EBN410" s="2175"/>
      <c r="EBO410" s="2175"/>
      <c r="EBP410" s="2175"/>
      <c r="EBQ410" s="2175"/>
      <c r="EBR410" s="2175"/>
      <c r="EBS410" s="2175"/>
      <c r="EBT410" s="2175"/>
      <c r="EBU410" s="2175"/>
      <c r="EBV410" s="2175"/>
      <c r="EBW410" s="2175"/>
      <c r="EBX410" s="2175"/>
      <c r="EBY410" s="2175"/>
      <c r="EBZ410" s="2175"/>
      <c r="ECA410" s="2175"/>
      <c r="ECB410" s="2175"/>
      <c r="ECC410" s="2175"/>
      <c r="ECD410" s="2175"/>
      <c r="ECE410" s="2175"/>
      <c r="ECF410" s="2175"/>
      <c r="ECG410" s="2175"/>
      <c r="ECH410" s="2175"/>
      <c r="ECI410" s="2175"/>
      <c r="ECJ410" s="2175"/>
      <c r="ECK410" s="2175"/>
      <c r="ECL410" s="2175"/>
      <c r="ECM410" s="2175"/>
      <c r="ECN410" s="2175"/>
      <c r="ECO410" s="2175"/>
      <c r="ECP410" s="2175"/>
      <c r="ECQ410" s="2175"/>
      <c r="ECR410" s="2175"/>
      <c r="ECS410" s="2175"/>
      <c r="ECT410" s="2175"/>
      <c r="ECU410" s="2175"/>
      <c r="ECV410" s="2175"/>
      <c r="ECW410" s="2175"/>
      <c r="ECX410" s="2175"/>
      <c r="ECY410" s="2175"/>
      <c r="ECZ410" s="2175"/>
      <c r="EDA410" s="2175"/>
      <c r="EDB410" s="2175"/>
      <c r="EDC410" s="2175"/>
      <c r="EDD410" s="2175"/>
      <c r="EDE410" s="2175"/>
      <c r="EDF410" s="2175"/>
      <c r="EDG410" s="2175"/>
      <c r="EDH410" s="2175"/>
      <c r="EDI410" s="2175"/>
      <c r="EDJ410" s="2175"/>
      <c r="EDK410" s="2175"/>
      <c r="EDL410" s="2175"/>
      <c r="EDM410" s="2175"/>
      <c r="EDN410" s="2175"/>
      <c r="EDO410" s="2175"/>
      <c r="EDP410" s="2175"/>
      <c r="EDQ410" s="2175"/>
      <c r="EDR410" s="2175"/>
      <c r="EDS410" s="2175"/>
      <c r="EDT410" s="2175"/>
      <c r="EDU410" s="2175"/>
      <c r="EDV410" s="2175"/>
      <c r="EDW410" s="2175"/>
      <c r="EDX410" s="2175"/>
      <c r="EDY410" s="2175"/>
      <c r="EDZ410" s="2175"/>
      <c r="EEA410" s="2175"/>
      <c r="EEB410" s="2175"/>
      <c r="EEC410" s="2175"/>
      <c r="EED410" s="2175"/>
      <c r="EEE410" s="2175"/>
      <c r="EEF410" s="2175"/>
      <c r="EEG410" s="2175"/>
      <c r="EEH410" s="2175"/>
      <c r="EEI410" s="2175"/>
      <c r="EEJ410" s="2175"/>
      <c r="EEK410" s="2175"/>
      <c r="EEL410" s="2175"/>
      <c r="EEM410" s="2175"/>
      <c r="EEN410" s="2175"/>
      <c r="EEO410" s="2175"/>
      <c r="EEP410" s="2175"/>
      <c r="EEQ410" s="2175"/>
      <c r="EER410" s="2175"/>
      <c r="EES410" s="2175"/>
      <c r="EET410" s="2175"/>
      <c r="EEU410" s="2175"/>
      <c r="EEV410" s="2175"/>
      <c r="EEW410" s="2175"/>
      <c r="EEX410" s="2175"/>
      <c r="EEY410" s="2175"/>
      <c r="EEZ410" s="2175"/>
      <c r="EFA410" s="2175"/>
      <c r="EFB410" s="2175"/>
      <c r="EFC410" s="2175"/>
      <c r="EFD410" s="2175"/>
      <c r="EFE410" s="2175"/>
      <c r="EFF410" s="2175"/>
      <c r="EFG410" s="2175"/>
      <c r="EFH410" s="2175"/>
      <c r="EFI410" s="2175"/>
      <c r="EFJ410" s="2175"/>
      <c r="EFK410" s="2175"/>
      <c r="EFL410" s="2175"/>
      <c r="EFM410" s="2175"/>
      <c r="EFN410" s="2175"/>
      <c r="EFO410" s="2175"/>
      <c r="EFP410" s="2175"/>
      <c r="EFQ410" s="2175"/>
      <c r="EFR410" s="2175"/>
      <c r="EFS410" s="2175"/>
      <c r="EFT410" s="2175"/>
      <c r="EFU410" s="2175"/>
      <c r="EFV410" s="2175"/>
      <c r="EFW410" s="2175"/>
      <c r="EFX410" s="2175"/>
      <c r="EFY410" s="2175"/>
      <c r="EFZ410" s="2175"/>
      <c r="EGA410" s="2175"/>
      <c r="EGB410" s="2175"/>
      <c r="EGC410" s="2175"/>
      <c r="EGD410" s="2175"/>
      <c r="EGE410" s="2175"/>
      <c r="EGF410" s="2175"/>
      <c r="EGG410" s="2175"/>
      <c r="EGH410" s="2175"/>
      <c r="EGI410" s="2175"/>
      <c r="EGJ410" s="2175"/>
      <c r="EGK410" s="2175"/>
      <c r="EGL410" s="2175"/>
      <c r="EGM410" s="2175"/>
      <c r="EGN410" s="2175"/>
      <c r="EGO410" s="2175"/>
      <c r="EGP410" s="2175"/>
      <c r="EGQ410" s="2175"/>
      <c r="EGR410" s="2175"/>
      <c r="EGS410" s="2175"/>
      <c r="EGT410" s="2175"/>
      <c r="EGU410" s="2175"/>
      <c r="EGV410" s="2175"/>
      <c r="EGW410" s="2175"/>
      <c r="EGX410" s="2175"/>
      <c r="EGY410" s="2175"/>
      <c r="EGZ410" s="2175"/>
      <c r="EHA410" s="2175"/>
      <c r="EHB410" s="2175"/>
      <c r="EHC410" s="2175"/>
      <c r="EHD410" s="2175"/>
      <c r="EHE410" s="2175"/>
      <c r="EHF410" s="2175"/>
      <c r="EHG410" s="2175"/>
      <c r="EHH410" s="2175"/>
      <c r="EHI410" s="2175"/>
      <c r="EHJ410" s="2175"/>
      <c r="EHK410" s="2175"/>
      <c r="EHL410" s="2175"/>
      <c r="EHM410" s="2175"/>
      <c r="EHN410" s="2175"/>
      <c r="EHO410" s="2175"/>
      <c r="EHP410" s="2175"/>
      <c r="EHQ410" s="2175"/>
      <c r="EHR410" s="2175"/>
      <c r="EHS410" s="2175"/>
      <c r="EHT410" s="2175"/>
      <c r="EHU410" s="2175"/>
      <c r="EHV410" s="2175"/>
      <c r="EHW410" s="2175"/>
      <c r="EHX410" s="2175"/>
      <c r="EHY410" s="2175"/>
      <c r="EHZ410" s="2175"/>
      <c r="EIA410" s="2175"/>
      <c r="EIB410" s="2175"/>
      <c r="EIC410" s="2175"/>
      <c r="EID410" s="2175"/>
      <c r="EIE410" s="2175"/>
      <c r="EIF410" s="2175"/>
      <c r="EIG410" s="2175"/>
      <c r="EIH410" s="2175"/>
      <c r="EII410" s="2175"/>
      <c r="EIJ410" s="2175"/>
      <c r="EIK410" s="2175"/>
      <c r="EIL410" s="2175"/>
      <c r="EIM410" s="2175"/>
      <c r="EIN410" s="2175"/>
      <c r="EIO410" s="2175"/>
      <c r="EIP410" s="2175"/>
      <c r="EIQ410" s="2175"/>
      <c r="EIR410" s="2175"/>
      <c r="EIS410" s="2175"/>
      <c r="EIT410" s="2175"/>
      <c r="EIU410" s="2175"/>
      <c r="EIV410" s="2175"/>
      <c r="EIW410" s="2175"/>
      <c r="EIX410" s="2175"/>
      <c r="EIY410" s="2175"/>
      <c r="EIZ410" s="2175"/>
      <c r="EJA410" s="2175"/>
      <c r="EJB410" s="2175"/>
      <c r="EJC410" s="2175"/>
      <c r="EJD410" s="2175"/>
      <c r="EJE410" s="2175"/>
      <c r="EJF410" s="2175"/>
      <c r="EJG410" s="2175"/>
      <c r="EJH410" s="2175"/>
      <c r="EJI410" s="2175"/>
      <c r="EJJ410" s="2175"/>
      <c r="EJK410" s="2175"/>
      <c r="EJL410" s="2175"/>
      <c r="EJM410" s="2175"/>
      <c r="EJN410" s="2175"/>
      <c r="EJO410" s="2175"/>
      <c r="EJP410" s="2175"/>
      <c r="EJQ410" s="2175"/>
      <c r="EJR410" s="2175"/>
      <c r="EJS410" s="2175"/>
      <c r="EJT410" s="2175"/>
      <c r="EJU410" s="2175"/>
      <c r="EJV410" s="2175"/>
      <c r="EJW410" s="2175"/>
      <c r="EJX410" s="2175"/>
      <c r="EJY410" s="2175"/>
      <c r="EJZ410" s="2175"/>
      <c r="EKA410" s="2175"/>
      <c r="EKB410" s="2175"/>
      <c r="EKC410" s="2175"/>
      <c r="EKD410" s="2175"/>
      <c r="EKE410" s="2175"/>
      <c r="EKF410" s="2175"/>
      <c r="EKG410" s="2175"/>
      <c r="EKH410" s="2175"/>
      <c r="EKI410" s="2175"/>
      <c r="EKJ410" s="2175"/>
      <c r="EKK410" s="2175"/>
      <c r="EKL410" s="2175"/>
      <c r="EKM410" s="2175"/>
      <c r="EKN410" s="2175"/>
      <c r="EKO410" s="2175"/>
      <c r="EKP410" s="2175"/>
      <c r="EKQ410" s="2175"/>
      <c r="EKR410" s="2175"/>
      <c r="EKS410" s="2175"/>
      <c r="EKT410" s="2175"/>
      <c r="EKU410" s="2175"/>
      <c r="EKV410" s="2175"/>
      <c r="EKW410" s="2175"/>
      <c r="EKX410" s="2175"/>
      <c r="EKY410" s="2175"/>
      <c r="EKZ410" s="2175"/>
      <c r="ELA410" s="2175"/>
      <c r="ELB410" s="2175"/>
      <c r="ELC410" s="2175"/>
      <c r="ELD410" s="2175"/>
      <c r="ELE410" s="2175"/>
      <c r="ELF410" s="2175"/>
      <c r="ELG410" s="2175"/>
      <c r="ELH410" s="2175"/>
      <c r="ELI410" s="2175"/>
      <c r="ELJ410" s="2175"/>
      <c r="ELK410" s="2175"/>
      <c r="ELL410" s="2175"/>
      <c r="ELM410" s="2175"/>
      <c r="ELN410" s="2175"/>
      <c r="ELO410" s="2175"/>
      <c r="ELP410" s="2175"/>
      <c r="ELQ410" s="2175"/>
      <c r="ELR410" s="2175"/>
      <c r="ELS410" s="2175"/>
      <c r="ELT410" s="2175"/>
      <c r="ELU410" s="2175"/>
      <c r="ELV410" s="2175"/>
      <c r="ELW410" s="2175"/>
      <c r="ELX410" s="2175"/>
      <c r="ELY410" s="2175"/>
      <c r="ELZ410" s="2175"/>
      <c r="EMA410" s="2175"/>
      <c r="EMB410" s="2175"/>
      <c r="EMC410" s="2175"/>
      <c r="EMD410" s="2175"/>
      <c r="EME410" s="2175"/>
      <c r="EMF410" s="2175"/>
      <c r="EMG410" s="2175"/>
      <c r="EMH410" s="2175"/>
      <c r="EMI410" s="2175"/>
      <c r="EMJ410" s="2175"/>
      <c r="EMK410" s="2175"/>
      <c r="EML410" s="2175"/>
      <c r="EMM410" s="2175"/>
      <c r="EMN410" s="2175"/>
      <c r="EMO410" s="2175"/>
      <c r="EMP410" s="2175"/>
      <c r="EMQ410" s="2175"/>
      <c r="EMR410" s="2175"/>
      <c r="EMS410" s="2175"/>
      <c r="EMT410" s="2175"/>
      <c r="EMU410" s="2175"/>
      <c r="EMV410" s="2175"/>
      <c r="EMW410" s="2175"/>
      <c r="EMX410" s="2175"/>
      <c r="EMY410" s="2175"/>
      <c r="EMZ410" s="2175"/>
      <c r="ENA410" s="2175"/>
      <c r="ENB410" s="2175"/>
      <c r="ENC410" s="2175"/>
      <c r="END410" s="2175"/>
      <c r="ENE410" s="2175"/>
      <c r="ENF410" s="2175"/>
      <c r="ENG410" s="2175"/>
      <c r="ENH410" s="2175"/>
      <c r="ENI410" s="2175"/>
      <c r="ENJ410" s="2175"/>
      <c r="ENK410" s="2175"/>
      <c r="ENL410" s="2175"/>
      <c r="ENM410" s="2175"/>
      <c r="ENN410" s="2175"/>
      <c r="ENO410" s="2175"/>
      <c r="ENP410" s="2175"/>
      <c r="ENQ410" s="2175"/>
      <c r="ENR410" s="2175"/>
      <c r="ENS410" s="2175"/>
      <c r="ENT410" s="2175"/>
      <c r="ENU410" s="2175"/>
      <c r="ENV410" s="2175"/>
      <c r="ENW410" s="2175"/>
      <c r="ENX410" s="2175"/>
      <c r="ENY410" s="2175"/>
      <c r="ENZ410" s="2175"/>
      <c r="EOA410" s="2175"/>
      <c r="EOB410" s="2175"/>
      <c r="EOC410" s="2175"/>
      <c r="EOD410" s="2175"/>
      <c r="EOE410" s="2175"/>
      <c r="EOF410" s="2175"/>
      <c r="EOG410" s="2175"/>
      <c r="EOH410" s="2175"/>
      <c r="EOI410" s="2175"/>
      <c r="EOJ410" s="2175"/>
      <c r="EOK410" s="2175"/>
      <c r="EOL410" s="2175"/>
      <c r="EOM410" s="2175"/>
      <c r="EON410" s="2175"/>
      <c r="EOO410" s="2175"/>
      <c r="EOP410" s="2175"/>
      <c r="EOQ410" s="2175"/>
      <c r="EOR410" s="2175"/>
      <c r="EOS410" s="2175"/>
      <c r="EOT410" s="2175"/>
      <c r="EOU410" s="2175"/>
      <c r="EOV410" s="2175"/>
      <c r="EOW410" s="2175"/>
      <c r="EOX410" s="2175"/>
      <c r="EOY410" s="2175"/>
      <c r="EOZ410" s="2175"/>
      <c r="EPA410" s="2175"/>
      <c r="EPB410" s="2175"/>
      <c r="EPC410" s="2175"/>
      <c r="EPD410" s="2175"/>
      <c r="EPE410" s="2175"/>
      <c r="EPF410" s="2175"/>
      <c r="EPG410" s="2175"/>
      <c r="EPH410" s="2175"/>
      <c r="EPI410" s="2175"/>
      <c r="EPJ410" s="2175"/>
      <c r="EPK410" s="2175"/>
      <c r="EPL410" s="2175"/>
      <c r="EPM410" s="2175"/>
      <c r="EPN410" s="2175"/>
      <c r="EPO410" s="2175"/>
      <c r="EPP410" s="2175"/>
      <c r="EPQ410" s="2175"/>
      <c r="EPR410" s="2175"/>
      <c r="EPS410" s="2175"/>
      <c r="EPT410" s="2175"/>
      <c r="EPU410" s="2175"/>
      <c r="EPV410" s="2175"/>
      <c r="EPW410" s="2175"/>
      <c r="EPX410" s="2175"/>
      <c r="EPY410" s="2175"/>
      <c r="EPZ410" s="2175"/>
      <c r="EQA410" s="2175"/>
      <c r="EQB410" s="2175"/>
      <c r="EQC410" s="2175"/>
      <c r="EQD410" s="2175"/>
      <c r="EQE410" s="2175"/>
      <c r="EQF410" s="2175"/>
      <c r="EQG410" s="2175"/>
      <c r="EQH410" s="2175"/>
      <c r="EQI410" s="2175"/>
      <c r="EQJ410" s="2175"/>
      <c r="EQK410" s="2175"/>
      <c r="EQL410" s="2175"/>
      <c r="EQM410" s="2175"/>
      <c r="EQN410" s="2175"/>
      <c r="EQO410" s="2175"/>
      <c r="EQP410" s="2175"/>
      <c r="EQQ410" s="2175"/>
      <c r="EQR410" s="2175"/>
      <c r="EQS410" s="2175"/>
      <c r="EQT410" s="2175"/>
      <c r="EQU410" s="2175"/>
      <c r="EQV410" s="2175"/>
      <c r="EQW410" s="2175"/>
      <c r="EQX410" s="2175"/>
      <c r="EQY410" s="2175"/>
      <c r="EQZ410" s="2175"/>
      <c r="ERA410" s="2175"/>
      <c r="ERB410" s="2175"/>
      <c r="ERC410" s="2175"/>
      <c r="ERD410" s="2175"/>
      <c r="ERE410" s="2175"/>
      <c r="ERF410" s="2175"/>
      <c r="ERG410" s="2175"/>
      <c r="ERH410" s="2175"/>
      <c r="ERI410" s="2175"/>
      <c r="ERJ410" s="2175"/>
      <c r="ERK410" s="2175"/>
      <c r="ERL410" s="2175"/>
      <c r="ERM410" s="2175"/>
      <c r="ERN410" s="2175"/>
      <c r="ERO410" s="2175"/>
      <c r="ERP410" s="2175"/>
      <c r="ERQ410" s="2175"/>
      <c r="ERR410" s="2175"/>
      <c r="ERS410" s="2175"/>
      <c r="ERT410" s="2175"/>
      <c r="ERU410" s="2175"/>
      <c r="ERV410" s="2175"/>
      <c r="ERW410" s="2175"/>
      <c r="ERX410" s="2175"/>
      <c r="ERY410" s="2175"/>
      <c r="ERZ410" s="2175"/>
      <c r="ESA410" s="2175"/>
      <c r="ESB410" s="2175"/>
      <c r="ESC410" s="2175"/>
      <c r="ESD410" s="2175"/>
      <c r="ESE410" s="2175"/>
      <c r="ESF410" s="2175"/>
      <c r="ESG410" s="2175"/>
      <c r="ESH410" s="2175"/>
      <c r="ESI410" s="2175"/>
      <c r="ESJ410" s="2175"/>
      <c r="ESK410" s="2175"/>
      <c r="ESL410" s="2175"/>
      <c r="ESM410" s="2175"/>
      <c r="ESN410" s="2175"/>
      <c r="ESO410" s="2175"/>
      <c r="ESP410" s="2175"/>
      <c r="ESQ410" s="2175"/>
      <c r="ESR410" s="2175"/>
      <c r="ESS410" s="2175"/>
      <c r="EST410" s="2175"/>
      <c r="ESU410" s="2175"/>
      <c r="ESV410" s="2175"/>
      <c r="ESW410" s="2175"/>
      <c r="ESX410" s="2175"/>
      <c r="ESY410" s="2175"/>
      <c r="ESZ410" s="2175"/>
      <c r="ETA410" s="2175"/>
      <c r="ETB410" s="2175"/>
      <c r="ETC410" s="2175"/>
      <c r="ETD410" s="2175"/>
      <c r="ETE410" s="2175"/>
      <c r="ETF410" s="2175"/>
      <c r="ETG410" s="2175"/>
      <c r="ETH410" s="2175"/>
      <c r="ETI410" s="2175"/>
      <c r="ETJ410" s="2175"/>
      <c r="ETK410" s="2175"/>
      <c r="ETL410" s="2175"/>
      <c r="ETM410" s="2175"/>
      <c r="ETN410" s="2175"/>
      <c r="ETO410" s="2175"/>
      <c r="ETP410" s="2175"/>
      <c r="ETQ410" s="2175"/>
      <c r="ETR410" s="2175"/>
      <c r="ETS410" s="2175"/>
      <c r="ETT410" s="2175"/>
      <c r="ETU410" s="2175"/>
      <c r="ETV410" s="2175"/>
      <c r="ETW410" s="2175"/>
      <c r="ETX410" s="2175"/>
      <c r="ETY410" s="2175"/>
      <c r="ETZ410" s="2175"/>
      <c r="EUA410" s="2175"/>
      <c r="EUB410" s="2175"/>
      <c r="EUC410" s="2175"/>
      <c r="EUD410" s="2175"/>
      <c r="EUE410" s="2175"/>
      <c r="EUF410" s="2175"/>
      <c r="EUG410" s="2175"/>
      <c r="EUH410" s="2175"/>
      <c r="EUI410" s="2175"/>
      <c r="EUJ410" s="2175"/>
      <c r="EUK410" s="2175"/>
      <c r="EUL410" s="2175"/>
      <c r="EUM410" s="2175"/>
      <c r="EUN410" s="2175"/>
      <c r="EUO410" s="2175"/>
      <c r="EUP410" s="2175"/>
      <c r="EUQ410" s="2175"/>
      <c r="EUR410" s="2175"/>
      <c r="EUS410" s="2175"/>
      <c r="EUT410" s="2175"/>
      <c r="EUU410" s="2175"/>
      <c r="EUV410" s="2175"/>
      <c r="EUW410" s="2175"/>
      <c r="EUX410" s="2175"/>
      <c r="EUY410" s="2175"/>
      <c r="EUZ410" s="2175"/>
      <c r="EVA410" s="2175"/>
      <c r="EVB410" s="2175"/>
      <c r="EVC410" s="2175"/>
      <c r="EVD410" s="2175"/>
      <c r="EVE410" s="2175"/>
      <c r="EVF410" s="2175"/>
      <c r="EVG410" s="2175"/>
      <c r="EVH410" s="2175"/>
      <c r="EVI410" s="2175"/>
      <c r="EVJ410" s="2175"/>
      <c r="EVK410" s="2175"/>
      <c r="EVL410" s="2175"/>
      <c r="EVM410" s="2175"/>
      <c r="EVN410" s="2175"/>
      <c r="EVO410" s="2175"/>
      <c r="EVP410" s="2175"/>
      <c r="EVQ410" s="2175"/>
      <c r="EVR410" s="2175"/>
      <c r="EVS410" s="2175"/>
      <c r="EVT410" s="2175"/>
      <c r="EVU410" s="2175"/>
      <c r="EVV410" s="2175"/>
      <c r="EVW410" s="2175"/>
      <c r="EVX410" s="2175"/>
      <c r="EVY410" s="2175"/>
      <c r="EVZ410" s="2175"/>
      <c r="EWA410" s="2175"/>
      <c r="EWB410" s="2175"/>
      <c r="EWC410" s="2175"/>
      <c r="EWD410" s="2175"/>
      <c r="EWE410" s="2175"/>
      <c r="EWF410" s="2175"/>
      <c r="EWG410" s="2175"/>
      <c r="EWH410" s="2175"/>
      <c r="EWI410" s="2175"/>
      <c r="EWJ410" s="2175"/>
      <c r="EWK410" s="2175"/>
      <c r="EWL410" s="2175"/>
      <c r="EWM410" s="2175"/>
      <c r="EWN410" s="2175"/>
      <c r="EWO410" s="2175"/>
      <c r="EWP410" s="2175"/>
      <c r="EWQ410" s="2175"/>
      <c r="EWR410" s="2175"/>
      <c r="EWS410" s="2175"/>
      <c r="EWT410" s="2175"/>
      <c r="EWU410" s="2175"/>
      <c r="EWV410" s="2175"/>
      <c r="EWW410" s="2175"/>
      <c r="EWX410" s="2175"/>
      <c r="EWY410" s="2175"/>
      <c r="EWZ410" s="2175"/>
      <c r="EXA410" s="2175"/>
      <c r="EXB410" s="2175"/>
      <c r="EXC410" s="2175"/>
      <c r="EXD410" s="2175"/>
      <c r="EXE410" s="2175"/>
      <c r="EXF410" s="2175"/>
      <c r="EXG410" s="2175"/>
      <c r="EXH410" s="2175"/>
      <c r="EXI410" s="2175"/>
      <c r="EXJ410" s="2175"/>
      <c r="EXK410" s="2175"/>
      <c r="EXL410" s="2175"/>
      <c r="EXM410" s="2175"/>
      <c r="EXN410" s="2175"/>
      <c r="EXO410" s="2175"/>
      <c r="EXP410" s="2175"/>
      <c r="EXQ410" s="2175"/>
      <c r="EXR410" s="2175"/>
      <c r="EXS410" s="2175"/>
      <c r="EXT410" s="2175"/>
      <c r="EXU410" s="2175"/>
      <c r="EXV410" s="2175"/>
      <c r="EXW410" s="2175"/>
      <c r="EXX410" s="2175"/>
      <c r="EXY410" s="2175"/>
      <c r="EXZ410" s="2175"/>
      <c r="EYA410" s="2175"/>
      <c r="EYB410" s="2175"/>
      <c r="EYC410" s="2175"/>
      <c r="EYD410" s="2175"/>
      <c r="EYE410" s="2175"/>
      <c r="EYF410" s="2175"/>
      <c r="EYG410" s="2175"/>
      <c r="EYH410" s="2175"/>
      <c r="EYI410" s="2175"/>
      <c r="EYJ410" s="2175"/>
      <c r="EYK410" s="2175"/>
      <c r="EYL410" s="2175"/>
      <c r="EYM410" s="2175"/>
      <c r="EYN410" s="2175"/>
      <c r="EYO410" s="2175"/>
      <c r="EYP410" s="2175"/>
      <c r="EYQ410" s="2175"/>
      <c r="EYR410" s="2175"/>
      <c r="EYS410" s="2175"/>
      <c r="EYT410" s="2175"/>
      <c r="EYU410" s="2175"/>
      <c r="EYV410" s="2175"/>
      <c r="EYW410" s="2175"/>
      <c r="EYX410" s="2175"/>
      <c r="EYY410" s="2175"/>
      <c r="EYZ410" s="2175"/>
      <c r="EZA410" s="2175"/>
      <c r="EZB410" s="2175"/>
      <c r="EZC410" s="2175"/>
      <c r="EZD410" s="2175"/>
      <c r="EZE410" s="2175"/>
      <c r="EZF410" s="2175"/>
      <c r="EZG410" s="2175"/>
      <c r="EZH410" s="2175"/>
      <c r="EZI410" s="2175"/>
      <c r="EZJ410" s="2175"/>
      <c r="EZK410" s="2175"/>
      <c r="EZL410" s="2175"/>
      <c r="EZM410" s="2175"/>
      <c r="EZN410" s="2175"/>
      <c r="EZO410" s="2175"/>
      <c r="EZP410" s="2175"/>
      <c r="EZQ410" s="2175"/>
      <c r="EZR410" s="2175"/>
      <c r="EZS410" s="2175"/>
      <c r="EZT410" s="2175"/>
      <c r="EZU410" s="2175"/>
      <c r="EZV410" s="2175"/>
      <c r="EZW410" s="2175"/>
      <c r="EZX410" s="2175"/>
      <c r="EZY410" s="2175"/>
      <c r="EZZ410" s="2175"/>
      <c r="FAA410" s="2175"/>
      <c r="FAB410" s="2175"/>
      <c r="FAC410" s="2175"/>
      <c r="FAD410" s="2175"/>
      <c r="FAE410" s="2175"/>
      <c r="FAF410" s="2175"/>
      <c r="FAG410" s="2175"/>
      <c r="FAH410" s="2175"/>
      <c r="FAI410" s="2175"/>
      <c r="FAJ410" s="2175"/>
      <c r="FAK410" s="2175"/>
      <c r="FAL410" s="2175"/>
      <c r="FAM410" s="2175"/>
      <c r="FAN410" s="2175"/>
      <c r="FAO410" s="2175"/>
      <c r="FAP410" s="2175"/>
      <c r="FAQ410" s="2175"/>
      <c r="FAR410" s="2175"/>
      <c r="FAS410" s="2175"/>
      <c r="FAT410" s="2175"/>
      <c r="FAU410" s="2175"/>
      <c r="FAV410" s="2175"/>
      <c r="FAW410" s="2175"/>
      <c r="FAX410" s="2175"/>
      <c r="FAY410" s="2175"/>
      <c r="FAZ410" s="2175"/>
      <c r="FBA410" s="2175"/>
      <c r="FBB410" s="2175"/>
      <c r="FBC410" s="2175"/>
      <c r="FBD410" s="2175"/>
      <c r="FBE410" s="2175"/>
      <c r="FBF410" s="2175"/>
      <c r="FBG410" s="2175"/>
      <c r="FBH410" s="2175"/>
      <c r="FBI410" s="2175"/>
      <c r="FBJ410" s="2175"/>
      <c r="FBK410" s="2175"/>
      <c r="FBL410" s="2175"/>
      <c r="FBM410" s="2175"/>
      <c r="FBN410" s="2175"/>
      <c r="FBO410" s="2175"/>
      <c r="FBP410" s="2175"/>
      <c r="FBQ410" s="2175"/>
      <c r="FBR410" s="2175"/>
      <c r="FBS410" s="2175"/>
      <c r="FBT410" s="2175"/>
      <c r="FBU410" s="2175"/>
      <c r="FBV410" s="2175"/>
      <c r="FBW410" s="2175"/>
      <c r="FBX410" s="2175"/>
      <c r="FBY410" s="2175"/>
      <c r="FBZ410" s="2175"/>
      <c r="FCA410" s="2175"/>
      <c r="FCB410" s="2175"/>
      <c r="FCC410" s="2175"/>
      <c r="FCD410" s="2175"/>
      <c r="FCE410" s="2175"/>
      <c r="FCF410" s="2175"/>
      <c r="FCG410" s="2175"/>
      <c r="FCH410" s="2175"/>
      <c r="FCI410" s="2175"/>
      <c r="FCJ410" s="2175"/>
      <c r="FCK410" s="2175"/>
      <c r="FCL410" s="2175"/>
      <c r="FCM410" s="2175"/>
      <c r="FCN410" s="2175"/>
      <c r="FCO410" s="2175"/>
      <c r="FCP410" s="2175"/>
      <c r="FCQ410" s="2175"/>
      <c r="FCR410" s="2175"/>
      <c r="FCS410" s="2175"/>
      <c r="FCT410" s="2175"/>
      <c r="FCU410" s="2175"/>
      <c r="FCV410" s="2175"/>
      <c r="FCW410" s="2175"/>
      <c r="FCX410" s="2175"/>
      <c r="FCY410" s="2175"/>
      <c r="FCZ410" s="2175"/>
      <c r="FDA410" s="2175"/>
      <c r="FDB410" s="2175"/>
      <c r="FDC410" s="2175"/>
      <c r="FDD410" s="2175"/>
      <c r="FDE410" s="2175"/>
      <c r="FDF410" s="2175"/>
      <c r="FDG410" s="2175"/>
      <c r="FDH410" s="2175"/>
      <c r="FDI410" s="2175"/>
      <c r="FDJ410" s="2175"/>
      <c r="FDK410" s="2175"/>
      <c r="FDL410" s="2175"/>
      <c r="FDM410" s="2175"/>
      <c r="FDN410" s="2175"/>
      <c r="FDO410" s="2175"/>
      <c r="FDP410" s="2175"/>
      <c r="FDQ410" s="2175"/>
      <c r="FDR410" s="2175"/>
      <c r="FDS410" s="2175"/>
      <c r="FDT410" s="2175"/>
      <c r="FDU410" s="2175"/>
      <c r="FDV410" s="2175"/>
      <c r="FDW410" s="2175"/>
      <c r="FDX410" s="2175"/>
      <c r="FDY410" s="2175"/>
      <c r="FDZ410" s="2175"/>
      <c r="FEA410" s="2175"/>
      <c r="FEB410" s="2175"/>
      <c r="FEC410" s="2175"/>
      <c r="FED410" s="2175"/>
      <c r="FEE410" s="2175"/>
      <c r="FEF410" s="2175"/>
      <c r="FEG410" s="2175"/>
      <c r="FEH410" s="2175"/>
      <c r="FEI410" s="2175"/>
      <c r="FEJ410" s="2175"/>
      <c r="FEK410" s="2175"/>
      <c r="FEL410" s="2175"/>
      <c r="FEM410" s="2175"/>
      <c r="FEN410" s="2175"/>
      <c r="FEO410" s="2175"/>
      <c r="FEP410" s="2175"/>
      <c r="FEQ410" s="2175"/>
      <c r="FER410" s="2175"/>
      <c r="FES410" s="2175"/>
      <c r="FET410" s="2175"/>
      <c r="FEU410" s="2175"/>
      <c r="FEV410" s="2175"/>
      <c r="FEW410" s="2175"/>
      <c r="FEX410" s="2175"/>
      <c r="FEY410" s="2175"/>
      <c r="FEZ410" s="2175"/>
      <c r="FFA410" s="2175"/>
      <c r="FFB410" s="2175"/>
      <c r="FFC410" s="2175"/>
      <c r="FFD410" s="2175"/>
      <c r="FFE410" s="2175"/>
      <c r="FFF410" s="2175"/>
      <c r="FFG410" s="2175"/>
      <c r="FFH410" s="2175"/>
      <c r="FFI410" s="2175"/>
      <c r="FFJ410" s="2175"/>
      <c r="FFK410" s="2175"/>
      <c r="FFL410" s="2175"/>
      <c r="FFM410" s="2175"/>
      <c r="FFN410" s="2175"/>
      <c r="FFO410" s="2175"/>
      <c r="FFP410" s="2175"/>
      <c r="FFQ410" s="2175"/>
      <c r="FFR410" s="2175"/>
      <c r="FFS410" s="2175"/>
      <c r="FFT410" s="2175"/>
      <c r="FFU410" s="2175"/>
      <c r="FFV410" s="2175"/>
      <c r="FFW410" s="2175"/>
      <c r="FFX410" s="2175"/>
      <c r="FFY410" s="2175"/>
      <c r="FFZ410" s="2175"/>
      <c r="FGA410" s="2175"/>
      <c r="FGB410" s="2175"/>
      <c r="FGC410" s="2175"/>
      <c r="FGD410" s="2175"/>
      <c r="FGE410" s="2175"/>
      <c r="FGF410" s="2175"/>
      <c r="FGG410" s="2175"/>
      <c r="FGH410" s="2175"/>
      <c r="FGI410" s="2175"/>
      <c r="FGJ410" s="2175"/>
      <c r="FGK410" s="2175"/>
      <c r="FGL410" s="2175"/>
      <c r="FGM410" s="2175"/>
      <c r="FGN410" s="2175"/>
      <c r="FGO410" s="2175"/>
      <c r="FGP410" s="2175"/>
      <c r="FGQ410" s="2175"/>
      <c r="FGR410" s="2175"/>
      <c r="FGS410" s="2175"/>
      <c r="FGT410" s="2175"/>
      <c r="FGU410" s="2175"/>
      <c r="FGV410" s="2175"/>
      <c r="FGW410" s="2175"/>
      <c r="FGX410" s="2175"/>
      <c r="FGY410" s="2175"/>
      <c r="FGZ410" s="2175"/>
      <c r="FHA410" s="2175"/>
      <c r="FHB410" s="2175"/>
      <c r="FHC410" s="2175"/>
      <c r="FHD410" s="2175"/>
      <c r="FHE410" s="2175"/>
      <c r="FHF410" s="2175"/>
      <c r="FHG410" s="2175"/>
      <c r="FHH410" s="2175"/>
      <c r="FHI410" s="2175"/>
      <c r="FHJ410" s="2175"/>
      <c r="FHK410" s="2175"/>
      <c r="FHL410" s="2175"/>
      <c r="FHM410" s="2175"/>
      <c r="FHN410" s="2175"/>
      <c r="FHO410" s="2175"/>
      <c r="FHP410" s="2175"/>
      <c r="FHQ410" s="2175"/>
      <c r="FHR410" s="2175"/>
      <c r="FHS410" s="2175"/>
      <c r="FHT410" s="2175"/>
      <c r="FHU410" s="2175"/>
      <c r="FHV410" s="2175"/>
      <c r="FHW410" s="2175"/>
      <c r="FHX410" s="2175"/>
      <c r="FHY410" s="2175"/>
      <c r="FHZ410" s="2175"/>
      <c r="FIA410" s="2175"/>
      <c r="FIB410" s="2175"/>
      <c r="FIC410" s="2175"/>
      <c r="FID410" s="2175"/>
      <c r="FIE410" s="2175"/>
      <c r="FIF410" s="2175"/>
      <c r="FIG410" s="2175"/>
      <c r="FIH410" s="2175"/>
      <c r="FII410" s="2175"/>
      <c r="FIJ410" s="2175"/>
      <c r="FIK410" s="2175"/>
      <c r="FIL410" s="2175"/>
      <c r="FIM410" s="2175"/>
      <c r="FIN410" s="2175"/>
      <c r="FIO410" s="2175"/>
      <c r="FIP410" s="2175"/>
      <c r="FIQ410" s="2175"/>
      <c r="FIR410" s="2175"/>
      <c r="FIS410" s="2175"/>
      <c r="FIT410" s="2175"/>
      <c r="FIU410" s="2175"/>
      <c r="FIV410" s="2175"/>
      <c r="FIW410" s="2175"/>
      <c r="FIX410" s="2175"/>
      <c r="FIY410" s="2175"/>
      <c r="FIZ410" s="2175"/>
      <c r="FJA410" s="2175"/>
      <c r="FJB410" s="2175"/>
      <c r="FJC410" s="2175"/>
      <c r="FJD410" s="2175"/>
      <c r="FJE410" s="2175"/>
      <c r="FJF410" s="2175"/>
      <c r="FJG410" s="2175"/>
      <c r="FJH410" s="2175"/>
      <c r="FJI410" s="2175"/>
      <c r="FJJ410" s="2175"/>
      <c r="FJK410" s="2175"/>
      <c r="FJL410" s="2175"/>
      <c r="FJM410" s="2175"/>
      <c r="FJN410" s="2175"/>
      <c r="FJO410" s="2175"/>
      <c r="FJP410" s="2175"/>
      <c r="FJQ410" s="2175"/>
      <c r="FJR410" s="2175"/>
      <c r="FJS410" s="2175"/>
      <c r="FJT410" s="2175"/>
      <c r="FJU410" s="2175"/>
      <c r="FJV410" s="2175"/>
      <c r="FJW410" s="2175"/>
      <c r="FJX410" s="2175"/>
      <c r="FJY410" s="2175"/>
      <c r="FJZ410" s="2175"/>
      <c r="FKA410" s="2175"/>
      <c r="FKB410" s="2175"/>
      <c r="FKC410" s="2175"/>
      <c r="FKD410" s="2175"/>
      <c r="FKE410" s="2175"/>
      <c r="FKF410" s="2175"/>
      <c r="FKG410" s="2175"/>
      <c r="FKH410" s="2175"/>
      <c r="FKI410" s="2175"/>
      <c r="FKJ410" s="2175"/>
      <c r="FKK410" s="2175"/>
      <c r="FKL410" s="2175"/>
      <c r="FKM410" s="2175"/>
      <c r="FKN410" s="2175"/>
      <c r="FKO410" s="2175"/>
      <c r="FKP410" s="2175"/>
      <c r="FKQ410" s="2175"/>
      <c r="FKR410" s="2175"/>
      <c r="FKS410" s="2175"/>
      <c r="FKT410" s="2175"/>
      <c r="FKU410" s="2175"/>
      <c r="FKV410" s="2175"/>
      <c r="FKW410" s="2175"/>
      <c r="FKX410" s="2175"/>
      <c r="FKY410" s="2175"/>
      <c r="FKZ410" s="2175"/>
      <c r="FLA410" s="2175"/>
      <c r="FLB410" s="2175"/>
      <c r="FLC410" s="2175"/>
      <c r="FLD410" s="2175"/>
      <c r="FLE410" s="2175"/>
      <c r="FLF410" s="2175"/>
      <c r="FLG410" s="2175"/>
      <c r="FLH410" s="2175"/>
      <c r="FLI410" s="2175"/>
      <c r="FLJ410" s="2175"/>
      <c r="FLK410" s="2175"/>
      <c r="FLL410" s="2175"/>
      <c r="FLM410" s="2175"/>
      <c r="FLN410" s="2175"/>
      <c r="FLO410" s="2175"/>
      <c r="FLP410" s="2175"/>
      <c r="FLQ410" s="2175"/>
      <c r="FLR410" s="2175"/>
      <c r="FLS410" s="2175"/>
      <c r="FLT410" s="2175"/>
      <c r="FLU410" s="2175"/>
      <c r="FLV410" s="2175"/>
      <c r="FLW410" s="2175"/>
      <c r="FLX410" s="2175"/>
      <c r="FLY410" s="2175"/>
      <c r="FLZ410" s="2175"/>
      <c r="FMA410" s="2175"/>
      <c r="FMB410" s="2175"/>
      <c r="FMC410" s="2175"/>
      <c r="FMD410" s="2175"/>
      <c r="FME410" s="2175"/>
      <c r="FMF410" s="2175"/>
      <c r="FMG410" s="2175"/>
      <c r="FMH410" s="2175"/>
      <c r="FMI410" s="2175"/>
      <c r="FMJ410" s="2175"/>
      <c r="FMK410" s="2175"/>
      <c r="FML410" s="2175"/>
      <c r="FMM410" s="2175"/>
      <c r="FMN410" s="2175"/>
      <c r="FMO410" s="2175"/>
      <c r="FMP410" s="2175"/>
      <c r="FMQ410" s="2175"/>
      <c r="FMR410" s="2175"/>
      <c r="FMS410" s="2175"/>
      <c r="FMT410" s="2175"/>
      <c r="FMU410" s="2175"/>
      <c r="FMV410" s="2175"/>
      <c r="FMW410" s="2175"/>
      <c r="FMX410" s="2175"/>
      <c r="FMY410" s="2175"/>
      <c r="FMZ410" s="2175"/>
      <c r="FNA410" s="2175"/>
      <c r="FNB410" s="2175"/>
      <c r="FNC410" s="2175"/>
      <c r="FND410" s="2175"/>
      <c r="FNE410" s="2175"/>
      <c r="FNF410" s="2175"/>
      <c r="FNG410" s="2175"/>
      <c r="FNH410" s="2175"/>
      <c r="FNI410" s="2175"/>
      <c r="FNJ410" s="2175"/>
      <c r="FNK410" s="2175"/>
      <c r="FNL410" s="2175"/>
      <c r="FNM410" s="2175"/>
      <c r="FNN410" s="2175"/>
      <c r="FNO410" s="2175"/>
      <c r="FNP410" s="2175"/>
      <c r="FNQ410" s="2175"/>
      <c r="FNR410" s="2175"/>
      <c r="FNS410" s="2175"/>
      <c r="FNT410" s="2175"/>
      <c r="FNU410" s="2175"/>
      <c r="FNV410" s="2175"/>
      <c r="FNW410" s="2175"/>
      <c r="FNX410" s="2175"/>
      <c r="FNY410" s="2175"/>
      <c r="FNZ410" s="2175"/>
      <c r="FOA410" s="2175"/>
      <c r="FOB410" s="2175"/>
      <c r="FOC410" s="2175"/>
      <c r="FOD410" s="2175"/>
      <c r="FOE410" s="2175"/>
      <c r="FOF410" s="2175"/>
      <c r="FOG410" s="2175"/>
      <c r="FOH410" s="2175"/>
      <c r="FOI410" s="2175"/>
      <c r="FOJ410" s="2175"/>
      <c r="FOK410" s="2175"/>
      <c r="FOL410" s="2175"/>
      <c r="FOM410" s="2175"/>
      <c r="FON410" s="2175"/>
      <c r="FOO410" s="2175"/>
      <c r="FOP410" s="2175"/>
      <c r="FOQ410" s="2175"/>
      <c r="FOR410" s="2175"/>
      <c r="FOS410" s="2175"/>
      <c r="FOT410" s="2175"/>
      <c r="FOU410" s="2175"/>
      <c r="FOV410" s="2175"/>
      <c r="FOW410" s="2175"/>
      <c r="FOX410" s="2175"/>
      <c r="FOY410" s="2175"/>
      <c r="FOZ410" s="2175"/>
      <c r="FPA410" s="2175"/>
      <c r="FPB410" s="2175"/>
      <c r="FPC410" s="2175"/>
      <c r="FPD410" s="2175"/>
      <c r="FPE410" s="2175"/>
      <c r="FPF410" s="2175"/>
      <c r="FPG410" s="2175"/>
      <c r="FPH410" s="2175"/>
      <c r="FPI410" s="2175"/>
      <c r="FPJ410" s="2175"/>
      <c r="FPK410" s="2175"/>
      <c r="FPL410" s="2175"/>
      <c r="FPM410" s="2175"/>
      <c r="FPN410" s="2175"/>
      <c r="FPO410" s="2175"/>
      <c r="FPP410" s="2175"/>
      <c r="FPQ410" s="2175"/>
      <c r="FPR410" s="2175"/>
      <c r="FPS410" s="2175"/>
      <c r="FPT410" s="2175"/>
      <c r="FPU410" s="2175"/>
      <c r="FPV410" s="2175"/>
      <c r="FPW410" s="2175"/>
      <c r="FPX410" s="2175"/>
      <c r="FPY410" s="2175"/>
      <c r="FPZ410" s="2175"/>
      <c r="FQA410" s="2175"/>
      <c r="FQB410" s="2175"/>
      <c r="FQC410" s="2175"/>
      <c r="FQD410" s="2175"/>
      <c r="FQE410" s="2175"/>
      <c r="FQF410" s="2175"/>
      <c r="FQG410" s="2175"/>
      <c r="FQH410" s="2175"/>
      <c r="FQI410" s="2175"/>
      <c r="FQJ410" s="2175"/>
      <c r="FQK410" s="2175"/>
      <c r="FQL410" s="2175"/>
      <c r="FQM410" s="2175"/>
      <c r="FQN410" s="2175"/>
      <c r="FQO410" s="2175"/>
      <c r="FQP410" s="2175"/>
      <c r="FQQ410" s="2175"/>
      <c r="FQR410" s="2175"/>
      <c r="FQS410" s="2175"/>
      <c r="FQT410" s="2175"/>
      <c r="FQU410" s="2175"/>
      <c r="FQV410" s="2175"/>
      <c r="FQW410" s="2175"/>
      <c r="FQX410" s="2175"/>
      <c r="FQY410" s="2175"/>
      <c r="FQZ410" s="2175"/>
      <c r="FRA410" s="2175"/>
      <c r="FRB410" s="2175"/>
      <c r="FRC410" s="2175"/>
      <c r="FRD410" s="2175"/>
      <c r="FRE410" s="2175"/>
      <c r="FRF410" s="2175"/>
      <c r="FRG410" s="2175"/>
      <c r="FRH410" s="2175"/>
      <c r="FRI410" s="2175"/>
      <c r="FRJ410" s="2175"/>
      <c r="FRK410" s="2175"/>
      <c r="FRL410" s="2175"/>
      <c r="FRM410" s="2175"/>
      <c r="FRN410" s="2175"/>
      <c r="FRO410" s="2175"/>
      <c r="FRP410" s="2175"/>
      <c r="FRQ410" s="2175"/>
      <c r="FRR410" s="2175"/>
      <c r="FRS410" s="2175"/>
      <c r="FRT410" s="2175"/>
      <c r="FRU410" s="2175"/>
      <c r="FRV410" s="2175"/>
      <c r="FRW410" s="2175"/>
      <c r="FRX410" s="2175"/>
      <c r="FRY410" s="2175"/>
      <c r="FRZ410" s="2175"/>
      <c r="FSA410" s="2175"/>
      <c r="FSB410" s="2175"/>
      <c r="FSC410" s="2175"/>
      <c r="FSD410" s="2175"/>
      <c r="FSE410" s="2175"/>
      <c r="FSF410" s="2175"/>
      <c r="FSG410" s="2175"/>
      <c r="FSH410" s="2175"/>
      <c r="FSI410" s="2175"/>
      <c r="FSJ410" s="2175"/>
      <c r="FSK410" s="2175"/>
      <c r="FSL410" s="2175"/>
      <c r="FSM410" s="2175"/>
      <c r="FSN410" s="2175"/>
      <c r="FSO410" s="2175"/>
      <c r="FSP410" s="2175"/>
      <c r="FSQ410" s="2175"/>
      <c r="FSR410" s="2175"/>
      <c r="FSS410" s="2175"/>
      <c r="FST410" s="2175"/>
      <c r="FSU410" s="2175"/>
      <c r="FSV410" s="2175"/>
      <c r="FSW410" s="2175"/>
      <c r="FSX410" s="2175"/>
      <c r="FSY410" s="2175"/>
      <c r="FSZ410" s="2175"/>
      <c r="FTA410" s="2175"/>
      <c r="FTB410" s="2175"/>
      <c r="FTC410" s="2175"/>
      <c r="FTD410" s="2175"/>
      <c r="FTE410" s="2175"/>
      <c r="FTF410" s="2175"/>
      <c r="FTG410" s="2175"/>
      <c r="FTH410" s="2175"/>
      <c r="FTI410" s="2175"/>
      <c r="FTJ410" s="2175"/>
      <c r="FTK410" s="2175"/>
      <c r="FTL410" s="2175"/>
      <c r="FTM410" s="2175"/>
      <c r="FTN410" s="2175"/>
      <c r="FTO410" s="2175"/>
      <c r="FTP410" s="2175"/>
      <c r="FTQ410" s="2175"/>
      <c r="FTR410" s="2175"/>
      <c r="FTS410" s="2175"/>
      <c r="FTT410" s="2175"/>
      <c r="FTU410" s="2175"/>
      <c r="FTV410" s="2175"/>
      <c r="FTW410" s="2175"/>
      <c r="FTX410" s="2175"/>
      <c r="FTY410" s="2175"/>
      <c r="FTZ410" s="2175"/>
      <c r="FUA410" s="2175"/>
      <c r="FUB410" s="2175"/>
      <c r="FUC410" s="2175"/>
      <c r="FUD410" s="2175"/>
      <c r="FUE410" s="2175"/>
      <c r="FUF410" s="2175"/>
      <c r="FUG410" s="2175"/>
      <c r="FUH410" s="2175"/>
      <c r="FUI410" s="2175"/>
      <c r="FUJ410" s="2175"/>
      <c r="FUK410" s="2175"/>
      <c r="FUL410" s="2175"/>
      <c r="FUM410" s="2175"/>
      <c r="FUN410" s="2175"/>
      <c r="FUO410" s="2175"/>
      <c r="FUP410" s="2175"/>
      <c r="FUQ410" s="2175"/>
      <c r="FUR410" s="2175"/>
      <c r="FUS410" s="2175"/>
      <c r="FUT410" s="2175"/>
      <c r="FUU410" s="2175"/>
      <c r="FUV410" s="2175"/>
      <c r="FUW410" s="2175"/>
      <c r="FUX410" s="2175"/>
      <c r="FUY410" s="2175"/>
      <c r="FUZ410" s="2175"/>
      <c r="FVA410" s="2175"/>
      <c r="FVB410" s="2175"/>
      <c r="FVC410" s="2175"/>
      <c r="FVD410" s="2175"/>
      <c r="FVE410" s="2175"/>
      <c r="FVF410" s="2175"/>
      <c r="FVG410" s="2175"/>
      <c r="FVH410" s="2175"/>
      <c r="FVI410" s="2175"/>
      <c r="FVJ410" s="2175"/>
      <c r="FVK410" s="2175"/>
      <c r="FVL410" s="2175"/>
      <c r="FVM410" s="2175"/>
      <c r="FVN410" s="2175"/>
      <c r="FVO410" s="2175"/>
      <c r="FVP410" s="2175"/>
      <c r="FVQ410" s="2175"/>
      <c r="FVR410" s="2175"/>
      <c r="FVS410" s="2175"/>
      <c r="FVT410" s="2175"/>
      <c r="FVU410" s="2175"/>
      <c r="FVV410" s="2175"/>
      <c r="FVW410" s="2175"/>
      <c r="FVX410" s="2175"/>
      <c r="FVY410" s="2175"/>
      <c r="FVZ410" s="2175"/>
      <c r="FWA410" s="2175"/>
      <c r="FWB410" s="2175"/>
      <c r="FWC410" s="2175"/>
      <c r="FWD410" s="2175"/>
      <c r="FWE410" s="2175"/>
      <c r="FWF410" s="2175"/>
      <c r="FWG410" s="2175"/>
      <c r="FWH410" s="2175"/>
      <c r="FWI410" s="2175"/>
      <c r="FWJ410" s="2175"/>
      <c r="FWK410" s="2175"/>
      <c r="FWL410" s="2175"/>
      <c r="FWM410" s="2175"/>
      <c r="FWN410" s="2175"/>
      <c r="FWO410" s="2175"/>
      <c r="FWP410" s="2175"/>
      <c r="FWQ410" s="2175"/>
      <c r="FWR410" s="2175"/>
      <c r="FWS410" s="2175"/>
      <c r="FWT410" s="2175"/>
      <c r="FWU410" s="2175"/>
      <c r="FWV410" s="2175"/>
      <c r="FWW410" s="2175"/>
      <c r="FWX410" s="2175"/>
      <c r="FWY410" s="2175"/>
      <c r="FWZ410" s="2175"/>
      <c r="FXA410" s="2175"/>
      <c r="FXB410" s="2175"/>
      <c r="FXC410" s="2175"/>
      <c r="FXD410" s="2175"/>
      <c r="FXE410" s="2175"/>
      <c r="FXF410" s="2175"/>
      <c r="FXG410" s="2175"/>
      <c r="FXH410" s="2175"/>
      <c r="FXI410" s="2175"/>
      <c r="FXJ410" s="2175"/>
      <c r="FXK410" s="2175"/>
      <c r="FXL410" s="2175"/>
      <c r="FXM410" s="2175"/>
      <c r="FXN410" s="2175"/>
      <c r="FXO410" s="2175"/>
      <c r="FXP410" s="2175"/>
      <c r="FXQ410" s="2175"/>
      <c r="FXR410" s="2175"/>
      <c r="FXS410" s="2175"/>
      <c r="FXT410" s="2175"/>
      <c r="FXU410" s="2175"/>
      <c r="FXV410" s="2175"/>
      <c r="FXW410" s="2175"/>
      <c r="FXX410" s="2175"/>
      <c r="FXY410" s="2175"/>
      <c r="FXZ410" s="2175"/>
      <c r="FYA410" s="2175"/>
      <c r="FYB410" s="2175"/>
      <c r="FYC410" s="2175"/>
      <c r="FYD410" s="2175"/>
      <c r="FYE410" s="2175"/>
      <c r="FYF410" s="2175"/>
      <c r="FYG410" s="2175"/>
      <c r="FYH410" s="2175"/>
      <c r="FYI410" s="2175"/>
      <c r="FYJ410" s="2175"/>
      <c r="FYK410" s="2175"/>
      <c r="FYL410" s="2175"/>
      <c r="FYM410" s="2175"/>
      <c r="FYN410" s="2175"/>
      <c r="FYO410" s="2175"/>
      <c r="FYP410" s="2175"/>
      <c r="FYQ410" s="2175"/>
      <c r="FYR410" s="2175"/>
      <c r="FYS410" s="2175"/>
      <c r="FYT410" s="2175"/>
      <c r="FYU410" s="2175"/>
      <c r="FYV410" s="2175"/>
      <c r="FYW410" s="2175"/>
      <c r="FYX410" s="2175"/>
      <c r="FYY410" s="2175"/>
      <c r="FYZ410" s="2175"/>
      <c r="FZA410" s="2175"/>
      <c r="FZB410" s="2175"/>
      <c r="FZC410" s="2175"/>
      <c r="FZD410" s="2175"/>
      <c r="FZE410" s="2175"/>
      <c r="FZF410" s="2175"/>
      <c r="FZG410" s="2175"/>
      <c r="FZH410" s="2175"/>
      <c r="FZI410" s="2175"/>
      <c r="FZJ410" s="2175"/>
      <c r="FZK410" s="2175"/>
      <c r="FZL410" s="2175"/>
      <c r="FZM410" s="2175"/>
      <c r="FZN410" s="2175"/>
      <c r="FZO410" s="2175"/>
      <c r="FZP410" s="2175"/>
      <c r="FZQ410" s="2175"/>
      <c r="FZR410" s="2175"/>
      <c r="FZS410" s="2175"/>
      <c r="FZT410" s="2175"/>
      <c r="FZU410" s="2175"/>
      <c r="FZV410" s="2175"/>
      <c r="FZW410" s="2175"/>
      <c r="FZX410" s="2175"/>
      <c r="FZY410" s="2175"/>
      <c r="FZZ410" s="2175"/>
      <c r="GAA410" s="2175"/>
      <c r="GAB410" s="2175"/>
      <c r="GAC410" s="2175"/>
      <c r="GAD410" s="2175"/>
      <c r="GAE410" s="2175"/>
      <c r="GAF410" s="2175"/>
      <c r="GAG410" s="2175"/>
      <c r="GAH410" s="2175"/>
      <c r="GAI410" s="2175"/>
      <c r="GAJ410" s="2175"/>
      <c r="GAK410" s="2175"/>
      <c r="GAL410" s="2175"/>
      <c r="GAM410" s="2175"/>
      <c r="GAN410" s="2175"/>
      <c r="GAO410" s="2175"/>
      <c r="GAP410" s="2175"/>
      <c r="GAQ410" s="2175"/>
      <c r="GAR410" s="2175"/>
      <c r="GAS410" s="2175"/>
      <c r="GAT410" s="2175"/>
      <c r="GAU410" s="2175"/>
      <c r="GAV410" s="2175"/>
      <c r="GAW410" s="2175"/>
      <c r="GAX410" s="2175"/>
      <c r="GAY410" s="2175"/>
      <c r="GAZ410" s="2175"/>
      <c r="GBA410" s="2175"/>
      <c r="GBB410" s="2175"/>
      <c r="GBC410" s="2175"/>
      <c r="GBD410" s="2175"/>
      <c r="GBE410" s="2175"/>
      <c r="GBF410" s="2175"/>
      <c r="GBG410" s="2175"/>
      <c r="GBH410" s="2175"/>
      <c r="GBI410" s="2175"/>
      <c r="GBJ410" s="2175"/>
      <c r="GBK410" s="2175"/>
      <c r="GBL410" s="2175"/>
      <c r="GBM410" s="2175"/>
      <c r="GBN410" s="2175"/>
      <c r="GBO410" s="2175"/>
      <c r="GBP410" s="2175"/>
      <c r="GBQ410" s="2175"/>
      <c r="GBR410" s="2175"/>
      <c r="GBS410" s="2175"/>
      <c r="GBT410" s="2175"/>
      <c r="GBU410" s="2175"/>
      <c r="GBV410" s="2175"/>
      <c r="GBW410" s="2175"/>
      <c r="GBX410" s="2175"/>
      <c r="GBY410" s="2175"/>
      <c r="GBZ410" s="2175"/>
      <c r="GCA410" s="2175"/>
      <c r="GCB410" s="2175"/>
      <c r="GCC410" s="2175"/>
      <c r="GCD410" s="2175"/>
      <c r="GCE410" s="2175"/>
      <c r="GCF410" s="2175"/>
      <c r="GCG410" s="2175"/>
      <c r="GCH410" s="2175"/>
      <c r="GCI410" s="2175"/>
      <c r="GCJ410" s="2175"/>
      <c r="GCK410" s="2175"/>
      <c r="GCL410" s="2175"/>
      <c r="GCM410" s="2175"/>
      <c r="GCN410" s="2175"/>
      <c r="GCO410" s="2175"/>
      <c r="GCP410" s="2175"/>
      <c r="GCQ410" s="2175"/>
      <c r="GCR410" s="2175"/>
      <c r="GCS410" s="2175"/>
      <c r="GCT410" s="2175"/>
      <c r="GCU410" s="2175"/>
      <c r="GCV410" s="2175"/>
      <c r="GCW410" s="2175"/>
      <c r="GCX410" s="2175"/>
      <c r="GCY410" s="2175"/>
      <c r="GCZ410" s="2175"/>
      <c r="GDA410" s="2175"/>
      <c r="GDB410" s="2175"/>
      <c r="GDC410" s="2175"/>
      <c r="GDD410" s="2175"/>
      <c r="GDE410" s="2175"/>
      <c r="GDF410" s="2175"/>
      <c r="GDG410" s="2175"/>
      <c r="GDH410" s="2175"/>
      <c r="GDI410" s="2175"/>
      <c r="GDJ410" s="2175"/>
      <c r="GDK410" s="2175"/>
      <c r="GDL410" s="2175"/>
      <c r="GDM410" s="2175"/>
      <c r="GDN410" s="2175"/>
      <c r="GDO410" s="2175"/>
      <c r="GDP410" s="2175"/>
      <c r="GDQ410" s="2175"/>
      <c r="GDR410" s="2175"/>
      <c r="GDS410" s="2175"/>
      <c r="GDT410" s="2175"/>
      <c r="GDU410" s="2175"/>
      <c r="GDV410" s="2175"/>
      <c r="GDW410" s="2175"/>
      <c r="GDX410" s="2175"/>
      <c r="GDY410" s="2175"/>
      <c r="GDZ410" s="2175"/>
      <c r="GEA410" s="2175"/>
      <c r="GEB410" s="2175"/>
      <c r="GEC410" s="2175"/>
      <c r="GED410" s="2175"/>
      <c r="GEE410" s="2175"/>
      <c r="GEF410" s="2175"/>
      <c r="GEG410" s="2175"/>
      <c r="GEH410" s="2175"/>
      <c r="GEI410" s="2175"/>
      <c r="GEJ410" s="2175"/>
      <c r="GEK410" s="2175"/>
      <c r="GEL410" s="2175"/>
      <c r="GEM410" s="2175"/>
      <c r="GEN410" s="2175"/>
      <c r="GEO410" s="2175"/>
      <c r="GEP410" s="2175"/>
      <c r="GEQ410" s="2175"/>
      <c r="GER410" s="2175"/>
      <c r="GES410" s="2175"/>
      <c r="GET410" s="2175"/>
      <c r="GEU410" s="2175"/>
      <c r="GEV410" s="2175"/>
      <c r="GEW410" s="2175"/>
      <c r="GEX410" s="2175"/>
      <c r="GEY410" s="2175"/>
      <c r="GEZ410" s="2175"/>
      <c r="GFA410" s="2175"/>
      <c r="GFB410" s="2175"/>
      <c r="GFC410" s="2175"/>
      <c r="GFD410" s="2175"/>
      <c r="GFE410" s="2175"/>
      <c r="GFF410" s="2175"/>
      <c r="GFG410" s="2175"/>
      <c r="GFH410" s="2175"/>
      <c r="GFI410" s="2175"/>
      <c r="GFJ410" s="2175"/>
      <c r="GFK410" s="2175"/>
      <c r="GFL410" s="2175"/>
      <c r="GFM410" s="2175"/>
      <c r="GFN410" s="2175"/>
      <c r="GFO410" s="2175"/>
      <c r="GFP410" s="2175"/>
      <c r="GFQ410" s="2175"/>
      <c r="GFR410" s="2175"/>
      <c r="GFS410" s="2175"/>
      <c r="GFT410" s="2175"/>
      <c r="GFU410" s="2175"/>
      <c r="GFV410" s="2175"/>
      <c r="GFW410" s="2175"/>
      <c r="GFX410" s="2175"/>
      <c r="GFY410" s="2175"/>
      <c r="GFZ410" s="2175"/>
      <c r="GGA410" s="2175"/>
      <c r="GGB410" s="2175"/>
      <c r="GGC410" s="2175"/>
      <c r="GGD410" s="2175"/>
      <c r="GGE410" s="2175"/>
      <c r="GGF410" s="2175"/>
      <c r="GGG410" s="2175"/>
      <c r="GGH410" s="2175"/>
      <c r="GGI410" s="2175"/>
      <c r="GGJ410" s="2175"/>
      <c r="GGK410" s="2175"/>
      <c r="GGL410" s="2175"/>
      <c r="GGM410" s="2175"/>
      <c r="GGN410" s="2175"/>
      <c r="GGO410" s="2175"/>
      <c r="GGP410" s="2175"/>
      <c r="GGQ410" s="2175"/>
      <c r="GGR410" s="2175"/>
      <c r="GGS410" s="2175"/>
      <c r="GGT410" s="2175"/>
      <c r="GGU410" s="2175"/>
      <c r="GGV410" s="2175"/>
      <c r="GGW410" s="2175"/>
      <c r="GGX410" s="2175"/>
      <c r="GGY410" s="2175"/>
      <c r="GGZ410" s="2175"/>
      <c r="GHA410" s="2175"/>
      <c r="GHB410" s="2175"/>
      <c r="GHC410" s="2175"/>
      <c r="GHD410" s="2175"/>
      <c r="GHE410" s="2175"/>
      <c r="GHF410" s="2175"/>
      <c r="GHG410" s="2175"/>
      <c r="GHH410" s="2175"/>
      <c r="GHI410" s="2175"/>
      <c r="GHJ410" s="2175"/>
      <c r="GHK410" s="2175"/>
      <c r="GHL410" s="2175"/>
      <c r="GHM410" s="2175"/>
      <c r="GHN410" s="2175"/>
      <c r="GHO410" s="2175"/>
      <c r="GHP410" s="2175"/>
      <c r="GHQ410" s="2175"/>
      <c r="GHR410" s="2175"/>
      <c r="GHS410" s="2175"/>
      <c r="GHT410" s="2175"/>
      <c r="GHU410" s="2175"/>
      <c r="GHV410" s="2175"/>
      <c r="GHW410" s="2175"/>
      <c r="GHX410" s="2175"/>
      <c r="GHY410" s="2175"/>
      <c r="GHZ410" s="2175"/>
      <c r="GIA410" s="2175"/>
      <c r="GIB410" s="2175"/>
      <c r="GIC410" s="2175"/>
      <c r="GID410" s="2175"/>
      <c r="GIE410" s="2175"/>
      <c r="GIF410" s="2175"/>
      <c r="GIG410" s="2175"/>
      <c r="GIH410" s="2175"/>
      <c r="GII410" s="2175"/>
      <c r="GIJ410" s="2175"/>
      <c r="GIK410" s="2175"/>
      <c r="GIL410" s="2175"/>
      <c r="GIM410" s="2175"/>
      <c r="GIN410" s="2175"/>
      <c r="GIO410" s="2175"/>
      <c r="GIP410" s="2175"/>
      <c r="GIQ410" s="2175"/>
      <c r="GIR410" s="2175"/>
      <c r="GIS410" s="2175"/>
      <c r="GIT410" s="2175"/>
      <c r="GIU410" s="2175"/>
      <c r="GIV410" s="2175"/>
      <c r="GIW410" s="2175"/>
      <c r="GIX410" s="2175"/>
      <c r="GIY410" s="2175"/>
      <c r="GIZ410" s="2175"/>
      <c r="GJA410" s="2175"/>
      <c r="GJB410" s="2175"/>
      <c r="GJC410" s="2175"/>
      <c r="GJD410" s="2175"/>
      <c r="GJE410" s="2175"/>
      <c r="GJF410" s="2175"/>
      <c r="GJG410" s="2175"/>
      <c r="GJH410" s="2175"/>
      <c r="GJI410" s="2175"/>
      <c r="GJJ410" s="2175"/>
      <c r="GJK410" s="2175"/>
      <c r="GJL410" s="2175"/>
      <c r="GJM410" s="2175"/>
      <c r="GJN410" s="2175"/>
      <c r="GJO410" s="2175"/>
      <c r="GJP410" s="2175"/>
      <c r="GJQ410" s="2175"/>
      <c r="GJR410" s="2175"/>
      <c r="GJS410" s="2175"/>
      <c r="GJT410" s="2175"/>
      <c r="GJU410" s="2175"/>
      <c r="GJV410" s="2175"/>
      <c r="GJW410" s="2175"/>
      <c r="GJX410" s="2175"/>
      <c r="GJY410" s="2175"/>
      <c r="GJZ410" s="2175"/>
      <c r="GKA410" s="2175"/>
      <c r="GKB410" s="2175"/>
      <c r="GKC410" s="2175"/>
      <c r="GKD410" s="2175"/>
      <c r="GKE410" s="2175"/>
      <c r="GKF410" s="2175"/>
      <c r="GKG410" s="2175"/>
      <c r="GKH410" s="2175"/>
      <c r="GKI410" s="2175"/>
      <c r="GKJ410" s="2175"/>
      <c r="GKK410" s="2175"/>
      <c r="GKL410" s="2175"/>
      <c r="GKM410" s="2175"/>
      <c r="GKN410" s="2175"/>
      <c r="GKO410" s="2175"/>
      <c r="GKP410" s="2175"/>
      <c r="GKQ410" s="2175"/>
      <c r="GKR410" s="2175"/>
      <c r="GKS410" s="2175"/>
      <c r="GKT410" s="2175"/>
      <c r="GKU410" s="2175"/>
      <c r="GKV410" s="2175"/>
      <c r="GKW410" s="2175"/>
      <c r="GKX410" s="2175"/>
      <c r="GKY410" s="2175"/>
      <c r="GKZ410" s="2175"/>
      <c r="GLA410" s="2175"/>
      <c r="GLB410" s="2175"/>
      <c r="GLC410" s="2175"/>
      <c r="GLD410" s="2175"/>
      <c r="GLE410" s="2175"/>
      <c r="GLF410" s="2175"/>
      <c r="GLG410" s="2175"/>
      <c r="GLH410" s="2175"/>
      <c r="GLI410" s="2175"/>
      <c r="GLJ410" s="2175"/>
      <c r="GLK410" s="2175"/>
      <c r="GLL410" s="2175"/>
      <c r="GLM410" s="2175"/>
      <c r="GLN410" s="2175"/>
      <c r="GLO410" s="2175"/>
      <c r="GLP410" s="2175"/>
      <c r="GLQ410" s="2175"/>
      <c r="GLR410" s="2175"/>
      <c r="GLS410" s="2175"/>
      <c r="GLT410" s="2175"/>
      <c r="GLU410" s="2175"/>
      <c r="GLV410" s="2175"/>
      <c r="GLW410" s="2175"/>
      <c r="GLX410" s="2175"/>
      <c r="GLY410" s="2175"/>
      <c r="GLZ410" s="2175"/>
      <c r="GMA410" s="2175"/>
      <c r="GMB410" s="2175"/>
      <c r="GMC410" s="2175"/>
      <c r="GMD410" s="2175"/>
      <c r="GME410" s="2175"/>
      <c r="GMF410" s="2175"/>
      <c r="GMG410" s="2175"/>
      <c r="GMH410" s="2175"/>
      <c r="GMI410" s="2175"/>
      <c r="GMJ410" s="2175"/>
      <c r="GMK410" s="2175"/>
      <c r="GML410" s="2175"/>
      <c r="GMM410" s="2175"/>
      <c r="GMN410" s="2175"/>
      <c r="GMO410" s="2175"/>
      <c r="GMP410" s="2175"/>
      <c r="GMQ410" s="2175"/>
      <c r="GMR410" s="2175"/>
      <c r="GMS410" s="2175"/>
      <c r="GMT410" s="2175"/>
      <c r="GMU410" s="2175"/>
      <c r="GMV410" s="2175"/>
      <c r="GMW410" s="2175"/>
      <c r="GMX410" s="2175"/>
      <c r="GMY410" s="2175"/>
      <c r="GMZ410" s="2175"/>
      <c r="GNA410" s="2175"/>
      <c r="GNB410" s="2175"/>
      <c r="GNC410" s="2175"/>
      <c r="GND410" s="2175"/>
      <c r="GNE410" s="2175"/>
      <c r="GNF410" s="2175"/>
      <c r="GNG410" s="2175"/>
      <c r="GNH410" s="2175"/>
      <c r="GNI410" s="2175"/>
      <c r="GNJ410" s="2175"/>
      <c r="GNK410" s="2175"/>
      <c r="GNL410" s="2175"/>
      <c r="GNM410" s="2175"/>
      <c r="GNN410" s="2175"/>
      <c r="GNO410" s="2175"/>
      <c r="GNP410" s="2175"/>
      <c r="GNQ410" s="2175"/>
      <c r="GNR410" s="2175"/>
      <c r="GNS410" s="2175"/>
      <c r="GNT410" s="2175"/>
      <c r="GNU410" s="2175"/>
      <c r="GNV410" s="2175"/>
      <c r="GNW410" s="2175"/>
      <c r="GNX410" s="2175"/>
      <c r="GNY410" s="2175"/>
      <c r="GNZ410" s="2175"/>
      <c r="GOA410" s="2175"/>
      <c r="GOB410" s="2175"/>
      <c r="GOC410" s="2175"/>
      <c r="GOD410" s="2175"/>
      <c r="GOE410" s="2175"/>
      <c r="GOF410" s="2175"/>
      <c r="GOG410" s="2175"/>
      <c r="GOH410" s="2175"/>
      <c r="GOI410" s="2175"/>
      <c r="GOJ410" s="2175"/>
      <c r="GOK410" s="2175"/>
      <c r="GOL410" s="2175"/>
      <c r="GOM410" s="2175"/>
      <c r="GON410" s="2175"/>
      <c r="GOO410" s="2175"/>
      <c r="GOP410" s="2175"/>
      <c r="GOQ410" s="2175"/>
      <c r="GOR410" s="2175"/>
      <c r="GOS410" s="2175"/>
      <c r="GOT410" s="2175"/>
      <c r="GOU410" s="2175"/>
      <c r="GOV410" s="2175"/>
      <c r="GOW410" s="2175"/>
      <c r="GOX410" s="2175"/>
      <c r="GOY410" s="2175"/>
      <c r="GOZ410" s="2175"/>
      <c r="GPA410" s="2175"/>
      <c r="GPB410" s="2175"/>
      <c r="GPC410" s="2175"/>
      <c r="GPD410" s="2175"/>
      <c r="GPE410" s="2175"/>
      <c r="GPF410" s="2175"/>
      <c r="GPG410" s="2175"/>
      <c r="GPH410" s="2175"/>
      <c r="GPI410" s="2175"/>
      <c r="GPJ410" s="2175"/>
      <c r="GPK410" s="2175"/>
      <c r="GPL410" s="2175"/>
      <c r="GPM410" s="2175"/>
      <c r="GPN410" s="2175"/>
      <c r="GPO410" s="2175"/>
      <c r="GPP410" s="2175"/>
      <c r="GPQ410" s="2175"/>
      <c r="GPR410" s="2175"/>
      <c r="GPS410" s="2175"/>
      <c r="GPT410" s="2175"/>
      <c r="GPU410" s="2175"/>
      <c r="GPV410" s="2175"/>
      <c r="GPW410" s="2175"/>
      <c r="GPX410" s="2175"/>
      <c r="GPY410" s="2175"/>
      <c r="GPZ410" s="2175"/>
      <c r="GQA410" s="2175"/>
      <c r="GQB410" s="2175"/>
      <c r="GQC410" s="2175"/>
      <c r="GQD410" s="2175"/>
      <c r="GQE410" s="2175"/>
      <c r="GQF410" s="2175"/>
      <c r="GQG410" s="2175"/>
      <c r="GQH410" s="2175"/>
      <c r="GQI410" s="2175"/>
      <c r="GQJ410" s="2175"/>
      <c r="GQK410" s="2175"/>
      <c r="GQL410" s="2175"/>
      <c r="GQM410" s="2175"/>
      <c r="GQN410" s="2175"/>
      <c r="GQO410" s="2175"/>
      <c r="GQP410" s="2175"/>
      <c r="GQQ410" s="2175"/>
      <c r="GQR410" s="2175"/>
      <c r="GQS410" s="2175"/>
      <c r="GQT410" s="2175"/>
      <c r="GQU410" s="2175"/>
      <c r="GQV410" s="2175"/>
      <c r="GQW410" s="2175"/>
      <c r="GQX410" s="2175"/>
      <c r="GQY410" s="2175"/>
      <c r="GQZ410" s="2175"/>
      <c r="GRA410" s="2175"/>
      <c r="GRB410" s="2175"/>
      <c r="GRC410" s="2175"/>
      <c r="GRD410" s="2175"/>
      <c r="GRE410" s="2175"/>
      <c r="GRF410" s="2175"/>
      <c r="GRG410" s="2175"/>
      <c r="GRH410" s="2175"/>
      <c r="GRI410" s="2175"/>
      <c r="GRJ410" s="2175"/>
      <c r="GRK410" s="2175"/>
      <c r="GRL410" s="2175"/>
      <c r="GRM410" s="2175"/>
      <c r="GRN410" s="2175"/>
      <c r="GRO410" s="2175"/>
      <c r="GRP410" s="2175"/>
      <c r="GRQ410" s="2175"/>
      <c r="GRR410" s="2175"/>
      <c r="GRS410" s="2175"/>
      <c r="GRT410" s="2175"/>
      <c r="GRU410" s="2175"/>
      <c r="GRV410" s="2175"/>
      <c r="GRW410" s="2175"/>
      <c r="GRX410" s="2175"/>
      <c r="GRY410" s="2175"/>
      <c r="GRZ410" s="2175"/>
      <c r="GSA410" s="2175"/>
      <c r="GSB410" s="2175"/>
      <c r="GSC410" s="2175"/>
      <c r="GSD410" s="2175"/>
      <c r="GSE410" s="2175"/>
      <c r="GSF410" s="2175"/>
      <c r="GSG410" s="2175"/>
      <c r="GSH410" s="2175"/>
      <c r="GSI410" s="2175"/>
      <c r="GSJ410" s="2175"/>
      <c r="GSK410" s="2175"/>
      <c r="GSL410" s="2175"/>
      <c r="GSM410" s="2175"/>
      <c r="GSN410" s="2175"/>
      <c r="GSO410" s="2175"/>
      <c r="GSP410" s="2175"/>
      <c r="GSQ410" s="2175"/>
      <c r="GSR410" s="2175"/>
      <c r="GSS410" s="2175"/>
      <c r="GST410" s="2175"/>
      <c r="GSU410" s="2175"/>
      <c r="GSV410" s="2175"/>
      <c r="GSW410" s="2175"/>
      <c r="GSX410" s="2175"/>
      <c r="GSY410" s="2175"/>
      <c r="GSZ410" s="2175"/>
      <c r="GTA410" s="2175"/>
      <c r="GTB410" s="2175"/>
      <c r="GTC410" s="2175"/>
      <c r="GTD410" s="2175"/>
      <c r="GTE410" s="2175"/>
      <c r="GTF410" s="2175"/>
      <c r="GTG410" s="2175"/>
      <c r="GTH410" s="2175"/>
      <c r="GTI410" s="2175"/>
      <c r="GTJ410" s="2175"/>
      <c r="GTK410" s="2175"/>
      <c r="GTL410" s="2175"/>
      <c r="GTM410" s="2175"/>
      <c r="GTN410" s="2175"/>
      <c r="GTO410" s="2175"/>
      <c r="GTP410" s="2175"/>
      <c r="GTQ410" s="2175"/>
      <c r="GTR410" s="2175"/>
      <c r="GTS410" s="2175"/>
      <c r="GTT410" s="2175"/>
      <c r="GTU410" s="2175"/>
      <c r="GTV410" s="2175"/>
      <c r="GTW410" s="2175"/>
      <c r="GTX410" s="2175"/>
      <c r="GTY410" s="2175"/>
      <c r="GTZ410" s="2175"/>
      <c r="GUA410" s="2175"/>
      <c r="GUB410" s="2175"/>
      <c r="GUC410" s="2175"/>
      <c r="GUD410" s="2175"/>
      <c r="GUE410" s="2175"/>
      <c r="GUF410" s="2175"/>
      <c r="GUG410" s="2175"/>
      <c r="GUH410" s="2175"/>
      <c r="GUI410" s="2175"/>
      <c r="GUJ410" s="2175"/>
      <c r="GUK410" s="2175"/>
      <c r="GUL410" s="2175"/>
      <c r="GUM410" s="2175"/>
      <c r="GUN410" s="2175"/>
      <c r="GUO410" s="2175"/>
      <c r="GUP410" s="2175"/>
      <c r="GUQ410" s="2175"/>
      <c r="GUR410" s="2175"/>
      <c r="GUS410" s="2175"/>
      <c r="GUT410" s="2175"/>
      <c r="GUU410" s="2175"/>
      <c r="GUV410" s="2175"/>
      <c r="GUW410" s="2175"/>
      <c r="GUX410" s="2175"/>
      <c r="GUY410" s="2175"/>
      <c r="GUZ410" s="2175"/>
      <c r="GVA410" s="2175"/>
      <c r="GVB410" s="2175"/>
      <c r="GVC410" s="2175"/>
      <c r="GVD410" s="2175"/>
      <c r="GVE410" s="2175"/>
      <c r="GVF410" s="2175"/>
      <c r="GVG410" s="2175"/>
      <c r="GVH410" s="2175"/>
      <c r="GVI410" s="2175"/>
      <c r="GVJ410" s="2175"/>
      <c r="GVK410" s="2175"/>
      <c r="GVL410" s="2175"/>
      <c r="GVM410" s="2175"/>
      <c r="GVN410" s="2175"/>
      <c r="GVO410" s="2175"/>
      <c r="GVP410" s="2175"/>
      <c r="GVQ410" s="2175"/>
      <c r="GVR410" s="2175"/>
      <c r="GVS410" s="2175"/>
      <c r="GVT410" s="2175"/>
      <c r="GVU410" s="2175"/>
      <c r="GVV410" s="2175"/>
      <c r="GVW410" s="2175"/>
      <c r="GVX410" s="2175"/>
      <c r="GVY410" s="2175"/>
      <c r="GVZ410" s="2175"/>
      <c r="GWA410" s="2175"/>
      <c r="GWB410" s="2175"/>
      <c r="GWC410" s="2175"/>
      <c r="GWD410" s="2175"/>
      <c r="GWE410" s="2175"/>
      <c r="GWF410" s="2175"/>
      <c r="GWG410" s="2175"/>
      <c r="GWH410" s="2175"/>
      <c r="GWI410" s="2175"/>
      <c r="GWJ410" s="2175"/>
      <c r="GWK410" s="2175"/>
      <c r="GWL410" s="2175"/>
      <c r="GWM410" s="2175"/>
      <c r="GWN410" s="2175"/>
      <c r="GWO410" s="2175"/>
      <c r="GWP410" s="2175"/>
      <c r="GWQ410" s="2175"/>
      <c r="GWR410" s="2175"/>
      <c r="GWS410" s="2175"/>
      <c r="GWT410" s="2175"/>
      <c r="GWU410" s="2175"/>
      <c r="GWV410" s="2175"/>
      <c r="GWW410" s="2175"/>
      <c r="GWX410" s="2175"/>
      <c r="GWY410" s="2175"/>
      <c r="GWZ410" s="2175"/>
      <c r="GXA410" s="2175"/>
      <c r="GXB410" s="2175"/>
      <c r="GXC410" s="2175"/>
      <c r="GXD410" s="2175"/>
      <c r="GXE410" s="2175"/>
      <c r="GXF410" s="2175"/>
      <c r="GXG410" s="2175"/>
      <c r="GXH410" s="2175"/>
      <c r="GXI410" s="2175"/>
      <c r="GXJ410" s="2175"/>
      <c r="GXK410" s="2175"/>
      <c r="GXL410" s="2175"/>
      <c r="GXM410" s="2175"/>
      <c r="GXN410" s="2175"/>
      <c r="GXO410" s="2175"/>
      <c r="GXP410" s="2175"/>
      <c r="GXQ410" s="2175"/>
      <c r="GXR410" s="2175"/>
      <c r="GXS410" s="2175"/>
      <c r="GXT410" s="2175"/>
      <c r="GXU410" s="2175"/>
      <c r="GXV410" s="2175"/>
      <c r="GXW410" s="2175"/>
      <c r="GXX410" s="2175"/>
      <c r="GXY410" s="2175"/>
      <c r="GXZ410" s="2175"/>
      <c r="GYA410" s="2175"/>
      <c r="GYB410" s="2175"/>
      <c r="GYC410" s="2175"/>
      <c r="GYD410" s="2175"/>
      <c r="GYE410" s="2175"/>
      <c r="GYF410" s="2175"/>
      <c r="GYG410" s="2175"/>
      <c r="GYH410" s="2175"/>
      <c r="GYI410" s="2175"/>
      <c r="GYJ410" s="2175"/>
      <c r="GYK410" s="2175"/>
      <c r="GYL410" s="2175"/>
      <c r="GYM410" s="2175"/>
      <c r="GYN410" s="2175"/>
      <c r="GYO410" s="2175"/>
      <c r="GYP410" s="2175"/>
      <c r="GYQ410" s="2175"/>
      <c r="GYR410" s="2175"/>
      <c r="GYS410" s="2175"/>
      <c r="GYT410" s="2175"/>
      <c r="GYU410" s="2175"/>
      <c r="GYV410" s="2175"/>
      <c r="GYW410" s="2175"/>
      <c r="GYX410" s="2175"/>
      <c r="GYY410" s="2175"/>
      <c r="GYZ410" s="2175"/>
      <c r="GZA410" s="2175"/>
      <c r="GZB410" s="2175"/>
      <c r="GZC410" s="2175"/>
      <c r="GZD410" s="2175"/>
      <c r="GZE410" s="2175"/>
      <c r="GZF410" s="2175"/>
      <c r="GZG410" s="2175"/>
      <c r="GZH410" s="2175"/>
      <c r="GZI410" s="2175"/>
      <c r="GZJ410" s="2175"/>
      <c r="GZK410" s="2175"/>
      <c r="GZL410" s="2175"/>
      <c r="GZM410" s="2175"/>
      <c r="GZN410" s="2175"/>
      <c r="GZO410" s="2175"/>
      <c r="GZP410" s="2175"/>
      <c r="GZQ410" s="2175"/>
      <c r="GZR410" s="2175"/>
      <c r="GZS410" s="2175"/>
      <c r="GZT410" s="2175"/>
      <c r="GZU410" s="2175"/>
      <c r="GZV410" s="2175"/>
      <c r="GZW410" s="2175"/>
      <c r="GZX410" s="2175"/>
      <c r="GZY410" s="2175"/>
      <c r="GZZ410" s="2175"/>
      <c r="HAA410" s="2175"/>
      <c r="HAB410" s="2175"/>
      <c r="HAC410" s="2175"/>
      <c r="HAD410" s="2175"/>
      <c r="HAE410" s="2175"/>
      <c r="HAF410" s="2175"/>
      <c r="HAG410" s="2175"/>
      <c r="HAH410" s="2175"/>
      <c r="HAI410" s="2175"/>
      <c r="HAJ410" s="2175"/>
      <c r="HAK410" s="2175"/>
      <c r="HAL410" s="2175"/>
      <c r="HAM410" s="2175"/>
      <c r="HAN410" s="2175"/>
      <c r="HAO410" s="2175"/>
      <c r="HAP410" s="2175"/>
      <c r="HAQ410" s="2175"/>
      <c r="HAR410" s="2175"/>
      <c r="HAS410" s="2175"/>
      <c r="HAT410" s="2175"/>
      <c r="HAU410" s="2175"/>
      <c r="HAV410" s="2175"/>
      <c r="HAW410" s="2175"/>
      <c r="HAX410" s="2175"/>
      <c r="HAY410" s="2175"/>
      <c r="HAZ410" s="2175"/>
      <c r="HBA410" s="2175"/>
      <c r="HBB410" s="2175"/>
      <c r="HBC410" s="2175"/>
      <c r="HBD410" s="2175"/>
      <c r="HBE410" s="2175"/>
      <c r="HBF410" s="2175"/>
      <c r="HBG410" s="2175"/>
      <c r="HBH410" s="2175"/>
      <c r="HBI410" s="2175"/>
      <c r="HBJ410" s="2175"/>
      <c r="HBK410" s="2175"/>
      <c r="HBL410" s="2175"/>
      <c r="HBM410" s="2175"/>
      <c r="HBN410" s="2175"/>
      <c r="HBO410" s="2175"/>
      <c r="HBP410" s="2175"/>
      <c r="HBQ410" s="2175"/>
      <c r="HBR410" s="2175"/>
      <c r="HBS410" s="2175"/>
      <c r="HBT410" s="2175"/>
      <c r="HBU410" s="2175"/>
      <c r="HBV410" s="2175"/>
      <c r="HBW410" s="2175"/>
      <c r="HBX410" s="2175"/>
      <c r="HBY410" s="2175"/>
      <c r="HBZ410" s="2175"/>
      <c r="HCA410" s="2175"/>
      <c r="HCB410" s="2175"/>
      <c r="HCC410" s="2175"/>
      <c r="HCD410" s="2175"/>
      <c r="HCE410" s="2175"/>
      <c r="HCF410" s="2175"/>
      <c r="HCG410" s="2175"/>
      <c r="HCH410" s="2175"/>
      <c r="HCI410" s="2175"/>
      <c r="HCJ410" s="2175"/>
      <c r="HCK410" s="2175"/>
      <c r="HCL410" s="2175"/>
      <c r="HCM410" s="2175"/>
      <c r="HCN410" s="2175"/>
      <c r="HCO410" s="2175"/>
      <c r="HCP410" s="2175"/>
      <c r="HCQ410" s="2175"/>
      <c r="HCR410" s="2175"/>
      <c r="HCS410" s="2175"/>
      <c r="HCT410" s="2175"/>
      <c r="HCU410" s="2175"/>
      <c r="HCV410" s="2175"/>
      <c r="HCW410" s="2175"/>
      <c r="HCX410" s="2175"/>
      <c r="HCY410" s="2175"/>
      <c r="HCZ410" s="2175"/>
      <c r="HDA410" s="2175"/>
      <c r="HDB410" s="2175"/>
      <c r="HDC410" s="2175"/>
      <c r="HDD410" s="2175"/>
      <c r="HDE410" s="2175"/>
      <c r="HDF410" s="2175"/>
      <c r="HDG410" s="2175"/>
      <c r="HDH410" s="2175"/>
      <c r="HDI410" s="2175"/>
      <c r="HDJ410" s="2175"/>
      <c r="HDK410" s="2175"/>
      <c r="HDL410" s="2175"/>
      <c r="HDM410" s="2175"/>
      <c r="HDN410" s="2175"/>
      <c r="HDO410" s="2175"/>
      <c r="HDP410" s="2175"/>
      <c r="HDQ410" s="2175"/>
      <c r="HDR410" s="2175"/>
      <c r="HDS410" s="2175"/>
      <c r="HDT410" s="2175"/>
      <c r="HDU410" s="2175"/>
      <c r="HDV410" s="2175"/>
      <c r="HDW410" s="2175"/>
      <c r="HDX410" s="2175"/>
      <c r="HDY410" s="2175"/>
      <c r="HDZ410" s="2175"/>
      <c r="HEA410" s="2175"/>
      <c r="HEB410" s="2175"/>
      <c r="HEC410" s="2175"/>
      <c r="HED410" s="2175"/>
      <c r="HEE410" s="2175"/>
      <c r="HEF410" s="2175"/>
      <c r="HEG410" s="2175"/>
      <c r="HEH410" s="2175"/>
      <c r="HEI410" s="2175"/>
      <c r="HEJ410" s="2175"/>
      <c r="HEK410" s="2175"/>
      <c r="HEL410" s="2175"/>
      <c r="HEM410" s="2175"/>
      <c r="HEN410" s="2175"/>
      <c r="HEO410" s="2175"/>
      <c r="HEP410" s="2175"/>
      <c r="HEQ410" s="2175"/>
      <c r="HER410" s="2175"/>
      <c r="HES410" s="2175"/>
      <c r="HET410" s="2175"/>
      <c r="HEU410" s="2175"/>
      <c r="HEV410" s="2175"/>
      <c r="HEW410" s="2175"/>
      <c r="HEX410" s="2175"/>
      <c r="HEY410" s="2175"/>
      <c r="HEZ410" s="2175"/>
      <c r="HFA410" s="2175"/>
      <c r="HFB410" s="2175"/>
      <c r="HFC410" s="2175"/>
      <c r="HFD410" s="2175"/>
      <c r="HFE410" s="2175"/>
      <c r="HFF410" s="2175"/>
      <c r="HFG410" s="2175"/>
      <c r="HFH410" s="2175"/>
      <c r="HFI410" s="2175"/>
      <c r="HFJ410" s="2175"/>
      <c r="HFK410" s="2175"/>
      <c r="HFL410" s="2175"/>
      <c r="HFM410" s="2175"/>
      <c r="HFN410" s="2175"/>
      <c r="HFO410" s="2175"/>
      <c r="HFP410" s="2175"/>
      <c r="HFQ410" s="2175"/>
      <c r="HFR410" s="2175"/>
      <c r="HFS410" s="2175"/>
      <c r="HFT410" s="2175"/>
      <c r="HFU410" s="2175"/>
      <c r="HFV410" s="2175"/>
      <c r="HFW410" s="2175"/>
      <c r="HFX410" s="2175"/>
      <c r="HFY410" s="2175"/>
      <c r="HFZ410" s="2175"/>
      <c r="HGA410" s="2175"/>
      <c r="HGB410" s="2175"/>
      <c r="HGC410" s="2175"/>
      <c r="HGD410" s="2175"/>
      <c r="HGE410" s="2175"/>
      <c r="HGF410" s="2175"/>
      <c r="HGG410" s="2175"/>
      <c r="HGH410" s="2175"/>
      <c r="HGI410" s="2175"/>
      <c r="HGJ410" s="2175"/>
      <c r="HGK410" s="2175"/>
      <c r="HGL410" s="2175"/>
      <c r="HGM410" s="2175"/>
      <c r="HGN410" s="2175"/>
      <c r="HGO410" s="2175"/>
      <c r="HGP410" s="2175"/>
      <c r="HGQ410" s="2175"/>
      <c r="HGR410" s="2175"/>
      <c r="HGS410" s="2175"/>
      <c r="HGT410" s="2175"/>
      <c r="HGU410" s="2175"/>
      <c r="HGV410" s="2175"/>
      <c r="HGW410" s="2175"/>
      <c r="HGX410" s="2175"/>
      <c r="HGY410" s="2175"/>
      <c r="HGZ410" s="2175"/>
      <c r="HHA410" s="2175"/>
      <c r="HHB410" s="2175"/>
      <c r="HHC410" s="2175"/>
      <c r="HHD410" s="2175"/>
      <c r="HHE410" s="2175"/>
      <c r="HHF410" s="2175"/>
      <c r="HHG410" s="2175"/>
      <c r="HHH410" s="2175"/>
      <c r="HHI410" s="2175"/>
      <c r="HHJ410" s="2175"/>
      <c r="HHK410" s="2175"/>
      <c r="HHL410" s="2175"/>
      <c r="HHM410" s="2175"/>
      <c r="HHN410" s="2175"/>
      <c r="HHO410" s="2175"/>
      <c r="HHP410" s="2175"/>
      <c r="HHQ410" s="2175"/>
      <c r="HHR410" s="2175"/>
      <c r="HHS410" s="2175"/>
      <c r="HHT410" s="2175"/>
      <c r="HHU410" s="2175"/>
      <c r="HHV410" s="2175"/>
      <c r="HHW410" s="2175"/>
      <c r="HHX410" s="2175"/>
      <c r="HHY410" s="2175"/>
      <c r="HHZ410" s="2175"/>
      <c r="HIA410" s="2175"/>
      <c r="HIB410" s="2175"/>
      <c r="HIC410" s="2175"/>
      <c r="HID410" s="2175"/>
      <c r="HIE410" s="2175"/>
      <c r="HIF410" s="2175"/>
      <c r="HIG410" s="2175"/>
      <c r="HIH410" s="2175"/>
      <c r="HII410" s="2175"/>
      <c r="HIJ410" s="2175"/>
      <c r="HIK410" s="2175"/>
      <c r="HIL410" s="2175"/>
      <c r="HIM410" s="2175"/>
      <c r="HIN410" s="2175"/>
      <c r="HIO410" s="2175"/>
      <c r="HIP410" s="2175"/>
      <c r="HIQ410" s="2175"/>
      <c r="HIR410" s="2175"/>
      <c r="HIS410" s="2175"/>
      <c r="HIT410" s="2175"/>
      <c r="HIU410" s="2175"/>
      <c r="HIV410" s="2175"/>
      <c r="HIW410" s="2175"/>
      <c r="HIX410" s="2175"/>
      <c r="HIY410" s="2175"/>
      <c r="HIZ410" s="2175"/>
      <c r="HJA410" s="2175"/>
      <c r="HJB410" s="2175"/>
      <c r="HJC410" s="2175"/>
      <c r="HJD410" s="2175"/>
      <c r="HJE410" s="2175"/>
      <c r="HJF410" s="2175"/>
      <c r="HJG410" s="2175"/>
      <c r="HJH410" s="2175"/>
      <c r="HJI410" s="2175"/>
      <c r="HJJ410" s="2175"/>
      <c r="HJK410" s="2175"/>
      <c r="HJL410" s="2175"/>
      <c r="HJM410" s="2175"/>
      <c r="HJN410" s="2175"/>
      <c r="HJO410" s="2175"/>
      <c r="HJP410" s="2175"/>
      <c r="HJQ410" s="2175"/>
      <c r="HJR410" s="2175"/>
      <c r="HJS410" s="2175"/>
      <c r="HJT410" s="2175"/>
      <c r="HJU410" s="2175"/>
      <c r="HJV410" s="2175"/>
      <c r="HJW410" s="2175"/>
      <c r="HJX410" s="2175"/>
      <c r="HJY410" s="2175"/>
      <c r="HJZ410" s="2175"/>
      <c r="HKA410" s="2175"/>
      <c r="HKB410" s="2175"/>
      <c r="HKC410" s="2175"/>
      <c r="HKD410" s="2175"/>
      <c r="HKE410" s="2175"/>
      <c r="HKF410" s="2175"/>
      <c r="HKG410" s="2175"/>
      <c r="HKH410" s="2175"/>
      <c r="HKI410" s="2175"/>
      <c r="HKJ410" s="2175"/>
      <c r="HKK410" s="2175"/>
      <c r="HKL410" s="2175"/>
      <c r="HKM410" s="2175"/>
      <c r="HKN410" s="2175"/>
      <c r="HKO410" s="2175"/>
      <c r="HKP410" s="2175"/>
      <c r="HKQ410" s="2175"/>
      <c r="HKR410" s="2175"/>
      <c r="HKS410" s="2175"/>
      <c r="HKT410" s="2175"/>
      <c r="HKU410" s="2175"/>
      <c r="HKV410" s="2175"/>
      <c r="HKW410" s="2175"/>
      <c r="HKX410" s="2175"/>
      <c r="HKY410" s="2175"/>
      <c r="HKZ410" s="2175"/>
      <c r="HLA410" s="2175"/>
      <c r="HLB410" s="2175"/>
      <c r="HLC410" s="2175"/>
      <c r="HLD410" s="2175"/>
      <c r="HLE410" s="2175"/>
      <c r="HLF410" s="2175"/>
      <c r="HLG410" s="2175"/>
      <c r="HLH410" s="2175"/>
      <c r="HLI410" s="2175"/>
      <c r="HLJ410" s="2175"/>
      <c r="HLK410" s="2175"/>
      <c r="HLL410" s="2175"/>
      <c r="HLM410" s="2175"/>
      <c r="HLN410" s="2175"/>
      <c r="HLO410" s="2175"/>
      <c r="HLP410" s="2175"/>
      <c r="HLQ410" s="2175"/>
      <c r="HLR410" s="2175"/>
      <c r="HLS410" s="2175"/>
      <c r="HLT410" s="2175"/>
      <c r="HLU410" s="2175"/>
      <c r="HLV410" s="2175"/>
      <c r="HLW410" s="2175"/>
      <c r="HLX410" s="2175"/>
      <c r="HLY410" s="2175"/>
      <c r="HLZ410" s="2175"/>
      <c r="HMA410" s="2175"/>
      <c r="HMB410" s="2175"/>
      <c r="HMC410" s="2175"/>
      <c r="HMD410" s="2175"/>
      <c r="HME410" s="2175"/>
      <c r="HMF410" s="2175"/>
      <c r="HMG410" s="2175"/>
      <c r="HMH410" s="2175"/>
      <c r="HMI410" s="2175"/>
      <c r="HMJ410" s="2175"/>
      <c r="HMK410" s="2175"/>
      <c r="HML410" s="2175"/>
      <c r="HMM410" s="2175"/>
      <c r="HMN410" s="2175"/>
      <c r="HMO410" s="2175"/>
      <c r="HMP410" s="2175"/>
      <c r="HMQ410" s="2175"/>
      <c r="HMR410" s="2175"/>
      <c r="HMS410" s="2175"/>
      <c r="HMT410" s="2175"/>
      <c r="HMU410" s="2175"/>
      <c r="HMV410" s="2175"/>
      <c r="HMW410" s="2175"/>
      <c r="HMX410" s="2175"/>
      <c r="HMY410" s="2175"/>
      <c r="HMZ410" s="2175"/>
      <c r="HNA410" s="2175"/>
      <c r="HNB410" s="2175"/>
      <c r="HNC410" s="2175"/>
      <c r="HND410" s="2175"/>
      <c r="HNE410" s="2175"/>
      <c r="HNF410" s="2175"/>
      <c r="HNG410" s="2175"/>
      <c r="HNH410" s="2175"/>
      <c r="HNI410" s="2175"/>
      <c r="HNJ410" s="2175"/>
      <c r="HNK410" s="2175"/>
      <c r="HNL410" s="2175"/>
      <c r="HNM410" s="2175"/>
      <c r="HNN410" s="2175"/>
      <c r="HNO410" s="2175"/>
      <c r="HNP410" s="2175"/>
      <c r="HNQ410" s="2175"/>
      <c r="HNR410" s="2175"/>
      <c r="HNS410" s="2175"/>
      <c r="HNT410" s="2175"/>
      <c r="HNU410" s="2175"/>
      <c r="HNV410" s="2175"/>
      <c r="HNW410" s="2175"/>
      <c r="HNX410" s="2175"/>
      <c r="HNY410" s="2175"/>
      <c r="HNZ410" s="2175"/>
      <c r="HOA410" s="2175"/>
      <c r="HOB410" s="2175"/>
      <c r="HOC410" s="2175"/>
      <c r="HOD410" s="2175"/>
      <c r="HOE410" s="2175"/>
      <c r="HOF410" s="2175"/>
      <c r="HOG410" s="2175"/>
      <c r="HOH410" s="2175"/>
      <c r="HOI410" s="2175"/>
      <c r="HOJ410" s="2175"/>
      <c r="HOK410" s="2175"/>
      <c r="HOL410" s="2175"/>
      <c r="HOM410" s="2175"/>
      <c r="HON410" s="2175"/>
      <c r="HOO410" s="2175"/>
      <c r="HOP410" s="2175"/>
      <c r="HOQ410" s="2175"/>
      <c r="HOR410" s="2175"/>
      <c r="HOS410" s="2175"/>
      <c r="HOT410" s="2175"/>
      <c r="HOU410" s="2175"/>
      <c r="HOV410" s="2175"/>
      <c r="HOW410" s="2175"/>
      <c r="HOX410" s="2175"/>
      <c r="HOY410" s="2175"/>
      <c r="HOZ410" s="2175"/>
      <c r="HPA410" s="2175"/>
      <c r="HPB410" s="2175"/>
      <c r="HPC410" s="2175"/>
      <c r="HPD410" s="2175"/>
      <c r="HPE410" s="2175"/>
      <c r="HPF410" s="2175"/>
      <c r="HPG410" s="2175"/>
      <c r="HPH410" s="2175"/>
      <c r="HPI410" s="2175"/>
      <c r="HPJ410" s="2175"/>
      <c r="HPK410" s="2175"/>
      <c r="HPL410" s="2175"/>
      <c r="HPM410" s="2175"/>
      <c r="HPN410" s="2175"/>
      <c r="HPO410" s="2175"/>
      <c r="HPP410" s="2175"/>
      <c r="HPQ410" s="2175"/>
      <c r="HPR410" s="2175"/>
      <c r="HPS410" s="2175"/>
      <c r="HPT410" s="2175"/>
      <c r="HPU410" s="2175"/>
      <c r="HPV410" s="2175"/>
      <c r="HPW410" s="2175"/>
      <c r="HPX410" s="2175"/>
      <c r="HPY410" s="2175"/>
      <c r="HPZ410" s="2175"/>
      <c r="HQA410" s="2175"/>
      <c r="HQB410" s="2175"/>
      <c r="HQC410" s="2175"/>
      <c r="HQD410" s="2175"/>
      <c r="HQE410" s="2175"/>
      <c r="HQF410" s="2175"/>
      <c r="HQG410" s="2175"/>
      <c r="HQH410" s="2175"/>
      <c r="HQI410" s="2175"/>
      <c r="HQJ410" s="2175"/>
      <c r="HQK410" s="2175"/>
      <c r="HQL410" s="2175"/>
      <c r="HQM410" s="2175"/>
      <c r="HQN410" s="2175"/>
      <c r="HQO410" s="2175"/>
      <c r="HQP410" s="2175"/>
      <c r="HQQ410" s="2175"/>
      <c r="HQR410" s="2175"/>
      <c r="HQS410" s="2175"/>
      <c r="HQT410" s="2175"/>
      <c r="HQU410" s="2175"/>
      <c r="HQV410" s="2175"/>
      <c r="HQW410" s="2175"/>
      <c r="HQX410" s="2175"/>
      <c r="HQY410" s="2175"/>
      <c r="HQZ410" s="2175"/>
      <c r="HRA410" s="2175"/>
      <c r="HRB410" s="2175"/>
      <c r="HRC410" s="2175"/>
      <c r="HRD410" s="2175"/>
      <c r="HRE410" s="2175"/>
      <c r="HRF410" s="2175"/>
      <c r="HRG410" s="2175"/>
      <c r="HRH410" s="2175"/>
      <c r="HRI410" s="2175"/>
      <c r="HRJ410" s="2175"/>
      <c r="HRK410" s="2175"/>
      <c r="HRL410" s="2175"/>
      <c r="HRM410" s="2175"/>
      <c r="HRN410" s="2175"/>
      <c r="HRO410" s="2175"/>
      <c r="HRP410" s="2175"/>
      <c r="HRQ410" s="2175"/>
      <c r="HRR410" s="2175"/>
      <c r="HRS410" s="2175"/>
      <c r="HRT410" s="2175"/>
      <c r="HRU410" s="2175"/>
      <c r="HRV410" s="2175"/>
      <c r="HRW410" s="2175"/>
      <c r="HRX410" s="2175"/>
      <c r="HRY410" s="2175"/>
      <c r="HRZ410" s="2175"/>
      <c r="HSA410" s="2175"/>
      <c r="HSB410" s="2175"/>
      <c r="HSC410" s="2175"/>
      <c r="HSD410" s="2175"/>
      <c r="HSE410" s="2175"/>
      <c r="HSF410" s="2175"/>
      <c r="HSG410" s="2175"/>
      <c r="HSH410" s="2175"/>
      <c r="HSI410" s="2175"/>
      <c r="HSJ410" s="2175"/>
      <c r="HSK410" s="2175"/>
      <c r="HSL410" s="2175"/>
      <c r="HSM410" s="2175"/>
      <c r="HSN410" s="2175"/>
      <c r="HSO410" s="2175"/>
      <c r="HSP410" s="2175"/>
      <c r="HSQ410" s="2175"/>
      <c r="HSR410" s="2175"/>
      <c r="HSS410" s="2175"/>
      <c r="HST410" s="2175"/>
      <c r="HSU410" s="2175"/>
      <c r="HSV410" s="2175"/>
      <c r="HSW410" s="2175"/>
      <c r="HSX410" s="2175"/>
      <c r="HSY410" s="2175"/>
      <c r="HSZ410" s="2175"/>
      <c r="HTA410" s="2175"/>
      <c r="HTB410" s="2175"/>
      <c r="HTC410" s="2175"/>
      <c r="HTD410" s="2175"/>
      <c r="HTE410" s="2175"/>
      <c r="HTF410" s="2175"/>
      <c r="HTG410" s="2175"/>
      <c r="HTH410" s="2175"/>
      <c r="HTI410" s="2175"/>
      <c r="HTJ410" s="2175"/>
      <c r="HTK410" s="2175"/>
      <c r="HTL410" s="2175"/>
      <c r="HTM410" s="2175"/>
      <c r="HTN410" s="2175"/>
      <c r="HTO410" s="2175"/>
      <c r="HTP410" s="2175"/>
      <c r="HTQ410" s="2175"/>
      <c r="HTR410" s="2175"/>
      <c r="HTS410" s="2175"/>
      <c r="HTT410" s="2175"/>
      <c r="HTU410" s="2175"/>
      <c r="HTV410" s="2175"/>
      <c r="HTW410" s="2175"/>
      <c r="HTX410" s="2175"/>
      <c r="HTY410" s="2175"/>
      <c r="HTZ410" s="2175"/>
      <c r="HUA410" s="2175"/>
      <c r="HUB410" s="2175"/>
      <c r="HUC410" s="2175"/>
      <c r="HUD410" s="2175"/>
      <c r="HUE410" s="2175"/>
      <c r="HUF410" s="2175"/>
      <c r="HUG410" s="2175"/>
      <c r="HUH410" s="2175"/>
      <c r="HUI410" s="2175"/>
      <c r="HUJ410" s="2175"/>
      <c r="HUK410" s="2175"/>
      <c r="HUL410" s="2175"/>
      <c r="HUM410" s="2175"/>
      <c r="HUN410" s="2175"/>
      <c r="HUO410" s="2175"/>
      <c r="HUP410" s="2175"/>
      <c r="HUQ410" s="2175"/>
      <c r="HUR410" s="2175"/>
      <c r="HUS410" s="2175"/>
      <c r="HUT410" s="2175"/>
      <c r="HUU410" s="2175"/>
      <c r="HUV410" s="2175"/>
      <c r="HUW410" s="2175"/>
      <c r="HUX410" s="2175"/>
      <c r="HUY410" s="2175"/>
      <c r="HUZ410" s="2175"/>
      <c r="HVA410" s="2175"/>
      <c r="HVB410" s="2175"/>
      <c r="HVC410" s="2175"/>
      <c r="HVD410" s="2175"/>
      <c r="HVE410" s="2175"/>
      <c r="HVF410" s="2175"/>
      <c r="HVG410" s="2175"/>
      <c r="HVH410" s="2175"/>
      <c r="HVI410" s="2175"/>
      <c r="HVJ410" s="2175"/>
      <c r="HVK410" s="2175"/>
      <c r="HVL410" s="2175"/>
      <c r="HVM410" s="2175"/>
      <c r="HVN410" s="2175"/>
      <c r="HVO410" s="2175"/>
      <c r="HVP410" s="2175"/>
      <c r="HVQ410" s="2175"/>
      <c r="HVR410" s="2175"/>
      <c r="HVS410" s="2175"/>
      <c r="HVT410" s="2175"/>
      <c r="HVU410" s="2175"/>
      <c r="HVV410" s="2175"/>
      <c r="HVW410" s="2175"/>
      <c r="HVX410" s="2175"/>
      <c r="HVY410" s="2175"/>
      <c r="HVZ410" s="2175"/>
      <c r="HWA410" s="2175"/>
      <c r="HWB410" s="2175"/>
      <c r="HWC410" s="2175"/>
      <c r="HWD410" s="2175"/>
      <c r="HWE410" s="2175"/>
      <c r="HWF410" s="2175"/>
      <c r="HWG410" s="2175"/>
      <c r="HWH410" s="2175"/>
      <c r="HWI410" s="2175"/>
      <c r="HWJ410" s="2175"/>
      <c r="HWK410" s="2175"/>
      <c r="HWL410" s="2175"/>
      <c r="HWM410" s="2175"/>
      <c r="HWN410" s="2175"/>
      <c r="HWO410" s="2175"/>
      <c r="HWP410" s="2175"/>
      <c r="HWQ410" s="2175"/>
      <c r="HWR410" s="2175"/>
      <c r="HWS410" s="2175"/>
      <c r="HWT410" s="2175"/>
      <c r="HWU410" s="2175"/>
      <c r="HWV410" s="2175"/>
      <c r="HWW410" s="2175"/>
      <c r="HWX410" s="2175"/>
      <c r="HWY410" s="2175"/>
      <c r="HWZ410" s="2175"/>
      <c r="HXA410" s="2175"/>
      <c r="HXB410" s="2175"/>
      <c r="HXC410" s="2175"/>
      <c r="HXD410" s="2175"/>
      <c r="HXE410" s="2175"/>
      <c r="HXF410" s="2175"/>
      <c r="HXG410" s="2175"/>
      <c r="HXH410" s="2175"/>
      <c r="HXI410" s="2175"/>
      <c r="HXJ410" s="2175"/>
      <c r="HXK410" s="2175"/>
      <c r="HXL410" s="2175"/>
      <c r="HXM410" s="2175"/>
      <c r="HXN410" s="2175"/>
      <c r="HXO410" s="2175"/>
      <c r="HXP410" s="2175"/>
      <c r="HXQ410" s="2175"/>
      <c r="HXR410" s="2175"/>
      <c r="HXS410" s="2175"/>
      <c r="HXT410" s="2175"/>
      <c r="HXU410" s="2175"/>
      <c r="HXV410" s="2175"/>
      <c r="HXW410" s="2175"/>
      <c r="HXX410" s="2175"/>
      <c r="HXY410" s="2175"/>
      <c r="HXZ410" s="2175"/>
      <c r="HYA410" s="2175"/>
      <c r="HYB410" s="2175"/>
      <c r="HYC410" s="2175"/>
      <c r="HYD410" s="2175"/>
      <c r="HYE410" s="2175"/>
      <c r="HYF410" s="2175"/>
      <c r="HYG410" s="2175"/>
      <c r="HYH410" s="2175"/>
      <c r="HYI410" s="2175"/>
      <c r="HYJ410" s="2175"/>
      <c r="HYK410" s="2175"/>
      <c r="HYL410" s="2175"/>
      <c r="HYM410" s="2175"/>
      <c r="HYN410" s="2175"/>
      <c r="HYO410" s="2175"/>
      <c r="HYP410" s="2175"/>
      <c r="HYQ410" s="2175"/>
      <c r="HYR410" s="2175"/>
      <c r="HYS410" s="2175"/>
      <c r="HYT410" s="2175"/>
      <c r="HYU410" s="2175"/>
      <c r="HYV410" s="2175"/>
      <c r="HYW410" s="2175"/>
      <c r="HYX410" s="2175"/>
      <c r="HYY410" s="2175"/>
      <c r="HYZ410" s="2175"/>
      <c r="HZA410" s="2175"/>
      <c r="HZB410" s="2175"/>
      <c r="HZC410" s="2175"/>
      <c r="HZD410" s="2175"/>
      <c r="HZE410" s="2175"/>
      <c r="HZF410" s="2175"/>
      <c r="HZG410" s="2175"/>
      <c r="HZH410" s="2175"/>
      <c r="HZI410" s="2175"/>
      <c r="HZJ410" s="2175"/>
      <c r="HZK410" s="2175"/>
      <c r="HZL410" s="2175"/>
      <c r="HZM410" s="2175"/>
      <c r="HZN410" s="2175"/>
      <c r="HZO410" s="2175"/>
      <c r="HZP410" s="2175"/>
      <c r="HZQ410" s="2175"/>
      <c r="HZR410" s="2175"/>
      <c r="HZS410" s="2175"/>
      <c r="HZT410" s="2175"/>
      <c r="HZU410" s="2175"/>
      <c r="HZV410" s="2175"/>
      <c r="HZW410" s="2175"/>
      <c r="HZX410" s="2175"/>
      <c r="HZY410" s="2175"/>
      <c r="HZZ410" s="2175"/>
      <c r="IAA410" s="2175"/>
      <c r="IAB410" s="2175"/>
      <c r="IAC410" s="2175"/>
      <c r="IAD410" s="2175"/>
      <c r="IAE410" s="2175"/>
      <c r="IAF410" s="2175"/>
      <c r="IAG410" s="2175"/>
      <c r="IAH410" s="2175"/>
      <c r="IAI410" s="2175"/>
      <c r="IAJ410" s="2175"/>
      <c r="IAK410" s="2175"/>
      <c r="IAL410" s="2175"/>
      <c r="IAM410" s="2175"/>
      <c r="IAN410" s="2175"/>
      <c r="IAO410" s="2175"/>
      <c r="IAP410" s="2175"/>
      <c r="IAQ410" s="2175"/>
      <c r="IAR410" s="2175"/>
      <c r="IAS410" s="2175"/>
      <c r="IAT410" s="2175"/>
      <c r="IAU410" s="2175"/>
      <c r="IAV410" s="2175"/>
      <c r="IAW410" s="2175"/>
      <c r="IAX410" s="2175"/>
      <c r="IAY410" s="2175"/>
      <c r="IAZ410" s="2175"/>
      <c r="IBA410" s="2175"/>
      <c r="IBB410" s="2175"/>
      <c r="IBC410" s="2175"/>
      <c r="IBD410" s="2175"/>
      <c r="IBE410" s="2175"/>
      <c r="IBF410" s="2175"/>
      <c r="IBG410" s="2175"/>
      <c r="IBH410" s="2175"/>
      <c r="IBI410" s="2175"/>
      <c r="IBJ410" s="2175"/>
      <c r="IBK410" s="2175"/>
      <c r="IBL410" s="2175"/>
      <c r="IBM410" s="2175"/>
      <c r="IBN410" s="2175"/>
      <c r="IBO410" s="2175"/>
      <c r="IBP410" s="2175"/>
      <c r="IBQ410" s="2175"/>
      <c r="IBR410" s="2175"/>
      <c r="IBS410" s="2175"/>
      <c r="IBT410" s="2175"/>
      <c r="IBU410" s="2175"/>
      <c r="IBV410" s="2175"/>
      <c r="IBW410" s="2175"/>
      <c r="IBX410" s="2175"/>
      <c r="IBY410" s="2175"/>
      <c r="IBZ410" s="2175"/>
      <c r="ICA410" s="2175"/>
      <c r="ICB410" s="2175"/>
      <c r="ICC410" s="2175"/>
      <c r="ICD410" s="2175"/>
      <c r="ICE410" s="2175"/>
      <c r="ICF410" s="2175"/>
      <c r="ICG410" s="2175"/>
      <c r="ICH410" s="2175"/>
      <c r="ICI410" s="2175"/>
      <c r="ICJ410" s="2175"/>
      <c r="ICK410" s="2175"/>
      <c r="ICL410" s="2175"/>
      <c r="ICM410" s="2175"/>
      <c r="ICN410" s="2175"/>
      <c r="ICO410" s="2175"/>
      <c r="ICP410" s="2175"/>
      <c r="ICQ410" s="2175"/>
      <c r="ICR410" s="2175"/>
      <c r="ICS410" s="2175"/>
      <c r="ICT410" s="2175"/>
      <c r="ICU410" s="2175"/>
      <c r="ICV410" s="2175"/>
      <c r="ICW410" s="2175"/>
      <c r="ICX410" s="2175"/>
      <c r="ICY410" s="2175"/>
      <c r="ICZ410" s="2175"/>
      <c r="IDA410" s="2175"/>
      <c r="IDB410" s="2175"/>
      <c r="IDC410" s="2175"/>
      <c r="IDD410" s="2175"/>
      <c r="IDE410" s="2175"/>
      <c r="IDF410" s="2175"/>
      <c r="IDG410" s="2175"/>
      <c r="IDH410" s="2175"/>
      <c r="IDI410" s="2175"/>
      <c r="IDJ410" s="2175"/>
      <c r="IDK410" s="2175"/>
      <c r="IDL410" s="2175"/>
      <c r="IDM410" s="2175"/>
      <c r="IDN410" s="2175"/>
      <c r="IDO410" s="2175"/>
      <c r="IDP410" s="2175"/>
      <c r="IDQ410" s="2175"/>
      <c r="IDR410" s="2175"/>
      <c r="IDS410" s="2175"/>
      <c r="IDT410" s="2175"/>
      <c r="IDU410" s="2175"/>
      <c r="IDV410" s="2175"/>
      <c r="IDW410" s="2175"/>
      <c r="IDX410" s="2175"/>
      <c r="IDY410" s="2175"/>
      <c r="IDZ410" s="2175"/>
      <c r="IEA410" s="2175"/>
      <c r="IEB410" s="2175"/>
      <c r="IEC410" s="2175"/>
      <c r="IED410" s="2175"/>
      <c r="IEE410" s="2175"/>
      <c r="IEF410" s="2175"/>
      <c r="IEG410" s="2175"/>
      <c r="IEH410" s="2175"/>
      <c r="IEI410" s="2175"/>
      <c r="IEJ410" s="2175"/>
      <c r="IEK410" s="2175"/>
      <c r="IEL410" s="2175"/>
      <c r="IEM410" s="2175"/>
      <c r="IEN410" s="2175"/>
      <c r="IEO410" s="2175"/>
      <c r="IEP410" s="2175"/>
      <c r="IEQ410" s="2175"/>
      <c r="IER410" s="2175"/>
      <c r="IES410" s="2175"/>
      <c r="IET410" s="2175"/>
      <c r="IEU410" s="2175"/>
      <c r="IEV410" s="2175"/>
      <c r="IEW410" s="2175"/>
      <c r="IEX410" s="2175"/>
      <c r="IEY410" s="2175"/>
      <c r="IEZ410" s="2175"/>
      <c r="IFA410" s="2175"/>
      <c r="IFB410" s="2175"/>
      <c r="IFC410" s="2175"/>
      <c r="IFD410" s="2175"/>
      <c r="IFE410" s="2175"/>
      <c r="IFF410" s="2175"/>
      <c r="IFG410" s="2175"/>
      <c r="IFH410" s="2175"/>
      <c r="IFI410" s="2175"/>
      <c r="IFJ410" s="2175"/>
      <c r="IFK410" s="2175"/>
      <c r="IFL410" s="2175"/>
      <c r="IFM410" s="2175"/>
      <c r="IFN410" s="2175"/>
      <c r="IFO410" s="2175"/>
      <c r="IFP410" s="2175"/>
      <c r="IFQ410" s="2175"/>
      <c r="IFR410" s="2175"/>
      <c r="IFS410" s="2175"/>
      <c r="IFT410" s="2175"/>
      <c r="IFU410" s="2175"/>
      <c r="IFV410" s="2175"/>
      <c r="IFW410" s="2175"/>
      <c r="IFX410" s="2175"/>
      <c r="IFY410" s="2175"/>
      <c r="IFZ410" s="2175"/>
      <c r="IGA410" s="2175"/>
      <c r="IGB410" s="2175"/>
      <c r="IGC410" s="2175"/>
      <c r="IGD410" s="2175"/>
      <c r="IGE410" s="2175"/>
      <c r="IGF410" s="2175"/>
      <c r="IGG410" s="2175"/>
      <c r="IGH410" s="2175"/>
      <c r="IGI410" s="2175"/>
      <c r="IGJ410" s="2175"/>
      <c r="IGK410" s="2175"/>
      <c r="IGL410" s="2175"/>
      <c r="IGM410" s="2175"/>
      <c r="IGN410" s="2175"/>
      <c r="IGO410" s="2175"/>
      <c r="IGP410" s="2175"/>
      <c r="IGQ410" s="2175"/>
      <c r="IGR410" s="2175"/>
      <c r="IGS410" s="2175"/>
      <c r="IGT410" s="2175"/>
      <c r="IGU410" s="2175"/>
      <c r="IGV410" s="2175"/>
      <c r="IGW410" s="2175"/>
      <c r="IGX410" s="2175"/>
      <c r="IGY410" s="2175"/>
      <c r="IGZ410" s="2175"/>
      <c r="IHA410" s="2175"/>
      <c r="IHB410" s="2175"/>
      <c r="IHC410" s="2175"/>
      <c r="IHD410" s="2175"/>
      <c r="IHE410" s="2175"/>
      <c r="IHF410" s="2175"/>
      <c r="IHG410" s="2175"/>
      <c r="IHH410" s="2175"/>
      <c r="IHI410" s="2175"/>
      <c r="IHJ410" s="2175"/>
      <c r="IHK410" s="2175"/>
      <c r="IHL410" s="2175"/>
      <c r="IHM410" s="2175"/>
      <c r="IHN410" s="2175"/>
      <c r="IHO410" s="2175"/>
      <c r="IHP410" s="2175"/>
      <c r="IHQ410" s="2175"/>
      <c r="IHR410" s="2175"/>
      <c r="IHS410" s="2175"/>
      <c r="IHT410" s="2175"/>
      <c r="IHU410" s="2175"/>
      <c r="IHV410" s="2175"/>
      <c r="IHW410" s="2175"/>
      <c r="IHX410" s="2175"/>
      <c r="IHY410" s="2175"/>
      <c r="IHZ410" s="2175"/>
      <c r="IIA410" s="2175"/>
      <c r="IIB410" s="2175"/>
      <c r="IIC410" s="2175"/>
      <c r="IID410" s="2175"/>
      <c r="IIE410" s="2175"/>
      <c r="IIF410" s="2175"/>
      <c r="IIG410" s="2175"/>
      <c r="IIH410" s="2175"/>
      <c r="III410" s="2175"/>
      <c r="IIJ410" s="2175"/>
      <c r="IIK410" s="2175"/>
      <c r="IIL410" s="2175"/>
      <c r="IIM410" s="2175"/>
      <c r="IIN410" s="2175"/>
      <c r="IIO410" s="2175"/>
      <c r="IIP410" s="2175"/>
      <c r="IIQ410" s="2175"/>
      <c r="IIR410" s="2175"/>
      <c r="IIS410" s="2175"/>
      <c r="IIT410" s="2175"/>
      <c r="IIU410" s="2175"/>
      <c r="IIV410" s="2175"/>
      <c r="IIW410" s="2175"/>
      <c r="IIX410" s="2175"/>
      <c r="IIY410" s="2175"/>
      <c r="IIZ410" s="2175"/>
      <c r="IJA410" s="2175"/>
      <c r="IJB410" s="2175"/>
      <c r="IJC410" s="2175"/>
      <c r="IJD410" s="2175"/>
      <c r="IJE410" s="2175"/>
      <c r="IJF410" s="2175"/>
      <c r="IJG410" s="2175"/>
      <c r="IJH410" s="2175"/>
      <c r="IJI410" s="2175"/>
      <c r="IJJ410" s="2175"/>
      <c r="IJK410" s="2175"/>
      <c r="IJL410" s="2175"/>
      <c r="IJM410" s="2175"/>
      <c r="IJN410" s="2175"/>
      <c r="IJO410" s="2175"/>
      <c r="IJP410" s="2175"/>
      <c r="IJQ410" s="2175"/>
      <c r="IJR410" s="2175"/>
      <c r="IJS410" s="2175"/>
      <c r="IJT410" s="2175"/>
      <c r="IJU410" s="2175"/>
      <c r="IJV410" s="2175"/>
      <c r="IJW410" s="2175"/>
      <c r="IJX410" s="2175"/>
      <c r="IJY410" s="2175"/>
      <c r="IJZ410" s="2175"/>
      <c r="IKA410" s="2175"/>
      <c r="IKB410" s="2175"/>
      <c r="IKC410" s="2175"/>
      <c r="IKD410" s="2175"/>
      <c r="IKE410" s="2175"/>
      <c r="IKF410" s="2175"/>
      <c r="IKG410" s="2175"/>
      <c r="IKH410" s="2175"/>
      <c r="IKI410" s="2175"/>
      <c r="IKJ410" s="2175"/>
      <c r="IKK410" s="2175"/>
      <c r="IKL410" s="2175"/>
      <c r="IKM410" s="2175"/>
      <c r="IKN410" s="2175"/>
      <c r="IKO410" s="2175"/>
      <c r="IKP410" s="2175"/>
      <c r="IKQ410" s="2175"/>
      <c r="IKR410" s="2175"/>
      <c r="IKS410" s="2175"/>
      <c r="IKT410" s="2175"/>
      <c r="IKU410" s="2175"/>
      <c r="IKV410" s="2175"/>
      <c r="IKW410" s="2175"/>
      <c r="IKX410" s="2175"/>
      <c r="IKY410" s="2175"/>
      <c r="IKZ410" s="2175"/>
      <c r="ILA410" s="2175"/>
      <c r="ILB410" s="2175"/>
      <c r="ILC410" s="2175"/>
      <c r="ILD410" s="2175"/>
      <c r="ILE410" s="2175"/>
      <c r="ILF410" s="2175"/>
      <c r="ILG410" s="2175"/>
      <c r="ILH410" s="2175"/>
      <c r="ILI410" s="2175"/>
      <c r="ILJ410" s="2175"/>
      <c r="ILK410" s="2175"/>
      <c r="ILL410" s="2175"/>
      <c r="ILM410" s="2175"/>
      <c r="ILN410" s="2175"/>
      <c r="ILO410" s="2175"/>
      <c r="ILP410" s="2175"/>
      <c r="ILQ410" s="2175"/>
      <c r="ILR410" s="2175"/>
      <c r="ILS410" s="2175"/>
      <c r="ILT410" s="2175"/>
      <c r="ILU410" s="2175"/>
      <c r="ILV410" s="2175"/>
      <c r="ILW410" s="2175"/>
      <c r="ILX410" s="2175"/>
      <c r="ILY410" s="2175"/>
      <c r="ILZ410" s="2175"/>
      <c r="IMA410" s="2175"/>
      <c r="IMB410" s="2175"/>
      <c r="IMC410" s="2175"/>
      <c r="IMD410" s="2175"/>
      <c r="IME410" s="2175"/>
      <c r="IMF410" s="2175"/>
      <c r="IMG410" s="2175"/>
      <c r="IMH410" s="2175"/>
      <c r="IMI410" s="2175"/>
      <c r="IMJ410" s="2175"/>
      <c r="IMK410" s="2175"/>
      <c r="IML410" s="2175"/>
      <c r="IMM410" s="2175"/>
      <c r="IMN410" s="2175"/>
      <c r="IMO410" s="2175"/>
      <c r="IMP410" s="2175"/>
      <c r="IMQ410" s="2175"/>
      <c r="IMR410" s="2175"/>
      <c r="IMS410" s="2175"/>
      <c r="IMT410" s="2175"/>
      <c r="IMU410" s="2175"/>
      <c r="IMV410" s="2175"/>
      <c r="IMW410" s="2175"/>
      <c r="IMX410" s="2175"/>
      <c r="IMY410" s="2175"/>
      <c r="IMZ410" s="2175"/>
      <c r="INA410" s="2175"/>
      <c r="INB410" s="2175"/>
      <c r="INC410" s="2175"/>
      <c r="IND410" s="2175"/>
      <c r="INE410" s="2175"/>
      <c r="INF410" s="2175"/>
      <c r="ING410" s="2175"/>
      <c r="INH410" s="2175"/>
      <c r="INI410" s="2175"/>
      <c r="INJ410" s="2175"/>
      <c r="INK410" s="2175"/>
      <c r="INL410" s="2175"/>
      <c r="INM410" s="2175"/>
      <c r="INN410" s="2175"/>
      <c r="INO410" s="2175"/>
      <c r="INP410" s="2175"/>
      <c r="INQ410" s="2175"/>
      <c r="INR410" s="2175"/>
      <c r="INS410" s="2175"/>
      <c r="INT410" s="2175"/>
      <c r="INU410" s="2175"/>
      <c r="INV410" s="2175"/>
      <c r="INW410" s="2175"/>
      <c r="INX410" s="2175"/>
      <c r="INY410" s="2175"/>
      <c r="INZ410" s="2175"/>
      <c r="IOA410" s="2175"/>
      <c r="IOB410" s="2175"/>
      <c r="IOC410" s="2175"/>
      <c r="IOD410" s="2175"/>
      <c r="IOE410" s="2175"/>
      <c r="IOF410" s="2175"/>
      <c r="IOG410" s="2175"/>
      <c r="IOH410" s="2175"/>
      <c r="IOI410" s="2175"/>
      <c r="IOJ410" s="2175"/>
      <c r="IOK410" s="2175"/>
      <c r="IOL410" s="2175"/>
      <c r="IOM410" s="2175"/>
      <c r="ION410" s="2175"/>
      <c r="IOO410" s="2175"/>
      <c r="IOP410" s="2175"/>
      <c r="IOQ410" s="2175"/>
      <c r="IOR410" s="2175"/>
      <c r="IOS410" s="2175"/>
      <c r="IOT410" s="2175"/>
      <c r="IOU410" s="2175"/>
      <c r="IOV410" s="2175"/>
      <c r="IOW410" s="2175"/>
      <c r="IOX410" s="2175"/>
      <c r="IOY410" s="2175"/>
      <c r="IOZ410" s="2175"/>
      <c r="IPA410" s="2175"/>
      <c r="IPB410" s="2175"/>
      <c r="IPC410" s="2175"/>
      <c r="IPD410" s="2175"/>
      <c r="IPE410" s="2175"/>
      <c r="IPF410" s="2175"/>
      <c r="IPG410" s="2175"/>
      <c r="IPH410" s="2175"/>
      <c r="IPI410" s="2175"/>
      <c r="IPJ410" s="2175"/>
      <c r="IPK410" s="2175"/>
      <c r="IPL410" s="2175"/>
      <c r="IPM410" s="2175"/>
      <c r="IPN410" s="2175"/>
      <c r="IPO410" s="2175"/>
      <c r="IPP410" s="2175"/>
      <c r="IPQ410" s="2175"/>
      <c r="IPR410" s="2175"/>
      <c r="IPS410" s="2175"/>
      <c r="IPT410" s="2175"/>
      <c r="IPU410" s="2175"/>
      <c r="IPV410" s="2175"/>
      <c r="IPW410" s="2175"/>
      <c r="IPX410" s="2175"/>
      <c r="IPY410" s="2175"/>
      <c r="IPZ410" s="2175"/>
      <c r="IQA410" s="2175"/>
      <c r="IQB410" s="2175"/>
      <c r="IQC410" s="2175"/>
      <c r="IQD410" s="2175"/>
      <c r="IQE410" s="2175"/>
      <c r="IQF410" s="2175"/>
      <c r="IQG410" s="2175"/>
      <c r="IQH410" s="2175"/>
      <c r="IQI410" s="2175"/>
      <c r="IQJ410" s="2175"/>
      <c r="IQK410" s="2175"/>
      <c r="IQL410" s="2175"/>
      <c r="IQM410" s="2175"/>
      <c r="IQN410" s="2175"/>
      <c r="IQO410" s="2175"/>
      <c r="IQP410" s="2175"/>
      <c r="IQQ410" s="2175"/>
      <c r="IQR410" s="2175"/>
      <c r="IQS410" s="2175"/>
      <c r="IQT410" s="2175"/>
      <c r="IQU410" s="2175"/>
      <c r="IQV410" s="2175"/>
      <c r="IQW410" s="2175"/>
      <c r="IQX410" s="2175"/>
      <c r="IQY410" s="2175"/>
      <c r="IQZ410" s="2175"/>
      <c r="IRA410" s="2175"/>
      <c r="IRB410" s="2175"/>
      <c r="IRC410" s="2175"/>
      <c r="IRD410" s="2175"/>
      <c r="IRE410" s="2175"/>
      <c r="IRF410" s="2175"/>
      <c r="IRG410" s="2175"/>
      <c r="IRH410" s="2175"/>
      <c r="IRI410" s="2175"/>
      <c r="IRJ410" s="2175"/>
      <c r="IRK410" s="2175"/>
      <c r="IRL410" s="2175"/>
      <c r="IRM410" s="2175"/>
      <c r="IRN410" s="2175"/>
      <c r="IRO410" s="2175"/>
      <c r="IRP410" s="2175"/>
      <c r="IRQ410" s="2175"/>
      <c r="IRR410" s="2175"/>
      <c r="IRS410" s="2175"/>
      <c r="IRT410" s="2175"/>
      <c r="IRU410" s="2175"/>
      <c r="IRV410" s="2175"/>
      <c r="IRW410" s="2175"/>
      <c r="IRX410" s="2175"/>
      <c r="IRY410" s="2175"/>
      <c r="IRZ410" s="2175"/>
      <c r="ISA410" s="2175"/>
      <c r="ISB410" s="2175"/>
      <c r="ISC410" s="2175"/>
      <c r="ISD410" s="2175"/>
      <c r="ISE410" s="2175"/>
      <c r="ISF410" s="2175"/>
      <c r="ISG410" s="2175"/>
      <c r="ISH410" s="2175"/>
      <c r="ISI410" s="2175"/>
      <c r="ISJ410" s="2175"/>
      <c r="ISK410" s="2175"/>
      <c r="ISL410" s="2175"/>
      <c r="ISM410" s="2175"/>
      <c r="ISN410" s="2175"/>
      <c r="ISO410" s="2175"/>
      <c r="ISP410" s="2175"/>
      <c r="ISQ410" s="2175"/>
      <c r="ISR410" s="2175"/>
      <c r="ISS410" s="2175"/>
      <c r="IST410" s="2175"/>
      <c r="ISU410" s="2175"/>
      <c r="ISV410" s="2175"/>
      <c r="ISW410" s="2175"/>
      <c r="ISX410" s="2175"/>
      <c r="ISY410" s="2175"/>
      <c r="ISZ410" s="2175"/>
      <c r="ITA410" s="2175"/>
      <c r="ITB410" s="2175"/>
      <c r="ITC410" s="2175"/>
      <c r="ITD410" s="2175"/>
      <c r="ITE410" s="2175"/>
      <c r="ITF410" s="2175"/>
      <c r="ITG410" s="2175"/>
      <c r="ITH410" s="2175"/>
      <c r="ITI410" s="2175"/>
      <c r="ITJ410" s="2175"/>
      <c r="ITK410" s="2175"/>
      <c r="ITL410" s="2175"/>
      <c r="ITM410" s="2175"/>
      <c r="ITN410" s="2175"/>
      <c r="ITO410" s="2175"/>
      <c r="ITP410" s="2175"/>
      <c r="ITQ410" s="2175"/>
      <c r="ITR410" s="2175"/>
      <c r="ITS410" s="2175"/>
      <c r="ITT410" s="2175"/>
      <c r="ITU410" s="2175"/>
      <c r="ITV410" s="2175"/>
      <c r="ITW410" s="2175"/>
      <c r="ITX410" s="2175"/>
      <c r="ITY410" s="2175"/>
      <c r="ITZ410" s="2175"/>
      <c r="IUA410" s="2175"/>
      <c r="IUB410" s="2175"/>
      <c r="IUC410" s="2175"/>
      <c r="IUD410" s="2175"/>
      <c r="IUE410" s="2175"/>
      <c r="IUF410" s="2175"/>
      <c r="IUG410" s="2175"/>
      <c r="IUH410" s="2175"/>
      <c r="IUI410" s="2175"/>
      <c r="IUJ410" s="2175"/>
      <c r="IUK410" s="2175"/>
      <c r="IUL410" s="2175"/>
      <c r="IUM410" s="2175"/>
      <c r="IUN410" s="2175"/>
      <c r="IUO410" s="2175"/>
      <c r="IUP410" s="2175"/>
      <c r="IUQ410" s="2175"/>
      <c r="IUR410" s="2175"/>
      <c r="IUS410" s="2175"/>
      <c r="IUT410" s="2175"/>
      <c r="IUU410" s="2175"/>
      <c r="IUV410" s="2175"/>
      <c r="IUW410" s="2175"/>
      <c r="IUX410" s="2175"/>
      <c r="IUY410" s="2175"/>
      <c r="IUZ410" s="2175"/>
      <c r="IVA410" s="2175"/>
      <c r="IVB410" s="2175"/>
      <c r="IVC410" s="2175"/>
      <c r="IVD410" s="2175"/>
      <c r="IVE410" s="2175"/>
      <c r="IVF410" s="2175"/>
      <c r="IVG410" s="2175"/>
      <c r="IVH410" s="2175"/>
      <c r="IVI410" s="2175"/>
      <c r="IVJ410" s="2175"/>
      <c r="IVK410" s="2175"/>
      <c r="IVL410" s="2175"/>
      <c r="IVM410" s="2175"/>
      <c r="IVN410" s="2175"/>
      <c r="IVO410" s="2175"/>
      <c r="IVP410" s="2175"/>
      <c r="IVQ410" s="2175"/>
      <c r="IVR410" s="2175"/>
      <c r="IVS410" s="2175"/>
      <c r="IVT410" s="2175"/>
      <c r="IVU410" s="2175"/>
      <c r="IVV410" s="2175"/>
      <c r="IVW410" s="2175"/>
      <c r="IVX410" s="2175"/>
      <c r="IVY410" s="2175"/>
      <c r="IVZ410" s="2175"/>
      <c r="IWA410" s="2175"/>
      <c r="IWB410" s="2175"/>
      <c r="IWC410" s="2175"/>
      <c r="IWD410" s="2175"/>
      <c r="IWE410" s="2175"/>
      <c r="IWF410" s="2175"/>
      <c r="IWG410" s="2175"/>
      <c r="IWH410" s="2175"/>
      <c r="IWI410" s="2175"/>
      <c r="IWJ410" s="2175"/>
      <c r="IWK410" s="2175"/>
      <c r="IWL410" s="2175"/>
      <c r="IWM410" s="2175"/>
      <c r="IWN410" s="2175"/>
      <c r="IWO410" s="2175"/>
      <c r="IWP410" s="2175"/>
      <c r="IWQ410" s="2175"/>
      <c r="IWR410" s="2175"/>
      <c r="IWS410" s="2175"/>
      <c r="IWT410" s="2175"/>
      <c r="IWU410" s="2175"/>
      <c r="IWV410" s="2175"/>
      <c r="IWW410" s="2175"/>
      <c r="IWX410" s="2175"/>
      <c r="IWY410" s="2175"/>
      <c r="IWZ410" s="2175"/>
      <c r="IXA410" s="2175"/>
      <c r="IXB410" s="2175"/>
      <c r="IXC410" s="2175"/>
      <c r="IXD410" s="2175"/>
      <c r="IXE410" s="2175"/>
      <c r="IXF410" s="2175"/>
      <c r="IXG410" s="2175"/>
      <c r="IXH410" s="2175"/>
      <c r="IXI410" s="2175"/>
      <c r="IXJ410" s="2175"/>
      <c r="IXK410" s="2175"/>
      <c r="IXL410" s="2175"/>
      <c r="IXM410" s="2175"/>
      <c r="IXN410" s="2175"/>
      <c r="IXO410" s="2175"/>
      <c r="IXP410" s="2175"/>
      <c r="IXQ410" s="2175"/>
      <c r="IXR410" s="2175"/>
      <c r="IXS410" s="2175"/>
      <c r="IXT410" s="2175"/>
      <c r="IXU410" s="2175"/>
      <c r="IXV410" s="2175"/>
      <c r="IXW410" s="2175"/>
      <c r="IXX410" s="2175"/>
      <c r="IXY410" s="2175"/>
      <c r="IXZ410" s="2175"/>
      <c r="IYA410" s="2175"/>
      <c r="IYB410" s="2175"/>
      <c r="IYC410" s="2175"/>
      <c r="IYD410" s="2175"/>
      <c r="IYE410" s="2175"/>
      <c r="IYF410" s="2175"/>
      <c r="IYG410" s="2175"/>
      <c r="IYH410" s="2175"/>
      <c r="IYI410" s="2175"/>
      <c r="IYJ410" s="2175"/>
      <c r="IYK410" s="2175"/>
      <c r="IYL410" s="2175"/>
      <c r="IYM410" s="2175"/>
      <c r="IYN410" s="2175"/>
      <c r="IYO410" s="2175"/>
      <c r="IYP410" s="2175"/>
      <c r="IYQ410" s="2175"/>
      <c r="IYR410" s="2175"/>
      <c r="IYS410" s="2175"/>
      <c r="IYT410" s="2175"/>
      <c r="IYU410" s="2175"/>
      <c r="IYV410" s="2175"/>
      <c r="IYW410" s="2175"/>
      <c r="IYX410" s="2175"/>
      <c r="IYY410" s="2175"/>
      <c r="IYZ410" s="2175"/>
      <c r="IZA410" s="2175"/>
      <c r="IZB410" s="2175"/>
      <c r="IZC410" s="2175"/>
      <c r="IZD410" s="2175"/>
      <c r="IZE410" s="2175"/>
      <c r="IZF410" s="2175"/>
      <c r="IZG410" s="2175"/>
      <c r="IZH410" s="2175"/>
      <c r="IZI410" s="2175"/>
      <c r="IZJ410" s="2175"/>
      <c r="IZK410" s="2175"/>
      <c r="IZL410" s="2175"/>
      <c r="IZM410" s="2175"/>
      <c r="IZN410" s="2175"/>
      <c r="IZO410" s="2175"/>
      <c r="IZP410" s="2175"/>
      <c r="IZQ410" s="2175"/>
      <c r="IZR410" s="2175"/>
      <c r="IZS410" s="2175"/>
      <c r="IZT410" s="2175"/>
      <c r="IZU410" s="2175"/>
      <c r="IZV410" s="2175"/>
      <c r="IZW410" s="2175"/>
      <c r="IZX410" s="2175"/>
      <c r="IZY410" s="2175"/>
      <c r="IZZ410" s="2175"/>
      <c r="JAA410" s="2175"/>
      <c r="JAB410" s="2175"/>
      <c r="JAC410" s="2175"/>
      <c r="JAD410" s="2175"/>
      <c r="JAE410" s="2175"/>
      <c r="JAF410" s="2175"/>
      <c r="JAG410" s="2175"/>
      <c r="JAH410" s="2175"/>
      <c r="JAI410" s="2175"/>
      <c r="JAJ410" s="2175"/>
      <c r="JAK410" s="2175"/>
      <c r="JAL410" s="2175"/>
      <c r="JAM410" s="2175"/>
      <c r="JAN410" s="2175"/>
      <c r="JAO410" s="2175"/>
      <c r="JAP410" s="2175"/>
      <c r="JAQ410" s="2175"/>
      <c r="JAR410" s="2175"/>
      <c r="JAS410" s="2175"/>
      <c r="JAT410" s="2175"/>
      <c r="JAU410" s="2175"/>
      <c r="JAV410" s="2175"/>
      <c r="JAW410" s="2175"/>
      <c r="JAX410" s="2175"/>
      <c r="JAY410" s="2175"/>
      <c r="JAZ410" s="2175"/>
      <c r="JBA410" s="2175"/>
      <c r="JBB410" s="2175"/>
      <c r="JBC410" s="2175"/>
      <c r="JBD410" s="2175"/>
      <c r="JBE410" s="2175"/>
      <c r="JBF410" s="2175"/>
      <c r="JBG410" s="2175"/>
      <c r="JBH410" s="2175"/>
      <c r="JBI410" s="2175"/>
      <c r="JBJ410" s="2175"/>
      <c r="JBK410" s="2175"/>
      <c r="JBL410" s="2175"/>
      <c r="JBM410" s="2175"/>
      <c r="JBN410" s="2175"/>
      <c r="JBO410" s="2175"/>
      <c r="JBP410" s="2175"/>
      <c r="JBQ410" s="2175"/>
      <c r="JBR410" s="2175"/>
      <c r="JBS410" s="2175"/>
      <c r="JBT410" s="2175"/>
      <c r="JBU410" s="2175"/>
      <c r="JBV410" s="2175"/>
      <c r="JBW410" s="2175"/>
      <c r="JBX410" s="2175"/>
      <c r="JBY410" s="2175"/>
      <c r="JBZ410" s="2175"/>
      <c r="JCA410" s="2175"/>
      <c r="JCB410" s="2175"/>
      <c r="JCC410" s="2175"/>
      <c r="JCD410" s="2175"/>
      <c r="JCE410" s="2175"/>
      <c r="JCF410" s="2175"/>
      <c r="JCG410" s="2175"/>
      <c r="JCH410" s="2175"/>
      <c r="JCI410" s="2175"/>
      <c r="JCJ410" s="2175"/>
      <c r="JCK410" s="2175"/>
      <c r="JCL410" s="2175"/>
      <c r="JCM410" s="2175"/>
      <c r="JCN410" s="2175"/>
      <c r="JCO410" s="2175"/>
      <c r="JCP410" s="2175"/>
      <c r="JCQ410" s="2175"/>
      <c r="JCR410" s="2175"/>
      <c r="JCS410" s="2175"/>
      <c r="JCT410" s="2175"/>
      <c r="JCU410" s="2175"/>
      <c r="JCV410" s="2175"/>
      <c r="JCW410" s="2175"/>
      <c r="JCX410" s="2175"/>
      <c r="JCY410" s="2175"/>
      <c r="JCZ410" s="2175"/>
      <c r="JDA410" s="2175"/>
      <c r="JDB410" s="2175"/>
      <c r="JDC410" s="2175"/>
      <c r="JDD410" s="2175"/>
      <c r="JDE410" s="2175"/>
      <c r="JDF410" s="2175"/>
      <c r="JDG410" s="2175"/>
      <c r="JDH410" s="2175"/>
      <c r="JDI410" s="2175"/>
      <c r="JDJ410" s="2175"/>
      <c r="JDK410" s="2175"/>
      <c r="JDL410" s="2175"/>
      <c r="JDM410" s="2175"/>
      <c r="JDN410" s="2175"/>
      <c r="JDO410" s="2175"/>
      <c r="JDP410" s="2175"/>
      <c r="JDQ410" s="2175"/>
      <c r="JDR410" s="2175"/>
      <c r="JDS410" s="2175"/>
      <c r="JDT410" s="2175"/>
      <c r="JDU410" s="2175"/>
      <c r="JDV410" s="2175"/>
      <c r="JDW410" s="2175"/>
      <c r="JDX410" s="2175"/>
      <c r="JDY410" s="2175"/>
      <c r="JDZ410" s="2175"/>
      <c r="JEA410" s="2175"/>
      <c r="JEB410" s="2175"/>
      <c r="JEC410" s="2175"/>
      <c r="JED410" s="2175"/>
      <c r="JEE410" s="2175"/>
      <c r="JEF410" s="2175"/>
      <c r="JEG410" s="2175"/>
      <c r="JEH410" s="2175"/>
      <c r="JEI410" s="2175"/>
      <c r="JEJ410" s="2175"/>
      <c r="JEK410" s="2175"/>
      <c r="JEL410" s="2175"/>
      <c r="JEM410" s="2175"/>
      <c r="JEN410" s="2175"/>
      <c r="JEO410" s="2175"/>
      <c r="JEP410" s="2175"/>
      <c r="JEQ410" s="2175"/>
      <c r="JER410" s="2175"/>
      <c r="JES410" s="2175"/>
      <c r="JET410" s="2175"/>
      <c r="JEU410" s="2175"/>
      <c r="JEV410" s="2175"/>
      <c r="JEW410" s="2175"/>
      <c r="JEX410" s="2175"/>
      <c r="JEY410" s="2175"/>
      <c r="JEZ410" s="2175"/>
      <c r="JFA410" s="2175"/>
      <c r="JFB410" s="2175"/>
      <c r="JFC410" s="2175"/>
      <c r="JFD410" s="2175"/>
      <c r="JFE410" s="2175"/>
      <c r="JFF410" s="2175"/>
      <c r="JFG410" s="2175"/>
      <c r="JFH410" s="2175"/>
      <c r="JFI410" s="2175"/>
      <c r="JFJ410" s="2175"/>
      <c r="JFK410" s="2175"/>
      <c r="JFL410" s="2175"/>
      <c r="JFM410" s="2175"/>
      <c r="JFN410" s="2175"/>
      <c r="JFO410" s="2175"/>
      <c r="JFP410" s="2175"/>
      <c r="JFQ410" s="2175"/>
      <c r="JFR410" s="2175"/>
      <c r="JFS410" s="2175"/>
      <c r="JFT410" s="2175"/>
      <c r="JFU410" s="2175"/>
      <c r="JFV410" s="2175"/>
      <c r="JFW410" s="2175"/>
      <c r="JFX410" s="2175"/>
      <c r="JFY410" s="2175"/>
      <c r="JFZ410" s="2175"/>
      <c r="JGA410" s="2175"/>
      <c r="JGB410" s="2175"/>
      <c r="JGC410" s="2175"/>
      <c r="JGD410" s="2175"/>
      <c r="JGE410" s="2175"/>
      <c r="JGF410" s="2175"/>
      <c r="JGG410" s="2175"/>
      <c r="JGH410" s="2175"/>
      <c r="JGI410" s="2175"/>
      <c r="JGJ410" s="2175"/>
      <c r="JGK410" s="2175"/>
      <c r="JGL410" s="2175"/>
      <c r="JGM410" s="2175"/>
      <c r="JGN410" s="2175"/>
      <c r="JGO410" s="2175"/>
      <c r="JGP410" s="2175"/>
      <c r="JGQ410" s="2175"/>
      <c r="JGR410" s="2175"/>
      <c r="JGS410" s="2175"/>
      <c r="JGT410" s="2175"/>
      <c r="JGU410" s="2175"/>
      <c r="JGV410" s="2175"/>
      <c r="JGW410" s="2175"/>
      <c r="JGX410" s="2175"/>
      <c r="JGY410" s="2175"/>
      <c r="JGZ410" s="2175"/>
      <c r="JHA410" s="2175"/>
      <c r="JHB410" s="2175"/>
      <c r="JHC410" s="2175"/>
      <c r="JHD410" s="2175"/>
      <c r="JHE410" s="2175"/>
      <c r="JHF410" s="2175"/>
      <c r="JHG410" s="2175"/>
      <c r="JHH410" s="2175"/>
      <c r="JHI410" s="2175"/>
      <c r="JHJ410" s="2175"/>
      <c r="JHK410" s="2175"/>
      <c r="JHL410" s="2175"/>
      <c r="JHM410" s="2175"/>
      <c r="JHN410" s="2175"/>
      <c r="JHO410" s="2175"/>
      <c r="JHP410" s="2175"/>
      <c r="JHQ410" s="2175"/>
      <c r="JHR410" s="2175"/>
      <c r="JHS410" s="2175"/>
      <c r="JHT410" s="2175"/>
      <c r="JHU410" s="2175"/>
      <c r="JHV410" s="2175"/>
      <c r="JHW410" s="2175"/>
      <c r="JHX410" s="2175"/>
      <c r="JHY410" s="2175"/>
      <c r="JHZ410" s="2175"/>
      <c r="JIA410" s="2175"/>
      <c r="JIB410" s="2175"/>
      <c r="JIC410" s="2175"/>
      <c r="JID410" s="2175"/>
      <c r="JIE410" s="2175"/>
      <c r="JIF410" s="2175"/>
      <c r="JIG410" s="2175"/>
      <c r="JIH410" s="2175"/>
      <c r="JII410" s="2175"/>
      <c r="JIJ410" s="2175"/>
      <c r="JIK410" s="2175"/>
      <c r="JIL410" s="2175"/>
      <c r="JIM410" s="2175"/>
      <c r="JIN410" s="2175"/>
      <c r="JIO410" s="2175"/>
      <c r="JIP410" s="2175"/>
      <c r="JIQ410" s="2175"/>
      <c r="JIR410" s="2175"/>
      <c r="JIS410" s="2175"/>
      <c r="JIT410" s="2175"/>
      <c r="JIU410" s="2175"/>
      <c r="JIV410" s="2175"/>
      <c r="JIW410" s="2175"/>
      <c r="JIX410" s="2175"/>
      <c r="JIY410" s="2175"/>
      <c r="JIZ410" s="2175"/>
      <c r="JJA410" s="2175"/>
      <c r="JJB410" s="2175"/>
      <c r="JJC410" s="2175"/>
      <c r="JJD410" s="2175"/>
      <c r="JJE410" s="2175"/>
      <c r="JJF410" s="2175"/>
      <c r="JJG410" s="2175"/>
      <c r="JJH410" s="2175"/>
      <c r="JJI410" s="2175"/>
      <c r="JJJ410" s="2175"/>
      <c r="JJK410" s="2175"/>
      <c r="JJL410" s="2175"/>
      <c r="JJM410" s="2175"/>
      <c r="JJN410" s="2175"/>
      <c r="JJO410" s="2175"/>
      <c r="JJP410" s="2175"/>
      <c r="JJQ410" s="2175"/>
      <c r="JJR410" s="2175"/>
      <c r="JJS410" s="2175"/>
      <c r="JJT410" s="2175"/>
      <c r="JJU410" s="2175"/>
      <c r="JJV410" s="2175"/>
      <c r="JJW410" s="2175"/>
      <c r="JJX410" s="2175"/>
      <c r="JJY410" s="2175"/>
      <c r="JJZ410" s="2175"/>
      <c r="JKA410" s="2175"/>
      <c r="JKB410" s="2175"/>
      <c r="JKC410" s="2175"/>
      <c r="JKD410" s="2175"/>
      <c r="JKE410" s="2175"/>
      <c r="JKF410" s="2175"/>
      <c r="JKG410" s="2175"/>
      <c r="JKH410" s="2175"/>
      <c r="JKI410" s="2175"/>
      <c r="JKJ410" s="2175"/>
      <c r="JKK410" s="2175"/>
      <c r="JKL410" s="2175"/>
      <c r="JKM410" s="2175"/>
      <c r="JKN410" s="2175"/>
      <c r="JKO410" s="2175"/>
      <c r="JKP410" s="2175"/>
      <c r="JKQ410" s="2175"/>
      <c r="JKR410" s="2175"/>
      <c r="JKS410" s="2175"/>
      <c r="JKT410" s="2175"/>
      <c r="JKU410" s="2175"/>
      <c r="JKV410" s="2175"/>
      <c r="JKW410" s="2175"/>
      <c r="JKX410" s="2175"/>
      <c r="JKY410" s="2175"/>
      <c r="JKZ410" s="2175"/>
      <c r="JLA410" s="2175"/>
      <c r="JLB410" s="2175"/>
      <c r="JLC410" s="2175"/>
      <c r="JLD410" s="2175"/>
      <c r="JLE410" s="2175"/>
      <c r="JLF410" s="2175"/>
      <c r="JLG410" s="2175"/>
      <c r="JLH410" s="2175"/>
      <c r="JLI410" s="2175"/>
      <c r="JLJ410" s="2175"/>
      <c r="JLK410" s="2175"/>
      <c r="JLL410" s="2175"/>
      <c r="JLM410" s="2175"/>
      <c r="JLN410" s="2175"/>
      <c r="JLO410" s="2175"/>
      <c r="JLP410" s="2175"/>
      <c r="JLQ410" s="2175"/>
      <c r="JLR410" s="2175"/>
      <c r="JLS410" s="2175"/>
      <c r="JLT410" s="2175"/>
      <c r="JLU410" s="2175"/>
      <c r="JLV410" s="2175"/>
      <c r="JLW410" s="2175"/>
      <c r="JLX410" s="2175"/>
      <c r="JLY410" s="2175"/>
      <c r="JLZ410" s="2175"/>
      <c r="JMA410" s="2175"/>
      <c r="JMB410" s="2175"/>
      <c r="JMC410" s="2175"/>
      <c r="JMD410" s="2175"/>
      <c r="JME410" s="2175"/>
      <c r="JMF410" s="2175"/>
      <c r="JMG410" s="2175"/>
      <c r="JMH410" s="2175"/>
      <c r="JMI410" s="2175"/>
      <c r="JMJ410" s="2175"/>
      <c r="JMK410" s="2175"/>
      <c r="JML410" s="2175"/>
      <c r="JMM410" s="2175"/>
      <c r="JMN410" s="2175"/>
      <c r="JMO410" s="2175"/>
      <c r="JMP410" s="2175"/>
      <c r="JMQ410" s="2175"/>
      <c r="JMR410" s="2175"/>
      <c r="JMS410" s="2175"/>
      <c r="JMT410" s="2175"/>
      <c r="JMU410" s="2175"/>
      <c r="JMV410" s="2175"/>
      <c r="JMW410" s="2175"/>
      <c r="JMX410" s="2175"/>
      <c r="JMY410" s="2175"/>
      <c r="JMZ410" s="2175"/>
      <c r="JNA410" s="2175"/>
      <c r="JNB410" s="2175"/>
      <c r="JNC410" s="2175"/>
      <c r="JND410" s="2175"/>
      <c r="JNE410" s="2175"/>
      <c r="JNF410" s="2175"/>
      <c r="JNG410" s="2175"/>
      <c r="JNH410" s="2175"/>
      <c r="JNI410" s="2175"/>
      <c r="JNJ410" s="2175"/>
      <c r="JNK410" s="2175"/>
      <c r="JNL410" s="2175"/>
      <c r="JNM410" s="2175"/>
      <c r="JNN410" s="2175"/>
      <c r="JNO410" s="2175"/>
      <c r="JNP410" s="2175"/>
      <c r="JNQ410" s="2175"/>
      <c r="JNR410" s="2175"/>
      <c r="JNS410" s="2175"/>
      <c r="JNT410" s="2175"/>
      <c r="JNU410" s="2175"/>
      <c r="JNV410" s="2175"/>
      <c r="JNW410" s="2175"/>
      <c r="JNX410" s="2175"/>
      <c r="JNY410" s="2175"/>
      <c r="JNZ410" s="2175"/>
      <c r="JOA410" s="2175"/>
      <c r="JOB410" s="2175"/>
      <c r="JOC410" s="2175"/>
      <c r="JOD410" s="2175"/>
      <c r="JOE410" s="2175"/>
      <c r="JOF410" s="2175"/>
      <c r="JOG410" s="2175"/>
      <c r="JOH410" s="2175"/>
      <c r="JOI410" s="2175"/>
      <c r="JOJ410" s="2175"/>
      <c r="JOK410" s="2175"/>
      <c r="JOL410" s="2175"/>
      <c r="JOM410" s="2175"/>
      <c r="JON410" s="2175"/>
      <c r="JOO410" s="2175"/>
      <c r="JOP410" s="2175"/>
      <c r="JOQ410" s="2175"/>
      <c r="JOR410" s="2175"/>
      <c r="JOS410" s="2175"/>
      <c r="JOT410" s="2175"/>
      <c r="JOU410" s="2175"/>
      <c r="JOV410" s="2175"/>
      <c r="JOW410" s="2175"/>
      <c r="JOX410" s="2175"/>
      <c r="JOY410" s="2175"/>
      <c r="JOZ410" s="2175"/>
      <c r="JPA410" s="2175"/>
      <c r="JPB410" s="2175"/>
      <c r="JPC410" s="2175"/>
      <c r="JPD410" s="2175"/>
      <c r="JPE410" s="2175"/>
      <c r="JPF410" s="2175"/>
      <c r="JPG410" s="2175"/>
      <c r="JPH410" s="2175"/>
      <c r="JPI410" s="2175"/>
      <c r="JPJ410" s="2175"/>
      <c r="JPK410" s="2175"/>
      <c r="JPL410" s="2175"/>
      <c r="JPM410" s="2175"/>
      <c r="JPN410" s="2175"/>
      <c r="JPO410" s="2175"/>
      <c r="JPP410" s="2175"/>
      <c r="JPQ410" s="2175"/>
      <c r="JPR410" s="2175"/>
      <c r="JPS410" s="2175"/>
      <c r="JPT410" s="2175"/>
      <c r="JPU410" s="2175"/>
      <c r="JPV410" s="2175"/>
      <c r="JPW410" s="2175"/>
      <c r="JPX410" s="2175"/>
      <c r="JPY410" s="2175"/>
      <c r="JPZ410" s="2175"/>
      <c r="JQA410" s="2175"/>
      <c r="JQB410" s="2175"/>
      <c r="JQC410" s="2175"/>
      <c r="JQD410" s="2175"/>
      <c r="JQE410" s="2175"/>
      <c r="JQF410" s="2175"/>
      <c r="JQG410" s="2175"/>
      <c r="JQH410" s="2175"/>
      <c r="JQI410" s="2175"/>
      <c r="JQJ410" s="2175"/>
      <c r="JQK410" s="2175"/>
      <c r="JQL410" s="2175"/>
      <c r="JQM410" s="2175"/>
      <c r="JQN410" s="2175"/>
      <c r="JQO410" s="2175"/>
      <c r="JQP410" s="2175"/>
      <c r="JQQ410" s="2175"/>
      <c r="JQR410" s="2175"/>
      <c r="JQS410" s="2175"/>
      <c r="JQT410" s="2175"/>
      <c r="JQU410" s="2175"/>
      <c r="JQV410" s="2175"/>
      <c r="JQW410" s="2175"/>
      <c r="JQX410" s="2175"/>
      <c r="JQY410" s="2175"/>
      <c r="JQZ410" s="2175"/>
      <c r="JRA410" s="2175"/>
      <c r="JRB410" s="2175"/>
      <c r="JRC410" s="2175"/>
      <c r="JRD410" s="2175"/>
      <c r="JRE410" s="2175"/>
      <c r="JRF410" s="2175"/>
      <c r="JRG410" s="2175"/>
      <c r="JRH410" s="2175"/>
      <c r="JRI410" s="2175"/>
      <c r="JRJ410" s="2175"/>
      <c r="JRK410" s="2175"/>
      <c r="JRL410" s="2175"/>
      <c r="JRM410" s="2175"/>
      <c r="JRN410" s="2175"/>
      <c r="JRO410" s="2175"/>
      <c r="JRP410" s="2175"/>
      <c r="JRQ410" s="2175"/>
      <c r="JRR410" s="2175"/>
      <c r="JRS410" s="2175"/>
      <c r="JRT410" s="2175"/>
      <c r="JRU410" s="2175"/>
      <c r="JRV410" s="2175"/>
      <c r="JRW410" s="2175"/>
      <c r="JRX410" s="2175"/>
      <c r="JRY410" s="2175"/>
      <c r="JRZ410" s="2175"/>
      <c r="JSA410" s="2175"/>
      <c r="JSB410" s="2175"/>
      <c r="JSC410" s="2175"/>
      <c r="JSD410" s="2175"/>
      <c r="JSE410" s="2175"/>
      <c r="JSF410" s="2175"/>
      <c r="JSG410" s="2175"/>
      <c r="JSH410" s="2175"/>
      <c r="JSI410" s="2175"/>
      <c r="JSJ410" s="2175"/>
      <c r="JSK410" s="2175"/>
      <c r="JSL410" s="2175"/>
      <c r="JSM410" s="2175"/>
      <c r="JSN410" s="2175"/>
      <c r="JSO410" s="2175"/>
      <c r="JSP410" s="2175"/>
      <c r="JSQ410" s="2175"/>
      <c r="JSR410" s="2175"/>
      <c r="JSS410" s="2175"/>
      <c r="JST410" s="2175"/>
      <c r="JSU410" s="2175"/>
      <c r="JSV410" s="2175"/>
      <c r="JSW410" s="2175"/>
      <c r="JSX410" s="2175"/>
      <c r="JSY410" s="2175"/>
      <c r="JSZ410" s="2175"/>
      <c r="JTA410" s="2175"/>
      <c r="JTB410" s="2175"/>
      <c r="JTC410" s="2175"/>
      <c r="JTD410" s="2175"/>
      <c r="JTE410" s="2175"/>
      <c r="JTF410" s="2175"/>
      <c r="JTG410" s="2175"/>
      <c r="JTH410" s="2175"/>
      <c r="JTI410" s="2175"/>
      <c r="JTJ410" s="2175"/>
      <c r="JTK410" s="2175"/>
      <c r="JTL410" s="2175"/>
      <c r="JTM410" s="2175"/>
      <c r="JTN410" s="2175"/>
      <c r="JTO410" s="2175"/>
      <c r="JTP410" s="2175"/>
      <c r="JTQ410" s="2175"/>
      <c r="JTR410" s="2175"/>
      <c r="JTS410" s="2175"/>
      <c r="JTT410" s="2175"/>
      <c r="JTU410" s="2175"/>
      <c r="JTV410" s="2175"/>
      <c r="JTW410" s="2175"/>
      <c r="JTX410" s="2175"/>
      <c r="JTY410" s="2175"/>
      <c r="JTZ410" s="2175"/>
      <c r="JUA410" s="2175"/>
      <c r="JUB410" s="2175"/>
      <c r="JUC410" s="2175"/>
      <c r="JUD410" s="2175"/>
      <c r="JUE410" s="2175"/>
      <c r="JUF410" s="2175"/>
      <c r="JUG410" s="2175"/>
      <c r="JUH410" s="2175"/>
      <c r="JUI410" s="2175"/>
      <c r="JUJ410" s="2175"/>
      <c r="JUK410" s="2175"/>
      <c r="JUL410" s="2175"/>
      <c r="JUM410" s="2175"/>
      <c r="JUN410" s="2175"/>
      <c r="JUO410" s="2175"/>
      <c r="JUP410" s="2175"/>
      <c r="JUQ410" s="2175"/>
      <c r="JUR410" s="2175"/>
      <c r="JUS410" s="2175"/>
      <c r="JUT410" s="2175"/>
      <c r="JUU410" s="2175"/>
      <c r="JUV410" s="2175"/>
      <c r="JUW410" s="2175"/>
      <c r="JUX410" s="2175"/>
      <c r="JUY410" s="2175"/>
      <c r="JUZ410" s="2175"/>
      <c r="JVA410" s="2175"/>
      <c r="JVB410" s="2175"/>
      <c r="JVC410" s="2175"/>
      <c r="JVD410" s="2175"/>
      <c r="JVE410" s="2175"/>
      <c r="JVF410" s="2175"/>
      <c r="JVG410" s="2175"/>
      <c r="JVH410" s="2175"/>
      <c r="JVI410" s="2175"/>
      <c r="JVJ410" s="2175"/>
      <c r="JVK410" s="2175"/>
      <c r="JVL410" s="2175"/>
      <c r="JVM410" s="2175"/>
      <c r="JVN410" s="2175"/>
      <c r="JVO410" s="2175"/>
      <c r="JVP410" s="2175"/>
      <c r="JVQ410" s="2175"/>
      <c r="JVR410" s="2175"/>
      <c r="JVS410" s="2175"/>
      <c r="JVT410" s="2175"/>
      <c r="JVU410" s="2175"/>
      <c r="JVV410" s="2175"/>
      <c r="JVW410" s="2175"/>
      <c r="JVX410" s="2175"/>
      <c r="JVY410" s="2175"/>
      <c r="JVZ410" s="2175"/>
      <c r="JWA410" s="2175"/>
      <c r="JWB410" s="2175"/>
      <c r="JWC410" s="2175"/>
      <c r="JWD410" s="2175"/>
      <c r="JWE410" s="2175"/>
      <c r="JWF410" s="2175"/>
      <c r="JWG410" s="2175"/>
      <c r="JWH410" s="2175"/>
      <c r="JWI410" s="2175"/>
      <c r="JWJ410" s="2175"/>
      <c r="JWK410" s="2175"/>
      <c r="JWL410" s="2175"/>
      <c r="JWM410" s="2175"/>
      <c r="JWN410" s="2175"/>
      <c r="JWO410" s="2175"/>
      <c r="JWP410" s="2175"/>
      <c r="JWQ410" s="2175"/>
      <c r="JWR410" s="2175"/>
      <c r="JWS410" s="2175"/>
      <c r="JWT410" s="2175"/>
      <c r="JWU410" s="2175"/>
      <c r="JWV410" s="2175"/>
      <c r="JWW410" s="2175"/>
      <c r="JWX410" s="2175"/>
      <c r="JWY410" s="2175"/>
      <c r="JWZ410" s="2175"/>
      <c r="JXA410" s="2175"/>
      <c r="JXB410" s="2175"/>
      <c r="JXC410" s="2175"/>
      <c r="JXD410" s="2175"/>
      <c r="JXE410" s="2175"/>
      <c r="JXF410" s="2175"/>
      <c r="JXG410" s="2175"/>
      <c r="JXH410" s="2175"/>
      <c r="JXI410" s="2175"/>
      <c r="JXJ410" s="2175"/>
      <c r="JXK410" s="2175"/>
      <c r="JXL410" s="2175"/>
      <c r="JXM410" s="2175"/>
      <c r="JXN410" s="2175"/>
      <c r="JXO410" s="2175"/>
      <c r="JXP410" s="2175"/>
      <c r="JXQ410" s="2175"/>
      <c r="JXR410" s="2175"/>
      <c r="JXS410" s="2175"/>
      <c r="JXT410" s="2175"/>
      <c r="JXU410" s="2175"/>
      <c r="JXV410" s="2175"/>
      <c r="JXW410" s="2175"/>
      <c r="JXX410" s="2175"/>
      <c r="JXY410" s="2175"/>
      <c r="JXZ410" s="2175"/>
      <c r="JYA410" s="2175"/>
      <c r="JYB410" s="2175"/>
      <c r="JYC410" s="2175"/>
      <c r="JYD410" s="2175"/>
      <c r="JYE410" s="2175"/>
      <c r="JYF410" s="2175"/>
      <c r="JYG410" s="2175"/>
      <c r="JYH410" s="2175"/>
      <c r="JYI410" s="2175"/>
      <c r="JYJ410" s="2175"/>
      <c r="JYK410" s="2175"/>
      <c r="JYL410" s="2175"/>
      <c r="JYM410" s="2175"/>
      <c r="JYN410" s="2175"/>
      <c r="JYO410" s="2175"/>
      <c r="JYP410" s="2175"/>
      <c r="JYQ410" s="2175"/>
      <c r="JYR410" s="2175"/>
      <c r="JYS410" s="2175"/>
      <c r="JYT410" s="2175"/>
      <c r="JYU410" s="2175"/>
      <c r="JYV410" s="2175"/>
      <c r="JYW410" s="2175"/>
      <c r="JYX410" s="2175"/>
      <c r="JYY410" s="2175"/>
      <c r="JYZ410" s="2175"/>
      <c r="JZA410" s="2175"/>
      <c r="JZB410" s="2175"/>
      <c r="JZC410" s="2175"/>
      <c r="JZD410" s="2175"/>
      <c r="JZE410" s="2175"/>
      <c r="JZF410" s="2175"/>
      <c r="JZG410" s="2175"/>
      <c r="JZH410" s="2175"/>
      <c r="JZI410" s="2175"/>
      <c r="JZJ410" s="2175"/>
      <c r="JZK410" s="2175"/>
      <c r="JZL410" s="2175"/>
      <c r="JZM410" s="2175"/>
      <c r="JZN410" s="2175"/>
      <c r="JZO410" s="2175"/>
      <c r="JZP410" s="2175"/>
      <c r="JZQ410" s="2175"/>
      <c r="JZR410" s="2175"/>
      <c r="JZS410" s="2175"/>
      <c r="JZT410" s="2175"/>
      <c r="JZU410" s="2175"/>
      <c r="JZV410" s="2175"/>
      <c r="JZW410" s="2175"/>
      <c r="JZX410" s="2175"/>
      <c r="JZY410" s="2175"/>
      <c r="JZZ410" s="2175"/>
      <c r="KAA410" s="2175"/>
      <c r="KAB410" s="2175"/>
      <c r="KAC410" s="2175"/>
      <c r="KAD410" s="2175"/>
      <c r="KAE410" s="2175"/>
      <c r="KAF410" s="2175"/>
      <c r="KAG410" s="2175"/>
      <c r="KAH410" s="2175"/>
      <c r="KAI410" s="2175"/>
      <c r="KAJ410" s="2175"/>
      <c r="KAK410" s="2175"/>
      <c r="KAL410" s="2175"/>
      <c r="KAM410" s="2175"/>
      <c r="KAN410" s="2175"/>
      <c r="KAO410" s="2175"/>
      <c r="KAP410" s="2175"/>
      <c r="KAQ410" s="2175"/>
      <c r="KAR410" s="2175"/>
      <c r="KAS410" s="2175"/>
      <c r="KAT410" s="2175"/>
      <c r="KAU410" s="2175"/>
      <c r="KAV410" s="2175"/>
      <c r="KAW410" s="2175"/>
      <c r="KAX410" s="2175"/>
      <c r="KAY410" s="2175"/>
      <c r="KAZ410" s="2175"/>
      <c r="KBA410" s="2175"/>
      <c r="KBB410" s="2175"/>
      <c r="KBC410" s="2175"/>
      <c r="KBD410" s="2175"/>
      <c r="KBE410" s="2175"/>
      <c r="KBF410" s="2175"/>
      <c r="KBG410" s="2175"/>
      <c r="KBH410" s="2175"/>
      <c r="KBI410" s="2175"/>
      <c r="KBJ410" s="2175"/>
      <c r="KBK410" s="2175"/>
      <c r="KBL410" s="2175"/>
      <c r="KBM410" s="2175"/>
      <c r="KBN410" s="2175"/>
      <c r="KBO410" s="2175"/>
      <c r="KBP410" s="2175"/>
      <c r="KBQ410" s="2175"/>
      <c r="KBR410" s="2175"/>
      <c r="KBS410" s="2175"/>
      <c r="KBT410" s="2175"/>
      <c r="KBU410" s="2175"/>
      <c r="KBV410" s="2175"/>
      <c r="KBW410" s="2175"/>
      <c r="KBX410" s="2175"/>
      <c r="KBY410" s="2175"/>
      <c r="KBZ410" s="2175"/>
      <c r="KCA410" s="2175"/>
      <c r="KCB410" s="2175"/>
      <c r="KCC410" s="2175"/>
      <c r="KCD410" s="2175"/>
      <c r="KCE410" s="2175"/>
      <c r="KCF410" s="2175"/>
      <c r="KCG410" s="2175"/>
      <c r="KCH410" s="2175"/>
      <c r="KCI410" s="2175"/>
      <c r="KCJ410" s="2175"/>
      <c r="KCK410" s="2175"/>
      <c r="KCL410" s="2175"/>
      <c r="KCM410" s="2175"/>
      <c r="KCN410" s="2175"/>
      <c r="KCO410" s="2175"/>
      <c r="KCP410" s="2175"/>
      <c r="KCQ410" s="2175"/>
      <c r="KCR410" s="2175"/>
      <c r="KCS410" s="2175"/>
      <c r="KCT410" s="2175"/>
      <c r="KCU410" s="2175"/>
      <c r="KCV410" s="2175"/>
      <c r="KCW410" s="2175"/>
      <c r="KCX410" s="2175"/>
      <c r="KCY410" s="2175"/>
      <c r="KCZ410" s="2175"/>
      <c r="KDA410" s="2175"/>
      <c r="KDB410" s="2175"/>
      <c r="KDC410" s="2175"/>
      <c r="KDD410" s="2175"/>
      <c r="KDE410" s="2175"/>
      <c r="KDF410" s="2175"/>
      <c r="KDG410" s="2175"/>
      <c r="KDH410" s="2175"/>
      <c r="KDI410" s="2175"/>
      <c r="KDJ410" s="2175"/>
      <c r="KDK410" s="2175"/>
      <c r="KDL410" s="2175"/>
      <c r="KDM410" s="2175"/>
      <c r="KDN410" s="2175"/>
      <c r="KDO410" s="2175"/>
      <c r="KDP410" s="2175"/>
      <c r="KDQ410" s="2175"/>
      <c r="KDR410" s="2175"/>
      <c r="KDS410" s="2175"/>
      <c r="KDT410" s="2175"/>
      <c r="KDU410" s="2175"/>
      <c r="KDV410" s="2175"/>
      <c r="KDW410" s="2175"/>
      <c r="KDX410" s="2175"/>
      <c r="KDY410" s="2175"/>
      <c r="KDZ410" s="2175"/>
      <c r="KEA410" s="2175"/>
      <c r="KEB410" s="2175"/>
      <c r="KEC410" s="2175"/>
      <c r="KED410" s="2175"/>
      <c r="KEE410" s="2175"/>
      <c r="KEF410" s="2175"/>
      <c r="KEG410" s="2175"/>
      <c r="KEH410" s="2175"/>
      <c r="KEI410" s="2175"/>
      <c r="KEJ410" s="2175"/>
      <c r="KEK410" s="2175"/>
      <c r="KEL410" s="2175"/>
      <c r="KEM410" s="2175"/>
      <c r="KEN410" s="2175"/>
      <c r="KEO410" s="2175"/>
      <c r="KEP410" s="2175"/>
      <c r="KEQ410" s="2175"/>
      <c r="KER410" s="2175"/>
      <c r="KES410" s="2175"/>
      <c r="KET410" s="2175"/>
      <c r="KEU410" s="2175"/>
      <c r="KEV410" s="2175"/>
      <c r="KEW410" s="2175"/>
      <c r="KEX410" s="2175"/>
      <c r="KEY410" s="2175"/>
      <c r="KEZ410" s="2175"/>
      <c r="KFA410" s="2175"/>
      <c r="KFB410" s="2175"/>
      <c r="KFC410" s="2175"/>
      <c r="KFD410" s="2175"/>
      <c r="KFE410" s="2175"/>
      <c r="KFF410" s="2175"/>
      <c r="KFG410" s="2175"/>
      <c r="KFH410" s="2175"/>
      <c r="KFI410" s="2175"/>
      <c r="KFJ410" s="2175"/>
      <c r="KFK410" s="2175"/>
      <c r="KFL410" s="2175"/>
      <c r="KFM410" s="2175"/>
      <c r="KFN410" s="2175"/>
      <c r="KFO410" s="2175"/>
      <c r="KFP410" s="2175"/>
      <c r="KFQ410" s="2175"/>
      <c r="KFR410" s="2175"/>
      <c r="KFS410" s="2175"/>
      <c r="KFT410" s="2175"/>
      <c r="KFU410" s="2175"/>
      <c r="KFV410" s="2175"/>
      <c r="KFW410" s="2175"/>
      <c r="KFX410" s="2175"/>
      <c r="KFY410" s="2175"/>
      <c r="KFZ410" s="2175"/>
      <c r="KGA410" s="2175"/>
      <c r="KGB410" s="2175"/>
      <c r="KGC410" s="2175"/>
      <c r="KGD410" s="2175"/>
      <c r="KGE410" s="2175"/>
      <c r="KGF410" s="2175"/>
      <c r="KGG410" s="2175"/>
      <c r="KGH410" s="2175"/>
      <c r="KGI410" s="2175"/>
      <c r="KGJ410" s="2175"/>
      <c r="KGK410" s="2175"/>
      <c r="KGL410" s="2175"/>
      <c r="KGM410" s="2175"/>
      <c r="KGN410" s="2175"/>
      <c r="KGO410" s="2175"/>
      <c r="KGP410" s="2175"/>
      <c r="KGQ410" s="2175"/>
      <c r="KGR410" s="2175"/>
      <c r="KGS410" s="2175"/>
      <c r="KGT410" s="2175"/>
      <c r="KGU410" s="2175"/>
      <c r="KGV410" s="2175"/>
      <c r="KGW410" s="2175"/>
      <c r="KGX410" s="2175"/>
      <c r="KGY410" s="2175"/>
      <c r="KGZ410" s="2175"/>
      <c r="KHA410" s="2175"/>
      <c r="KHB410" s="2175"/>
      <c r="KHC410" s="2175"/>
      <c r="KHD410" s="2175"/>
      <c r="KHE410" s="2175"/>
      <c r="KHF410" s="2175"/>
      <c r="KHG410" s="2175"/>
      <c r="KHH410" s="2175"/>
      <c r="KHI410" s="2175"/>
      <c r="KHJ410" s="2175"/>
      <c r="KHK410" s="2175"/>
      <c r="KHL410" s="2175"/>
      <c r="KHM410" s="2175"/>
      <c r="KHN410" s="2175"/>
      <c r="KHO410" s="2175"/>
      <c r="KHP410" s="2175"/>
      <c r="KHQ410" s="2175"/>
      <c r="KHR410" s="2175"/>
      <c r="KHS410" s="2175"/>
      <c r="KHT410" s="2175"/>
      <c r="KHU410" s="2175"/>
      <c r="KHV410" s="2175"/>
      <c r="KHW410" s="2175"/>
      <c r="KHX410" s="2175"/>
      <c r="KHY410" s="2175"/>
      <c r="KHZ410" s="2175"/>
      <c r="KIA410" s="2175"/>
      <c r="KIB410" s="2175"/>
      <c r="KIC410" s="2175"/>
      <c r="KID410" s="2175"/>
      <c r="KIE410" s="2175"/>
      <c r="KIF410" s="2175"/>
      <c r="KIG410" s="2175"/>
      <c r="KIH410" s="2175"/>
      <c r="KII410" s="2175"/>
      <c r="KIJ410" s="2175"/>
      <c r="KIK410" s="2175"/>
      <c r="KIL410" s="2175"/>
      <c r="KIM410" s="2175"/>
      <c r="KIN410" s="2175"/>
      <c r="KIO410" s="2175"/>
      <c r="KIP410" s="2175"/>
      <c r="KIQ410" s="2175"/>
      <c r="KIR410" s="2175"/>
      <c r="KIS410" s="2175"/>
      <c r="KIT410" s="2175"/>
      <c r="KIU410" s="2175"/>
      <c r="KIV410" s="2175"/>
      <c r="KIW410" s="2175"/>
      <c r="KIX410" s="2175"/>
      <c r="KIY410" s="2175"/>
      <c r="KIZ410" s="2175"/>
      <c r="KJA410" s="2175"/>
      <c r="KJB410" s="2175"/>
      <c r="KJC410" s="2175"/>
      <c r="KJD410" s="2175"/>
      <c r="KJE410" s="2175"/>
      <c r="KJF410" s="2175"/>
      <c r="KJG410" s="2175"/>
      <c r="KJH410" s="2175"/>
      <c r="KJI410" s="2175"/>
      <c r="KJJ410" s="2175"/>
      <c r="KJK410" s="2175"/>
      <c r="KJL410" s="2175"/>
      <c r="KJM410" s="2175"/>
      <c r="KJN410" s="2175"/>
      <c r="KJO410" s="2175"/>
      <c r="KJP410" s="2175"/>
      <c r="KJQ410" s="2175"/>
      <c r="KJR410" s="2175"/>
      <c r="KJS410" s="2175"/>
      <c r="KJT410" s="2175"/>
      <c r="KJU410" s="2175"/>
      <c r="KJV410" s="2175"/>
      <c r="KJW410" s="2175"/>
      <c r="KJX410" s="2175"/>
      <c r="KJY410" s="2175"/>
      <c r="KJZ410" s="2175"/>
      <c r="KKA410" s="2175"/>
      <c r="KKB410" s="2175"/>
      <c r="KKC410" s="2175"/>
      <c r="KKD410" s="2175"/>
      <c r="KKE410" s="2175"/>
      <c r="KKF410" s="2175"/>
      <c r="KKG410" s="2175"/>
      <c r="KKH410" s="2175"/>
      <c r="KKI410" s="2175"/>
      <c r="KKJ410" s="2175"/>
      <c r="KKK410" s="2175"/>
      <c r="KKL410" s="2175"/>
      <c r="KKM410" s="2175"/>
      <c r="KKN410" s="2175"/>
      <c r="KKO410" s="2175"/>
      <c r="KKP410" s="2175"/>
      <c r="KKQ410" s="2175"/>
      <c r="KKR410" s="2175"/>
      <c r="KKS410" s="2175"/>
      <c r="KKT410" s="2175"/>
      <c r="KKU410" s="2175"/>
      <c r="KKV410" s="2175"/>
      <c r="KKW410" s="2175"/>
      <c r="KKX410" s="2175"/>
      <c r="KKY410" s="2175"/>
      <c r="KKZ410" s="2175"/>
      <c r="KLA410" s="2175"/>
      <c r="KLB410" s="2175"/>
      <c r="KLC410" s="2175"/>
      <c r="KLD410" s="2175"/>
      <c r="KLE410" s="2175"/>
      <c r="KLF410" s="2175"/>
      <c r="KLG410" s="2175"/>
      <c r="KLH410" s="2175"/>
      <c r="KLI410" s="2175"/>
      <c r="KLJ410" s="2175"/>
      <c r="KLK410" s="2175"/>
      <c r="KLL410" s="2175"/>
      <c r="KLM410" s="2175"/>
      <c r="KLN410" s="2175"/>
      <c r="KLO410" s="2175"/>
      <c r="KLP410" s="2175"/>
      <c r="KLQ410" s="2175"/>
      <c r="KLR410" s="2175"/>
      <c r="KLS410" s="2175"/>
      <c r="KLT410" s="2175"/>
      <c r="KLU410" s="2175"/>
      <c r="KLV410" s="2175"/>
      <c r="KLW410" s="2175"/>
      <c r="KLX410" s="2175"/>
      <c r="KLY410" s="2175"/>
      <c r="KLZ410" s="2175"/>
      <c r="KMA410" s="2175"/>
      <c r="KMB410" s="2175"/>
      <c r="KMC410" s="2175"/>
      <c r="KMD410" s="2175"/>
      <c r="KME410" s="2175"/>
      <c r="KMF410" s="2175"/>
      <c r="KMG410" s="2175"/>
      <c r="KMH410" s="2175"/>
      <c r="KMI410" s="2175"/>
      <c r="KMJ410" s="2175"/>
      <c r="KMK410" s="2175"/>
      <c r="KML410" s="2175"/>
      <c r="KMM410" s="2175"/>
      <c r="KMN410" s="2175"/>
      <c r="KMO410" s="2175"/>
      <c r="KMP410" s="2175"/>
      <c r="KMQ410" s="2175"/>
      <c r="KMR410" s="2175"/>
      <c r="KMS410" s="2175"/>
      <c r="KMT410" s="2175"/>
      <c r="KMU410" s="2175"/>
      <c r="KMV410" s="2175"/>
      <c r="KMW410" s="2175"/>
      <c r="KMX410" s="2175"/>
      <c r="KMY410" s="2175"/>
      <c r="KMZ410" s="2175"/>
      <c r="KNA410" s="2175"/>
      <c r="KNB410" s="2175"/>
      <c r="KNC410" s="2175"/>
      <c r="KND410" s="2175"/>
      <c r="KNE410" s="2175"/>
      <c r="KNF410" s="2175"/>
      <c r="KNG410" s="2175"/>
      <c r="KNH410" s="2175"/>
      <c r="KNI410" s="2175"/>
      <c r="KNJ410" s="2175"/>
      <c r="KNK410" s="2175"/>
      <c r="KNL410" s="2175"/>
      <c r="KNM410" s="2175"/>
      <c r="KNN410" s="2175"/>
      <c r="KNO410" s="2175"/>
      <c r="KNP410" s="2175"/>
      <c r="KNQ410" s="2175"/>
      <c r="KNR410" s="2175"/>
      <c r="KNS410" s="2175"/>
      <c r="KNT410" s="2175"/>
      <c r="KNU410" s="2175"/>
      <c r="KNV410" s="2175"/>
      <c r="KNW410" s="2175"/>
      <c r="KNX410" s="2175"/>
      <c r="KNY410" s="2175"/>
      <c r="KNZ410" s="2175"/>
      <c r="KOA410" s="2175"/>
      <c r="KOB410" s="2175"/>
      <c r="KOC410" s="2175"/>
      <c r="KOD410" s="2175"/>
      <c r="KOE410" s="2175"/>
      <c r="KOF410" s="2175"/>
      <c r="KOG410" s="2175"/>
      <c r="KOH410" s="2175"/>
      <c r="KOI410" s="2175"/>
      <c r="KOJ410" s="2175"/>
      <c r="KOK410" s="2175"/>
      <c r="KOL410" s="2175"/>
      <c r="KOM410" s="2175"/>
      <c r="KON410" s="2175"/>
      <c r="KOO410" s="2175"/>
      <c r="KOP410" s="2175"/>
      <c r="KOQ410" s="2175"/>
      <c r="KOR410" s="2175"/>
      <c r="KOS410" s="2175"/>
      <c r="KOT410" s="2175"/>
      <c r="KOU410" s="2175"/>
      <c r="KOV410" s="2175"/>
      <c r="KOW410" s="2175"/>
      <c r="KOX410" s="2175"/>
      <c r="KOY410" s="2175"/>
      <c r="KOZ410" s="2175"/>
      <c r="KPA410" s="2175"/>
      <c r="KPB410" s="2175"/>
      <c r="KPC410" s="2175"/>
      <c r="KPD410" s="2175"/>
      <c r="KPE410" s="2175"/>
      <c r="KPF410" s="2175"/>
      <c r="KPG410" s="2175"/>
      <c r="KPH410" s="2175"/>
      <c r="KPI410" s="2175"/>
      <c r="KPJ410" s="2175"/>
      <c r="KPK410" s="2175"/>
      <c r="KPL410" s="2175"/>
      <c r="KPM410" s="2175"/>
      <c r="KPN410" s="2175"/>
      <c r="KPO410" s="2175"/>
      <c r="KPP410" s="2175"/>
      <c r="KPQ410" s="2175"/>
      <c r="KPR410" s="2175"/>
      <c r="KPS410" s="2175"/>
      <c r="KPT410" s="2175"/>
      <c r="KPU410" s="2175"/>
      <c r="KPV410" s="2175"/>
      <c r="KPW410" s="2175"/>
      <c r="KPX410" s="2175"/>
      <c r="KPY410" s="2175"/>
      <c r="KPZ410" s="2175"/>
      <c r="KQA410" s="2175"/>
      <c r="KQB410" s="2175"/>
      <c r="KQC410" s="2175"/>
      <c r="KQD410" s="2175"/>
      <c r="KQE410" s="2175"/>
      <c r="KQF410" s="2175"/>
      <c r="KQG410" s="2175"/>
      <c r="KQH410" s="2175"/>
      <c r="KQI410" s="2175"/>
      <c r="KQJ410" s="2175"/>
      <c r="KQK410" s="2175"/>
      <c r="KQL410" s="2175"/>
      <c r="KQM410" s="2175"/>
      <c r="KQN410" s="2175"/>
      <c r="KQO410" s="2175"/>
      <c r="KQP410" s="2175"/>
      <c r="KQQ410" s="2175"/>
      <c r="KQR410" s="2175"/>
      <c r="KQS410" s="2175"/>
      <c r="KQT410" s="2175"/>
      <c r="KQU410" s="2175"/>
      <c r="KQV410" s="2175"/>
      <c r="KQW410" s="2175"/>
      <c r="KQX410" s="2175"/>
      <c r="KQY410" s="2175"/>
      <c r="KQZ410" s="2175"/>
      <c r="KRA410" s="2175"/>
      <c r="KRB410" s="2175"/>
      <c r="KRC410" s="2175"/>
      <c r="KRD410" s="2175"/>
      <c r="KRE410" s="2175"/>
      <c r="KRF410" s="2175"/>
      <c r="KRG410" s="2175"/>
      <c r="KRH410" s="2175"/>
      <c r="KRI410" s="2175"/>
      <c r="KRJ410" s="2175"/>
      <c r="KRK410" s="2175"/>
      <c r="KRL410" s="2175"/>
      <c r="KRM410" s="2175"/>
      <c r="KRN410" s="2175"/>
      <c r="KRO410" s="2175"/>
      <c r="KRP410" s="2175"/>
      <c r="KRQ410" s="2175"/>
      <c r="KRR410" s="2175"/>
      <c r="KRS410" s="2175"/>
      <c r="KRT410" s="2175"/>
      <c r="KRU410" s="2175"/>
      <c r="KRV410" s="2175"/>
      <c r="KRW410" s="2175"/>
      <c r="KRX410" s="2175"/>
      <c r="KRY410" s="2175"/>
      <c r="KRZ410" s="2175"/>
      <c r="KSA410" s="2175"/>
      <c r="KSB410" s="2175"/>
      <c r="KSC410" s="2175"/>
      <c r="KSD410" s="2175"/>
      <c r="KSE410" s="2175"/>
      <c r="KSF410" s="2175"/>
      <c r="KSG410" s="2175"/>
      <c r="KSH410" s="2175"/>
      <c r="KSI410" s="2175"/>
      <c r="KSJ410" s="2175"/>
      <c r="KSK410" s="2175"/>
      <c r="KSL410" s="2175"/>
      <c r="KSM410" s="2175"/>
      <c r="KSN410" s="2175"/>
      <c r="KSO410" s="2175"/>
      <c r="KSP410" s="2175"/>
      <c r="KSQ410" s="2175"/>
      <c r="KSR410" s="2175"/>
      <c r="KSS410" s="2175"/>
      <c r="KST410" s="2175"/>
      <c r="KSU410" s="2175"/>
      <c r="KSV410" s="2175"/>
      <c r="KSW410" s="2175"/>
      <c r="KSX410" s="2175"/>
      <c r="KSY410" s="2175"/>
      <c r="KSZ410" s="2175"/>
      <c r="KTA410" s="2175"/>
      <c r="KTB410" s="2175"/>
      <c r="KTC410" s="2175"/>
      <c r="KTD410" s="2175"/>
      <c r="KTE410" s="2175"/>
      <c r="KTF410" s="2175"/>
      <c r="KTG410" s="2175"/>
      <c r="KTH410" s="2175"/>
      <c r="KTI410" s="2175"/>
      <c r="KTJ410" s="2175"/>
      <c r="KTK410" s="2175"/>
      <c r="KTL410" s="2175"/>
      <c r="KTM410" s="2175"/>
      <c r="KTN410" s="2175"/>
      <c r="KTO410" s="2175"/>
      <c r="KTP410" s="2175"/>
      <c r="KTQ410" s="2175"/>
      <c r="KTR410" s="2175"/>
      <c r="KTS410" s="2175"/>
      <c r="KTT410" s="2175"/>
      <c r="KTU410" s="2175"/>
      <c r="KTV410" s="2175"/>
      <c r="KTW410" s="2175"/>
      <c r="KTX410" s="2175"/>
      <c r="KTY410" s="2175"/>
      <c r="KTZ410" s="2175"/>
      <c r="KUA410" s="2175"/>
      <c r="KUB410" s="2175"/>
      <c r="KUC410" s="2175"/>
      <c r="KUD410" s="2175"/>
      <c r="KUE410" s="2175"/>
      <c r="KUF410" s="2175"/>
      <c r="KUG410" s="2175"/>
      <c r="KUH410" s="2175"/>
      <c r="KUI410" s="2175"/>
      <c r="KUJ410" s="2175"/>
      <c r="KUK410" s="2175"/>
      <c r="KUL410" s="2175"/>
      <c r="KUM410" s="2175"/>
      <c r="KUN410" s="2175"/>
      <c r="KUO410" s="2175"/>
      <c r="KUP410" s="2175"/>
      <c r="KUQ410" s="2175"/>
      <c r="KUR410" s="2175"/>
      <c r="KUS410" s="2175"/>
      <c r="KUT410" s="2175"/>
      <c r="KUU410" s="2175"/>
      <c r="KUV410" s="2175"/>
      <c r="KUW410" s="2175"/>
      <c r="KUX410" s="2175"/>
      <c r="KUY410" s="2175"/>
      <c r="KUZ410" s="2175"/>
      <c r="KVA410" s="2175"/>
      <c r="KVB410" s="2175"/>
      <c r="KVC410" s="2175"/>
      <c r="KVD410" s="2175"/>
      <c r="KVE410" s="2175"/>
      <c r="KVF410" s="2175"/>
      <c r="KVG410" s="2175"/>
      <c r="KVH410" s="2175"/>
      <c r="KVI410" s="2175"/>
      <c r="KVJ410" s="2175"/>
      <c r="KVK410" s="2175"/>
      <c r="KVL410" s="2175"/>
      <c r="KVM410" s="2175"/>
      <c r="KVN410" s="2175"/>
      <c r="KVO410" s="2175"/>
      <c r="KVP410" s="2175"/>
      <c r="KVQ410" s="2175"/>
      <c r="KVR410" s="2175"/>
      <c r="KVS410" s="2175"/>
      <c r="KVT410" s="2175"/>
      <c r="KVU410" s="2175"/>
      <c r="KVV410" s="2175"/>
      <c r="KVW410" s="2175"/>
      <c r="KVX410" s="2175"/>
      <c r="KVY410" s="2175"/>
      <c r="KVZ410" s="2175"/>
      <c r="KWA410" s="2175"/>
      <c r="KWB410" s="2175"/>
      <c r="KWC410" s="2175"/>
      <c r="KWD410" s="2175"/>
      <c r="KWE410" s="2175"/>
      <c r="KWF410" s="2175"/>
      <c r="KWG410" s="2175"/>
      <c r="KWH410" s="2175"/>
      <c r="KWI410" s="2175"/>
      <c r="KWJ410" s="2175"/>
      <c r="KWK410" s="2175"/>
      <c r="KWL410" s="2175"/>
      <c r="KWM410" s="2175"/>
      <c r="KWN410" s="2175"/>
      <c r="KWO410" s="2175"/>
      <c r="KWP410" s="2175"/>
      <c r="KWQ410" s="2175"/>
      <c r="KWR410" s="2175"/>
      <c r="KWS410" s="2175"/>
      <c r="KWT410" s="2175"/>
      <c r="KWU410" s="2175"/>
      <c r="KWV410" s="2175"/>
      <c r="KWW410" s="2175"/>
      <c r="KWX410" s="2175"/>
      <c r="KWY410" s="2175"/>
      <c r="KWZ410" s="2175"/>
      <c r="KXA410" s="2175"/>
      <c r="KXB410" s="2175"/>
      <c r="KXC410" s="2175"/>
      <c r="KXD410" s="2175"/>
      <c r="KXE410" s="2175"/>
      <c r="KXF410" s="2175"/>
      <c r="KXG410" s="2175"/>
      <c r="KXH410" s="2175"/>
      <c r="KXI410" s="2175"/>
      <c r="KXJ410" s="2175"/>
      <c r="KXK410" s="2175"/>
      <c r="KXL410" s="2175"/>
      <c r="KXM410" s="2175"/>
      <c r="KXN410" s="2175"/>
      <c r="KXO410" s="2175"/>
      <c r="KXP410" s="2175"/>
      <c r="KXQ410" s="2175"/>
      <c r="KXR410" s="2175"/>
      <c r="KXS410" s="2175"/>
      <c r="KXT410" s="2175"/>
      <c r="KXU410" s="2175"/>
      <c r="KXV410" s="2175"/>
      <c r="KXW410" s="2175"/>
      <c r="KXX410" s="2175"/>
      <c r="KXY410" s="2175"/>
      <c r="KXZ410" s="2175"/>
      <c r="KYA410" s="2175"/>
      <c r="KYB410" s="2175"/>
      <c r="KYC410" s="2175"/>
      <c r="KYD410" s="2175"/>
      <c r="KYE410" s="2175"/>
      <c r="KYF410" s="2175"/>
      <c r="KYG410" s="2175"/>
      <c r="KYH410" s="2175"/>
      <c r="KYI410" s="2175"/>
      <c r="KYJ410" s="2175"/>
      <c r="KYK410" s="2175"/>
      <c r="KYL410" s="2175"/>
      <c r="KYM410" s="2175"/>
      <c r="KYN410" s="2175"/>
      <c r="KYO410" s="2175"/>
      <c r="KYP410" s="2175"/>
      <c r="KYQ410" s="2175"/>
      <c r="KYR410" s="2175"/>
      <c r="KYS410" s="2175"/>
      <c r="KYT410" s="2175"/>
      <c r="KYU410" s="2175"/>
      <c r="KYV410" s="2175"/>
      <c r="KYW410" s="2175"/>
      <c r="KYX410" s="2175"/>
      <c r="KYY410" s="2175"/>
      <c r="KYZ410" s="2175"/>
      <c r="KZA410" s="2175"/>
      <c r="KZB410" s="2175"/>
      <c r="KZC410" s="2175"/>
      <c r="KZD410" s="2175"/>
      <c r="KZE410" s="2175"/>
      <c r="KZF410" s="2175"/>
      <c r="KZG410" s="2175"/>
      <c r="KZH410" s="2175"/>
      <c r="KZI410" s="2175"/>
      <c r="KZJ410" s="2175"/>
      <c r="KZK410" s="2175"/>
      <c r="KZL410" s="2175"/>
      <c r="KZM410" s="2175"/>
      <c r="KZN410" s="2175"/>
      <c r="KZO410" s="2175"/>
      <c r="KZP410" s="2175"/>
      <c r="KZQ410" s="2175"/>
      <c r="KZR410" s="2175"/>
      <c r="KZS410" s="2175"/>
      <c r="KZT410" s="2175"/>
      <c r="KZU410" s="2175"/>
      <c r="KZV410" s="2175"/>
      <c r="KZW410" s="2175"/>
      <c r="KZX410" s="2175"/>
      <c r="KZY410" s="2175"/>
      <c r="KZZ410" s="2175"/>
      <c r="LAA410" s="2175"/>
      <c r="LAB410" s="2175"/>
      <c r="LAC410" s="2175"/>
      <c r="LAD410" s="2175"/>
      <c r="LAE410" s="2175"/>
      <c r="LAF410" s="2175"/>
      <c r="LAG410" s="2175"/>
      <c r="LAH410" s="2175"/>
      <c r="LAI410" s="2175"/>
      <c r="LAJ410" s="2175"/>
      <c r="LAK410" s="2175"/>
      <c r="LAL410" s="2175"/>
      <c r="LAM410" s="2175"/>
      <c r="LAN410" s="2175"/>
      <c r="LAO410" s="2175"/>
      <c r="LAP410" s="2175"/>
      <c r="LAQ410" s="2175"/>
      <c r="LAR410" s="2175"/>
      <c r="LAS410" s="2175"/>
      <c r="LAT410" s="2175"/>
      <c r="LAU410" s="2175"/>
      <c r="LAV410" s="2175"/>
      <c r="LAW410" s="2175"/>
      <c r="LAX410" s="2175"/>
      <c r="LAY410" s="2175"/>
      <c r="LAZ410" s="2175"/>
      <c r="LBA410" s="2175"/>
      <c r="LBB410" s="2175"/>
      <c r="LBC410" s="2175"/>
      <c r="LBD410" s="2175"/>
      <c r="LBE410" s="2175"/>
      <c r="LBF410" s="2175"/>
      <c r="LBG410" s="2175"/>
      <c r="LBH410" s="2175"/>
      <c r="LBI410" s="2175"/>
      <c r="LBJ410" s="2175"/>
      <c r="LBK410" s="2175"/>
      <c r="LBL410" s="2175"/>
      <c r="LBM410" s="2175"/>
      <c r="LBN410" s="2175"/>
      <c r="LBO410" s="2175"/>
      <c r="LBP410" s="2175"/>
      <c r="LBQ410" s="2175"/>
      <c r="LBR410" s="2175"/>
      <c r="LBS410" s="2175"/>
      <c r="LBT410" s="2175"/>
      <c r="LBU410" s="2175"/>
      <c r="LBV410" s="2175"/>
      <c r="LBW410" s="2175"/>
      <c r="LBX410" s="2175"/>
      <c r="LBY410" s="2175"/>
      <c r="LBZ410" s="2175"/>
      <c r="LCA410" s="2175"/>
      <c r="LCB410" s="2175"/>
      <c r="LCC410" s="2175"/>
      <c r="LCD410" s="2175"/>
      <c r="LCE410" s="2175"/>
      <c r="LCF410" s="2175"/>
      <c r="LCG410" s="2175"/>
      <c r="LCH410" s="2175"/>
      <c r="LCI410" s="2175"/>
      <c r="LCJ410" s="2175"/>
      <c r="LCK410" s="2175"/>
      <c r="LCL410" s="2175"/>
      <c r="LCM410" s="2175"/>
      <c r="LCN410" s="2175"/>
      <c r="LCO410" s="2175"/>
      <c r="LCP410" s="2175"/>
      <c r="LCQ410" s="2175"/>
      <c r="LCR410" s="2175"/>
      <c r="LCS410" s="2175"/>
      <c r="LCT410" s="2175"/>
      <c r="LCU410" s="2175"/>
      <c r="LCV410" s="2175"/>
      <c r="LCW410" s="2175"/>
      <c r="LCX410" s="2175"/>
      <c r="LCY410" s="2175"/>
      <c r="LCZ410" s="2175"/>
      <c r="LDA410" s="2175"/>
      <c r="LDB410" s="2175"/>
      <c r="LDC410" s="2175"/>
      <c r="LDD410" s="2175"/>
      <c r="LDE410" s="2175"/>
      <c r="LDF410" s="2175"/>
      <c r="LDG410" s="2175"/>
      <c r="LDH410" s="2175"/>
      <c r="LDI410" s="2175"/>
      <c r="LDJ410" s="2175"/>
      <c r="LDK410" s="2175"/>
      <c r="LDL410" s="2175"/>
      <c r="LDM410" s="2175"/>
      <c r="LDN410" s="2175"/>
      <c r="LDO410" s="2175"/>
      <c r="LDP410" s="2175"/>
      <c r="LDQ410" s="2175"/>
      <c r="LDR410" s="2175"/>
      <c r="LDS410" s="2175"/>
      <c r="LDT410" s="2175"/>
      <c r="LDU410" s="2175"/>
      <c r="LDV410" s="2175"/>
      <c r="LDW410" s="2175"/>
      <c r="LDX410" s="2175"/>
      <c r="LDY410" s="2175"/>
      <c r="LDZ410" s="2175"/>
      <c r="LEA410" s="2175"/>
      <c r="LEB410" s="2175"/>
      <c r="LEC410" s="2175"/>
      <c r="LED410" s="2175"/>
      <c r="LEE410" s="2175"/>
      <c r="LEF410" s="2175"/>
      <c r="LEG410" s="2175"/>
      <c r="LEH410" s="2175"/>
      <c r="LEI410" s="2175"/>
      <c r="LEJ410" s="2175"/>
      <c r="LEK410" s="2175"/>
      <c r="LEL410" s="2175"/>
      <c r="LEM410" s="2175"/>
      <c r="LEN410" s="2175"/>
      <c r="LEO410" s="2175"/>
      <c r="LEP410" s="2175"/>
      <c r="LEQ410" s="2175"/>
      <c r="LER410" s="2175"/>
      <c r="LES410" s="2175"/>
      <c r="LET410" s="2175"/>
      <c r="LEU410" s="2175"/>
      <c r="LEV410" s="2175"/>
      <c r="LEW410" s="2175"/>
      <c r="LEX410" s="2175"/>
      <c r="LEY410" s="2175"/>
      <c r="LEZ410" s="2175"/>
      <c r="LFA410" s="2175"/>
      <c r="LFB410" s="2175"/>
      <c r="LFC410" s="2175"/>
      <c r="LFD410" s="2175"/>
      <c r="LFE410" s="2175"/>
      <c r="LFF410" s="2175"/>
      <c r="LFG410" s="2175"/>
      <c r="LFH410" s="2175"/>
      <c r="LFI410" s="2175"/>
      <c r="LFJ410" s="2175"/>
      <c r="LFK410" s="2175"/>
      <c r="LFL410" s="2175"/>
      <c r="LFM410" s="2175"/>
      <c r="LFN410" s="2175"/>
      <c r="LFO410" s="2175"/>
      <c r="LFP410" s="2175"/>
      <c r="LFQ410" s="2175"/>
      <c r="LFR410" s="2175"/>
      <c r="LFS410" s="2175"/>
      <c r="LFT410" s="2175"/>
      <c r="LFU410" s="2175"/>
      <c r="LFV410" s="2175"/>
      <c r="LFW410" s="2175"/>
      <c r="LFX410" s="2175"/>
      <c r="LFY410" s="2175"/>
      <c r="LFZ410" s="2175"/>
      <c r="LGA410" s="2175"/>
      <c r="LGB410" s="2175"/>
      <c r="LGC410" s="2175"/>
      <c r="LGD410" s="2175"/>
      <c r="LGE410" s="2175"/>
      <c r="LGF410" s="2175"/>
      <c r="LGG410" s="2175"/>
      <c r="LGH410" s="2175"/>
      <c r="LGI410" s="2175"/>
      <c r="LGJ410" s="2175"/>
      <c r="LGK410" s="2175"/>
      <c r="LGL410" s="2175"/>
      <c r="LGM410" s="2175"/>
      <c r="LGN410" s="2175"/>
      <c r="LGO410" s="2175"/>
      <c r="LGP410" s="2175"/>
      <c r="LGQ410" s="2175"/>
      <c r="LGR410" s="2175"/>
      <c r="LGS410" s="2175"/>
      <c r="LGT410" s="2175"/>
      <c r="LGU410" s="2175"/>
      <c r="LGV410" s="2175"/>
      <c r="LGW410" s="2175"/>
      <c r="LGX410" s="2175"/>
      <c r="LGY410" s="2175"/>
      <c r="LGZ410" s="2175"/>
      <c r="LHA410" s="2175"/>
      <c r="LHB410" s="2175"/>
      <c r="LHC410" s="2175"/>
      <c r="LHD410" s="2175"/>
      <c r="LHE410" s="2175"/>
      <c r="LHF410" s="2175"/>
      <c r="LHG410" s="2175"/>
      <c r="LHH410" s="2175"/>
      <c r="LHI410" s="2175"/>
      <c r="LHJ410" s="2175"/>
      <c r="LHK410" s="2175"/>
      <c r="LHL410" s="2175"/>
      <c r="LHM410" s="2175"/>
      <c r="LHN410" s="2175"/>
      <c r="LHO410" s="2175"/>
      <c r="LHP410" s="2175"/>
      <c r="LHQ410" s="2175"/>
      <c r="LHR410" s="2175"/>
      <c r="LHS410" s="2175"/>
      <c r="LHT410" s="2175"/>
      <c r="LHU410" s="2175"/>
      <c r="LHV410" s="2175"/>
      <c r="LHW410" s="2175"/>
      <c r="LHX410" s="2175"/>
      <c r="LHY410" s="2175"/>
      <c r="LHZ410" s="2175"/>
      <c r="LIA410" s="2175"/>
      <c r="LIB410" s="2175"/>
      <c r="LIC410" s="2175"/>
      <c r="LID410" s="2175"/>
      <c r="LIE410" s="2175"/>
      <c r="LIF410" s="2175"/>
      <c r="LIG410" s="2175"/>
      <c r="LIH410" s="2175"/>
      <c r="LII410" s="2175"/>
      <c r="LIJ410" s="2175"/>
      <c r="LIK410" s="2175"/>
      <c r="LIL410" s="2175"/>
      <c r="LIM410" s="2175"/>
      <c r="LIN410" s="2175"/>
      <c r="LIO410" s="2175"/>
      <c r="LIP410" s="2175"/>
      <c r="LIQ410" s="2175"/>
      <c r="LIR410" s="2175"/>
      <c r="LIS410" s="2175"/>
      <c r="LIT410" s="2175"/>
      <c r="LIU410" s="2175"/>
      <c r="LIV410" s="2175"/>
      <c r="LIW410" s="2175"/>
      <c r="LIX410" s="2175"/>
      <c r="LIY410" s="2175"/>
      <c r="LIZ410" s="2175"/>
      <c r="LJA410" s="2175"/>
      <c r="LJB410" s="2175"/>
      <c r="LJC410" s="2175"/>
      <c r="LJD410" s="2175"/>
      <c r="LJE410" s="2175"/>
      <c r="LJF410" s="2175"/>
      <c r="LJG410" s="2175"/>
      <c r="LJH410" s="2175"/>
      <c r="LJI410" s="2175"/>
      <c r="LJJ410" s="2175"/>
      <c r="LJK410" s="2175"/>
      <c r="LJL410" s="2175"/>
      <c r="LJM410" s="2175"/>
      <c r="LJN410" s="2175"/>
      <c r="LJO410" s="2175"/>
      <c r="LJP410" s="2175"/>
      <c r="LJQ410" s="2175"/>
      <c r="LJR410" s="2175"/>
      <c r="LJS410" s="2175"/>
      <c r="LJT410" s="2175"/>
      <c r="LJU410" s="2175"/>
      <c r="LJV410" s="2175"/>
      <c r="LJW410" s="2175"/>
      <c r="LJX410" s="2175"/>
      <c r="LJY410" s="2175"/>
      <c r="LJZ410" s="2175"/>
      <c r="LKA410" s="2175"/>
      <c r="LKB410" s="2175"/>
      <c r="LKC410" s="2175"/>
      <c r="LKD410" s="2175"/>
      <c r="LKE410" s="2175"/>
      <c r="LKF410" s="2175"/>
      <c r="LKG410" s="2175"/>
      <c r="LKH410" s="2175"/>
      <c r="LKI410" s="2175"/>
      <c r="LKJ410" s="2175"/>
      <c r="LKK410" s="2175"/>
      <c r="LKL410" s="2175"/>
      <c r="LKM410" s="2175"/>
      <c r="LKN410" s="2175"/>
      <c r="LKO410" s="2175"/>
      <c r="LKP410" s="2175"/>
      <c r="LKQ410" s="2175"/>
      <c r="LKR410" s="2175"/>
      <c r="LKS410" s="2175"/>
      <c r="LKT410" s="2175"/>
      <c r="LKU410" s="2175"/>
      <c r="LKV410" s="2175"/>
      <c r="LKW410" s="2175"/>
      <c r="LKX410" s="2175"/>
      <c r="LKY410" s="2175"/>
      <c r="LKZ410" s="2175"/>
      <c r="LLA410" s="2175"/>
      <c r="LLB410" s="2175"/>
      <c r="LLC410" s="2175"/>
      <c r="LLD410" s="2175"/>
      <c r="LLE410" s="2175"/>
      <c r="LLF410" s="2175"/>
      <c r="LLG410" s="2175"/>
      <c r="LLH410" s="2175"/>
      <c r="LLI410" s="2175"/>
      <c r="LLJ410" s="2175"/>
      <c r="LLK410" s="2175"/>
      <c r="LLL410" s="2175"/>
      <c r="LLM410" s="2175"/>
      <c r="LLN410" s="2175"/>
      <c r="LLO410" s="2175"/>
      <c r="LLP410" s="2175"/>
      <c r="LLQ410" s="2175"/>
      <c r="LLR410" s="2175"/>
      <c r="LLS410" s="2175"/>
      <c r="LLT410" s="2175"/>
      <c r="LLU410" s="2175"/>
      <c r="LLV410" s="2175"/>
      <c r="LLW410" s="2175"/>
      <c r="LLX410" s="2175"/>
      <c r="LLY410" s="2175"/>
      <c r="LLZ410" s="2175"/>
      <c r="LMA410" s="2175"/>
      <c r="LMB410" s="2175"/>
      <c r="LMC410" s="2175"/>
      <c r="LMD410" s="2175"/>
      <c r="LME410" s="2175"/>
      <c r="LMF410" s="2175"/>
      <c r="LMG410" s="2175"/>
      <c r="LMH410" s="2175"/>
      <c r="LMI410" s="2175"/>
      <c r="LMJ410" s="2175"/>
      <c r="LMK410" s="2175"/>
      <c r="LML410" s="2175"/>
      <c r="LMM410" s="2175"/>
      <c r="LMN410" s="2175"/>
      <c r="LMO410" s="2175"/>
      <c r="LMP410" s="2175"/>
      <c r="LMQ410" s="2175"/>
      <c r="LMR410" s="2175"/>
      <c r="LMS410" s="2175"/>
      <c r="LMT410" s="2175"/>
      <c r="LMU410" s="2175"/>
      <c r="LMV410" s="2175"/>
      <c r="LMW410" s="2175"/>
      <c r="LMX410" s="2175"/>
      <c r="LMY410" s="2175"/>
      <c r="LMZ410" s="2175"/>
      <c r="LNA410" s="2175"/>
      <c r="LNB410" s="2175"/>
      <c r="LNC410" s="2175"/>
      <c r="LND410" s="2175"/>
      <c r="LNE410" s="2175"/>
      <c r="LNF410" s="2175"/>
      <c r="LNG410" s="2175"/>
      <c r="LNH410" s="2175"/>
      <c r="LNI410" s="2175"/>
      <c r="LNJ410" s="2175"/>
      <c r="LNK410" s="2175"/>
      <c r="LNL410" s="2175"/>
      <c r="LNM410" s="2175"/>
      <c r="LNN410" s="2175"/>
      <c r="LNO410" s="2175"/>
      <c r="LNP410" s="2175"/>
      <c r="LNQ410" s="2175"/>
      <c r="LNR410" s="2175"/>
      <c r="LNS410" s="2175"/>
      <c r="LNT410" s="2175"/>
      <c r="LNU410" s="2175"/>
      <c r="LNV410" s="2175"/>
      <c r="LNW410" s="2175"/>
      <c r="LNX410" s="2175"/>
      <c r="LNY410" s="2175"/>
      <c r="LNZ410" s="2175"/>
      <c r="LOA410" s="2175"/>
      <c r="LOB410" s="2175"/>
      <c r="LOC410" s="2175"/>
      <c r="LOD410" s="2175"/>
      <c r="LOE410" s="2175"/>
      <c r="LOF410" s="2175"/>
      <c r="LOG410" s="2175"/>
      <c r="LOH410" s="2175"/>
      <c r="LOI410" s="2175"/>
      <c r="LOJ410" s="2175"/>
      <c r="LOK410" s="2175"/>
      <c r="LOL410" s="2175"/>
      <c r="LOM410" s="2175"/>
      <c r="LON410" s="2175"/>
      <c r="LOO410" s="2175"/>
      <c r="LOP410" s="2175"/>
      <c r="LOQ410" s="2175"/>
      <c r="LOR410" s="2175"/>
      <c r="LOS410" s="2175"/>
      <c r="LOT410" s="2175"/>
      <c r="LOU410" s="2175"/>
      <c r="LOV410" s="2175"/>
      <c r="LOW410" s="2175"/>
      <c r="LOX410" s="2175"/>
      <c r="LOY410" s="2175"/>
      <c r="LOZ410" s="2175"/>
      <c r="LPA410" s="2175"/>
      <c r="LPB410" s="2175"/>
      <c r="LPC410" s="2175"/>
      <c r="LPD410" s="2175"/>
      <c r="LPE410" s="2175"/>
      <c r="LPF410" s="2175"/>
      <c r="LPG410" s="2175"/>
      <c r="LPH410" s="2175"/>
      <c r="LPI410" s="2175"/>
      <c r="LPJ410" s="2175"/>
      <c r="LPK410" s="2175"/>
      <c r="LPL410" s="2175"/>
      <c r="LPM410" s="2175"/>
      <c r="LPN410" s="2175"/>
      <c r="LPO410" s="2175"/>
      <c r="LPP410" s="2175"/>
      <c r="LPQ410" s="2175"/>
      <c r="LPR410" s="2175"/>
      <c r="LPS410" s="2175"/>
      <c r="LPT410" s="2175"/>
      <c r="LPU410" s="2175"/>
      <c r="LPV410" s="2175"/>
      <c r="LPW410" s="2175"/>
      <c r="LPX410" s="2175"/>
      <c r="LPY410" s="2175"/>
      <c r="LPZ410" s="2175"/>
      <c r="LQA410" s="2175"/>
      <c r="LQB410" s="2175"/>
      <c r="LQC410" s="2175"/>
      <c r="LQD410" s="2175"/>
      <c r="LQE410" s="2175"/>
      <c r="LQF410" s="2175"/>
      <c r="LQG410" s="2175"/>
      <c r="LQH410" s="2175"/>
      <c r="LQI410" s="2175"/>
      <c r="LQJ410" s="2175"/>
      <c r="LQK410" s="2175"/>
      <c r="LQL410" s="2175"/>
      <c r="LQM410" s="2175"/>
      <c r="LQN410" s="2175"/>
      <c r="LQO410" s="2175"/>
      <c r="LQP410" s="2175"/>
      <c r="LQQ410" s="2175"/>
      <c r="LQR410" s="2175"/>
      <c r="LQS410" s="2175"/>
      <c r="LQT410" s="2175"/>
      <c r="LQU410" s="2175"/>
      <c r="LQV410" s="2175"/>
      <c r="LQW410" s="2175"/>
      <c r="LQX410" s="2175"/>
      <c r="LQY410" s="2175"/>
      <c r="LQZ410" s="2175"/>
      <c r="LRA410" s="2175"/>
      <c r="LRB410" s="2175"/>
      <c r="LRC410" s="2175"/>
      <c r="LRD410" s="2175"/>
      <c r="LRE410" s="2175"/>
      <c r="LRF410" s="2175"/>
      <c r="LRG410" s="2175"/>
      <c r="LRH410" s="2175"/>
      <c r="LRI410" s="2175"/>
      <c r="LRJ410" s="2175"/>
      <c r="LRK410" s="2175"/>
      <c r="LRL410" s="2175"/>
      <c r="LRM410" s="2175"/>
      <c r="LRN410" s="2175"/>
      <c r="LRO410" s="2175"/>
      <c r="LRP410" s="2175"/>
      <c r="LRQ410" s="2175"/>
      <c r="LRR410" s="2175"/>
      <c r="LRS410" s="2175"/>
      <c r="LRT410" s="2175"/>
      <c r="LRU410" s="2175"/>
      <c r="LRV410" s="2175"/>
      <c r="LRW410" s="2175"/>
      <c r="LRX410" s="2175"/>
      <c r="LRY410" s="2175"/>
      <c r="LRZ410" s="2175"/>
      <c r="LSA410" s="2175"/>
      <c r="LSB410" s="2175"/>
      <c r="LSC410" s="2175"/>
      <c r="LSD410" s="2175"/>
      <c r="LSE410" s="2175"/>
      <c r="LSF410" s="2175"/>
      <c r="LSG410" s="2175"/>
      <c r="LSH410" s="2175"/>
      <c r="LSI410" s="2175"/>
      <c r="LSJ410" s="2175"/>
      <c r="LSK410" s="2175"/>
      <c r="LSL410" s="2175"/>
      <c r="LSM410" s="2175"/>
      <c r="LSN410" s="2175"/>
      <c r="LSO410" s="2175"/>
      <c r="LSP410" s="2175"/>
      <c r="LSQ410" s="2175"/>
      <c r="LSR410" s="2175"/>
      <c r="LSS410" s="2175"/>
      <c r="LST410" s="2175"/>
      <c r="LSU410" s="2175"/>
      <c r="LSV410" s="2175"/>
      <c r="LSW410" s="2175"/>
      <c r="LSX410" s="2175"/>
      <c r="LSY410" s="2175"/>
      <c r="LSZ410" s="2175"/>
      <c r="LTA410" s="2175"/>
      <c r="LTB410" s="2175"/>
      <c r="LTC410" s="2175"/>
      <c r="LTD410" s="2175"/>
      <c r="LTE410" s="2175"/>
      <c r="LTF410" s="2175"/>
      <c r="LTG410" s="2175"/>
      <c r="LTH410" s="2175"/>
      <c r="LTI410" s="2175"/>
      <c r="LTJ410" s="2175"/>
      <c r="LTK410" s="2175"/>
      <c r="LTL410" s="2175"/>
      <c r="LTM410" s="2175"/>
      <c r="LTN410" s="2175"/>
      <c r="LTO410" s="2175"/>
      <c r="LTP410" s="2175"/>
      <c r="LTQ410" s="2175"/>
      <c r="LTR410" s="2175"/>
      <c r="LTS410" s="2175"/>
      <c r="LTT410" s="2175"/>
      <c r="LTU410" s="2175"/>
      <c r="LTV410" s="2175"/>
      <c r="LTW410" s="2175"/>
      <c r="LTX410" s="2175"/>
      <c r="LTY410" s="2175"/>
      <c r="LTZ410" s="2175"/>
      <c r="LUA410" s="2175"/>
      <c r="LUB410" s="2175"/>
      <c r="LUC410" s="2175"/>
      <c r="LUD410" s="2175"/>
      <c r="LUE410" s="2175"/>
      <c r="LUF410" s="2175"/>
      <c r="LUG410" s="2175"/>
      <c r="LUH410" s="2175"/>
      <c r="LUI410" s="2175"/>
      <c r="LUJ410" s="2175"/>
      <c r="LUK410" s="2175"/>
      <c r="LUL410" s="2175"/>
      <c r="LUM410" s="2175"/>
      <c r="LUN410" s="2175"/>
      <c r="LUO410" s="2175"/>
      <c r="LUP410" s="2175"/>
      <c r="LUQ410" s="2175"/>
      <c r="LUR410" s="2175"/>
      <c r="LUS410" s="2175"/>
      <c r="LUT410" s="2175"/>
      <c r="LUU410" s="2175"/>
      <c r="LUV410" s="2175"/>
      <c r="LUW410" s="2175"/>
      <c r="LUX410" s="2175"/>
      <c r="LUY410" s="2175"/>
      <c r="LUZ410" s="2175"/>
      <c r="LVA410" s="2175"/>
      <c r="LVB410" s="2175"/>
      <c r="LVC410" s="2175"/>
      <c r="LVD410" s="2175"/>
      <c r="LVE410" s="2175"/>
      <c r="LVF410" s="2175"/>
      <c r="LVG410" s="2175"/>
      <c r="LVH410" s="2175"/>
      <c r="LVI410" s="2175"/>
      <c r="LVJ410" s="2175"/>
      <c r="LVK410" s="2175"/>
      <c r="LVL410" s="2175"/>
      <c r="LVM410" s="2175"/>
      <c r="LVN410" s="2175"/>
      <c r="LVO410" s="2175"/>
      <c r="LVP410" s="2175"/>
      <c r="LVQ410" s="2175"/>
      <c r="LVR410" s="2175"/>
      <c r="LVS410" s="2175"/>
      <c r="LVT410" s="2175"/>
      <c r="LVU410" s="2175"/>
      <c r="LVV410" s="2175"/>
      <c r="LVW410" s="2175"/>
      <c r="LVX410" s="2175"/>
      <c r="LVY410" s="2175"/>
      <c r="LVZ410" s="2175"/>
      <c r="LWA410" s="2175"/>
      <c r="LWB410" s="2175"/>
      <c r="LWC410" s="2175"/>
      <c r="LWD410" s="2175"/>
      <c r="LWE410" s="2175"/>
      <c r="LWF410" s="2175"/>
      <c r="LWG410" s="2175"/>
      <c r="LWH410" s="2175"/>
      <c r="LWI410" s="2175"/>
      <c r="LWJ410" s="2175"/>
      <c r="LWK410" s="2175"/>
      <c r="LWL410" s="2175"/>
      <c r="LWM410" s="2175"/>
      <c r="LWN410" s="2175"/>
      <c r="LWO410" s="2175"/>
      <c r="LWP410" s="2175"/>
      <c r="LWQ410" s="2175"/>
      <c r="LWR410" s="2175"/>
      <c r="LWS410" s="2175"/>
      <c r="LWT410" s="2175"/>
      <c r="LWU410" s="2175"/>
      <c r="LWV410" s="2175"/>
      <c r="LWW410" s="2175"/>
      <c r="LWX410" s="2175"/>
      <c r="LWY410" s="2175"/>
      <c r="LWZ410" s="2175"/>
      <c r="LXA410" s="2175"/>
      <c r="LXB410" s="2175"/>
      <c r="LXC410" s="2175"/>
      <c r="LXD410" s="2175"/>
      <c r="LXE410" s="2175"/>
      <c r="LXF410" s="2175"/>
      <c r="LXG410" s="2175"/>
      <c r="LXH410" s="2175"/>
      <c r="LXI410" s="2175"/>
      <c r="LXJ410" s="2175"/>
      <c r="LXK410" s="2175"/>
      <c r="LXL410" s="2175"/>
      <c r="LXM410" s="2175"/>
      <c r="LXN410" s="2175"/>
      <c r="LXO410" s="2175"/>
      <c r="LXP410" s="2175"/>
      <c r="LXQ410" s="2175"/>
      <c r="LXR410" s="2175"/>
      <c r="LXS410" s="2175"/>
      <c r="LXT410" s="2175"/>
      <c r="LXU410" s="2175"/>
      <c r="LXV410" s="2175"/>
      <c r="LXW410" s="2175"/>
      <c r="LXX410" s="2175"/>
      <c r="LXY410" s="2175"/>
      <c r="LXZ410" s="2175"/>
      <c r="LYA410" s="2175"/>
      <c r="LYB410" s="2175"/>
      <c r="LYC410" s="2175"/>
      <c r="LYD410" s="2175"/>
      <c r="LYE410" s="2175"/>
      <c r="LYF410" s="2175"/>
      <c r="LYG410" s="2175"/>
      <c r="LYH410" s="2175"/>
      <c r="LYI410" s="2175"/>
      <c r="LYJ410" s="2175"/>
      <c r="LYK410" s="2175"/>
      <c r="LYL410" s="2175"/>
      <c r="LYM410" s="2175"/>
      <c r="LYN410" s="2175"/>
      <c r="LYO410" s="2175"/>
      <c r="LYP410" s="2175"/>
      <c r="LYQ410" s="2175"/>
      <c r="LYR410" s="2175"/>
      <c r="LYS410" s="2175"/>
      <c r="LYT410" s="2175"/>
      <c r="LYU410" s="2175"/>
      <c r="LYV410" s="2175"/>
      <c r="LYW410" s="2175"/>
      <c r="LYX410" s="2175"/>
      <c r="LYY410" s="2175"/>
      <c r="LYZ410" s="2175"/>
      <c r="LZA410" s="2175"/>
      <c r="LZB410" s="2175"/>
      <c r="LZC410" s="2175"/>
      <c r="LZD410" s="2175"/>
      <c r="LZE410" s="2175"/>
      <c r="LZF410" s="2175"/>
      <c r="LZG410" s="2175"/>
      <c r="LZH410" s="2175"/>
      <c r="LZI410" s="2175"/>
      <c r="LZJ410" s="2175"/>
      <c r="LZK410" s="2175"/>
      <c r="LZL410" s="2175"/>
      <c r="LZM410" s="2175"/>
      <c r="LZN410" s="2175"/>
      <c r="LZO410" s="2175"/>
      <c r="LZP410" s="2175"/>
      <c r="LZQ410" s="2175"/>
      <c r="LZR410" s="2175"/>
      <c r="LZS410" s="2175"/>
      <c r="LZT410" s="2175"/>
      <c r="LZU410" s="2175"/>
      <c r="LZV410" s="2175"/>
      <c r="LZW410" s="2175"/>
      <c r="LZX410" s="2175"/>
      <c r="LZY410" s="2175"/>
      <c r="LZZ410" s="2175"/>
      <c r="MAA410" s="2175"/>
      <c r="MAB410" s="2175"/>
      <c r="MAC410" s="2175"/>
      <c r="MAD410" s="2175"/>
      <c r="MAE410" s="2175"/>
      <c r="MAF410" s="2175"/>
      <c r="MAG410" s="2175"/>
      <c r="MAH410" s="2175"/>
      <c r="MAI410" s="2175"/>
      <c r="MAJ410" s="2175"/>
      <c r="MAK410" s="2175"/>
      <c r="MAL410" s="2175"/>
      <c r="MAM410" s="2175"/>
      <c r="MAN410" s="2175"/>
      <c r="MAO410" s="2175"/>
      <c r="MAP410" s="2175"/>
      <c r="MAQ410" s="2175"/>
      <c r="MAR410" s="2175"/>
      <c r="MAS410" s="2175"/>
      <c r="MAT410" s="2175"/>
      <c r="MAU410" s="2175"/>
      <c r="MAV410" s="2175"/>
      <c r="MAW410" s="2175"/>
      <c r="MAX410" s="2175"/>
      <c r="MAY410" s="2175"/>
      <c r="MAZ410" s="2175"/>
      <c r="MBA410" s="2175"/>
      <c r="MBB410" s="2175"/>
      <c r="MBC410" s="2175"/>
      <c r="MBD410" s="2175"/>
      <c r="MBE410" s="2175"/>
      <c r="MBF410" s="2175"/>
      <c r="MBG410" s="2175"/>
      <c r="MBH410" s="2175"/>
      <c r="MBI410" s="2175"/>
      <c r="MBJ410" s="2175"/>
      <c r="MBK410" s="2175"/>
      <c r="MBL410" s="2175"/>
      <c r="MBM410" s="2175"/>
      <c r="MBN410" s="2175"/>
      <c r="MBO410" s="2175"/>
      <c r="MBP410" s="2175"/>
      <c r="MBQ410" s="2175"/>
      <c r="MBR410" s="2175"/>
      <c r="MBS410" s="2175"/>
      <c r="MBT410" s="2175"/>
      <c r="MBU410" s="2175"/>
      <c r="MBV410" s="2175"/>
      <c r="MBW410" s="2175"/>
      <c r="MBX410" s="2175"/>
      <c r="MBY410" s="2175"/>
      <c r="MBZ410" s="2175"/>
      <c r="MCA410" s="2175"/>
      <c r="MCB410" s="2175"/>
      <c r="MCC410" s="2175"/>
      <c r="MCD410" s="2175"/>
      <c r="MCE410" s="2175"/>
      <c r="MCF410" s="2175"/>
      <c r="MCG410" s="2175"/>
      <c r="MCH410" s="2175"/>
      <c r="MCI410" s="2175"/>
      <c r="MCJ410" s="2175"/>
      <c r="MCK410" s="2175"/>
      <c r="MCL410" s="2175"/>
      <c r="MCM410" s="2175"/>
      <c r="MCN410" s="2175"/>
      <c r="MCO410" s="2175"/>
      <c r="MCP410" s="2175"/>
      <c r="MCQ410" s="2175"/>
      <c r="MCR410" s="2175"/>
      <c r="MCS410" s="2175"/>
      <c r="MCT410" s="2175"/>
      <c r="MCU410" s="2175"/>
      <c r="MCV410" s="2175"/>
      <c r="MCW410" s="2175"/>
      <c r="MCX410" s="2175"/>
      <c r="MCY410" s="2175"/>
      <c r="MCZ410" s="2175"/>
      <c r="MDA410" s="2175"/>
      <c r="MDB410" s="2175"/>
      <c r="MDC410" s="2175"/>
      <c r="MDD410" s="2175"/>
      <c r="MDE410" s="2175"/>
      <c r="MDF410" s="2175"/>
      <c r="MDG410" s="2175"/>
      <c r="MDH410" s="2175"/>
      <c r="MDI410" s="2175"/>
      <c r="MDJ410" s="2175"/>
      <c r="MDK410" s="2175"/>
      <c r="MDL410" s="2175"/>
      <c r="MDM410" s="2175"/>
      <c r="MDN410" s="2175"/>
      <c r="MDO410" s="2175"/>
      <c r="MDP410" s="2175"/>
      <c r="MDQ410" s="2175"/>
      <c r="MDR410" s="2175"/>
      <c r="MDS410" s="2175"/>
      <c r="MDT410" s="2175"/>
      <c r="MDU410" s="2175"/>
      <c r="MDV410" s="2175"/>
      <c r="MDW410" s="2175"/>
      <c r="MDX410" s="2175"/>
      <c r="MDY410" s="2175"/>
      <c r="MDZ410" s="2175"/>
      <c r="MEA410" s="2175"/>
      <c r="MEB410" s="2175"/>
      <c r="MEC410" s="2175"/>
      <c r="MED410" s="2175"/>
      <c r="MEE410" s="2175"/>
      <c r="MEF410" s="2175"/>
      <c r="MEG410" s="2175"/>
      <c r="MEH410" s="2175"/>
      <c r="MEI410" s="2175"/>
      <c r="MEJ410" s="2175"/>
      <c r="MEK410" s="2175"/>
      <c r="MEL410" s="2175"/>
      <c r="MEM410" s="2175"/>
      <c r="MEN410" s="2175"/>
      <c r="MEO410" s="2175"/>
      <c r="MEP410" s="2175"/>
      <c r="MEQ410" s="2175"/>
      <c r="MER410" s="2175"/>
      <c r="MES410" s="2175"/>
      <c r="MET410" s="2175"/>
      <c r="MEU410" s="2175"/>
      <c r="MEV410" s="2175"/>
      <c r="MEW410" s="2175"/>
      <c r="MEX410" s="2175"/>
      <c r="MEY410" s="2175"/>
      <c r="MEZ410" s="2175"/>
      <c r="MFA410" s="2175"/>
      <c r="MFB410" s="2175"/>
      <c r="MFC410" s="2175"/>
      <c r="MFD410" s="2175"/>
      <c r="MFE410" s="2175"/>
      <c r="MFF410" s="2175"/>
      <c r="MFG410" s="2175"/>
      <c r="MFH410" s="2175"/>
      <c r="MFI410" s="2175"/>
      <c r="MFJ410" s="2175"/>
      <c r="MFK410" s="2175"/>
      <c r="MFL410" s="2175"/>
      <c r="MFM410" s="2175"/>
      <c r="MFN410" s="2175"/>
      <c r="MFO410" s="2175"/>
      <c r="MFP410" s="2175"/>
      <c r="MFQ410" s="2175"/>
      <c r="MFR410" s="2175"/>
      <c r="MFS410" s="2175"/>
      <c r="MFT410" s="2175"/>
      <c r="MFU410" s="2175"/>
      <c r="MFV410" s="2175"/>
      <c r="MFW410" s="2175"/>
      <c r="MFX410" s="2175"/>
      <c r="MFY410" s="2175"/>
      <c r="MFZ410" s="2175"/>
      <c r="MGA410" s="2175"/>
      <c r="MGB410" s="2175"/>
      <c r="MGC410" s="2175"/>
      <c r="MGD410" s="2175"/>
      <c r="MGE410" s="2175"/>
      <c r="MGF410" s="2175"/>
      <c r="MGG410" s="2175"/>
      <c r="MGH410" s="2175"/>
      <c r="MGI410" s="2175"/>
      <c r="MGJ410" s="2175"/>
      <c r="MGK410" s="2175"/>
      <c r="MGL410" s="2175"/>
      <c r="MGM410" s="2175"/>
      <c r="MGN410" s="2175"/>
      <c r="MGO410" s="2175"/>
      <c r="MGP410" s="2175"/>
      <c r="MGQ410" s="2175"/>
      <c r="MGR410" s="2175"/>
      <c r="MGS410" s="2175"/>
      <c r="MGT410" s="2175"/>
      <c r="MGU410" s="2175"/>
      <c r="MGV410" s="2175"/>
      <c r="MGW410" s="2175"/>
      <c r="MGX410" s="2175"/>
      <c r="MGY410" s="2175"/>
      <c r="MGZ410" s="2175"/>
      <c r="MHA410" s="2175"/>
      <c r="MHB410" s="2175"/>
      <c r="MHC410" s="2175"/>
      <c r="MHD410" s="2175"/>
      <c r="MHE410" s="2175"/>
      <c r="MHF410" s="2175"/>
      <c r="MHG410" s="2175"/>
      <c r="MHH410" s="2175"/>
      <c r="MHI410" s="2175"/>
      <c r="MHJ410" s="2175"/>
      <c r="MHK410" s="2175"/>
      <c r="MHL410" s="2175"/>
      <c r="MHM410" s="2175"/>
      <c r="MHN410" s="2175"/>
      <c r="MHO410" s="2175"/>
      <c r="MHP410" s="2175"/>
      <c r="MHQ410" s="2175"/>
      <c r="MHR410" s="2175"/>
      <c r="MHS410" s="2175"/>
      <c r="MHT410" s="2175"/>
      <c r="MHU410" s="2175"/>
      <c r="MHV410" s="2175"/>
      <c r="MHW410" s="2175"/>
      <c r="MHX410" s="2175"/>
      <c r="MHY410" s="2175"/>
      <c r="MHZ410" s="2175"/>
      <c r="MIA410" s="2175"/>
      <c r="MIB410" s="2175"/>
      <c r="MIC410" s="2175"/>
      <c r="MID410" s="2175"/>
      <c r="MIE410" s="2175"/>
      <c r="MIF410" s="2175"/>
      <c r="MIG410" s="2175"/>
      <c r="MIH410" s="2175"/>
      <c r="MII410" s="2175"/>
      <c r="MIJ410" s="2175"/>
      <c r="MIK410" s="2175"/>
      <c r="MIL410" s="2175"/>
      <c r="MIM410" s="2175"/>
      <c r="MIN410" s="2175"/>
      <c r="MIO410" s="2175"/>
      <c r="MIP410" s="2175"/>
      <c r="MIQ410" s="2175"/>
      <c r="MIR410" s="2175"/>
      <c r="MIS410" s="2175"/>
      <c r="MIT410" s="2175"/>
      <c r="MIU410" s="2175"/>
      <c r="MIV410" s="2175"/>
      <c r="MIW410" s="2175"/>
      <c r="MIX410" s="2175"/>
      <c r="MIY410" s="2175"/>
      <c r="MIZ410" s="2175"/>
      <c r="MJA410" s="2175"/>
      <c r="MJB410" s="2175"/>
      <c r="MJC410" s="2175"/>
      <c r="MJD410" s="2175"/>
      <c r="MJE410" s="2175"/>
      <c r="MJF410" s="2175"/>
      <c r="MJG410" s="2175"/>
      <c r="MJH410" s="2175"/>
      <c r="MJI410" s="2175"/>
      <c r="MJJ410" s="2175"/>
      <c r="MJK410" s="2175"/>
      <c r="MJL410" s="2175"/>
      <c r="MJM410" s="2175"/>
      <c r="MJN410" s="2175"/>
      <c r="MJO410" s="2175"/>
      <c r="MJP410" s="2175"/>
      <c r="MJQ410" s="2175"/>
      <c r="MJR410" s="2175"/>
      <c r="MJS410" s="2175"/>
      <c r="MJT410" s="2175"/>
      <c r="MJU410" s="2175"/>
      <c r="MJV410" s="2175"/>
      <c r="MJW410" s="2175"/>
      <c r="MJX410" s="2175"/>
      <c r="MJY410" s="2175"/>
      <c r="MJZ410" s="2175"/>
      <c r="MKA410" s="2175"/>
      <c r="MKB410" s="2175"/>
      <c r="MKC410" s="2175"/>
      <c r="MKD410" s="2175"/>
      <c r="MKE410" s="2175"/>
      <c r="MKF410" s="2175"/>
      <c r="MKG410" s="2175"/>
      <c r="MKH410" s="2175"/>
      <c r="MKI410" s="2175"/>
      <c r="MKJ410" s="2175"/>
      <c r="MKK410" s="2175"/>
      <c r="MKL410" s="2175"/>
      <c r="MKM410" s="2175"/>
      <c r="MKN410" s="2175"/>
      <c r="MKO410" s="2175"/>
      <c r="MKP410" s="2175"/>
      <c r="MKQ410" s="2175"/>
      <c r="MKR410" s="2175"/>
      <c r="MKS410" s="2175"/>
      <c r="MKT410" s="2175"/>
      <c r="MKU410" s="2175"/>
      <c r="MKV410" s="2175"/>
      <c r="MKW410" s="2175"/>
      <c r="MKX410" s="2175"/>
      <c r="MKY410" s="2175"/>
      <c r="MKZ410" s="2175"/>
      <c r="MLA410" s="2175"/>
      <c r="MLB410" s="2175"/>
      <c r="MLC410" s="2175"/>
      <c r="MLD410" s="2175"/>
      <c r="MLE410" s="2175"/>
      <c r="MLF410" s="2175"/>
      <c r="MLG410" s="2175"/>
      <c r="MLH410" s="2175"/>
      <c r="MLI410" s="2175"/>
      <c r="MLJ410" s="2175"/>
      <c r="MLK410" s="2175"/>
      <c r="MLL410" s="2175"/>
      <c r="MLM410" s="2175"/>
      <c r="MLN410" s="2175"/>
      <c r="MLO410" s="2175"/>
      <c r="MLP410" s="2175"/>
      <c r="MLQ410" s="2175"/>
      <c r="MLR410" s="2175"/>
      <c r="MLS410" s="2175"/>
      <c r="MLT410" s="2175"/>
      <c r="MLU410" s="2175"/>
      <c r="MLV410" s="2175"/>
      <c r="MLW410" s="2175"/>
      <c r="MLX410" s="2175"/>
      <c r="MLY410" s="2175"/>
      <c r="MLZ410" s="2175"/>
      <c r="MMA410" s="2175"/>
      <c r="MMB410" s="2175"/>
      <c r="MMC410" s="2175"/>
      <c r="MMD410" s="2175"/>
      <c r="MME410" s="2175"/>
      <c r="MMF410" s="2175"/>
      <c r="MMG410" s="2175"/>
      <c r="MMH410" s="2175"/>
      <c r="MMI410" s="2175"/>
      <c r="MMJ410" s="2175"/>
      <c r="MMK410" s="2175"/>
      <c r="MML410" s="2175"/>
      <c r="MMM410" s="2175"/>
      <c r="MMN410" s="2175"/>
      <c r="MMO410" s="2175"/>
      <c r="MMP410" s="2175"/>
      <c r="MMQ410" s="2175"/>
      <c r="MMR410" s="2175"/>
      <c r="MMS410" s="2175"/>
      <c r="MMT410" s="2175"/>
      <c r="MMU410" s="2175"/>
      <c r="MMV410" s="2175"/>
      <c r="MMW410" s="2175"/>
      <c r="MMX410" s="2175"/>
      <c r="MMY410" s="2175"/>
      <c r="MMZ410" s="2175"/>
      <c r="MNA410" s="2175"/>
      <c r="MNB410" s="2175"/>
      <c r="MNC410" s="2175"/>
      <c r="MND410" s="2175"/>
      <c r="MNE410" s="2175"/>
      <c r="MNF410" s="2175"/>
      <c r="MNG410" s="2175"/>
      <c r="MNH410" s="2175"/>
      <c r="MNI410" s="2175"/>
      <c r="MNJ410" s="2175"/>
      <c r="MNK410" s="2175"/>
      <c r="MNL410" s="2175"/>
      <c r="MNM410" s="2175"/>
      <c r="MNN410" s="2175"/>
      <c r="MNO410" s="2175"/>
      <c r="MNP410" s="2175"/>
      <c r="MNQ410" s="2175"/>
      <c r="MNR410" s="2175"/>
      <c r="MNS410" s="2175"/>
      <c r="MNT410" s="2175"/>
      <c r="MNU410" s="2175"/>
      <c r="MNV410" s="2175"/>
      <c r="MNW410" s="2175"/>
      <c r="MNX410" s="2175"/>
      <c r="MNY410" s="2175"/>
      <c r="MNZ410" s="2175"/>
      <c r="MOA410" s="2175"/>
      <c r="MOB410" s="2175"/>
      <c r="MOC410" s="2175"/>
      <c r="MOD410" s="2175"/>
      <c r="MOE410" s="2175"/>
      <c r="MOF410" s="2175"/>
      <c r="MOG410" s="2175"/>
      <c r="MOH410" s="2175"/>
      <c r="MOI410" s="2175"/>
      <c r="MOJ410" s="2175"/>
      <c r="MOK410" s="2175"/>
      <c r="MOL410" s="2175"/>
      <c r="MOM410" s="2175"/>
      <c r="MON410" s="2175"/>
      <c r="MOO410" s="2175"/>
      <c r="MOP410" s="2175"/>
      <c r="MOQ410" s="2175"/>
      <c r="MOR410" s="2175"/>
      <c r="MOS410" s="2175"/>
      <c r="MOT410" s="2175"/>
      <c r="MOU410" s="2175"/>
      <c r="MOV410" s="2175"/>
      <c r="MOW410" s="2175"/>
      <c r="MOX410" s="2175"/>
      <c r="MOY410" s="2175"/>
      <c r="MOZ410" s="2175"/>
      <c r="MPA410" s="2175"/>
      <c r="MPB410" s="2175"/>
      <c r="MPC410" s="2175"/>
      <c r="MPD410" s="2175"/>
      <c r="MPE410" s="2175"/>
      <c r="MPF410" s="2175"/>
      <c r="MPG410" s="2175"/>
      <c r="MPH410" s="2175"/>
      <c r="MPI410" s="2175"/>
      <c r="MPJ410" s="2175"/>
      <c r="MPK410" s="2175"/>
      <c r="MPL410" s="2175"/>
      <c r="MPM410" s="2175"/>
      <c r="MPN410" s="2175"/>
      <c r="MPO410" s="2175"/>
      <c r="MPP410" s="2175"/>
      <c r="MPQ410" s="2175"/>
      <c r="MPR410" s="2175"/>
      <c r="MPS410" s="2175"/>
      <c r="MPT410" s="2175"/>
      <c r="MPU410" s="2175"/>
      <c r="MPV410" s="2175"/>
      <c r="MPW410" s="2175"/>
      <c r="MPX410" s="2175"/>
      <c r="MPY410" s="2175"/>
      <c r="MPZ410" s="2175"/>
      <c r="MQA410" s="2175"/>
      <c r="MQB410" s="2175"/>
      <c r="MQC410" s="2175"/>
      <c r="MQD410" s="2175"/>
      <c r="MQE410" s="2175"/>
      <c r="MQF410" s="2175"/>
      <c r="MQG410" s="2175"/>
      <c r="MQH410" s="2175"/>
      <c r="MQI410" s="2175"/>
      <c r="MQJ410" s="2175"/>
      <c r="MQK410" s="2175"/>
      <c r="MQL410" s="2175"/>
      <c r="MQM410" s="2175"/>
      <c r="MQN410" s="2175"/>
      <c r="MQO410" s="2175"/>
      <c r="MQP410" s="2175"/>
      <c r="MQQ410" s="2175"/>
      <c r="MQR410" s="2175"/>
      <c r="MQS410" s="2175"/>
      <c r="MQT410" s="2175"/>
      <c r="MQU410" s="2175"/>
      <c r="MQV410" s="2175"/>
      <c r="MQW410" s="2175"/>
      <c r="MQX410" s="2175"/>
      <c r="MQY410" s="2175"/>
      <c r="MQZ410" s="2175"/>
      <c r="MRA410" s="2175"/>
      <c r="MRB410" s="2175"/>
      <c r="MRC410" s="2175"/>
      <c r="MRD410" s="2175"/>
      <c r="MRE410" s="2175"/>
      <c r="MRF410" s="2175"/>
      <c r="MRG410" s="2175"/>
      <c r="MRH410" s="2175"/>
      <c r="MRI410" s="2175"/>
      <c r="MRJ410" s="2175"/>
      <c r="MRK410" s="2175"/>
      <c r="MRL410" s="2175"/>
      <c r="MRM410" s="2175"/>
      <c r="MRN410" s="2175"/>
      <c r="MRO410" s="2175"/>
      <c r="MRP410" s="2175"/>
      <c r="MRQ410" s="2175"/>
      <c r="MRR410" s="2175"/>
      <c r="MRS410" s="2175"/>
      <c r="MRT410" s="2175"/>
      <c r="MRU410" s="2175"/>
      <c r="MRV410" s="2175"/>
      <c r="MRW410" s="2175"/>
      <c r="MRX410" s="2175"/>
      <c r="MRY410" s="2175"/>
      <c r="MRZ410" s="2175"/>
      <c r="MSA410" s="2175"/>
      <c r="MSB410" s="2175"/>
      <c r="MSC410" s="2175"/>
      <c r="MSD410" s="2175"/>
      <c r="MSE410" s="2175"/>
      <c r="MSF410" s="2175"/>
      <c r="MSG410" s="2175"/>
      <c r="MSH410" s="2175"/>
      <c r="MSI410" s="2175"/>
      <c r="MSJ410" s="2175"/>
      <c r="MSK410" s="2175"/>
      <c r="MSL410" s="2175"/>
      <c r="MSM410" s="2175"/>
      <c r="MSN410" s="2175"/>
      <c r="MSO410" s="2175"/>
      <c r="MSP410" s="2175"/>
      <c r="MSQ410" s="2175"/>
      <c r="MSR410" s="2175"/>
      <c r="MSS410" s="2175"/>
      <c r="MST410" s="2175"/>
      <c r="MSU410" s="2175"/>
      <c r="MSV410" s="2175"/>
      <c r="MSW410" s="2175"/>
      <c r="MSX410" s="2175"/>
      <c r="MSY410" s="2175"/>
      <c r="MSZ410" s="2175"/>
      <c r="MTA410" s="2175"/>
      <c r="MTB410" s="2175"/>
      <c r="MTC410" s="2175"/>
      <c r="MTD410" s="2175"/>
      <c r="MTE410" s="2175"/>
      <c r="MTF410" s="2175"/>
      <c r="MTG410" s="2175"/>
      <c r="MTH410" s="2175"/>
      <c r="MTI410" s="2175"/>
      <c r="MTJ410" s="2175"/>
      <c r="MTK410" s="2175"/>
      <c r="MTL410" s="2175"/>
      <c r="MTM410" s="2175"/>
      <c r="MTN410" s="2175"/>
      <c r="MTO410" s="2175"/>
      <c r="MTP410" s="2175"/>
      <c r="MTQ410" s="2175"/>
      <c r="MTR410" s="2175"/>
      <c r="MTS410" s="2175"/>
      <c r="MTT410" s="2175"/>
      <c r="MTU410" s="2175"/>
      <c r="MTV410" s="2175"/>
      <c r="MTW410" s="2175"/>
      <c r="MTX410" s="2175"/>
      <c r="MTY410" s="2175"/>
      <c r="MTZ410" s="2175"/>
      <c r="MUA410" s="2175"/>
      <c r="MUB410" s="2175"/>
      <c r="MUC410" s="2175"/>
      <c r="MUD410" s="2175"/>
      <c r="MUE410" s="2175"/>
      <c r="MUF410" s="2175"/>
      <c r="MUG410" s="2175"/>
      <c r="MUH410" s="2175"/>
      <c r="MUI410" s="2175"/>
      <c r="MUJ410" s="2175"/>
      <c r="MUK410" s="2175"/>
      <c r="MUL410" s="2175"/>
      <c r="MUM410" s="2175"/>
      <c r="MUN410" s="2175"/>
      <c r="MUO410" s="2175"/>
      <c r="MUP410" s="2175"/>
      <c r="MUQ410" s="2175"/>
      <c r="MUR410" s="2175"/>
      <c r="MUS410" s="2175"/>
      <c r="MUT410" s="2175"/>
      <c r="MUU410" s="2175"/>
      <c r="MUV410" s="2175"/>
      <c r="MUW410" s="2175"/>
      <c r="MUX410" s="2175"/>
      <c r="MUY410" s="2175"/>
      <c r="MUZ410" s="2175"/>
      <c r="MVA410" s="2175"/>
      <c r="MVB410" s="2175"/>
      <c r="MVC410" s="2175"/>
      <c r="MVD410" s="2175"/>
      <c r="MVE410" s="2175"/>
      <c r="MVF410" s="2175"/>
      <c r="MVG410" s="2175"/>
      <c r="MVH410" s="2175"/>
      <c r="MVI410" s="2175"/>
      <c r="MVJ410" s="2175"/>
      <c r="MVK410" s="2175"/>
      <c r="MVL410" s="2175"/>
      <c r="MVM410" s="2175"/>
      <c r="MVN410" s="2175"/>
      <c r="MVO410" s="2175"/>
      <c r="MVP410" s="2175"/>
      <c r="MVQ410" s="2175"/>
      <c r="MVR410" s="2175"/>
      <c r="MVS410" s="2175"/>
      <c r="MVT410" s="2175"/>
      <c r="MVU410" s="2175"/>
      <c r="MVV410" s="2175"/>
      <c r="MVW410" s="2175"/>
      <c r="MVX410" s="2175"/>
      <c r="MVY410" s="2175"/>
      <c r="MVZ410" s="2175"/>
      <c r="MWA410" s="2175"/>
      <c r="MWB410" s="2175"/>
      <c r="MWC410" s="2175"/>
      <c r="MWD410" s="2175"/>
      <c r="MWE410" s="2175"/>
      <c r="MWF410" s="2175"/>
      <c r="MWG410" s="2175"/>
      <c r="MWH410" s="2175"/>
      <c r="MWI410" s="2175"/>
      <c r="MWJ410" s="2175"/>
      <c r="MWK410" s="2175"/>
      <c r="MWL410" s="2175"/>
      <c r="MWM410" s="2175"/>
      <c r="MWN410" s="2175"/>
      <c r="MWO410" s="2175"/>
      <c r="MWP410" s="2175"/>
      <c r="MWQ410" s="2175"/>
      <c r="MWR410" s="2175"/>
      <c r="MWS410" s="2175"/>
      <c r="MWT410" s="2175"/>
      <c r="MWU410" s="2175"/>
      <c r="MWV410" s="2175"/>
      <c r="MWW410" s="2175"/>
      <c r="MWX410" s="2175"/>
      <c r="MWY410" s="2175"/>
      <c r="MWZ410" s="2175"/>
      <c r="MXA410" s="2175"/>
      <c r="MXB410" s="2175"/>
      <c r="MXC410" s="2175"/>
      <c r="MXD410" s="2175"/>
      <c r="MXE410" s="2175"/>
      <c r="MXF410" s="2175"/>
      <c r="MXG410" s="2175"/>
      <c r="MXH410" s="2175"/>
      <c r="MXI410" s="2175"/>
      <c r="MXJ410" s="2175"/>
      <c r="MXK410" s="2175"/>
      <c r="MXL410" s="2175"/>
      <c r="MXM410" s="2175"/>
      <c r="MXN410" s="2175"/>
      <c r="MXO410" s="2175"/>
      <c r="MXP410" s="2175"/>
      <c r="MXQ410" s="2175"/>
      <c r="MXR410" s="2175"/>
      <c r="MXS410" s="2175"/>
      <c r="MXT410" s="2175"/>
      <c r="MXU410" s="2175"/>
      <c r="MXV410" s="2175"/>
      <c r="MXW410" s="2175"/>
      <c r="MXX410" s="2175"/>
      <c r="MXY410" s="2175"/>
      <c r="MXZ410" s="2175"/>
      <c r="MYA410" s="2175"/>
      <c r="MYB410" s="2175"/>
      <c r="MYC410" s="2175"/>
      <c r="MYD410" s="2175"/>
      <c r="MYE410" s="2175"/>
      <c r="MYF410" s="2175"/>
      <c r="MYG410" s="2175"/>
      <c r="MYH410" s="2175"/>
      <c r="MYI410" s="2175"/>
      <c r="MYJ410" s="2175"/>
      <c r="MYK410" s="2175"/>
      <c r="MYL410" s="2175"/>
      <c r="MYM410" s="2175"/>
      <c r="MYN410" s="2175"/>
      <c r="MYO410" s="2175"/>
      <c r="MYP410" s="2175"/>
      <c r="MYQ410" s="2175"/>
      <c r="MYR410" s="2175"/>
      <c r="MYS410" s="2175"/>
      <c r="MYT410" s="2175"/>
      <c r="MYU410" s="2175"/>
      <c r="MYV410" s="2175"/>
      <c r="MYW410" s="2175"/>
      <c r="MYX410" s="2175"/>
      <c r="MYY410" s="2175"/>
      <c r="MYZ410" s="2175"/>
      <c r="MZA410" s="2175"/>
      <c r="MZB410" s="2175"/>
      <c r="MZC410" s="2175"/>
      <c r="MZD410" s="2175"/>
      <c r="MZE410" s="2175"/>
      <c r="MZF410" s="2175"/>
      <c r="MZG410" s="2175"/>
      <c r="MZH410" s="2175"/>
      <c r="MZI410" s="2175"/>
      <c r="MZJ410" s="2175"/>
      <c r="MZK410" s="2175"/>
      <c r="MZL410" s="2175"/>
      <c r="MZM410" s="2175"/>
      <c r="MZN410" s="2175"/>
      <c r="MZO410" s="2175"/>
      <c r="MZP410" s="2175"/>
      <c r="MZQ410" s="2175"/>
      <c r="MZR410" s="2175"/>
      <c r="MZS410" s="2175"/>
      <c r="MZT410" s="2175"/>
      <c r="MZU410" s="2175"/>
      <c r="MZV410" s="2175"/>
      <c r="MZW410" s="2175"/>
      <c r="MZX410" s="2175"/>
      <c r="MZY410" s="2175"/>
      <c r="MZZ410" s="2175"/>
      <c r="NAA410" s="2175"/>
      <c r="NAB410" s="2175"/>
      <c r="NAC410" s="2175"/>
      <c r="NAD410" s="2175"/>
      <c r="NAE410" s="2175"/>
      <c r="NAF410" s="2175"/>
      <c r="NAG410" s="2175"/>
      <c r="NAH410" s="2175"/>
      <c r="NAI410" s="2175"/>
      <c r="NAJ410" s="2175"/>
      <c r="NAK410" s="2175"/>
      <c r="NAL410" s="2175"/>
      <c r="NAM410" s="2175"/>
      <c r="NAN410" s="2175"/>
      <c r="NAO410" s="2175"/>
      <c r="NAP410" s="2175"/>
      <c r="NAQ410" s="2175"/>
      <c r="NAR410" s="2175"/>
      <c r="NAS410" s="2175"/>
      <c r="NAT410" s="2175"/>
      <c r="NAU410" s="2175"/>
      <c r="NAV410" s="2175"/>
      <c r="NAW410" s="2175"/>
      <c r="NAX410" s="2175"/>
      <c r="NAY410" s="2175"/>
      <c r="NAZ410" s="2175"/>
      <c r="NBA410" s="2175"/>
      <c r="NBB410" s="2175"/>
      <c r="NBC410" s="2175"/>
      <c r="NBD410" s="2175"/>
      <c r="NBE410" s="2175"/>
      <c r="NBF410" s="2175"/>
      <c r="NBG410" s="2175"/>
      <c r="NBH410" s="2175"/>
      <c r="NBI410" s="2175"/>
      <c r="NBJ410" s="2175"/>
      <c r="NBK410" s="2175"/>
      <c r="NBL410" s="2175"/>
      <c r="NBM410" s="2175"/>
      <c r="NBN410" s="2175"/>
      <c r="NBO410" s="2175"/>
      <c r="NBP410" s="2175"/>
      <c r="NBQ410" s="2175"/>
      <c r="NBR410" s="2175"/>
      <c r="NBS410" s="2175"/>
      <c r="NBT410" s="2175"/>
      <c r="NBU410" s="2175"/>
      <c r="NBV410" s="2175"/>
      <c r="NBW410" s="2175"/>
      <c r="NBX410" s="2175"/>
      <c r="NBY410" s="2175"/>
      <c r="NBZ410" s="2175"/>
      <c r="NCA410" s="2175"/>
      <c r="NCB410" s="2175"/>
      <c r="NCC410" s="2175"/>
      <c r="NCD410" s="2175"/>
      <c r="NCE410" s="2175"/>
      <c r="NCF410" s="2175"/>
      <c r="NCG410" s="2175"/>
      <c r="NCH410" s="2175"/>
      <c r="NCI410" s="2175"/>
      <c r="NCJ410" s="2175"/>
      <c r="NCK410" s="2175"/>
      <c r="NCL410" s="2175"/>
      <c r="NCM410" s="2175"/>
      <c r="NCN410" s="2175"/>
      <c r="NCO410" s="2175"/>
      <c r="NCP410" s="2175"/>
      <c r="NCQ410" s="2175"/>
      <c r="NCR410" s="2175"/>
      <c r="NCS410" s="2175"/>
      <c r="NCT410" s="2175"/>
      <c r="NCU410" s="2175"/>
      <c r="NCV410" s="2175"/>
      <c r="NCW410" s="2175"/>
      <c r="NCX410" s="2175"/>
      <c r="NCY410" s="2175"/>
      <c r="NCZ410" s="2175"/>
      <c r="NDA410" s="2175"/>
      <c r="NDB410" s="2175"/>
      <c r="NDC410" s="2175"/>
      <c r="NDD410" s="2175"/>
      <c r="NDE410" s="2175"/>
      <c r="NDF410" s="2175"/>
      <c r="NDG410" s="2175"/>
      <c r="NDH410" s="2175"/>
      <c r="NDI410" s="2175"/>
      <c r="NDJ410" s="2175"/>
      <c r="NDK410" s="2175"/>
      <c r="NDL410" s="2175"/>
      <c r="NDM410" s="2175"/>
      <c r="NDN410" s="2175"/>
      <c r="NDO410" s="2175"/>
      <c r="NDP410" s="2175"/>
      <c r="NDQ410" s="2175"/>
      <c r="NDR410" s="2175"/>
      <c r="NDS410" s="2175"/>
      <c r="NDT410" s="2175"/>
      <c r="NDU410" s="2175"/>
      <c r="NDV410" s="2175"/>
      <c r="NDW410" s="2175"/>
      <c r="NDX410" s="2175"/>
      <c r="NDY410" s="2175"/>
      <c r="NDZ410" s="2175"/>
      <c r="NEA410" s="2175"/>
      <c r="NEB410" s="2175"/>
      <c r="NEC410" s="2175"/>
      <c r="NED410" s="2175"/>
      <c r="NEE410" s="2175"/>
      <c r="NEF410" s="2175"/>
      <c r="NEG410" s="2175"/>
      <c r="NEH410" s="2175"/>
      <c r="NEI410" s="2175"/>
      <c r="NEJ410" s="2175"/>
      <c r="NEK410" s="2175"/>
      <c r="NEL410" s="2175"/>
      <c r="NEM410" s="2175"/>
      <c r="NEN410" s="2175"/>
      <c r="NEO410" s="2175"/>
      <c r="NEP410" s="2175"/>
      <c r="NEQ410" s="2175"/>
      <c r="NER410" s="2175"/>
      <c r="NES410" s="2175"/>
      <c r="NET410" s="2175"/>
      <c r="NEU410" s="2175"/>
      <c r="NEV410" s="2175"/>
      <c r="NEW410" s="2175"/>
      <c r="NEX410" s="2175"/>
      <c r="NEY410" s="2175"/>
      <c r="NEZ410" s="2175"/>
      <c r="NFA410" s="2175"/>
      <c r="NFB410" s="2175"/>
      <c r="NFC410" s="2175"/>
      <c r="NFD410" s="2175"/>
      <c r="NFE410" s="2175"/>
      <c r="NFF410" s="2175"/>
      <c r="NFG410" s="2175"/>
      <c r="NFH410" s="2175"/>
      <c r="NFI410" s="2175"/>
      <c r="NFJ410" s="2175"/>
      <c r="NFK410" s="2175"/>
      <c r="NFL410" s="2175"/>
      <c r="NFM410" s="2175"/>
      <c r="NFN410" s="2175"/>
      <c r="NFO410" s="2175"/>
      <c r="NFP410" s="2175"/>
      <c r="NFQ410" s="2175"/>
      <c r="NFR410" s="2175"/>
      <c r="NFS410" s="2175"/>
      <c r="NFT410" s="2175"/>
      <c r="NFU410" s="2175"/>
      <c r="NFV410" s="2175"/>
      <c r="NFW410" s="2175"/>
      <c r="NFX410" s="2175"/>
      <c r="NFY410" s="2175"/>
      <c r="NFZ410" s="2175"/>
      <c r="NGA410" s="2175"/>
      <c r="NGB410" s="2175"/>
      <c r="NGC410" s="2175"/>
      <c r="NGD410" s="2175"/>
      <c r="NGE410" s="2175"/>
      <c r="NGF410" s="2175"/>
      <c r="NGG410" s="2175"/>
      <c r="NGH410" s="2175"/>
      <c r="NGI410" s="2175"/>
      <c r="NGJ410" s="2175"/>
      <c r="NGK410" s="2175"/>
      <c r="NGL410" s="2175"/>
      <c r="NGM410" s="2175"/>
      <c r="NGN410" s="2175"/>
      <c r="NGO410" s="2175"/>
      <c r="NGP410" s="2175"/>
      <c r="NGQ410" s="2175"/>
      <c r="NGR410" s="2175"/>
      <c r="NGS410" s="2175"/>
      <c r="NGT410" s="2175"/>
      <c r="NGU410" s="2175"/>
      <c r="NGV410" s="2175"/>
      <c r="NGW410" s="2175"/>
      <c r="NGX410" s="2175"/>
      <c r="NGY410" s="2175"/>
      <c r="NGZ410" s="2175"/>
      <c r="NHA410" s="2175"/>
      <c r="NHB410" s="2175"/>
      <c r="NHC410" s="2175"/>
      <c r="NHD410" s="2175"/>
      <c r="NHE410" s="2175"/>
      <c r="NHF410" s="2175"/>
      <c r="NHG410" s="2175"/>
      <c r="NHH410" s="2175"/>
      <c r="NHI410" s="2175"/>
      <c r="NHJ410" s="2175"/>
      <c r="NHK410" s="2175"/>
      <c r="NHL410" s="2175"/>
      <c r="NHM410" s="2175"/>
      <c r="NHN410" s="2175"/>
      <c r="NHO410" s="2175"/>
      <c r="NHP410" s="2175"/>
      <c r="NHQ410" s="2175"/>
      <c r="NHR410" s="2175"/>
      <c r="NHS410" s="2175"/>
      <c r="NHT410" s="2175"/>
      <c r="NHU410" s="2175"/>
      <c r="NHV410" s="2175"/>
      <c r="NHW410" s="2175"/>
      <c r="NHX410" s="2175"/>
      <c r="NHY410" s="2175"/>
      <c r="NHZ410" s="2175"/>
      <c r="NIA410" s="2175"/>
      <c r="NIB410" s="2175"/>
      <c r="NIC410" s="2175"/>
      <c r="NID410" s="2175"/>
      <c r="NIE410" s="2175"/>
      <c r="NIF410" s="2175"/>
      <c r="NIG410" s="2175"/>
      <c r="NIH410" s="2175"/>
      <c r="NII410" s="2175"/>
      <c r="NIJ410" s="2175"/>
      <c r="NIK410" s="2175"/>
      <c r="NIL410" s="2175"/>
      <c r="NIM410" s="2175"/>
      <c r="NIN410" s="2175"/>
      <c r="NIO410" s="2175"/>
      <c r="NIP410" s="2175"/>
      <c r="NIQ410" s="2175"/>
      <c r="NIR410" s="2175"/>
      <c r="NIS410" s="2175"/>
      <c r="NIT410" s="2175"/>
      <c r="NIU410" s="2175"/>
      <c r="NIV410" s="2175"/>
      <c r="NIW410" s="2175"/>
      <c r="NIX410" s="2175"/>
      <c r="NIY410" s="2175"/>
      <c r="NIZ410" s="2175"/>
      <c r="NJA410" s="2175"/>
      <c r="NJB410" s="2175"/>
      <c r="NJC410" s="2175"/>
      <c r="NJD410" s="2175"/>
      <c r="NJE410" s="2175"/>
      <c r="NJF410" s="2175"/>
      <c r="NJG410" s="2175"/>
      <c r="NJH410" s="2175"/>
      <c r="NJI410" s="2175"/>
      <c r="NJJ410" s="2175"/>
      <c r="NJK410" s="2175"/>
      <c r="NJL410" s="2175"/>
      <c r="NJM410" s="2175"/>
      <c r="NJN410" s="2175"/>
      <c r="NJO410" s="2175"/>
      <c r="NJP410" s="2175"/>
      <c r="NJQ410" s="2175"/>
      <c r="NJR410" s="2175"/>
      <c r="NJS410" s="2175"/>
      <c r="NJT410" s="2175"/>
      <c r="NJU410" s="2175"/>
      <c r="NJV410" s="2175"/>
      <c r="NJW410" s="2175"/>
      <c r="NJX410" s="2175"/>
      <c r="NJY410" s="2175"/>
      <c r="NJZ410" s="2175"/>
      <c r="NKA410" s="2175"/>
      <c r="NKB410" s="2175"/>
      <c r="NKC410" s="2175"/>
      <c r="NKD410" s="2175"/>
      <c r="NKE410" s="2175"/>
      <c r="NKF410" s="2175"/>
      <c r="NKG410" s="2175"/>
      <c r="NKH410" s="2175"/>
      <c r="NKI410" s="2175"/>
      <c r="NKJ410" s="2175"/>
      <c r="NKK410" s="2175"/>
      <c r="NKL410" s="2175"/>
      <c r="NKM410" s="2175"/>
      <c r="NKN410" s="2175"/>
      <c r="NKO410" s="2175"/>
      <c r="NKP410" s="2175"/>
      <c r="NKQ410" s="2175"/>
      <c r="NKR410" s="2175"/>
      <c r="NKS410" s="2175"/>
      <c r="NKT410" s="2175"/>
      <c r="NKU410" s="2175"/>
      <c r="NKV410" s="2175"/>
      <c r="NKW410" s="2175"/>
      <c r="NKX410" s="2175"/>
      <c r="NKY410" s="2175"/>
      <c r="NKZ410" s="2175"/>
      <c r="NLA410" s="2175"/>
      <c r="NLB410" s="2175"/>
      <c r="NLC410" s="2175"/>
      <c r="NLD410" s="2175"/>
      <c r="NLE410" s="2175"/>
      <c r="NLF410" s="2175"/>
      <c r="NLG410" s="2175"/>
      <c r="NLH410" s="2175"/>
      <c r="NLI410" s="2175"/>
      <c r="NLJ410" s="2175"/>
      <c r="NLK410" s="2175"/>
      <c r="NLL410" s="2175"/>
      <c r="NLM410" s="2175"/>
      <c r="NLN410" s="2175"/>
      <c r="NLO410" s="2175"/>
      <c r="NLP410" s="2175"/>
      <c r="NLQ410" s="2175"/>
      <c r="NLR410" s="2175"/>
      <c r="NLS410" s="2175"/>
      <c r="NLT410" s="2175"/>
      <c r="NLU410" s="2175"/>
      <c r="NLV410" s="2175"/>
      <c r="NLW410" s="2175"/>
      <c r="NLX410" s="2175"/>
      <c r="NLY410" s="2175"/>
      <c r="NLZ410" s="2175"/>
      <c r="NMA410" s="2175"/>
      <c r="NMB410" s="2175"/>
      <c r="NMC410" s="2175"/>
      <c r="NMD410" s="2175"/>
      <c r="NME410" s="2175"/>
      <c r="NMF410" s="2175"/>
      <c r="NMG410" s="2175"/>
      <c r="NMH410" s="2175"/>
      <c r="NMI410" s="2175"/>
      <c r="NMJ410" s="2175"/>
      <c r="NMK410" s="2175"/>
      <c r="NML410" s="2175"/>
      <c r="NMM410" s="2175"/>
      <c r="NMN410" s="2175"/>
      <c r="NMO410" s="2175"/>
      <c r="NMP410" s="2175"/>
      <c r="NMQ410" s="2175"/>
      <c r="NMR410" s="2175"/>
      <c r="NMS410" s="2175"/>
      <c r="NMT410" s="2175"/>
      <c r="NMU410" s="2175"/>
      <c r="NMV410" s="2175"/>
      <c r="NMW410" s="2175"/>
      <c r="NMX410" s="2175"/>
      <c r="NMY410" s="2175"/>
      <c r="NMZ410" s="2175"/>
      <c r="NNA410" s="2175"/>
      <c r="NNB410" s="2175"/>
      <c r="NNC410" s="2175"/>
      <c r="NND410" s="2175"/>
      <c r="NNE410" s="2175"/>
      <c r="NNF410" s="2175"/>
      <c r="NNG410" s="2175"/>
      <c r="NNH410" s="2175"/>
      <c r="NNI410" s="2175"/>
      <c r="NNJ410" s="2175"/>
      <c r="NNK410" s="2175"/>
      <c r="NNL410" s="2175"/>
      <c r="NNM410" s="2175"/>
      <c r="NNN410" s="2175"/>
      <c r="NNO410" s="2175"/>
      <c r="NNP410" s="2175"/>
      <c r="NNQ410" s="2175"/>
      <c r="NNR410" s="2175"/>
      <c r="NNS410" s="2175"/>
      <c r="NNT410" s="2175"/>
      <c r="NNU410" s="2175"/>
      <c r="NNV410" s="2175"/>
      <c r="NNW410" s="2175"/>
      <c r="NNX410" s="2175"/>
      <c r="NNY410" s="2175"/>
      <c r="NNZ410" s="2175"/>
      <c r="NOA410" s="2175"/>
      <c r="NOB410" s="2175"/>
      <c r="NOC410" s="2175"/>
      <c r="NOD410" s="2175"/>
      <c r="NOE410" s="2175"/>
      <c r="NOF410" s="2175"/>
      <c r="NOG410" s="2175"/>
      <c r="NOH410" s="2175"/>
      <c r="NOI410" s="2175"/>
      <c r="NOJ410" s="2175"/>
      <c r="NOK410" s="2175"/>
      <c r="NOL410" s="2175"/>
      <c r="NOM410" s="2175"/>
      <c r="NON410" s="2175"/>
      <c r="NOO410" s="2175"/>
      <c r="NOP410" s="2175"/>
      <c r="NOQ410" s="2175"/>
      <c r="NOR410" s="2175"/>
      <c r="NOS410" s="2175"/>
      <c r="NOT410" s="2175"/>
      <c r="NOU410" s="2175"/>
      <c r="NOV410" s="2175"/>
      <c r="NOW410" s="2175"/>
      <c r="NOX410" s="2175"/>
      <c r="NOY410" s="2175"/>
      <c r="NOZ410" s="2175"/>
      <c r="NPA410" s="2175"/>
      <c r="NPB410" s="2175"/>
      <c r="NPC410" s="2175"/>
      <c r="NPD410" s="2175"/>
      <c r="NPE410" s="2175"/>
      <c r="NPF410" s="2175"/>
      <c r="NPG410" s="2175"/>
      <c r="NPH410" s="2175"/>
      <c r="NPI410" s="2175"/>
      <c r="NPJ410" s="2175"/>
      <c r="NPK410" s="2175"/>
      <c r="NPL410" s="2175"/>
      <c r="NPM410" s="2175"/>
      <c r="NPN410" s="2175"/>
      <c r="NPO410" s="2175"/>
      <c r="NPP410" s="2175"/>
      <c r="NPQ410" s="2175"/>
      <c r="NPR410" s="2175"/>
      <c r="NPS410" s="2175"/>
      <c r="NPT410" s="2175"/>
      <c r="NPU410" s="2175"/>
      <c r="NPV410" s="2175"/>
      <c r="NPW410" s="2175"/>
      <c r="NPX410" s="2175"/>
      <c r="NPY410" s="2175"/>
      <c r="NPZ410" s="2175"/>
      <c r="NQA410" s="2175"/>
      <c r="NQB410" s="2175"/>
      <c r="NQC410" s="2175"/>
      <c r="NQD410" s="2175"/>
      <c r="NQE410" s="2175"/>
      <c r="NQF410" s="2175"/>
      <c r="NQG410" s="2175"/>
      <c r="NQH410" s="2175"/>
      <c r="NQI410" s="2175"/>
      <c r="NQJ410" s="2175"/>
      <c r="NQK410" s="2175"/>
      <c r="NQL410" s="2175"/>
      <c r="NQM410" s="2175"/>
      <c r="NQN410" s="2175"/>
      <c r="NQO410" s="2175"/>
      <c r="NQP410" s="2175"/>
      <c r="NQQ410" s="2175"/>
      <c r="NQR410" s="2175"/>
      <c r="NQS410" s="2175"/>
      <c r="NQT410" s="2175"/>
      <c r="NQU410" s="2175"/>
      <c r="NQV410" s="2175"/>
      <c r="NQW410" s="2175"/>
      <c r="NQX410" s="2175"/>
      <c r="NQY410" s="2175"/>
      <c r="NQZ410" s="2175"/>
      <c r="NRA410" s="2175"/>
      <c r="NRB410" s="2175"/>
      <c r="NRC410" s="2175"/>
      <c r="NRD410" s="2175"/>
      <c r="NRE410" s="2175"/>
      <c r="NRF410" s="2175"/>
      <c r="NRG410" s="2175"/>
      <c r="NRH410" s="2175"/>
      <c r="NRI410" s="2175"/>
      <c r="NRJ410" s="2175"/>
      <c r="NRK410" s="2175"/>
      <c r="NRL410" s="2175"/>
      <c r="NRM410" s="2175"/>
      <c r="NRN410" s="2175"/>
      <c r="NRO410" s="2175"/>
      <c r="NRP410" s="2175"/>
      <c r="NRQ410" s="2175"/>
      <c r="NRR410" s="2175"/>
      <c r="NRS410" s="2175"/>
      <c r="NRT410" s="2175"/>
      <c r="NRU410" s="2175"/>
      <c r="NRV410" s="2175"/>
      <c r="NRW410" s="2175"/>
      <c r="NRX410" s="2175"/>
      <c r="NRY410" s="2175"/>
      <c r="NRZ410" s="2175"/>
      <c r="NSA410" s="2175"/>
      <c r="NSB410" s="2175"/>
      <c r="NSC410" s="2175"/>
      <c r="NSD410" s="2175"/>
      <c r="NSE410" s="2175"/>
      <c r="NSF410" s="2175"/>
      <c r="NSG410" s="2175"/>
      <c r="NSH410" s="2175"/>
      <c r="NSI410" s="2175"/>
      <c r="NSJ410" s="2175"/>
      <c r="NSK410" s="2175"/>
      <c r="NSL410" s="2175"/>
      <c r="NSM410" s="2175"/>
      <c r="NSN410" s="2175"/>
      <c r="NSO410" s="2175"/>
      <c r="NSP410" s="2175"/>
      <c r="NSQ410" s="2175"/>
      <c r="NSR410" s="2175"/>
      <c r="NSS410" s="2175"/>
      <c r="NST410" s="2175"/>
      <c r="NSU410" s="2175"/>
      <c r="NSV410" s="2175"/>
      <c r="NSW410" s="2175"/>
      <c r="NSX410" s="2175"/>
      <c r="NSY410" s="2175"/>
      <c r="NSZ410" s="2175"/>
      <c r="NTA410" s="2175"/>
      <c r="NTB410" s="2175"/>
      <c r="NTC410" s="2175"/>
      <c r="NTD410" s="2175"/>
      <c r="NTE410" s="2175"/>
      <c r="NTF410" s="2175"/>
      <c r="NTG410" s="2175"/>
      <c r="NTH410" s="2175"/>
      <c r="NTI410" s="2175"/>
      <c r="NTJ410" s="2175"/>
      <c r="NTK410" s="2175"/>
      <c r="NTL410" s="2175"/>
      <c r="NTM410" s="2175"/>
      <c r="NTN410" s="2175"/>
      <c r="NTO410" s="2175"/>
      <c r="NTP410" s="2175"/>
      <c r="NTQ410" s="2175"/>
      <c r="NTR410" s="2175"/>
      <c r="NTS410" s="2175"/>
      <c r="NTT410" s="2175"/>
      <c r="NTU410" s="2175"/>
      <c r="NTV410" s="2175"/>
      <c r="NTW410" s="2175"/>
      <c r="NTX410" s="2175"/>
      <c r="NTY410" s="2175"/>
      <c r="NTZ410" s="2175"/>
      <c r="NUA410" s="2175"/>
      <c r="NUB410" s="2175"/>
      <c r="NUC410" s="2175"/>
      <c r="NUD410" s="2175"/>
      <c r="NUE410" s="2175"/>
      <c r="NUF410" s="2175"/>
      <c r="NUG410" s="2175"/>
      <c r="NUH410" s="2175"/>
      <c r="NUI410" s="2175"/>
      <c r="NUJ410" s="2175"/>
      <c r="NUK410" s="2175"/>
      <c r="NUL410" s="2175"/>
      <c r="NUM410" s="2175"/>
      <c r="NUN410" s="2175"/>
      <c r="NUO410" s="2175"/>
      <c r="NUP410" s="2175"/>
      <c r="NUQ410" s="2175"/>
      <c r="NUR410" s="2175"/>
      <c r="NUS410" s="2175"/>
      <c r="NUT410" s="2175"/>
      <c r="NUU410" s="2175"/>
      <c r="NUV410" s="2175"/>
      <c r="NUW410" s="2175"/>
      <c r="NUX410" s="2175"/>
      <c r="NUY410" s="2175"/>
      <c r="NUZ410" s="2175"/>
      <c r="NVA410" s="2175"/>
      <c r="NVB410" s="2175"/>
      <c r="NVC410" s="2175"/>
      <c r="NVD410" s="2175"/>
      <c r="NVE410" s="2175"/>
      <c r="NVF410" s="2175"/>
      <c r="NVG410" s="2175"/>
      <c r="NVH410" s="2175"/>
      <c r="NVI410" s="2175"/>
      <c r="NVJ410" s="2175"/>
      <c r="NVK410" s="2175"/>
      <c r="NVL410" s="2175"/>
      <c r="NVM410" s="2175"/>
      <c r="NVN410" s="2175"/>
      <c r="NVO410" s="2175"/>
      <c r="NVP410" s="2175"/>
      <c r="NVQ410" s="2175"/>
      <c r="NVR410" s="2175"/>
      <c r="NVS410" s="2175"/>
      <c r="NVT410" s="2175"/>
      <c r="NVU410" s="2175"/>
      <c r="NVV410" s="2175"/>
      <c r="NVW410" s="2175"/>
      <c r="NVX410" s="2175"/>
      <c r="NVY410" s="2175"/>
      <c r="NVZ410" s="2175"/>
      <c r="NWA410" s="2175"/>
      <c r="NWB410" s="2175"/>
      <c r="NWC410" s="2175"/>
      <c r="NWD410" s="2175"/>
      <c r="NWE410" s="2175"/>
      <c r="NWF410" s="2175"/>
      <c r="NWG410" s="2175"/>
      <c r="NWH410" s="2175"/>
      <c r="NWI410" s="2175"/>
      <c r="NWJ410" s="2175"/>
      <c r="NWK410" s="2175"/>
      <c r="NWL410" s="2175"/>
      <c r="NWM410" s="2175"/>
      <c r="NWN410" s="2175"/>
      <c r="NWO410" s="2175"/>
      <c r="NWP410" s="2175"/>
      <c r="NWQ410" s="2175"/>
      <c r="NWR410" s="2175"/>
      <c r="NWS410" s="2175"/>
      <c r="NWT410" s="2175"/>
      <c r="NWU410" s="2175"/>
      <c r="NWV410" s="2175"/>
      <c r="NWW410" s="2175"/>
      <c r="NWX410" s="2175"/>
      <c r="NWY410" s="2175"/>
      <c r="NWZ410" s="2175"/>
      <c r="NXA410" s="2175"/>
      <c r="NXB410" s="2175"/>
      <c r="NXC410" s="2175"/>
      <c r="NXD410" s="2175"/>
      <c r="NXE410" s="2175"/>
      <c r="NXF410" s="2175"/>
      <c r="NXG410" s="2175"/>
      <c r="NXH410" s="2175"/>
      <c r="NXI410" s="2175"/>
      <c r="NXJ410" s="2175"/>
      <c r="NXK410" s="2175"/>
      <c r="NXL410" s="2175"/>
      <c r="NXM410" s="2175"/>
      <c r="NXN410" s="2175"/>
      <c r="NXO410" s="2175"/>
      <c r="NXP410" s="2175"/>
      <c r="NXQ410" s="2175"/>
      <c r="NXR410" s="2175"/>
      <c r="NXS410" s="2175"/>
      <c r="NXT410" s="2175"/>
      <c r="NXU410" s="2175"/>
      <c r="NXV410" s="2175"/>
      <c r="NXW410" s="2175"/>
      <c r="NXX410" s="2175"/>
      <c r="NXY410" s="2175"/>
      <c r="NXZ410" s="2175"/>
      <c r="NYA410" s="2175"/>
      <c r="NYB410" s="2175"/>
      <c r="NYC410" s="2175"/>
      <c r="NYD410" s="2175"/>
      <c r="NYE410" s="2175"/>
      <c r="NYF410" s="2175"/>
      <c r="NYG410" s="2175"/>
      <c r="NYH410" s="2175"/>
      <c r="NYI410" s="2175"/>
      <c r="NYJ410" s="2175"/>
      <c r="NYK410" s="2175"/>
      <c r="NYL410" s="2175"/>
      <c r="NYM410" s="2175"/>
      <c r="NYN410" s="2175"/>
      <c r="NYO410" s="2175"/>
      <c r="NYP410" s="2175"/>
      <c r="NYQ410" s="2175"/>
      <c r="NYR410" s="2175"/>
      <c r="NYS410" s="2175"/>
      <c r="NYT410" s="2175"/>
      <c r="NYU410" s="2175"/>
      <c r="NYV410" s="2175"/>
      <c r="NYW410" s="2175"/>
      <c r="NYX410" s="2175"/>
      <c r="NYY410" s="2175"/>
      <c r="NYZ410" s="2175"/>
      <c r="NZA410" s="2175"/>
      <c r="NZB410" s="2175"/>
      <c r="NZC410" s="2175"/>
      <c r="NZD410" s="2175"/>
      <c r="NZE410" s="2175"/>
      <c r="NZF410" s="2175"/>
      <c r="NZG410" s="2175"/>
      <c r="NZH410" s="2175"/>
      <c r="NZI410" s="2175"/>
      <c r="NZJ410" s="2175"/>
      <c r="NZK410" s="2175"/>
      <c r="NZL410" s="2175"/>
      <c r="NZM410" s="2175"/>
      <c r="NZN410" s="2175"/>
      <c r="NZO410" s="2175"/>
      <c r="NZP410" s="2175"/>
      <c r="NZQ410" s="2175"/>
      <c r="NZR410" s="2175"/>
      <c r="NZS410" s="2175"/>
      <c r="NZT410" s="2175"/>
      <c r="NZU410" s="2175"/>
      <c r="NZV410" s="2175"/>
      <c r="NZW410" s="2175"/>
      <c r="NZX410" s="2175"/>
      <c r="NZY410" s="2175"/>
      <c r="NZZ410" s="2175"/>
      <c r="OAA410" s="2175"/>
      <c r="OAB410" s="2175"/>
      <c r="OAC410" s="2175"/>
      <c r="OAD410" s="2175"/>
      <c r="OAE410" s="2175"/>
      <c r="OAF410" s="2175"/>
      <c r="OAG410" s="2175"/>
      <c r="OAH410" s="2175"/>
      <c r="OAI410" s="2175"/>
      <c r="OAJ410" s="2175"/>
      <c r="OAK410" s="2175"/>
      <c r="OAL410" s="2175"/>
      <c r="OAM410" s="2175"/>
      <c r="OAN410" s="2175"/>
      <c r="OAO410" s="2175"/>
      <c r="OAP410" s="2175"/>
      <c r="OAQ410" s="2175"/>
      <c r="OAR410" s="2175"/>
      <c r="OAS410" s="2175"/>
      <c r="OAT410" s="2175"/>
      <c r="OAU410" s="2175"/>
      <c r="OAV410" s="2175"/>
      <c r="OAW410" s="2175"/>
      <c r="OAX410" s="2175"/>
      <c r="OAY410" s="2175"/>
      <c r="OAZ410" s="2175"/>
      <c r="OBA410" s="2175"/>
      <c r="OBB410" s="2175"/>
      <c r="OBC410" s="2175"/>
      <c r="OBD410" s="2175"/>
      <c r="OBE410" s="2175"/>
      <c r="OBF410" s="2175"/>
      <c r="OBG410" s="2175"/>
      <c r="OBH410" s="2175"/>
      <c r="OBI410" s="2175"/>
      <c r="OBJ410" s="2175"/>
      <c r="OBK410" s="2175"/>
      <c r="OBL410" s="2175"/>
      <c r="OBM410" s="2175"/>
      <c r="OBN410" s="2175"/>
      <c r="OBO410" s="2175"/>
      <c r="OBP410" s="2175"/>
      <c r="OBQ410" s="2175"/>
      <c r="OBR410" s="2175"/>
      <c r="OBS410" s="2175"/>
      <c r="OBT410" s="2175"/>
      <c r="OBU410" s="2175"/>
      <c r="OBV410" s="2175"/>
      <c r="OBW410" s="2175"/>
      <c r="OBX410" s="2175"/>
      <c r="OBY410" s="2175"/>
      <c r="OBZ410" s="2175"/>
      <c r="OCA410" s="2175"/>
      <c r="OCB410" s="2175"/>
      <c r="OCC410" s="2175"/>
      <c r="OCD410" s="2175"/>
      <c r="OCE410" s="2175"/>
      <c r="OCF410" s="2175"/>
      <c r="OCG410" s="2175"/>
      <c r="OCH410" s="2175"/>
      <c r="OCI410" s="2175"/>
      <c r="OCJ410" s="2175"/>
      <c r="OCK410" s="2175"/>
      <c r="OCL410" s="2175"/>
      <c r="OCM410" s="2175"/>
      <c r="OCN410" s="2175"/>
      <c r="OCO410" s="2175"/>
      <c r="OCP410" s="2175"/>
      <c r="OCQ410" s="2175"/>
      <c r="OCR410" s="2175"/>
      <c r="OCS410" s="2175"/>
      <c r="OCT410" s="2175"/>
      <c r="OCU410" s="2175"/>
      <c r="OCV410" s="2175"/>
      <c r="OCW410" s="2175"/>
      <c r="OCX410" s="2175"/>
      <c r="OCY410" s="2175"/>
      <c r="OCZ410" s="2175"/>
      <c r="ODA410" s="2175"/>
      <c r="ODB410" s="2175"/>
      <c r="ODC410" s="2175"/>
      <c r="ODD410" s="2175"/>
      <c r="ODE410" s="2175"/>
      <c r="ODF410" s="2175"/>
      <c r="ODG410" s="2175"/>
      <c r="ODH410" s="2175"/>
      <c r="ODI410" s="2175"/>
      <c r="ODJ410" s="2175"/>
      <c r="ODK410" s="2175"/>
      <c r="ODL410" s="2175"/>
      <c r="ODM410" s="2175"/>
      <c r="ODN410" s="2175"/>
      <c r="ODO410" s="2175"/>
      <c r="ODP410" s="2175"/>
      <c r="ODQ410" s="2175"/>
      <c r="ODR410" s="2175"/>
      <c r="ODS410" s="2175"/>
      <c r="ODT410" s="2175"/>
      <c r="ODU410" s="2175"/>
      <c r="ODV410" s="2175"/>
      <c r="ODW410" s="2175"/>
      <c r="ODX410" s="2175"/>
      <c r="ODY410" s="2175"/>
      <c r="ODZ410" s="2175"/>
      <c r="OEA410" s="2175"/>
      <c r="OEB410" s="2175"/>
      <c r="OEC410" s="2175"/>
      <c r="OED410" s="2175"/>
      <c r="OEE410" s="2175"/>
      <c r="OEF410" s="2175"/>
      <c r="OEG410" s="2175"/>
      <c r="OEH410" s="2175"/>
      <c r="OEI410" s="2175"/>
      <c r="OEJ410" s="2175"/>
      <c r="OEK410" s="2175"/>
      <c r="OEL410" s="2175"/>
      <c r="OEM410" s="2175"/>
      <c r="OEN410" s="2175"/>
      <c r="OEO410" s="2175"/>
      <c r="OEP410" s="2175"/>
      <c r="OEQ410" s="2175"/>
      <c r="OER410" s="2175"/>
      <c r="OES410" s="2175"/>
      <c r="OET410" s="2175"/>
      <c r="OEU410" s="2175"/>
      <c r="OEV410" s="2175"/>
      <c r="OEW410" s="2175"/>
      <c r="OEX410" s="2175"/>
      <c r="OEY410" s="2175"/>
      <c r="OEZ410" s="2175"/>
      <c r="OFA410" s="2175"/>
      <c r="OFB410" s="2175"/>
      <c r="OFC410" s="2175"/>
      <c r="OFD410" s="2175"/>
      <c r="OFE410" s="2175"/>
      <c r="OFF410" s="2175"/>
      <c r="OFG410" s="2175"/>
      <c r="OFH410" s="2175"/>
      <c r="OFI410" s="2175"/>
      <c r="OFJ410" s="2175"/>
      <c r="OFK410" s="2175"/>
      <c r="OFL410" s="2175"/>
      <c r="OFM410" s="2175"/>
      <c r="OFN410" s="2175"/>
      <c r="OFO410" s="2175"/>
      <c r="OFP410" s="2175"/>
      <c r="OFQ410" s="2175"/>
      <c r="OFR410" s="2175"/>
      <c r="OFS410" s="2175"/>
      <c r="OFT410" s="2175"/>
      <c r="OFU410" s="2175"/>
      <c r="OFV410" s="2175"/>
      <c r="OFW410" s="2175"/>
      <c r="OFX410" s="2175"/>
      <c r="OFY410" s="2175"/>
      <c r="OFZ410" s="2175"/>
      <c r="OGA410" s="2175"/>
      <c r="OGB410" s="2175"/>
      <c r="OGC410" s="2175"/>
      <c r="OGD410" s="2175"/>
      <c r="OGE410" s="2175"/>
      <c r="OGF410" s="2175"/>
      <c r="OGG410" s="2175"/>
      <c r="OGH410" s="2175"/>
      <c r="OGI410" s="2175"/>
      <c r="OGJ410" s="2175"/>
      <c r="OGK410" s="2175"/>
      <c r="OGL410" s="2175"/>
      <c r="OGM410" s="2175"/>
      <c r="OGN410" s="2175"/>
      <c r="OGO410" s="2175"/>
      <c r="OGP410" s="2175"/>
      <c r="OGQ410" s="2175"/>
      <c r="OGR410" s="2175"/>
      <c r="OGS410" s="2175"/>
      <c r="OGT410" s="2175"/>
      <c r="OGU410" s="2175"/>
      <c r="OGV410" s="2175"/>
      <c r="OGW410" s="2175"/>
      <c r="OGX410" s="2175"/>
      <c r="OGY410" s="2175"/>
      <c r="OGZ410" s="2175"/>
      <c r="OHA410" s="2175"/>
      <c r="OHB410" s="2175"/>
      <c r="OHC410" s="2175"/>
      <c r="OHD410" s="2175"/>
      <c r="OHE410" s="2175"/>
      <c r="OHF410" s="2175"/>
      <c r="OHG410" s="2175"/>
      <c r="OHH410" s="2175"/>
      <c r="OHI410" s="2175"/>
      <c r="OHJ410" s="2175"/>
      <c r="OHK410" s="2175"/>
      <c r="OHL410" s="2175"/>
      <c r="OHM410" s="2175"/>
      <c r="OHN410" s="2175"/>
      <c r="OHO410" s="2175"/>
      <c r="OHP410" s="2175"/>
      <c r="OHQ410" s="2175"/>
      <c r="OHR410" s="2175"/>
      <c r="OHS410" s="2175"/>
      <c r="OHT410" s="2175"/>
      <c r="OHU410" s="2175"/>
      <c r="OHV410" s="2175"/>
      <c r="OHW410" s="2175"/>
      <c r="OHX410" s="2175"/>
      <c r="OHY410" s="2175"/>
      <c r="OHZ410" s="2175"/>
      <c r="OIA410" s="2175"/>
      <c r="OIB410" s="2175"/>
      <c r="OIC410" s="2175"/>
      <c r="OID410" s="2175"/>
      <c r="OIE410" s="2175"/>
      <c r="OIF410" s="2175"/>
      <c r="OIG410" s="2175"/>
      <c r="OIH410" s="2175"/>
      <c r="OII410" s="2175"/>
      <c r="OIJ410" s="2175"/>
      <c r="OIK410" s="2175"/>
      <c r="OIL410" s="2175"/>
      <c r="OIM410" s="2175"/>
      <c r="OIN410" s="2175"/>
      <c r="OIO410" s="2175"/>
      <c r="OIP410" s="2175"/>
      <c r="OIQ410" s="2175"/>
      <c r="OIR410" s="2175"/>
      <c r="OIS410" s="2175"/>
      <c r="OIT410" s="2175"/>
      <c r="OIU410" s="2175"/>
      <c r="OIV410" s="2175"/>
      <c r="OIW410" s="2175"/>
      <c r="OIX410" s="2175"/>
      <c r="OIY410" s="2175"/>
      <c r="OIZ410" s="2175"/>
      <c r="OJA410" s="2175"/>
      <c r="OJB410" s="2175"/>
      <c r="OJC410" s="2175"/>
      <c r="OJD410" s="2175"/>
      <c r="OJE410" s="2175"/>
      <c r="OJF410" s="2175"/>
      <c r="OJG410" s="2175"/>
      <c r="OJH410" s="2175"/>
      <c r="OJI410" s="2175"/>
      <c r="OJJ410" s="2175"/>
      <c r="OJK410" s="2175"/>
      <c r="OJL410" s="2175"/>
      <c r="OJM410" s="2175"/>
      <c r="OJN410" s="2175"/>
      <c r="OJO410" s="2175"/>
      <c r="OJP410" s="2175"/>
      <c r="OJQ410" s="2175"/>
      <c r="OJR410" s="2175"/>
      <c r="OJS410" s="2175"/>
      <c r="OJT410" s="2175"/>
      <c r="OJU410" s="2175"/>
      <c r="OJV410" s="2175"/>
      <c r="OJW410" s="2175"/>
      <c r="OJX410" s="2175"/>
      <c r="OJY410" s="2175"/>
      <c r="OJZ410" s="2175"/>
      <c r="OKA410" s="2175"/>
      <c r="OKB410" s="2175"/>
      <c r="OKC410" s="2175"/>
      <c r="OKD410" s="2175"/>
      <c r="OKE410" s="2175"/>
      <c r="OKF410" s="2175"/>
      <c r="OKG410" s="2175"/>
      <c r="OKH410" s="2175"/>
      <c r="OKI410" s="2175"/>
      <c r="OKJ410" s="2175"/>
      <c r="OKK410" s="2175"/>
      <c r="OKL410" s="2175"/>
      <c r="OKM410" s="2175"/>
      <c r="OKN410" s="2175"/>
      <c r="OKO410" s="2175"/>
      <c r="OKP410" s="2175"/>
      <c r="OKQ410" s="2175"/>
      <c r="OKR410" s="2175"/>
      <c r="OKS410" s="2175"/>
      <c r="OKT410" s="2175"/>
      <c r="OKU410" s="2175"/>
      <c r="OKV410" s="2175"/>
      <c r="OKW410" s="2175"/>
      <c r="OKX410" s="2175"/>
      <c r="OKY410" s="2175"/>
      <c r="OKZ410" s="2175"/>
      <c r="OLA410" s="2175"/>
      <c r="OLB410" s="2175"/>
      <c r="OLC410" s="2175"/>
      <c r="OLD410" s="2175"/>
      <c r="OLE410" s="2175"/>
      <c r="OLF410" s="2175"/>
      <c r="OLG410" s="2175"/>
      <c r="OLH410" s="2175"/>
      <c r="OLI410" s="2175"/>
      <c r="OLJ410" s="2175"/>
      <c r="OLK410" s="2175"/>
      <c r="OLL410" s="2175"/>
      <c r="OLM410" s="2175"/>
      <c r="OLN410" s="2175"/>
      <c r="OLO410" s="2175"/>
      <c r="OLP410" s="2175"/>
      <c r="OLQ410" s="2175"/>
      <c r="OLR410" s="2175"/>
      <c r="OLS410" s="2175"/>
      <c r="OLT410" s="2175"/>
      <c r="OLU410" s="2175"/>
      <c r="OLV410" s="2175"/>
      <c r="OLW410" s="2175"/>
      <c r="OLX410" s="2175"/>
      <c r="OLY410" s="2175"/>
      <c r="OLZ410" s="2175"/>
      <c r="OMA410" s="2175"/>
      <c r="OMB410" s="2175"/>
      <c r="OMC410" s="2175"/>
      <c r="OMD410" s="2175"/>
      <c r="OME410" s="2175"/>
      <c r="OMF410" s="2175"/>
      <c r="OMG410" s="2175"/>
      <c r="OMH410" s="2175"/>
      <c r="OMI410" s="2175"/>
      <c r="OMJ410" s="2175"/>
      <c r="OMK410" s="2175"/>
      <c r="OML410" s="2175"/>
      <c r="OMM410" s="2175"/>
      <c r="OMN410" s="2175"/>
      <c r="OMO410" s="2175"/>
      <c r="OMP410" s="2175"/>
      <c r="OMQ410" s="2175"/>
      <c r="OMR410" s="2175"/>
      <c r="OMS410" s="2175"/>
      <c r="OMT410" s="2175"/>
      <c r="OMU410" s="2175"/>
      <c r="OMV410" s="2175"/>
      <c r="OMW410" s="2175"/>
      <c r="OMX410" s="2175"/>
      <c r="OMY410" s="2175"/>
      <c r="OMZ410" s="2175"/>
      <c r="ONA410" s="2175"/>
      <c r="ONB410" s="2175"/>
      <c r="ONC410" s="2175"/>
      <c r="OND410" s="2175"/>
      <c r="ONE410" s="2175"/>
      <c r="ONF410" s="2175"/>
      <c r="ONG410" s="2175"/>
      <c r="ONH410" s="2175"/>
      <c r="ONI410" s="2175"/>
      <c r="ONJ410" s="2175"/>
      <c r="ONK410" s="2175"/>
      <c r="ONL410" s="2175"/>
      <c r="ONM410" s="2175"/>
      <c r="ONN410" s="2175"/>
      <c r="ONO410" s="2175"/>
      <c r="ONP410" s="2175"/>
      <c r="ONQ410" s="2175"/>
      <c r="ONR410" s="2175"/>
      <c r="ONS410" s="2175"/>
      <c r="ONT410" s="2175"/>
      <c r="ONU410" s="2175"/>
      <c r="ONV410" s="2175"/>
      <c r="ONW410" s="2175"/>
      <c r="ONX410" s="2175"/>
      <c r="ONY410" s="2175"/>
      <c r="ONZ410" s="2175"/>
      <c r="OOA410" s="2175"/>
      <c r="OOB410" s="2175"/>
      <c r="OOC410" s="2175"/>
      <c r="OOD410" s="2175"/>
      <c r="OOE410" s="2175"/>
      <c r="OOF410" s="2175"/>
      <c r="OOG410" s="2175"/>
      <c r="OOH410" s="2175"/>
      <c r="OOI410" s="2175"/>
      <c r="OOJ410" s="2175"/>
      <c r="OOK410" s="2175"/>
      <c r="OOL410" s="2175"/>
      <c r="OOM410" s="2175"/>
      <c r="OON410" s="2175"/>
      <c r="OOO410" s="2175"/>
      <c r="OOP410" s="2175"/>
      <c r="OOQ410" s="2175"/>
      <c r="OOR410" s="2175"/>
      <c r="OOS410" s="2175"/>
      <c r="OOT410" s="2175"/>
      <c r="OOU410" s="2175"/>
      <c r="OOV410" s="2175"/>
      <c r="OOW410" s="2175"/>
      <c r="OOX410" s="2175"/>
      <c r="OOY410" s="2175"/>
      <c r="OOZ410" s="2175"/>
      <c r="OPA410" s="2175"/>
      <c r="OPB410" s="2175"/>
      <c r="OPC410" s="2175"/>
      <c r="OPD410" s="2175"/>
      <c r="OPE410" s="2175"/>
      <c r="OPF410" s="2175"/>
      <c r="OPG410" s="2175"/>
      <c r="OPH410" s="2175"/>
      <c r="OPI410" s="2175"/>
      <c r="OPJ410" s="2175"/>
      <c r="OPK410" s="2175"/>
      <c r="OPL410" s="2175"/>
      <c r="OPM410" s="2175"/>
      <c r="OPN410" s="2175"/>
      <c r="OPO410" s="2175"/>
      <c r="OPP410" s="2175"/>
      <c r="OPQ410" s="2175"/>
      <c r="OPR410" s="2175"/>
      <c r="OPS410" s="2175"/>
      <c r="OPT410" s="2175"/>
      <c r="OPU410" s="2175"/>
      <c r="OPV410" s="2175"/>
      <c r="OPW410" s="2175"/>
      <c r="OPX410" s="2175"/>
      <c r="OPY410" s="2175"/>
      <c r="OPZ410" s="2175"/>
      <c r="OQA410" s="2175"/>
      <c r="OQB410" s="2175"/>
      <c r="OQC410" s="2175"/>
      <c r="OQD410" s="2175"/>
      <c r="OQE410" s="2175"/>
      <c r="OQF410" s="2175"/>
      <c r="OQG410" s="2175"/>
      <c r="OQH410" s="2175"/>
      <c r="OQI410" s="2175"/>
      <c r="OQJ410" s="2175"/>
      <c r="OQK410" s="2175"/>
      <c r="OQL410" s="2175"/>
      <c r="OQM410" s="2175"/>
      <c r="OQN410" s="2175"/>
      <c r="OQO410" s="2175"/>
      <c r="OQP410" s="2175"/>
      <c r="OQQ410" s="2175"/>
      <c r="OQR410" s="2175"/>
      <c r="OQS410" s="2175"/>
      <c r="OQT410" s="2175"/>
      <c r="OQU410" s="2175"/>
      <c r="OQV410" s="2175"/>
      <c r="OQW410" s="2175"/>
      <c r="OQX410" s="2175"/>
      <c r="OQY410" s="2175"/>
      <c r="OQZ410" s="2175"/>
      <c r="ORA410" s="2175"/>
      <c r="ORB410" s="2175"/>
      <c r="ORC410" s="2175"/>
      <c r="ORD410" s="2175"/>
      <c r="ORE410" s="2175"/>
      <c r="ORF410" s="2175"/>
      <c r="ORG410" s="2175"/>
      <c r="ORH410" s="2175"/>
      <c r="ORI410" s="2175"/>
      <c r="ORJ410" s="2175"/>
      <c r="ORK410" s="2175"/>
      <c r="ORL410" s="2175"/>
      <c r="ORM410" s="2175"/>
      <c r="ORN410" s="2175"/>
      <c r="ORO410" s="2175"/>
      <c r="ORP410" s="2175"/>
      <c r="ORQ410" s="2175"/>
      <c r="ORR410" s="2175"/>
      <c r="ORS410" s="2175"/>
      <c r="ORT410" s="2175"/>
      <c r="ORU410" s="2175"/>
      <c r="ORV410" s="2175"/>
      <c r="ORW410" s="2175"/>
      <c r="ORX410" s="2175"/>
      <c r="ORY410" s="2175"/>
      <c r="ORZ410" s="2175"/>
      <c r="OSA410" s="2175"/>
      <c r="OSB410" s="2175"/>
      <c r="OSC410" s="2175"/>
      <c r="OSD410" s="2175"/>
      <c r="OSE410" s="2175"/>
      <c r="OSF410" s="2175"/>
      <c r="OSG410" s="2175"/>
      <c r="OSH410" s="2175"/>
      <c r="OSI410" s="2175"/>
      <c r="OSJ410" s="2175"/>
      <c r="OSK410" s="2175"/>
      <c r="OSL410" s="2175"/>
      <c r="OSM410" s="2175"/>
      <c r="OSN410" s="2175"/>
      <c r="OSO410" s="2175"/>
      <c r="OSP410" s="2175"/>
      <c r="OSQ410" s="2175"/>
      <c r="OSR410" s="2175"/>
      <c r="OSS410" s="2175"/>
      <c r="OST410" s="2175"/>
      <c r="OSU410" s="2175"/>
      <c r="OSV410" s="2175"/>
      <c r="OSW410" s="2175"/>
      <c r="OSX410" s="2175"/>
      <c r="OSY410" s="2175"/>
      <c r="OSZ410" s="2175"/>
      <c r="OTA410" s="2175"/>
      <c r="OTB410" s="2175"/>
      <c r="OTC410" s="2175"/>
      <c r="OTD410" s="2175"/>
      <c r="OTE410" s="2175"/>
      <c r="OTF410" s="2175"/>
      <c r="OTG410" s="2175"/>
      <c r="OTH410" s="2175"/>
      <c r="OTI410" s="2175"/>
      <c r="OTJ410" s="2175"/>
      <c r="OTK410" s="2175"/>
      <c r="OTL410" s="2175"/>
      <c r="OTM410" s="2175"/>
      <c r="OTN410" s="2175"/>
      <c r="OTO410" s="2175"/>
      <c r="OTP410" s="2175"/>
      <c r="OTQ410" s="2175"/>
      <c r="OTR410" s="2175"/>
      <c r="OTS410" s="2175"/>
      <c r="OTT410" s="2175"/>
      <c r="OTU410" s="2175"/>
      <c r="OTV410" s="2175"/>
      <c r="OTW410" s="2175"/>
      <c r="OTX410" s="2175"/>
      <c r="OTY410" s="2175"/>
      <c r="OTZ410" s="2175"/>
      <c r="OUA410" s="2175"/>
      <c r="OUB410" s="2175"/>
      <c r="OUC410" s="2175"/>
      <c r="OUD410" s="2175"/>
      <c r="OUE410" s="2175"/>
      <c r="OUF410" s="2175"/>
      <c r="OUG410" s="2175"/>
      <c r="OUH410" s="2175"/>
      <c r="OUI410" s="2175"/>
      <c r="OUJ410" s="2175"/>
      <c r="OUK410" s="2175"/>
      <c r="OUL410" s="2175"/>
      <c r="OUM410" s="2175"/>
      <c r="OUN410" s="2175"/>
      <c r="OUO410" s="2175"/>
      <c r="OUP410" s="2175"/>
      <c r="OUQ410" s="2175"/>
      <c r="OUR410" s="2175"/>
      <c r="OUS410" s="2175"/>
      <c r="OUT410" s="2175"/>
      <c r="OUU410" s="2175"/>
      <c r="OUV410" s="2175"/>
      <c r="OUW410" s="2175"/>
      <c r="OUX410" s="2175"/>
      <c r="OUY410" s="2175"/>
      <c r="OUZ410" s="2175"/>
      <c r="OVA410" s="2175"/>
      <c r="OVB410" s="2175"/>
      <c r="OVC410" s="2175"/>
      <c r="OVD410" s="2175"/>
      <c r="OVE410" s="2175"/>
      <c r="OVF410" s="2175"/>
      <c r="OVG410" s="2175"/>
      <c r="OVH410" s="2175"/>
      <c r="OVI410" s="2175"/>
      <c r="OVJ410" s="2175"/>
      <c r="OVK410" s="2175"/>
      <c r="OVL410" s="2175"/>
      <c r="OVM410" s="2175"/>
      <c r="OVN410" s="2175"/>
      <c r="OVO410" s="2175"/>
      <c r="OVP410" s="2175"/>
      <c r="OVQ410" s="2175"/>
      <c r="OVR410" s="2175"/>
      <c r="OVS410" s="2175"/>
      <c r="OVT410" s="2175"/>
      <c r="OVU410" s="2175"/>
      <c r="OVV410" s="2175"/>
      <c r="OVW410" s="2175"/>
      <c r="OVX410" s="2175"/>
      <c r="OVY410" s="2175"/>
      <c r="OVZ410" s="2175"/>
      <c r="OWA410" s="2175"/>
      <c r="OWB410" s="2175"/>
      <c r="OWC410" s="2175"/>
      <c r="OWD410" s="2175"/>
      <c r="OWE410" s="2175"/>
      <c r="OWF410" s="2175"/>
      <c r="OWG410" s="2175"/>
      <c r="OWH410" s="2175"/>
      <c r="OWI410" s="2175"/>
      <c r="OWJ410" s="2175"/>
      <c r="OWK410" s="2175"/>
      <c r="OWL410" s="2175"/>
      <c r="OWM410" s="2175"/>
      <c r="OWN410" s="2175"/>
      <c r="OWO410" s="2175"/>
      <c r="OWP410" s="2175"/>
      <c r="OWQ410" s="2175"/>
      <c r="OWR410" s="2175"/>
      <c r="OWS410" s="2175"/>
      <c r="OWT410" s="2175"/>
      <c r="OWU410" s="2175"/>
      <c r="OWV410" s="2175"/>
      <c r="OWW410" s="2175"/>
      <c r="OWX410" s="2175"/>
      <c r="OWY410" s="2175"/>
      <c r="OWZ410" s="2175"/>
      <c r="OXA410" s="2175"/>
      <c r="OXB410" s="2175"/>
      <c r="OXC410" s="2175"/>
      <c r="OXD410" s="2175"/>
      <c r="OXE410" s="2175"/>
      <c r="OXF410" s="2175"/>
      <c r="OXG410" s="2175"/>
      <c r="OXH410" s="2175"/>
      <c r="OXI410" s="2175"/>
      <c r="OXJ410" s="2175"/>
      <c r="OXK410" s="2175"/>
      <c r="OXL410" s="2175"/>
      <c r="OXM410" s="2175"/>
      <c r="OXN410" s="2175"/>
      <c r="OXO410" s="2175"/>
      <c r="OXP410" s="2175"/>
      <c r="OXQ410" s="2175"/>
      <c r="OXR410" s="2175"/>
      <c r="OXS410" s="2175"/>
      <c r="OXT410" s="2175"/>
      <c r="OXU410" s="2175"/>
      <c r="OXV410" s="2175"/>
      <c r="OXW410" s="2175"/>
      <c r="OXX410" s="2175"/>
      <c r="OXY410" s="2175"/>
      <c r="OXZ410" s="2175"/>
      <c r="OYA410" s="2175"/>
      <c r="OYB410" s="2175"/>
      <c r="OYC410" s="2175"/>
      <c r="OYD410" s="2175"/>
      <c r="OYE410" s="2175"/>
      <c r="OYF410" s="2175"/>
      <c r="OYG410" s="2175"/>
      <c r="OYH410" s="2175"/>
      <c r="OYI410" s="2175"/>
      <c r="OYJ410" s="2175"/>
      <c r="OYK410" s="2175"/>
      <c r="OYL410" s="2175"/>
      <c r="OYM410" s="2175"/>
      <c r="OYN410" s="2175"/>
      <c r="OYO410" s="2175"/>
      <c r="OYP410" s="2175"/>
      <c r="OYQ410" s="2175"/>
      <c r="OYR410" s="2175"/>
      <c r="OYS410" s="2175"/>
      <c r="OYT410" s="2175"/>
      <c r="OYU410" s="2175"/>
      <c r="OYV410" s="2175"/>
      <c r="OYW410" s="2175"/>
      <c r="OYX410" s="2175"/>
      <c r="OYY410" s="2175"/>
      <c r="OYZ410" s="2175"/>
      <c r="OZA410" s="2175"/>
      <c r="OZB410" s="2175"/>
      <c r="OZC410" s="2175"/>
      <c r="OZD410" s="2175"/>
      <c r="OZE410" s="2175"/>
      <c r="OZF410" s="2175"/>
      <c r="OZG410" s="2175"/>
      <c r="OZH410" s="2175"/>
      <c r="OZI410" s="2175"/>
      <c r="OZJ410" s="2175"/>
      <c r="OZK410" s="2175"/>
      <c r="OZL410" s="2175"/>
      <c r="OZM410" s="2175"/>
      <c r="OZN410" s="2175"/>
      <c r="OZO410" s="2175"/>
      <c r="OZP410" s="2175"/>
      <c r="OZQ410" s="2175"/>
      <c r="OZR410" s="2175"/>
      <c r="OZS410" s="2175"/>
      <c r="OZT410" s="2175"/>
      <c r="OZU410" s="2175"/>
      <c r="OZV410" s="2175"/>
      <c r="OZW410" s="2175"/>
      <c r="OZX410" s="2175"/>
      <c r="OZY410" s="2175"/>
      <c r="OZZ410" s="2175"/>
      <c r="PAA410" s="2175"/>
      <c r="PAB410" s="2175"/>
      <c r="PAC410" s="2175"/>
      <c r="PAD410" s="2175"/>
      <c r="PAE410" s="2175"/>
      <c r="PAF410" s="2175"/>
      <c r="PAG410" s="2175"/>
      <c r="PAH410" s="2175"/>
      <c r="PAI410" s="2175"/>
      <c r="PAJ410" s="2175"/>
      <c r="PAK410" s="2175"/>
      <c r="PAL410" s="2175"/>
      <c r="PAM410" s="2175"/>
      <c r="PAN410" s="2175"/>
      <c r="PAO410" s="2175"/>
      <c r="PAP410" s="2175"/>
      <c r="PAQ410" s="2175"/>
      <c r="PAR410" s="2175"/>
      <c r="PAS410" s="2175"/>
      <c r="PAT410" s="2175"/>
      <c r="PAU410" s="2175"/>
      <c r="PAV410" s="2175"/>
      <c r="PAW410" s="2175"/>
      <c r="PAX410" s="2175"/>
      <c r="PAY410" s="2175"/>
      <c r="PAZ410" s="2175"/>
      <c r="PBA410" s="2175"/>
      <c r="PBB410" s="2175"/>
      <c r="PBC410" s="2175"/>
      <c r="PBD410" s="2175"/>
      <c r="PBE410" s="2175"/>
      <c r="PBF410" s="2175"/>
      <c r="PBG410" s="2175"/>
      <c r="PBH410" s="2175"/>
      <c r="PBI410" s="2175"/>
      <c r="PBJ410" s="2175"/>
      <c r="PBK410" s="2175"/>
      <c r="PBL410" s="2175"/>
      <c r="PBM410" s="2175"/>
      <c r="PBN410" s="2175"/>
      <c r="PBO410" s="2175"/>
      <c r="PBP410" s="2175"/>
      <c r="PBQ410" s="2175"/>
      <c r="PBR410" s="2175"/>
      <c r="PBS410" s="2175"/>
      <c r="PBT410" s="2175"/>
      <c r="PBU410" s="2175"/>
      <c r="PBV410" s="2175"/>
      <c r="PBW410" s="2175"/>
      <c r="PBX410" s="2175"/>
      <c r="PBY410" s="2175"/>
      <c r="PBZ410" s="2175"/>
      <c r="PCA410" s="2175"/>
      <c r="PCB410" s="2175"/>
      <c r="PCC410" s="2175"/>
      <c r="PCD410" s="2175"/>
      <c r="PCE410" s="2175"/>
      <c r="PCF410" s="2175"/>
      <c r="PCG410" s="2175"/>
      <c r="PCH410" s="2175"/>
      <c r="PCI410" s="2175"/>
      <c r="PCJ410" s="2175"/>
      <c r="PCK410" s="2175"/>
      <c r="PCL410" s="2175"/>
      <c r="PCM410" s="2175"/>
      <c r="PCN410" s="2175"/>
      <c r="PCO410" s="2175"/>
      <c r="PCP410" s="2175"/>
      <c r="PCQ410" s="2175"/>
      <c r="PCR410" s="2175"/>
      <c r="PCS410" s="2175"/>
      <c r="PCT410" s="2175"/>
      <c r="PCU410" s="2175"/>
      <c r="PCV410" s="2175"/>
      <c r="PCW410" s="2175"/>
      <c r="PCX410" s="2175"/>
      <c r="PCY410" s="2175"/>
      <c r="PCZ410" s="2175"/>
      <c r="PDA410" s="2175"/>
      <c r="PDB410" s="2175"/>
      <c r="PDC410" s="2175"/>
      <c r="PDD410" s="2175"/>
      <c r="PDE410" s="2175"/>
      <c r="PDF410" s="2175"/>
      <c r="PDG410" s="2175"/>
      <c r="PDH410" s="2175"/>
      <c r="PDI410" s="2175"/>
      <c r="PDJ410" s="2175"/>
      <c r="PDK410" s="2175"/>
      <c r="PDL410" s="2175"/>
      <c r="PDM410" s="2175"/>
      <c r="PDN410" s="2175"/>
      <c r="PDO410" s="2175"/>
      <c r="PDP410" s="2175"/>
      <c r="PDQ410" s="2175"/>
      <c r="PDR410" s="2175"/>
      <c r="PDS410" s="2175"/>
      <c r="PDT410" s="2175"/>
      <c r="PDU410" s="2175"/>
      <c r="PDV410" s="2175"/>
      <c r="PDW410" s="2175"/>
      <c r="PDX410" s="2175"/>
      <c r="PDY410" s="2175"/>
      <c r="PDZ410" s="2175"/>
      <c r="PEA410" s="2175"/>
      <c r="PEB410" s="2175"/>
      <c r="PEC410" s="2175"/>
      <c r="PED410" s="2175"/>
      <c r="PEE410" s="2175"/>
      <c r="PEF410" s="2175"/>
      <c r="PEG410" s="2175"/>
      <c r="PEH410" s="2175"/>
      <c r="PEI410" s="2175"/>
      <c r="PEJ410" s="2175"/>
      <c r="PEK410" s="2175"/>
      <c r="PEL410" s="2175"/>
      <c r="PEM410" s="2175"/>
      <c r="PEN410" s="2175"/>
      <c r="PEO410" s="2175"/>
      <c r="PEP410" s="2175"/>
      <c r="PEQ410" s="2175"/>
      <c r="PER410" s="2175"/>
      <c r="PES410" s="2175"/>
      <c r="PET410" s="2175"/>
      <c r="PEU410" s="2175"/>
      <c r="PEV410" s="2175"/>
      <c r="PEW410" s="2175"/>
      <c r="PEX410" s="2175"/>
      <c r="PEY410" s="2175"/>
      <c r="PEZ410" s="2175"/>
      <c r="PFA410" s="2175"/>
      <c r="PFB410" s="2175"/>
      <c r="PFC410" s="2175"/>
      <c r="PFD410" s="2175"/>
      <c r="PFE410" s="2175"/>
      <c r="PFF410" s="2175"/>
      <c r="PFG410" s="2175"/>
      <c r="PFH410" s="2175"/>
      <c r="PFI410" s="2175"/>
      <c r="PFJ410" s="2175"/>
      <c r="PFK410" s="2175"/>
      <c r="PFL410" s="2175"/>
      <c r="PFM410" s="2175"/>
      <c r="PFN410" s="2175"/>
      <c r="PFO410" s="2175"/>
      <c r="PFP410" s="2175"/>
      <c r="PFQ410" s="2175"/>
      <c r="PFR410" s="2175"/>
      <c r="PFS410" s="2175"/>
      <c r="PFT410" s="2175"/>
      <c r="PFU410" s="2175"/>
      <c r="PFV410" s="2175"/>
      <c r="PFW410" s="2175"/>
      <c r="PFX410" s="2175"/>
      <c r="PFY410" s="2175"/>
      <c r="PFZ410" s="2175"/>
      <c r="PGA410" s="2175"/>
      <c r="PGB410" s="2175"/>
      <c r="PGC410" s="2175"/>
      <c r="PGD410" s="2175"/>
      <c r="PGE410" s="2175"/>
      <c r="PGF410" s="2175"/>
      <c r="PGG410" s="2175"/>
      <c r="PGH410" s="2175"/>
      <c r="PGI410" s="2175"/>
      <c r="PGJ410" s="2175"/>
      <c r="PGK410" s="2175"/>
      <c r="PGL410" s="2175"/>
      <c r="PGM410" s="2175"/>
      <c r="PGN410" s="2175"/>
      <c r="PGO410" s="2175"/>
      <c r="PGP410" s="2175"/>
      <c r="PGQ410" s="2175"/>
      <c r="PGR410" s="2175"/>
      <c r="PGS410" s="2175"/>
      <c r="PGT410" s="2175"/>
      <c r="PGU410" s="2175"/>
      <c r="PGV410" s="2175"/>
      <c r="PGW410" s="2175"/>
      <c r="PGX410" s="2175"/>
      <c r="PGY410" s="2175"/>
      <c r="PGZ410" s="2175"/>
      <c r="PHA410" s="2175"/>
      <c r="PHB410" s="2175"/>
      <c r="PHC410" s="2175"/>
      <c r="PHD410" s="2175"/>
      <c r="PHE410" s="2175"/>
      <c r="PHF410" s="2175"/>
      <c r="PHG410" s="2175"/>
      <c r="PHH410" s="2175"/>
      <c r="PHI410" s="2175"/>
      <c r="PHJ410" s="2175"/>
      <c r="PHK410" s="2175"/>
      <c r="PHL410" s="2175"/>
      <c r="PHM410" s="2175"/>
      <c r="PHN410" s="2175"/>
      <c r="PHO410" s="2175"/>
      <c r="PHP410" s="2175"/>
      <c r="PHQ410" s="2175"/>
      <c r="PHR410" s="2175"/>
      <c r="PHS410" s="2175"/>
      <c r="PHT410" s="2175"/>
      <c r="PHU410" s="2175"/>
      <c r="PHV410" s="2175"/>
      <c r="PHW410" s="2175"/>
      <c r="PHX410" s="2175"/>
      <c r="PHY410" s="2175"/>
      <c r="PHZ410" s="2175"/>
      <c r="PIA410" s="2175"/>
      <c r="PIB410" s="2175"/>
      <c r="PIC410" s="2175"/>
      <c r="PID410" s="2175"/>
      <c r="PIE410" s="2175"/>
      <c r="PIF410" s="2175"/>
      <c r="PIG410" s="2175"/>
      <c r="PIH410" s="2175"/>
      <c r="PII410" s="2175"/>
      <c r="PIJ410" s="2175"/>
      <c r="PIK410" s="2175"/>
      <c r="PIL410" s="2175"/>
      <c r="PIM410" s="2175"/>
      <c r="PIN410" s="2175"/>
      <c r="PIO410" s="2175"/>
      <c r="PIP410" s="2175"/>
      <c r="PIQ410" s="2175"/>
      <c r="PIR410" s="2175"/>
      <c r="PIS410" s="2175"/>
      <c r="PIT410" s="2175"/>
      <c r="PIU410" s="2175"/>
      <c r="PIV410" s="2175"/>
      <c r="PIW410" s="2175"/>
      <c r="PIX410" s="2175"/>
      <c r="PIY410" s="2175"/>
      <c r="PIZ410" s="2175"/>
      <c r="PJA410" s="2175"/>
      <c r="PJB410" s="2175"/>
      <c r="PJC410" s="2175"/>
      <c r="PJD410" s="2175"/>
      <c r="PJE410" s="2175"/>
      <c r="PJF410" s="2175"/>
      <c r="PJG410" s="2175"/>
      <c r="PJH410" s="2175"/>
      <c r="PJI410" s="2175"/>
      <c r="PJJ410" s="2175"/>
      <c r="PJK410" s="2175"/>
      <c r="PJL410" s="2175"/>
      <c r="PJM410" s="2175"/>
      <c r="PJN410" s="2175"/>
      <c r="PJO410" s="2175"/>
      <c r="PJP410" s="2175"/>
      <c r="PJQ410" s="2175"/>
      <c r="PJR410" s="2175"/>
      <c r="PJS410" s="2175"/>
      <c r="PJT410" s="2175"/>
      <c r="PJU410" s="2175"/>
      <c r="PJV410" s="2175"/>
      <c r="PJW410" s="2175"/>
      <c r="PJX410" s="2175"/>
      <c r="PJY410" s="2175"/>
      <c r="PJZ410" s="2175"/>
      <c r="PKA410" s="2175"/>
      <c r="PKB410" s="2175"/>
      <c r="PKC410" s="2175"/>
      <c r="PKD410" s="2175"/>
      <c r="PKE410" s="2175"/>
      <c r="PKF410" s="2175"/>
      <c r="PKG410" s="2175"/>
      <c r="PKH410" s="2175"/>
      <c r="PKI410" s="2175"/>
      <c r="PKJ410" s="2175"/>
      <c r="PKK410" s="2175"/>
      <c r="PKL410" s="2175"/>
      <c r="PKM410" s="2175"/>
      <c r="PKN410" s="2175"/>
      <c r="PKO410" s="2175"/>
      <c r="PKP410" s="2175"/>
      <c r="PKQ410" s="2175"/>
      <c r="PKR410" s="2175"/>
      <c r="PKS410" s="2175"/>
      <c r="PKT410" s="2175"/>
      <c r="PKU410" s="2175"/>
      <c r="PKV410" s="2175"/>
      <c r="PKW410" s="2175"/>
      <c r="PKX410" s="2175"/>
      <c r="PKY410" s="2175"/>
      <c r="PKZ410" s="2175"/>
      <c r="PLA410" s="2175"/>
      <c r="PLB410" s="2175"/>
      <c r="PLC410" s="2175"/>
      <c r="PLD410" s="2175"/>
      <c r="PLE410" s="2175"/>
      <c r="PLF410" s="2175"/>
      <c r="PLG410" s="2175"/>
      <c r="PLH410" s="2175"/>
      <c r="PLI410" s="2175"/>
      <c r="PLJ410" s="2175"/>
      <c r="PLK410" s="2175"/>
      <c r="PLL410" s="2175"/>
      <c r="PLM410" s="2175"/>
      <c r="PLN410" s="2175"/>
      <c r="PLO410" s="2175"/>
      <c r="PLP410" s="2175"/>
      <c r="PLQ410" s="2175"/>
      <c r="PLR410" s="2175"/>
      <c r="PLS410" s="2175"/>
      <c r="PLT410" s="2175"/>
      <c r="PLU410" s="2175"/>
      <c r="PLV410" s="2175"/>
      <c r="PLW410" s="2175"/>
      <c r="PLX410" s="2175"/>
      <c r="PLY410" s="2175"/>
      <c r="PLZ410" s="2175"/>
      <c r="PMA410" s="2175"/>
      <c r="PMB410" s="2175"/>
      <c r="PMC410" s="2175"/>
      <c r="PMD410" s="2175"/>
      <c r="PME410" s="2175"/>
      <c r="PMF410" s="2175"/>
      <c r="PMG410" s="2175"/>
      <c r="PMH410" s="2175"/>
      <c r="PMI410" s="2175"/>
      <c r="PMJ410" s="2175"/>
      <c r="PMK410" s="2175"/>
      <c r="PML410" s="2175"/>
      <c r="PMM410" s="2175"/>
      <c r="PMN410" s="2175"/>
      <c r="PMO410" s="2175"/>
      <c r="PMP410" s="2175"/>
      <c r="PMQ410" s="2175"/>
      <c r="PMR410" s="2175"/>
      <c r="PMS410" s="2175"/>
      <c r="PMT410" s="2175"/>
      <c r="PMU410" s="2175"/>
      <c r="PMV410" s="2175"/>
      <c r="PMW410" s="2175"/>
      <c r="PMX410" s="2175"/>
      <c r="PMY410" s="2175"/>
      <c r="PMZ410" s="2175"/>
      <c r="PNA410" s="2175"/>
      <c r="PNB410" s="2175"/>
      <c r="PNC410" s="2175"/>
      <c r="PND410" s="2175"/>
      <c r="PNE410" s="2175"/>
      <c r="PNF410" s="2175"/>
      <c r="PNG410" s="2175"/>
      <c r="PNH410" s="2175"/>
      <c r="PNI410" s="2175"/>
      <c r="PNJ410" s="2175"/>
      <c r="PNK410" s="2175"/>
      <c r="PNL410" s="2175"/>
      <c r="PNM410" s="2175"/>
      <c r="PNN410" s="2175"/>
      <c r="PNO410" s="2175"/>
      <c r="PNP410" s="2175"/>
      <c r="PNQ410" s="2175"/>
      <c r="PNR410" s="2175"/>
      <c r="PNS410" s="2175"/>
      <c r="PNT410" s="2175"/>
      <c r="PNU410" s="2175"/>
      <c r="PNV410" s="2175"/>
      <c r="PNW410" s="2175"/>
      <c r="PNX410" s="2175"/>
      <c r="PNY410" s="2175"/>
      <c r="PNZ410" s="2175"/>
      <c r="POA410" s="2175"/>
      <c r="POB410" s="2175"/>
      <c r="POC410" s="2175"/>
      <c r="POD410" s="2175"/>
      <c r="POE410" s="2175"/>
      <c r="POF410" s="2175"/>
      <c r="POG410" s="2175"/>
      <c r="POH410" s="2175"/>
      <c r="POI410" s="2175"/>
      <c r="POJ410" s="2175"/>
      <c r="POK410" s="2175"/>
      <c r="POL410" s="2175"/>
      <c r="POM410" s="2175"/>
      <c r="PON410" s="2175"/>
      <c r="POO410" s="2175"/>
      <c r="POP410" s="2175"/>
      <c r="POQ410" s="2175"/>
      <c r="POR410" s="2175"/>
      <c r="POS410" s="2175"/>
      <c r="POT410" s="2175"/>
      <c r="POU410" s="2175"/>
      <c r="POV410" s="2175"/>
      <c r="POW410" s="2175"/>
      <c r="POX410" s="2175"/>
      <c r="POY410" s="2175"/>
      <c r="POZ410" s="2175"/>
      <c r="PPA410" s="2175"/>
      <c r="PPB410" s="2175"/>
      <c r="PPC410" s="2175"/>
      <c r="PPD410" s="2175"/>
      <c r="PPE410" s="2175"/>
      <c r="PPF410" s="2175"/>
      <c r="PPG410" s="2175"/>
      <c r="PPH410" s="2175"/>
      <c r="PPI410" s="2175"/>
      <c r="PPJ410" s="2175"/>
      <c r="PPK410" s="2175"/>
      <c r="PPL410" s="2175"/>
      <c r="PPM410" s="2175"/>
      <c r="PPN410" s="2175"/>
      <c r="PPO410" s="2175"/>
      <c r="PPP410" s="2175"/>
      <c r="PPQ410" s="2175"/>
      <c r="PPR410" s="2175"/>
      <c r="PPS410" s="2175"/>
      <c r="PPT410" s="2175"/>
      <c r="PPU410" s="2175"/>
      <c r="PPV410" s="2175"/>
      <c r="PPW410" s="2175"/>
      <c r="PPX410" s="2175"/>
      <c r="PPY410" s="2175"/>
      <c r="PPZ410" s="2175"/>
      <c r="PQA410" s="2175"/>
      <c r="PQB410" s="2175"/>
      <c r="PQC410" s="2175"/>
      <c r="PQD410" s="2175"/>
      <c r="PQE410" s="2175"/>
      <c r="PQF410" s="2175"/>
      <c r="PQG410" s="2175"/>
      <c r="PQH410" s="2175"/>
      <c r="PQI410" s="2175"/>
      <c r="PQJ410" s="2175"/>
      <c r="PQK410" s="2175"/>
      <c r="PQL410" s="2175"/>
      <c r="PQM410" s="2175"/>
      <c r="PQN410" s="2175"/>
      <c r="PQO410" s="2175"/>
      <c r="PQP410" s="2175"/>
      <c r="PQQ410" s="2175"/>
      <c r="PQR410" s="2175"/>
      <c r="PQS410" s="2175"/>
      <c r="PQT410" s="2175"/>
      <c r="PQU410" s="2175"/>
      <c r="PQV410" s="2175"/>
      <c r="PQW410" s="2175"/>
      <c r="PQX410" s="2175"/>
      <c r="PQY410" s="2175"/>
      <c r="PQZ410" s="2175"/>
      <c r="PRA410" s="2175"/>
      <c r="PRB410" s="2175"/>
      <c r="PRC410" s="2175"/>
      <c r="PRD410" s="2175"/>
      <c r="PRE410" s="2175"/>
      <c r="PRF410" s="2175"/>
      <c r="PRG410" s="2175"/>
      <c r="PRH410" s="2175"/>
      <c r="PRI410" s="2175"/>
      <c r="PRJ410" s="2175"/>
      <c r="PRK410" s="2175"/>
      <c r="PRL410" s="2175"/>
      <c r="PRM410" s="2175"/>
      <c r="PRN410" s="2175"/>
      <c r="PRO410" s="2175"/>
      <c r="PRP410" s="2175"/>
      <c r="PRQ410" s="2175"/>
      <c r="PRR410" s="2175"/>
      <c r="PRS410" s="2175"/>
      <c r="PRT410" s="2175"/>
      <c r="PRU410" s="2175"/>
      <c r="PRV410" s="2175"/>
      <c r="PRW410" s="2175"/>
      <c r="PRX410" s="2175"/>
      <c r="PRY410" s="2175"/>
      <c r="PRZ410" s="2175"/>
      <c r="PSA410" s="2175"/>
      <c r="PSB410" s="2175"/>
      <c r="PSC410" s="2175"/>
      <c r="PSD410" s="2175"/>
      <c r="PSE410" s="2175"/>
      <c r="PSF410" s="2175"/>
      <c r="PSG410" s="2175"/>
      <c r="PSH410" s="2175"/>
      <c r="PSI410" s="2175"/>
      <c r="PSJ410" s="2175"/>
      <c r="PSK410" s="2175"/>
      <c r="PSL410" s="2175"/>
      <c r="PSM410" s="2175"/>
      <c r="PSN410" s="2175"/>
      <c r="PSO410" s="2175"/>
      <c r="PSP410" s="2175"/>
      <c r="PSQ410" s="2175"/>
      <c r="PSR410" s="2175"/>
      <c r="PSS410" s="2175"/>
      <c r="PST410" s="2175"/>
      <c r="PSU410" s="2175"/>
      <c r="PSV410" s="2175"/>
      <c r="PSW410" s="2175"/>
      <c r="PSX410" s="2175"/>
      <c r="PSY410" s="2175"/>
      <c r="PSZ410" s="2175"/>
      <c r="PTA410" s="2175"/>
      <c r="PTB410" s="2175"/>
      <c r="PTC410" s="2175"/>
      <c r="PTD410" s="2175"/>
      <c r="PTE410" s="2175"/>
      <c r="PTF410" s="2175"/>
      <c r="PTG410" s="2175"/>
      <c r="PTH410" s="2175"/>
      <c r="PTI410" s="2175"/>
      <c r="PTJ410" s="2175"/>
      <c r="PTK410" s="2175"/>
      <c r="PTL410" s="2175"/>
      <c r="PTM410" s="2175"/>
      <c r="PTN410" s="2175"/>
      <c r="PTO410" s="2175"/>
      <c r="PTP410" s="2175"/>
      <c r="PTQ410" s="2175"/>
      <c r="PTR410" s="2175"/>
      <c r="PTS410" s="2175"/>
      <c r="PTT410" s="2175"/>
      <c r="PTU410" s="2175"/>
      <c r="PTV410" s="2175"/>
      <c r="PTW410" s="2175"/>
      <c r="PTX410" s="2175"/>
      <c r="PTY410" s="2175"/>
      <c r="PTZ410" s="2175"/>
      <c r="PUA410" s="2175"/>
      <c r="PUB410" s="2175"/>
      <c r="PUC410" s="2175"/>
      <c r="PUD410" s="2175"/>
      <c r="PUE410" s="2175"/>
      <c r="PUF410" s="2175"/>
      <c r="PUG410" s="2175"/>
      <c r="PUH410" s="2175"/>
      <c r="PUI410" s="2175"/>
      <c r="PUJ410" s="2175"/>
      <c r="PUK410" s="2175"/>
      <c r="PUL410" s="2175"/>
      <c r="PUM410" s="2175"/>
      <c r="PUN410" s="2175"/>
      <c r="PUO410" s="2175"/>
      <c r="PUP410" s="2175"/>
      <c r="PUQ410" s="2175"/>
      <c r="PUR410" s="2175"/>
      <c r="PUS410" s="2175"/>
      <c r="PUT410" s="2175"/>
      <c r="PUU410" s="2175"/>
      <c r="PUV410" s="2175"/>
      <c r="PUW410" s="2175"/>
      <c r="PUX410" s="2175"/>
      <c r="PUY410" s="2175"/>
      <c r="PUZ410" s="2175"/>
      <c r="PVA410" s="2175"/>
      <c r="PVB410" s="2175"/>
      <c r="PVC410" s="2175"/>
      <c r="PVD410" s="2175"/>
      <c r="PVE410" s="2175"/>
      <c r="PVF410" s="2175"/>
      <c r="PVG410" s="2175"/>
      <c r="PVH410" s="2175"/>
      <c r="PVI410" s="2175"/>
      <c r="PVJ410" s="2175"/>
      <c r="PVK410" s="2175"/>
      <c r="PVL410" s="2175"/>
      <c r="PVM410" s="2175"/>
      <c r="PVN410" s="2175"/>
      <c r="PVO410" s="2175"/>
      <c r="PVP410" s="2175"/>
      <c r="PVQ410" s="2175"/>
      <c r="PVR410" s="2175"/>
      <c r="PVS410" s="2175"/>
      <c r="PVT410" s="2175"/>
      <c r="PVU410" s="2175"/>
      <c r="PVV410" s="2175"/>
      <c r="PVW410" s="2175"/>
      <c r="PVX410" s="2175"/>
      <c r="PVY410" s="2175"/>
      <c r="PVZ410" s="2175"/>
      <c r="PWA410" s="2175"/>
      <c r="PWB410" s="2175"/>
      <c r="PWC410" s="2175"/>
      <c r="PWD410" s="2175"/>
      <c r="PWE410" s="2175"/>
      <c r="PWF410" s="2175"/>
      <c r="PWG410" s="2175"/>
      <c r="PWH410" s="2175"/>
      <c r="PWI410" s="2175"/>
      <c r="PWJ410" s="2175"/>
      <c r="PWK410" s="2175"/>
      <c r="PWL410" s="2175"/>
      <c r="PWM410" s="2175"/>
      <c r="PWN410" s="2175"/>
      <c r="PWO410" s="2175"/>
      <c r="PWP410" s="2175"/>
      <c r="PWQ410" s="2175"/>
      <c r="PWR410" s="2175"/>
      <c r="PWS410" s="2175"/>
      <c r="PWT410" s="2175"/>
      <c r="PWU410" s="2175"/>
      <c r="PWV410" s="2175"/>
      <c r="PWW410" s="2175"/>
      <c r="PWX410" s="2175"/>
      <c r="PWY410" s="2175"/>
      <c r="PWZ410" s="2175"/>
      <c r="PXA410" s="2175"/>
      <c r="PXB410" s="2175"/>
      <c r="PXC410" s="2175"/>
      <c r="PXD410" s="2175"/>
      <c r="PXE410" s="2175"/>
      <c r="PXF410" s="2175"/>
      <c r="PXG410" s="2175"/>
      <c r="PXH410" s="2175"/>
      <c r="PXI410" s="2175"/>
      <c r="PXJ410" s="2175"/>
      <c r="PXK410" s="2175"/>
      <c r="PXL410" s="2175"/>
      <c r="PXM410" s="2175"/>
      <c r="PXN410" s="2175"/>
      <c r="PXO410" s="2175"/>
      <c r="PXP410" s="2175"/>
      <c r="PXQ410" s="2175"/>
      <c r="PXR410" s="2175"/>
      <c r="PXS410" s="2175"/>
      <c r="PXT410" s="2175"/>
      <c r="PXU410" s="2175"/>
      <c r="PXV410" s="2175"/>
      <c r="PXW410" s="2175"/>
      <c r="PXX410" s="2175"/>
      <c r="PXY410" s="2175"/>
      <c r="PXZ410" s="2175"/>
      <c r="PYA410" s="2175"/>
      <c r="PYB410" s="2175"/>
      <c r="PYC410" s="2175"/>
      <c r="PYD410" s="2175"/>
      <c r="PYE410" s="2175"/>
      <c r="PYF410" s="2175"/>
      <c r="PYG410" s="2175"/>
      <c r="PYH410" s="2175"/>
      <c r="PYI410" s="2175"/>
      <c r="PYJ410" s="2175"/>
      <c r="PYK410" s="2175"/>
      <c r="PYL410" s="2175"/>
      <c r="PYM410" s="2175"/>
      <c r="PYN410" s="2175"/>
      <c r="PYO410" s="2175"/>
      <c r="PYP410" s="2175"/>
      <c r="PYQ410" s="2175"/>
      <c r="PYR410" s="2175"/>
      <c r="PYS410" s="2175"/>
      <c r="PYT410" s="2175"/>
      <c r="PYU410" s="2175"/>
      <c r="PYV410" s="2175"/>
      <c r="PYW410" s="2175"/>
      <c r="PYX410" s="2175"/>
      <c r="PYY410" s="2175"/>
      <c r="PYZ410" s="2175"/>
      <c r="PZA410" s="2175"/>
      <c r="PZB410" s="2175"/>
      <c r="PZC410" s="2175"/>
      <c r="PZD410" s="2175"/>
      <c r="PZE410" s="2175"/>
      <c r="PZF410" s="2175"/>
      <c r="PZG410" s="2175"/>
      <c r="PZH410" s="2175"/>
      <c r="PZI410" s="2175"/>
      <c r="PZJ410" s="2175"/>
      <c r="PZK410" s="2175"/>
      <c r="PZL410" s="2175"/>
      <c r="PZM410" s="2175"/>
      <c r="PZN410" s="2175"/>
      <c r="PZO410" s="2175"/>
      <c r="PZP410" s="2175"/>
      <c r="PZQ410" s="2175"/>
      <c r="PZR410" s="2175"/>
      <c r="PZS410" s="2175"/>
      <c r="PZT410" s="2175"/>
      <c r="PZU410" s="2175"/>
      <c r="PZV410" s="2175"/>
      <c r="PZW410" s="2175"/>
      <c r="PZX410" s="2175"/>
      <c r="PZY410" s="2175"/>
      <c r="PZZ410" s="2175"/>
      <c r="QAA410" s="2175"/>
      <c r="QAB410" s="2175"/>
      <c r="QAC410" s="2175"/>
      <c r="QAD410" s="2175"/>
      <c r="QAE410" s="2175"/>
      <c r="QAF410" s="2175"/>
      <c r="QAG410" s="2175"/>
      <c r="QAH410" s="2175"/>
      <c r="QAI410" s="2175"/>
      <c r="QAJ410" s="2175"/>
      <c r="QAK410" s="2175"/>
      <c r="QAL410" s="2175"/>
      <c r="QAM410" s="2175"/>
      <c r="QAN410" s="2175"/>
      <c r="QAO410" s="2175"/>
      <c r="QAP410" s="2175"/>
      <c r="QAQ410" s="2175"/>
      <c r="QAR410" s="2175"/>
      <c r="QAS410" s="2175"/>
      <c r="QAT410" s="2175"/>
      <c r="QAU410" s="2175"/>
      <c r="QAV410" s="2175"/>
      <c r="QAW410" s="2175"/>
      <c r="QAX410" s="2175"/>
      <c r="QAY410" s="2175"/>
      <c r="QAZ410" s="2175"/>
      <c r="QBA410" s="2175"/>
      <c r="QBB410" s="2175"/>
      <c r="QBC410" s="2175"/>
      <c r="QBD410" s="2175"/>
      <c r="QBE410" s="2175"/>
      <c r="QBF410" s="2175"/>
      <c r="QBG410" s="2175"/>
      <c r="QBH410" s="2175"/>
      <c r="QBI410" s="2175"/>
      <c r="QBJ410" s="2175"/>
      <c r="QBK410" s="2175"/>
      <c r="QBL410" s="2175"/>
      <c r="QBM410" s="2175"/>
      <c r="QBN410" s="2175"/>
      <c r="QBO410" s="2175"/>
      <c r="QBP410" s="2175"/>
      <c r="QBQ410" s="2175"/>
      <c r="QBR410" s="2175"/>
      <c r="QBS410" s="2175"/>
      <c r="QBT410" s="2175"/>
      <c r="QBU410" s="2175"/>
      <c r="QBV410" s="2175"/>
      <c r="QBW410" s="2175"/>
      <c r="QBX410" s="2175"/>
      <c r="QBY410" s="2175"/>
      <c r="QBZ410" s="2175"/>
      <c r="QCA410" s="2175"/>
      <c r="QCB410" s="2175"/>
      <c r="QCC410" s="2175"/>
      <c r="QCD410" s="2175"/>
      <c r="QCE410" s="2175"/>
      <c r="QCF410" s="2175"/>
      <c r="QCG410" s="2175"/>
      <c r="QCH410" s="2175"/>
      <c r="QCI410" s="2175"/>
      <c r="QCJ410" s="2175"/>
      <c r="QCK410" s="2175"/>
      <c r="QCL410" s="2175"/>
      <c r="QCM410" s="2175"/>
      <c r="QCN410" s="2175"/>
      <c r="QCO410" s="2175"/>
      <c r="QCP410" s="2175"/>
      <c r="QCQ410" s="2175"/>
      <c r="QCR410" s="2175"/>
      <c r="QCS410" s="2175"/>
      <c r="QCT410" s="2175"/>
      <c r="QCU410" s="2175"/>
      <c r="QCV410" s="2175"/>
      <c r="QCW410" s="2175"/>
      <c r="QCX410" s="2175"/>
      <c r="QCY410" s="2175"/>
      <c r="QCZ410" s="2175"/>
      <c r="QDA410" s="2175"/>
      <c r="QDB410" s="2175"/>
      <c r="QDC410" s="2175"/>
      <c r="QDD410" s="2175"/>
      <c r="QDE410" s="2175"/>
      <c r="QDF410" s="2175"/>
      <c r="QDG410" s="2175"/>
      <c r="QDH410" s="2175"/>
      <c r="QDI410" s="2175"/>
      <c r="QDJ410" s="2175"/>
      <c r="QDK410" s="2175"/>
      <c r="QDL410" s="2175"/>
      <c r="QDM410" s="2175"/>
      <c r="QDN410" s="2175"/>
      <c r="QDO410" s="2175"/>
      <c r="QDP410" s="2175"/>
      <c r="QDQ410" s="2175"/>
      <c r="QDR410" s="2175"/>
      <c r="QDS410" s="2175"/>
      <c r="QDT410" s="2175"/>
      <c r="QDU410" s="2175"/>
      <c r="QDV410" s="2175"/>
      <c r="QDW410" s="2175"/>
      <c r="QDX410" s="2175"/>
      <c r="QDY410" s="2175"/>
      <c r="QDZ410" s="2175"/>
      <c r="QEA410" s="2175"/>
      <c r="QEB410" s="2175"/>
      <c r="QEC410" s="2175"/>
      <c r="QED410" s="2175"/>
      <c r="QEE410" s="2175"/>
      <c r="QEF410" s="2175"/>
      <c r="QEG410" s="2175"/>
      <c r="QEH410" s="2175"/>
      <c r="QEI410" s="2175"/>
      <c r="QEJ410" s="2175"/>
      <c r="QEK410" s="2175"/>
      <c r="QEL410" s="2175"/>
      <c r="QEM410" s="2175"/>
      <c r="QEN410" s="2175"/>
      <c r="QEO410" s="2175"/>
      <c r="QEP410" s="2175"/>
      <c r="QEQ410" s="2175"/>
      <c r="QER410" s="2175"/>
      <c r="QES410" s="2175"/>
      <c r="QET410" s="2175"/>
      <c r="QEU410" s="2175"/>
      <c r="QEV410" s="2175"/>
      <c r="QEW410" s="2175"/>
      <c r="QEX410" s="2175"/>
      <c r="QEY410" s="2175"/>
      <c r="QEZ410" s="2175"/>
      <c r="QFA410" s="2175"/>
      <c r="QFB410" s="2175"/>
      <c r="QFC410" s="2175"/>
      <c r="QFD410" s="2175"/>
      <c r="QFE410" s="2175"/>
      <c r="QFF410" s="2175"/>
      <c r="QFG410" s="2175"/>
      <c r="QFH410" s="2175"/>
      <c r="QFI410" s="2175"/>
      <c r="QFJ410" s="2175"/>
      <c r="QFK410" s="2175"/>
      <c r="QFL410" s="2175"/>
      <c r="QFM410" s="2175"/>
      <c r="QFN410" s="2175"/>
      <c r="QFO410" s="2175"/>
      <c r="QFP410" s="2175"/>
      <c r="QFQ410" s="2175"/>
      <c r="QFR410" s="2175"/>
      <c r="QFS410" s="2175"/>
      <c r="QFT410" s="2175"/>
      <c r="QFU410" s="2175"/>
      <c r="QFV410" s="2175"/>
      <c r="QFW410" s="2175"/>
      <c r="QFX410" s="2175"/>
      <c r="QFY410" s="2175"/>
      <c r="QFZ410" s="2175"/>
      <c r="QGA410" s="2175"/>
      <c r="QGB410" s="2175"/>
      <c r="QGC410" s="2175"/>
      <c r="QGD410" s="2175"/>
      <c r="QGE410" s="2175"/>
      <c r="QGF410" s="2175"/>
      <c r="QGG410" s="2175"/>
      <c r="QGH410" s="2175"/>
      <c r="QGI410" s="2175"/>
      <c r="QGJ410" s="2175"/>
      <c r="QGK410" s="2175"/>
      <c r="QGL410" s="2175"/>
      <c r="QGM410" s="2175"/>
      <c r="QGN410" s="2175"/>
      <c r="QGO410" s="2175"/>
      <c r="QGP410" s="2175"/>
      <c r="QGQ410" s="2175"/>
      <c r="QGR410" s="2175"/>
      <c r="QGS410" s="2175"/>
      <c r="QGT410" s="2175"/>
      <c r="QGU410" s="2175"/>
      <c r="QGV410" s="2175"/>
      <c r="QGW410" s="2175"/>
      <c r="QGX410" s="2175"/>
      <c r="QGY410" s="2175"/>
      <c r="QGZ410" s="2175"/>
      <c r="QHA410" s="2175"/>
      <c r="QHB410" s="2175"/>
      <c r="QHC410" s="2175"/>
      <c r="QHD410" s="2175"/>
      <c r="QHE410" s="2175"/>
      <c r="QHF410" s="2175"/>
      <c r="QHG410" s="2175"/>
      <c r="QHH410" s="2175"/>
      <c r="QHI410" s="2175"/>
      <c r="QHJ410" s="2175"/>
      <c r="QHK410" s="2175"/>
      <c r="QHL410" s="2175"/>
      <c r="QHM410" s="2175"/>
      <c r="QHN410" s="2175"/>
      <c r="QHO410" s="2175"/>
      <c r="QHP410" s="2175"/>
      <c r="QHQ410" s="2175"/>
      <c r="QHR410" s="2175"/>
      <c r="QHS410" s="2175"/>
      <c r="QHT410" s="2175"/>
      <c r="QHU410" s="2175"/>
      <c r="QHV410" s="2175"/>
      <c r="QHW410" s="2175"/>
      <c r="QHX410" s="2175"/>
      <c r="QHY410" s="2175"/>
      <c r="QHZ410" s="2175"/>
      <c r="QIA410" s="2175"/>
      <c r="QIB410" s="2175"/>
      <c r="QIC410" s="2175"/>
      <c r="QID410" s="2175"/>
      <c r="QIE410" s="2175"/>
      <c r="QIF410" s="2175"/>
      <c r="QIG410" s="2175"/>
      <c r="QIH410" s="2175"/>
      <c r="QII410" s="2175"/>
      <c r="QIJ410" s="2175"/>
      <c r="QIK410" s="2175"/>
      <c r="QIL410" s="2175"/>
      <c r="QIM410" s="2175"/>
      <c r="QIN410" s="2175"/>
      <c r="QIO410" s="2175"/>
      <c r="QIP410" s="2175"/>
      <c r="QIQ410" s="2175"/>
      <c r="QIR410" s="2175"/>
      <c r="QIS410" s="2175"/>
      <c r="QIT410" s="2175"/>
      <c r="QIU410" s="2175"/>
      <c r="QIV410" s="2175"/>
      <c r="QIW410" s="2175"/>
      <c r="QIX410" s="2175"/>
      <c r="QIY410" s="2175"/>
      <c r="QIZ410" s="2175"/>
      <c r="QJA410" s="2175"/>
      <c r="QJB410" s="2175"/>
      <c r="QJC410" s="2175"/>
      <c r="QJD410" s="2175"/>
      <c r="QJE410" s="2175"/>
      <c r="QJF410" s="2175"/>
      <c r="QJG410" s="2175"/>
      <c r="QJH410" s="2175"/>
      <c r="QJI410" s="2175"/>
      <c r="QJJ410" s="2175"/>
      <c r="QJK410" s="2175"/>
      <c r="QJL410" s="2175"/>
      <c r="QJM410" s="2175"/>
      <c r="QJN410" s="2175"/>
      <c r="QJO410" s="2175"/>
      <c r="QJP410" s="2175"/>
      <c r="QJQ410" s="2175"/>
      <c r="QJR410" s="2175"/>
      <c r="QJS410" s="2175"/>
      <c r="QJT410" s="2175"/>
      <c r="QJU410" s="2175"/>
      <c r="QJV410" s="2175"/>
      <c r="QJW410" s="2175"/>
      <c r="QJX410" s="2175"/>
      <c r="QJY410" s="2175"/>
      <c r="QJZ410" s="2175"/>
      <c r="QKA410" s="2175"/>
      <c r="QKB410" s="2175"/>
      <c r="QKC410" s="2175"/>
      <c r="QKD410" s="2175"/>
      <c r="QKE410" s="2175"/>
      <c r="QKF410" s="2175"/>
      <c r="QKG410" s="2175"/>
      <c r="QKH410" s="2175"/>
      <c r="QKI410" s="2175"/>
      <c r="QKJ410" s="2175"/>
      <c r="QKK410" s="2175"/>
      <c r="QKL410" s="2175"/>
      <c r="QKM410" s="2175"/>
      <c r="QKN410" s="2175"/>
      <c r="QKO410" s="2175"/>
      <c r="QKP410" s="2175"/>
      <c r="QKQ410" s="2175"/>
      <c r="QKR410" s="2175"/>
      <c r="QKS410" s="2175"/>
      <c r="QKT410" s="2175"/>
      <c r="QKU410" s="2175"/>
      <c r="QKV410" s="2175"/>
      <c r="QKW410" s="2175"/>
      <c r="QKX410" s="2175"/>
      <c r="QKY410" s="2175"/>
      <c r="QKZ410" s="2175"/>
      <c r="QLA410" s="2175"/>
      <c r="QLB410" s="2175"/>
      <c r="QLC410" s="2175"/>
      <c r="QLD410" s="2175"/>
      <c r="QLE410" s="2175"/>
      <c r="QLF410" s="2175"/>
      <c r="QLG410" s="2175"/>
      <c r="QLH410" s="2175"/>
      <c r="QLI410" s="2175"/>
      <c r="QLJ410" s="2175"/>
      <c r="QLK410" s="2175"/>
      <c r="QLL410" s="2175"/>
      <c r="QLM410" s="2175"/>
      <c r="QLN410" s="2175"/>
      <c r="QLO410" s="2175"/>
      <c r="QLP410" s="2175"/>
      <c r="QLQ410" s="2175"/>
      <c r="QLR410" s="2175"/>
      <c r="QLS410" s="2175"/>
      <c r="QLT410" s="2175"/>
      <c r="QLU410" s="2175"/>
      <c r="QLV410" s="2175"/>
      <c r="QLW410" s="2175"/>
      <c r="QLX410" s="2175"/>
      <c r="QLY410" s="2175"/>
      <c r="QLZ410" s="2175"/>
      <c r="QMA410" s="2175"/>
      <c r="QMB410" s="2175"/>
      <c r="QMC410" s="2175"/>
      <c r="QMD410" s="2175"/>
      <c r="QME410" s="2175"/>
      <c r="QMF410" s="2175"/>
      <c r="QMG410" s="2175"/>
      <c r="QMH410" s="2175"/>
      <c r="QMI410" s="2175"/>
      <c r="QMJ410" s="2175"/>
      <c r="QMK410" s="2175"/>
      <c r="QML410" s="2175"/>
      <c r="QMM410" s="2175"/>
      <c r="QMN410" s="2175"/>
      <c r="QMO410" s="2175"/>
      <c r="QMP410" s="2175"/>
      <c r="QMQ410" s="2175"/>
      <c r="QMR410" s="2175"/>
      <c r="QMS410" s="2175"/>
      <c r="QMT410" s="2175"/>
      <c r="QMU410" s="2175"/>
      <c r="QMV410" s="2175"/>
      <c r="QMW410" s="2175"/>
      <c r="QMX410" s="2175"/>
      <c r="QMY410" s="2175"/>
      <c r="QMZ410" s="2175"/>
      <c r="QNA410" s="2175"/>
      <c r="QNB410" s="2175"/>
      <c r="QNC410" s="2175"/>
      <c r="QND410" s="2175"/>
      <c r="QNE410" s="2175"/>
      <c r="QNF410" s="2175"/>
      <c r="QNG410" s="2175"/>
      <c r="QNH410" s="2175"/>
      <c r="QNI410" s="2175"/>
      <c r="QNJ410" s="2175"/>
      <c r="QNK410" s="2175"/>
      <c r="QNL410" s="2175"/>
      <c r="QNM410" s="2175"/>
      <c r="QNN410" s="2175"/>
      <c r="QNO410" s="2175"/>
      <c r="QNP410" s="2175"/>
      <c r="QNQ410" s="2175"/>
      <c r="QNR410" s="2175"/>
      <c r="QNS410" s="2175"/>
      <c r="QNT410" s="2175"/>
      <c r="QNU410" s="2175"/>
      <c r="QNV410" s="2175"/>
      <c r="QNW410" s="2175"/>
      <c r="QNX410" s="2175"/>
      <c r="QNY410" s="2175"/>
      <c r="QNZ410" s="2175"/>
      <c r="QOA410" s="2175"/>
      <c r="QOB410" s="2175"/>
      <c r="QOC410" s="2175"/>
      <c r="QOD410" s="2175"/>
      <c r="QOE410" s="2175"/>
      <c r="QOF410" s="2175"/>
      <c r="QOG410" s="2175"/>
      <c r="QOH410" s="2175"/>
      <c r="QOI410" s="2175"/>
      <c r="QOJ410" s="2175"/>
      <c r="QOK410" s="2175"/>
      <c r="QOL410" s="2175"/>
      <c r="QOM410" s="2175"/>
      <c r="QON410" s="2175"/>
      <c r="QOO410" s="2175"/>
      <c r="QOP410" s="2175"/>
      <c r="QOQ410" s="2175"/>
      <c r="QOR410" s="2175"/>
      <c r="QOS410" s="2175"/>
      <c r="QOT410" s="2175"/>
      <c r="QOU410" s="2175"/>
      <c r="QOV410" s="2175"/>
      <c r="QOW410" s="2175"/>
      <c r="QOX410" s="2175"/>
      <c r="QOY410" s="2175"/>
      <c r="QOZ410" s="2175"/>
      <c r="QPA410" s="2175"/>
      <c r="QPB410" s="2175"/>
      <c r="QPC410" s="2175"/>
      <c r="QPD410" s="2175"/>
      <c r="QPE410" s="2175"/>
      <c r="QPF410" s="2175"/>
      <c r="QPG410" s="2175"/>
      <c r="QPH410" s="2175"/>
      <c r="QPI410" s="2175"/>
      <c r="QPJ410" s="2175"/>
      <c r="QPK410" s="2175"/>
      <c r="QPL410" s="2175"/>
      <c r="QPM410" s="2175"/>
      <c r="QPN410" s="2175"/>
      <c r="QPO410" s="2175"/>
      <c r="QPP410" s="2175"/>
      <c r="QPQ410" s="2175"/>
      <c r="QPR410" s="2175"/>
      <c r="QPS410" s="2175"/>
      <c r="QPT410" s="2175"/>
      <c r="QPU410" s="2175"/>
      <c r="QPV410" s="2175"/>
      <c r="QPW410" s="2175"/>
      <c r="QPX410" s="2175"/>
      <c r="QPY410" s="2175"/>
      <c r="QPZ410" s="2175"/>
      <c r="QQA410" s="2175"/>
      <c r="QQB410" s="2175"/>
      <c r="QQC410" s="2175"/>
      <c r="QQD410" s="2175"/>
      <c r="QQE410" s="2175"/>
      <c r="QQF410" s="2175"/>
      <c r="QQG410" s="2175"/>
      <c r="QQH410" s="2175"/>
      <c r="QQI410" s="2175"/>
      <c r="QQJ410" s="2175"/>
      <c r="QQK410" s="2175"/>
      <c r="QQL410" s="2175"/>
      <c r="QQM410" s="2175"/>
      <c r="QQN410" s="2175"/>
      <c r="QQO410" s="2175"/>
      <c r="QQP410" s="2175"/>
      <c r="QQQ410" s="2175"/>
      <c r="QQR410" s="2175"/>
      <c r="QQS410" s="2175"/>
      <c r="QQT410" s="2175"/>
      <c r="QQU410" s="2175"/>
      <c r="QQV410" s="2175"/>
      <c r="QQW410" s="2175"/>
      <c r="QQX410" s="2175"/>
      <c r="QQY410" s="2175"/>
      <c r="QQZ410" s="2175"/>
      <c r="QRA410" s="2175"/>
      <c r="QRB410" s="2175"/>
      <c r="QRC410" s="2175"/>
      <c r="QRD410" s="2175"/>
      <c r="QRE410" s="2175"/>
      <c r="QRF410" s="2175"/>
      <c r="QRG410" s="2175"/>
      <c r="QRH410" s="2175"/>
      <c r="QRI410" s="2175"/>
      <c r="QRJ410" s="2175"/>
      <c r="QRK410" s="2175"/>
      <c r="QRL410" s="2175"/>
      <c r="QRM410" s="2175"/>
      <c r="QRN410" s="2175"/>
      <c r="QRO410" s="2175"/>
      <c r="QRP410" s="2175"/>
      <c r="QRQ410" s="2175"/>
      <c r="QRR410" s="2175"/>
      <c r="QRS410" s="2175"/>
      <c r="QRT410" s="2175"/>
      <c r="QRU410" s="2175"/>
      <c r="QRV410" s="2175"/>
      <c r="QRW410" s="2175"/>
      <c r="QRX410" s="2175"/>
      <c r="QRY410" s="2175"/>
      <c r="QRZ410" s="2175"/>
      <c r="QSA410" s="2175"/>
      <c r="QSB410" s="2175"/>
      <c r="QSC410" s="2175"/>
      <c r="QSD410" s="2175"/>
      <c r="QSE410" s="2175"/>
      <c r="QSF410" s="2175"/>
      <c r="QSG410" s="2175"/>
      <c r="QSH410" s="2175"/>
      <c r="QSI410" s="2175"/>
      <c r="QSJ410" s="2175"/>
      <c r="QSK410" s="2175"/>
      <c r="QSL410" s="2175"/>
      <c r="QSM410" s="2175"/>
      <c r="QSN410" s="2175"/>
      <c r="QSO410" s="2175"/>
      <c r="QSP410" s="2175"/>
      <c r="QSQ410" s="2175"/>
      <c r="QSR410" s="2175"/>
      <c r="QSS410" s="2175"/>
      <c r="QST410" s="2175"/>
      <c r="QSU410" s="2175"/>
      <c r="QSV410" s="2175"/>
      <c r="QSW410" s="2175"/>
      <c r="QSX410" s="2175"/>
      <c r="QSY410" s="2175"/>
      <c r="QSZ410" s="2175"/>
      <c r="QTA410" s="2175"/>
      <c r="QTB410" s="2175"/>
      <c r="QTC410" s="2175"/>
      <c r="QTD410" s="2175"/>
      <c r="QTE410" s="2175"/>
      <c r="QTF410" s="2175"/>
      <c r="QTG410" s="2175"/>
      <c r="QTH410" s="2175"/>
      <c r="QTI410" s="2175"/>
      <c r="QTJ410" s="2175"/>
      <c r="QTK410" s="2175"/>
      <c r="QTL410" s="2175"/>
      <c r="QTM410" s="2175"/>
      <c r="QTN410" s="2175"/>
      <c r="QTO410" s="2175"/>
      <c r="QTP410" s="2175"/>
      <c r="QTQ410" s="2175"/>
      <c r="QTR410" s="2175"/>
      <c r="QTS410" s="2175"/>
      <c r="QTT410" s="2175"/>
      <c r="QTU410" s="2175"/>
      <c r="QTV410" s="2175"/>
      <c r="QTW410" s="2175"/>
      <c r="QTX410" s="2175"/>
      <c r="QTY410" s="2175"/>
      <c r="QTZ410" s="2175"/>
      <c r="QUA410" s="2175"/>
      <c r="QUB410" s="2175"/>
      <c r="QUC410" s="2175"/>
      <c r="QUD410" s="2175"/>
      <c r="QUE410" s="2175"/>
      <c r="QUF410" s="2175"/>
      <c r="QUG410" s="2175"/>
      <c r="QUH410" s="2175"/>
      <c r="QUI410" s="2175"/>
      <c r="QUJ410" s="2175"/>
      <c r="QUK410" s="2175"/>
      <c r="QUL410" s="2175"/>
      <c r="QUM410" s="2175"/>
      <c r="QUN410" s="2175"/>
      <c r="QUO410" s="2175"/>
      <c r="QUP410" s="2175"/>
      <c r="QUQ410" s="2175"/>
      <c r="QUR410" s="2175"/>
      <c r="QUS410" s="2175"/>
      <c r="QUT410" s="2175"/>
      <c r="QUU410" s="2175"/>
      <c r="QUV410" s="2175"/>
      <c r="QUW410" s="2175"/>
      <c r="QUX410" s="2175"/>
      <c r="QUY410" s="2175"/>
      <c r="QUZ410" s="2175"/>
      <c r="QVA410" s="2175"/>
      <c r="QVB410" s="2175"/>
      <c r="QVC410" s="2175"/>
      <c r="QVD410" s="2175"/>
      <c r="QVE410" s="2175"/>
      <c r="QVF410" s="2175"/>
      <c r="QVG410" s="2175"/>
      <c r="QVH410" s="2175"/>
      <c r="QVI410" s="2175"/>
      <c r="QVJ410" s="2175"/>
      <c r="QVK410" s="2175"/>
      <c r="QVL410" s="2175"/>
      <c r="QVM410" s="2175"/>
      <c r="QVN410" s="2175"/>
      <c r="QVO410" s="2175"/>
      <c r="QVP410" s="2175"/>
      <c r="QVQ410" s="2175"/>
      <c r="QVR410" s="2175"/>
      <c r="QVS410" s="2175"/>
      <c r="QVT410" s="2175"/>
      <c r="QVU410" s="2175"/>
      <c r="QVV410" s="2175"/>
      <c r="QVW410" s="2175"/>
      <c r="QVX410" s="2175"/>
      <c r="QVY410" s="2175"/>
      <c r="QVZ410" s="2175"/>
      <c r="QWA410" s="2175"/>
      <c r="QWB410" s="2175"/>
      <c r="QWC410" s="2175"/>
      <c r="QWD410" s="2175"/>
      <c r="QWE410" s="2175"/>
      <c r="QWF410" s="2175"/>
      <c r="QWG410" s="2175"/>
      <c r="QWH410" s="2175"/>
      <c r="QWI410" s="2175"/>
      <c r="QWJ410" s="2175"/>
      <c r="QWK410" s="2175"/>
      <c r="QWL410" s="2175"/>
      <c r="QWM410" s="2175"/>
      <c r="QWN410" s="2175"/>
      <c r="QWO410" s="2175"/>
      <c r="QWP410" s="2175"/>
      <c r="QWQ410" s="2175"/>
      <c r="QWR410" s="2175"/>
      <c r="QWS410" s="2175"/>
      <c r="QWT410" s="2175"/>
      <c r="QWU410" s="2175"/>
      <c r="QWV410" s="2175"/>
      <c r="QWW410" s="2175"/>
      <c r="QWX410" s="2175"/>
      <c r="QWY410" s="2175"/>
      <c r="QWZ410" s="2175"/>
      <c r="QXA410" s="2175"/>
      <c r="QXB410" s="2175"/>
      <c r="QXC410" s="2175"/>
      <c r="QXD410" s="2175"/>
      <c r="QXE410" s="2175"/>
      <c r="QXF410" s="2175"/>
      <c r="QXG410" s="2175"/>
      <c r="QXH410" s="2175"/>
      <c r="QXI410" s="2175"/>
      <c r="QXJ410" s="2175"/>
      <c r="QXK410" s="2175"/>
      <c r="QXL410" s="2175"/>
      <c r="QXM410" s="2175"/>
      <c r="QXN410" s="2175"/>
      <c r="QXO410" s="2175"/>
      <c r="QXP410" s="2175"/>
      <c r="QXQ410" s="2175"/>
      <c r="QXR410" s="2175"/>
      <c r="QXS410" s="2175"/>
      <c r="QXT410" s="2175"/>
      <c r="QXU410" s="2175"/>
      <c r="QXV410" s="2175"/>
      <c r="QXW410" s="2175"/>
      <c r="QXX410" s="2175"/>
      <c r="QXY410" s="2175"/>
      <c r="QXZ410" s="2175"/>
      <c r="QYA410" s="2175"/>
      <c r="QYB410" s="2175"/>
      <c r="QYC410" s="2175"/>
      <c r="QYD410" s="2175"/>
      <c r="QYE410" s="2175"/>
      <c r="QYF410" s="2175"/>
      <c r="QYG410" s="2175"/>
      <c r="QYH410" s="2175"/>
      <c r="QYI410" s="2175"/>
      <c r="QYJ410" s="2175"/>
      <c r="QYK410" s="2175"/>
      <c r="QYL410" s="2175"/>
      <c r="QYM410" s="2175"/>
      <c r="QYN410" s="2175"/>
      <c r="QYO410" s="2175"/>
      <c r="QYP410" s="2175"/>
      <c r="QYQ410" s="2175"/>
      <c r="QYR410" s="2175"/>
      <c r="QYS410" s="2175"/>
      <c r="QYT410" s="2175"/>
      <c r="QYU410" s="2175"/>
      <c r="QYV410" s="2175"/>
      <c r="QYW410" s="2175"/>
      <c r="QYX410" s="2175"/>
      <c r="QYY410" s="2175"/>
      <c r="QYZ410" s="2175"/>
      <c r="QZA410" s="2175"/>
      <c r="QZB410" s="2175"/>
      <c r="QZC410" s="2175"/>
      <c r="QZD410" s="2175"/>
      <c r="QZE410" s="2175"/>
      <c r="QZF410" s="2175"/>
      <c r="QZG410" s="2175"/>
      <c r="QZH410" s="2175"/>
      <c r="QZI410" s="2175"/>
      <c r="QZJ410" s="2175"/>
      <c r="QZK410" s="2175"/>
      <c r="QZL410" s="2175"/>
      <c r="QZM410" s="2175"/>
      <c r="QZN410" s="2175"/>
      <c r="QZO410" s="2175"/>
      <c r="QZP410" s="2175"/>
      <c r="QZQ410" s="2175"/>
      <c r="QZR410" s="2175"/>
      <c r="QZS410" s="2175"/>
      <c r="QZT410" s="2175"/>
      <c r="QZU410" s="2175"/>
      <c r="QZV410" s="2175"/>
      <c r="QZW410" s="2175"/>
      <c r="QZX410" s="2175"/>
      <c r="QZY410" s="2175"/>
      <c r="QZZ410" s="2175"/>
      <c r="RAA410" s="2175"/>
      <c r="RAB410" s="2175"/>
      <c r="RAC410" s="2175"/>
      <c r="RAD410" s="2175"/>
      <c r="RAE410" s="2175"/>
      <c r="RAF410" s="2175"/>
      <c r="RAG410" s="2175"/>
      <c r="RAH410" s="2175"/>
      <c r="RAI410" s="2175"/>
      <c r="RAJ410" s="2175"/>
      <c r="RAK410" s="2175"/>
      <c r="RAL410" s="2175"/>
      <c r="RAM410" s="2175"/>
      <c r="RAN410" s="2175"/>
      <c r="RAO410" s="2175"/>
      <c r="RAP410" s="2175"/>
      <c r="RAQ410" s="2175"/>
      <c r="RAR410" s="2175"/>
      <c r="RAS410" s="2175"/>
      <c r="RAT410" s="2175"/>
      <c r="RAU410" s="2175"/>
      <c r="RAV410" s="2175"/>
      <c r="RAW410" s="2175"/>
      <c r="RAX410" s="2175"/>
      <c r="RAY410" s="2175"/>
      <c r="RAZ410" s="2175"/>
      <c r="RBA410" s="2175"/>
      <c r="RBB410" s="2175"/>
      <c r="RBC410" s="2175"/>
      <c r="RBD410" s="2175"/>
      <c r="RBE410" s="2175"/>
      <c r="RBF410" s="2175"/>
      <c r="RBG410" s="2175"/>
      <c r="RBH410" s="2175"/>
      <c r="RBI410" s="2175"/>
      <c r="RBJ410" s="2175"/>
      <c r="RBK410" s="2175"/>
      <c r="RBL410" s="2175"/>
      <c r="RBM410" s="2175"/>
      <c r="RBN410" s="2175"/>
      <c r="RBO410" s="2175"/>
      <c r="RBP410" s="2175"/>
      <c r="RBQ410" s="2175"/>
      <c r="RBR410" s="2175"/>
      <c r="RBS410" s="2175"/>
      <c r="RBT410" s="2175"/>
      <c r="RBU410" s="2175"/>
      <c r="RBV410" s="2175"/>
      <c r="RBW410" s="2175"/>
      <c r="RBX410" s="2175"/>
      <c r="RBY410" s="2175"/>
      <c r="RBZ410" s="2175"/>
      <c r="RCA410" s="2175"/>
      <c r="RCB410" s="2175"/>
      <c r="RCC410" s="2175"/>
      <c r="RCD410" s="2175"/>
      <c r="RCE410" s="2175"/>
      <c r="RCF410" s="2175"/>
      <c r="RCG410" s="2175"/>
      <c r="RCH410" s="2175"/>
      <c r="RCI410" s="2175"/>
      <c r="RCJ410" s="2175"/>
      <c r="RCK410" s="2175"/>
      <c r="RCL410" s="2175"/>
      <c r="RCM410" s="2175"/>
      <c r="RCN410" s="2175"/>
      <c r="RCO410" s="2175"/>
      <c r="RCP410" s="2175"/>
      <c r="RCQ410" s="2175"/>
      <c r="RCR410" s="2175"/>
      <c r="RCS410" s="2175"/>
      <c r="RCT410" s="2175"/>
      <c r="RCU410" s="2175"/>
      <c r="RCV410" s="2175"/>
      <c r="RCW410" s="2175"/>
      <c r="RCX410" s="2175"/>
      <c r="RCY410" s="2175"/>
      <c r="RCZ410" s="2175"/>
      <c r="RDA410" s="2175"/>
      <c r="RDB410" s="2175"/>
      <c r="RDC410" s="2175"/>
      <c r="RDD410" s="2175"/>
      <c r="RDE410" s="2175"/>
      <c r="RDF410" s="2175"/>
      <c r="RDG410" s="2175"/>
      <c r="RDH410" s="2175"/>
      <c r="RDI410" s="2175"/>
      <c r="RDJ410" s="2175"/>
      <c r="RDK410" s="2175"/>
      <c r="RDL410" s="2175"/>
      <c r="RDM410" s="2175"/>
      <c r="RDN410" s="2175"/>
      <c r="RDO410" s="2175"/>
      <c r="RDP410" s="2175"/>
      <c r="RDQ410" s="2175"/>
      <c r="RDR410" s="2175"/>
      <c r="RDS410" s="2175"/>
      <c r="RDT410" s="2175"/>
      <c r="RDU410" s="2175"/>
      <c r="RDV410" s="2175"/>
      <c r="RDW410" s="2175"/>
      <c r="RDX410" s="2175"/>
      <c r="RDY410" s="2175"/>
      <c r="RDZ410" s="2175"/>
      <c r="REA410" s="2175"/>
      <c r="REB410" s="2175"/>
      <c r="REC410" s="2175"/>
      <c r="RED410" s="2175"/>
      <c r="REE410" s="2175"/>
      <c r="REF410" s="2175"/>
      <c r="REG410" s="2175"/>
      <c r="REH410" s="2175"/>
      <c r="REI410" s="2175"/>
      <c r="REJ410" s="2175"/>
      <c r="REK410" s="2175"/>
      <c r="REL410" s="2175"/>
      <c r="REM410" s="2175"/>
      <c r="REN410" s="2175"/>
      <c r="REO410" s="2175"/>
      <c r="REP410" s="2175"/>
      <c r="REQ410" s="2175"/>
      <c r="RER410" s="2175"/>
      <c r="RES410" s="2175"/>
      <c r="RET410" s="2175"/>
      <c r="REU410" s="2175"/>
      <c r="REV410" s="2175"/>
      <c r="REW410" s="2175"/>
      <c r="REX410" s="2175"/>
      <c r="REY410" s="2175"/>
      <c r="REZ410" s="2175"/>
      <c r="RFA410" s="2175"/>
      <c r="RFB410" s="2175"/>
      <c r="RFC410" s="2175"/>
      <c r="RFD410" s="2175"/>
      <c r="RFE410" s="2175"/>
      <c r="RFF410" s="2175"/>
      <c r="RFG410" s="2175"/>
      <c r="RFH410" s="2175"/>
      <c r="RFI410" s="2175"/>
      <c r="RFJ410" s="2175"/>
      <c r="RFK410" s="2175"/>
      <c r="RFL410" s="2175"/>
      <c r="RFM410" s="2175"/>
      <c r="RFN410" s="2175"/>
      <c r="RFO410" s="2175"/>
      <c r="RFP410" s="2175"/>
      <c r="RFQ410" s="2175"/>
      <c r="RFR410" s="2175"/>
      <c r="RFS410" s="2175"/>
      <c r="RFT410" s="2175"/>
      <c r="RFU410" s="2175"/>
      <c r="RFV410" s="2175"/>
      <c r="RFW410" s="2175"/>
      <c r="RFX410" s="2175"/>
      <c r="RFY410" s="2175"/>
      <c r="RFZ410" s="2175"/>
      <c r="RGA410" s="2175"/>
      <c r="RGB410" s="2175"/>
      <c r="RGC410" s="2175"/>
      <c r="RGD410" s="2175"/>
      <c r="RGE410" s="2175"/>
      <c r="RGF410" s="2175"/>
      <c r="RGG410" s="2175"/>
      <c r="RGH410" s="2175"/>
      <c r="RGI410" s="2175"/>
      <c r="RGJ410" s="2175"/>
      <c r="RGK410" s="2175"/>
      <c r="RGL410" s="2175"/>
      <c r="RGM410" s="2175"/>
      <c r="RGN410" s="2175"/>
      <c r="RGO410" s="2175"/>
      <c r="RGP410" s="2175"/>
      <c r="RGQ410" s="2175"/>
      <c r="RGR410" s="2175"/>
      <c r="RGS410" s="2175"/>
      <c r="RGT410" s="2175"/>
      <c r="RGU410" s="2175"/>
      <c r="RGV410" s="2175"/>
      <c r="RGW410" s="2175"/>
      <c r="RGX410" s="2175"/>
      <c r="RGY410" s="2175"/>
      <c r="RGZ410" s="2175"/>
      <c r="RHA410" s="2175"/>
      <c r="RHB410" s="2175"/>
      <c r="RHC410" s="2175"/>
      <c r="RHD410" s="2175"/>
      <c r="RHE410" s="2175"/>
      <c r="RHF410" s="2175"/>
      <c r="RHG410" s="2175"/>
      <c r="RHH410" s="2175"/>
      <c r="RHI410" s="2175"/>
      <c r="RHJ410" s="2175"/>
      <c r="RHK410" s="2175"/>
      <c r="RHL410" s="2175"/>
      <c r="RHM410" s="2175"/>
      <c r="RHN410" s="2175"/>
      <c r="RHO410" s="2175"/>
      <c r="RHP410" s="2175"/>
      <c r="RHQ410" s="2175"/>
      <c r="RHR410" s="2175"/>
      <c r="RHS410" s="2175"/>
      <c r="RHT410" s="2175"/>
      <c r="RHU410" s="2175"/>
      <c r="RHV410" s="2175"/>
      <c r="RHW410" s="2175"/>
      <c r="RHX410" s="2175"/>
      <c r="RHY410" s="2175"/>
      <c r="RHZ410" s="2175"/>
      <c r="RIA410" s="2175"/>
      <c r="RIB410" s="2175"/>
      <c r="RIC410" s="2175"/>
      <c r="RID410" s="2175"/>
      <c r="RIE410" s="2175"/>
      <c r="RIF410" s="2175"/>
      <c r="RIG410" s="2175"/>
      <c r="RIH410" s="2175"/>
      <c r="RII410" s="2175"/>
      <c r="RIJ410" s="2175"/>
      <c r="RIK410" s="2175"/>
      <c r="RIL410" s="2175"/>
      <c r="RIM410" s="2175"/>
      <c r="RIN410" s="2175"/>
      <c r="RIO410" s="2175"/>
      <c r="RIP410" s="2175"/>
      <c r="RIQ410" s="2175"/>
      <c r="RIR410" s="2175"/>
      <c r="RIS410" s="2175"/>
      <c r="RIT410" s="2175"/>
      <c r="RIU410" s="2175"/>
      <c r="RIV410" s="2175"/>
      <c r="RIW410" s="2175"/>
      <c r="RIX410" s="2175"/>
      <c r="RIY410" s="2175"/>
      <c r="RIZ410" s="2175"/>
      <c r="RJA410" s="2175"/>
      <c r="RJB410" s="2175"/>
      <c r="RJC410" s="2175"/>
      <c r="RJD410" s="2175"/>
      <c r="RJE410" s="2175"/>
      <c r="RJF410" s="2175"/>
      <c r="RJG410" s="2175"/>
      <c r="RJH410" s="2175"/>
      <c r="RJI410" s="2175"/>
      <c r="RJJ410" s="2175"/>
      <c r="RJK410" s="2175"/>
      <c r="RJL410" s="2175"/>
      <c r="RJM410" s="2175"/>
      <c r="RJN410" s="2175"/>
      <c r="RJO410" s="2175"/>
      <c r="RJP410" s="2175"/>
      <c r="RJQ410" s="2175"/>
      <c r="RJR410" s="2175"/>
      <c r="RJS410" s="2175"/>
      <c r="RJT410" s="2175"/>
      <c r="RJU410" s="2175"/>
      <c r="RJV410" s="2175"/>
      <c r="RJW410" s="2175"/>
      <c r="RJX410" s="2175"/>
      <c r="RJY410" s="2175"/>
      <c r="RJZ410" s="2175"/>
      <c r="RKA410" s="2175"/>
      <c r="RKB410" s="2175"/>
      <c r="RKC410" s="2175"/>
      <c r="RKD410" s="2175"/>
      <c r="RKE410" s="2175"/>
      <c r="RKF410" s="2175"/>
      <c r="RKG410" s="2175"/>
      <c r="RKH410" s="2175"/>
      <c r="RKI410" s="2175"/>
      <c r="RKJ410" s="2175"/>
      <c r="RKK410" s="2175"/>
      <c r="RKL410" s="2175"/>
      <c r="RKM410" s="2175"/>
      <c r="RKN410" s="2175"/>
      <c r="RKO410" s="2175"/>
      <c r="RKP410" s="2175"/>
      <c r="RKQ410" s="2175"/>
      <c r="RKR410" s="2175"/>
      <c r="RKS410" s="2175"/>
      <c r="RKT410" s="2175"/>
      <c r="RKU410" s="2175"/>
      <c r="RKV410" s="2175"/>
      <c r="RKW410" s="2175"/>
      <c r="RKX410" s="2175"/>
      <c r="RKY410" s="2175"/>
      <c r="RKZ410" s="2175"/>
      <c r="RLA410" s="2175"/>
      <c r="RLB410" s="2175"/>
      <c r="RLC410" s="2175"/>
      <c r="RLD410" s="2175"/>
      <c r="RLE410" s="2175"/>
      <c r="RLF410" s="2175"/>
      <c r="RLG410" s="2175"/>
      <c r="RLH410" s="2175"/>
      <c r="RLI410" s="2175"/>
      <c r="RLJ410" s="2175"/>
      <c r="RLK410" s="2175"/>
      <c r="RLL410" s="2175"/>
      <c r="RLM410" s="2175"/>
      <c r="RLN410" s="2175"/>
      <c r="RLO410" s="2175"/>
      <c r="RLP410" s="2175"/>
      <c r="RLQ410" s="2175"/>
      <c r="RLR410" s="2175"/>
      <c r="RLS410" s="2175"/>
      <c r="RLT410" s="2175"/>
      <c r="RLU410" s="2175"/>
      <c r="RLV410" s="2175"/>
      <c r="RLW410" s="2175"/>
      <c r="RLX410" s="2175"/>
      <c r="RLY410" s="2175"/>
      <c r="RLZ410" s="2175"/>
      <c r="RMA410" s="2175"/>
      <c r="RMB410" s="2175"/>
      <c r="RMC410" s="2175"/>
      <c r="RMD410" s="2175"/>
      <c r="RME410" s="2175"/>
      <c r="RMF410" s="2175"/>
      <c r="RMG410" s="2175"/>
      <c r="RMH410" s="2175"/>
      <c r="RMI410" s="2175"/>
      <c r="RMJ410" s="2175"/>
      <c r="RMK410" s="2175"/>
      <c r="RML410" s="2175"/>
      <c r="RMM410" s="2175"/>
      <c r="RMN410" s="2175"/>
      <c r="RMO410" s="2175"/>
      <c r="RMP410" s="2175"/>
      <c r="RMQ410" s="2175"/>
      <c r="RMR410" s="2175"/>
      <c r="RMS410" s="2175"/>
      <c r="RMT410" s="2175"/>
      <c r="RMU410" s="2175"/>
      <c r="RMV410" s="2175"/>
      <c r="RMW410" s="2175"/>
      <c r="RMX410" s="2175"/>
      <c r="RMY410" s="2175"/>
      <c r="RMZ410" s="2175"/>
      <c r="RNA410" s="2175"/>
      <c r="RNB410" s="2175"/>
      <c r="RNC410" s="2175"/>
      <c r="RND410" s="2175"/>
      <c r="RNE410" s="2175"/>
      <c r="RNF410" s="2175"/>
      <c r="RNG410" s="2175"/>
      <c r="RNH410" s="2175"/>
      <c r="RNI410" s="2175"/>
      <c r="RNJ410" s="2175"/>
      <c r="RNK410" s="2175"/>
      <c r="RNL410" s="2175"/>
      <c r="RNM410" s="2175"/>
      <c r="RNN410" s="2175"/>
      <c r="RNO410" s="2175"/>
      <c r="RNP410" s="2175"/>
      <c r="RNQ410" s="2175"/>
      <c r="RNR410" s="2175"/>
      <c r="RNS410" s="2175"/>
      <c r="RNT410" s="2175"/>
      <c r="RNU410" s="2175"/>
      <c r="RNV410" s="2175"/>
      <c r="RNW410" s="2175"/>
      <c r="RNX410" s="2175"/>
      <c r="RNY410" s="2175"/>
      <c r="RNZ410" s="2175"/>
      <c r="ROA410" s="2175"/>
      <c r="ROB410" s="2175"/>
      <c r="ROC410" s="2175"/>
      <c r="ROD410" s="2175"/>
      <c r="ROE410" s="2175"/>
      <c r="ROF410" s="2175"/>
      <c r="ROG410" s="2175"/>
      <c r="ROH410" s="2175"/>
      <c r="ROI410" s="2175"/>
      <c r="ROJ410" s="2175"/>
      <c r="ROK410" s="2175"/>
      <c r="ROL410" s="2175"/>
      <c r="ROM410" s="2175"/>
      <c r="RON410" s="2175"/>
      <c r="ROO410" s="2175"/>
      <c r="ROP410" s="2175"/>
      <c r="ROQ410" s="2175"/>
      <c r="ROR410" s="2175"/>
      <c r="ROS410" s="2175"/>
      <c r="ROT410" s="2175"/>
      <c r="ROU410" s="2175"/>
      <c r="ROV410" s="2175"/>
      <c r="ROW410" s="2175"/>
      <c r="ROX410" s="2175"/>
      <c r="ROY410" s="2175"/>
      <c r="ROZ410" s="2175"/>
      <c r="RPA410" s="2175"/>
      <c r="RPB410" s="2175"/>
      <c r="RPC410" s="2175"/>
      <c r="RPD410" s="2175"/>
      <c r="RPE410" s="2175"/>
      <c r="RPF410" s="2175"/>
      <c r="RPG410" s="2175"/>
      <c r="RPH410" s="2175"/>
      <c r="RPI410" s="2175"/>
      <c r="RPJ410" s="2175"/>
      <c r="RPK410" s="2175"/>
      <c r="RPL410" s="2175"/>
      <c r="RPM410" s="2175"/>
      <c r="RPN410" s="2175"/>
      <c r="RPO410" s="2175"/>
      <c r="RPP410" s="2175"/>
      <c r="RPQ410" s="2175"/>
      <c r="RPR410" s="2175"/>
      <c r="RPS410" s="2175"/>
      <c r="RPT410" s="2175"/>
      <c r="RPU410" s="2175"/>
      <c r="RPV410" s="2175"/>
      <c r="RPW410" s="2175"/>
      <c r="RPX410" s="2175"/>
      <c r="RPY410" s="2175"/>
      <c r="RPZ410" s="2175"/>
      <c r="RQA410" s="2175"/>
      <c r="RQB410" s="2175"/>
      <c r="RQC410" s="2175"/>
      <c r="RQD410" s="2175"/>
      <c r="RQE410" s="2175"/>
      <c r="RQF410" s="2175"/>
      <c r="RQG410" s="2175"/>
      <c r="RQH410" s="2175"/>
      <c r="RQI410" s="2175"/>
      <c r="RQJ410" s="2175"/>
      <c r="RQK410" s="2175"/>
      <c r="RQL410" s="2175"/>
      <c r="RQM410" s="2175"/>
      <c r="RQN410" s="2175"/>
      <c r="RQO410" s="2175"/>
      <c r="RQP410" s="2175"/>
      <c r="RQQ410" s="2175"/>
      <c r="RQR410" s="2175"/>
      <c r="RQS410" s="2175"/>
      <c r="RQT410" s="2175"/>
      <c r="RQU410" s="2175"/>
      <c r="RQV410" s="2175"/>
      <c r="RQW410" s="2175"/>
      <c r="RQX410" s="2175"/>
      <c r="RQY410" s="2175"/>
      <c r="RQZ410" s="2175"/>
      <c r="RRA410" s="2175"/>
      <c r="RRB410" s="2175"/>
      <c r="RRC410" s="2175"/>
      <c r="RRD410" s="2175"/>
      <c r="RRE410" s="2175"/>
      <c r="RRF410" s="2175"/>
      <c r="RRG410" s="2175"/>
      <c r="RRH410" s="2175"/>
      <c r="RRI410" s="2175"/>
      <c r="RRJ410" s="2175"/>
      <c r="RRK410" s="2175"/>
      <c r="RRL410" s="2175"/>
      <c r="RRM410" s="2175"/>
      <c r="RRN410" s="2175"/>
      <c r="RRO410" s="2175"/>
      <c r="RRP410" s="2175"/>
      <c r="RRQ410" s="2175"/>
      <c r="RRR410" s="2175"/>
      <c r="RRS410" s="2175"/>
      <c r="RRT410" s="2175"/>
      <c r="RRU410" s="2175"/>
      <c r="RRV410" s="2175"/>
      <c r="RRW410" s="2175"/>
      <c r="RRX410" s="2175"/>
      <c r="RRY410" s="2175"/>
      <c r="RRZ410" s="2175"/>
      <c r="RSA410" s="2175"/>
      <c r="RSB410" s="2175"/>
      <c r="RSC410" s="2175"/>
      <c r="RSD410" s="2175"/>
      <c r="RSE410" s="2175"/>
      <c r="RSF410" s="2175"/>
      <c r="RSG410" s="2175"/>
      <c r="RSH410" s="2175"/>
      <c r="RSI410" s="2175"/>
      <c r="RSJ410" s="2175"/>
      <c r="RSK410" s="2175"/>
      <c r="RSL410" s="2175"/>
      <c r="RSM410" s="2175"/>
      <c r="RSN410" s="2175"/>
      <c r="RSO410" s="2175"/>
      <c r="RSP410" s="2175"/>
      <c r="RSQ410" s="2175"/>
      <c r="RSR410" s="2175"/>
      <c r="RSS410" s="2175"/>
      <c r="RST410" s="2175"/>
      <c r="RSU410" s="2175"/>
      <c r="RSV410" s="2175"/>
      <c r="RSW410" s="2175"/>
      <c r="RSX410" s="2175"/>
      <c r="RSY410" s="2175"/>
      <c r="RSZ410" s="2175"/>
      <c r="RTA410" s="2175"/>
      <c r="RTB410" s="2175"/>
      <c r="RTC410" s="2175"/>
      <c r="RTD410" s="2175"/>
      <c r="RTE410" s="2175"/>
      <c r="RTF410" s="2175"/>
      <c r="RTG410" s="2175"/>
      <c r="RTH410" s="2175"/>
      <c r="RTI410" s="2175"/>
      <c r="RTJ410" s="2175"/>
      <c r="RTK410" s="2175"/>
      <c r="RTL410" s="2175"/>
      <c r="RTM410" s="2175"/>
      <c r="RTN410" s="2175"/>
      <c r="RTO410" s="2175"/>
      <c r="RTP410" s="2175"/>
      <c r="RTQ410" s="2175"/>
      <c r="RTR410" s="2175"/>
      <c r="RTS410" s="2175"/>
      <c r="RTT410" s="2175"/>
      <c r="RTU410" s="2175"/>
      <c r="RTV410" s="2175"/>
      <c r="RTW410" s="2175"/>
      <c r="RTX410" s="2175"/>
      <c r="RTY410" s="2175"/>
      <c r="RTZ410" s="2175"/>
      <c r="RUA410" s="2175"/>
      <c r="RUB410" s="2175"/>
      <c r="RUC410" s="2175"/>
      <c r="RUD410" s="2175"/>
      <c r="RUE410" s="2175"/>
      <c r="RUF410" s="2175"/>
      <c r="RUG410" s="2175"/>
      <c r="RUH410" s="2175"/>
      <c r="RUI410" s="2175"/>
      <c r="RUJ410" s="2175"/>
      <c r="RUK410" s="2175"/>
      <c r="RUL410" s="2175"/>
      <c r="RUM410" s="2175"/>
      <c r="RUN410" s="2175"/>
      <c r="RUO410" s="2175"/>
      <c r="RUP410" s="2175"/>
      <c r="RUQ410" s="2175"/>
      <c r="RUR410" s="2175"/>
      <c r="RUS410" s="2175"/>
      <c r="RUT410" s="2175"/>
      <c r="RUU410" s="2175"/>
      <c r="RUV410" s="2175"/>
      <c r="RUW410" s="2175"/>
      <c r="RUX410" s="2175"/>
      <c r="RUY410" s="2175"/>
      <c r="RUZ410" s="2175"/>
      <c r="RVA410" s="2175"/>
      <c r="RVB410" s="2175"/>
      <c r="RVC410" s="2175"/>
      <c r="RVD410" s="2175"/>
      <c r="RVE410" s="2175"/>
      <c r="RVF410" s="2175"/>
      <c r="RVG410" s="2175"/>
      <c r="RVH410" s="2175"/>
      <c r="RVI410" s="2175"/>
      <c r="RVJ410" s="2175"/>
      <c r="RVK410" s="2175"/>
      <c r="RVL410" s="2175"/>
      <c r="RVM410" s="2175"/>
      <c r="RVN410" s="2175"/>
      <c r="RVO410" s="2175"/>
      <c r="RVP410" s="2175"/>
      <c r="RVQ410" s="2175"/>
      <c r="RVR410" s="2175"/>
      <c r="RVS410" s="2175"/>
      <c r="RVT410" s="2175"/>
      <c r="RVU410" s="2175"/>
      <c r="RVV410" s="2175"/>
      <c r="RVW410" s="2175"/>
      <c r="RVX410" s="2175"/>
      <c r="RVY410" s="2175"/>
      <c r="RVZ410" s="2175"/>
      <c r="RWA410" s="2175"/>
      <c r="RWB410" s="2175"/>
      <c r="RWC410" s="2175"/>
      <c r="RWD410" s="2175"/>
      <c r="RWE410" s="2175"/>
      <c r="RWF410" s="2175"/>
      <c r="RWG410" s="2175"/>
      <c r="RWH410" s="2175"/>
      <c r="RWI410" s="2175"/>
      <c r="RWJ410" s="2175"/>
      <c r="RWK410" s="2175"/>
      <c r="RWL410" s="2175"/>
      <c r="RWM410" s="2175"/>
      <c r="RWN410" s="2175"/>
      <c r="RWO410" s="2175"/>
      <c r="RWP410" s="2175"/>
      <c r="RWQ410" s="2175"/>
      <c r="RWR410" s="2175"/>
      <c r="RWS410" s="2175"/>
      <c r="RWT410" s="2175"/>
      <c r="RWU410" s="2175"/>
      <c r="RWV410" s="2175"/>
      <c r="RWW410" s="2175"/>
      <c r="RWX410" s="2175"/>
      <c r="RWY410" s="2175"/>
      <c r="RWZ410" s="2175"/>
      <c r="RXA410" s="2175"/>
      <c r="RXB410" s="2175"/>
      <c r="RXC410" s="2175"/>
      <c r="RXD410" s="2175"/>
      <c r="RXE410" s="2175"/>
      <c r="RXF410" s="2175"/>
      <c r="RXG410" s="2175"/>
      <c r="RXH410" s="2175"/>
      <c r="RXI410" s="2175"/>
      <c r="RXJ410" s="2175"/>
      <c r="RXK410" s="2175"/>
      <c r="RXL410" s="2175"/>
      <c r="RXM410" s="2175"/>
      <c r="RXN410" s="2175"/>
      <c r="RXO410" s="2175"/>
      <c r="RXP410" s="2175"/>
      <c r="RXQ410" s="2175"/>
      <c r="RXR410" s="2175"/>
      <c r="RXS410" s="2175"/>
      <c r="RXT410" s="2175"/>
      <c r="RXU410" s="2175"/>
      <c r="RXV410" s="2175"/>
      <c r="RXW410" s="2175"/>
      <c r="RXX410" s="2175"/>
      <c r="RXY410" s="2175"/>
      <c r="RXZ410" s="2175"/>
      <c r="RYA410" s="2175"/>
      <c r="RYB410" s="2175"/>
      <c r="RYC410" s="2175"/>
      <c r="RYD410" s="2175"/>
      <c r="RYE410" s="2175"/>
      <c r="RYF410" s="2175"/>
      <c r="RYG410" s="2175"/>
      <c r="RYH410" s="2175"/>
      <c r="RYI410" s="2175"/>
      <c r="RYJ410" s="2175"/>
      <c r="RYK410" s="2175"/>
      <c r="RYL410" s="2175"/>
      <c r="RYM410" s="2175"/>
      <c r="RYN410" s="2175"/>
      <c r="RYO410" s="2175"/>
      <c r="RYP410" s="2175"/>
      <c r="RYQ410" s="2175"/>
      <c r="RYR410" s="2175"/>
      <c r="RYS410" s="2175"/>
      <c r="RYT410" s="2175"/>
      <c r="RYU410" s="2175"/>
      <c r="RYV410" s="2175"/>
      <c r="RYW410" s="2175"/>
      <c r="RYX410" s="2175"/>
      <c r="RYY410" s="2175"/>
      <c r="RYZ410" s="2175"/>
      <c r="RZA410" s="2175"/>
      <c r="RZB410" s="2175"/>
      <c r="RZC410" s="2175"/>
      <c r="RZD410" s="2175"/>
      <c r="RZE410" s="2175"/>
      <c r="RZF410" s="2175"/>
      <c r="RZG410" s="2175"/>
      <c r="RZH410" s="2175"/>
      <c r="RZI410" s="2175"/>
      <c r="RZJ410" s="2175"/>
      <c r="RZK410" s="2175"/>
      <c r="RZL410" s="2175"/>
      <c r="RZM410" s="2175"/>
      <c r="RZN410" s="2175"/>
      <c r="RZO410" s="2175"/>
      <c r="RZP410" s="2175"/>
      <c r="RZQ410" s="2175"/>
      <c r="RZR410" s="2175"/>
      <c r="RZS410" s="2175"/>
      <c r="RZT410" s="2175"/>
      <c r="RZU410" s="2175"/>
      <c r="RZV410" s="2175"/>
      <c r="RZW410" s="2175"/>
      <c r="RZX410" s="2175"/>
      <c r="RZY410" s="2175"/>
      <c r="RZZ410" s="2175"/>
      <c r="SAA410" s="2175"/>
      <c r="SAB410" s="2175"/>
      <c r="SAC410" s="2175"/>
      <c r="SAD410" s="2175"/>
      <c r="SAE410" s="2175"/>
      <c r="SAF410" s="2175"/>
      <c r="SAG410" s="2175"/>
      <c r="SAH410" s="2175"/>
      <c r="SAI410" s="2175"/>
      <c r="SAJ410" s="2175"/>
      <c r="SAK410" s="2175"/>
      <c r="SAL410" s="2175"/>
      <c r="SAM410" s="2175"/>
      <c r="SAN410" s="2175"/>
      <c r="SAO410" s="2175"/>
      <c r="SAP410" s="2175"/>
      <c r="SAQ410" s="2175"/>
      <c r="SAR410" s="2175"/>
      <c r="SAS410" s="2175"/>
      <c r="SAT410" s="2175"/>
      <c r="SAU410" s="2175"/>
      <c r="SAV410" s="2175"/>
      <c r="SAW410" s="2175"/>
      <c r="SAX410" s="2175"/>
      <c r="SAY410" s="2175"/>
      <c r="SAZ410" s="2175"/>
      <c r="SBA410" s="2175"/>
      <c r="SBB410" s="2175"/>
      <c r="SBC410" s="2175"/>
      <c r="SBD410" s="2175"/>
      <c r="SBE410" s="2175"/>
      <c r="SBF410" s="2175"/>
      <c r="SBG410" s="2175"/>
      <c r="SBH410" s="2175"/>
      <c r="SBI410" s="2175"/>
      <c r="SBJ410" s="2175"/>
      <c r="SBK410" s="2175"/>
      <c r="SBL410" s="2175"/>
      <c r="SBM410" s="2175"/>
      <c r="SBN410" s="2175"/>
      <c r="SBO410" s="2175"/>
      <c r="SBP410" s="2175"/>
      <c r="SBQ410" s="2175"/>
      <c r="SBR410" s="2175"/>
      <c r="SBS410" s="2175"/>
      <c r="SBT410" s="2175"/>
      <c r="SBU410" s="2175"/>
      <c r="SBV410" s="2175"/>
      <c r="SBW410" s="2175"/>
      <c r="SBX410" s="2175"/>
      <c r="SBY410" s="2175"/>
      <c r="SBZ410" s="2175"/>
      <c r="SCA410" s="2175"/>
      <c r="SCB410" s="2175"/>
      <c r="SCC410" s="2175"/>
      <c r="SCD410" s="2175"/>
      <c r="SCE410" s="2175"/>
      <c r="SCF410" s="2175"/>
      <c r="SCG410" s="2175"/>
      <c r="SCH410" s="2175"/>
      <c r="SCI410" s="2175"/>
      <c r="SCJ410" s="2175"/>
      <c r="SCK410" s="2175"/>
      <c r="SCL410" s="2175"/>
      <c r="SCM410" s="2175"/>
      <c r="SCN410" s="2175"/>
      <c r="SCO410" s="2175"/>
      <c r="SCP410" s="2175"/>
      <c r="SCQ410" s="2175"/>
      <c r="SCR410" s="2175"/>
      <c r="SCS410" s="2175"/>
      <c r="SCT410" s="2175"/>
      <c r="SCU410" s="2175"/>
      <c r="SCV410" s="2175"/>
      <c r="SCW410" s="2175"/>
      <c r="SCX410" s="2175"/>
      <c r="SCY410" s="2175"/>
      <c r="SCZ410" s="2175"/>
      <c r="SDA410" s="2175"/>
      <c r="SDB410" s="2175"/>
      <c r="SDC410" s="2175"/>
      <c r="SDD410" s="2175"/>
      <c r="SDE410" s="2175"/>
      <c r="SDF410" s="2175"/>
      <c r="SDG410" s="2175"/>
      <c r="SDH410" s="2175"/>
      <c r="SDI410" s="2175"/>
      <c r="SDJ410" s="2175"/>
      <c r="SDK410" s="2175"/>
      <c r="SDL410" s="2175"/>
      <c r="SDM410" s="2175"/>
      <c r="SDN410" s="2175"/>
      <c r="SDO410" s="2175"/>
      <c r="SDP410" s="2175"/>
      <c r="SDQ410" s="2175"/>
      <c r="SDR410" s="2175"/>
      <c r="SDS410" s="2175"/>
      <c r="SDT410" s="2175"/>
      <c r="SDU410" s="2175"/>
      <c r="SDV410" s="2175"/>
      <c r="SDW410" s="2175"/>
      <c r="SDX410" s="2175"/>
      <c r="SDY410" s="2175"/>
      <c r="SDZ410" s="2175"/>
      <c r="SEA410" s="2175"/>
      <c r="SEB410" s="2175"/>
      <c r="SEC410" s="2175"/>
      <c r="SED410" s="2175"/>
      <c r="SEE410" s="2175"/>
      <c r="SEF410" s="2175"/>
      <c r="SEG410" s="2175"/>
      <c r="SEH410" s="2175"/>
      <c r="SEI410" s="2175"/>
      <c r="SEJ410" s="2175"/>
      <c r="SEK410" s="2175"/>
      <c r="SEL410" s="2175"/>
      <c r="SEM410" s="2175"/>
      <c r="SEN410" s="2175"/>
      <c r="SEO410" s="2175"/>
      <c r="SEP410" s="2175"/>
      <c r="SEQ410" s="2175"/>
      <c r="SER410" s="2175"/>
      <c r="SES410" s="2175"/>
      <c r="SET410" s="2175"/>
      <c r="SEU410" s="2175"/>
      <c r="SEV410" s="2175"/>
      <c r="SEW410" s="2175"/>
      <c r="SEX410" s="2175"/>
      <c r="SEY410" s="2175"/>
      <c r="SEZ410" s="2175"/>
      <c r="SFA410" s="2175"/>
      <c r="SFB410" s="2175"/>
      <c r="SFC410" s="2175"/>
      <c r="SFD410" s="2175"/>
      <c r="SFE410" s="2175"/>
      <c r="SFF410" s="2175"/>
      <c r="SFG410" s="2175"/>
      <c r="SFH410" s="2175"/>
      <c r="SFI410" s="2175"/>
      <c r="SFJ410" s="2175"/>
      <c r="SFK410" s="2175"/>
      <c r="SFL410" s="2175"/>
      <c r="SFM410" s="2175"/>
      <c r="SFN410" s="2175"/>
      <c r="SFO410" s="2175"/>
      <c r="SFP410" s="2175"/>
      <c r="SFQ410" s="2175"/>
      <c r="SFR410" s="2175"/>
      <c r="SFS410" s="2175"/>
      <c r="SFT410" s="2175"/>
      <c r="SFU410" s="2175"/>
      <c r="SFV410" s="2175"/>
      <c r="SFW410" s="2175"/>
      <c r="SFX410" s="2175"/>
      <c r="SFY410" s="2175"/>
      <c r="SFZ410" s="2175"/>
      <c r="SGA410" s="2175"/>
      <c r="SGB410" s="2175"/>
      <c r="SGC410" s="2175"/>
      <c r="SGD410" s="2175"/>
      <c r="SGE410" s="2175"/>
      <c r="SGF410" s="2175"/>
      <c r="SGG410" s="2175"/>
      <c r="SGH410" s="2175"/>
      <c r="SGI410" s="2175"/>
      <c r="SGJ410" s="2175"/>
      <c r="SGK410" s="2175"/>
      <c r="SGL410" s="2175"/>
      <c r="SGM410" s="2175"/>
      <c r="SGN410" s="2175"/>
      <c r="SGO410" s="2175"/>
      <c r="SGP410" s="2175"/>
      <c r="SGQ410" s="2175"/>
      <c r="SGR410" s="2175"/>
      <c r="SGS410" s="2175"/>
      <c r="SGT410" s="2175"/>
      <c r="SGU410" s="2175"/>
      <c r="SGV410" s="2175"/>
      <c r="SGW410" s="2175"/>
      <c r="SGX410" s="2175"/>
      <c r="SGY410" s="2175"/>
      <c r="SGZ410" s="2175"/>
      <c r="SHA410" s="2175"/>
      <c r="SHB410" s="2175"/>
      <c r="SHC410" s="2175"/>
      <c r="SHD410" s="2175"/>
      <c r="SHE410" s="2175"/>
      <c r="SHF410" s="2175"/>
      <c r="SHG410" s="2175"/>
      <c r="SHH410" s="2175"/>
      <c r="SHI410" s="2175"/>
      <c r="SHJ410" s="2175"/>
      <c r="SHK410" s="2175"/>
      <c r="SHL410" s="2175"/>
      <c r="SHM410" s="2175"/>
      <c r="SHN410" s="2175"/>
      <c r="SHO410" s="2175"/>
      <c r="SHP410" s="2175"/>
      <c r="SHQ410" s="2175"/>
      <c r="SHR410" s="2175"/>
      <c r="SHS410" s="2175"/>
      <c r="SHT410" s="2175"/>
      <c r="SHU410" s="2175"/>
      <c r="SHV410" s="2175"/>
      <c r="SHW410" s="2175"/>
      <c r="SHX410" s="2175"/>
      <c r="SHY410" s="2175"/>
      <c r="SHZ410" s="2175"/>
      <c r="SIA410" s="2175"/>
      <c r="SIB410" s="2175"/>
      <c r="SIC410" s="2175"/>
      <c r="SID410" s="2175"/>
      <c r="SIE410" s="2175"/>
      <c r="SIF410" s="2175"/>
      <c r="SIG410" s="2175"/>
      <c r="SIH410" s="2175"/>
      <c r="SII410" s="2175"/>
      <c r="SIJ410" s="2175"/>
      <c r="SIK410" s="2175"/>
      <c r="SIL410" s="2175"/>
      <c r="SIM410" s="2175"/>
      <c r="SIN410" s="2175"/>
      <c r="SIO410" s="2175"/>
      <c r="SIP410" s="2175"/>
      <c r="SIQ410" s="2175"/>
      <c r="SIR410" s="2175"/>
      <c r="SIS410" s="2175"/>
      <c r="SIT410" s="2175"/>
      <c r="SIU410" s="2175"/>
      <c r="SIV410" s="2175"/>
      <c r="SIW410" s="2175"/>
      <c r="SIX410" s="2175"/>
      <c r="SIY410" s="2175"/>
      <c r="SIZ410" s="2175"/>
      <c r="SJA410" s="2175"/>
      <c r="SJB410" s="2175"/>
      <c r="SJC410" s="2175"/>
      <c r="SJD410" s="2175"/>
      <c r="SJE410" s="2175"/>
      <c r="SJF410" s="2175"/>
      <c r="SJG410" s="2175"/>
      <c r="SJH410" s="2175"/>
      <c r="SJI410" s="2175"/>
      <c r="SJJ410" s="2175"/>
      <c r="SJK410" s="2175"/>
      <c r="SJL410" s="2175"/>
      <c r="SJM410" s="2175"/>
      <c r="SJN410" s="2175"/>
      <c r="SJO410" s="2175"/>
      <c r="SJP410" s="2175"/>
      <c r="SJQ410" s="2175"/>
      <c r="SJR410" s="2175"/>
      <c r="SJS410" s="2175"/>
      <c r="SJT410" s="2175"/>
      <c r="SJU410" s="2175"/>
      <c r="SJV410" s="2175"/>
      <c r="SJW410" s="2175"/>
      <c r="SJX410" s="2175"/>
      <c r="SJY410" s="2175"/>
      <c r="SJZ410" s="2175"/>
      <c r="SKA410" s="2175"/>
      <c r="SKB410" s="2175"/>
      <c r="SKC410" s="2175"/>
      <c r="SKD410" s="2175"/>
      <c r="SKE410" s="2175"/>
      <c r="SKF410" s="2175"/>
      <c r="SKG410" s="2175"/>
      <c r="SKH410" s="2175"/>
      <c r="SKI410" s="2175"/>
      <c r="SKJ410" s="2175"/>
      <c r="SKK410" s="2175"/>
      <c r="SKL410" s="2175"/>
      <c r="SKM410" s="2175"/>
      <c r="SKN410" s="2175"/>
      <c r="SKO410" s="2175"/>
      <c r="SKP410" s="2175"/>
      <c r="SKQ410" s="2175"/>
      <c r="SKR410" s="2175"/>
      <c r="SKS410" s="2175"/>
      <c r="SKT410" s="2175"/>
      <c r="SKU410" s="2175"/>
      <c r="SKV410" s="2175"/>
      <c r="SKW410" s="2175"/>
      <c r="SKX410" s="2175"/>
      <c r="SKY410" s="2175"/>
      <c r="SKZ410" s="2175"/>
      <c r="SLA410" s="2175"/>
      <c r="SLB410" s="2175"/>
      <c r="SLC410" s="2175"/>
      <c r="SLD410" s="2175"/>
      <c r="SLE410" s="2175"/>
      <c r="SLF410" s="2175"/>
      <c r="SLG410" s="2175"/>
      <c r="SLH410" s="2175"/>
      <c r="SLI410" s="2175"/>
      <c r="SLJ410" s="2175"/>
      <c r="SLK410" s="2175"/>
      <c r="SLL410" s="2175"/>
      <c r="SLM410" s="2175"/>
      <c r="SLN410" s="2175"/>
      <c r="SLO410" s="2175"/>
      <c r="SLP410" s="2175"/>
      <c r="SLQ410" s="2175"/>
      <c r="SLR410" s="2175"/>
      <c r="SLS410" s="2175"/>
      <c r="SLT410" s="2175"/>
      <c r="SLU410" s="2175"/>
      <c r="SLV410" s="2175"/>
      <c r="SLW410" s="2175"/>
      <c r="SLX410" s="2175"/>
      <c r="SLY410" s="2175"/>
      <c r="SLZ410" s="2175"/>
      <c r="SMA410" s="2175"/>
      <c r="SMB410" s="2175"/>
      <c r="SMC410" s="2175"/>
      <c r="SMD410" s="2175"/>
      <c r="SME410" s="2175"/>
      <c r="SMF410" s="2175"/>
      <c r="SMG410" s="2175"/>
      <c r="SMH410" s="2175"/>
      <c r="SMI410" s="2175"/>
      <c r="SMJ410" s="2175"/>
      <c r="SMK410" s="2175"/>
      <c r="SML410" s="2175"/>
      <c r="SMM410" s="2175"/>
      <c r="SMN410" s="2175"/>
      <c r="SMO410" s="2175"/>
      <c r="SMP410" s="2175"/>
      <c r="SMQ410" s="2175"/>
      <c r="SMR410" s="2175"/>
      <c r="SMS410" s="2175"/>
      <c r="SMT410" s="2175"/>
      <c r="SMU410" s="2175"/>
      <c r="SMV410" s="2175"/>
      <c r="SMW410" s="2175"/>
      <c r="SMX410" s="2175"/>
      <c r="SMY410" s="2175"/>
      <c r="SMZ410" s="2175"/>
      <c r="SNA410" s="2175"/>
      <c r="SNB410" s="2175"/>
      <c r="SNC410" s="2175"/>
      <c r="SND410" s="2175"/>
      <c r="SNE410" s="2175"/>
      <c r="SNF410" s="2175"/>
      <c r="SNG410" s="2175"/>
      <c r="SNH410" s="2175"/>
      <c r="SNI410" s="2175"/>
      <c r="SNJ410" s="2175"/>
      <c r="SNK410" s="2175"/>
      <c r="SNL410" s="2175"/>
      <c r="SNM410" s="2175"/>
      <c r="SNN410" s="2175"/>
      <c r="SNO410" s="2175"/>
      <c r="SNP410" s="2175"/>
      <c r="SNQ410" s="2175"/>
      <c r="SNR410" s="2175"/>
      <c r="SNS410" s="2175"/>
      <c r="SNT410" s="2175"/>
      <c r="SNU410" s="2175"/>
      <c r="SNV410" s="2175"/>
      <c r="SNW410" s="2175"/>
      <c r="SNX410" s="2175"/>
      <c r="SNY410" s="2175"/>
      <c r="SNZ410" s="2175"/>
      <c r="SOA410" s="2175"/>
      <c r="SOB410" s="2175"/>
      <c r="SOC410" s="2175"/>
      <c r="SOD410" s="2175"/>
      <c r="SOE410" s="2175"/>
      <c r="SOF410" s="2175"/>
      <c r="SOG410" s="2175"/>
      <c r="SOH410" s="2175"/>
      <c r="SOI410" s="2175"/>
      <c r="SOJ410" s="2175"/>
      <c r="SOK410" s="2175"/>
      <c r="SOL410" s="2175"/>
      <c r="SOM410" s="2175"/>
      <c r="SON410" s="2175"/>
      <c r="SOO410" s="2175"/>
      <c r="SOP410" s="2175"/>
      <c r="SOQ410" s="2175"/>
      <c r="SOR410" s="2175"/>
      <c r="SOS410" s="2175"/>
      <c r="SOT410" s="2175"/>
      <c r="SOU410" s="2175"/>
      <c r="SOV410" s="2175"/>
      <c r="SOW410" s="2175"/>
      <c r="SOX410" s="2175"/>
      <c r="SOY410" s="2175"/>
      <c r="SOZ410" s="2175"/>
      <c r="SPA410" s="2175"/>
      <c r="SPB410" s="2175"/>
      <c r="SPC410" s="2175"/>
      <c r="SPD410" s="2175"/>
      <c r="SPE410" s="2175"/>
      <c r="SPF410" s="2175"/>
      <c r="SPG410" s="2175"/>
      <c r="SPH410" s="2175"/>
      <c r="SPI410" s="2175"/>
      <c r="SPJ410" s="2175"/>
      <c r="SPK410" s="2175"/>
      <c r="SPL410" s="2175"/>
      <c r="SPM410" s="2175"/>
      <c r="SPN410" s="2175"/>
      <c r="SPO410" s="2175"/>
      <c r="SPP410" s="2175"/>
      <c r="SPQ410" s="2175"/>
      <c r="SPR410" s="2175"/>
      <c r="SPS410" s="2175"/>
      <c r="SPT410" s="2175"/>
      <c r="SPU410" s="2175"/>
      <c r="SPV410" s="2175"/>
      <c r="SPW410" s="2175"/>
      <c r="SPX410" s="2175"/>
      <c r="SPY410" s="2175"/>
      <c r="SPZ410" s="2175"/>
      <c r="SQA410" s="2175"/>
      <c r="SQB410" s="2175"/>
      <c r="SQC410" s="2175"/>
      <c r="SQD410" s="2175"/>
      <c r="SQE410" s="2175"/>
      <c r="SQF410" s="2175"/>
      <c r="SQG410" s="2175"/>
      <c r="SQH410" s="2175"/>
      <c r="SQI410" s="2175"/>
      <c r="SQJ410" s="2175"/>
      <c r="SQK410" s="2175"/>
      <c r="SQL410" s="2175"/>
      <c r="SQM410" s="2175"/>
      <c r="SQN410" s="2175"/>
      <c r="SQO410" s="2175"/>
      <c r="SQP410" s="2175"/>
      <c r="SQQ410" s="2175"/>
      <c r="SQR410" s="2175"/>
      <c r="SQS410" s="2175"/>
      <c r="SQT410" s="2175"/>
      <c r="SQU410" s="2175"/>
      <c r="SQV410" s="2175"/>
      <c r="SQW410" s="2175"/>
      <c r="SQX410" s="2175"/>
      <c r="SQY410" s="2175"/>
      <c r="SQZ410" s="2175"/>
      <c r="SRA410" s="2175"/>
      <c r="SRB410" s="2175"/>
      <c r="SRC410" s="2175"/>
      <c r="SRD410" s="2175"/>
      <c r="SRE410" s="2175"/>
      <c r="SRF410" s="2175"/>
      <c r="SRG410" s="2175"/>
      <c r="SRH410" s="2175"/>
      <c r="SRI410" s="2175"/>
      <c r="SRJ410" s="2175"/>
      <c r="SRK410" s="2175"/>
      <c r="SRL410" s="2175"/>
      <c r="SRM410" s="2175"/>
      <c r="SRN410" s="2175"/>
      <c r="SRO410" s="2175"/>
      <c r="SRP410" s="2175"/>
      <c r="SRQ410" s="2175"/>
      <c r="SRR410" s="2175"/>
      <c r="SRS410" s="2175"/>
      <c r="SRT410" s="2175"/>
      <c r="SRU410" s="2175"/>
      <c r="SRV410" s="2175"/>
      <c r="SRW410" s="2175"/>
      <c r="SRX410" s="2175"/>
      <c r="SRY410" s="2175"/>
      <c r="SRZ410" s="2175"/>
      <c r="SSA410" s="2175"/>
      <c r="SSB410" s="2175"/>
      <c r="SSC410" s="2175"/>
      <c r="SSD410" s="2175"/>
      <c r="SSE410" s="2175"/>
      <c r="SSF410" s="2175"/>
      <c r="SSG410" s="2175"/>
      <c r="SSH410" s="2175"/>
      <c r="SSI410" s="2175"/>
      <c r="SSJ410" s="2175"/>
      <c r="SSK410" s="2175"/>
      <c r="SSL410" s="2175"/>
      <c r="SSM410" s="2175"/>
      <c r="SSN410" s="2175"/>
      <c r="SSO410" s="2175"/>
      <c r="SSP410" s="2175"/>
      <c r="SSQ410" s="2175"/>
      <c r="SSR410" s="2175"/>
      <c r="SSS410" s="2175"/>
      <c r="SST410" s="2175"/>
      <c r="SSU410" s="2175"/>
      <c r="SSV410" s="2175"/>
      <c r="SSW410" s="2175"/>
      <c r="SSX410" s="2175"/>
      <c r="SSY410" s="2175"/>
      <c r="SSZ410" s="2175"/>
      <c r="STA410" s="2175"/>
      <c r="STB410" s="2175"/>
      <c r="STC410" s="2175"/>
      <c r="STD410" s="2175"/>
      <c r="STE410" s="2175"/>
      <c r="STF410" s="2175"/>
      <c r="STG410" s="2175"/>
      <c r="STH410" s="2175"/>
      <c r="STI410" s="2175"/>
      <c r="STJ410" s="2175"/>
      <c r="STK410" s="2175"/>
      <c r="STL410" s="2175"/>
      <c r="STM410" s="2175"/>
      <c r="STN410" s="2175"/>
      <c r="STO410" s="2175"/>
      <c r="STP410" s="2175"/>
      <c r="STQ410" s="2175"/>
      <c r="STR410" s="2175"/>
      <c r="STS410" s="2175"/>
      <c r="STT410" s="2175"/>
      <c r="STU410" s="2175"/>
      <c r="STV410" s="2175"/>
      <c r="STW410" s="2175"/>
      <c r="STX410" s="2175"/>
      <c r="STY410" s="2175"/>
      <c r="STZ410" s="2175"/>
      <c r="SUA410" s="2175"/>
      <c r="SUB410" s="2175"/>
      <c r="SUC410" s="2175"/>
      <c r="SUD410" s="2175"/>
      <c r="SUE410" s="2175"/>
      <c r="SUF410" s="2175"/>
      <c r="SUG410" s="2175"/>
      <c r="SUH410" s="2175"/>
      <c r="SUI410" s="2175"/>
      <c r="SUJ410" s="2175"/>
      <c r="SUK410" s="2175"/>
      <c r="SUL410" s="2175"/>
      <c r="SUM410" s="2175"/>
      <c r="SUN410" s="2175"/>
      <c r="SUO410" s="2175"/>
      <c r="SUP410" s="2175"/>
      <c r="SUQ410" s="2175"/>
      <c r="SUR410" s="2175"/>
      <c r="SUS410" s="2175"/>
      <c r="SUT410" s="2175"/>
      <c r="SUU410" s="2175"/>
      <c r="SUV410" s="2175"/>
      <c r="SUW410" s="2175"/>
      <c r="SUX410" s="2175"/>
      <c r="SUY410" s="2175"/>
      <c r="SUZ410" s="2175"/>
      <c r="SVA410" s="2175"/>
      <c r="SVB410" s="2175"/>
      <c r="SVC410" s="2175"/>
      <c r="SVD410" s="2175"/>
      <c r="SVE410" s="2175"/>
      <c r="SVF410" s="2175"/>
      <c r="SVG410" s="2175"/>
      <c r="SVH410" s="2175"/>
      <c r="SVI410" s="2175"/>
      <c r="SVJ410" s="2175"/>
      <c r="SVK410" s="2175"/>
      <c r="SVL410" s="2175"/>
      <c r="SVM410" s="2175"/>
      <c r="SVN410" s="2175"/>
      <c r="SVO410" s="2175"/>
      <c r="SVP410" s="2175"/>
      <c r="SVQ410" s="2175"/>
      <c r="SVR410" s="2175"/>
      <c r="SVS410" s="2175"/>
      <c r="SVT410" s="2175"/>
      <c r="SVU410" s="2175"/>
      <c r="SVV410" s="2175"/>
      <c r="SVW410" s="2175"/>
      <c r="SVX410" s="2175"/>
      <c r="SVY410" s="2175"/>
      <c r="SVZ410" s="2175"/>
      <c r="SWA410" s="2175"/>
      <c r="SWB410" s="2175"/>
      <c r="SWC410" s="2175"/>
      <c r="SWD410" s="2175"/>
      <c r="SWE410" s="2175"/>
      <c r="SWF410" s="2175"/>
      <c r="SWG410" s="2175"/>
      <c r="SWH410" s="2175"/>
      <c r="SWI410" s="2175"/>
      <c r="SWJ410" s="2175"/>
      <c r="SWK410" s="2175"/>
      <c r="SWL410" s="2175"/>
      <c r="SWM410" s="2175"/>
      <c r="SWN410" s="2175"/>
      <c r="SWO410" s="2175"/>
      <c r="SWP410" s="2175"/>
      <c r="SWQ410" s="2175"/>
      <c r="SWR410" s="2175"/>
      <c r="SWS410" s="2175"/>
      <c r="SWT410" s="2175"/>
      <c r="SWU410" s="2175"/>
      <c r="SWV410" s="2175"/>
      <c r="SWW410" s="2175"/>
      <c r="SWX410" s="2175"/>
      <c r="SWY410" s="2175"/>
      <c r="SWZ410" s="2175"/>
      <c r="SXA410" s="2175"/>
      <c r="SXB410" s="2175"/>
      <c r="SXC410" s="2175"/>
      <c r="SXD410" s="2175"/>
      <c r="SXE410" s="2175"/>
      <c r="SXF410" s="2175"/>
      <c r="SXG410" s="2175"/>
      <c r="SXH410" s="2175"/>
      <c r="SXI410" s="2175"/>
      <c r="SXJ410" s="2175"/>
      <c r="SXK410" s="2175"/>
      <c r="SXL410" s="2175"/>
      <c r="SXM410" s="2175"/>
      <c r="SXN410" s="2175"/>
      <c r="SXO410" s="2175"/>
      <c r="SXP410" s="2175"/>
      <c r="SXQ410" s="2175"/>
      <c r="SXR410" s="2175"/>
      <c r="SXS410" s="2175"/>
      <c r="SXT410" s="2175"/>
      <c r="SXU410" s="2175"/>
      <c r="SXV410" s="2175"/>
      <c r="SXW410" s="2175"/>
      <c r="SXX410" s="2175"/>
      <c r="SXY410" s="2175"/>
      <c r="SXZ410" s="2175"/>
      <c r="SYA410" s="2175"/>
      <c r="SYB410" s="2175"/>
      <c r="SYC410" s="2175"/>
      <c r="SYD410" s="2175"/>
      <c r="SYE410" s="2175"/>
      <c r="SYF410" s="2175"/>
      <c r="SYG410" s="2175"/>
      <c r="SYH410" s="2175"/>
      <c r="SYI410" s="2175"/>
      <c r="SYJ410" s="2175"/>
      <c r="SYK410" s="2175"/>
      <c r="SYL410" s="2175"/>
      <c r="SYM410" s="2175"/>
      <c r="SYN410" s="2175"/>
      <c r="SYO410" s="2175"/>
      <c r="SYP410" s="2175"/>
      <c r="SYQ410" s="2175"/>
      <c r="SYR410" s="2175"/>
      <c r="SYS410" s="2175"/>
      <c r="SYT410" s="2175"/>
      <c r="SYU410" s="2175"/>
      <c r="SYV410" s="2175"/>
      <c r="SYW410" s="2175"/>
      <c r="SYX410" s="2175"/>
      <c r="SYY410" s="2175"/>
      <c r="SYZ410" s="2175"/>
      <c r="SZA410" s="2175"/>
      <c r="SZB410" s="2175"/>
      <c r="SZC410" s="2175"/>
      <c r="SZD410" s="2175"/>
      <c r="SZE410" s="2175"/>
      <c r="SZF410" s="2175"/>
      <c r="SZG410" s="2175"/>
      <c r="SZH410" s="2175"/>
      <c r="SZI410" s="2175"/>
      <c r="SZJ410" s="2175"/>
      <c r="SZK410" s="2175"/>
      <c r="SZL410" s="2175"/>
      <c r="SZM410" s="2175"/>
      <c r="SZN410" s="2175"/>
      <c r="SZO410" s="2175"/>
      <c r="SZP410" s="2175"/>
      <c r="SZQ410" s="2175"/>
      <c r="SZR410" s="2175"/>
      <c r="SZS410" s="2175"/>
      <c r="SZT410" s="2175"/>
      <c r="SZU410" s="2175"/>
      <c r="SZV410" s="2175"/>
      <c r="SZW410" s="2175"/>
      <c r="SZX410" s="2175"/>
      <c r="SZY410" s="2175"/>
      <c r="SZZ410" s="2175"/>
      <c r="TAA410" s="2175"/>
      <c r="TAB410" s="2175"/>
      <c r="TAC410" s="2175"/>
      <c r="TAD410" s="2175"/>
      <c r="TAE410" s="2175"/>
      <c r="TAF410" s="2175"/>
      <c r="TAG410" s="2175"/>
      <c r="TAH410" s="2175"/>
      <c r="TAI410" s="2175"/>
      <c r="TAJ410" s="2175"/>
      <c r="TAK410" s="2175"/>
      <c r="TAL410" s="2175"/>
      <c r="TAM410" s="2175"/>
      <c r="TAN410" s="2175"/>
      <c r="TAO410" s="2175"/>
      <c r="TAP410" s="2175"/>
      <c r="TAQ410" s="2175"/>
      <c r="TAR410" s="2175"/>
      <c r="TAS410" s="2175"/>
      <c r="TAT410" s="2175"/>
      <c r="TAU410" s="2175"/>
      <c r="TAV410" s="2175"/>
      <c r="TAW410" s="2175"/>
      <c r="TAX410" s="2175"/>
      <c r="TAY410" s="2175"/>
      <c r="TAZ410" s="2175"/>
      <c r="TBA410" s="2175"/>
      <c r="TBB410" s="2175"/>
      <c r="TBC410" s="2175"/>
      <c r="TBD410" s="2175"/>
      <c r="TBE410" s="2175"/>
      <c r="TBF410" s="2175"/>
      <c r="TBG410" s="2175"/>
      <c r="TBH410" s="2175"/>
      <c r="TBI410" s="2175"/>
      <c r="TBJ410" s="2175"/>
      <c r="TBK410" s="2175"/>
      <c r="TBL410" s="2175"/>
      <c r="TBM410" s="2175"/>
      <c r="TBN410" s="2175"/>
      <c r="TBO410" s="2175"/>
      <c r="TBP410" s="2175"/>
      <c r="TBQ410" s="2175"/>
      <c r="TBR410" s="2175"/>
      <c r="TBS410" s="2175"/>
      <c r="TBT410" s="2175"/>
      <c r="TBU410" s="2175"/>
      <c r="TBV410" s="2175"/>
      <c r="TBW410" s="2175"/>
      <c r="TBX410" s="2175"/>
      <c r="TBY410" s="2175"/>
      <c r="TBZ410" s="2175"/>
      <c r="TCA410" s="2175"/>
      <c r="TCB410" s="2175"/>
      <c r="TCC410" s="2175"/>
      <c r="TCD410" s="2175"/>
      <c r="TCE410" s="2175"/>
      <c r="TCF410" s="2175"/>
      <c r="TCG410" s="2175"/>
      <c r="TCH410" s="2175"/>
      <c r="TCI410" s="2175"/>
      <c r="TCJ410" s="2175"/>
      <c r="TCK410" s="2175"/>
      <c r="TCL410" s="2175"/>
      <c r="TCM410" s="2175"/>
      <c r="TCN410" s="2175"/>
      <c r="TCO410" s="2175"/>
      <c r="TCP410" s="2175"/>
      <c r="TCQ410" s="2175"/>
      <c r="TCR410" s="2175"/>
      <c r="TCS410" s="2175"/>
      <c r="TCT410" s="2175"/>
      <c r="TCU410" s="2175"/>
      <c r="TCV410" s="2175"/>
      <c r="TCW410" s="2175"/>
      <c r="TCX410" s="2175"/>
      <c r="TCY410" s="2175"/>
      <c r="TCZ410" s="2175"/>
      <c r="TDA410" s="2175"/>
      <c r="TDB410" s="2175"/>
      <c r="TDC410" s="2175"/>
      <c r="TDD410" s="2175"/>
      <c r="TDE410" s="2175"/>
      <c r="TDF410" s="2175"/>
      <c r="TDG410" s="2175"/>
      <c r="TDH410" s="2175"/>
      <c r="TDI410" s="2175"/>
      <c r="TDJ410" s="2175"/>
      <c r="TDK410" s="2175"/>
      <c r="TDL410" s="2175"/>
      <c r="TDM410" s="2175"/>
      <c r="TDN410" s="2175"/>
      <c r="TDO410" s="2175"/>
      <c r="TDP410" s="2175"/>
      <c r="TDQ410" s="2175"/>
      <c r="TDR410" s="2175"/>
      <c r="TDS410" s="2175"/>
      <c r="TDT410" s="2175"/>
      <c r="TDU410" s="2175"/>
      <c r="TDV410" s="2175"/>
      <c r="TDW410" s="2175"/>
      <c r="TDX410" s="2175"/>
      <c r="TDY410" s="2175"/>
      <c r="TDZ410" s="2175"/>
      <c r="TEA410" s="2175"/>
      <c r="TEB410" s="2175"/>
      <c r="TEC410" s="2175"/>
      <c r="TED410" s="2175"/>
      <c r="TEE410" s="2175"/>
      <c r="TEF410" s="2175"/>
      <c r="TEG410" s="2175"/>
      <c r="TEH410" s="2175"/>
      <c r="TEI410" s="2175"/>
      <c r="TEJ410" s="2175"/>
      <c r="TEK410" s="2175"/>
      <c r="TEL410" s="2175"/>
      <c r="TEM410" s="2175"/>
      <c r="TEN410" s="2175"/>
      <c r="TEO410" s="2175"/>
      <c r="TEP410" s="2175"/>
      <c r="TEQ410" s="2175"/>
      <c r="TER410" s="2175"/>
      <c r="TES410" s="2175"/>
      <c r="TET410" s="2175"/>
      <c r="TEU410" s="2175"/>
      <c r="TEV410" s="2175"/>
      <c r="TEW410" s="2175"/>
      <c r="TEX410" s="2175"/>
      <c r="TEY410" s="2175"/>
      <c r="TEZ410" s="2175"/>
      <c r="TFA410" s="2175"/>
      <c r="TFB410" s="2175"/>
      <c r="TFC410" s="2175"/>
      <c r="TFD410" s="2175"/>
      <c r="TFE410" s="2175"/>
      <c r="TFF410" s="2175"/>
      <c r="TFG410" s="2175"/>
      <c r="TFH410" s="2175"/>
      <c r="TFI410" s="2175"/>
      <c r="TFJ410" s="2175"/>
      <c r="TFK410" s="2175"/>
      <c r="TFL410" s="2175"/>
      <c r="TFM410" s="2175"/>
      <c r="TFN410" s="2175"/>
      <c r="TFO410" s="2175"/>
      <c r="TFP410" s="2175"/>
      <c r="TFQ410" s="2175"/>
      <c r="TFR410" s="2175"/>
      <c r="TFS410" s="2175"/>
      <c r="TFT410" s="2175"/>
      <c r="TFU410" s="2175"/>
      <c r="TFV410" s="2175"/>
      <c r="TFW410" s="2175"/>
      <c r="TFX410" s="2175"/>
      <c r="TFY410" s="2175"/>
      <c r="TFZ410" s="2175"/>
      <c r="TGA410" s="2175"/>
      <c r="TGB410" s="2175"/>
      <c r="TGC410" s="2175"/>
      <c r="TGD410" s="2175"/>
      <c r="TGE410" s="2175"/>
      <c r="TGF410" s="2175"/>
      <c r="TGG410" s="2175"/>
      <c r="TGH410" s="2175"/>
      <c r="TGI410" s="2175"/>
      <c r="TGJ410" s="2175"/>
      <c r="TGK410" s="2175"/>
      <c r="TGL410" s="2175"/>
      <c r="TGM410" s="2175"/>
      <c r="TGN410" s="2175"/>
      <c r="TGO410" s="2175"/>
      <c r="TGP410" s="2175"/>
      <c r="TGQ410" s="2175"/>
      <c r="TGR410" s="2175"/>
      <c r="TGS410" s="2175"/>
      <c r="TGT410" s="2175"/>
      <c r="TGU410" s="2175"/>
      <c r="TGV410" s="2175"/>
      <c r="TGW410" s="2175"/>
      <c r="TGX410" s="2175"/>
      <c r="TGY410" s="2175"/>
      <c r="TGZ410" s="2175"/>
      <c r="THA410" s="2175"/>
      <c r="THB410" s="2175"/>
      <c r="THC410" s="2175"/>
      <c r="THD410" s="2175"/>
      <c r="THE410" s="2175"/>
      <c r="THF410" s="2175"/>
      <c r="THG410" s="2175"/>
      <c r="THH410" s="2175"/>
      <c r="THI410" s="2175"/>
      <c r="THJ410" s="2175"/>
      <c r="THK410" s="2175"/>
      <c r="THL410" s="2175"/>
      <c r="THM410" s="2175"/>
      <c r="THN410" s="2175"/>
      <c r="THO410" s="2175"/>
      <c r="THP410" s="2175"/>
      <c r="THQ410" s="2175"/>
      <c r="THR410" s="2175"/>
      <c r="THS410" s="2175"/>
      <c r="THT410" s="2175"/>
      <c r="THU410" s="2175"/>
      <c r="THV410" s="2175"/>
      <c r="THW410" s="2175"/>
      <c r="THX410" s="2175"/>
      <c r="THY410" s="2175"/>
      <c r="THZ410" s="2175"/>
      <c r="TIA410" s="2175"/>
      <c r="TIB410" s="2175"/>
      <c r="TIC410" s="2175"/>
      <c r="TID410" s="2175"/>
      <c r="TIE410" s="2175"/>
      <c r="TIF410" s="2175"/>
      <c r="TIG410" s="2175"/>
      <c r="TIH410" s="2175"/>
      <c r="TII410" s="2175"/>
      <c r="TIJ410" s="2175"/>
      <c r="TIK410" s="2175"/>
      <c r="TIL410" s="2175"/>
      <c r="TIM410" s="2175"/>
      <c r="TIN410" s="2175"/>
      <c r="TIO410" s="2175"/>
      <c r="TIP410" s="2175"/>
      <c r="TIQ410" s="2175"/>
      <c r="TIR410" s="2175"/>
      <c r="TIS410" s="2175"/>
      <c r="TIT410" s="2175"/>
      <c r="TIU410" s="2175"/>
      <c r="TIV410" s="2175"/>
      <c r="TIW410" s="2175"/>
      <c r="TIX410" s="2175"/>
      <c r="TIY410" s="2175"/>
      <c r="TIZ410" s="2175"/>
      <c r="TJA410" s="2175"/>
      <c r="TJB410" s="2175"/>
      <c r="TJC410" s="2175"/>
      <c r="TJD410" s="2175"/>
      <c r="TJE410" s="2175"/>
      <c r="TJF410" s="2175"/>
      <c r="TJG410" s="2175"/>
      <c r="TJH410" s="2175"/>
      <c r="TJI410" s="2175"/>
      <c r="TJJ410" s="2175"/>
      <c r="TJK410" s="2175"/>
      <c r="TJL410" s="2175"/>
      <c r="TJM410" s="2175"/>
      <c r="TJN410" s="2175"/>
      <c r="TJO410" s="2175"/>
      <c r="TJP410" s="2175"/>
      <c r="TJQ410" s="2175"/>
      <c r="TJR410" s="2175"/>
      <c r="TJS410" s="2175"/>
      <c r="TJT410" s="2175"/>
      <c r="TJU410" s="2175"/>
      <c r="TJV410" s="2175"/>
      <c r="TJW410" s="2175"/>
      <c r="TJX410" s="2175"/>
      <c r="TJY410" s="2175"/>
      <c r="TJZ410" s="2175"/>
      <c r="TKA410" s="2175"/>
      <c r="TKB410" s="2175"/>
      <c r="TKC410" s="2175"/>
      <c r="TKD410" s="2175"/>
      <c r="TKE410" s="2175"/>
      <c r="TKF410" s="2175"/>
      <c r="TKG410" s="2175"/>
      <c r="TKH410" s="2175"/>
      <c r="TKI410" s="2175"/>
      <c r="TKJ410" s="2175"/>
      <c r="TKK410" s="2175"/>
      <c r="TKL410" s="2175"/>
      <c r="TKM410" s="2175"/>
      <c r="TKN410" s="2175"/>
      <c r="TKO410" s="2175"/>
      <c r="TKP410" s="2175"/>
      <c r="TKQ410" s="2175"/>
      <c r="TKR410" s="2175"/>
      <c r="TKS410" s="2175"/>
      <c r="TKT410" s="2175"/>
      <c r="TKU410" s="2175"/>
      <c r="TKV410" s="2175"/>
      <c r="TKW410" s="2175"/>
      <c r="TKX410" s="2175"/>
      <c r="TKY410" s="2175"/>
      <c r="TKZ410" s="2175"/>
      <c r="TLA410" s="2175"/>
      <c r="TLB410" s="2175"/>
      <c r="TLC410" s="2175"/>
      <c r="TLD410" s="2175"/>
      <c r="TLE410" s="2175"/>
      <c r="TLF410" s="2175"/>
      <c r="TLG410" s="2175"/>
      <c r="TLH410" s="2175"/>
      <c r="TLI410" s="2175"/>
      <c r="TLJ410" s="2175"/>
      <c r="TLK410" s="2175"/>
      <c r="TLL410" s="2175"/>
      <c r="TLM410" s="2175"/>
      <c r="TLN410" s="2175"/>
      <c r="TLO410" s="2175"/>
      <c r="TLP410" s="2175"/>
      <c r="TLQ410" s="2175"/>
      <c r="TLR410" s="2175"/>
      <c r="TLS410" s="2175"/>
      <c r="TLT410" s="2175"/>
      <c r="TLU410" s="2175"/>
      <c r="TLV410" s="2175"/>
      <c r="TLW410" s="2175"/>
      <c r="TLX410" s="2175"/>
      <c r="TLY410" s="2175"/>
      <c r="TLZ410" s="2175"/>
      <c r="TMA410" s="2175"/>
      <c r="TMB410" s="2175"/>
      <c r="TMC410" s="2175"/>
      <c r="TMD410" s="2175"/>
      <c r="TME410" s="2175"/>
      <c r="TMF410" s="2175"/>
      <c r="TMG410" s="2175"/>
      <c r="TMH410" s="2175"/>
      <c r="TMI410" s="2175"/>
      <c r="TMJ410" s="2175"/>
      <c r="TMK410" s="2175"/>
      <c r="TML410" s="2175"/>
      <c r="TMM410" s="2175"/>
      <c r="TMN410" s="2175"/>
      <c r="TMO410" s="2175"/>
      <c r="TMP410" s="2175"/>
      <c r="TMQ410" s="2175"/>
      <c r="TMR410" s="2175"/>
      <c r="TMS410" s="2175"/>
      <c r="TMT410" s="2175"/>
      <c r="TMU410" s="2175"/>
      <c r="TMV410" s="2175"/>
      <c r="TMW410" s="2175"/>
      <c r="TMX410" s="2175"/>
      <c r="TMY410" s="2175"/>
      <c r="TMZ410" s="2175"/>
      <c r="TNA410" s="2175"/>
      <c r="TNB410" s="2175"/>
      <c r="TNC410" s="2175"/>
      <c r="TND410" s="2175"/>
      <c r="TNE410" s="2175"/>
      <c r="TNF410" s="2175"/>
      <c r="TNG410" s="2175"/>
      <c r="TNH410" s="2175"/>
      <c r="TNI410" s="2175"/>
      <c r="TNJ410" s="2175"/>
      <c r="TNK410" s="2175"/>
      <c r="TNL410" s="2175"/>
      <c r="TNM410" s="2175"/>
      <c r="TNN410" s="2175"/>
      <c r="TNO410" s="2175"/>
      <c r="TNP410" s="2175"/>
      <c r="TNQ410" s="2175"/>
      <c r="TNR410" s="2175"/>
      <c r="TNS410" s="2175"/>
      <c r="TNT410" s="2175"/>
      <c r="TNU410" s="2175"/>
      <c r="TNV410" s="2175"/>
      <c r="TNW410" s="2175"/>
      <c r="TNX410" s="2175"/>
      <c r="TNY410" s="2175"/>
      <c r="TNZ410" s="2175"/>
      <c r="TOA410" s="2175"/>
      <c r="TOB410" s="2175"/>
      <c r="TOC410" s="2175"/>
      <c r="TOD410" s="2175"/>
      <c r="TOE410" s="2175"/>
      <c r="TOF410" s="2175"/>
      <c r="TOG410" s="2175"/>
      <c r="TOH410" s="2175"/>
      <c r="TOI410" s="2175"/>
      <c r="TOJ410" s="2175"/>
      <c r="TOK410" s="2175"/>
      <c r="TOL410" s="2175"/>
      <c r="TOM410" s="2175"/>
      <c r="TON410" s="2175"/>
      <c r="TOO410" s="2175"/>
      <c r="TOP410" s="2175"/>
      <c r="TOQ410" s="2175"/>
      <c r="TOR410" s="2175"/>
      <c r="TOS410" s="2175"/>
      <c r="TOT410" s="2175"/>
      <c r="TOU410" s="2175"/>
      <c r="TOV410" s="2175"/>
      <c r="TOW410" s="2175"/>
      <c r="TOX410" s="2175"/>
      <c r="TOY410" s="2175"/>
      <c r="TOZ410" s="2175"/>
      <c r="TPA410" s="2175"/>
      <c r="TPB410" s="2175"/>
      <c r="TPC410" s="2175"/>
      <c r="TPD410" s="2175"/>
      <c r="TPE410" s="2175"/>
      <c r="TPF410" s="2175"/>
      <c r="TPG410" s="2175"/>
      <c r="TPH410" s="2175"/>
      <c r="TPI410" s="2175"/>
      <c r="TPJ410" s="2175"/>
      <c r="TPK410" s="2175"/>
      <c r="TPL410" s="2175"/>
      <c r="TPM410" s="2175"/>
      <c r="TPN410" s="2175"/>
      <c r="TPO410" s="2175"/>
      <c r="TPP410" s="2175"/>
      <c r="TPQ410" s="2175"/>
      <c r="TPR410" s="2175"/>
      <c r="TPS410" s="2175"/>
      <c r="TPT410" s="2175"/>
      <c r="TPU410" s="2175"/>
      <c r="TPV410" s="2175"/>
      <c r="TPW410" s="2175"/>
      <c r="TPX410" s="2175"/>
      <c r="TPY410" s="2175"/>
      <c r="TPZ410" s="2175"/>
      <c r="TQA410" s="2175"/>
      <c r="TQB410" s="2175"/>
      <c r="TQC410" s="2175"/>
      <c r="TQD410" s="2175"/>
      <c r="TQE410" s="2175"/>
      <c r="TQF410" s="2175"/>
      <c r="TQG410" s="2175"/>
      <c r="TQH410" s="2175"/>
      <c r="TQI410" s="2175"/>
      <c r="TQJ410" s="2175"/>
      <c r="TQK410" s="2175"/>
      <c r="TQL410" s="2175"/>
      <c r="TQM410" s="2175"/>
      <c r="TQN410" s="2175"/>
      <c r="TQO410" s="2175"/>
      <c r="TQP410" s="2175"/>
      <c r="TQQ410" s="2175"/>
      <c r="TQR410" s="2175"/>
      <c r="TQS410" s="2175"/>
      <c r="TQT410" s="2175"/>
      <c r="TQU410" s="2175"/>
      <c r="TQV410" s="2175"/>
      <c r="TQW410" s="2175"/>
      <c r="TQX410" s="2175"/>
      <c r="TQY410" s="2175"/>
      <c r="TQZ410" s="2175"/>
      <c r="TRA410" s="2175"/>
      <c r="TRB410" s="2175"/>
      <c r="TRC410" s="2175"/>
      <c r="TRD410" s="2175"/>
      <c r="TRE410" s="2175"/>
      <c r="TRF410" s="2175"/>
      <c r="TRG410" s="2175"/>
      <c r="TRH410" s="2175"/>
      <c r="TRI410" s="2175"/>
      <c r="TRJ410" s="2175"/>
      <c r="TRK410" s="2175"/>
      <c r="TRL410" s="2175"/>
      <c r="TRM410" s="2175"/>
      <c r="TRN410" s="2175"/>
      <c r="TRO410" s="2175"/>
      <c r="TRP410" s="2175"/>
      <c r="TRQ410" s="2175"/>
      <c r="TRR410" s="2175"/>
      <c r="TRS410" s="2175"/>
      <c r="TRT410" s="2175"/>
      <c r="TRU410" s="2175"/>
      <c r="TRV410" s="2175"/>
      <c r="TRW410" s="2175"/>
      <c r="TRX410" s="2175"/>
      <c r="TRY410" s="2175"/>
      <c r="TRZ410" s="2175"/>
      <c r="TSA410" s="2175"/>
      <c r="TSB410" s="2175"/>
      <c r="TSC410" s="2175"/>
      <c r="TSD410" s="2175"/>
      <c r="TSE410" s="2175"/>
      <c r="TSF410" s="2175"/>
      <c r="TSG410" s="2175"/>
      <c r="TSH410" s="2175"/>
      <c r="TSI410" s="2175"/>
      <c r="TSJ410" s="2175"/>
      <c r="TSK410" s="2175"/>
      <c r="TSL410" s="2175"/>
      <c r="TSM410" s="2175"/>
      <c r="TSN410" s="2175"/>
      <c r="TSO410" s="2175"/>
      <c r="TSP410" s="2175"/>
      <c r="TSQ410" s="2175"/>
      <c r="TSR410" s="2175"/>
      <c r="TSS410" s="2175"/>
      <c r="TST410" s="2175"/>
      <c r="TSU410" s="2175"/>
      <c r="TSV410" s="2175"/>
      <c r="TSW410" s="2175"/>
      <c r="TSX410" s="2175"/>
      <c r="TSY410" s="2175"/>
      <c r="TSZ410" s="2175"/>
      <c r="TTA410" s="2175"/>
      <c r="TTB410" s="2175"/>
      <c r="TTC410" s="2175"/>
      <c r="TTD410" s="2175"/>
      <c r="TTE410" s="2175"/>
      <c r="TTF410" s="2175"/>
      <c r="TTG410" s="2175"/>
      <c r="TTH410" s="2175"/>
      <c r="TTI410" s="2175"/>
      <c r="TTJ410" s="2175"/>
      <c r="TTK410" s="2175"/>
      <c r="TTL410" s="2175"/>
      <c r="TTM410" s="2175"/>
      <c r="TTN410" s="2175"/>
      <c r="TTO410" s="2175"/>
      <c r="TTP410" s="2175"/>
      <c r="TTQ410" s="2175"/>
      <c r="TTR410" s="2175"/>
      <c r="TTS410" s="2175"/>
      <c r="TTT410" s="2175"/>
      <c r="TTU410" s="2175"/>
      <c r="TTV410" s="2175"/>
      <c r="TTW410" s="2175"/>
      <c r="TTX410" s="2175"/>
      <c r="TTY410" s="2175"/>
      <c r="TTZ410" s="2175"/>
      <c r="TUA410" s="2175"/>
      <c r="TUB410" s="2175"/>
      <c r="TUC410" s="2175"/>
      <c r="TUD410" s="2175"/>
      <c r="TUE410" s="2175"/>
      <c r="TUF410" s="2175"/>
      <c r="TUG410" s="2175"/>
      <c r="TUH410" s="2175"/>
      <c r="TUI410" s="2175"/>
      <c r="TUJ410" s="2175"/>
      <c r="TUK410" s="2175"/>
      <c r="TUL410" s="2175"/>
      <c r="TUM410" s="2175"/>
      <c r="TUN410" s="2175"/>
      <c r="TUO410" s="2175"/>
      <c r="TUP410" s="2175"/>
      <c r="TUQ410" s="2175"/>
      <c r="TUR410" s="2175"/>
      <c r="TUS410" s="2175"/>
      <c r="TUT410" s="2175"/>
      <c r="TUU410" s="2175"/>
      <c r="TUV410" s="2175"/>
      <c r="TUW410" s="2175"/>
      <c r="TUX410" s="2175"/>
      <c r="TUY410" s="2175"/>
      <c r="TUZ410" s="2175"/>
      <c r="TVA410" s="2175"/>
      <c r="TVB410" s="2175"/>
      <c r="TVC410" s="2175"/>
      <c r="TVD410" s="2175"/>
      <c r="TVE410" s="2175"/>
      <c r="TVF410" s="2175"/>
      <c r="TVG410" s="2175"/>
      <c r="TVH410" s="2175"/>
      <c r="TVI410" s="2175"/>
      <c r="TVJ410" s="2175"/>
      <c r="TVK410" s="2175"/>
      <c r="TVL410" s="2175"/>
      <c r="TVM410" s="2175"/>
      <c r="TVN410" s="2175"/>
      <c r="TVO410" s="2175"/>
      <c r="TVP410" s="2175"/>
      <c r="TVQ410" s="2175"/>
      <c r="TVR410" s="2175"/>
      <c r="TVS410" s="2175"/>
      <c r="TVT410" s="2175"/>
      <c r="TVU410" s="2175"/>
      <c r="TVV410" s="2175"/>
      <c r="TVW410" s="2175"/>
      <c r="TVX410" s="2175"/>
      <c r="TVY410" s="2175"/>
      <c r="TVZ410" s="2175"/>
      <c r="TWA410" s="2175"/>
      <c r="TWB410" s="2175"/>
      <c r="TWC410" s="2175"/>
      <c r="TWD410" s="2175"/>
      <c r="TWE410" s="2175"/>
      <c r="TWF410" s="2175"/>
      <c r="TWG410" s="2175"/>
      <c r="TWH410" s="2175"/>
      <c r="TWI410" s="2175"/>
      <c r="TWJ410" s="2175"/>
      <c r="TWK410" s="2175"/>
      <c r="TWL410" s="2175"/>
      <c r="TWM410" s="2175"/>
      <c r="TWN410" s="2175"/>
      <c r="TWO410" s="2175"/>
      <c r="TWP410" s="2175"/>
      <c r="TWQ410" s="2175"/>
      <c r="TWR410" s="2175"/>
      <c r="TWS410" s="2175"/>
      <c r="TWT410" s="2175"/>
      <c r="TWU410" s="2175"/>
      <c r="TWV410" s="2175"/>
      <c r="TWW410" s="2175"/>
      <c r="TWX410" s="2175"/>
      <c r="TWY410" s="2175"/>
      <c r="TWZ410" s="2175"/>
      <c r="TXA410" s="2175"/>
      <c r="TXB410" s="2175"/>
      <c r="TXC410" s="2175"/>
      <c r="TXD410" s="2175"/>
      <c r="TXE410" s="2175"/>
      <c r="TXF410" s="2175"/>
      <c r="TXG410" s="2175"/>
      <c r="TXH410" s="2175"/>
      <c r="TXI410" s="2175"/>
      <c r="TXJ410" s="2175"/>
      <c r="TXK410" s="2175"/>
      <c r="TXL410" s="2175"/>
      <c r="TXM410" s="2175"/>
      <c r="TXN410" s="2175"/>
      <c r="TXO410" s="2175"/>
      <c r="TXP410" s="2175"/>
      <c r="TXQ410" s="2175"/>
      <c r="TXR410" s="2175"/>
      <c r="TXS410" s="2175"/>
      <c r="TXT410" s="2175"/>
      <c r="TXU410" s="2175"/>
      <c r="TXV410" s="2175"/>
      <c r="TXW410" s="2175"/>
      <c r="TXX410" s="2175"/>
      <c r="TXY410" s="2175"/>
      <c r="TXZ410" s="2175"/>
      <c r="TYA410" s="2175"/>
      <c r="TYB410" s="2175"/>
      <c r="TYC410" s="2175"/>
      <c r="TYD410" s="2175"/>
      <c r="TYE410" s="2175"/>
      <c r="TYF410" s="2175"/>
      <c r="TYG410" s="2175"/>
      <c r="TYH410" s="2175"/>
      <c r="TYI410" s="2175"/>
      <c r="TYJ410" s="2175"/>
      <c r="TYK410" s="2175"/>
      <c r="TYL410" s="2175"/>
      <c r="TYM410" s="2175"/>
      <c r="TYN410" s="2175"/>
      <c r="TYO410" s="2175"/>
      <c r="TYP410" s="2175"/>
      <c r="TYQ410" s="2175"/>
      <c r="TYR410" s="2175"/>
      <c r="TYS410" s="2175"/>
      <c r="TYT410" s="2175"/>
      <c r="TYU410" s="2175"/>
      <c r="TYV410" s="2175"/>
      <c r="TYW410" s="2175"/>
      <c r="TYX410" s="2175"/>
      <c r="TYY410" s="2175"/>
      <c r="TYZ410" s="2175"/>
      <c r="TZA410" s="2175"/>
      <c r="TZB410" s="2175"/>
      <c r="TZC410" s="2175"/>
      <c r="TZD410" s="2175"/>
      <c r="TZE410" s="2175"/>
      <c r="TZF410" s="2175"/>
      <c r="TZG410" s="2175"/>
      <c r="TZH410" s="2175"/>
      <c r="TZI410" s="2175"/>
      <c r="TZJ410" s="2175"/>
      <c r="TZK410" s="2175"/>
      <c r="TZL410" s="2175"/>
      <c r="TZM410" s="2175"/>
      <c r="TZN410" s="2175"/>
      <c r="TZO410" s="2175"/>
      <c r="TZP410" s="2175"/>
      <c r="TZQ410" s="2175"/>
      <c r="TZR410" s="2175"/>
      <c r="TZS410" s="2175"/>
      <c r="TZT410" s="2175"/>
      <c r="TZU410" s="2175"/>
      <c r="TZV410" s="2175"/>
      <c r="TZW410" s="2175"/>
      <c r="TZX410" s="2175"/>
      <c r="TZY410" s="2175"/>
      <c r="TZZ410" s="2175"/>
      <c r="UAA410" s="2175"/>
      <c r="UAB410" s="2175"/>
      <c r="UAC410" s="2175"/>
      <c r="UAD410" s="2175"/>
      <c r="UAE410" s="2175"/>
      <c r="UAF410" s="2175"/>
      <c r="UAG410" s="2175"/>
      <c r="UAH410" s="2175"/>
      <c r="UAI410" s="2175"/>
      <c r="UAJ410" s="2175"/>
      <c r="UAK410" s="2175"/>
      <c r="UAL410" s="2175"/>
      <c r="UAM410" s="2175"/>
      <c r="UAN410" s="2175"/>
      <c r="UAO410" s="2175"/>
      <c r="UAP410" s="2175"/>
      <c r="UAQ410" s="2175"/>
      <c r="UAR410" s="2175"/>
      <c r="UAS410" s="2175"/>
      <c r="UAT410" s="2175"/>
      <c r="UAU410" s="2175"/>
      <c r="UAV410" s="2175"/>
      <c r="UAW410" s="2175"/>
      <c r="UAX410" s="2175"/>
      <c r="UAY410" s="2175"/>
      <c r="UAZ410" s="2175"/>
      <c r="UBA410" s="2175"/>
      <c r="UBB410" s="2175"/>
      <c r="UBC410" s="2175"/>
      <c r="UBD410" s="2175"/>
      <c r="UBE410" s="2175"/>
      <c r="UBF410" s="2175"/>
      <c r="UBG410" s="2175"/>
      <c r="UBH410" s="2175"/>
      <c r="UBI410" s="2175"/>
      <c r="UBJ410" s="2175"/>
      <c r="UBK410" s="2175"/>
      <c r="UBL410" s="2175"/>
      <c r="UBM410" s="2175"/>
      <c r="UBN410" s="2175"/>
      <c r="UBO410" s="2175"/>
      <c r="UBP410" s="2175"/>
      <c r="UBQ410" s="2175"/>
      <c r="UBR410" s="2175"/>
      <c r="UBS410" s="2175"/>
      <c r="UBT410" s="2175"/>
      <c r="UBU410" s="2175"/>
      <c r="UBV410" s="2175"/>
      <c r="UBW410" s="2175"/>
      <c r="UBX410" s="2175"/>
      <c r="UBY410" s="2175"/>
      <c r="UBZ410" s="2175"/>
      <c r="UCA410" s="2175"/>
      <c r="UCB410" s="2175"/>
      <c r="UCC410" s="2175"/>
      <c r="UCD410" s="2175"/>
      <c r="UCE410" s="2175"/>
      <c r="UCF410" s="2175"/>
      <c r="UCG410" s="2175"/>
      <c r="UCH410" s="2175"/>
      <c r="UCI410" s="2175"/>
      <c r="UCJ410" s="2175"/>
      <c r="UCK410" s="2175"/>
      <c r="UCL410" s="2175"/>
      <c r="UCM410" s="2175"/>
      <c r="UCN410" s="2175"/>
      <c r="UCO410" s="2175"/>
      <c r="UCP410" s="2175"/>
      <c r="UCQ410" s="2175"/>
      <c r="UCR410" s="2175"/>
      <c r="UCS410" s="2175"/>
      <c r="UCT410" s="2175"/>
      <c r="UCU410" s="2175"/>
      <c r="UCV410" s="2175"/>
      <c r="UCW410" s="2175"/>
      <c r="UCX410" s="2175"/>
      <c r="UCY410" s="2175"/>
      <c r="UCZ410" s="2175"/>
      <c r="UDA410" s="2175"/>
      <c r="UDB410" s="2175"/>
      <c r="UDC410" s="2175"/>
      <c r="UDD410" s="2175"/>
      <c r="UDE410" s="2175"/>
      <c r="UDF410" s="2175"/>
      <c r="UDG410" s="2175"/>
      <c r="UDH410" s="2175"/>
      <c r="UDI410" s="2175"/>
      <c r="UDJ410" s="2175"/>
      <c r="UDK410" s="2175"/>
      <c r="UDL410" s="2175"/>
      <c r="UDM410" s="2175"/>
      <c r="UDN410" s="2175"/>
      <c r="UDO410" s="2175"/>
      <c r="UDP410" s="2175"/>
      <c r="UDQ410" s="2175"/>
      <c r="UDR410" s="2175"/>
      <c r="UDS410" s="2175"/>
      <c r="UDT410" s="2175"/>
      <c r="UDU410" s="2175"/>
      <c r="UDV410" s="2175"/>
      <c r="UDW410" s="2175"/>
      <c r="UDX410" s="2175"/>
      <c r="UDY410" s="2175"/>
      <c r="UDZ410" s="2175"/>
      <c r="UEA410" s="2175"/>
      <c r="UEB410" s="2175"/>
      <c r="UEC410" s="2175"/>
      <c r="UED410" s="2175"/>
      <c r="UEE410" s="2175"/>
      <c r="UEF410" s="2175"/>
      <c r="UEG410" s="2175"/>
      <c r="UEH410" s="2175"/>
      <c r="UEI410" s="2175"/>
      <c r="UEJ410" s="2175"/>
      <c r="UEK410" s="2175"/>
      <c r="UEL410" s="2175"/>
      <c r="UEM410" s="2175"/>
      <c r="UEN410" s="2175"/>
      <c r="UEO410" s="2175"/>
      <c r="UEP410" s="2175"/>
      <c r="UEQ410" s="2175"/>
      <c r="UER410" s="2175"/>
      <c r="UES410" s="2175"/>
      <c r="UET410" s="2175"/>
      <c r="UEU410" s="2175"/>
      <c r="UEV410" s="2175"/>
      <c r="UEW410" s="2175"/>
      <c r="UEX410" s="2175"/>
      <c r="UEY410" s="2175"/>
      <c r="UEZ410" s="2175"/>
      <c r="UFA410" s="2175"/>
      <c r="UFB410" s="2175"/>
      <c r="UFC410" s="2175"/>
      <c r="UFD410" s="2175"/>
      <c r="UFE410" s="2175"/>
      <c r="UFF410" s="2175"/>
      <c r="UFG410" s="2175"/>
      <c r="UFH410" s="2175"/>
      <c r="UFI410" s="2175"/>
      <c r="UFJ410" s="2175"/>
      <c r="UFK410" s="2175"/>
      <c r="UFL410" s="2175"/>
      <c r="UFM410" s="2175"/>
      <c r="UFN410" s="2175"/>
      <c r="UFO410" s="2175"/>
      <c r="UFP410" s="2175"/>
      <c r="UFQ410" s="2175"/>
      <c r="UFR410" s="2175"/>
      <c r="UFS410" s="2175"/>
      <c r="UFT410" s="2175"/>
      <c r="UFU410" s="2175"/>
      <c r="UFV410" s="2175"/>
      <c r="UFW410" s="2175"/>
      <c r="UFX410" s="2175"/>
      <c r="UFY410" s="2175"/>
      <c r="UFZ410" s="2175"/>
      <c r="UGA410" s="2175"/>
      <c r="UGB410" s="2175"/>
      <c r="UGC410" s="2175"/>
      <c r="UGD410" s="2175"/>
      <c r="UGE410" s="2175"/>
      <c r="UGF410" s="2175"/>
      <c r="UGG410" s="2175"/>
      <c r="UGH410" s="2175"/>
      <c r="UGI410" s="2175"/>
      <c r="UGJ410" s="2175"/>
      <c r="UGK410" s="2175"/>
      <c r="UGL410" s="2175"/>
      <c r="UGM410" s="2175"/>
      <c r="UGN410" s="2175"/>
      <c r="UGO410" s="2175"/>
      <c r="UGP410" s="2175"/>
      <c r="UGQ410" s="2175"/>
      <c r="UGR410" s="2175"/>
      <c r="UGS410" s="2175"/>
      <c r="UGT410" s="2175"/>
      <c r="UGU410" s="2175"/>
      <c r="UGV410" s="2175"/>
      <c r="UGW410" s="2175"/>
      <c r="UGX410" s="2175"/>
      <c r="UGY410" s="2175"/>
      <c r="UGZ410" s="2175"/>
      <c r="UHA410" s="2175"/>
      <c r="UHB410" s="2175"/>
      <c r="UHC410" s="2175"/>
      <c r="UHD410" s="2175"/>
      <c r="UHE410" s="2175"/>
      <c r="UHF410" s="2175"/>
      <c r="UHG410" s="2175"/>
      <c r="UHH410" s="2175"/>
      <c r="UHI410" s="2175"/>
      <c r="UHJ410" s="2175"/>
      <c r="UHK410" s="2175"/>
      <c r="UHL410" s="2175"/>
      <c r="UHM410" s="2175"/>
      <c r="UHN410" s="2175"/>
      <c r="UHO410" s="2175"/>
      <c r="UHP410" s="2175"/>
      <c r="UHQ410" s="2175"/>
      <c r="UHR410" s="2175"/>
      <c r="UHS410" s="2175"/>
      <c r="UHT410" s="2175"/>
      <c r="UHU410" s="2175"/>
      <c r="UHV410" s="2175"/>
      <c r="UHW410" s="2175"/>
      <c r="UHX410" s="2175"/>
      <c r="UHY410" s="2175"/>
      <c r="UHZ410" s="2175"/>
      <c r="UIA410" s="2175"/>
      <c r="UIB410" s="2175"/>
      <c r="UIC410" s="2175"/>
      <c r="UID410" s="2175"/>
      <c r="UIE410" s="2175"/>
      <c r="UIF410" s="2175"/>
      <c r="UIG410" s="2175"/>
      <c r="UIH410" s="2175"/>
      <c r="UII410" s="2175"/>
      <c r="UIJ410" s="2175"/>
      <c r="UIK410" s="2175"/>
      <c r="UIL410" s="2175"/>
      <c r="UIM410" s="2175"/>
      <c r="UIN410" s="2175"/>
      <c r="UIO410" s="2175"/>
      <c r="UIP410" s="2175"/>
      <c r="UIQ410" s="2175"/>
      <c r="UIR410" s="2175"/>
      <c r="UIS410" s="2175"/>
      <c r="UIT410" s="2175"/>
      <c r="UIU410" s="2175"/>
      <c r="UIV410" s="2175"/>
      <c r="UIW410" s="2175"/>
      <c r="UIX410" s="2175"/>
      <c r="UIY410" s="2175"/>
      <c r="UIZ410" s="2175"/>
      <c r="UJA410" s="2175"/>
      <c r="UJB410" s="2175"/>
      <c r="UJC410" s="2175"/>
      <c r="UJD410" s="2175"/>
      <c r="UJE410" s="2175"/>
      <c r="UJF410" s="2175"/>
      <c r="UJG410" s="2175"/>
      <c r="UJH410" s="2175"/>
      <c r="UJI410" s="2175"/>
      <c r="UJJ410" s="2175"/>
      <c r="UJK410" s="2175"/>
      <c r="UJL410" s="2175"/>
      <c r="UJM410" s="2175"/>
      <c r="UJN410" s="2175"/>
      <c r="UJO410" s="2175"/>
      <c r="UJP410" s="2175"/>
      <c r="UJQ410" s="2175"/>
      <c r="UJR410" s="2175"/>
      <c r="UJS410" s="2175"/>
      <c r="UJT410" s="2175"/>
      <c r="UJU410" s="2175"/>
      <c r="UJV410" s="2175"/>
      <c r="UJW410" s="2175"/>
      <c r="UJX410" s="2175"/>
      <c r="UJY410" s="2175"/>
      <c r="UJZ410" s="2175"/>
      <c r="UKA410" s="2175"/>
      <c r="UKB410" s="2175"/>
      <c r="UKC410" s="2175"/>
      <c r="UKD410" s="2175"/>
      <c r="UKE410" s="2175"/>
      <c r="UKF410" s="2175"/>
      <c r="UKG410" s="2175"/>
      <c r="UKH410" s="2175"/>
      <c r="UKI410" s="2175"/>
      <c r="UKJ410" s="2175"/>
      <c r="UKK410" s="2175"/>
      <c r="UKL410" s="2175"/>
      <c r="UKM410" s="2175"/>
      <c r="UKN410" s="2175"/>
      <c r="UKO410" s="2175"/>
      <c r="UKP410" s="2175"/>
      <c r="UKQ410" s="2175"/>
      <c r="UKR410" s="2175"/>
      <c r="UKS410" s="2175"/>
      <c r="UKT410" s="2175"/>
      <c r="UKU410" s="2175"/>
      <c r="UKV410" s="2175"/>
      <c r="UKW410" s="2175"/>
      <c r="UKX410" s="2175"/>
      <c r="UKY410" s="2175"/>
      <c r="UKZ410" s="2175"/>
      <c r="ULA410" s="2175"/>
      <c r="ULB410" s="2175"/>
      <c r="ULC410" s="2175"/>
      <c r="ULD410" s="2175"/>
      <c r="ULE410" s="2175"/>
      <c r="ULF410" s="2175"/>
      <c r="ULG410" s="2175"/>
      <c r="ULH410" s="2175"/>
      <c r="ULI410" s="2175"/>
      <c r="ULJ410" s="2175"/>
      <c r="ULK410" s="2175"/>
      <c r="ULL410" s="2175"/>
      <c r="ULM410" s="2175"/>
      <c r="ULN410" s="2175"/>
      <c r="ULO410" s="2175"/>
      <c r="ULP410" s="2175"/>
      <c r="ULQ410" s="2175"/>
      <c r="ULR410" s="2175"/>
      <c r="ULS410" s="2175"/>
      <c r="ULT410" s="2175"/>
      <c r="ULU410" s="2175"/>
      <c r="ULV410" s="2175"/>
      <c r="ULW410" s="2175"/>
      <c r="ULX410" s="2175"/>
      <c r="ULY410" s="2175"/>
      <c r="ULZ410" s="2175"/>
      <c r="UMA410" s="2175"/>
      <c r="UMB410" s="2175"/>
      <c r="UMC410" s="2175"/>
      <c r="UMD410" s="2175"/>
      <c r="UME410" s="2175"/>
      <c r="UMF410" s="2175"/>
      <c r="UMG410" s="2175"/>
      <c r="UMH410" s="2175"/>
      <c r="UMI410" s="2175"/>
      <c r="UMJ410" s="2175"/>
      <c r="UMK410" s="2175"/>
      <c r="UML410" s="2175"/>
      <c r="UMM410" s="2175"/>
      <c r="UMN410" s="2175"/>
      <c r="UMO410" s="2175"/>
      <c r="UMP410" s="2175"/>
      <c r="UMQ410" s="2175"/>
      <c r="UMR410" s="2175"/>
      <c r="UMS410" s="2175"/>
      <c r="UMT410" s="2175"/>
      <c r="UMU410" s="2175"/>
      <c r="UMV410" s="2175"/>
      <c r="UMW410" s="2175"/>
      <c r="UMX410" s="2175"/>
      <c r="UMY410" s="2175"/>
      <c r="UMZ410" s="2175"/>
      <c r="UNA410" s="2175"/>
      <c r="UNB410" s="2175"/>
      <c r="UNC410" s="2175"/>
      <c r="UND410" s="2175"/>
      <c r="UNE410" s="2175"/>
      <c r="UNF410" s="2175"/>
      <c r="UNG410" s="2175"/>
      <c r="UNH410" s="2175"/>
      <c r="UNI410" s="2175"/>
      <c r="UNJ410" s="2175"/>
      <c r="UNK410" s="2175"/>
      <c r="UNL410" s="2175"/>
      <c r="UNM410" s="2175"/>
      <c r="UNN410" s="2175"/>
      <c r="UNO410" s="2175"/>
      <c r="UNP410" s="2175"/>
      <c r="UNQ410" s="2175"/>
      <c r="UNR410" s="2175"/>
      <c r="UNS410" s="2175"/>
      <c r="UNT410" s="2175"/>
      <c r="UNU410" s="2175"/>
      <c r="UNV410" s="2175"/>
      <c r="UNW410" s="2175"/>
      <c r="UNX410" s="2175"/>
      <c r="UNY410" s="2175"/>
      <c r="UNZ410" s="2175"/>
      <c r="UOA410" s="2175"/>
      <c r="UOB410" s="2175"/>
      <c r="UOC410" s="2175"/>
      <c r="UOD410" s="2175"/>
      <c r="UOE410" s="2175"/>
      <c r="UOF410" s="2175"/>
      <c r="UOG410" s="2175"/>
      <c r="UOH410" s="2175"/>
      <c r="UOI410" s="2175"/>
      <c r="UOJ410" s="2175"/>
      <c r="UOK410" s="2175"/>
      <c r="UOL410" s="2175"/>
      <c r="UOM410" s="2175"/>
      <c r="UON410" s="2175"/>
      <c r="UOO410" s="2175"/>
      <c r="UOP410" s="2175"/>
      <c r="UOQ410" s="2175"/>
      <c r="UOR410" s="2175"/>
      <c r="UOS410" s="2175"/>
      <c r="UOT410" s="2175"/>
      <c r="UOU410" s="2175"/>
      <c r="UOV410" s="2175"/>
      <c r="UOW410" s="2175"/>
      <c r="UOX410" s="2175"/>
      <c r="UOY410" s="2175"/>
      <c r="UOZ410" s="2175"/>
      <c r="UPA410" s="2175"/>
      <c r="UPB410" s="2175"/>
      <c r="UPC410" s="2175"/>
      <c r="UPD410" s="2175"/>
      <c r="UPE410" s="2175"/>
      <c r="UPF410" s="2175"/>
      <c r="UPG410" s="2175"/>
      <c r="UPH410" s="2175"/>
      <c r="UPI410" s="2175"/>
      <c r="UPJ410" s="2175"/>
      <c r="UPK410" s="2175"/>
      <c r="UPL410" s="2175"/>
      <c r="UPM410" s="2175"/>
      <c r="UPN410" s="2175"/>
      <c r="UPO410" s="2175"/>
      <c r="UPP410" s="2175"/>
      <c r="UPQ410" s="2175"/>
      <c r="UPR410" s="2175"/>
      <c r="UPS410" s="2175"/>
      <c r="UPT410" s="2175"/>
      <c r="UPU410" s="2175"/>
      <c r="UPV410" s="2175"/>
      <c r="UPW410" s="2175"/>
      <c r="UPX410" s="2175"/>
      <c r="UPY410" s="2175"/>
      <c r="UPZ410" s="2175"/>
      <c r="UQA410" s="2175"/>
      <c r="UQB410" s="2175"/>
      <c r="UQC410" s="2175"/>
      <c r="UQD410" s="2175"/>
      <c r="UQE410" s="2175"/>
      <c r="UQF410" s="2175"/>
      <c r="UQG410" s="2175"/>
      <c r="UQH410" s="2175"/>
      <c r="UQI410" s="2175"/>
      <c r="UQJ410" s="2175"/>
      <c r="UQK410" s="2175"/>
      <c r="UQL410" s="2175"/>
      <c r="UQM410" s="2175"/>
      <c r="UQN410" s="2175"/>
      <c r="UQO410" s="2175"/>
      <c r="UQP410" s="2175"/>
      <c r="UQQ410" s="2175"/>
      <c r="UQR410" s="2175"/>
      <c r="UQS410" s="2175"/>
      <c r="UQT410" s="2175"/>
      <c r="UQU410" s="2175"/>
      <c r="UQV410" s="2175"/>
      <c r="UQW410" s="2175"/>
      <c r="UQX410" s="2175"/>
      <c r="UQY410" s="2175"/>
      <c r="UQZ410" s="2175"/>
      <c r="URA410" s="2175"/>
      <c r="URB410" s="2175"/>
      <c r="URC410" s="2175"/>
      <c r="URD410" s="2175"/>
      <c r="URE410" s="2175"/>
      <c r="URF410" s="2175"/>
      <c r="URG410" s="2175"/>
      <c r="URH410" s="2175"/>
      <c r="URI410" s="2175"/>
      <c r="URJ410" s="2175"/>
      <c r="URK410" s="2175"/>
      <c r="URL410" s="2175"/>
      <c r="URM410" s="2175"/>
      <c r="URN410" s="2175"/>
      <c r="URO410" s="2175"/>
      <c r="URP410" s="2175"/>
      <c r="URQ410" s="2175"/>
      <c r="URR410" s="2175"/>
      <c r="URS410" s="2175"/>
      <c r="URT410" s="2175"/>
      <c r="URU410" s="2175"/>
      <c r="URV410" s="2175"/>
      <c r="URW410" s="2175"/>
      <c r="URX410" s="2175"/>
      <c r="URY410" s="2175"/>
      <c r="URZ410" s="2175"/>
      <c r="USA410" s="2175"/>
      <c r="USB410" s="2175"/>
      <c r="USC410" s="2175"/>
      <c r="USD410" s="2175"/>
      <c r="USE410" s="2175"/>
      <c r="USF410" s="2175"/>
      <c r="USG410" s="2175"/>
      <c r="USH410" s="2175"/>
      <c r="USI410" s="2175"/>
      <c r="USJ410" s="2175"/>
      <c r="USK410" s="2175"/>
      <c r="USL410" s="2175"/>
      <c r="USM410" s="2175"/>
      <c r="USN410" s="2175"/>
      <c r="USO410" s="2175"/>
      <c r="USP410" s="2175"/>
      <c r="USQ410" s="2175"/>
      <c r="USR410" s="2175"/>
      <c r="USS410" s="2175"/>
      <c r="UST410" s="2175"/>
      <c r="USU410" s="2175"/>
      <c r="USV410" s="2175"/>
      <c r="USW410" s="2175"/>
      <c r="USX410" s="2175"/>
      <c r="USY410" s="2175"/>
      <c r="USZ410" s="2175"/>
      <c r="UTA410" s="2175"/>
      <c r="UTB410" s="2175"/>
      <c r="UTC410" s="2175"/>
      <c r="UTD410" s="2175"/>
      <c r="UTE410" s="2175"/>
      <c r="UTF410" s="2175"/>
      <c r="UTG410" s="2175"/>
      <c r="UTH410" s="2175"/>
      <c r="UTI410" s="2175"/>
      <c r="UTJ410" s="2175"/>
      <c r="UTK410" s="2175"/>
      <c r="UTL410" s="2175"/>
      <c r="UTM410" s="2175"/>
      <c r="UTN410" s="2175"/>
      <c r="UTO410" s="2175"/>
      <c r="UTP410" s="2175"/>
      <c r="UTQ410" s="2175"/>
      <c r="UTR410" s="2175"/>
      <c r="UTS410" s="2175"/>
      <c r="UTT410" s="2175"/>
      <c r="UTU410" s="2175"/>
      <c r="UTV410" s="2175"/>
      <c r="UTW410" s="2175"/>
      <c r="UTX410" s="2175"/>
      <c r="UTY410" s="2175"/>
      <c r="UTZ410" s="2175"/>
      <c r="UUA410" s="2175"/>
      <c r="UUB410" s="2175"/>
      <c r="UUC410" s="2175"/>
      <c r="UUD410" s="2175"/>
      <c r="UUE410" s="2175"/>
      <c r="UUF410" s="2175"/>
      <c r="UUG410" s="2175"/>
      <c r="UUH410" s="2175"/>
      <c r="UUI410" s="2175"/>
      <c r="UUJ410" s="2175"/>
      <c r="UUK410" s="2175"/>
      <c r="UUL410" s="2175"/>
      <c r="UUM410" s="2175"/>
      <c r="UUN410" s="2175"/>
      <c r="UUO410" s="2175"/>
      <c r="UUP410" s="2175"/>
      <c r="UUQ410" s="2175"/>
      <c r="UUR410" s="2175"/>
      <c r="UUS410" s="2175"/>
      <c r="UUT410" s="2175"/>
      <c r="UUU410" s="2175"/>
      <c r="UUV410" s="2175"/>
      <c r="UUW410" s="2175"/>
      <c r="UUX410" s="2175"/>
      <c r="UUY410" s="2175"/>
      <c r="UUZ410" s="2175"/>
      <c r="UVA410" s="2175"/>
      <c r="UVB410" s="2175"/>
      <c r="UVC410" s="2175"/>
      <c r="UVD410" s="2175"/>
      <c r="UVE410" s="2175"/>
      <c r="UVF410" s="2175"/>
      <c r="UVG410" s="2175"/>
      <c r="UVH410" s="2175"/>
      <c r="UVI410" s="2175"/>
      <c r="UVJ410" s="2175"/>
      <c r="UVK410" s="2175"/>
      <c r="UVL410" s="2175"/>
      <c r="UVM410" s="2175"/>
      <c r="UVN410" s="2175"/>
      <c r="UVO410" s="2175"/>
      <c r="UVP410" s="2175"/>
      <c r="UVQ410" s="2175"/>
      <c r="UVR410" s="2175"/>
      <c r="UVS410" s="2175"/>
      <c r="UVT410" s="2175"/>
      <c r="UVU410" s="2175"/>
      <c r="UVV410" s="2175"/>
      <c r="UVW410" s="2175"/>
      <c r="UVX410" s="2175"/>
      <c r="UVY410" s="2175"/>
      <c r="UVZ410" s="2175"/>
      <c r="UWA410" s="2175"/>
      <c r="UWB410" s="2175"/>
      <c r="UWC410" s="2175"/>
      <c r="UWD410" s="2175"/>
      <c r="UWE410" s="2175"/>
      <c r="UWF410" s="2175"/>
      <c r="UWG410" s="2175"/>
      <c r="UWH410" s="2175"/>
      <c r="UWI410" s="2175"/>
      <c r="UWJ410" s="2175"/>
      <c r="UWK410" s="2175"/>
      <c r="UWL410" s="2175"/>
      <c r="UWM410" s="2175"/>
      <c r="UWN410" s="2175"/>
      <c r="UWO410" s="2175"/>
      <c r="UWP410" s="2175"/>
      <c r="UWQ410" s="2175"/>
      <c r="UWR410" s="2175"/>
      <c r="UWS410" s="2175"/>
      <c r="UWT410" s="2175"/>
      <c r="UWU410" s="2175"/>
      <c r="UWV410" s="2175"/>
      <c r="UWW410" s="2175"/>
      <c r="UWX410" s="2175"/>
      <c r="UWY410" s="2175"/>
      <c r="UWZ410" s="2175"/>
      <c r="UXA410" s="2175"/>
      <c r="UXB410" s="2175"/>
      <c r="UXC410" s="2175"/>
      <c r="UXD410" s="2175"/>
      <c r="UXE410" s="2175"/>
      <c r="UXF410" s="2175"/>
      <c r="UXG410" s="2175"/>
      <c r="UXH410" s="2175"/>
      <c r="UXI410" s="2175"/>
      <c r="UXJ410" s="2175"/>
      <c r="UXK410" s="2175"/>
      <c r="UXL410" s="2175"/>
      <c r="UXM410" s="2175"/>
      <c r="UXN410" s="2175"/>
      <c r="UXO410" s="2175"/>
      <c r="UXP410" s="2175"/>
      <c r="UXQ410" s="2175"/>
      <c r="UXR410" s="2175"/>
      <c r="UXS410" s="2175"/>
      <c r="UXT410" s="2175"/>
      <c r="UXU410" s="2175"/>
      <c r="UXV410" s="2175"/>
      <c r="UXW410" s="2175"/>
      <c r="UXX410" s="2175"/>
      <c r="UXY410" s="2175"/>
      <c r="UXZ410" s="2175"/>
      <c r="UYA410" s="2175"/>
      <c r="UYB410" s="2175"/>
      <c r="UYC410" s="2175"/>
      <c r="UYD410" s="2175"/>
      <c r="UYE410" s="2175"/>
      <c r="UYF410" s="2175"/>
      <c r="UYG410" s="2175"/>
      <c r="UYH410" s="2175"/>
      <c r="UYI410" s="2175"/>
      <c r="UYJ410" s="2175"/>
      <c r="UYK410" s="2175"/>
      <c r="UYL410" s="2175"/>
      <c r="UYM410" s="2175"/>
      <c r="UYN410" s="2175"/>
      <c r="UYO410" s="2175"/>
      <c r="UYP410" s="2175"/>
      <c r="UYQ410" s="2175"/>
      <c r="UYR410" s="2175"/>
      <c r="UYS410" s="2175"/>
      <c r="UYT410" s="2175"/>
      <c r="UYU410" s="2175"/>
      <c r="UYV410" s="2175"/>
      <c r="UYW410" s="2175"/>
      <c r="UYX410" s="2175"/>
      <c r="UYY410" s="2175"/>
      <c r="UYZ410" s="2175"/>
      <c r="UZA410" s="2175"/>
      <c r="UZB410" s="2175"/>
      <c r="UZC410" s="2175"/>
      <c r="UZD410" s="2175"/>
      <c r="UZE410" s="2175"/>
      <c r="UZF410" s="2175"/>
      <c r="UZG410" s="2175"/>
      <c r="UZH410" s="2175"/>
      <c r="UZI410" s="2175"/>
      <c r="UZJ410" s="2175"/>
      <c r="UZK410" s="2175"/>
      <c r="UZL410" s="2175"/>
      <c r="UZM410" s="2175"/>
      <c r="UZN410" s="2175"/>
      <c r="UZO410" s="2175"/>
      <c r="UZP410" s="2175"/>
      <c r="UZQ410" s="2175"/>
      <c r="UZR410" s="2175"/>
      <c r="UZS410" s="2175"/>
      <c r="UZT410" s="2175"/>
      <c r="UZU410" s="2175"/>
      <c r="UZV410" s="2175"/>
      <c r="UZW410" s="2175"/>
      <c r="UZX410" s="2175"/>
      <c r="UZY410" s="2175"/>
      <c r="UZZ410" s="2175"/>
      <c r="VAA410" s="2175"/>
      <c r="VAB410" s="2175"/>
      <c r="VAC410" s="2175"/>
      <c r="VAD410" s="2175"/>
      <c r="VAE410" s="2175"/>
      <c r="VAF410" s="2175"/>
      <c r="VAG410" s="2175"/>
      <c r="VAH410" s="2175"/>
      <c r="VAI410" s="2175"/>
      <c r="VAJ410" s="2175"/>
      <c r="VAK410" s="2175"/>
      <c r="VAL410" s="2175"/>
      <c r="VAM410" s="2175"/>
      <c r="VAN410" s="2175"/>
      <c r="VAO410" s="2175"/>
      <c r="VAP410" s="2175"/>
      <c r="VAQ410" s="2175"/>
      <c r="VAR410" s="2175"/>
      <c r="VAS410" s="2175"/>
      <c r="VAT410" s="2175"/>
      <c r="VAU410" s="2175"/>
      <c r="VAV410" s="2175"/>
      <c r="VAW410" s="2175"/>
      <c r="VAX410" s="2175"/>
      <c r="VAY410" s="2175"/>
      <c r="VAZ410" s="2175"/>
      <c r="VBA410" s="2175"/>
      <c r="VBB410" s="2175"/>
      <c r="VBC410" s="2175"/>
      <c r="VBD410" s="2175"/>
      <c r="VBE410" s="2175"/>
      <c r="VBF410" s="2175"/>
      <c r="VBG410" s="2175"/>
      <c r="VBH410" s="2175"/>
      <c r="VBI410" s="2175"/>
      <c r="VBJ410" s="2175"/>
      <c r="VBK410" s="2175"/>
      <c r="VBL410" s="2175"/>
      <c r="VBM410" s="2175"/>
      <c r="VBN410" s="2175"/>
      <c r="VBO410" s="2175"/>
      <c r="VBP410" s="2175"/>
      <c r="VBQ410" s="2175"/>
      <c r="VBR410" s="2175"/>
      <c r="VBS410" s="2175"/>
      <c r="VBT410" s="2175"/>
      <c r="VBU410" s="2175"/>
      <c r="VBV410" s="2175"/>
      <c r="VBW410" s="2175"/>
      <c r="VBX410" s="2175"/>
      <c r="VBY410" s="2175"/>
      <c r="VBZ410" s="2175"/>
      <c r="VCA410" s="2175"/>
      <c r="VCB410" s="2175"/>
      <c r="VCC410" s="2175"/>
      <c r="VCD410" s="2175"/>
      <c r="VCE410" s="2175"/>
      <c r="VCF410" s="2175"/>
      <c r="VCG410" s="2175"/>
      <c r="VCH410" s="2175"/>
      <c r="VCI410" s="2175"/>
      <c r="VCJ410" s="2175"/>
      <c r="VCK410" s="2175"/>
      <c r="VCL410" s="2175"/>
      <c r="VCM410" s="2175"/>
      <c r="VCN410" s="2175"/>
      <c r="VCO410" s="2175"/>
      <c r="VCP410" s="2175"/>
      <c r="VCQ410" s="2175"/>
      <c r="VCR410" s="2175"/>
      <c r="VCS410" s="2175"/>
      <c r="VCT410" s="2175"/>
      <c r="VCU410" s="2175"/>
      <c r="VCV410" s="2175"/>
      <c r="VCW410" s="2175"/>
      <c r="VCX410" s="2175"/>
      <c r="VCY410" s="2175"/>
      <c r="VCZ410" s="2175"/>
      <c r="VDA410" s="2175"/>
      <c r="VDB410" s="2175"/>
      <c r="VDC410" s="2175"/>
      <c r="VDD410" s="2175"/>
      <c r="VDE410" s="2175"/>
      <c r="VDF410" s="2175"/>
      <c r="VDG410" s="2175"/>
      <c r="VDH410" s="2175"/>
      <c r="VDI410" s="2175"/>
      <c r="VDJ410" s="2175"/>
      <c r="VDK410" s="2175"/>
      <c r="VDL410" s="2175"/>
      <c r="VDM410" s="2175"/>
      <c r="VDN410" s="2175"/>
      <c r="VDO410" s="2175"/>
      <c r="VDP410" s="2175"/>
      <c r="VDQ410" s="2175"/>
      <c r="VDR410" s="2175"/>
      <c r="VDS410" s="2175"/>
      <c r="VDT410" s="2175"/>
      <c r="VDU410" s="2175"/>
      <c r="VDV410" s="2175"/>
      <c r="VDW410" s="2175"/>
      <c r="VDX410" s="2175"/>
      <c r="VDY410" s="2175"/>
      <c r="VDZ410" s="2175"/>
      <c r="VEA410" s="2175"/>
      <c r="VEB410" s="2175"/>
      <c r="VEC410" s="2175"/>
      <c r="VED410" s="2175"/>
      <c r="VEE410" s="2175"/>
      <c r="VEF410" s="2175"/>
      <c r="VEG410" s="2175"/>
      <c r="VEH410" s="2175"/>
      <c r="VEI410" s="2175"/>
      <c r="VEJ410" s="2175"/>
      <c r="VEK410" s="2175"/>
      <c r="VEL410" s="2175"/>
      <c r="VEM410" s="2175"/>
      <c r="VEN410" s="2175"/>
      <c r="VEO410" s="2175"/>
      <c r="VEP410" s="2175"/>
      <c r="VEQ410" s="2175"/>
      <c r="VER410" s="2175"/>
      <c r="VES410" s="2175"/>
      <c r="VET410" s="2175"/>
      <c r="VEU410" s="2175"/>
      <c r="VEV410" s="2175"/>
      <c r="VEW410" s="2175"/>
      <c r="VEX410" s="2175"/>
      <c r="VEY410" s="2175"/>
      <c r="VEZ410" s="2175"/>
      <c r="VFA410" s="2175"/>
      <c r="VFB410" s="2175"/>
      <c r="VFC410" s="2175"/>
      <c r="VFD410" s="2175"/>
      <c r="VFE410" s="2175"/>
      <c r="VFF410" s="2175"/>
      <c r="VFG410" s="2175"/>
      <c r="VFH410" s="2175"/>
      <c r="VFI410" s="2175"/>
      <c r="VFJ410" s="2175"/>
      <c r="VFK410" s="2175"/>
      <c r="VFL410" s="2175"/>
      <c r="VFM410" s="2175"/>
      <c r="VFN410" s="2175"/>
      <c r="VFO410" s="2175"/>
      <c r="VFP410" s="2175"/>
      <c r="VFQ410" s="2175"/>
      <c r="VFR410" s="2175"/>
      <c r="VFS410" s="2175"/>
      <c r="VFT410" s="2175"/>
      <c r="VFU410" s="2175"/>
      <c r="VFV410" s="2175"/>
      <c r="VFW410" s="2175"/>
      <c r="VFX410" s="2175"/>
      <c r="VFY410" s="2175"/>
      <c r="VFZ410" s="2175"/>
      <c r="VGA410" s="2175"/>
      <c r="VGB410" s="2175"/>
      <c r="VGC410" s="2175"/>
      <c r="VGD410" s="2175"/>
      <c r="VGE410" s="2175"/>
      <c r="VGF410" s="2175"/>
      <c r="VGG410" s="2175"/>
      <c r="VGH410" s="2175"/>
      <c r="VGI410" s="2175"/>
      <c r="VGJ410" s="2175"/>
      <c r="VGK410" s="2175"/>
      <c r="VGL410" s="2175"/>
      <c r="VGM410" s="2175"/>
      <c r="VGN410" s="2175"/>
      <c r="VGO410" s="2175"/>
      <c r="VGP410" s="2175"/>
      <c r="VGQ410" s="2175"/>
      <c r="VGR410" s="2175"/>
      <c r="VGS410" s="2175"/>
      <c r="VGT410" s="2175"/>
      <c r="VGU410" s="2175"/>
      <c r="VGV410" s="2175"/>
      <c r="VGW410" s="2175"/>
      <c r="VGX410" s="2175"/>
      <c r="VGY410" s="2175"/>
      <c r="VGZ410" s="2175"/>
      <c r="VHA410" s="2175"/>
      <c r="VHB410" s="2175"/>
      <c r="VHC410" s="2175"/>
      <c r="VHD410" s="2175"/>
      <c r="VHE410" s="2175"/>
      <c r="VHF410" s="2175"/>
      <c r="VHG410" s="2175"/>
      <c r="VHH410" s="2175"/>
      <c r="VHI410" s="2175"/>
      <c r="VHJ410" s="2175"/>
      <c r="VHK410" s="2175"/>
      <c r="VHL410" s="2175"/>
      <c r="VHM410" s="2175"/>
      <c r="VHN410" s="2175"/>
      <c r="VHO410" s="2175"/>
      <c r="VHP410" s="2175"/>
      <c r="VHQ410" s="2175"/>
      <c r="VHR410" s="2175"/>
      <c r="VHS410" s="2175"/>
      <c r="VHT410" s="2175"/>
      <c r="VHU410" s="2175"/>
      <c r="VHV410" s="2175"/>
      <c r="VHW410" s="2175"/>
      <c r="VHX410" s="2175"/>
      <c r="VHY410" s="2175"/>
      <c r="VHZ410" s="2175"/>
      <c r="VIA410" s="2175"/>
      <c r="VIB410" s="2175"/>
      <c r="VIC410" s="2175"/>
      <c r="VID410" s="2175"/>
      <c r="VIE410" s="2175"/>
      <c r="VIF410" s="2175"/>
      <c r="VIG410" s="2175"/>
      <c r="VIH410" s="2175"/>
      <c r="VII410" s="2175"/>
      <c r="VIJ410" s="2175"/>
      <c r="VIK410" s="2175"/>
      <c r="VIL410" s="2175"/>
      <c r="VIM410" s="2175"/>
      <c r="VIN410" s="2175"/>
      <c r="VIO410" s="2175"/>
      <c r="VIP410" s="2175"/>
      <c r="VIQ410" s="2175"/>
      <c r="VIR410" s="2175"/>
      <c r="VIS410" s="2175"/>
      <c r="VIT410" s="2175"/>
      <c r="VIU410" s="2175"/>
      <c r="VIV410" s="2175"/>
      <c r="VIW410" s="2175"/>
      <c r="VIX410" s="2175"/>
      <c r="VIY410" s="2175"/>
      <c r="VIZ410" s="2175"/>
      <c r="VJA410" s="2175"/>
      <c r="VJB410" s="2175"/>
      <c r="VJC410" s="2175"/>
      <c r="VJD410" s="2175"/>
      <c r="VJE410" s="2175"/>
      <c r="VJF410" s="2175"/>
      <c r="VJG410" s="2175"/>
      <c r="VJH410" s="2175"/>
      <c r="VJI410" s="2175"/>
      <c r="VJJ410" s="2175"/>
      <c r="VJK410" s="2175"/>
      <c r="VJL410" s="2175"/>
      <c r="VJM410" s="2175"/>
      <c r="VJN410" s="2175"/>
      <c r="VJO410" s="2175"/>
      <c r="VJP410" s="2175"/>
      <c r="VJQ410" s="2175"/>
      <c r="VJR410" s="2175"/>
      <c r="VJS410" s="2175"/>
      <c r="VJT410" s="2175"/>
      <c r="VJU410" s="2175"/>
      <c r="VJV410" s="2175"/>
      <c r="VJW410" s="2175"/>
      <c r="VJX410" s="2175"/>
      <c r="VJY410" s="2175"/>
      <c r="VJZ410" s="2175"/>
      <c r="VKA410" s="2175"/>
      <c r="VKB410" s="2175"/>
      <c r="VKC410" s="2175"/>
      <c r="VKD410" s="2175"/>
      <c r="VKE410" s="2175"/>
      <c r="VKF410" s="2175"/>
      <c r="VKG410" s="2175"/>
      <c r="VKH410" s="2175"/>
      <c r="VKI410" s="2175"/>
      <c r="VKJ410" s="2175"/>
      <c r="VKK410" s="2175"/>
      <c r="VKL410" s="2175"/>
      <c r="VKM410" s="2175"/>
      <c r="VKN410" s="2175"/>
      <c r="VKO410" s="2175"/>
      <c r="VKP410" s="2175"/>
      <c r="VKQ410" s="2175"/>
      <c r="VKR410" s="2175"/>
      <c r="VKS410" s="2175"/>
      <c r="VKT410" s="2175"/>
      <c r="VKU410" s="2175"/>
      <c r="VKV410" s="2175"/>
      <c r="VKW410" s="2175"/>
      <c r="VKX410" s="2175"/>
      <c r="VKY410" s="2175"/>
      <c r="VKZ410" s="2175"/>
      <c r="VLA410" s="2175"/>
      <c r="VLB410" s="2175"/>
      <c r="VLC410" s="2175"/>
      <c r="VLD410" s="2175"/>
      <c r="VLE410" s="2175"/>
      <c r="VLF410" s="2175"/>
      <c r="VLG410" s="2175"/>
      <c r="VLH410" s="2175"/>
      <c r="VLI410" s="2175"/>
      <c r="VLJ410" s="2175"/>
      <c r="VLK410" s="2175"/>
      <c r="VLL410" s="2175"/>
      <c r="VLM410" s="2175"/>
      <c r="VLN410" s="2175"/>
      <c r="VLO410" s="2175"/>
      <c r="VLP410" s="2175"/>
      <c r="VLQ410" s="2175"/>
      <c r="VLR410" s="2175"/>
      <c r="VLS410" s="2175"/>
      <c r="VLT410" s="2175"/>
      <c r="VLU410" s="2175"/>
      <c r="VLV410" s="2175"/>
      <c r="VLW410" s="2175"/>
      <c r="VLX410" s="2175"/>
      <c r="VLY410" s="2175"/>
      <c r="VLZ410" s="2175"/>
      <c r="VMA410" s="2175"/>
      <c r="VMB410" s="2175"/>
      <c r="VMC410" s="2175"/>
      <c r="VMD410" s="2175"/>
      <c r="VME410" s="2175"/>
      <c r="VMF410" s="2175"/>
      <c r="VMG410" s="2175"/>
      <c r="VMH410" s="2175"/>
      <c r="VMI410" s="2175"/>
      <c r="VMJ410" s="2175"/>
      <c r="VMK410" s="2175"/>
      <c r="VML410" s="2175"/>
      <c r="VMM410" s="2175"/>
      <c r="VMN410" s="2175"/>
      <c r="VMO410" s="2175"/>
      <c r="VMP410" s="2175"/>
      <c r="VMQ410" s="2175"/>
      <c r="VMR410" s="2175"/>
      <c r="VMS410" s="2175"/>
      <c r="VMT410" s="2175"/>
      <c r="VMU410" s="2175"/>
      <c r="VMV410" s="2175"/>
      <c r="VMW410" s="2175"/>
      <c r="VMX410" s="2175"/>
      <c r="VMY410" s="2175"/>
      <c r="VMZ410" s="2175"/>
      <c r="VNA410" s="2175"/>
      <c r="VNB410" s="2175"/>
      <c r="VNC410" s="2175"/>
      <c r="VND410" s="2175"/>
      <c r="VNE410" s="2175"/>
      <c r="VNF410" s="2175"/>
      <c r="VNG410" s="2175"/>
      <c r="VNH410" s="2175"/>
      <c r="VNI410" s="2175"/>
      <c r="VNJ410" s="2175"/>
      <c r="VNK410" s="2175"/>
      <c r="VNL410" s="2175"/>
      <c r="VNM410" s="2175"/>
      <c r="VNN410" s="2175"/>
      <c r="VNO410" s="2175"/>
      <c r="VNP410" s="2175"/>
      <c r="VNQ410" s="2175"/>
      <c r="VNR410" s="2175"/>
      <c r="VNS410" s="2175"/>
      <c r="VNT410" s="2175"/>
      <c r="VNU410" s="2175"/>
      <c r="VNV410" s="2175"/>
      <c r="VNW410" s="2175"/>
      <c r="VNX410" s="2175"/>
      <c r="VNY410" s="2175"/>
      <c r="VNZ410" s="2175"/>
      <c r="VOA410" s="2175"/>
      <c r="VOB410" s="2175"/>
      <c r="VOC410" s="2175"/>
      <c r="VOD410" s="2175"/>
      <c r="VOE410" s="2175"/>
      <c r="VOF410" s="2175"/>
      <c r="VOG410" s="2175"/>
      <c r="VOH410" s="2175"/>
      <c r="VOI410" s="2175"/>
      <c r="VOJ410" s="2175"/>
      <c r="VOK410" s="2175"/>
      <c r="VOL410" s="2175"/>
      <c r="VOM410" s="2175"/>
      <c r="VON410" s="2175"/>
      <c r="VOO410" s="2175"/>
      <c r="VOP410" s="2175"/>
      <c r="VOQ410" s="2175"/>
      <c r="VOR410" s="2175"/>
      <c r="VOS410" s="2175"/>
      <c r="VOT410" s="2175"/>
      <c r="VOU410" s="2175"/>
      <c r="VOV410" s="2175"/>
      <c r="VOW410" s="2175"/>
      <c r="VOX410" s="2175"/>
      <c r="VOY410" s="2175"/>
      <c r="VOZ410" s="2175"/>
      <c r="VPA410" s="2175"/>
      <c r="VPB410" s="2175"/>
      <c r="VPC410" s="2175"/>
      <c r="VPD410" s="2175"/>
      <c r="VPE410" s="2175"/>
      <c r="VPF410" s="2175"/>
      <c r="VPG410" s="2175"/>
      <c r="VPH410" s="2175"/>
      <c r="VPI410" s="2175"/>
      <c r="VPJ410" s="2175"/>
      <c r="VPK410" s="2175"/>
      <c r="VPL410" s="2175"/>
      <c r="VPM410" s="2175"/>
      <c r="VPN410" s="2175"/>
      <c r="VPO410" s="2175"/>
      <c r="VPP410" s="2175"/>
      <c r="VPQ410" s="2175"/>
      <c r="VPR410" s="2175"/>
      <c r="VPS410" s="2175"/>
      <c r="VPT410" s="2175"/>
      <c r="VPU410" s="2175"/>
      <c r="VPV410" s="2175"/>
      <c r="VPW410" s="2175"/>
      <c r="VPX410" s="2175"/>
      <c r="VPY410" s="2175"/>
      <c r="VPZ410" s="2175"/>
      <c r="VQA410" s="2175"/>
      <c r="VQB410" s="2175"/>
      <c r="VQC410" s="2175"/>
      <c r="VQD410" s="2175"/>
      <c r="VQE410" s="2175"/>
      <c r="VQF410" s="2175"/>
      <c r="VQG410" s="2175"/>
      <c r="VQH410" s="2175"/>
      <c r="VQI410" s="2175"/>
      <c r="VQJ410" s="2175"/>
      <c r="VQK410" s="2175"/>
      <c r="VQL410" s="2175"/>
      <c r="VQM410" s="2175"/>
      <c r="VQN410" s="2175"/>
      <c r="VQO410" s="2175"/>
      <c r="VQP410" s="2175"/>
      <c r="VQQ410" s="2175"/>
      <c r="VQR410" s="2175"/>
      <c r="VQS410" s="2175"/>
      <c r="VQT410" s="2175"/>
      <c r="VQU410" s="2175"/>
      <c r="VQV410" s="2175"/>
      <c r="VQW410" s="2175"/>
      <c r="VQX410" s="2175"/>
      <c r="VQY410" s="2175"/>
      <c r="VQZ410" s="2175"/>
      <c r="VRA410" s="2175"/>
      <c r="VRB410" s="2175"/>
      <c r="VRC410" s="2175"/>
      <c r="VRD410" s="2175"/>
      <c r="VRE410" s="2175"/>
      <c r="VRF410" s="2175"/>
      <c r="VRG410" s="2175"/>
      <c r="VRH410" s="2175"/>
      <c r="VRI410" s="2175"/>
      <c r="VRJ410" s="2175"/>
      <c r="VRK410" s="2175"/>
      <c r="VRL410" s="2175"/>
      <c r="VRM410" s="2175"/>
      <c r="VRN410" s="2175"/>
      <c r="VRO410" s="2175"/>
      <c r="VRP410" s="2175"/>
      <c r="VRQ410" s="2175"/>
      <c r="VRR410" s="2175"/>
      <c r="VRS410" s="2175"/>
      <c r="VRT410" s="2175"/>
      <c r="VRU410" s="2175"/>
      <c r="VRV410" s="2175"/>
      <c r="VRW410" s="2175"/>
      <c r="VRX410" s="2175"/>
      <c r="VRY410" s="2175"/>
      <c r="VRZ410" s="2175"/>
      <c r="VSA410" s="2175"/>
      <c r="VSB410" s="2175"/>
      <c r="VSC410" s="2175"/>
      <c r="VSD410" s="2175"/>
      <c r="VSE410" s="2175"/>
      <c r="VSF410" s="2175"/>
      <c r="VSG410" s="2175"/>
      <c r="VSH410" s="2175"/>
      <c r="VSI410" s="2175"/>
      <c r="VSJ410" s="2175"/>
      <c r="VSK410" s="2175"/>
      <c r="VSL410" s="2175"/>
      <c r="VSM410" s="2175"/>
      <c r="VSN410" s="2175"/>
      <c r="VSO410" s="2175"/>
      <c r="VSP410" s="2175"/>
      <c r="VSQ410" s="2175"/>
      <c r="VSR410" s="2175"/>
      <c r="VSS410" s="2175"/>
      <c r="VST410" s="2175"/>
      <c r="VSU410" s="2175"/>
      <c r="VSV410" s="2175"/>
      <c r="VSW410" s="2175"/>
      <c r="VSX410" s="2175"/>
      <c r="VSY410" s="2175"/>
      <c r="VSZ410" s="2175"/>
      <c r="VTA410" s="2175"/>
      <c r="VTB410" s="2175"/>
      <c r="VTC410" s="2175"/>
      <c r="VTD410" s="2175"/>
      <c r="VTE410" s="2175"/>
      <c r="VTF410" s="2175"/>
      <c r="VTG410" s="2175"/>
      <c r="VTH410" s="2175"/>
      <c r="VTI410" s="2175"/>
      <c r="VTJ410" s="2175"/>
      <c r="VTK410" s="2175"/>
      <c r="VTL410" s="2175"/>
      <c r="VTM410" s="2175"/>
      <c r="VTN410" s="2175"/>
      <c r="VTO410" s="2175"/>
      <c r="VTP410" s="2175"/>
      <c r="VTQ410" s="2175"/>
      <c r="VTR410" s="2175"/>
      <c r="VTS410" s="2175"/>
      <c r="VTT410" s="2175"/>
      <c r="VTU410" s="2175"/>
      <c r="VTV410" s="2175"/>
      <c r="VTW410" s="2175"/>
      <c r="VTX410" s="2175"/>
      <c r="VTY410" s="2175"/>
      <c r="VTZ410" s="2175"/>
      <c r="VUA410" s="2175"/>
      <c r="VUB410" s="2175"/>
      <c r="VUC410" s="2175"/>
      <c r="VUD410" s="2175"/>
      <c r="VUE410" s="2175"/>
      <c r="VUF410" s="2175"/>
      <c r="VUG410" s="2175"/>
      <c r="VUH410" s="2175"/>
      <c r="VUI410" s="2175"/>
      <c r="VUJ410" s="2175"/>
      <c r="VUK410" s="2175"/>
      <c r="VUL410" s="2175"/>
      <c r="VUM410" s="2175"/>
      <c r="VUN410" s="2175"/>
      <c r="VUO410" s="2175"/>
      <c r="VUP410" s="2175"/>
      <c r="VUQ410" s="2175"/>
      <c r="VUR410" s="2175"/>
      <c r="VUS410" s="2175"/>
      <c r="VUT410" s="2175"/>
      <c r="VUU410" s="2175"/>
      <c r="VUV410" s="2175"/>
      <c r="VUW410" s="2175"/>
      <c r="VUX410" s="2175"/>
      <c r="VUY410" s="2175"/>
      <c r="VUZ410" s="2175"/>
      <c r="VVA410" s="2175"/>
      <c r="VVB410" s="2175"/>
      <c r="VVC410" s="2175"/>
      <c r="VVD410" s="2175"/>
      <c r="VVE410" s="2175"/>
      <c r="VVF410" s="2175"/>
      <c r="VVG410" s="2175"/>
      <c r="VVH410" s="2175"/>
      <c r="VVI410" s="2175"/>
      <c r="VVJ410" s="2175"/>
      <c r="VVK410" s="2175"/>
      <c r="VVL410" s="2175"/>
      <c r="VVM410" s="2175"/>
      <c r="VVN410" s="2175"/>
      <c r="VVO410" s="2175"/>
      <c r="VVP410" s="2175"/>
      <c r="VVQ410" s="2175"/>
      <c r="VVR410" s="2175"/>
      <c r="VVS410" s="2175"/>
      <c r="VVT410" s="2175"/>
      <c r="VVU410" s="2175"/>
      <c r="VVV410" s="2175"/>
      <c r="VVW410" s="2175"/>
      <c r="VVX410" s="2175"/>
      <c r="VVY410" s="2175"/>
      <c r="VVZ410" s="2175"/>
      <c r="VWA410" s="2175"/>
      <c r="VWB410" s="2175"/>
      <c r="VWC410" s="2175"/>
      <c r="VWD410" s="2175"/>
      <c r="VWE410" s="2175"/>
      <c r="VWF410" s="2175"/>
      <c r="VWG410" s="2175"/>
      <c r="VWH410" s="2175"/>
      <c r="VWI410" s="2175"/>
      <c r="VWJ410" s="2175"/>
      <c r="VWK410" s="2175"/>
      <c r="VWL410" s="2175"/>
      <c r="VWM410" s="2175"/>
      <c r="VWN410" s="2175"/>
      <c r="VWO410" s="2175"/>
      <c r="VWP410" s="2175"/>
      <c r="VWQ410" s="2175"/>
      <c r="VWR410" s="2175"/>
      <c r="VWS410" s="2175"/>
      <c r="VWT410" s="2175"/>
      <c r="VWU410" s="2175"/>
      <c r="VWV410" s="2175"/>
      <c r="VWW410" s="2175"/>
      <c r="VWX410" s="2175"/>
      <c r="VWY410" s="2175"/>
      <c r="VWZ410" s="2175"/>
      <c r="VXA410" s="2175"/>
      <c r="VXB410" s="2175"/>
      <c r="VXC410" s="2175"/>
      <c r="VXD410" s="2175"/>
      <c r="VXE410" s="2175"/>
      <c r="VXF410" s="2175"/>
      <c r="VXG410" s="2175"/>
      <c r="VXH410" s="2175"/>
      <c r="VXI410" s="2175"/>
      <c r="VXJ410" s="2175"/>
      <c r="VXK410" s="2175"/>
      <c r="VXL410" s="2175"/>
      <c r="VXM410" s="2175"/>
      <c r="VXN410" s="2175"/>
      <c r="VXO410" s="2175"/>
      <c r="VXP410" s="2175"/>
      <c r="VXQ410" s="2175"/>
      <c r="VXR410" s="2175"/>
      <c r="VXS410" s="2175"/>
      <c r="VXT410" s="2175"/>
      <c r="VXU410" s="2175"/>
      <c r="VXV410" s="2175"/>
      <c r="VXW410" s="2175"/>
      <c r="VXX410" s="2175"/>
      <c r="VXY410" s="2175"/>
      <c r="VXZ410" s="2175"/>
      <c r="VYA410" s="2175"/>
      <c r="VYB410" s="2175"/>
      <c r="VYC410" s="2175"/>
      <c r="VYD410" s="2175"/>
      <c r="VYE410" s="2175"/>
      <c r="VYF410" s="2175"/>
      <c r="VYG410" s="2175"/>
      <c r="VYH410" s="2175"/>
      <c r="VYI410" s="2175"/>
      <c r="VYJ410" s="2175"/>
      <c r="VYK410" s="2175"/>
      <c r="VYL410" s="2175"/>
      <c r="VYM410" s="2175"/>
      <c r="VYN410" s="2175"/>
      <c r="VYO410" s="2175"/>
      <c r="VYP410" s="2175"/>
      <c r="VYQ410" s="2175"/>
      <c r="VYR410" s="2175"/>
      <c r="VYS410" s="2175"/>
      <c r="VYT410" s="2175"/>
      <c r="VYU410" s="2175"/>
      <c r="VYV410" s="2175"/>
      <c r="VYW410" s="2175"/>
      <c r="VYX410" s="2175"/>
      <c r="VYY410" s="2175"/>
      <c r="VYZ410" s="2175"/>
      <c r="VZA410" s="2175"/>
      <c r="VZB410" s="2175"/>
      <c r="VZC410" s="2175"/>
      <c r="VZD410" s="2175"/>
      <c r="VZE410" s="2175"/>
      <c r="VZF410" s="2175"/>
      <c r="VZG410" s="2175"/>
      <c r="VZH410" s="2175"/>
      <c r="VZI410" s="2175"/>
      <c r="VZJ410" s="2175"/>
      <c r="VZK410" s="2175"/>
      <c r="VZL410" s="2175"/>
      <c r="VZM410" s="2175"/>
      <c r="VZN410" s="2175"/>
      <c r="VZO410" s="2175"/>
      <c r="VZP410" s="2175"/>
      <c r="VZQ410" s="2175"/>
      <c r="VZR410" s="2175"/>
      <c r="VZS410" s="2175"/>
      <c r="VZT410" s="2175"/>
      <c r="VZU410" s="2175"/>
      <c r="VZV410" s="2175"/>
      <c r="VZW410" s="2175"/>
      <c r="VZX410" s="2175"/>
      <c r="VZY410" s="2175"/>
      <c r="VZZ410" s="2175"/>
      <c r="WAA410" s="2175"/>
      <c r="WAB410" s="2175"/>
      <c r="WAC410" s="2175"/>
      <c r="WAD410" s="2175"/>
      <c r="WAE410" s="2175"/>
      <c r="WAF410" s="2175"/>
      <c r="WAG410" s="2175"/>
      <c r="WAH410" s="2175"/>
      <c r="WAI410" s="2175"/>
      <c r="WAJ410" s="2175"/>
      <c r="WAK410" s="2175"/>
      <c r="WAL410" s="2175"/>
      <c r="WAM410" s="2175"/>
      <c r="WAN410" s="2175"/>
      <c r="WAO410" s="2175"/>
      <c r="WAP410" s="2175"/>
      <c r="WAQ410" s="2175"/>
      <c r="WAR410" s="2175"/>
      <c r="WAS410" s="2175"/>
      <c r="WAT410" s="2175"/>
      <c r="WAU410" s="2175"/>
      <c r="WAV410" s="2175"/>
      <c r="WAW410" s="2175"/>
      <c r="WAX410" s="2175"/>
      <c r="WAY410" s="2175"/>
      <c r="WAZ410" s="2175"/>
      <c r="WBA410" s="2175"/>
      <c r="WBB410" s="2175"/>
      <c r="WBC410" s="2175"/>
      <c r="WBD410" s="2175"/>
      <c r="WBE410" s="2175"/>
      <c r="WBF410" s="2175"/>
      <c r="WBG410" s="2175"/>
      <c r="WBH410" s="2175"/>
      <c r="WBI410" s="2175"/>
      <c r="WBJ410" s="2175"/>
      <c r="WBK410" s="2175"/>
      <c r="WBL410" s="2175"/>
      <c r="WBM410" s="2175"/>
      <c r="WBN410" s="2175"/>
      <c r="WBO410" s="2175"/>
      <c r="WBP410" s="2175"/>
      <c r="WBQ410" s="2175"/>
      <c r="WBR410" s="2175"/>
      <c r="WBS410" s="2175"/>
      <c r="WBT410" s="2175"/>
      <c r="WBU410" s="2175"/>
      <c r="WBV410" s="2175"/>
      <c r="WBW410" s="2175"/>
      <c r="WBX410" s="2175"/>
      <c r="WBY410" s="2175"/>
      <c r="WBZ410" s="2175"/>
      <c r="WCA410" s="2175"/>
      <c r="WCB410" s="2175"/>
      <c r="WCC410" s="2175"/>
      <c r="WCD410" s="2175"/>
      <c r="WCE410" s="2175"/>
      <c r="WCF410" s="2175"/>
      <c r="WCG410" s="2175"/>
      <c r="WCH410" s="2175"/>
      <c r="WCI410" s="2175"/>
      <c r="WCJ410" s="2175"/>
      <c r="WCK410" s="2175"/>
      <c r="WCL410" s="2175"/>
      <c r="WCM410" s="2175"/>
      <c r="WCN410" s="2175"/>
      <c r="WCO410" s="2175"/>
      <c r="WCP410" s="2175"/>
      <c r="WCQ410" s="2175"/>
      <c r="WCR410" s="2175"/>
      <c r="WCS410" s="2175"/>
      <c r="WCT410" s="2175"/>
      <c r="WCU410" s="2175"/>
      <c r="WCV410" s="2175"/>
      <c r="WCW410" s="2175"/>
      <c r="WCX410" s="2175"/>
      <c r="WCY410" s="2175"/>
      <c r="WCZ410" s="2175"/>
      <c r="WDA410" s="2175"/>
      <c r="WDB410" s="2175"/>
      <c r="WDC410" s="2175"/>
      <c r="WDD410" s="2175"/>
      <c r="WDE410" s="2175"/>
      <c r="WDF410" s="2175"/>
      <c r="WDG410" s="2175"/>
      <c r="WDH410" s="2175"/>
      <c r="WDI410" s="2175"/>
      <c r="WDJ410" s="2175"/>
      <c r="WDK410" s="2175"/>
      <c r="WDL410" s="2175"/>
      <c r="WDM410" s="2175"/>
      <c r="WDN410" s="2175"/>
      <c r="WDO410" s="2175"/>
      <c r="WDP410" s="2175"/>
      <c r="WDQ410" s="2175"/>
      <c r="WDR410" s="2175"/>
      <c r="WDS410" s="2175"/>
      <c r="WDT410" s="2175"/>
      <c r="WDU410" s="2175"/>
      <c r="WDV410" s="2175"/>
      <c r="WDW410" s="2175"/>
      <c r="WDX410" s="2175"/>
      <c r="WDY410" s="2175"/>
      <c r="WDZ410" s="2175"/>
      <c r="WEA410" s="2175"/>
      <c r="WEB410" s="2175"/>
      <c r="WEC410" s="2175"/>
      <c r="WED410" s="2175"/>
      <c r="WEE410" s="2175"/>
      <c r="WEF410" s="2175"/>
      <c r="WEG410" s="2175"/>
      <c r="WEH410" s="2175"/>
      <c r="WEI410" s="2175"/>
      <c r="WEJ410" s="2175"/>
      <c r="WEK410" s="2175"/>
      <c r="WEL410" s="2175"/>
      <c r="WEM410" s="2175"/>
      <c r="WEN410" s="2175"/>
      <c r="WEO410" s="2175"/>
      <c r="WEP410" s="2175"/>
      <c r="WEQ410" s="2175"/>
      <c r="WER410" s="2175"/>
      <c r="WES410" s="2175"/>
      <c r="WET410" s="2175"/>
      <c r="WEU410" s="2175"/>
      <c r="WEV410" s="2175"/>
      <c r="WEW410" s="2175"/>
      <c r="WEX410" s="2175"/>
      <c r="WEY410" s="2175"/>
      <c r="WEZ410" s="2175"/>
      <c r="WFA410" s="2175"/>
      <c r="WFB410" s="2175"/>
      <c r="WFC410" s="2175"/>
      <c r="WFD410" s="2175"/>
      <c r="WFE410" s="2175"/>
      <c r="WFF410" s="2175"/>
      <c r="WFG410" s="2175"/>
      <c r="WFH410" s="2175"/>
      <c r="WFI410" s="2175"/>
      <c r="WFJ410" s="2175"/>
      <c r="WFK410" s="2175"/>
      <c r="WFL410" s="2175"/>
      <c r="WFM410" s="2175"/>
      <c r="WFN410" s="2175"/>
      <c r="WFO410" s="2175"/>
      <c r="WFP410" s="2175"/>
      <c r="WFQ410" s="2175"/>
      <c r="WFR410" s="2175"/>
      <c r="WFS410" s="2175"/>
      <c r="WFT410" s="2175"/>
      <c r="WFU410" s="2175"/>
      <c r="WFV410" s="2175"/>
      <c r="WFW410" s="2175"/>
      <c r="WFX410" s="2175"/>
      <c r="WFY410" s="2175"/>
      <c r="WFZ410" s="2175"/>
      <c r="WGA410" s="2175"/>
      <c r="WGB410" s="2175"/>
      <c r="WGC410" s="2175"/>
      <c r="WGD410" s="2175"/>
      <c r="WGE410" s="2175"/>
      <c r="WGF410" s="2175"/>
      <c r="WGG410" s="2175"/>
      <c r="WGH410" s="2175"/>
      <c r="WGI410" s="2175"/>
      <c r="WGJ410" s="2175"/>
      <c r="WGK410" s="2175"/>
      <c r="WGL410" s="2175"/>
      <c r="WGM410" s="2175"/>
      <c r="WGN410" s="2175"/>
      <c r="WGO410" s="2175"/>
      <c r="WGP410" s="2175"/>
      <c r="WGQ410" s="2175"/>
      <c r="WGR410" s="2175"/>
      <c r="WGS410" s="2175"/>
      <c r="WGT410" s="2175"/>
      <c r="WGU410" s="2175"/>
      <c r="WGV410" s="2175"/>
      <c r="WGW410" s="2175"/>
      <c r="WGX410" s="2175"/>
      <c r="WGY410" s="2175"/>
      <c r="WGZ410" s="2175"/>
      <c r="WHA410" s="2175"/>
      <c r="WHB410" s="2175"/>
      <c r="WHC410" s="2175"/>
      <c r="WHD410" s="2175"/>
      <c r="WHE410" s="2175"/>
      <c r="WHF410" s="2175"/>
      <c r="WHG410" s="2175"/>
      <c r="WHH410" s="2175"/>
      <c r="WHI410" s="2175"/>
      <c r="WHJ410" s="2175"/>
      <c r="WHK410" s="2175"/>
      <c r="WHL410" s="2175"/>
      <c r="WHM410" s="2175"/>
      <c r="WHN410" s="2175"/>
      <c r="WHO410" s="2175"/>
      <c r="WHP410" s="2175"/>
      <c r="WHQ410" s="2175"/>
      <c r="WHR410" s="2175"/>
      <c r="WHS410" s="2175"/>
      <c r="WHT410" s="2175"/>
      <c r="WHU410" s="2175"/>
      <c r="WHV410" s="2175"/>
      <c r="WHW410" s="2175"/>
      <c r="WHX410" s="2175"/>
      <c r="WHY410" s="2175"/>
      <c r="WHZ410" s="2175"/>
      <c r="WIA410" s="2175"/>
      <c r="WIB410" s="2175"/>
      <c r="WIC410" s="2175"/>
      <c r="WID410" s="2175"/>
      <c r="WIE410" s="2175"/>
      <c r="WIF410" s="2175"/>
      <c r="WIG410" s="2175"/>
      <c r="WIH410" s="2175"/>
      <c r="WII410" s="2175"/>
      <c r="WIJ410" s="2175"/>
      <c r="WIK410" s="2175"/>
      <c r="WIL410" s="2175"/>
      <c r="WIM410" s="2175"/>
      <c r="WIN410" s="2175"/>
      <c r="WIO410" s="2175"/>
      <c r="WIP410" s="2175"/>
      <c r="WIQ410" s="2175"/>
      <c r="WIR410" s="2175"/>
      <c r="WIS410" s="2175"/>
      <c r="WIT410" s="2175"/>
      <c r="WIU410" s="2175"/>
      <c r="WIV410" s="2175"/>
      <c r="WIW410" s="2175"/>
      <c r="WIX410" s="2175"/>
      <c r="WIY410" s="2175"/>
      <c r="WIZ410" s="2175"/>
      <c r="WJA410" s="2175"/>
      <c r="WJB410" s="2175"/>
      <c r="WJC410" s="2175"/>
      <c r="WJD410" s="2175"/>
      <c r="WJE410" s="2175"/>
      <c r="WJF410" s="2175"/>
      <c r="WJG410" s="2175"/>
      <c r="WJH410" s="2175"/>
      <c r="WJI410" s="2175"/>
      <c r="WJJ410" s="2175"/>
      <c r="WJK410" s="2175"/>
      <c r="WJL410" s="2175"/>
      <c r="WJM410" s="2175"/>
      <c r="WJN410" s="2175"/>
      <c r="WJO410" s="2175"/>
      <c r="WJP410" s="2175"/>
      <c r="WJQ410" s="2175"/>
      <c r="WJR410" s="2175"/>
      <c r="WJS410" s="2175"/>
      <c r="WJT410" s="2175"/>
      <c r="WJU410" s="2175"/>
      <c r="WJV410" s="2175"/>
      <c r="WJW410" s="2175"/>
      <c r="WJX410" s="2175"/>
      <c r="WJY410" s="2175"/>
      <c r="WJZ410" s="2175"/>
      <c r="WKA410" s="2175"/>
      <c r="WKB410" s="2175"/>
      <c r="WKC410" s="2175"/>
      <c r="WKD410" s="2175"/>
      <c r="WKE410" s="2175"/>
      <c r="WKF410" s="2175"/>
      <c r="WKG410" s="2175"/>
      <c r="WKH410" s="2175"/>
      <c r="WKI410" s="2175"/>
      <c r="WKJ410" s="2175"/>
      <c r="WKK410" s="2175"/>
      <c r="WKL410" s="2175"/>
      <c r="WKM410" s="2175"/>
      <c r="WKN410" s="2175"/>
      <c r="WKO410" s="2175"/>
      <c r="WKP410" s="2175"/>
      <c r="WKQ410" s="2175"/>
      <c r="WKR410" s="2175"/>
      <c r="WKS410" s="2175"/>
      <c r="WKT410" s="2175"/>
      <c r="WKU410" s="2175"/>
      <c r="WKV410" s="2175"/>
      <c r="WKW410" s="2175"/>
      <c r="WKX410" s="2175"/>
      <c r="WKY410" s="2175"/>
      <c r="WKZ410" s="2175"/>
      <c r="WLA410" s="2175"/>
      <c r="WLB410" s="2175"/>
      <c r="WLC410" s="2175"/>
      <c r="WLD410" s="2175"/>
      <c r="WLE410" s="2175"/>
      <c r="WLF410" s="2175"/>
      <c r="WLG410" s="2175"/>
      <c r="WLH410" s="2175"/>
      <c r="WLI410" s="2175"/>
      <c r="WLJ410" s="2175"/>
      <c r="WLK410" s="2175"/>
      <c r="WLL410" s="2175"/>
      <c r="WLM410" s="2175"/>
      <c r="WLN410" s="2175"/>
      <c r="WLO410" s="2175"/>
      <c r="WLP410" s="2175"/>
      <c r="WLQ410" s="2175"/>
      <c r="WLR410" s="2175"/>
      <c r="WLS410" s="2175"/>
      <c r="WLT410" s="2175"/>
      <c r="WLU410" s="2175"/>
      <c r="WLV410" s="2175"/>
      <c r="WLW410" s="2175"/>
      <c r="WLX410" s="2175"/>
      <c r="WLY410" s="2175"/>
      <c r="WLZ410" s="2175"/>
      <c r="WMA410" s="2175"/>
      <c r="WMB410" s="2175"/>
      <c r="WMC410" s="2175"/>
      <c r="WMD410" s="2175"/>
      <c r="WME410" s="2175"/>
      <c r="WMF410" s="2175"/>
      <c r="WMG410" s="2175"/>
      <c r="WMH410" s="2175"/>
      <c r="WMI410" s="2175"/>
      <c r="WMJ410" s="2175"/>
      <c r="WMK410" s="2175"/>
      <c r="WML410" s="2175"/>
      <c r="WMM410" s="2175"/>
      <c r="WMN410" s="2175"/>
      <c r="WMO410" s="2175"/>
      <c r="WMP410" s="2175"/>
      <c r="WMQ410" s="2175"/>
      <c r="WMR410" s="2175"/>
      <c r="WMS410" s="2175"/>
      <c r="WMT410" s="2175"/>
      <c r="WMU410" s="2175"/>
      <c r="WMV410" s="2175"/>
      <c r="WMW410" s="2175"/>
      <c r="WMX410" s="2175"/>
      <c r="WMY410" s="2175"/>
      <c r="WMZ410" s="2175"/>
      <c r="WNA410" s="2175"/>
      <c r="WNB410" s="2175"/>
      <c r="WNC410" s="2175"/>
      <c r="WND410" s="2175"/>
      <c r="WNE410" s="2175"/>
      <c r="WNF410" s="2175"/>
      <c r="WNG410" s="2175"/>
      <c r="WNH410" s="2175"/>
      <c r="WNI410" s="2175"/>
      <c r="WNJ410" s="2175"/>
      <c r="WNK410" s="2175"/>
      <c r="WNL410" s="2175"/>
      <c r="WNM410" s="2175"/>
      <c r="WNN410" s="2175"/>
      <c r="WNO410" s="2175"/>
      <c r="WNP410" s="2175"/>
      <c r="WNQ410" s="2175"/>
      <c r="WNR410" s="2175"/>
      <c r="WNS410" s="2175"/>
      <c r="WNT410" s="2175"/>
      <c r="WNU410" s="2175"/>
      <c r="WNV410" s="2175"/>
      <c r="WNW410" s="2175"/>
      <c r="WNX410" s="2175"/>
      <c r="WNY410" s="2175"/>
      <c r="WNZ410" s="2175"/>
      <c r="WOA410" s="2175"/>
      <c r="WOB410" s="2175"/>
      <c r="WOC410" s="2175"/>
      <c r="WOD410" s="2175"/>
      <c r="WOE410" s="2175"/>
      <c r="WOF410" s="2175"/>
      <c r="WOG410" s="2175"/>
      <c r="WOH410" s="2175"/>
      <c r="WOI410" s="2175"/>
      <c r="WOJ410" s="2175"/>
      <c r="WOK410" s="2175"/>
      <c r="WOL410" s="2175"/>
      <c r="WOM410" s="2175"/>
      <c r="WON410" s="2175"/>
      <c r="WOO410" s="2175"/>
      <c r="WOP410" s="2175"/>
      <c r="WOQ410" s="2175"/>
      <c r="WOR410" s="2175"/>
      <c r="WOS410" s="2175"/>
      <c r="WOT410" s="2175"/>
      <c r="WOU410" s="2175"/>
      <c r="WOV410" s="2175"/>
      <c r="WOW410" s="2175"/>
      <c r="WOX410" s="2175"/>
      <c r="WOY410" s="2175"/>
      <c r="WOZ410" s="2175"/>
      <c r="WPA410" s="2175"/>
      <c r="WPB410" s="2175"/>
      <c r="WPC410" s="2175"/>
      <c r="WPD410" s="2175"/>
      <c r="WPE410" s="2175"/>
      <c r="WPF410" s="2175"/>
      <c r="WPG410" s="2175"/>
      <c r="WPH410" s="2175"/>
      <c r="WPI410" s="2175"/>
      <c r="WPJ410" s="2175"/>
      <c r="WPK410" s="2175"/>
      <c r="WPL410" s="2175"/>
      <c r="WPM410" s="2175"/>
      <c r="WPN410" s="2175"/>
      <c r="WPO410" s="2175"/>
      <c r="WPP410" s="2175"/>
      <c r="WPQ410" s="2175"/>
      <c r="WPR410" s="2175"/>
      <c r="WPS410" s="2175"/>
      <c r="WPT410" s="2175"/>
      <c r="WPU410" s="2175"/>
      <c r="WPV410" s="2175"/>
      <c r="WPW410" s="2175"/>
      <c r="WPX410" s="2175"/>
      <c r="WPY410" s="2175"/>
      <c r="WPZ410" s="2175"/>
      <c r="WQA410" s="2175"/>
      <c r="WQB410" s="2175"/>
      <c r="WQC410" s="2175"/>
      <c r="WQD410" s="2175"/>
      <c r="WQE410" s="2175"/>
      <c r="WQF410" s="2175"/>
      <c r="WQG410" s="2175"/>
      <c r="WQH410" s="2175"/>
      <c r="WQI410" s="2175"/>
      <c r="WQJ410" s="2175"/>
      <c r="WQK410" s="2175"/>
      <c r="WQL410" s="2175"/>
      <c r="WQM410" s="2175"/>
      <c r="WQN410" s="2175"/>
      <c r="WQO410" s="2175"/>
      <c r="WQP410" s="2175"/>
      <c r="WQQ410" s="2175"/>
      <c r="WQR410" s="2175"/>
      <c r="WQS410" s="2175"/>
      <c r="WQT410" s="2175"/>
      <c r="WQU410" s="2175"/>
      <c r="WQV410" s="2175"/>
      <c r="WQW410" s="2175"/>
      <c r="WQX410" s="2175"/>
      <c r="WQY410" s="2175"/>
      <c r="WQZ410" s="2175"/>
      <c r="WRA410" s="2175"/>
      <c r="WRB410" s="2175"/>
      <c r="WRC410" s="2175"/>
      <c r="WRD410" s="2175"/>
      <c r="WRE410" s="2175"/>
      <c r="WRF410" s="2175"/>
      <c r="WRG410" s="2175"/>
      <c r="WRH410" s="2175"/>
      <c r="WRI410" s="2175"/>
      <c r="WRJ410" s="2175"/>
      <c r="WRK410" s="2175"/>
      <c r="WRL410" s="2175"/>
      <c r="WRM410" s="2175"/>
      <c r="WRN410" s="2175"/>
      <c r="WRO410" s="2175"/>
      <c r="WRP410" s="2175"/>
      <c r="WRQ410" s="2175"/>
      <c r="WRR410" s="2175"/>
      <c r="WRS410" s="2175"/>
      <c r="WRT410" s="2175"/>
      <c r="WRU410" s="2175"/>
      <c r="WRV410" s="2175"/>
      <c r="WRW410" s="2175"/>
      <c r="WRX410" s="2175"/>
      <c r="WRY410" s="2175"/>
      <c r="WRZ410" s="2175"/>
      <c r="WSA410" s="2175"/>
      <c r="WSB410" s="2175"/>
      <c r="WSC410" s="2175"/>
      <c r="WSD410" s="2175"/>
      <c r="WSE410" s="2175"/>
      <c r="WSF410" s="2175"/>
      <c r="WSG410" s="2175"/>
      <c r="WSH410" s="2175"/>
      <c r="WSI410" s="2175"/>
      <c r="WSJ410" s="2175"/>
      <c r="WSK410" s="2175"/>
      <c r="WSL410" s="2175"/>
      <c r="WSM410" s="2175"/>
      <c r="WSN410" s="2175"/>
      <c r="WSO410" s="2175"/>
      <c r="WSP410" s="2175"/>
      <c r="WSQ410" s="2175"/>
      <c r="WSR410" s="2175"/>
      <c r="WSS410" s="2175"/>
      <c r="WST410" s="2175"/>
      <c r="WSU410" s="2175"/>
      <c r="WSV410" s="2175"/>
      <c r="WSW410" s="2175"/>
      <c r="WSX410" s="2175"/>
      <c r="WSY410" s="2175"/>
      <c r="WSZ410" s="2175"/>
      <c r="WTA410" s="2175"/>
      <c r="WTB410" s="2175"/>
      <c r="WTC410" s="2175"/>
      <c r="WTD410" s="2175"/>
      <c r="WTE410" s="2175"/>
      <c r="WTF410" s="2175"/>
      <c r="WTG410" s="2175"/>
      <c r="WTH410" s="2175"/>
      <c r="WTI410" s="2175"/>
      <c r="WTJ410" s="2175"/>
      <c r="WTK410" s="2175"/>
      <c r="WTL410" s="2175"/>
      <c r="WTM410" s="2175"/>
      <c r="WTN410" s="2175"/>
      <c r="WTO410" s="2175"/>
      <c r="WTP410" s="2175"/>
      <c r="WTQ410" s="2175"/>
      <c r="WTR410" s="2175"/>
      <c r="WTS410" s="2175"/>
      <c r="WTT410" s="2175"/>
      <c r="WTU410" s="2175"/>
      <c r="WTV410" s="2175"/>
      <c r="WTW410" s="2175"/>
      <c r="WTX410" s="2175"/>
      <c r="WTY410" s="2175"/>
      <c r="WTZ410" s="2175"/>
      <c r="WUA410" s="2175"/>
      <c r="WUB410" s="2175"/>
      <c r="WUC410" s="2175"/>
      <c r="WUD410" s="2175"/>
      <c r="WUE410" s="2175"/>
      <c r="WUF410" s="2175"/>
      <c r="WUG410" s="2175"/>
      <c r="WUH410" s="2175"/>
      <c r="WUI410" s="2175"/>
      <c r="WUJ410" s="2175"/>
      <c r="WUK410" s="2175"/>
      <c r="WUL410" s="2175"/>
      <c r="WUM410" s="2175"/>
      <c r="WUN410" s="2175"/>
      <c r="WUO410" s="2175"/>
      <c r="WUP410" s="2175"/>
      <c r="WUQ410" s="2175"/>
      <c r="WUR410" s="2175"/>
      <c r="WUS410" s="2175"/>
      <c r="WUT410" s="2175"/>
      <c r="WUU410" s="2175"/>
      <c r="WUV410" s="2175"/>
      <c r="WUW410" s="2175"/>
      <c r="WUX410" s="2175"/>
      <c r="WUY410" s="2175"/>
      <c r="WUZ410" s="2175"/>
      <c r="WVA410" s="2175"/>
      <c r="WVB410" s="2175"/>
      <c r="WVC410" s="2175"/>
      <c r="WVD410" s="2175"/>
      <c r="WVE410" s="2175"/>
      <c r="WVF410" s="2175"/>
      <c r="WVG410" s="2175"/>
      <c r="WVH410" s="2175"/>
      <c r="WVI410" s="2175"/>
      <c r="WVJ410" s="2175"/>
      <c r="WVK410" s="2175"/>
      <c r="WVL410" s="2175"/>
      <c r="WVM410" s="2175"/>
      <c r="WVN410" s="2175"/>
    </row>
    <row r="411" spans="1:16134" s="1103" customFormat="1" ht="45" x14ac:dyDescent="0.25">
      <c r="A411" s="1737" t="s">
        <v>471</v>
      </c>
      <c r="B411" s="1653" t="s">
        <v>1464</v>
      </c>
      <c r="C411" s="1653" t="s">
        <v>472</v>
      </c>
      <c r="D411" s="1649" t="s">
        <v>473</v>
      </c>
      <c r="E411" s="1650">
        <v>46333</v>
      </c>
      <c r="F411" s="1653" t="s">
        <v>32</v>
      </c>
      <c r="G411" s="1653" t="s">
        <v>2439</v>
      </c>
      <c r="IW411" s="2175"/>
      <c r="IX411" s="2175"/>
      <c r="IY411" s="2175"/>
      <c r="IZ411" s="2175"/>
      <c r="JA411" s="2175"/>
      <c r="JB411" s="2175"/>
      <c r="JC411" s="2175"/>
      <c r="JD411" s="2175"/>
      <c r="JE411" s="2175"/>
      <c r="JF411" s="2175"/>
      <c r="JG411" s="2175"/>
      <c r="JH411" s="2175"/>
      <c r="JI411" s="2175"/>
      <c r="JJ411" s="2175"/>
      <c r="JK411" s="2175"/>
      <c r="JL411" s="2175"/>
      <c r="JM411" s="2175"/>
      <c r="JN411" s="2175"/>
      <c r="JO411" s="2175"/>
      <c r="JP411" s="2175"/>
      <c r="JQ411" s="2175"/>
      <c r="JR411" s="2175"/>
      <c r="JS411" s="2175"/>
      <c r="JT411" s="2175"/>
      <c r="JU411" s="2175"/>
      <c r="JV411" s="2175"/>
      <c r="JW411" s="2175"/>
      <c r="JX411" s="2175"/>
      <c r="JY411" s="2175"/>
      <c r="JZ411" s="2175"/>
      <c r="KA411" s="2175"/>
      <c r="KB411" s="2175"/>
      <c r="KC411" s="2175"/>
      <c r="KD411" s="2175"/>
      <c r="KE411" s="2175"/>
      <c r="KF411" s="2175"/>
      <c r="KG411" s="2175"/>
      <c r="KH411" s="2175"/>
      <c r="KI411" s="2175"/>
      <c r="KJ411" s="2175"/>
      <c r="KK411" s="2175"/>
      <c r="KL411" s="2175"/>
      <c r="KM411" s="2175"/>
      <c r="KN411" s="2175"/>
      <c r="KO411" s="2175"/>
      <c r="KP411" s="2175"/>
      <c r="KQ411" s="2175"/>
      <c r="KR411" s="2175"/>
      <c r="KS411" s="2175"/>
      <c r="KT411" s="2175"/>
      <c r="KU411" s="2175"/>
      <c r="KV411" s="2175"/>
      <c r="KW411" s="2175"/>
      <c r="KX411" s="2175"/>
      <c r="KY411" s="2175"/>
      <c r="KZ411" s="2175"/>
      <c r="LA411" s="2175"/>
      <c r="LB411" s="2175"/>
      <c r="LC411" s="2175"/>
      <c r="LD411" s="2175"/>
      <c r="LE411" s="2175"/>
      <c r="LF411" s="2175"/>
      <c r="LG411" s="2175"/>
      <c r="LH411" s="2175"/>
      <c r="LI411" s="2175"/>
      <c r="LJ411" s="2175"/>
      <c r="LK411" s="2175"/>
      <c r="LL411" s="2175"/>
      <c r="LM411" s="2175"/>
      <c r="LN411" s="2175"/>
      <c r="LO411" s="2175"/>
      <c r="LP411" s="2175"/>
      <c r="LQ411" s="2175"/>
      <c r="LR411" s="2175"/>
      <c r="LS411" s="2175"/>
      <c r="LT411" s="2175"/>
      <c r="LU411" s="2175"/>
      <c r="LV411" s="2175"/>
      <c r="LW411" s="2175"/>
      <c r="LX411" s="2175"/>
      <c r="LY411" s="2175"/>
      <c r="LZ411" s="2175"/>
      <c r="MA411" s="2175"/>
      <c r="MB411" s="2175"/>
      <c r="MC411" s="2175"/>
      <c r="MD411" s="2175"/>
      <c r="ME411" s="2175"/>
      <c r="MF411" s="2175"/>
      <c r="MG411" s="2175"/>
      <c r="MH411" s="2175"/>
      <c r="MI411" s="2175"/>
      <c r="MJ411" s="2175"/>
      <c r="MK411" s="2175"/>
      <c r="ML411" s="2175"/>
      <c r="MM411" s="2175"/>
      <c r="MN411" s="2175"/>
      <c r="MO411" s="2175"/>
      <c r="MP411" s="2175"/>
      <c r="MQ411" s="2175"/>
      <c r="MR411" s="2175"/>
      <c r="MS411" s="2175"/>
      <c r="MT411" s="2175"/>
      <c r="MU411" s="2175"/>
      <c r="MV411" s="2175"/>
      <c r="MW411" s="2175"/>
      <c r="MX411" s="2175"/>
      <c r="MY411" s="2175"/>
      <c r="MZ411" s="2175"/>
      <c r="NA411" s="2175"/>
      <c r="NB411" s="2175"/>
      <c r="NC411" s="2175"/>
      <c r="ND411" s="2175"/>
      <c r="NE411" s="2175"/>
      <c r="NF411" s="2175"/>
      <c r="NG411" s="2175"/>
      <c r="NH411" s="2175"/>
      <c r="NI411" s="2175"/>
      <c r="NJ411" s="2175"/>
      <c r="NK411" s="2175"/>
      <c r="NL411" s="2175"/>
      <c r="NM411" s="2175"/>
      <c r="NN411" s="2175"/>
      <c r="NO411" s="2175"/>
      <c r="NP411" s="2175"/>
      <c r="NQ411" s="2175"/>
      <c r="NR411" s="2175"/>
      <c r="NS411" s="2175"/>
      <c r="NT411" s="2175"/>
      <c r="NU411" s="2175"/>
      <c r="NV411" s="2175"/>
      <c r="NW411" s="2175"/>
      <c r="NX411" s="2175"/>
      <c r="NY411" s="2175"/>
      <c r="NZ411" s="2175"/>
      <c r="OA411" s="2175"/>
      <c r="OB411" s="2175"/>
      <c r="OC411" s="2175"/>
      <c r="OD411" s="2175"/>
      <c r="OE411" s="2175"/>
      <c r="OF411" s="2175"/>
      <c r="OG411" s="2175"/>
      <c r="OH411" s="2175"/>
      <c r="OI411" s="2175"/>
      <c r="OJ411" s="2175"/>
      <c r="OK411" s="2175"/>
      <c r="OL411" s="2175"/>
      <c r="OM411" s="2175"/>
      <c r="ON411" s="2175"/>
      <c r="OO411" s="2175"/>
      <c r="OP411" s="2175"/>
      <c r="OQ411" s="2175"/>
      <c r="OR411" s="2175"/>
      <c r="OS411" s="2175"/>
      <c r="OT411" s="2175"/>
      <c r="OU411" s="2175"/>
      <c r="OV411" s="2175"/>
      <c r="OW411" s="2175"/>
      <c r="OX411" s="2175"/>
      <c r="OY411" s="2175"/>
      <c r="OZ411" s="2175"/>
      <c r="PA411" s="2175"/>
      <c r="PB411" s="2175"/>
      <c r="PC411" s="2175"/>
      <c r="PD411" s="2175"/>
      <c r="PE411" s="2175"/>
      <c r="PF411" s="2175"/>
      <c r="PG411" s="2175"/>
      <c r="PH411" s="2175"/>
      <c r="PI411" s="2175"/>
      <c r="PJ411" s="2175"/>
      <c r="PK411" s="2175"/>
      <c r="PL411" s="2175"/>
      <c r="PM411" s="2175"/>
      <c r="PN411" s="2175"/>
      <c r="PO411" s="2175"/>
      <c r="PP411" s="2175"/>
      <c r="PQ411" s="2175"/>
      <c r="PR411" s="2175"/>
      <c r="PS411" s="2175"/>
      <c r="PT411" s="2175"/>
      <c r="PU411" s="2175"/>
      <c r="PV411" s="2175"/>
      <c r="PW411" s="2175"/>
      <c r="PX411" s="2175"/>
      <c r="PY411" s="2175"/>
      <c r="PZ411" s="2175"/>
      <c r="QA411" s="2175"/>
      <c r="QB411" s="2175"/>
      <c r="QC411" s="2175"/>
      <c r="QD411" s="2175"/>
      <c r="QE411" s="2175"/>
      <c r="QF411" s="2175"/>
      <c r="QG411" s="2175"/>
      <c r="QH411" s="2175"/>
      <c r="QI411" s="2175"/>
      <c r="QJ411" s="2175"/>
      <c r="QK411" s="2175"/>
      <c r="QL411" s="2175"/>
      <c r="QM411" s="2175"/>
      <c r="QN411" s="2175"/>
      <c r="QO411" s="2175"/>
      <c r="QP411" s="2175"/>
      <c r="QQ411" s="2175"/>
      <c r="QR411" s="2175"/>
      <c r="QS411" s="2175"/>
      <c r="QT411" s="2175"/>
      <c r="QU411" s="2175"/>
      <c r="QV411" s="2175"/>
      <c r="QW411" s="2175"/>
      <c r="QX411" s="2175"/>
      <c r="QY411" s="2175"/>
      <c r="QZ411" s="2175"/>
      <c r="RA411" s="2175"/>
      <c r="RB411" s="2175"/>
      <c r="RC411" s="2175"/>
      <c r="RD411" s="2175"/>
      <c r="RE411" s="2175"/>
      <c r="RF411" s="2175"/>
      <c r="RG411" s="2175"/>
      <c r="RH411" s="2175"/>
      <c r="RI411" s="2175"/>
      <c r="RJ411" s="2175"/>
      <c r="RK411" s="2175"/>
      <c r="RL411" s="2175"/>
      <c r="RM411" s="2175"/>
      <c r="RN411" s="2175"/>
      <c r="RO411" s="2175"/>
      <c r="RP411" s="2175"/>
      <c r="RQ411" s="2175"/>
      <c r="RR411" s="2175"/>
      <c r="RS411" s="2175"/>
      <c r="RT411" s="2175"/>
      <c r="RU411" s="2175"/>
      <c r="RV411" s="2175"/>
      <c r="RW411" s="2175"/>
      <c r="RX411" s="2175"/>
      <c r="RY411" s="2175"/>
      <c r="RZ411" s="2175"/>
      <c r="SA411" s="2175"/>
      <c r="SB411" s="2175"/>
      <c r="SC411" s="2175"/>
      <c r="SD411" s="2175"/>
      <c r="SE411" s="2175"/>
      <c r="SF411" s="2175"/>
      <c r="SG411" s="2175"/>
      <c r="SH411" s="2175"/>
      <c r="SI411" s="2175"/>
      <c r="SJ411" s="2175"/>
      <c r="SK411" s="2175"/>
      <c r="SL411" s="2175"/>
      <c r="SM411" s="2175"/>
      <c r="SN411" s="2175"/>
      <c r="SO411" s="2175"/>
      <c r="SP411" s="2175"/>
      <c r="SQ411" s="2175"/>
      <c r="SR411" s="2175"/>
      <c r="SS411" s="2175"/>
      <c r="ST411" s="2175"/>
      <c r="SU411" s="2175"/>
      <c r="SV411" s="2175"/>
      <c r="SW411" s="2175"/>
      <c r="SX411" s="2175"/>
      <c r="SY411" s="2175"/>
      <c r="SZ411" s="2175"/>
      <c r="TA411" s="2175"/>
      <c r="TB411" s="2175"/>
      <c r="TC411" s="2175"/>
      <c r="TD411" s="2175"/>
      <c r="TE411" s="2175"/>
      <c r="TF411" s="2175"/>
      <c r="TG411" s="2175"/>
      <c r="TH411" s="2175"/>
      <c r="TI411" s="2175"/>
      <c r="TJ411" s="2175"/>
      <c r="TK411" s="2175"/>
      <c r="TL411" s="2175"/>
      <c r="TM411" s="2175"/>
      <c r="TN411" s="2175"/>
      <c r="TO411" s="2175"/>
      <c r="TP411" s="2175"/>
      <c r="TQ411" s="2175"/>
      <c r="TR411" s="2175"/>
      <c r="TS411" s="2175"/>
      <c r="TT411" s="2175"/>
      <c r="TU411" s="2175"/>
      <c r="TV411" s="2175"/>
      <c r="TW411" s="2175"/>
      <c r="TX411" s="2175"/>
      <c r="TY411" s="2175"/>
      <c r="TZ411" s="2175"/>
      <c r="UA411" s="2175"/>
      <c r="UB411" s="2175"/>
      <c r="UC411" s="2175"/>
      <c r="UD411" s="2175"/>
      <c r="UE411" s="2175"/>
      <c r="UF411" s="2175"/>
      <c r="UG411" s="2175"/>
      <c r="UH411" s="2175"/>
      <c r="UI411" s="2175"/>
      <c r="UJ411" s="2175"/>
      <c r="UK411" s="2175"/>
      <c r="UL411" s="2175"/>
      <c r="UM411" s="2175"/>
      <c r="UN411" s="2175"/>
      <c r="UO411" s="2175"/>
      <c r="UP411" s="2175"/>
      <c r="UQ411" s="2175"/>
      <c r="UR411" s="2175"/>
      <c r="US411" s="2175"/>
      <c r="UT411" s="2175"/>
      <c r="UU411" s="2175"/>
      <c r="UV411" s="2175"/>
      <c r="UW411" s="2175"/>
      <c r="UX411" s="2175"/>
      <c r="UY411" s="2175"/>
      <c r="UZ411" s="2175"/>
      <c r="VA411" s="2175"/>
      <c r="VB411" s="2175"/>
      <c r="VC411" s="2175"/>
      <c r="VD411" s="2175"/>
      <c r="VE411" s="2175"/>
      <c r="VF411" s="2175"/>
      <c r="VG411" s="2175"/>
      <c r="VH411" s="2175"/>
      <c r="VI411" s="2175"/>
      <c r="VJ411" s="2175"/>
      <c r="VK411" s="2175"/>
      <c r="VL411" s="2175"/>
      <c r="VM411" s="2175"/>
      <c r="VN411" s="2175"/>
      <c r="VO411" s="2175"/>
      <c r="VP411" s="2175"/>
      <c r="VQ411" s="2175"/>
      <c r="VR411" s="2175"/>
      <c r="VS411" s="2175"/>
      <c r="VT411" s="2175"/>
      <c r="VU411" s="2175"/>
      <c r="VV411" s="2175"/>
      <c r="VW411" s="2175"/>
      <c r="VX411" s="2175"/>
      <c r="VY411" s="2175"/>
      <c r="VZ411" s="2175"/>
      <c r="WA411" s="2175"/>
      <c r="WB411" s="2175"/>
      <c r="WC411" s="2175"/>
      <c r="WD411" s="2175"/>
      <c r="WE411" s="2175"/>
      <c r="WF411" s="2175"/>
      <c r="WG411" s="2175"/>
      <c r="WH411" s="2175"/>
      <c r="WI411" s="2175"/>
      <c r="WJ411" s="2175"/>
      <c r="WK411" s="2175"/>
      <c r="WL411" s="2175"/>
      <c r="WM411" s="2175"/>
      <c r="WN411" s="2175"/>
      <c r="WO411" s="2175"/>
      <c r="WP411" s="2175"/>
      <c r="WQ411" s="2175"/>
      <c r="WR411" s="2175"/>
      <c r="WS411" s="2175"/>
      <c r="WT411" s="2175"/>
      <c r="WU411" s="2175"/>
      <c r="WV411" s="2175"/>
      <c r="WW411" s="2175"/>
      <c r="WX411" s="2175"/>
      <c r="WY411" s="2175"/>
      <c r="WZ411" s="2175"/>
      <c r="XA411" s="2175"/>
      <c r="XB411" s="2175"/>
      <c r="XC411" s="2175"/>
      <c r="XD411" s="2175"/>
      <c r="XE411" s="2175"/>
      <c r="XF411" s="2175"/>
      <c r="XG411" s="2175"/>
      <c r="XH411" s="2175"/>
      <c r="XI411" s="2175"/>
      <c r="XJ411" s="2175"/>
      <c r="XK411" s="2175"/>
      <c r="XL411" s="2175"/>
      <c r="XM411" s="2175"/>
      <c r="XN411" s="2175"/>
      <c r="XO411" s="2175"/>
      <c r="XP411" s="2175"/>
      <c r="XQ411" s="2175"/>
      <c r="XR411" s="2175"/>
      <c r="XS411" s="2175"/>
      <c r="XT411" s="2175"/>
      <c r="XU411" s="2175"/>
      <c r="XV411" s="2175"/>
      <c r="XW411" s="2175"/>
      <c r="XX411" s="2175"/>
      <c r="XY411" s="2175"/>
      <c r="XZ411" s="2175"/>
      <c r="YA411" s="2175"/>
      <c r="YB411" s="2175"/>
      <c r="YC411" s="2175"/>
      <c r="YD411" s="2175"/>
      <c r="YE411" s="2175"/>
      <c r="YF411" s="2175"/>
      <c r="YG411" s="2175"/>
      <c r="YH411" s="2175"/>
      <c r="YI411" s="2175"/>
      <c r="YJ411" s="2175"/>
      <c r="YK411" s="2175"/>
      <c r="YL411" s="2175"/>
      <c r="YM411" s="2175"/>
      <c r="YN411" s="2175"/>
      <c r="YO411" s="2175"/>
      <c r="YP411" s="2175"/>
      <c r="YQ411" s="2175"/>
      <c r="YR411" s="2175"/>
      <c r="YS411" s="2175"/>
      <c r="YT411" s="2175"/>
      <c r="YU411" s="2175"/>
      <c r="YV411" s="2175"/>
      <c r="YW411" s="2175"/>
      <c r="YX411" s="2175"/>
      <c r="YY411" s="2175"/>
      <c r="YZ411" s="2175"/>
      <c r="ZA411" s="2175"/>
      <c r="ZB411" s="2175"/>
      <c r="ZC411" s="2175"/>
      <c r="ZD411" s="2175"/>
      <c r="ZE411" s="2175"/>
      <c r="ZF411" s="2175"/>
      <c r="ZG411" s="2175"/>
      <c r="ZH411" s="2175"/>
      <c r="ZI411" s="2175"/>
      <c r="ZJ411" s="2175"/>
      <c r="ZK411" s="2175"/>
      <c r="ZL411" s="2175"/>
      <c r="ZM411" s="2175"/>
      <c r="ZN411" s="2175"/>
      <c r="ZO411" s="2175"/>
      <c r="ZP411" s="2175"/>
      <c r="ZQ411" s="2175"/>
      <c r="ZR411" s="2175"/>
      <c r="ZS411" s="2175"/>
      <c r="ZT411" s="2175"/>
      <c r="ZU411" s="2175"/>
      <c r="ZV411" s="2175"/>
      <c r="ZW411" s="2175"/>
      <c r="ZX411" s="2175"/>
      <c r="ZY411" s="2175"/>
      <c r="ZZ411" s="2175"/>
      <c r="AAA411" s="2175"/>
      <c r="AAB411" s="2175"/>
      <c r="AAC411" s="2175"/>
      <c r="AAD411" s="2175"/>
      <c r="AAE411" s="2175"/>
      <c r="AAF411" s="2175"/>
      <c r="AAG411" s="2175"/>
      <c r="AAH411" s="2175"/>
      <c r="AAI411" s="2175"/>
      <c r="AAJ411" s="2175"/>
      <c r="AAK411" s="2175"/>
      <c r="AAL411" s="2175"/>
      <c r="AAM411" s="2175"/>
      <c r="AAN411" s="2175"/>
      <c r="AAO411" s="2175"/>
      <c r="AAP411" s="2175"/>
      <c r="AAQ411" s="2175"/>
      <c r="AAR411" s="2175"/>
      <c r="AAS411" s="2175"/>
      <c r="AAT411" s="2175"/>
      <c r="AAU411" s="2175"/>
      <c r="AAV411" s="2175"/>
      <c r="AAW411" s="2175"/>
      <c r="AAX411" s="2175"/>
      <c r="AAY411" s="2175"/>
      <c r="AAZ411" s="2175"/>
      <c r="ABA411" s="2175"/>
      <c r="ABB411" s="2175"/>
      <c r="ABC411" s="2175"/>
      <c r="ABD411" s="2175"/>
      <c r="ABE411" s="2175"/>
      <c r="ABF411" s="2175"/>
      <c r="ABG411" s="2175"/>
      <c r="ABH411" s="2175"/>
      <c r="ABI411" s="2175"/>
      <c r="ABJ411" s="2175"/>
      <c r="ABK411" s="2175"/>
      <c r="ABL411" s="2175"/>
      <c r="ABM411" s="2175"/>
      <c r="ABN411" s="2175"/>
      <c r="ABO411" s="2175"/>
      <c r="ABP411" s="2175"/>
      <c r="ABQ411" s="2175"/>
      <c r="ABR411" s="2175"/>
      <c r="ABS411" s="2175"/>
      <c r="ABT411" s="2175"/>
      <c r="ABU411" s="2175"/>
      <c r="ABV411" s="2175"/>
      <c r="ABW411" s="2175"/>
      <c r="ABX411" s="2175"/>
      <c r="ABY411" s="2175"/>
      <c r="ABZ411" s="2175"/>
      <c r="ACA411" s="2175"/>
      <c r="ACB411" s="2175"/>
      <c r="ACC411" s="2175"/>
      <c r="ACD411" s="2175"/>
      <c r="ACE411" s="2175"/>
      <c r="ACF411" s="2175"/>
      <c r="ACG411" s="2175"/>
      <c r="ACH411" s="2175"/>
      <c r="ACI411" s="2175"/>
      <c r="ACJ411" s="2175"/>
      <c r="ACK411" s="2175"/>
      <c r="ACL411" s="2175"/>
      <c r="ACM411" s="2175"/>
      <c r="ACN411" s="2175"/>
      <c r="ACO411" s="2175"/>
      <c r="ACP411" s="2175"/>
      <c r="ACQ411" s="2175"/>
      <c r="ACR411" s="2175"/>
      <c r="ACS411" s="2175"/>
      <c r="ACT411" s="2175"/>
      <c r="ACU411" s="2175"/>
      <c r="ACV411" s="2175"/>
      <c r="ACW411" s="2175"/>
      <c r="ACX411" s="2175"/>
      <c r="ACY411" s="2175"/>
      <c r="ACZ411" s="2175"/>
      <c r="ADA411" s="2175"/>
      <c r="ADB411" s="2175"/>
      <c r="ADC411" s="2175"/>
      <c r="ADD411" s="2175"/>
      <c r="ADE411" s="2175"/>
      <c r="ADF411" s="2175"/>
      <c r="ADG411" s="2175"/>
      <c r="ADH411" s="2175"/>
      <c r="ADI411" s="2175"/>
      <c r="ADJ411" s="2175"/>
      <c r="ADK411" s="2175"/>
      <c r="ADL411" s="2175"/>
      <c r="ADM411" s="2175"/>
      <c r="ADN411" s="2175"/>
      <c r="ADO411" s="2175"/>
      <c r="ADP411" s="2175"/>
      <c r="ADQ411" s="2175"/>
      <c r="ADR411" s="2175"/>
      <c r="ADS411" s="2175"/>
      <c r="ADT411" s="2175"/>
      <c r="ADU411" s="2175"/>
      <c r="ADV411" s="2175"/>
      <c r="ADW411" s="2175"/>
      <c r="ADX411" s="2175"/>
      <c r="ADY411" s="2175"/>
      <c r="ADZ411" s="2175"/>
      <c r="AEA411" s="2175"/>
      <c r="AEB411" s="2175"/>
      <c r="AEC411" s="2175"/>
      <c r="AED411" s="2175"/>
      <c r="AEE411" s="2175"/>
      <c r="AEF411" s="2175"/>
      <c r="AEG411" s="2175"/>
      <c r="AEH411" s="2175"/>
      <c r="AEI411" s="2175"/>
      <c r="AEJ411" s="2175"/>
      <c r="AEK411" s="2175"/>
      <c r="AEL411" s="2175"/>
      <c r="AEM411" s="2175"/>
      <c r="AEN411" s="2175"/>
      <c r="AEO411" s="2175"/>
      <c r="AEP411" s="2175"/>
      <c r="AEQ411" s="2175"/>
      <c r="AER411" s="2175"/>
      <c r="AES411" s="2175"/>
      <c r="AET411" s="2175"/>
      <c r="AEU411" s="2175"/>
      <c r="AEV411" s="2175"/>
      <c r="AEW411" s="2175"/>
      <c r="AEX411" s="2175"/>
      <c r="AEY411" s="2175"/>
      <c r="AEZ411" s="2175"/>
      <c r="AFA411" s="2175"/>
      <c r="AFB411" s="2175"/>
      <c r="AFC411" s="2175"/>
      <c r="AFD411" s="2175"/>
      <c r="AFE411" s="2175"/>
      <c r="AFF411" s="2175"/>
      <c r="AFG411" s="2175"/>
      <c r="AFH411" s="2175"/>
      <c r="AFI411" s="2175"/>
      <c r="AFJ411" s="2175"/>
      <c r="AFK411" s="2175"/>
      <c r="AFL411" s="2175"/>
      <c r="AFM411" s="2175"/>
      <c r="AFN411" s="2175"/>
      <c r="AFO411" s="2175"/>
      <c r="AFP411" s="2175"/>
      <c r="AFQ411" s="2175"/>
      <c r="AFR411" s="2175"/>
      <c r="AFS411" s="2175"/>
      <c r="AFT411" s="2175"/>
      <c r="AFU411" s="2175"/>
      <c r="AFV411" s="2175"/>
      <c r="AFW411" s="2175"/>
      <c r="AFX411" s="2175"/>
      <c r="AFY411" s="2175"/>
      <c r="AFZ411" s="2175"/>
      <c r="AGA411" s="2175"/>
      <c r="AGB411" s="2175"/>
      <c r="AGC411" s="2175"/>
      <c r="AGD411" s="2175"/>
      <c r="AGE411" s="2175"/>
      <c r="AGF411" s="2175"/>
      <c r="AGG411" s="2175"/>
      <c r="AGH411" s="2175"/>
      <c r="AGI411" s="2175"/>
      <c r="AGJ411" s="2175"/>
      <c r="AGK411" s="2175"/>
      <c r="AGL411" s="2175"/>
      <c r="AGM411" s="2175"/>
      <c r="AGN411" s="2175"/>
      <c r="AGO411" s="2175"/>
      <c r="AGP411" s="2175"/>
      <c r="AGQ411" s="2175"/>
      <c r="AGR411" s="2175"/>
      <c r="AGS411" s="2175"/>
      <c r="AGT411" s="2175"/>
      <c r="AGU411" s="2175"/>
      <c r="AGV411" s="2175"/>
      <c r="AGW411" s="2175"/>
      <c r="AGX411" s="2175"/>
      <c r="AGY411" s="2175"/>
      <c r="AGZ411" s="2175"/>
      <c r="AHA411" s="2175"/>
      <c r="AHB411" s="2175"/>
      <c r="AHC411" s="2175"/>
      <c r="AHD411" s="2175"/>
      <c r="AHE411" s="2175"/>
      <c r="AHF411" s="2175"/>
      <c r="AHG411" s="2175"/>
      <c r="AHH411" s="2175"/>
      <c r="AHI411" s="2175"/>
      <c r="AHJ411" s="2175"/>
      <c r="AHK411" s="2175"/>
      <c r="AHL411" s="2175"/>
      <c r="AHM411" s="2175"/>
      <c r="AHN411" s="2175"/>
      <c r="AHO411" s="2175"/>
      <c r="AHP411" s="2175"/>
      <c r="AHQ411" s="2175"/>
      <c r="AHR411" s="2175"/>
      <c r="AHS411" s="2175"/>
      <c r="AHT411" s="2175"/>
      <c r="AHU411" s="2175"/>
      <c r="AHV411" s="2175"/>
      <c r="AHW411" s="2175"/>
      <c r="AHX411" s="2175"/>
      <c r="AHY411" s="2175"/>
      <c r="AHZ411" s="2175"/>
      <c r="AIA411" s="2175"/>
      <c r="AIB411" s="2175"/>
      <c r="AIC411" s="2175"/>
      <c r="AID411" s="2175"/>
      <c r="AIE411" s="2175"/>
      <c r="AIF411" s="2175"/>
      <c r="AIG411" s="2175"/>
      <c r="AIH411" s="2175"/>
      <c r="AII411" s="2175"/>
      <c r="AIJ411" s="2175"/>
      <c r="AIK411" s="2175"/>
      <c r="AIL411" s="2175"/>
      <c r="AIM411" s="2175"/>
      <c r="AIN411" s="2175"/>
      <c r="AIO411" s="2175"/>
      <c r="AIP411" s="2175"/>
      <c r="AIQ411" s="2175"/>
      <c r="AIR411" s="2175"/>
      <c r="AIS411" s="2175"/>
      <c r="AIT411" s="2175"/>
      <c r="AIU411" s="2175"/>
      <c r="AIV411" s="2175"/>
      <c r="AIW411" s="2175"/>
      <c r="AIX411" s="2175"/>
      <c r="AIY411" s="2175"/>
      <c r="AIZ411" s="2175"/>
      <c r="AJA411" s="2175"/>
      <c r="AJB411" s="2175"/>
      <c r="AJC411" s="2175"/>
      <c r="AJD411" s="2175"/>
      <c r="AJE411" s="2175"/>
      <c r="AJF411" s="2175"/>
      <c r="AJG411" s="2175"/>
      <c r="AJH411" s="2175"/>
      <c r="AJI411" s="2175"/>
      <c r="AJJ411" s="2175"/>
      <c r="AJK411" s="2175"/>
      <c r="AJL411" s="2175"/>
      <c r="AJM411" s="2175"/>
      <c r="AJN411" s="2175"/>
      <c r="AJO411" s="2175"/>
      <c r="AJP411" s="2175"/>
      <c r="AJQ411" s="2175"/>
      <c r="AJR411" s="2175"/>
      <c r="AJS411" s="2175"/>
      <c r="AJT411" s="2175"/>
      <c r="AJU411" s="2175"/>
      <c r="AJV411" s="2175"/>
      <c r="AJW411" s="2175"/>
      <c r="AJX411" s="2175"/>
      <c r="AJY411" s="2175"/>
      <c r="AJZ411" s="2175"/>
      <c r="AKA411" s="2175"/>
      <c r="AKB411" s="2175"/>
      <c r="AKC411" s="2175"/>
      <c r="AKD411" s="2175"/>
      <c r="AKE411" s="2175"/>
      <c r="AKF411" s="2175"/>
      <c r="AKG411" s="2175"/>
      <c r="AKH411" s="2175"/>
      <c r="AKI411" s="2175"/>
      <c r="AKJ411" s="2175"/>
      <c r="AKK411" s="2175"/>
      <c r="AKL411" s="2175"/>
      <c r="AKM411" s="2175"/>
      <c r="AKN411" s="2175"/>
      <c r="AKO411" s="2175"/>
      <c r="AKP411" s="2175"/>
      <c r="AKQ411" s="2175"/>
      <c r="AKR411" s="2175"/>
      <c r="AKS411" s="2175"/>
      <c r="AKT411" s="2175"/>
      <c r="AKU411" s="2175"/>
      <c r="AKV411" s="2175"/>
      <c r="AKW411" s="2175"/>
      <c r="AKX411" s="2175"/>
      <c r="AKY411" s="2175"/>
      <c r="AKZ411" s="2175"/>
      <c r="ALA411" s="2175"/>
      <c r="ALB411" s="2175"/>
      <c r="ALC411" s="2175"/>
      <c r="ALD411" s="2175"/>
      <c r="ALE411" s="2175"/>
      <c r="ALF411" s="2175"/>
      <c r="ALG411" s="2175"/>
      <c r="ALH411" s="2175"/>
      <c r="ALI411" s="2175"/>
      <c r="ALJ411" s="2175"/>
      <c r="ALK411" s="2175"/>
      <c r="ALL411" s="2175"/>
      <c r="ALM411" s="2175"/>
      <c r="ALN411" s="2175"/>
      <c r="ALO411" s="2175"/>
      <c r="ALP411" s="2175"/>
      <c r="ALQ411" s="2175"/>
      <c r="ALR411" s="2175"/>
      <c r="ALS411" s="2175"/>
      <c r="ALT411" s="2175"/>
      <c r="ALU411" s="2175"/>
      <c r="ALV411" s="2175"/>
      <c r="ALW411" s="2175"/>
      <c r="ALX411" s="2175"/>
      <c r="ALY411" s="2175"/>
      <c r="ALZ411" s="2175"/>
      <c r="AMA411" s="2175"/>
      <c r="AMB411" s="2175"/>
      <c r="AMC411" s="2175"/>
      <c r="AMD411" s="2175"/>
      <c r="AME411" s="2175"/>
      <c r="AMF411" s="2175"/>
      <c r="AMG411" s="2175"/>
      <c r="AMH411" s="2175"/>
      <c r="AMI411" s="2175"/>
      <c r="AMJ411" s="2175"/>
      <c r="AMK411" s="2175"/>
      <c r="AML411" s="2175"/>
      <c r="AMM411" s="2175"/>
      <c r="AMN411" s="2175"/>
      <c r="AMO411" s="2175"/>
      <c r="AMP411" s="2175"/>
      <c r="AMQ411" s="2175"/>
      <c r="AMR411" s="2175"/>
      <c r="AMS411" s="2175"/>
      <c r="AMT411" s="2175"/>
      <c r="AMU411" s="2175"/>
      <c r="AMV411" s="2175"/>
      <c r="AMW411" s="2175"/>
      <c r="AMX411" s="2175"/>
      <c r="AMY411" s="2175"/>
      <c r="AMZ411" s="2175"/>
      <c r="ANA411" s="2175"/>
      <c r="ANB411" s="2175"/>
      <c r="ANC411" s="2175"/>
      <c r="AND411" s="2175"/>
      <c r="ANE411" s="2175"/>
      <c r="ANF411" s="2175"/>
      <c r="ANG411" s="2175"/>
      <c r="ANH411" s="2175"/>
      <c r="ANI411" s="2175"/>
      <c r="ANJ411" s="2175"/>
      <c r="ANK411" s="2175"/>
      <c r="ANL411" s="2175"/>
      <c r="ANM411" s="2175"/>
      <c r="ANN411" s="2175"/>
      <c r="ANO411" s="2175"/>
      <c r="ANP411" s="2175"/>
      <c r="ANQ411" s="2175"/>
      <c r="ANR411" s="2175"/>
      <c r="ANS411" s="2175"/>
      <c r="ANT411" s="2175"/>
      <c r="ANU411" s="2175"/>
      <c r="ANV411" s="2175"/>
      <c r="ANW411" s="2175"/>
      <c r="ANX411" s="2175"/>
      <c r="ANY411" s="2175"/>
      <c r="ANZ411" s="2175"/>
      <c r="AOA411" s="2175"/>
      <c r="AOB411" s="2175"/>
      <c r="AOC411" s="2175"/>
      <c r="AOD411" s="2175"/>
      <c r="AOE411" s="2175"/>
      <c r="AOF411" s="2175"/>
      <c r="AOG411" s="2175"/>
      <c r="AOH411" s="2175"/>
      <c r="AOI411" s="2175"/>
      <c r="AOJ411" s="2175"/>
      <c r="AOK411" s="2175"/>
      <c r="AOL411" s="2175"/>
      <c r="AOM411" s="2175"/>
      <c r="AON411" s="2175"/>
      <c r="AOO411" s="2175"/>
      <c r="AOP411" s="2175"/>
      <c r="AOQ411" s="2175"/>
      <c r="AOR411" s="2175"/>
      <c r="AOS411" s="2175"/>
      <c r="AOT411" s="2175"/>
      <c r="AOU411" s="2175"/>
      <c r="AOV411" s="2175"/>
      <c r="AOW411" s="2175"/>
      <c r="AOX411" s="2175"/>
      <c r="AOY411" s="2175"/>
      <c r="AOZ411" s="2175"/>
      <c r="APA411" s="2175"/>
      <c r="APB411" s="2175"/>
      <c r="APC411" s="2175"/>
      <c r="APD411" s="2175"/>
      <c r="APE411" s="2175"/>
      <c r="APF411" s="2175"/>
      <c r="APG411" s="2175"/>
      <c r="APH411" s="2175"/>
      <c r="API411" s="2175"/>
      <c r="APJ411" s="2175"/>
      <c r="APK411" s="2175"/>
      <c r="APL411" s="2175"/>
      <c r="APM411" s="2175"/>
      <c r="APN411" s="2175"/>
      <c r="APO411" s="2175"/>
      <c r="APP411" s="2175"/>
      <c r="APQ411" s="2175"/>
      <c r="APR411" s="2175"/>
      <c r="APS411" s="2175"/>
      <c r="APT411" s="2175"/>
      <c r="APU411" s="2175"/>
      <c r="APV411" s="2175"/>
      <c r="APW411" s="2175"/>
      <c r="APX411" s="2175"/>
      <c r="APY411" s="2175"/>
      <c r="APZ411" s="2175"/>
      <c r="AQA411" s="2175"/>
      <c r="AQB411" s="2175"/>
      <c r="AQC411" s="2175"/>
      <c r="AQD411" s="2175"/>
      <c r="AQE411" s="2175"/>
      <c r="AQF411" s="2175"/>
      <c r="AQG411" s="2175"/>
      <c r="AQH411" s="2175"/>
      <c r="AQI411" s="2175"/>
      <c r="AQJ411" s="2175"/>
      <c r="AQK411" s="2175"/>
      <c r="AQL411" s="2175"/>
      <c r="AQM411" s="2175"/>
      <c r="AQN411" s="2175"/>
      <c r="AQO411" s="2175"/>
      <c r="AQP411" s="2175"/>
      <c r="AQQ411" s="2175"/>
      <c r="AQR411" s="2175"/>
      <c r="AQS411" s="2175"/>
      <c r="AQT411" s="2175"/>
      <c r="AQU411" s="2175"/>
      <c r="AQV411" s="2175"/>
      <c r="AQW411" s="2175"/>
      <c r="AQX411" s="2175"/>
      <c r="AQY411" s="2175"/>
      <c r="AQZ411" s="2175"/>
      <c r="ARA411" s="2175"/>
      <c r="ARB411" s="2175"/>
      <c r="ARC411" s="2175"/>
      <c r="ARD411" s="2175"/>
      <c r="ARE411" s="2175"/>
      <c r="ARF411" s="2175"/>
      <c r="ARG411" s="2175"/>
      <c r="ARH411" s="2175"/>
      <c r="ARI411" s="2175"/>
      <c r="ARJ411" s="2175"/>
      <c r="ARK411" s="2175"/>
      <c r="ARL411" s="2175"/>
      <c r="ARM411" s="2175"/>
      <c r="ARN411" s="2175"/>
      <c r="ARO411" s="2175"/>
      <c r="ARP411" s="2175"/>
      <c r="ARQ411" s="2175"/>
      <c r="ARR411" s="2175"/>
      <c r="ARS411" s="2175"/>
      <c r="ART411" s="2175"/>
      <c r="ARU411" s="2175"/>
      <c r="ARV411" s="2175"/>
      <c r="ARW411" s="2175"/>
      <c r="ARX411" s="2175"/>
      <c r="ARY411" s="2175"/>
      <c r="ARZ411" s="2175"/>
      <c r="ASA411" s="2175"/>
      <c r="ASB411" s="2175"/>
      <c r="ASC411" s="2175"/>
      <c r="ASD411" s="2175"/>
      <c r="ASE411" s="2175"/>
      <c r="ASF411" s="2175"/>
      <c r="ASG411" s="2175"/>
      <c r="ASH411" s="2175"/>
      <c r="ASI411" s="2175"/>
      <c r="ASJ411" s="2175"/>
      <c r="ASK411" s="2175"/>
      <c r="ASL411" s="2175"/>
      <c r="ASM411" s="2175"/>
      <c r="ASN411" s="2175"/>
      <c r="ASO411" s="2175"/>
      <c r="ASP411" s="2175"/>
      <c r="ASQ411" s="2175"/>
      <c r="ASR411" s="2175"/>
      <c r="ASS411" s="2175"/>
      <c r="AST411" s="2175"/>
      <c r="ASU411" s="2175"/>
      <c r="ASV411" s="2175"/>
      <c r="ASW411" s="2175"/>
      <c r="ASX411" s="2175"/>
      <c r="ASY411" s="2175"/>
      <c r="ASZ411" s="2175"/>
      <c r="ATA411" s="2175"/>
      <c r="ATB411" s="2175"/>
      <c r="ATC411" s="2175"/>
      <c r="ATD411" s="2175"/>
      <c r="ATE411" s="2175"/>
      <c r="ATF411" s="2175"/>
      <c r="ATG411" s="2175"/>
      <c r="ATH411" s="2175"/>
      <c r="ATI411" s="2175"/>
      <c r="ATJ411" s="2175"/>
      <c r="ATK411" s="2175"/>
      <c r="ATL411" s="2175"/>
      <c r="ATM411" s="2175"/>
      <c r="ATN411" s="2175"/>
      <c r="ATO411" s="2175"/>
      <c r="ATP411" s="2175"/>
      <c r="ATQ411" s="2175"/>
      <c r="ATR411" s="2175"/>
      <c r="ATS411" s="2175"/>
      <c r="ATT411" s="2175"/>
      <c r="ATU411" s="2175"/>
      <c r="ATV411" s="2175"/>
      <c r="ATW411" s="2175"/>
      <c r="ATX411" s="2175"/>
      <c r="ATY411" s="2175"/>
      <c r="ATZ411" s="2175"/>
      <c r="AUA411" s="2175"/>
      <c r="AUB411" s="2175"/>
      <c r="AUC411" s="2175"/>
      <c r="AUD411" s="2175"/>
      <c r="AUE411" s="2175"/>
      <c r="AUF411" s="2175"/>
      <c r="AUG411" s="2175"/>
      <c r="AUH411" s="2175"/>
      <c r="AUI411" s="2175"/>
      <c r="AUJ411" s="2175"/>
      <c r="AUK411" s="2175"/>
      <c r="AUL411" s="2175"/>
      <c r="AUM411" s="2175"/>
      <c r="AUN411" s="2175"/>
      <c r="AUO411" s="2175"/>
      <c r="AUP411" s="2175"/>
      <c r="AUQ411" s="2175"/>
      <c r="AUR411" s="2175"/>
      <c r="AUS411" s="2175"/>
      <c r="AUT411" s="2175"/>
      <c r="AUU411" s="2175"/>
      <c r="AUV411" s="2175"/>
      <c r="AUW411" s="2175"/>
      <c r="AUX411" s="2175"/>
      <c r="AUY411" s="2175"/>
      <c r="AUZ411" s="2175"/>
      <c r="AVA411" s="2175"/>
      <c r="AVB411" s="2175"/>
      <c r="AVC411" s="2175"/>
      <c r="AVD411" s="2175"/>
      <c r="AVE411" s="2175"/>
      <c r="AVF411" s="2175"/>
      <c r="AVG411" s="2175"/>
      <c r="AVH411" s="2175"/>
      <c r="AVI411" s="2175"/>
      <c r="AVJ411" s="2175"/>
      <c r="AVK411" s="2175"/>
      <c r="AVL411" s="2175"/>
      <c r="AVM411" s="2175"/>
      <c r="AVN411" s="2175"/>
      <c r="AVO411" s="2175"/>
      <c r="AVP411" s="2175"/>
      <c r="AVQ411" s="2175"/>
      <c r="AVR411" s="2175"/>
      <c r="AVS411" s="2175"/>
      <c r="AVT411" s="2175"/>
      <c r="AVU411" s="2175"/>
      <c r="AVV411" s="2175"/>
      <c r="AVW411" s="2175"/>
      <c r="AVX411" s="2175"/>
      <c r="AVY411" s="2175"/>
      <c r="AVZ411" s="2175"/>
      <c r="AWA411" s="2175"/>
      <c r="AWB411" s="2175"/>
      <c r="AWC411" s="2175"/>
      <c r="AWD411" s="2175"/>
      <c r="AWE411" s="2175"/>
      <c r="AWF411" s="2175"/>
      <c r="AWG411" s="2175"/>
      <c r="AWH411" s="2175"/>
      <c r="AWI411" s="2175"/>
      <c r="AWJ411" s="2175"/>
      <c r="AWK411" s="2175"/>
      <c r="AWL411" s="2175"/>
      <c r="AWM411" s="2175"/>
      <c r="AWN411" s="2175"/>
      <c r="AWO411" s="2175"/>
      <c r="AWP411" s="2175"/>
      <c r="AWQ411" s="2175"/>
      <c r="AWR411" s="2175"/>
      <c r="AWS411" s="2175"/>
      <c r="AWT411" s="2175"/>
      <c r="AWU411" s="2175"/>
      <c r="AWV411" s="2175"/>
      <c r="AWW411" s="2175"/>
      <c r="AWX411" s="2175"/>
      <c r="AWY411" s="2175"/>
      <c r="AWZ411" s="2175"/>
      <c r="AXA411" s="2175"/>
      <c r="AXB411" s="2175"/>
      <c r="AXC411" s="2175"/>
      <c r="AXD411" s="2175"/>
      <c r="AXE411" s="2175"/>
      <c r="AXF411" s="2175"/>
      <c r="AXG411" s="2175"/>
      <c r="AXH411" s="2175"/>
      <c r="AXI411" s="2175"/>
      <c r="AXJ411" s="2175"/>
      <c r="AXK411" s="2175"/>
      <c r="AXL411" s="2175"/>
      <c r="AXM411" s="2175"/>
      <c r="AXN411" s="2175"/>
      <c r="AXO411" s="2175"/>
      <c r="AXP411" s="2175"/>
      <c r="AXQ411" s="2175"/>
      <c r="AXR411" s="2175"/>
      <c r="AXS411" s="2175"/>
      <c r="AXT411" s="2175"/>
      <c r="AXU411" s="2175"/>
      <c r="AXV411" s="2175"/>
      <c r="AXW411" s="2175"/>
      <c r="AXX411" s="2175"/>
      <c r="AXY411" s="2175"/>
      <c r="AXZ411" s="2175"/>
      <c r="AYA411" s="2175"/>
      <c r="AYB411" s="2175"/>
      <c r="AYC411" s="2175"/>
      <c r="AYD411" s="2175"/>
      <c r="AYE411" s="2175"/>
      <c r="AYF411" s="2175"/>
      <c r="AYG411" s="2175"/>
      <c r="AYH411" s="2175"/>
      <c r="AYI411" s="2175"/>
      <c r="AYJ411" s="2175"/>
      <c r="AYK411" s="2175"/>
      <c r="AYL411" s="2175"/>
      <c r="AYM411" s="2175"/>
      <c r="AYN411" s="2175"/>
      <c r="AYO411" s="2175"/>
      <c r="AYP411" s="2175"/>
      <c r="AYQ411" s="2175"/>
      <c r="AYR411" s="2175"/>
      <c r="AYS411" s="2175"/>
      <c r="AYT411" s="2175"/>
      <c r="AYU411" s="2175"/>
      <c r="AYV411" s="2175"/>
      <c r="AYW411" s="2175"/>
      <c r="AYX411" s="2175"/>
      <c r="AYY411" s="2175"/>
      <c r="AYZ411" s="2175"/>
      <c r="AZA411" s="2175"/>
      <c r="AZB411" s="2175"/>
      <c r="AZC411" s="2175"/>
      <c r="AZD411" s="2175"/>
      <c r="AZE411" s="2175"/>
      <c r="AZF411" s="2175"/>
      <c r="AZG411" s="2175"/>
      <c r="AZH411" s="2175"/>
      <c r="AZI411" s="2175"/>
      <c r="AZJ411" s="2175"/>
      <c r="AZK411" s="2175"/>
      <c r="AZL411" s="2175"/>
      <c r="AZM411" s="2175"/>
      <c r="AZN411" s="2175"/>
      <c r="AZO411" s="2175"/>
      <c r="AZP411" s="2175"/>
      <c r="AZQ411" s="2175"/>
      <c r="AZR411" s="2175"/>
      <c r="AZS411" s="2175"/>
      <c r="AZT411" s="2175"/>
      <c r="AZU411" s="2175"/>
      <c r="AZV411" s="2175"/>
      <c r="AZW411" s="2175"/>
      <c r="AZX411" s="2175"/>
      <c r="AZY411" s="2175"/>
      <c r="AZZ411" s="2175"/>
      <c r="BAA411" s="2175"/>
      <c r="BAB411" s="2175"/>
      <c r="BAC411" s="2175"/>
      <c r="BAD411" s="2175"/>
      <c r="BAE411" s="2175"/>
      <c r="BAF411" s="2175"/>
      <c r="BAG411" s="2175"/>
      <c r="BAH411" s="2175"/>
      <c r="BAI411" s="2175"/>
      <c r="BAJ411" s="2175"/>
      <c r="BAK411" s="2175"/>
      <c r="BAL411" s="2175"/>
      <c r="BAM411" s="2175"/>
      <c r="BAN411" s="2175"/>
      <c r="BAO411" s="2175"/>
      <c r="BAP411" s="2175"/>
      <c r="BAQ411" s="2175"/>
      <c r="BAR411" s="2175"/>
      <c r="BAS411" s="2175"/>
      <c r="BAT411" s="2175"/>
      <c r="BAU411" s="2175"/>
      <c r="BAV411" s="2175"/>
      <c r="BAW411" s="2175"/>
      <c r="BAX411" s="2175"/>
      <c r="BAY411" s="2175"/>
      <c r="BAZ411" s="2175"/>
      <c r="BBA411" s="2175"/>
      <c r="BBB411" s="2175"/>
      <c r="BBC411" s="2175"/>
      <c r="BBD411" s="2175"/>
      <c r="BBE411" s="2175"/>
      <c r="BBF411" s="2175"/>
      <c r="BBG411" s="2175"/>
      <c r="BBH411" s="2175"/>
      <c r="BBI411" s="2175"/>
      <c r="BBJ411" s="2175"/>
      <c r="BBK411" s="2175"/>
      <c r="BBL411" s="2175"/>
      <c r="BBM411" s="2175"/>
      <c r="BBN411" s="2175"/>
      <c r="BBO411" s="2175"/>
      <c r="BBP411" s="2175"/>
      <c r="BBQ411" s="2175"/>
      <c r="BBR411" s="2175"/>
      <c r="BBS411" s="2175"/>
      <c r="BBT411" s="2175"/>
      <c r="BBU411" s="2175"/>
      <c r="BBV411" s="2175"/>
      <c r="BBW411" s="2175"/>
      <c r="BBX411" s="2175"/>
      <c r="BBY411" s="2175"/>
      <c r="BBZ411" s="2175"/>
      <c r="BCA411" s="2175"/>
      <c r="BCB411" s="2175"/>
      <c r="BCC411" s="2175"/>
      <c r="BCD411" s="2175"/>
      <c r="BCE411" s="2175"/>
      <c r="BCF411" s="2175"/>
      <c r="BCG411" s="2175"/>
      <c r="BCH411" s="2175"/>
      <c r="BCI411" s="2175"/>
      <c r="BCJ411" s="2175"/>
      <c r="BCK411" s="2175"/>
      <c r="BCL411" s="2175"/>
      <c r="BCM411" s="2175"/>
      <c r="BCN411" s="2175"/>
      <c r="BCO411" s="2175"/>
      <c r="BCP411" s="2175"/>
      <c r="BCQ411" s="2175"/>
      <c r="BCR411" s="2175"/>
      <c r="BCS411" s="2175"/>
      <c r="BCT411" s="2175"/>
      <c r="BCU411" s="2175"/>
      <c r="BCV411" s="2175"/>
      <c r="BCW411" s="2175"/>
      <c r="BCX411" s="2175"/>
      <c r="BCY411" s="2175"/>
      <c r="BCZ411" s="2175"/>
      <c r="BDA411" s="2175"/>
      <c r="BDB411" s="2175"/>
      <c r="BDC411" s="2175"/>
      <c r="BDD411" s="2175"/>
      <c r="BDE411" s="2175"/>
      <c r="BDF411" s="2175"/>
      <c r="BDG411" s="2175"/>
      <c r="BDH411" s="2175"/>
      <c r="BDI411" s="2175"/>
      <c r="BDJ411" s="2175"/>
      <c r="BDK411" s="2175"/>
      <c r="BDL411" s="2175"/>
      <c r="BDM411" s="2175"/>
      <c r="BDN411" s="2175"/>
      <c r="BDO411" s="2175"/>
      <c r="BDP411" s="2175"/>
      <c r="BDQ411" s="2175"/>
      <c r="BDR411" s="2175"/>
      <c r="BDS411" s="2175"/>
      <c r="BDT411" s="2175"/>
      <c r="BDU411" s="2175"/>
      <c r="BDV411" s="2175"/>
      <c r="BDW411" s="2175"/>
      <c r="BDX411" s="2175"/>
      <c r="BDY411" s="2175"/>
      <c r="BDZ411" s="2175"/>
      <c r="BEA411" s="2175"/>
      <c r="BEB411" s="2175"/>
      <c r="BEC411" s="2175"/>
      <c r="BED411" s="2175"/>
      <c r="BEE411" s="2175"/>
      <c r="BEF411" s="2175"/>
      <c r="BEG411" s="2175"/>
      <c r="BEH411" s="2175"/>
      <c r="BEI411" s="2175"/>
      <c r="BEJ411" s="2175"/>
      <c r="BEK411" s="2175"/>
      <c r="BEL411" s="2175"/>
      <c r="BEM411" s="2175"/>
      <c r="BEN411" s="2175"/>
      <c r="BEO411" s="2175"/>
      <c r="BEP411" s="2175"/>
      <c r="BEQ411" s="2175"/>
      <c r="BER411" s="2175"/>
      <c r="BES411" s="2175"/>
      <c r="BET411" s="2175"/>
      <c r="BEU411" s="2175"/>
      <c r="BEV411" s="2175"/>
      <c r="BEW411" s="2175"/>
      <c r="BEX411" s="2175"/>
      <c r="BEY411" s="2175"/>
      <c r="BEZ411" s="2175"/>
      <c r="BFA411" s="2175"/>
      <c r="BFB411" s="2175"/>
      <c r="BFC411" s="2175"/>
      <c r="BFD411" s="2175"/>
      <c r="BFE411" s="2175"/>
      <c r="BFF411" s="2175"/>
      <c r="BFG411" s="2175"/>
      <c r="BFH411" s="2175"/>
      <c r="BFI411" s="2175"/>
      <c r="BFJ411" s="2175"/>
      <c r="BFK411" s="2175"/>
      <c r="BFL411" s="2175"/>
      <c r="BFM411" s="2175"/>
      <c r="BFN411" s="2175"/>
      <c r="BFO411" s="2175"/>
      <c r="BFP411" s="2175"/>
      <c r="BFQ411" s="2175"/>
      <c r="BFR411" s="2175"/>
      <c r="BFS411" s="2175"/>
      <c r="BFT411" s="2175"/>
      <c r="BFU411" s="2175"/>
      <c r="BFV411" s="2175"/>
      <c r="BFW411" s="2175"/>
      <c r="BFX411" s="2175"/>
      <c r="BFY411" s="2175"/>
      <c r="BFZ411" s="2175"/>
      <c r="BGA411" s="2175"/>
      <c r="BGB411" s="2175"/>
      <c r="BGC411" s="2175"/>
      <c r="BGD411" s="2175"/>
      <c r="BGE411" s="2175"/>
      <c r="BGF411" s="2175"/>
      <c r="BGG411" s="2175"/>
      <c r="BGH411" s="2175"/>
      <c r="BGI411" s="2175"/>
      <c r="BGJ411" s="2175"/>
      <c r="BGK411" s="2175"/>
      <c r="BGL411" s="2175"/>
      <c r="BGM411" s="2175"/>
      <c r="BGN411" s="2175"/>
      <c r="BGO411" s="2175"/>
      <c r="BGP411" s="2175"/>
      <c r="BGQ411" s="2175"/>
      <c r="BGR411" s="2175"/>
      <c r="BGS411" s="2175"/>
      <c r="BGT411" s="2175"/>
      <c r="BGU411" s="2175"/>
      <c r="BGV411" s="2175"/>
      <c r="BGW411" s="2175"/>
      <c r="BGX411" s="2175"/>
      <c r="BGY411" s="2175"/>
      <c r="BGZ411" s="2175"/>
      <c r="BHA411" s="2175"/>
      <c r="BHB411" s="2175"/>
      <c r="BHC411" s="2175"/>
      <c r="BHD411" s="2175"/>
      <c r="BHE411" s="2175"/>
      <c r="BHF411" s="2175"/>
      <c r="BHG411" s="2175"/>
      <c r="BHH411" s="2175"/>
      <c r="BHI411" s="2175"/>
      <c r="BHJ411" s="2175"/>
      <c r="BHK411" s="2175"/>
      <c r="BHL411" s="2175"/>
      <c r="BHM411" s="2175"/>
      <c r="BHN411" s="2175"/>
      <c r="BHO411" s="2175"/>
      <c r="BHP411" s="2175"/>
      <c r="BHQ411" s="2175"/>
      <c r="BHR411" s="2175"/>
      <c r="BHS411" s="2175"/>
      <c r="BHT411" s="2175"/>
      <c r="BHU411" s="2175"/>
      <c r="BHV411" s="2175"/>
      <c r="BHW411" s="2175"/>
      <c r="BHX411" s="2175"/>
      <c r="BHY411" s="2175"/>
      <c r="BHZ411" s="2175"/>
      <c r="BIA411" s="2175"/>
      <c r="BIB411" s="2175"/>
      <c r="BIC411" s="2175"/>
      <c r="BID411" s="2175"/>
      <c r="BIE411" s="2175"/>
      <c r="BIF411" s="2175"/>
      <c r="BIG411" s="2175"/>
      <c r="BIH411" s="2175"/>
      <c r="BII411" s="2175"/>
      <c r="BIJ411" s="2175"/>
      <c r="BIK411" s="2175"/>
      <c r="BIL411" s="2175"/>
      <c r="BIM411" s="2175"/>
      <c r="BIN411" s="2175"/>
      <c r="BIO411" s="2175"/>
      <c r="BIP411" s="2175"/>
      <c r="BIQ411" s="2175"/>
      <c r="BIR411" s="2175"/>
      <c r="BIS411" s="2175"/>
      <c r="BIT411" s="2175"/>
      <c r="BIU411" s="2175"/>
      <c r="BIV411" s="2175"/>
      <c r="BIW411" s="2175"/>
      <c r="BIX411" s="2175"/>
      <c r="BIY411" s="2175"/>
      <c r="BIZ411" s="2175"/>
      <c r="BJA411" s="2175"/>
      <c r="BJB411" s="2175"/>
      <c r="BJC411" s="2175"/>
      <c r="BJD411" s="2175"/>
      <c r="BJE411" s="2175"/>
      <c r="BJF411" s="2175"/>
      <c r="BJG411" s="2175"/>
      <c r="BJH411" s="2175"/>
      <c r="BJI411" s="2175"/>
      <c r="BJJ411" s="2175"/>
      <c r="BJK411" s="2175"/>
      <c r="BJL411" s="2175"/>
      <c r="BJM411" s="2175"/>
      <c r="BJN411" s="2175"/>
      <c r="BJO411" s="2175"/>
      <c r="BJP411" s="2175"/>
      <c r="BJQ411" s="2175"/>
      <c r="BJR411" s="2175"/>
      <c r="BJS411" s="2175"/>
      <c r="BJT411" s="2175"/>
      <c r="BJU411" s="2175"/>
      <c r="BJV411" s="2175"/>
      <c r="BJW411" s="2175"/>
      <c r="BJX411" s="2175"/>
      <c r="BJY411" s="2175"/>
      <c r="BJZ411" s="2175"/>
      <c r="BKA411" s="2175"/>
      <c r="BKB411" s="2175"/>
      <c r="BKC411" s="2175"/>
      <c r="BKD411" s="2175"/>
      <c r="BKE411" s="2175"/>
      <c r="BKF411" s="2175"/>
      <c r="BKG411" s="2175"/>
      <c r="BKH411" s="2175"/>
      <c r="BKI411" s="2175"/>
      <c r="BKJ411" s="2175"/>
      <c r="BKK411" s="2175"/>
      <c r="BKL411" s="2175"/>
      <c r="BKM411" s="2175"/>
      <c r="BKN411" s="2175"/>
      <c r="BKO411" s="2175"/>
      <c r="BKP411" s="2175"/>
      <c r="BKQ411" s="2175"/>
      <c r="BKR411" s="2175"/>
      <c r="BKS411" s="2175"/>
      <c r="BKT411" s="2175"/>
      <c r="BKU411" s="2175"/>
      <c r="BKV411" s="2175"/>
      <c r="BKW411" s="2175"/>
      <c r="BKX411" s="2175"/>
      <c r="BKY411" s="2175"/>
      <c r="BKZ411" s="2175"/>
      <c r="BLA411" s="2175"/>
      <c r="BLB411" s="2175"/>
      <c r="BLC411" s="2175"/>
      <c r="BLD411" s="2175"/>
      <c r="BLE411" s="2175"/>
      <c r="BLF411" s="2175"/>
      <c r="BLG411" s="2175"/>
      <c r="BLH411" s="2175"/>
      <c r="BLI411" s="2175"/>
      <c r="BLJ411" s="2175"/>
      <c r="BLK411" s="2175"/>
      <c r="BLL411" s="2175"/>
      <c r="BLM411" s="2175"/>
      <c r="BLN411" s="2175"/>
      <c r="BLO411" s="2175"/>
      <c r="BLP411" s="2175"/>
      <c r="BLQ411" s="2175"/>
      <c r="BLR411" s="2175"/>
      <c r="BLS411" s="2175"/>
      <c r="BLT411" s="2175"/>
      <c r="BLU411" s="2175"/>
      <c r="BLV411" s="2175"/>
      <c r="BLW411" s="2175"/>
      <c r="BLX411" s="2175"/>
      <c r="BLY411" s="2175"/>
      <c r="BLZ411" s="2175"/>
      <c r="BMA411" s="2175"/>
      <c r="BMB411" s="2175"/>
      <c r="BMC411" s="2175"/>
      <c r="BMD411" s="2175"/>
      <c r="BME411" s="2175"/>
      <c r="BMF411" s="2175"/>
      <c r="BMG411" s="2175"/>
      <c r="BMH411" s="2175"/>
      <c r="BMI411" s="2175"/>
      <c r="BMJ411" s="2175"/>
      <c r="BMK411" s="2175"/>
      <c r="BML411" s="2175"/>
      <c r="BMM411" s="2175"/>
      <c r="BMN411" s="2175"/>
      <c r="BMO411" s="2175"/>
      <c r="BMP411" s="2175"/>
      <c r="BMQ411" s="2175"/>
      <c r="BMR411" s="2175"/>
      <c r="BMS411" s="2175"/>
      <c r="BMT411" s="2175"/>
      <c r="BMU411" s="2175"/>
      <c r="BMV411" s="2175"/>
      <c r="BMW411" s="2175"/>
      <c r="BMX411" s="2175"/>
      <c r="BMY411" s="2175"/>
      <c r="BMZ411" s="2175"/>
      <c r="BNA411" s="2175"/>
      <c r="BNB411" s="2175"/>
      <c r="BNC411" s="2175"/>
      <c r="BND411" s="2175"/>
      <c r="BNE411" s="2175"/>
      <c r="BNF411" s="2175"/>
      <c r="BNG411" s="2175"/>
      <c r="BNH411" s="2175"/>
      <c r="BNI411" s="2175"/>
      <c r="BNJ411" s="2175"/>
      <c r="BNK411" s="2175"/>
      <c r="BNL411" s="2175"/>
      <c r="BNM411" s="2175"/>
      <c r="BNN411" s="2175"/>
      <c r="BNO411" s="2175"/>
      <c r="BNP411" s="2175"/>
      <c r="BNQ411" s="2175"/>
      <c r="BNR411" s="2175"/>
      <c r="BNS411" s="2175"/>
      <c r="BNT411" s="2175"/>
      <c r="BNU411" s="2175"/>
      <c r="BNV411" s="2175"/>
      <c r="BNW411" s="2175"/>
      <c r="BNX411" s="2175"/>
      <c r="BNY411" s="2175"/>
      <c r="BNZ411" s="2175"/>
      <c r="BOA411" s="2175"/>
      <c r="BOB411" s="2175"/>
      <c r="BOC411" s="2175"/>
      <c r="BOD411" s="2175"/>
      <c r="BOE411" s="2175"/>
      <c r="BOF411" s="2175"/>
      <c r="BOG411" s="2175"/>
      <c r="BOH411" s="2175"/>
      <c r="BOI411" s="2175"/>
      <c r="BOJ411" s="2175"/>
      <c r="BOK411" s="2175"/>
      <c r="BOL411" s="2175"/>
      <c r="BOM411" s="2175"/>
      <c r="BON411" s="2175"/>
      <c r="BOO411" s="2175"/>
      <c r="BOP411" s="2175"/>
      <c r="BOQ411" s="2175"/>
      <c r="BOR411" s="2175"/>
      <c r="BOS411" s="2175"/>
      <c r="BOT411" s="2175"/>
      <c r="BOU411" s="2175"/>
      <c r="BOV411" s="2175"/>
      <c r="BOW411" s="2175"/>
      <c r="BOX411" s="2175"/>
      <c r="BOY411" s="2175"/>
      <c r="BOZ411" s="2175"/>
      <c r="BPA411" s="2175"/>
      <c r="BPB411" s="2175"/>
      <c r="BPC411" s="2175"/>
      <c r="BPD411" s="2175"/>
      <c r="BPE411" s="2175"/>
      <c r="BPF411" s="2175"/>
      <c r="BPG411" s="2175"/>
      <c r="BPH411" s="2175"/>
      <c r="BPI411" s="2175"/>
      <c r="BPJ411" s="2175"/>
      <c r="BPK411" s="2175"/>
      <c r="BPL411" s="2175"/>
      <c r="BPM411" s="2175"/>
      <c r="BPN411" s="2175"/>
      <c r="BPO411" s="2175"/>
      <c r="BPP411" s="2175"/>
      <c r="BPQ411" s="2175"/>
      <c r="BPR411" s="2175"/>
      <c r="BPS411" s="2175"/>
      <c r="BPT411" s="2175"/>
      <c r="BPU411" s="2175"/>
      <c r="BPV411" s="2175"/>
      <c r="BPW411" s="2175"/>
      <c r="BPX411" s="2175"/>
      <c r="BPY411" s="2175"/>
      <c r="BPZ411" s="2175"/>
      <c r="BQA411" s="2175"/>
      <c r="BQB411" s="2175"/>
      <c r="BQC411" s="2175"/>
      <c r="BQD411" s="2175"/>
      <c r="BQE411" s="2175"/>
      <c r="BQF411" s="2175"/>
      <c r="BQG411" s="2175"/>
      <c r="BQH411" s="2175"/>
      <c r="BQI411" s="2175"/>
      <c r="BQJ411" s="2175"/>
      <c r="BQK411" s="2175"/>
      <c r="BQL411" s="2175"/>
      <c r="BQM411" s="2175"/>
      <c r="BQN411" s="2175"/>
      <c r="BQO411" s="2175"/>
      <c r="BQP411" s="2175"/>
      <c r="BQQ411" s="2175"/>
      <c r="BQR411" s="2175"/>
      <c r="BQS411" s="2175"/>
      <c r="BQT411" s="2175"/>
      <c r="BQU411" s="2175"/>
      <c r="BQV411" s="2175"/>
      <c r="BQW411" s="2175"/>
      <c r="BQX411" s="2175"/>
      <c r="BQY411" s="2175"/>
      <c r="BQZ411" s="2175"/>
      <c r="BRA411" s="2175"/>
      <c r="BRB411" s="2175"/>
      <c r="BRC411" s="2175"/>
      <c r="BRD411" s="2175"/>
      <c r="BRE411" s="2175"/>
      <c r="BRF411" s="2175"/>
      <c r="BRG411" s="2175"/>
      <c r="BRH411" s="2175"/>
      <c r="BRI411" s="2175"/>
      <c r="BRJ411" s="2175"/>
      <c r="BRK411" s="2175"/>
      <c r="BRL411" s="2175"/>
      <c r="BRM411" s="2175"/>
      <c r="BRN411" s="2175"/>
      <c r="BRO411" s="2175"/>
      <c r="BRP411" s="2175"/>
      <c r="BRQ411" s="2175"/>
      <c r="BRR411" s="2175"/>
      <c r="BRS411" s="2175"/>
      <c r="BRT411" s="2175"/>
      <c r="BRU411" s="2175"/>
      <c r="BRV411" s="2175"/>
      <c r="BRW411" s="2175"/>
      <c r="BRX411" s="2175"/>
      <c r="BRY411" s="2175"/>
      <c r="BRZ411" s="2175"/>
      <c r="BSA411" s="2175"/>
      <c r="BSB411" s="2175"/>
      <c r="BSC411" s="2175"/>
      <c r="BSD411" s="2175"/>
      <c r="BSE411" s="2175"/>
      <c r="BSF411" s="2175"/>
      <c r="BSG411" s="2175"/>
      <c r="BSH411" s="2175"/>
      <c r="BSI411" s="2175"/>
      <c r="BSJ411" s="2175"/>
      <c r="BSK411" s="2175"/>
      <c r="BSL411" s="2175"/>
      <c r="BSM411" s="2175"/>
      <c r="BSN411" s="2175"/>
      <c r="BSO411" s="2175"/>
      <c r="BSP411" s="2175"/>
      <c r="BSQ411" s="2175"/>
      <c r="BSR411" s="2175"/>
      <c r="BSS411" s="2175"/>
      <c r="BST411" s="2175"/>
      <c r="BSU411" s="2175"/>
      <c r="BSV411" s="2175"/>
      <c r="BSW411" s="2175"/>
      <c r="BSX411" s="2175"/>
      <c r="BSY411" s="2175"/>
      <c r="BSZ411" s="2175"/>
      <c r="BTA411" s="2175"/>
      <c r="BTB411" s="2175"/>
      <c r="BTC411" s="2175"/>
      <c r="BTD411" s="2175"/>
      <c r="BTE411" s="2175"/>
      <c r="BTF411" s="2175"/>
      <c r="BTG411" s="2175"/>
      <c r="BTH411" s="2175"/>
      <c r="BTI411" s="2175"/>
      <c r="BTJ411" s="2175"/>
      <c r="BTK411" s="2175"/>
      <c r="BTL411" s="2175"/>
      <c r="BTM411" s="2175"/>
      <c r="BTN411" s="2175"/>
      <c r="BTO411" s="2175"/>
      <c r="BTP411" s="2175"/>
      <c r="BTQ411" s="2175"/>
      <c r="BTR411" s="2175"/>
      <c r="BTS411" s="2175"/>
      <c r="BTT411" s="2175"/>
      <c r="BTU411" s="2175"/>
      <c r="BTV411" s="2175"/>
      <c r="BTW411" s="2175"/>
      <c r="BTX411" s="2175"/>
      <c r="BTY411" s="2175"/>
      <c r="BTZ411" s="2175"/>
      <c r="BUA411" s="2175"/>
      <c r="BUB411" s="2175"/>
      <c r="BUC411" s="2175"/>
      <c r="BUD411" s="2175"/>
      <c r="BUE411" s="2175"/>
      <c r="BUF411" s="2175"/>
      <c r="BUG411" s="2175"/>
      <c r="BUH411" s="2175"/>
      <c r="BUI411" s="2175"/>
      <c r="BUJ411" s="2175"/>
      <c r="BUK411" s="2175"/>
      <c r="BUL411" s="2175"/>
      <c r="BUM411" s="2175"/>
      <c r="BUN411" s="2175"/>
      <c r="BUO411" s="2175"/>
      <c r="BUP411" s="2175"/>
      <c r="BUQ411" s="2175"/>
      <c r="BUR411" s="2175"/>
      <c r="BUS411" s="2175"/>
      <c r="BUT411" s="2175"/>
      <c r="BUU411" s="2175"/>
      <c r="BUV411" s="2175"/>
      <c r="BUW411" s="2175"/>
      <c r="BUX411" s="2175"/>
      <c r="BUY411" s="2175"/>
      <c r="BUZ411" s="2175"/>
      <c r="BVA411" s="2175"/>
      <c r="BVB411" s="2175"/>
      <c r="BVC411" s="2175"/>
      <c r="BVD411" s="2175"/>
      <c r="BVE411" s="2175"/>
      <c r="BVF411" s="2175"/>
      <c r="BVG411" s="2175"/>
      <c r="BVH411" s="2175"/>
      <c r="BVI411" s="2175"/>
      <c r="BVJ411" s="2175"/>
      <c r="BVK411" s="2175"/>
      <c r="BVL411" s="2175"/>
      <c r="BVM411" s="2175"/>
      <c r="BVN411" s="2175"/>
      <c r="BVO411" s="2175"/>
      <c r="BVP411" s="2175"/>
      <c r="BVQ411" s="2175"/>
      <c r="BVR411" s="2175"/>
      <c r="BVS411" s="2175"/>
      <c r="BVT411" s="2175"/>
      <c r="BVU411" s="2175"/>
      <c r="BVV411" s="2175"/>
      <c r="BVW411" s="2175"/>
      <c r="BVX411" s="2175"/>
      <c r="BVY411" s="2175"/>
      <c r="BVZ411" s="2175"/>
      <c r="BWA411" s="2175"/>
      <c r="BWB411" s="2175"/>
      <c r="BWC411" s="2175"/>
      <c r="BWD411" s="2175"/>
      <c r="BWE411" s="2175"/>
      <c r="BWF411" s="2175"/>
      <c r="BWG411" s="2175"/>
      <c r="BWH411" s="2175"/>
      <c r="BWI411" s="2175"/>
      <c r="BWJ411" s="2175"/>
      <c r="BWK411" s="2175"/>
      <c r="BWL411" s="2175"/>
      <c r="BWM411" s="2175"/>
      <c r="BWN411" s="2175"/>
      <c r="BWO411" s="2175"/>
      <c r="BWP411" s="2175"/>
      <c r="BWQ411" s="2175"/>
      <c r="BWR411" s="2175"/>
      <c r="BWS411" s="2175"/>
      <c r="BWT411" s="2175"/>
      <c r="BWU411" s="2175"/>
      <c r="BWV411" s="2175"/>
      <c r="BWW411" s="2175"/>
      <c r="BWX411" s="2175"/>
      <c r="BWY411" s="2175"/>
      <c r="BWZ411" s="2175"/>
      <c r="BXA411" s="2175"/>
      <c r="BXB411" s="2175"/>
      <c r="BXC411" s="2175"/>
      <c r="BXD411" s="2175"/>
      <c r="BXE411" s="2175"/>
      <c r="BXF411" s="2175"/>
      <c r="BXG411" s="2175"/>
      <c r="BXH411" s="2175"/>
      <c r="BXI411" s="2175"/>
      <c r="BXJ411" s="2175"/>
      <c r="BXK411" s="2175"/>
      <c r="BXL411" s="2175"/>
      <c r="BXM411" s="2175"/>
      <c r="BXN411" s="2175"/>
      <c r="BXO411" s="2175"/>
      <c r="BXP411" s="2175"/>
      <c r="BXQ411" s="2175"/>
      <c r="BXR411" s="2175"/>
      <c r="BXS411" s="2175"/>
      <c r="BXT411" s="2175"/>
      <c r="BXU411" s="2175"/>
      <c r="BXV411" s="2175"/>
      <c r="BXW411" s="2175"/>
      <c r="BXX411" s="2175"/>
      <c r="BXY411" s="2175"/>
      <c r="BXZ411" s="2175"/>
      <c r="BYA411" s="2175"/>
      <c r="BYB411" s="2175"/>
      <c r="BYC411" s="2175"/>
      <c r="BYD411" s="2175"/>
      <c r="BYE411" s="2175"/>
      <c r="BYF411" s="2175"/>
      <c r="BYG411" s="2175"/>
      <c r="BYH411" s="2175"/>
      <c r="BYI411" s="2175"/>
      <c r="BYJ411" s="2175"/>
      <c r="BYK411" s="2175"/>
      <c r="BYL411" s="2175"/>
      <c r="BYM411" s="2175"/>
      <c r="BYN411" s="2175"/>
      <c r="BYO411" s="2175"/>
      <c r="BYP411" s="2175"/>
      <c r="BYQ411" s="2175"/>
      <c r="BYR411" s="2175"/>
      <c r="BYS411" s="2175"/>
      <c r="BYT411" s="2175"/>
      <c r="BYU411" s="2175"/>
      <c r="BYV411" s="2175"/>
      <c r="BYW411" s="2175"/>
      <c r="BYX411" s="2175"/>
      <c r="BYY411" s="2175"/>
      <c r="BYZ411" s="2175"/>
      <c r="BZA411" s="2175"/>
      <c r="BZB411" s="2175"/>
      <c r="BZC411" s="2175"/>
      <c r="BZD411" s="2175"/>
      <c r="BZE411" s="2175"/>
      <c r="BZF411" s="2175"/>
      <c r="BZG411" s="2175"/>
      <c r="BZH411" s="2175"/>
      <c r="BZI411" s="2175"/>
      <c r="BZJ411" s="2175"/>
      <c r="BZK411" s="2175"/>
      <c r="BZL411" s="2175"/>
      <c r="BZM411" s="2175"/>
      <c r="BZN411" s="2175"/>
      <c r="BZO411" s="2175"/>
      <c r="BZP411" s="2175"/>
      <c r="BZQ411" s="2175"/>
      <c r="BZR411" s="2175"/>
      <c r="BZS411" s="2175"/>
      <c r="BZT411" s="2175"/>
      <c r="BZU411" s="2175"/>
      <c r="BZV411" s="2175"/>
      <c r="BZW411" s="2175"/>
      <c r="BZX411" s="2175"/>
      <c r="BZY411" s="2175"/>
      <c r="BZZ411" s="2175"/>
      <c r="CAA411" s="2175"/>
      <c r="CAB411" s="2175"/>
      <c r="CAC411" s="2175"/>
      <c r="CAD411" s="2175"/>
      <c r="CAE411" s="2175"/>
      <c r="CAF411" s="2175"/>
      <c r="CAG411" s="2175"/>
      <c r="CAH411" s="2175"/>
      <c r="CAI411" s="2175"/>
      <c r="CAJ411" s="2175"/>
      <c r="CAK411" s="2175"/>
      <c r="CAL411" s="2175"/>
      <c r="CAM411" s="2175"/>
      <c r="CAN411" s="2175"/>
      <c r="CAO411" s="2175"/>
      <c r="CAP411" s="2175"/>
      <c r="CAQ411" s="2175"/>
      <c r="CAR411" s="2175"/>
      <c r="CAS411" s="2175"/>
      <c r="CAT411" s="2175"/>
      <c r="CAU411" s="2175"/>
      <c r="CAV411" s="2175"/>
      <c r="CAW411" s="2175"/>
      <c r="CAX411" s="2175"/>
      <c r="CAY411" s="2175"/>
      <c r="CAZ411" s="2175"/>
      <c r="CBA411" s="2175"/>
      <c r="CBB411" s="2175"/>
      <c r="CBC411" s="2175"/>
      <c r="CBD411" s="2175"/>
      <c r="CBE411" s="2175"/>
      <c r="CBF411" s="2175"/>
      <c r="CBG411" s="2175"/>
      <c r="CBH411" s="2175"/>
      <c r="CBI411" s="2175"/>
      <c r="CBJ411" s="2175"/>
      <c r="CBK411" s="2175"/>
      <c r="CBL411" s="2175"/>
      <c r="CBM411" s="2175"/>
      <c r="CBN411" s="2175"/>
      <c r="CBO411" s="2175"/>
      <c r="CBP411" s="2175"/>
      <c r="CBQ411" s="2175"/>
      <c r="CBR411" s="2175"/>
      <c r="CBS411" s="2175"/>
      <c r="CBT411" s="2175"/>
      <c r="CBU411" s="2175"/>
      <c r="CBV411" s="2175"/>
      <c r="CBW411" s="2175"/>
      <c r="CBX411" s="2175"/>
      <c r="CBY411" s="2175"/>
      <c r="CBZ411" s="2175"/>
      <c r="CCA411" s="2175"/>
      <c r="CCB411" s="2175"/>
      <c r="CCC411" s="2175"/>
      <c r="CCD411" s="2175"/>
      <c r="CCE411" s="2175"/>
      <c r="CCF411" s="2175"/>
      <c r="CCG411" s="2175"/>
      <c r="CCH411" s="2175"/>
      <c r="CCI411" s="2175"/>
      <c r="CCJ411" s="2175"/>
      <c r="CCK411" s="2175"/>
      <c r="CCL411" s="2175"/>
      <c r="CCM411" s="2175"/>
      <c r="CCN411" s="2175"/>
      <c r="CCO411" s="2175"/>
      <c r="CCP411" s="2175"/>
      <c r="CCQ411" s="2175"/>
      <c r="CCR411" s="2175"/>
      <c r="CCS411" s="2175"/>
      <c r="CCT411" s="2175"/>
      <c r="CCU411" s="2175"/>
      <c r="CCV411" s="2175"/>
      <c r="CCW411" s="2175"/>
      <c r="CCX411" s="2175"/>
      <c r="CCY411" s="2175"/>
      <c r="CCZ411" s="2175"/>
      <c r="CDA411" s="2175"/>
      <c r="CDB411" s="2175"/>
      <c r="CDC411" s="2175"/>
      <c r="CDD411" s="2175"/>
      <c r="CDE411" s="2175"/>
      <c r="CDF411" s="2175"/>
      <c r="CDG411" s="2175"/>
      <c r="CDH411" s="2175"/>
      <c r="CDI411" s="2175"/>
      <c r="CDJ411" s="2175"/>
      <c r="CDK411" s="2175"/>
      <c r="CDL411" s="2175"/>
      <c r="CDM411" s="2175"/>
      <c r="CDN411" s="2175"/>
      <c r="CDO411" s="2175"/>
      <c r="CDP411" s="2175"/>
      <c r="CDQ411" s="2175"/>
      <c r="CDR411" s="2175"/>
      <c r="CDS411" s="2175"/>
      <c r="CDT411" s="2175"/>
      <c r="CDU411" s="2175"/>
      <c r="CDV411" s="2175"/>
      <c r="CDW411" s="2175"/>
      <c r="CDX411" s="2175"/>
      <c r="CDY411" s="2175"/>
      <c r="CDZ411" s="2175"/>
      <c r="CEA411" s="2175"/>
      <c r="CEB411" s="2175"/>
      <c r="CEC411" s="2175"/>
      <c r="CED411" s="2175"/>
      <c r="CEE411" s="2175"/>
      <c r="CEF411" s="2175"/>
      <c r="CEG411" s="2175"/>
      <c r="CEH411" s="2175"/>
      <c r="CEI411" s="2175"/>
      <c r="CEJ411" s="2175"/>
      <c r="CEK411" s="2175"/>
      <c r="CEL411" s="2175"/>
      <c r="CEM411" s="2175"/>
      <c r="CEN411" s="2175"/>
      <c r="CEO411" s="2175"/>
      <c r="CEP411" s="2175"/>
      <c r="CEQ411" s="2175"/>
      <c r="CER411" s="2175"/>
      <c r="CES411" s="2175"/>
      <c r="CET411" s="2175"/>
      <c r="CEU411" s="2175"/>
      <c r="CEV411" s="2175"/>
      <c r="CEW411" s="2175"/>
      <c r="CEX411" s="2175"/>
      <c r="CEY411" s="2175"/>
      <c r="CEZ411" s="2175"/>
      <c r="CFA411" s="2175"/>
      <c r="CFB411" s="2175"/>
      <c r="CFC411" s="2175"/>
      <c r="CFD411" s="2175"/>
      <c r="CFE411" s="2175"/>
      <c r="CFF411" s="2175"/>
      <c r="CFG411" s="2175"/>
      <c r="CFH411" s="2175"/>
      <c r="CFI411" s="2175"/>
      <c r="CFJ411" s="2175"/>
      <c r="CFK411" s="2175"/>
      <c r="CFL411" s="2175"/>
      <c r="CFM411" s="2175"/>
      <c r="CFN411" s="2175"/>
      <c r="CFO411" s="2175"/>
      <c r="CFP411" s="2175"/>
      <c r="CFQ411" s="2175"/>
      <c r="CFR411" s="2175"/>
      <c r="CFS411" s="2175"/>
      <c r="CFT411" s="2175"/>
      <c r="CFU411" s="2175"/>
      <c r="CFV411" s="2175"/>
      <c r="CFW411" s="2175"/>
      <c r="CFX411" s="2175"/>
      <c r="CFY411" s="2175"/>
      <c r="CFZ411" s="2175"/>
      <c r="CGA411" s="2175"/>
      <c r="CGB411" s="2175"/>
      <c r="CGC411" s="2175"/>
      <c r="CGD411" s="2175"/>
      <c r="CGE411" s="2175"/>
      <c r="CGF411" s="2175"/>
      <c r="CGG411" s="2175"/>
      <c r="CGH411" s="2175"/>
      <c r="CGI411" s="2175"/>
      <c r="CGJ411" s="2175"/>
      <c r="CGK411" s="2175"/>
      <c r="CGL411" s="2175"/>
      <c r="CGM411" s="2175"/>
      <c r="CGN411" s="2175"/>
      <c r="CGO411" s="2175"/>
      <c r="CGP411" s="2175"/>
      <c r="CGQ411" s="2175"/>
      <c r="CGR411" s="2175"/>
      <c r="CGS411" s="2175"/>
      <c r="CGT411" s="2175"/>
      <c r="CGU411" s="2175"/>
      <c r="CGV411" s="2175"/>
      <c r="CGW411" s="2175"/>
      <c r="CGX411" s="2175"/>
      <c r="CGY411" s="2175"/>
      <c r="CGZ411" s="2175"/>
      <c r="CHA411" s="2175"/>
      <c r="CHB411" s="2175"/>
      <c r="CHC411" s="2175"/>
      <c r="CHD411" s="2175"/>
      <c r="CHE411" s="2175"/>
      <c r="CHF411" s="2175"/>
      <c r="CHG411" s="2175"/>
      <c r="CHH411" s="2175"/>
      <c r="CHI411" s="2175"/>
      <c r="CHJ411" s="2175"/>
      <c r="CHK411" s="2175"/>
      <c r="CHL411" s="2175"/>
      <c r="CHM411" s="2175"/>
      <c r="CHN411" s="2175"/>
      <c r="CHO411" s="2175"/>
      <c r="CHP411" s="2175"/>
      <c r="CHQ411" s="2175"/>
      <c r="CHR411" s="2175"/>
      <c r="CHS411" s="2175"/>
      <c r="CHT411" s="2175"/>
      <c r="CHU411" s="2175"/>
      <c r="CHV411" s="2175"/>
      <c r="CHW411" s="2175"/>
      <c r="CHX411" s="2175"/>
      <c r="CHY411" s="2175"/>
      <c r="CHZ411" s="2175"/>
      <c r="CIA411" s="2175"/>
      <c r="CIB411" s="2175"/>
      <c r="CIC411" s="2175"/>
      <c r="CID411" s="2175"/>
      <c r="CIE411" s="2175"/>
      <c r="CIF411" s="2175"/>
      <c r="CIG411" s="2175"/>
      <c r="CIH411" s="2175"/>
      <c r="CII411" s="2175"/>
      <c r="CIJ411" s="2175"/>
      <c r="CIK411" s="2175"/>
      <c r="CIL411" s="2175"/>
      <c r="CIM411" s="2175"/>
      <c r="CIN411" s="2175"/>
      <c r="CIO411" s="2175"/>
      <c r="CIP411" s="2175"/>
      <c r="CIQ411" s="2175"/>
      <c r="CIR411" s="2175"/>
      <c r="CIS411" s="2175"/>
      <c r="CIT411" s="2175"/>
      <c r="CIU411" s="2175"/>
      <c r="CIV411" s="2175"/>
      <c r="CIW411" s="2175"/>
      <c r="CIX411" s="2175"/>
      <c r="CIY411" s="2175"/>
      <c r="CIZ411" s="2175"/>
      <c r="CJA411" s="2175"/>
      <c r="CJB411" s="2175"/>
      <c r="CJC411" s="2175"/>
      <c r="CJD411" s="2175"/>
      <c r="CJE411" s="2175"/>
      <c r="CJF411" s="2175"/>
      <c r="CJG411" s="2175"/>
      <c r="CJH411" s="2175"/>
      <c r="CJI411" s="2175"/>
      <c r="CJJ411" s="2175"/>
      <c r="CJK411" s="2175"/>
      <c r="CJL411" s="2175"/>
      <c r="CJM411" s="2175"/>
      <c r="CJN411" s="2175"/>
      <c r="CJO411" s="2175"/>
      <c r="CJP411" s="2175"/>
      <c r="CJQ411" s="2175"/>
      <c r="CJR411" s="2175"/>
      <c r="CJS411" s="2175"/>
      <c r="CJT411" s="2175"/>
      <c r="CJU411" s="2175"/>
      <c r="CJV411" s="2175"/>
      <c r="CJW411" s="2175"/>
      <c r="CJX411" s="2175"/>
      <c r="CJY411" s="2175"/>
      <c r="CJZ411" s="2175"/>
      <c r="CKA411" s="2175"/>
      <c r="CKB411" s="2175"/>
      <c r="CKC411" s="2175"/>
      <c r="CKD411" s="2175"/>
      <c r="CKE411" s="2175"/>
      <c r="CKF411" s="2175"/>
      <c r="CKG411" s="2175"/>
      <c r="CKH411" s="2175"/>
      <c r="CKI411" s="2175"/>
      <c r="CKJ411" s="2175"/>
      <c r="CKK411" s="2175"/>
      <c r="CKL411" s="2175"/>
      <c r="CKM411" s="2175"/>
      <c r="CKN411" s="2175"/>
      <c r="CKO411" s="2175"/>
      <c r="CKP411" s="2175"/>
      <c r="CKQ411" s="2175"/>
      <c r="CKR411" s="2175"/>
      <c r="CKS411" s="2175"/>
      <c r="CKT411" s="2175"/>
      <c r="CKU411" s="2175"/>
      <c r="CKV411" s="2175"/>
      <c r="CKW411" s="2175"/>
      <c r="CKX411" s="2175"/>
      <c r="CKY411" s="2175"/>
      <c r="CKZ411" s="2175"/>
      <c r="CLA411" s="2175"/>
      <c r="CLB411" s="2175"/>
      <c r="CLC411" s="2175"/>
      <c r="CLD411" s="2175"/>
      <c r="CLE411" s="2175"/>
      <c r="CLF411" s="2175"/>
      <c r="CLG411" s="2175"/>
      <c r="CLH411" s="2175"/>
      <c r="CLI411" s="2175"/>
      <c r="CLJ411" s="2175"/>
      <c r="CLK411" s="2175"/>
      <c r="CLL411" s="2175"/>
      <c r="CLM411" s="2175"/>
      <c r="CLN411" s="2175"/>
      <c r="CLO411" s="2175"/>
      <c r="CLP411" s="2175"/>
      <c r="CLQ411" s="2175"/>
      <c r="CLR411" s="2175"/>
      <c r="CLS411" s="2175"/>
      <c r="CLT411" s="2175"/>
      <c r="CLU411" s="2175"/>
      <c r="CLV411" s="2175"/>
      <c r="CLW411" s="2175"/>
      <c r="CLX411" s="2175"/>
      <c r="CLY411" s="2175"/>
      <c r="CLZ411" s="2175"/>
      <c r="CMA411" s="2175"/>
      <c r="CMB411" s="2175"/>
      <c r="CMC411" s="2175"/>
      <c r="CMD411" s="2175"/>
      <c r="CME411" s="2175"/>
      <c r="CMF411" s="2175"/>
      <c r="CMG411" s="2175"/>
      <c r="CMH411" s="2175"/>
      <c r="CMI411" s="2175"/>
      <c r="CMJ411" s="2175"/>
      <c r="CMK411" s="2175"/>
      <c r="CML411" s="2175"/>
      <c r="CMM411" s="2175"/>
      <c r="CMN411" s="2175"/>
      <c r="CMO411" s="2175"/>
      <c r="CMP411" s="2175"/>
      <c r="CMQ411" s="2175"/>
      <c r="CMR411" s="2175"/>
      <c r="CMS411" s="2175"/>
      <c r="CMT411" s="2175"/>
      <c r="CMU411" s="2175"/>
      <c r="CMV411" s="2175"/>
      <c r="CMW411" s="2175"/>
      <c r="CMX411" s="2175"/>
      <c r="CMY411" s="2175"/>
      <c r="CMZ411" s="2175"/>
      <c r="CNA411" s="2175"/>
      <c r="CNB411" s="2175"/>
      <c r="CNC411" s="2175"/>
      <c r="CND411" s="2175"/>
      <c r="CNE411" s="2175"/>
      <c r="CNF411" s="2175"/>
      <c r="CNG411" s="2175"/>
      <c r="CNH411" s="2175"/>
      <c r="CNI411" s="2175"/>
      <c r="CNJ411" s="2175"/>
      <c r="CNK411" s="2175"/>
      <c r="CNL411" s="2175"/>
      <c r="CNM411" s="2175"/>
      <c r="CNN411" s="2175"/>
      <c r="CNO411" s="2175"/>
      <c r="CNP411" s="2175"/>
      <c r="CNQ411" s="2175"/>
      <c r="CNR411" s="2175"/>
      <c r="CNS411" s="2175"/>
      <c r="CNT411" s="2175"/>
      <c r="CNU411" s="2175"/>
      <c r="CNV411" s="2175"/>
      <c r="CNW411" s="2175"/>
      <c r="CNX411" s="2175"/>
      <c r="CNY411" s="2175"/>
      <c r="CNZ411" s="2175"/>
      <c r="COA411" s="2175"/>
      <c r="COB411" s="2175"/>
      <c r="COC411" s="2175"/>
      <c r="COD411" s="2175"/>
      <c r="COE411" s="2175"/>
      <c r="COF411" s="2175"/>
      <c r="COG411" s="2175"/>
      <c r="COH411" s="2175"/>
      <c r="COI411" s="2175"/>
      <c r="COJ411" s="2175"/>
      <c r="COK411" s="2175"/>
      <c r="COL411" s="2175"/>
      <c r="COM411" s="2175"/>
      <c r="CON411" s="2175"/>
      <c r="COO411" s="2175"/>
      <c r="COP411" s="2175"/>
      <c r="COQ411" s="2175"/>
      <c r="COR411" s="2175"/>
      <c r="COS411" s="2175"/>
      <c r="COT411" s="2175"/>
      <c r="COU411" s="2175"/>
      <c r="COV411" s="2175"/>
      <c r="COW411" s="2175"/>
      <c r="COX411" s="2175"/>
      <c r="COY411" s="2175"/>
      <c r="COZ411" s="2175"/>
      <c r="CPA411" s="2175"/>
      <c r="CPB411" s="2175"/>
      <c r="CPC411" s="2175"/>
      <c r="CPD411" s="2175"/>
      <c r="CPE411" s="2175"/>
      <c r="CPF411" s="2175"/>
      <c r="CPG411" s="2175"/>
      <c r="CPH411" s="2175"/>
      <c r="CPI411" s="2175"/>
      <c r="CPJ411" s="2175"/>
      <c r="CPK411" s="2175"/>
      <c r="CPL411" s="2175"/>
      <c r="CPM411" s="2175"/>
      <c r="CPN411" s="2175"/>
      <c r="CPO411" s="2175"/>
      <c r="CPP411" s="2175"/>
      <c r="CPQ411" s="2175"/>
      <c r="CPR411" s="2175"/>
      <c r="CPS411" s="2175"/>
      <c r="CPT411" s="2175"/>
      <c r="CPU411" s="2175"/>
      <c r="CPV411" s="2175"/>
      <c r="CPW411" s="2175"/>
      <c r="CPX411" s="2175"/>
      <c r="CPY411" s="2175"/>
      <c r="CPZ411" s="2175"/>
      <c r="CQA411" s="2175"/>
      <c r="CQB411" s="2175"/>
      <c r="CQC411" s="2175"/>
      <c r="CQD411" s="2175"/>
      <c r="CQE411" s="2175"/>
      <c r="CQF411" s="2175"/>
      <c r="CQG411" s="2175"/>
      <c r="CQH411" s="2175"/>
      <c r="CQI411" s="2175"/>
      <c r="CQJ411" s="2175"/>
      <c r="CQK411" s="2175"/>
      <c r="CQL411" s="2175"/>
      <c r="CQM411" s="2175"/>
      <c r="CQN411" s="2175"/>
      <c r="CQO411" s="2175"/>
      <c r="CQP411" s="2175"/>
      <c r="CQQ411" s="2175"/>
      <c r="CQR411" s="2175"/>
      <c r="CQS411" s="2175"/>
      <c r="CQT411" s="2175"/>
      <c r="CQU411" s="2175"/>
      <c r="CQV411" s="2175"/>
      <c r="CQW411" s="2175"/>
      <c r="CQX411" s="2175"/>
      <c r="CQY411" s="2175"/>
      <c r="CQZ411" s="2175"/>
      <c r="CRA411" s="2175"/>
      <c r="CRB411" s="2175"/>
      <c r="CRC411" s="2175"/>
      <c r="CRD411" s="2175"/>
      <c r="CRE411" s="2175"/>
      <c r="CRF411" s="2175"/>
      <c r="CRG411" s="2175"/>
      <c r="CRH411" s="2175"/>
      <c r="CRI411" s="2175"/>
      <c r="CRJ411" s="2175"/>
      <c r="CRK411" s="2175"/>
      <c r="CRL411" s="2175"/>
      <c r="CRM411" s="2175"/>
      <c r="CRN411" s="2175"/>
      <c r="CRO411" s="2175"/>
      <c r="CRP411" s="2175"/>
      <c r="CRQ411" s="2175"/>
      <c r="CRR411" s="2175"/>
      <c r="CRS411" s="2175"/>
      <c r="CRT411" s="2175"/>
      <c r="CRU411" s="2175"/>
      <c r="CRV411" s="2175"/>
      <c r="CRW411" s="2175"/>
      <c r="CRX411" s="2175"/>
      <c r="CRY411" s="2175"/>
      <c r="CRZ411" s="2175"/>
      <c r="CSA411" s="2175"/>
      <c r="CSB411" s="2175"/>
      <c r="CSC411" s="2175"/>
      <c r="CSD411" s="2175"/>
      <c r="CSE411" s="2175"/>
      <c r="CSF411" s="2175"/>
      <c r="CSG411" s="2175"/>
      <c r="CSH411" s="2175"/>
      <c r="CSI411" s="2175"/>
      <c r="CSJ411" s="2175"/>
      <c r="CSK411" s="2175"/>
      <c r="CSL411" s="2175"/>
      <c r="CSM411" s="2175"/>
      <c r="CSN411" s="2175"/>
      <c r="CSO411" s="2175"/>
      <c r="CSP411" s="2175"/>
      <c r="CSQ411" s="2175"/>
      <c r="CSR411" s="2175"/>
      <c r="CSS411" s="2175"/>
      <c r="CST411" s="2175"/>
      <c r="CSU411" s="2175"/>
      <c r="CSV411" s="2175"/>
      <c r="CSW411" s="2175"/>
      <c r="CSX411" s="2175"/>
      <c r="CSY411" s="2175"/>
      <c r="CSZ411" s="2175"/>
      <c r="CTA411" s="2175"/>
      <c r="CTB411" s="2175"/>
      <c r="CTC411" s="2175"/>
      <c r="CTD411" s="2175"/>
      <c r="CTE411" s="2175"/>
      <c r="CTF411" s="2175"/>
      <c r="CTG411" s="2175"/>
      <c r="CTH411" s="2175"/>
      <c r="CTI411" s="2175"/>
      <c r="CTJ411" s="2175"/>
      <c r="CTK411" s="2175"/>
      <c r="CTL411" s="2175"/>
      <c r="CTM411" s="2175"/>
      <c r="CTN411" s="2175"/>
      <c r="CTO411" s="2175"/>
      <c r="CTP411" s="2175"/>
      <c r="CTQ411" s="2175"/>
      <c r="CTR411" s="2175"/>
      <c r="CTS411" s="2175"/>
      <c r="CTT411" s="2175"/>
      <c r="CTU411" s="2175"/>
      <c r="CTV411" s="2175"/>
      <c r="CTW411" s="2175"/>
      <c r="CTX411" s="2175"/>
      <c r="CTY411" s="2175"/>
      <c r="CTZ411" s="2175"/>
      <c r="CUA411" s="2175"/>
      <c r="CUB411" s="2175"/>
      <c r="CUC411" s="2175"/>
      <c r="CUD411" s="2175"/>
      <c r="CUE411" s="2175"/>
      <c r="CUF411" s="2175"/>
      <c r="CUG411" s="2175"/>
      <c r="CUH411" s="2175"/>
      <c r="CUI411" s="2175"/>
      <c r="CUJ411" s="2175"/>
      <c r="CUK411" s="2175"/>
      <c r="CUL411" s="2175"/>
      <c r="CUM411" s="2175"/>
      <c r="CUN411" s="2175"/>
      <c r="CUO411" s="2175"/>
      <c r="CUP411" s="2175"/>
      <c r="CUQ411" s="2175"/>
      <c r="CUR411" s="2175"/>
      <c r="CUS411" s="2175"/>
      <c r="CUT411" s="2175"/>
      <c r="CUU411" s="2175"/>
      <c r="CUV411" s="2175"/>
      <c r="CUW411" s="2175"/>
      <c r="CUX411" s="2175"/>
      <c r="CUY411" s="2175"/>
      <c r="CUZ411" s="2175"/>
      <c r="CVA411" s="2175"/>
      <c r="CVB411" s="2175"/>
      <c r="CVC411" s="2175"/>
      <c r="CVD411" s="2175"/>
      <c r="CVE411" s="2175"/>
      <c r="CVF411" s="2175"/>
      <c r="CVG411" s="2175"/>
      <c r="CVH411" s="2175"/>
      <c r="CVI411" s="2175"/>
      <c r="CVJ411" s="2175"/>
      <c r="CVK411" s="2175"/>
      <c r="CVL411" s="2175"/>
      <c r="CVM411" s="2175"/>
      <c r="CVN411" s="2175"/>
      <c r="CVO411" s="2175"/>
      <c r="CVP411" s="2175"/>
      <c r="CVQ411" s="2175"/>
      <c r="CVR411" s="2175"/>
      <c r="CVS411" s="2175"/>
      <c r="CVT411" s="2175"/>
      <c r="CVU411" s="2175"/>
      <c r="CVV411" s="2175"/>
      <c r="CVW411" s="2175"/>
      <c r="CVX411" s="2175"/>
      <c r="CVY411" s="2175"/>
      <c r="CVZ411" s="2175"/>
      <c r="CWA411" s="2175"/>
      <c r="CWB411" s="2175"/>
      <c r="CWC411" s="2175"/>
      <c r="CWD411" s="2175"/>
      <c r="CWE411" s="2175"/>
      <c r="CWF411" s="2175"/>
      <c r="CWG411" s="2175"/>
      <c r="CWH411" s="2175"/>
      <c r="CWI411" s="2175"/>
      <c r="CWJ411" s="2175"/>
      <c r="CWK411" s="2175"/>
      <c r="CWL411" s="2175"/>
      <c r="CWM411" s="2175"/>
      <c r="CWN411" s="2175"/>
      <c r="CWO411" s="2175"/>
      <c r="CWP411" s="2175"/>
      <c r="CWQ411" s="2175"/>
      <c r="CWR411" s="2175"/>
      <c r="CWS411" s="2175"/>
      <c r="CWT411" s="2175"/>
      <c r="CWU411" s="2175"/>
      <c r="CWV411" s="2175"/>
      <c r="CWW411" s="2175"/>
      <c r="CWX411" s="2175"/>
      <c r="CWY411" s="2175"/>
      <c r="CWZ411" s="2175"/>
      <c r="CXA411" s="2175"/>
      <c r="CXB411" s="2175"/>
      <c r="CXC411" s="2175"/>
      <c r="CXD411" s="2175"/>
      <c r="CXE411" s="2175"/>
      <c r="CXF411" s="2175"/>
      <c r="CXG411" s="2175"/>
      <c r="CXH411" s="2175"/>
      <c r="CXI411" s="2175"/>
      <c r="CXJ411" s="2175"/>
      <c r="CXK411" s="2175"/>
      <c r="CXL411" s="2175"/>
      <c r="CXM411" s="2175"/>
      <c r="CXN411" s="2175"/>
      <c r="CXO411" s="2175"/>
      <c r="CXP411" s="2175"/>
      <c r="CXQ411" s="2175"/>
      <c r="CXR411" s="2175"/>
      <c r="CXS411" s="2175"/>
      <c r="CXT411" s="2175"/>
      <c r="CXU411" s="2175"/>
      <c r="CXV411" s="2175"/>
      <c r="CXW411" s="2175"/>
      <c r="CXX411" s="2175"/>
      <c r="CXY411" s="2175"/>
      <c r="CXZ411" s="2175"/>
      <c r="CYA411" s="2175"/>
      <c r="CYB411" s="2175"/>
      <c r="CYC411" s="2175"/>
      <c r="CYD411" s="2175"/>
      <c r="CYE411" s="2175"/>
      <c r="CYF411" s="2175"/>
      <c r="CYG411" s="2175"/>
      <c r="CYH411" s="2175"/>
      <c r="CYI411" s="2175"/>
      <c r="CYJ411" s="2175"/>
      <c r="CYK411" s="2175"/>
      <c r="CYL411" s="2175"/>
      <c r="CYM411" s="2175"/>
      <c r="CYN411" s="2175"/>
      <c r="CYO411" s="2175"/>
      <c r="CYP411" s="2175"/>
      <c r="CYQ411" s="2175"/>
      <c r="CYR411" s="2175"/>
      <c r="CYS411" s="2175"/>
      <c r="CYT411" s="2175"/>
      <c r="CYU411" s="2175"/>
      <c r="CYV411" s="2175"/>
      <c r="CYW411" s="2175"/>
      <c r="CYX411" s="2175"/>
      <c r="CYY411" s="2175"/>
      <c r="CYZ411" s="2175"/>
      <c r="CZA411" s="2175"/>
      <c r="CZB411" s="2175"/>
      <c r="CZC411" s="2175"/>
      <c r="CZD411" s="2175"/>
      <c r="CZE411" s="2175"/>
      <c r="CZF411" s="2175"/>
      <c r="CZG411" s="2175"/>
      <c r="CZH411" s="2175"/>
      <c r="CZI411" s="2175"/>
      <c r="CZJ411" s="2175"/>
      <c r="CZK411" s="2175"/>
      <c r="CZL411" s="2175"/>
      <c r="CZM411" s="2175"/>
      <c r="CZN411" s="2175"/>
      <c r="CZO411" s="2175"/>
      <c r="CZP411" s="2175"/>
      <c r="CZQ411" s="2175"/>
      <c r="CZR411" s="2175"/>
      <c r="CZS411" s="2175"/>
      <c r="CZT411" s="2175"/>
      <c r="CZU411" s="2175"/>
      <c r="CZV411" s="2175"/>
      <c r="CZW411" s="2175"/>
      <c r="CZX411" s="2175"/>
      <c r="CZY411" s="2175"/>
      <c r="CZZ411" s="2175"/>
      <c r="DAA411" s="2175"/>
      <c r="DAB411" s="2175"/>
      <c r="DAC411" s="2175"/>
      <c r="DAD411" s="2175"/>
      <c r="DAE411" s="2175"/>
      <c r="DAF411" s="2175"/>
      <c r="DAG411" s="2175"/>
      <c r="DAH411" s="2175"/>
      <c r="DAI411" s="2175"/>
      <c r="DAJ411" s="2175"/>
      <c r="DAK411" s="2175"/>
      <c r="DAL411" s="2175"/>
      <c r="DAM411" s="2175"/>
      <c r="DAN411" s="2175"/>
      <c r="DAO411" s="2175"/>
      <c r="DAP411" s="2175"/>
      <c r="DAQ411" s="2175"/>
      <c r="DAR411" s="2175"/>
      <c r="DAS411" s="2175"/>
      <c r="DAT411" s="2175"/>
      <c r="DAU411" s="2175"/>
      <c r="DAV411" s="2175"/>
      <c r="DAW411" s="2175"/>
      <c r="DAX411" s="2175"/>
      <c r="DAY411" s="2175"/>
      <c r="DAZ411" s="2175"/>
      <c r="DBA411" s="2175"/>
      <c r="DBB411" s="2175"/>
      <c r="DBC411" s="2175"/>
      <c r="DBD411" s="2175"/>
      <c r="DBE411" s="2175"/>
      <c r="DBF411" s="2175"/>
      <c r="DBG411" s="2175"/>
      <c r="DBH411" s="2175"/>
      <c r="DBI411" s="2175"/>
      <c r="DBJ411" s="2175"/>
      <c r="DBK411" s="2175"/>
      <c r="DBL411" s="2175"/>
      <c r="DBM411" s="2175"/>
      <c r="DBN411" s="2175"/>
      <c r="DBO411" s="2175"/>
      <c r="DBP411" s="2175"/>
      <c r="DBQ411" s="2175"/>
      <c r="DBR411" s="2175"/>
      <c r="DBS411" s="2175"/>
      <c r="DBT411" s="2175"/>
      <c r="DBU411" s="2175"/>
      <c r="DBV411" s="2175"/>
      <c r="DBW411" s="2175"/>
      <c r="DBX411" s="2175"/>
      <c r="DBY411" s="2175"/>
      <c r="DBZ411" s="2175"/>
      <c r="DCA411" s="2175"/>
      <c r="DCB411" s="2175"/>
      <c r="DCC411" s="2175"/>
      <c r="DCD411" s="2175"/>
      <c r="DCE411" s="2175"/>
      <c r="DCF411" s="2175"/>
      <c r="DCG411" s="2175"/>
      <c r="DCH411" s="2175"/>
      <c r="DCI411" s="2175"/>
      <c r="DCJ411" s="2175"/>
      <c r="DCK411" s="2175"/>
      <c r="DCL411" s="2175"/>
      <c r="DCM411" s="2175"/>
      <c r="DCN411" s="2175"/>
      <c r="DCO411" s="2175"/>
      <c r="DCP411" s="2175"/>
      <c r="DCQ411" s="2175"/>
      <c r="DCR411" s="2175"/>
      <c r="DCS411" s="2175"/>
      <c r="DCT411" s="2175"/>
      <c r="DCU411" s="2175"/>
      <c r="DCV411" s="2175"/>
      <c r="DCW411" s="2175"/>
      <c r="DCX411" s="2175"/>
      <c r="DCY411" s="2175"/>
      <c r="DCZ411" s="2175"/>
      <c r="DDA411" s="2175"/>
      <c r="DDB411" s="2175"/>
      <c r="DDC411" s="2175"/>
      <c r="DDD411" s="2175"/>
      <c r="DDE411" s="2175"/>
      <c r="DDF411" s="2175"/>
      <c r="DDG411" s="2175"/>
      <c r="DDH411" s="2175"/>
      <c r="DDI411" s="2175"/>
      <c r="DDJ411" s="2175"/>
      <c r="DDK411" s="2175"/>
      <c r="DDL411" s="2175"/>
      <c r="DDM411" s="2175"/>
      <c r="DDN411" s="2175"/>
      <c r="DDO411" s="2175"/>
      <c r="DDP411" s="2175"/>
      <c r="DDQ411" s="2175"/>
      <c r="DDR411" s="2175"/>
      <c r="DDS411" s="2175"/>
      <c r="DDT411" s="2175"/>
      <c r="DDU411" s="2175"/>
      <c r="DDV411" s="2175"/>
      <c r="DDW411" s="2175"/>
      <c r="DDX411" s="2175"/>
      <c r="DDY411" s="2175"/>
      <c r="DDZ411" s="2175"/>
      <c r="DEA411" s="2175"/>
      <c r="DEB411" s="2175"/>
      <c r="DEC411" s="2175"/>
      <c r="DED411" s="2175"/>
      <c r="DEE411" s="2175"/>
      <c r="DEF411" s="2175"/>
      <c r="DEG411" s="2175"/>
      <c r="DEH411" s="2175"/>
      <c r="DEI411" s="2175"/>
      <c r="DEJ411" s="2175"/>
      <c r="DEK411" s="2175"/>
      <c r="DEL411" s="2175"/>
      <c r="DEM411" s="2175"/>
      <c r="DEN411" s="2175"/>
      <c r="DEO411" s="2175"/>
      <c r="DEP411" s="2175"/>
      <c r="DEQ411" s="2175"/>
      <c r="DER411" s="2175"/>
      <c r="DES411" s="2175"/>
      <c r="DET411" s="2175"/>
      <c r="DEU411" s="2175"/>
      <c r="DEV411" s="2175"/>
      <c r="DEW411" s="2175"/>
      <c r="DEX411" s="2175"/>
      <c r="DEY411" s="2175"/>
      <c r="DEZ411" s="2175"/>
      <c r="DFA411" s="2175"/>
      <c r="DFB411" s="2175"/>
      <c r="DFC411" s="2175"/>
      <c r="DFD411" s="2175"/>
      <c r="DFE411" s="2175"/>
      <c r="DFF411" s="2175"/>
      <c r="DFG411" s="2175"/>
      <c r="DFH411" s="2175"/>
      <c r="DFI411" s="2175"/>
      <c r="DFJ411" s="2175"/>
      <c r="DFK411" s="2175"/>
      <c r="DFL411" s="2175"/>
      <c r="DFM411" s="2175"/>
      <c r="DFN411" s="2175"/>
      <c r="DFO411" s="2175"/>
      <c r="DFP411" s="2175"/>
      <c r="DFQ411" s="2175"/>
      <c r="DFR411" s="2175"/>
      <c r="DFS411" s="2175"/>
      <c r="DFT411" s="2175"/>
      <c r="DFU411" s="2175"/>
      <c r="DFV411" s="2175"/>
      <c r="DFW411" s="2175"/>
      <c r="DFX411" s="2175"/>
      <c r="DFY411" s="2175"/>
      <c r="DFZ411" s="2175"/>
      <c r="DGA411" s="2175"/>
      <c r="DGB411" s="2175"/>
      <c r="DGC411" s="2175"/>
      <c r="DGD411" s="2175"/>
      <c r="DGE411" s="2175"/>
      <c r="DGF411" s="2175"/>
      <c r="DGG411" s="2175"/>
      <c r="DGH411" s="2175"/>
      <c r="DGI411" s="2175"/>
      <c r="DGJ411" s="2175"/>
      <c r="DGK411" s="2175"/>
      <c r="DGL411" s="2175"/>
      <c r="DGM411" s="2175"/>
      <c r="DGN411" s="2175"/>
      <c r="DGO411" s="2175"/>
      <c r="DGP411" s="2175"/>
      <c r="DGQ411" s="2175"/>
      <c r="DGR411" s="2175"/>
      <c r="DGS411" s="2175"/>
      <c r="DGT411" s="2175"/>
      <c r="DGU411" s="2175"/>
      <c r="DGV411" s="2175"/>
      <c r="DGW411" s="2175"/>
      <c r="DGX411" s="2175"/>
      <c r="DGY411" s="2175"/>
      <c r="DGZ411" s="2175"/>
      <c r="DHA411" s="2175"/>
      <c r="DHB411" s="2175"/>
      <c r="DHC411" s="2175"/>
      <c r="DHD411" s="2175"/>
      <c r="DHE411" s="2175"/>
      <c r="DHF411" s="2175"/>
      <c r="DHG411" s="2175"/>
      <c r="DHH411" s="2175"/>
      <c r="DHI411" s="2175"/>
      <c r="DHJ411" s="2175"/>
      <c r="DHK411" s="2175"/>
      <c r="DHL411" s="2175"/>
      <c r="DHM411" s="2175"/>
      <c r="DHN411" s="2175"/>
      <c r="DHO411" s="2175"/>
      <c r="DHP411" s="2175"/>
      <c r="DHQ411" s="2175"/>
      <c r="DHR411" s="2175"/>
      <c r="DHS411" s="2175"/>
      <c r="DHT411" s="2175"/>
      <c r="DHU411" s="2175"/>
      <c r="DHV411" s="2175"/>
      <c r="DHW411" s="2175"/>
      <c r="DHX411" s="2175"/>
      <c r="DHY411" s="2175"/>
      <c r="DHZ411" s="2175"/>
      <c r="DIA411" s="2175"/>
      <c r="DIB411" s="2175"/>
      <c r="DIC411" s="2175"/>
      <c r="DID411" s="2175"/>
      <c r="DIE411" s="2175"/>
      <c r="DIF411" s="2175"/>
      <c r="DIG411" s="2175"/>
      <c r="DIH411" s="2175"/>
      <c r="DII411" s="2175"/>
      <c r="DIJ411" s="2175"/>
      <c r="DIK411" s="2175"/>
      <c r="DIL411" s="2175"/>
      <c r="DIM411" s="2175"/>
      <c r="DIN411" s="2175"/>
      <c r="DIO411" s="2175"/>
      <c r="DIP411" s="2175"/>
      <c r="DIQ411" s="2175"/>
      <c r="DIR411" s="2175"/>
      <c r="DIS411" s="2175"/>
      <c r="DIT411" s="2175"/>
      <c r="DIU411" s="2175"/>
      <c r="DIV411" s="2175"/>
      <c r="DIW411" s="2175"/>
      <c r="DIX411" s="2175"/>
      <c r="DIY411" s="2175"/>
      <c r="DIZ411" s="2175"/>
      <c r="DJA411" s="2175"/>
      <c r="DJB411" s="2175"/>
      <c r="DJC411" s="2175"/>
      <c r="DJD411" s="2175"/>
      <c r="DJE411" s="2175"/>
      <c r="DJF411" s="2175"/>
      <c r="DJG411" s="2175"/>
      <c r="DJH411" s="2175"/>
      <c r="DJI411" s="2175"/>
      <c r="DJJ411" s="2175"/>
      <c r="DJK411" s="2175"/>
      <c r="DJL411" s="2175"/>
      <c r="DJM411" s="2175"/>
      <c r="DJN411" s="2175"/>
      <c r="DJO411" s="2175"/>
      <c r="DJP411" s="2175"/>
      <c r="DJQ411" s="2175"/>
      <c r="DJR411" s="2175"/>
      <c r="DJS411" s="2175"/>
      <c r="DJT411" s="2175"/>
      <c r="DJU411" s="2175"/>
      <c r="DJV411" s="2175"/>
      <c r="DJW411" s="2175"/>
      <c r="DJX411" s="2175"/>
      <c r="DJY411" s="2175"/>
      <c r="DJZ411" s="2175"/>
      <c r="DKA411" s="2175"/>
      <c r="DKB411" s="2175"/>
      <c r="DKC411" s="2175"/>
      <c r="DKD411" s="2175"/>
      <c r="DKE411" s="2175"/>
      <c r="DKF411" s="2175"/>
      <c r="DKG411" s="2175"/>
      <c r="DKH411" s="2175"/>
      <c r="DKI411" s="2175"/>
      <c r="DKJ411" s="2175"/>
      <c r="DKK411" s="2175"/>
      <c r="DKL411" s="2175"/>
      <c r="DKM411" s="2175"/>
      <c r="DKN411" s="2175"/>
      <c r="DKO411" s="2175"/>
      <c r="DKP411" s="2175"/>
      <c r="DKQ411" s="2175"/>
      <c r="DKR411" s="2175"/>
      <c r="DKS411" s="2175"/>
      <c r="DKT411" s="2175"/>
      <c r="DKU411" s="2175"/>
      <c r="DKV411" s="2175"/>
      <c r="DKW411" s="2175"/>
      <c r="DKX411" s="2175"/>
      <c r="DKY411" s="2175"/>
      <c r="DKZ411" s="2175"/>
      <c r="DLA411" s="2175"/>
      <c r="DLB411" s="2175"/>
      <c r="DLC411" s="2175"/>
      <c r="DLD411" s="2175"/>
      <c r="DLE411" s="2175"/>
      <c r="DLF411" s="2175"/>
      <c r="DLG411" s="2175"/>
      <c r="DLH411" s="2175"/>
      <c r="DLI411" s="2175"/>
      <c r="DLJ411" s="2175"/>
      <c r="DLK411" s="2175"/>
      <c r="DLL411" s="2175"/>
      <c r="DLM411" s="2175"/>
      <c r="DLN411" s="2175"/>
      <c r="DLO411" s="2175"/>
      <c r="DLP411" s="2175"/>
      <c r="DLQ411" s="2175"/>
      <c r="DLR411" s="2175"/>
      <c r="DLS411" s="2175"/>
      <c r="DLT411" s="2175"/>
      <c r="DLU411" s="2175"/>
      <c r="DLV411" s="2175"/>
      <c r="DLW411" s="2175"/>
      <c r="DLX411" s="2175"/>
      <c r="DLY411" s="2175"/>
      <c r="DLZ411" s="2175"/>
      <c r="DMA411" s="2175"/>
      <c r="DMB411" s="2175"/>
      <c r="DMC411" s="2175"/>
      <c r="DMD411" s="2175"/>
      <c r="DME411" s="2175"/>
      <c r="DMF411" s="2175"/>
      <c r="DMG411" s="2175"/>
      <c r="DMH411" s="2175"/>
      <c r="DMI411" s="2175"/>
      <c r="DMJ411" s="2175"/>
      <c r="DMK411" s="2175"/>
      <c r="DML411" s="2175"/>
      <c r="DMM411" s="2175"/>
      <c r="DMN411" s="2175"/>
      <c r="DMO411" s="2175"/>
      <c r="DMP411" s="2175"/>
      <c r="DMQ411" s="2175"/>
      <c r="DMR411" s="2175"/>
      <c r="DMS411" s="2175"/>
      <c r="DMT411" s="2175"/>
      <c r="DMU411" s="2175"/>
      <c r="DMV411" s="2175"/>
      <c r="DMW411" s="2175"/>
      <c r="DMX411" s="2175"/>
      <c r="DMY411" s="2175"/>
      <c r="DMZ411" s="2175"/>
      <c r="DNA411" s="2175"/>
      <c r="DNB411" s="2175"/>
      <c r="DNC411" s="2175"/>
      <c r="DND411" s="2175"/>
      <c r="DNE411" s="2175"/>
      <c r="DNF411" s="2175"/>
      <c r="DNG411" s="2175"/>
      <c r="DNH411" s="2175"/>
      <c r="DNI411" s="2175"/>
      <c r="DNJ411" s="2175"/>
      <c r="DNK411" s="2175"/>
      <c r="DNL411" s="2175"/>
      <c r="DNM411" s="2175"/>
      <c r="DNN411" s="2175"/>
      <c r="DNO411" s="2175"/>
      <c r="DNP411" s="2175"/>
      <c r="DNQ411" s="2175"/>
      <c r="DNR411" s="2175"/>
      <c r="DNS411" s="2175"/>
      <c r="DNT411" s="2175"/>
      <c r="DNU411" s="2175"/>
      <c r="DNV411" s="2175"/>
      <c r="DNW411" s="2175"/>
      <c r="DNX411" s="2175"/>
      <c r="DNY411" s="2175"/>
      <c r="DNZ411" s="2175"/>
      <c r="DOA411" s="2175"/>
      <c r="DOB411" s="2175"/>
      <c r="DOC411" s="2175"/>
      <c r="DOD411" s="2175"/>
      <c r="DOE411" s="2175"/>
      <c r="DOF411" s="2175"/>
      <c r="DOG411" s="2175"/>
      <c r="DOH411" s="2175"/>
      <c r="DOI411" s="2175"/>
      <c r="DOJ411" s="2175"/>
      <c r="DOK411" s="2175"/>
      <c r="DOL411" s="2175"/>
      <c r="DOM411" s="2175"/>
      <c r="DON411" s="2175"/>
      <c r="DOO411" s="2175"/>
      <c r="DOP411" s="2175"/>
      <c r="DOQ411" s="2175"/>
      <c r="DOR411" s="2175"/>
      <c r="DOS411" s="2175"/>
      <c r="DOT411" s="2175"/>
      <c r="DOU411" s="2175"/>
      <c r="DOV411" s="2175"/>
      <c r="DOW411" s="2175"/>
      <c r="DOX411" s="2175"/>
      <c r="DOY411" s="2175"/>
      <c r="DOZ411" s="2175"/>
      <c r="DPA411" s="2175"/>
      <c r="DPB411" s="2175"/>
      <c r="DPC411" s="2175"/>
      <c r="DPD411" s="2175"/>
      <c r="DPE411" s="2175"/>
      <c r="DPF411" s="2175"/>
      <c r="DPG411" s="2175"/>
      <c r="DPH411" s="2175"/>
      <c r="DPI411" s="2175"/>
      <c r="DPJ411" s="2175"/>
      <c r="DPK411" s="2175"/>
      <c r="DPL411" s="2175"/>
      <c r="DPM411" s="2175"/>
      <c r="DPN411" s="2175"/>
      <c r="DPO411" s="2175"/>
      <c r="DPP411" s="2175"/>
      <c r="DPQ411" s="2175"/>
      <c r="DPR411" s="2175"/>
      <c r="DPS411" s="2175"/>
      <c r="DPT411" s="2175"/>
      <c r="DPU411" s="2175"/>
      <c r="DPV411" s="2175"/>
      <c r="DPW411" s="2175"/>
      <c r="DPX411" s="2175"/>
      <c r="DPY411" s="2175"/>
      <c r="DPZ411" s="2175"/>
      <c r="DQA411" s="2175"/>
      <c r="DQB411" s="2175"/>
      <c r="DQC411" s="2175"/>
      <c r="DQD411" s="2175"/>
      <c r="DQE411" s="2175"/>
      <c r="DQF411" s="2175"/>
      <c r="DQG411" s="2175"/>
      <c r="DQH411" s="2175"/>
      <c r="DQI411" s="2175"/>
      <c r="DQJ411" s="2175"/>
      <c r="DQK411" s="2175"/>
      <c r="DQL411" s="2175"/>
      <c r="DQM411" s="2175"/>
      <c r="DQN411" s="2175"/>
      <c r="DQO411" s="2175"/>
      <c r="DQP411" s="2175"/>
      <c r="DQQ411" s="2175"/>
      <c r="DQR411" s="2175"/>
      <c r="DQS411" s="2175"/>
      <c r="DQT411" s="2175"/>
      <c r="DQU411" s="2175"/>
      <c r="DQV411" s="2175"/>
      <c r="DQW411" s="2175"/>
      <c r="DQX411" s="2175"/>
      <c r="DQY411" s="2175"/>
      <c r="DQZ411" s="2175"/>
      <c r="DRA411" s="2175"/>
      <c r="DRB411" s="2175"/>
      <c r="DRC411" s="2175"/>
      <c r="DRD411" s="2175"/>
      <c r="DRE411" s="2175"/>
      <c r="DRF411" s="2175"/>
      <c r="DRG411" s="2175"/>
      <c r="DRH411" s="2175"/>
      <c r="DRI411" s="2175"/>
      <c r="DRJ411" s="2175"/>
      <c r="DRK411" s="2175"/>
      <c r="DRL411" s="2175"/>
      <c r="DRM411" s="2175"/>
      <c r="DRN411" s="2175"/>
      <c r="DRO411" s="2175"/>
      <c r="DRP411" s="2175"/>
      <c r="DRQ411" s="2175"/>
      <c r="DRR411" s="2175"/>
      <c r="DRS411" s="2175"/>
      <c r="DRT411" s="2175"/>
      <c r="DRU411" s="2175"/>
      <c r="DRV411" s="2175"/>
      <c r="DRW411" s="2175"/>
      <c r="DRX411" s="2175"/>
      <c r="DRY411" s="2175"/>
      <c r="DRZ411" s="2175"/>
      <c r="DSA411" s="2175"/>
      <c r="DSB411" s="2175"/>
      <c r="DSC411" s="2175"/>
      <c r="DSD411" s="2175"/>
      <c r="DSE411" s="2175"/>
      <c r="DSF411" s="2175"/>
      <c r="DSG411" s="2175"/>
      <c r="DSH411" s="2175"/>
      <c r="DSI411" s="2175"/>
      <c r="DSJ411" s="2175"/>
      <c r="DSK411" s="2175"/>
      <c r="DSL411" s="2175"/>
      <c r="DSM411" s="2175"/>
      <c r="DSN411" s="2175"/>
      <c r="DSO411" s="2175"/>
      <c r="DSP411" s="2175"/>
      <c r="DSQ411" s="2175"/>
      <c r="DSR411" s="2175"/>
      <c r="DSS411" s="2175"/>
      <c r="DST411" s="2175"/>
      <c r="DSU411" s="2175"/>
      <c r="DSV411" s="2175"/>
      <c r="DSW411" s="2175"/>
      <c r="DSX411" s="2175"/>
      <c r="DSY411" s="2175"/>
      <c r="DSZ411" s="2175"/>
      <c r="DTA411" s="2175"/>
      <c r="DTB411" s="2175"/>
      <c r="DTC411" s="2175"/>
      <c r="DTD411" s="2175"/>
      <c r="DTE411" s="2175"/>
      <c r="DTF411" s="2175"/>
      <c r="DTG411" s="2175"/>
      <c r="DTH411" s="2175"/>
      <c r="DTI411" s="2175"/>
      <c r="DTJ411" s="2175"/>
      <c r="DTK411" s="2175"/>
      <c r="DTL411" s="2175"/>
      <c r="DTM411" s="2175"/>
      <c r="DTN411" s="2175"/>
      <c r="DTO411" s="2175"/>
      <c r="DTP411" s="2175"/>
      <c r="DTQ411" s="2175"/>
      <c r="DTR411" s="2175"/>
      <c r="DTS411" s="2175"/>
      <c r="DTT411" s="2175"/>
      <c r="DTU411" s="2175"/>
      <c r="DTV411" s="2175"/>
      <c r="DTW411" s="2175"/>
      <c r="DTX411" s="2175"/>
      <c r="DTY411" s="2175"/>
      <c r="DTZ411" s="2175"/>
      <c r="DUA411" s="2175"/>
      <c r="DUB411" s="2175"/>
      <c r="DUC411" s="2175"/>
      <c r="DUD411" s="2175"/>
      <c r="DUE411" s="2175"/>
      <c r="DUF411" s="2175"/>
      <c r="DUG411" s="2175"/>
      <c r="DUH411" s="2175"/>
      <c r="DUI411" s="2175"/>
      <c r="DUJ411" s="2175"/>
      <c r="DUK411" s="2175"/>
      <c r="DUL411" s="2175"/>
      <c r="DUM411" s="2175"/>
      <c r="DUN411" s="2175"/>
      <c r="DUO411" s="2175"/>
      <c r="DUP411" s="2175"/>
      <c r="DUQ411" s="2175"/>
      <c r="DUR411" s="2175"/>
      <c r="DUS411" s="2175"/>
      <c r="DUT411" s="2175"/>
      <c r="DUU411" s="2175"/>
      <c r="DUV411" s="2175"/>
      <c r="DUW411" s="2175"/>
      <c r="DUX411" s="2175"/>
      <c r="DUY411" s="2175"/>
      <c r="DUZ411" s="2175"/>
      <c r="DVA411" s="2175"/>
      <c r="DVB411" s="2175"/>
      <c r="DVC411" s="2175"/>
      <c r="DVD411" s="2175"/>
      <c r="DVE411" s="2175"/>
      <c r="DVF411" s="2175"/>
      <c r="DVG411" s="2175"/>
      <c r="DVH411" s="2175"/>
      <c r="DVI411" s="2175"/>
      <c r="DVJ411" s="2175"/>
      <c r="DVK411" s="2175"/>
      <c r="DVL411" s="2175"/>
      <c r="DVM411" s="2175"/>
      <c r="DVN411" s="2175"/>
      <c r="DVO411" s="2175"/>
      <c r="DVP411" s="2175"/>
      <c r="DVQ411" s="2175"/>
      <c r="DVR411" s="2175"/>
      <c r="DVS411" s="2175"/>
      <c r="DVT411" s="2175"/>
      <c r="DVU411" s="2175"/>
      <c r="DVV411" s="2175"/>
      <c r="DVW411" s="2175"/>
      <c r="DVX411" s="2175"/>
      <c r="DVY411" s="2175"/>
      <c r="DVZ411" s="2175"/>
      <c r="DWA411" s="2175"/>
      <c r="DWB411" s="2175"/>
      <c r="DWC411" s="2175"/>
      <c r="DWD411" s="2175"/>
      <c r="DWE411" s="2175"/>
      <c r="DWF411" s="2175"/>
      <c r="DWG411" s="2175"/>
      <c r="DWH411" s="2175"/>
      <c r="DWI411" s="2175"/>
      <c r="DWJ411" s="2175"/>
      <c r="DWK411" s="2175"/>
      <c r="DWL411" s="2175"/>
      <c r="DWM411" s="2175"/>
      <c r="DWN411" s="2175"/>
      <c r="DWO411" s="2175"/>
      <c r="DWP411" s="2175"/>
      <c r="DWQ411" s="2175"/>
      <c r="DWR411" s="2175"/>
      <c r="DWS411" s="2175"/>
      <c r="DWT411" s="2175"/>
      <c r="DWU411" s="2175"/>
      <c r="DWV411" s="2175"/>
      <c r="DWW411" s="2175"/>
      <c r="DWX411" s="2175"/>
      <c r="DWY411" s="2175"/>
      <c r="DWZ411" s="2175"/>
      <c r="DXA411" s="2175"/>
      <c r="DXB411" s="2175"/>
      <c r="DXC411" s="2175"/>
      <c r="DXD411" s="2175"/>
      <c r="DXE411" s="2175"/>
      <c r="DXF411" s="2175"/>
      <c r="DXG411" s="2175"/>
      <c r="DXH411" s="2175"/>
      <c r="DXI411" s="2175"/>
      <c r="DXJ411" s="2175"/>
      <c r="DXK411" s="2175"/>
      <c r="DXL411" s="2175"/>
      <c r="DXM411" s="2175"/>
      <c r="DXN411" s="2175"/>
      <c r="DXO411" s="2175"/>
      <c r="DXP411" s="2175"/>
      <c r="DXQ411" s="2175"/>
      <c r="DXR411" s="2175"/>
      <c r="DXS411" s="2175"/>
      <c r="DXT411" s="2175"/>
      <c r="DXU411" s="2175"/>
      <c r="DXV411" s="2175"/>
      <c r="DXW411" s="2175"/>
      <c r="DXX411" s="2175"/>
      <c r="DXY411" s="2175"/>
      <c r="DXZ411" s="2175"/>
      <c r="DYA411" s="2175"/>
      <c r="DYB411" s="2175"/>
      <c r="DYC411" s="2175"/>
      <c r="DYD411" s="2175"/>
      <c r="DYE411" s="2175"/>
      <c r="DYF411" s="2175"/>
      <c r="DYG411" s="2175"/>
      <c r="DYH411" s="2175"/>
      <c r="DYI411" s="2175"/>
      <c r="DYJ411" s="2175"/>
      <c r="DYK411" s="2175"/>
      <c r="DYL411" s="2175"/>
      <c r="DYM411" s="2175"/>
      <c r="DYN411" s="2175"/>
      <c r="DYO411" s="2175"/>
      <c r="DYP411" s="2175"/>
      <c r="DYQ411" s="2175"/>
      <c r="DYR411" s="2175"/>
      <c r="DYS411" s="2175"/>
      <c r="DYT411" s="2175"/>
      <c r="DYU411" s="2175"/>
      <c r="DYV411" s="2175"/>
      <c r="DYW411" s="2175"/>
      <c r="DYX411" s="2175"/>
      <c r="DYY411" s="2175"/>
      <c r="DYZ411" s="2175"/>
      <c r="DZA411" s="2175"/>
      <c r="DZB411" s="2175"/>
      <c r="DZC411" s="2175"/>
      <c r="DZD411" s="2175"/>
      <c r="DZE411" s="2175"/>
      <c r="DZF411" s="2175"/>
      <c r="DZG411" s="2175"/>
      <c r="DZH411" s="2175"/>
      <c r="DZI411" s="2175"/>
      <c r="DZJ411" s="2175"/>
      <c r="DZK411" s="2175"/>
      <c r="DZL411" s="2175"/>
      <c r="DZM411" s="2175"/>
      <c r="DZN411" s="2175"/>
      <c r="DZO411" s="2175"/>
      <c r="DZP411" s="2175"/>
      <c r="DZQ411" s="2175"/>
      <c r="DZR411" s="2175"/>
      <c r="DZS411" s="2175"/>
      <c r="DZT411" s="2175"/>
      <c r="DZU411" s="2175"/>
      <c r="DZV411" s="2175"/>
      <c r="DZW411" s="2175"/>
      <c r="DZX411" s="2175"/>
      <c r="DZY411" s="2175"/>
      <c r="DZZ411" s="2175"/>
      <c r="EAA411" s="2175"/>
      <c r="EAB411" s="2175"/>
      <c r="EAC411" s="2175"/>
      <c r="EAD411" s="2175"/>
      <c r="EAE411" s="2175"/>
      <c r="EAF411" s="2175"/>
      <c r="EAG411" s="2175"/>
      <c r="EAH411" s="2175"/>
      <c r="EAI411" s="2175"/>
      <c r="EAJ411" s="2175"/>
      <c r="EAK411" s="2175"/>
      <c r="EAL411" s="2175"/>
      <c r="EAM411" s="2175"/>
      <c r="EAN411" s="2175"/>
      <c r="EAO411" s="2175"/>
      <c r="EAP411" s="2175"/>
      <c r="EAQ411" s="2175"/>
      <c r="EAR411" s="2175"/>
      <c r="EAS411" s="2175"/>
      <c r="EAT411" s="2175"/>
      <c r="EAU411" s="2175"/>
      <c r="EAV411" s="2175"/>
      <c r="EAW411" s="2175"/>
      <c r="EAX411" s="2175"/>
      <c r="EAY411" s="2175"/>
      <c r="EAZ411" s="2175"/>
      <c r="EBA411" s="2175"/>
      <c r="EBB411" s="2175"/>
      <c r="EBC411" s="2175"/>
      <c r="EBD411" s="2175"/>
      <c r="EBE411" s="2175"/>
      <c r="EBF411" s="2175"/>
      <c r="EBG411" s="2175"/>
      <c r="EBH411" s="2175"/>
      <c r="EBI411" s="2175"/>
      <c r="EBJ411" s="2175"/>
      <c r="EBK411" s="2175"/>
      <c r="EBL411" s="2175"/>
      <c r="EBM411" s="2175"/>
      <c r="EBN411" s="2175"/>
      <c r="EBO411" s="2175"/>
      <c r="EBP411" s="2175"/>
      <c r="EBQ411" s="2175"/>
      <c r="EBR411" s="2175"/>
      <c r="EBS411" s="2175"/>
      <c r="EBT411" s="2175"/>
      <c r="EBU411" s="2175"/>
      <c r="EBV411" s="2175"/>
      <c r="EBW411" s="2175"/>
      <c r="EBX411" s="2175"/>
      <c r="EBY411" s="2175"/>
      <c r="EBZ411" s="2175"/>
      <c r="ECA411" s="2175"/>
      <c r="ECB411" s="2175"/>
      <c r="ECC411" s="2175"/>
      <c r="ECD411" s="2175"/>
      <c r="ECE411" s="2175"/>
      <c r="ECF411" s="2175"/>
      <c r="ECG411" s="2175"/>
      <c r="ECH411" s="2175"/>
      <c r="ECI411" s="2175"/>
      <c r="ECJ411" s="2175"/>
      <c r="ECK411" s="2175"/>
      <c r="ECL411" s="2175"/>
      <c r="ECM411" s="2175"/>
      <c r="ECN411" s="2175"/>
      <c r="ECO411" s="2175"/>
      <c r="ECP411" s="2175"/>
      <c r="ECQ411" s="2175"/>
      <c r="ECR411" s="2175"/>
      <c r="ECS411" s="2175"/>
      <c r="ECT411" s="2175"/>
      <c r="ECU411" s="2175"/>
      <c r="ECV411" s="2175"/>
      <c r="ECW411" s="2175"/>
      <c r="ECX411" s="2175"/>
      <c r="ECY411" s="2175"/>
      <c r="ECZ411" s="2175"/>
      <c r="EDA411" s="2175"/>
      <c r="EDB411" s="2175"/>
      <c r="EDC411" s="2175"/>
      <c r="EDD411" s="2175"/>
      <c r="EDE411" s="2175"/>
      <c r="EDF411" s="2175"/>
      <c r="EDG411" s="2175"/>
      <c r="EDH411" s="2175"/>
      <c r="EDI411" s="2175"/>
      <c r="EDJ411" s="2175"/>
      <c r="EDK411" s="2175"/>
      <c r="EDL411" s="2175"/>
      <c r="EDM411" s="2175"/>
      <c r="EDN411" s="2175"/>
      <c r="EDO411" s="2175"/>
      <c r="EDP411" s="2175"/>
      <c r="EDQ411" s="2175"/>
      <c r="EDR411" s="2175"/>
      <c r="EDS411" s="2175"/>
      <c r="EDT411" s="2175"/>
      <c r="EDU411" s="2175"/>
      <c r="EDV411" s="2175"/>
      <c r="EDW411" s="2175"/>
      <c r="EDX411" s="2175"/>
      <c r="EDY411" s="2175"/>
      <c r="EDZ411" s="2175"/>
      <c r="EEA411" s="2175"/>
      <c r="EEB411" s="2175"/>
      <c r="EEC411" s="2175"/>
      <c r="EED411" s="2175"/>
      <c r="EEE411" s="2175"/>
      <c r="EEF411" s="2175"/>
      <c r="EEG411" s="2175"/>
      <c r="EEH411" s="2175"/>
      <c r="EEI411" s="2175"/>
      <c r="EEJ411" s="2175"/>
      <c r="EEK411" s="2175"/>
      <c r="EEL411" s="2175"/>
      <c r="EEM411" s="2175"/>
      <c r="EEN411" s="2175"/>
      <c r="EEO411" s="2175"/>
      <c r="EEP411" s="2175"/>
      <c r="EEQ411" s="2175"/>
      <c r="EER411" s="2175"/>
      <c r="EES411" s="2175"/>
      <c r="EET411" s="2175"/>
      <c r="EEU411" s="2175"/>
      <c r="EEV411" s="2175"/>
      <c r="EEW411" s="2175"/>
      <c r="EEX411" s="2175"/>
      <c r="EEY411" s="2175"/>
      <c r="EEZ411" s="2175"/>
      <c r="EFA411" s="2175"/>
      <c r="EFB411" s="2175"/>
      <c r="EFC411" s="2175"/>
      <c r="EFD411" s="2175"/>
      <c r="EFE411" s="2175"/>
      <c r="EFF411" s="2175"/>
      <c r="EFG411" s="2175"/>
      <c r="EFH411" s="2175"/>
      <c r="EFI411" s="2175"/>
      <c r="EFJ411" s="2175"/>
      <c r="EFK411" s="2175"/>
      <c r="EFL411" s="2175"/>
      <c r="EFM411" s="2175"/>
      <c r="EFN411" s="2175"/>
      <c r="EFO411" s="2175"/>
      <c r="EFP411" s="2175"/>
      <c r="EFQ411" s="2175"/>
      <c r="EFR411" s="2175"/>
      <c r="EFS411" s="2175"/>
      <c r="EFT411" s="2175"/>
      <c r="EFU411" s="2175"/>
      <c r="EFV411" s="2175"/>
      <c r="EFW411" s="2175"/>
      <c r="EFX411" s="2175"/>
      <c r="EFY411" s="2175"/>
      <c r="EFZ411" s="2175"/>
      <c r="EGA411" s="2175"/>
      <c r="EGB411" s="2175"/>
      <c r="EGC411" s="2175"/>
      <c r="EGD411" s="2175"/>
      <c r="EGE411" s="2175"/>
      <c r="EGF411" s="2175"/>
      <c r="EGG411" s="2175"/>
      <c r="EGH411" s="2175"/>
      <c r="EGI411" s="2175"/>
      <c r="EGJ411" s="2175"/>
      <c r="EGK411" s="2175"/>
      <c r="EGL411" s="2175"/>
      <c r="EGM411" s="2175"/>
      <c r="EGN411" s="2175"/>
      <c r="EGO411" s="2175"/>
      <c r="EGP411" s="2175"/>
      <c r="EGQ411" s="2175"/>
      <c r="EGR411" s="2175"/>
      <c r="EGS411" s="2175"/>
      <c r="EGT411" s="2175"/>
      <c r="EGU411" s="2175"/>
      <c r="EGV411" s="2175"/>
      <c r="EGW411" s="2175"/>
      <c r="EGX411" s="2175"/>
      <c r="EGY411" s="2175"/>
      <c r="EGZ411" s="2175"/>
      <c r="EHA411" s="2175"/>
      <c r="EHB411" s="2175"/>
      <c r="EHC411" s="2175"/>
      <c r="EHD411" s="2175"/>
      <c r="EHE411" s="2175"/>
      <c r="EHF411" s="2175"/>
      <c r="EHG411" s="2175"/>
      <c r="EHH411" s="2175"/>
      <c r="EHI411" s="2175"/>
      <c r="EHJ411" s="2175"/>
      <c r="EHK411" s="2175"/>
      <c r="EHL411" s="2175"/>
      <c r="EHM411" s="2175"/>
      <c r="EHN411" s="2175"/>
      <c r="EHO411" s="2175"/>
      <c r="EHP411" s="2175"/>
      <c r="EHQ411" s="2175"/>
      <c r="EHR411" s="2175"/>
      <c r="EHS411" s="2175"/>
      <c r="EHT411" s="2175"/>
      <c r="EHU411" s="2175"/>
      <c r="EHV411" s="2175"/>
      <c r="EHW411" s="2175"/>
      <c r="EHX411" s="2175"/>
      <c r="EHY411" s="2175"/>
      <c r="EHZ411" s="2175"/>
      <c r="EIA411" s="2175"/>
      <c r="EIB411" s="2175"/>
      <c r="EIC411" s="2175"/>
      <c r="EID411" s="2175"/>
      <c r="EIE411" s="2175"/>
      <c r="EIF411" s="2175"/>
      <c r="EIG411" s="2175"/>
      <c r="EIH411" s="2175"/>
      <c r="EII411" s="2175"/>
      <c r="EIJ411" s="2175"/>
      <c r="EIK411" s="2175"/>
      <c r="EIL411" s="2175"/>
      <c r="EIM411" s="2175"/>
      <c r="EIN411" s="2175"/>
      <c r="EIO411" s="2175"/>
      <c r="EIP411" s="2175"/>
      <c r="EIQ411" s="2175"/>
      <c r="EIR411" s="2175"/>
      <c r="EIS411" s="2175"/>
      <c r="EIT411" s="2175"/>
      <c r="EIU411" s="2175"/>
      <c r="EIV411" s="2175"/>
      <c r="EIW411" s="2175"/>
      <c r="EIX411" s="2175"/>
      <c r="EIY411" s="2175"/>
      <c r="EIZ411" s="2175"/>
      <c r="EJA411" s="2175"/>
      <c r="EJB411" s="2175"/>
      <c r="EJC411" s="2175"/>
      <c r="EJD411" s="2175"/>
      <c r="EJE411" s="2175"/>
      <c r="EJF411" s="2175"/>
      <c r="EJG411" s="2175"/>
      <c r="EJH411" s="2175"/>
      <c r="EJI411" s="2175"/>
      <c r="EJJ411" s="2175"/>
      <c r="EJK411" s="2175"/>
      <c r="EJL411" s="2175"/>
      <c r="EJM411" s="2175"/>
      <c r="EJN411" s="2175"/>
      <c r="EJO411" s="2175"/>
      <c r="EJP411" s="2175"/>
      <c r="EJQ411" s="2175"/>
      <c r="EJR411" s="2175"/>
      <c r="EJS411" s="2175"/>
      <c r="EJT411" s="2175"/>
      <c r="EJU411" s="2175"/>
      <c r="EJV411" s="2175"/>
      <c r="EJW411" s="2175"/>
      <c r="EJX411" s="2175"/>
      <c r="EJY411" s="2175"/>
      <c r="EJZ411" s="2175"/>
      <c r="EKA411" s="2175"/>
      <c r="EKB411" s="2175"/>
      <c r="EKC411" s="2175"/>
      <c r="EKD411" s="2175"/>
      <c r="EKE411" s="2175"/>
      <c r="EKF411" s="2175"/>
      <c r="EKG411" s="2175"/>
      <c r="EKH411" s="2175"/>
      <c r="EKI411" s="2175"/>
      <c r="EKJ411" s="2175"/>
      <c r="EKK411" s="2175"/>
      <c r="EKL411" s="2175"/>
      <c r="EKM411" s="2175"/>
      <c r="EKN411" s="2175"/>
      <c r="EKO411" s="2175"/>
      <c r="EKP411" s="2175"/>
      <c r="EKQ411" s="2175"/>
      <c r="EKR411" s="2175"/>
      <c r="EKS411" s="2175"/>
      <c r="EKT411" s="2175"/>
      <c r="EKU411" s="2175"/>
      <c r="EKV411" s="2175"/>
      <c r="EKW411" s="2175"/>
      <c r="EKX411" s="2175"/>
      <c r="EKY411" s="2175"/>
      <c r="EKZ411" s="2175"/>
      <c r="ELA411" s="2175"/>
      <c r="ELB411" s="2175"/>
      <c r="ELC411" s="2175"/>
      <c r="ELD411" s="2175"/>
      <c r="ELE411" s="2175"/>
      <c r="ELF411" s="2175"/>
      <c r="ELG411" s="2175"/>
      <c r="ELH411" s="2175"/>
      <c r="ELI411" s="2175"/>
      <c r="ELJ411" s="2175"/>
      <c r="ELK411" s="2175"/>
      <c r="ELL411" s="2175"/>
      <c r="ELM411" s="2175"/>
      <c r="ELN411" s="2175"/>
      <c r="ELO411" s="2175"/>
      <c r="ELP411" s="2175"/>
      <c r="ELQ411" s="2175"/>
      <c r="ELR411" s="2175"/>
      <c r="ELS411" s="2175"/>
      <c r="ELT411" s="2175"/>
      <c r="ELU411" s="2175"/>
      <c r="ELV411" s="2175"/>
      <c r="ELW411" s="2175"/>
      <c r="ELX411" s="2175"/>
      <c r="ELY411" s="2175"/>
      <c r="ELZ411" s="2175"/>
      <c r="EMA411" s="2175"/>
      <c r="EMB411" s="2175"/>
      <c r="EMC411" s="2175"/>
      <c r="EMD411" s="2175"/>
      <c r="EME411" s="2175"/>
      <c r="EMF411" s="2175"/>
      <c r="EMG411" s="2175"/>
      <c r="EMH411" s="2175"/>
      <c r="EMI411" s="2175"/>
      <c r="EMJ411" s="2175"/>
      <c r="EMK411" s="2175"/>
      <c r="EML411" s="2175"/>
      <c r="EMM411" s="2175"/>
      <c r="EMN411" s="2175"/>
      <c r="EMO411" s="2175"/>
      <c r="EMP411" s="2175"/>
      <c r="EMQ411" s="2175"/>
      <c r="EMR411" s="2175"/>
      <c r="EMS411" s="2175"/>
      <c r="EMT411" s="2175"/>
      <c r="EMU411" s="2175"/>
      <c r="EMV411" s="2175"/>
      <c r="EMW411" s="2175"/>
      <c r="EMX411" s="2175"/>
      <c r="EMY411" s="2175"/>
      <c r="EMZ411" s="2175"/>
      <c r="ENA411" s="2175"/>
      <c r="ENB411" s="2175"/>
      <c r="ENC411" s="2175"/>
      <c r="END411" s="2175"/>
      <c r="ENE411" s="2175"/>
      <c r="ENF411" s="2175"/>
      <c r="ENG411" s="2175"/>
      <c r="ENH411" s="2175"/>
      <c r="ENI411" s="2175"/>
      <c r="ENJ411" s="2175"/>
      <c r="ENK411" s="2175"/>
      <c r="ENL411" s="2175"/>
      <c r="ENM411" s="2175"/>
      <c r="ENN411" s="2175"/>
      <c r="ENO411" s="2175"/>
      <c r="ENP411" s="2175"/>
      <c r="ENQ411" s="2175"/>
      <c r="ENR411" s="2175"/>
      <c r="ENS411" s="2175"/>
      <c r="ENT411" s="2175"/>
      <c r="ENU411" s="2175"/>
      <c r="ENV411" s="2175"/>
      <c r="ENW411" s="2175"/>
      <c r="ENX411" s="2175"/>
      <c r="ENY411" s="2175"/>
      <c r="ENZ411" s="2175"/>
      <c r="EOA411" s="2175"/>
      <c r="EOB411" s="2175"/>
      <c r="EOC411" s="2175"/>
      <c r="EOD411" s="2175"/>
      <c r="EOE411" s="2175"/>
      <c r="EOF411" s="2175"/>
      <c r="EOG411" s="2175"/>
      <c r="EOH411" s="2175"/>
      <c r="EOI411" s="2175"/>
      <c r="EOJ411" s="2175"/>
      <c r="EOK411" s="2175"/>
      <c r="EOL411" s="2175"/>
      <c r="EOM411" s="2175"/>
      <c r="EON411" s="2175"/>
      <c r="EOO411" s="2175"/>
      <c r="EOP411" s="2175"/>
      <c r="EOQ411" s="2175"/>
      <c r="EOR411" s="2175"/>
      <c r="EOS411" s="2175"/>
      <c r="EOT411" s="2175"/>
      <c r="EOU411" s="2175"/>
      <c r="EOV411" s="2175"/>
      <c r="EOW411" s="2175"/>
      <c r="EOX411" s="2175"/>
      <c r="EOY411" s="2175"/>
      <c r="EOZ411" s="2175"/>
      <c r="EPA411" s="2175"/>
      <c r="EPB411" s="2175"/>
      <c r="EPC411" s="2175"/>
      <c r="EPD411" s="2175"/>
      <c r="EPE411" s="2175"/>
      <c r="EPF411" s="2175"/>
      <c r="EPG411" s="2175"/>
      <c r="EPH411" s="2175"/>
      <c r="EPI411" s="2175"/>
      <c r="EPJ411" s="2175"/>
      <c r="EPK411" s="2175"/>
      <c r="EPL411" s="2175"/>
      <c r="EPM411" s="2175"/>
      <c r="EPN411" s="2175"/>
      <c r="EPO411" s="2175"/>
      <c r="EPP411" s="2175"/>
      <c r="EPQ411" s="2175"/>
      <c r="EPR411" s="2175"/>
      <c r="EPS411" s="2175"/>
      <c r="EPT411" s="2175"/>
      <c r="EPU411" s="2175"/>
      <c r="EPV411" s="2175"/>
      <c r="EPW411" s="2175"/>
      <c r="EPX411" s="2175"/>
      <c r="EPY411" s="2175"/>
      <c r="EPZ411" s="2175"/>
      <c r="EQA411" s="2175"/>
      <c r="EQB411" s="2175"/>
      <c r="EQC411" s="2175"/>
      <c r="EQD411" s="2175"/>
      <c r="EQE411" s="2175"/>
      <c r="EQF411" s="2175"/>
      <c r="EQG411" s="2175"/>
      <c r="EQH411" s="2175"/>
      <c r="EQI411" s="2175"/>
      <c r="EQJ411" s="2175"/>
      <c r="EQK411" s="2175"/>
      <c r="EQL411" s="2175"/>
      <c r="EQM411" s="2175"/>
      <c r="EQN411" s="2175"/>
      <c r="EQO411" s="2175"/>
      <c r="EQP411" s="2175"/>
      <c r="EQQ411" s="2175"/>
      <c r="EQR411" s="2175"/>
      <c r="EQS411" s="2175"/>
      <c r="EQT411" s="2175"/>
      <c r="EQU411" s="2175"/>
      <c r="EQV411" s="2175"/>
      <c r="EQW411" s="2175"/>
      <c r="EQX411" s="2175"/>
      <c r="EQY411" s="2175"/>
      <c r="EQZ411" s="2175"/>
      <c r="ERA411" s="2175"/>
      <c r="ERB411" s="2175"/>
      <c r="ERC411" s="2175"/>
      <c r="ERD411" s="2175"/>
      <c r="ERE411" s="2175"/>
      <c r="ERF411" s="2175"/>
      <c r="ERG411" s="2175"/>
      <c r="ERH411" s="2175"/>
      <c r="ERI411" s="2175"/>
      <c r="ERJ411" s="2175"/>
      <c r="ERK411" s="2175"/>
      <c r="ERL411" s="2175"/>
      <c r="ERM411" s="2175"/>
      <c r="ERN411" s="2175"/>
      <c r="ERO411" s="2175"/>
      <c r="ERP411" s="2175"/>
      <c r="ERQ411" s="2175"/>
      <c r="ERR411" s="2175"/>
      <c r="ERS411" s="2175"/>
      <c r="ERT411" s="2175"/>
      <c r="ERU411" s="2175"/>
      <c r="ERV411" s="2175"/>
      <c r="ERW411" s="2175"/>
      <c r="ERX411" s="2175"/>
      <c r="ERY411" s="2175"/>
      <c r="ERZ411" s="2175"/>
      <c r="ESA411" s="2175"/>
      <c r="ESB411" s="2175"/>
      <c r="ESC411" s="2175"/>
      <c r="ESD411" s="2175"/>
      <c r="ESE411" s="2175"/>
      <c r="ESF411" s="2175"/>
      <c r="ESG411" s="2175"/>
      <c r="ESH411" s="2175"/>
      <c r="ESI411" s="2175"/>
      <c r="ESJ411" s="2175"/>
      <c r="ESK411" s="2175"/>
      <c r="ESL411" s="2175"/>
      <c r="ESM411" s="2175"/>
      <c r="ESN411" s="2175"/>
      <c r="ESO411" s="2175"/>
      <c r="ESP411" s="2175"/>
      <c r="ESQ411" s="2175"/>
      <c r="ESR411" s="2175"/>
      <c r="ESS411" s="2175"/>
      <c r="EST411" s="2175"/>
      <c r="ESU411" s="2175"/>
      <c r="ESV411" s="2175"/>
      <c r="ESW411" s="2175"/>
      <c r="ESX411" s="2175"/>
      <c r="ESY411" s="2175"/>
      <c r="ESZ411" s="2175"/>
      <c r="ETA411" s="2175"/>
      <c r="ETB411" s="2175"/>
      <c r="ETC411" s="2175"/>
      <c r="ETD411" s="2175"/>
      <c r="ETE411" s="2175"/>
      <c r="ETF411" s="2175"/>
      <c r="ETG411" s="2175"/>
      <c r="ETH411" s="2175"/>
      <c r="ETI411" s="2175"/>
      <c r="ETJ411" s="2175"/>
      <c r="ETK411" s="2175"/>
      <c r="ETL411" s="2175"/>
      <c r="ETM411" s="2175"/>
      <c r="ETN411" s="2175"/>
      <c r="ETO411" s="2175"/>
      <c r="ETP411" s="2175"/>
      <c r="ETQ411" s="2175"/>
      <c r="ETR411" s="2175"/>
      <c r="ETS411" s="2175"/>
      <c r="ETT411" s="2175"/>
      <c r="ETU411" s="2175"/>
      <c r="ETV411" s="2175"/>
      <c r="ETW411" s="2175"/>
      <c r="ETX411" s="2175"/>
      <c r="ETY411" s="2175"/>
      <c r="ETZ411" s="2175"/>
      <c r="EUA411" s="2175"/>
      <c r="EUB411" s="2175"/>
      <c r="EUC411" s="2175"/>
      <c r="EUD411" s="2175"/>
      <c r="EUE411" s="2175"/>
      <c r="EUF411" s="2175"/>
      <c r="EUG411" s="2175"/>
      <c r="EUH411" s="2175"/>
      <c r="EUI411" s="2175"/>
      <c r="EUJ411" s="2175"/>
      <c r="EUK411" s="2175"/>
      <c r="EUL411" s="2175"/>
      <c r="EUM411" s="2175"/>
      <c r="EUN411" s="2175"/>
      <c r="EUO411" s="2175"/>
      <c r="EUP411" s="2175"/>
      <c r="EUQ411" s="2175"/>
      <c r="EUR411" s="2175"/>
      <c r="EUS411" s="2175"/>
      <c r="EUT411" s="2175"/>
      <c r="EUU411" s="2175"/>
      <c r="EUV411" s="2175"/>
      <c r="EUW411" s="2175"/>
      <c r="EUX411" s="2175"/>
      <c r="EUY411" s="2175"/>
      <c r="EUZ411" s="2175"/>
      <c r="EVA411" s="2175"/>
      <c r="EVB411" s="2175"/>
      <c r="EVC411" s="2175"/>
      <c r="EVD411" s="2175"/>
      <c r="EVE411" s="2175"/>
      <c r="EVF411" s="2175"/>
      <c r="EVG411" s="2175"/>
      <c r="EVH411" s="2175"/>
      <c r="EVI411" s="2175"/>
      <c r="EVJ411" s="2175"/>
      <c r="EVK411" s="2175"/>
      <c r="EVL411" s="2175"/>
      <c r="EVM411" s="2175"/>
      <c r="EVN411" s="2175"/>
      <c r="EVO411" s="2175"/>
      <c r="EVP411" s="2175"/>
      <c r="EVQ411" s="2175"/>
      <c r="EVR411" s="2175"/>
      <c r="EVS411" s="2175"/>
      <c r="EVT411" s="2175"/>
      <c r="EVU411" s="2175"/>
      <c r="EVV411" s="2175"/>
      <c r="EVW411" s="2175"/>
      <c r="EVX411" s="2175"/>
      <c r="EVY411" s="2175"/>
      <c r="EVZ411" s="2175"/>
      <c r="EWA411" s="2175"/>
      <c r="EWB411" s="2175"/>
      <c r="EWC411" s="2175"/>
      <c r="EWD411" s="2175"/>
      <c r="EWE411" s="2175"/>
      <c r="EWF411" s="2175"/>
      <c r="EWG411" s="2175"/>
      <c r="EWH411" s="2175"/>
      <c r="EWI411" s="2175"/>
      <c r="EWJ411" s="2175"/>
      <c r="EWK411" s="2175"/>
      <c r="EWL411" s="2175"/>
      <c r="EWM411" s="2175"/>
      <c r="EWN411" s="2175"/>
      <c r="EWO411" s="2175"/>
      <c r="EWP411" s="2175"/>
      <c r="EWQ411" s="2175"/>
      <c r="EWR411" s="2175"/>
      <c r="EWS411" s="2175"/>
      <c r="EWT411" s="2175"/>
      <c r="EWU411" s="2175"/>
      <c r="EWV411" s="2175"/>
      <c r="EWW411" s="2175"/>
      <c r="EWX411" s="2175"/>
      <c r="EWY411" s="2175"/>
      <c r="EWZ411" s="2175"/>
      <c r="EXA411" s="2175"/>
      <c r="EXB411" s="2175"/>
      <c r="EXC411" s="2175"/>
      <c r="EXD411" s="2175"/>
      <c r="EXE411" s="2175"/>
      <c r="EXF411" s="2175"/>
      <c r="EXG411" s="2175"/>
      <c r="EXH411" s="2175"/>
      <c r="EXI411" s="2175"/>
      <c r="EXJ411" s="2175"/>
      <c r="EXK411" s="2175"/>
      <c r="EXL411" s="2175"/>
      <c r="EXM411" s="2175"/>
      <c r="EXN411" s="2175"/>
      <c r="EXO411" s="2175"/>
      <c r="EXP411" s="2175"/>
      <c r="EXQ411" s="2175"/>
      <c r="EXR411" s="2175"/>
      <c r="EXS411" s="2175"/>
      <c r="EXT411" s="2175"/>
      <c r="EXU411" s="2175"/>
      <c r="EXV411" s="2175"/>
      <c r="EXW411" s="2175"/>
      <c r="EXX411" s="2175"/>
      <c r="EXY411" s="2175"/>
      <c r="EXZ411" s="2175"/>
      <c r="EYA411" s="2175"/>
      <c r="EYB411" s="2175"/>
      <c r="EYC411" s="2175"/>
      <c r="EYD411" s="2175"/>
      <c r="EYE411" s="2175"/>
      <c r="EYF411" s="2175"/>
      <c r="EYG411" s="2175"/>
      <c r="EYH411" s="2175"/>
      <c r="EYI411" s="2175"/>
      <c r="EYJ411" s="2175"/>
      <c r="EYK411" s="2175"/>
      <c r="EYL411" s="2175"/>
      <c r="EYM411" s="2175"/>
      <c r="EYN411" s="2175"/>
      <c r="EYO411" s="2175"/>
      <c r="EYP411" s="2175"/>
      <c r="EYQ411" s="2175"/>
      <c r="EYR411" s="2175"/>
      <c r="EYS411" s="2175"/>
      <c r="EYT411" s="2175"/>
      <c r="EYU411" s="2175"/>
      <c r="EYV411" s="2175"/>
      <c r="EYW411" s="2175"/>
      <c r="EYX411" s="2175"/>
      <c r="EYY411" s="2175"/>
      <c r="EYZ411" s="2175"/>
      <c r="EZA411" s="2175"/>
      <c r="EZB411" s="2175"/>
      <c r="EZC411" s="2175"/>
      <c r="EZD411" s="2175"/>
      <c r="EZE411" s="2175"/>
      <c r="EZF411" s="2175"/>
      <c r="EZG411" s="2175"/>
      <c r="EZH411" s="2175"/>
      <c r="EZI411" s="2175"/>
      <c r="EZJ411" s="2175"/>
      <c r="EZK411" s="2175"/>
      <c r="EZL411" s="2175"/>
      <c r="EZM411" s="2175"/>
      <c r="EZN411" s="2175"/>
      <c r="EZO411" s="2175"/>
      <c r="EZP411" s="2175"/>
      <c r="EZQ411" s="2175"/>
      <c r="EZR411" s="2175"/>
      <c r="EZS411" s="2175"/>
      <c r="EZT411" s="2175"/>
      <c r="EZU411" s="2175"/>
      <c r="EZV411" s="2175"/>
      <c r="EZW411" s="2175"/>
      <c r="EZX411" s="2175"/>
      <c r="EZY411" s="2175"/>
      <c r="EZZ411" s="2175"/>
      <c r="FAA411" s="2175"/>
      <c r="FAB411" s="2175"/>
      <c r="FAC411" s="2175"/>
      <c r="FAD411" s="2175"/>
      <c r="FAE411" s="2175"/>
      <c r="FAF411" s="2175"/>
      <c r="FAG411" s="2175"/>
      <c r="FAH411" s="2175"/>
      <c r="FAI411" s="2175"/>
      <c r="FAJ411" s="2175"/>
      <c r="FAK411" s="2175"/>
      <c r="FAL411" s="2175"/>
      <c r="FAM411" s="2175"/>
      <c r="FAN411" s="2175"/>
      <c r="FAO411" s="2175"/>
      <c r="FAP411" s="2175"/>
      <c r="FAQ411" s="2175"/>
      <c r="FAR411" s="2175"/>
      <c r="FAS411" s="2175"/>
      <c r="FAT411" s="2175"/>
      <c r="FAU411" s="2175"/>
      <c r="FAV411" s="2175"/>
      <c r="FAW411" s="2175"/>
      <c r="FAX411" s="2175"/>
      <c r="FAY411" s="2175"/>
      <c r="FAZ411" s="2175"/>
      <c r="FBA411" s="2175"/>
      <c r="FBB411" s="2175"/>
      <c r="FBC411" s="2175"/>
      <c r="FBD411" s="2175"/>
      <c r="FBE411" s="2175"/>
      <c r="FBF411" s="2175"/>
      <c r="FBG411" s="2175"/>
      <c r="FBH411" s="2175"/>
      <c r="FBI411" s="2175"/>
      <c r="FBJ411" s="2175"/>
      <c r="FBK411" s="2175"/>
      <c r="FBL411" s="2175"/>
      <c r="FBM411" s="2175"/>
      <c r="FBN411" s="2175"/>
      <c r="FBO411" s="2175"/>
      <c r="FBP411" s="2175"/>
      <c r="FBQ411" s="2175"/>
      <c r="FBR411" s="2175"/>
      <c r="FBS411" s="2175"/>
      <c r="FBT411" s="2175"/>
      <c r="FBU411" s="2175"/>
      <c r="FBV411" s="2175"/>
      <c r="FBW411" s="2175"/>
      <c r="FBX411" s="2175"/>
      <c r="FBY411" s="2175"/>
      <c r="FBZ411" s="2175"/>
      <c r="FCA411" s="2175"/>
      <c r="FCB411" s="2175"/>
      <c r="FCC411" s="2175"/>
      <c r="FCD411" s="2175"/>
      <c r="FCE411" s="2175"/>
      <c r="FCF411" s="2175"/>
      <c r="FCG411" s="2175"/>
      <c r="FCH411" s="2175"/>
      <c r="FCI411" s="2175"/>
      <c r="FCJ411" s="2175"/>
      <c r="FCK411" s="2175"/>
      <c r="FCL411" s="2175"/>
      <c r="FCM411" s="2175"/>
      <c r="FCN411" s="2175"/>
      <c r="FCO411" s="2175"/>
      <c r="FCP411" s="2175"/>
      <c r="FCQ411" s="2175"/>
      <c r="FCR411" s="2175"/>
      <c r="FCS411" s="2175"/>
      <c r="FCT411" s="2175"/>
      <c r="FCU411" s="2175"/>
      <c r="FCV411" s="2175"/>
      <c r="FCW411" s="2175"/>
      <c r="FCX411" s="2175"/>
      <c r="FCY411" s="2175"/>
      <c r="FCZ411" s="2175"/>
      <c r="FDA411" s="2175"/>
      <c r="FDB411" s="2175"/>
      <c r="FDC411" s="2175"/>
      <c r="FDD411" s="2175"/>
      <c r="FDE411" s="2175"/>
      <c r="FDF411" s="2175"/>
      <c r="FDG411" s="2175"/>
      <c r="FDH411" s="2175"/>
      <c r="FDI411" s="2175"/>
      <c r="FDJ411" s="2175"/>
      <c r="FDK411" s="2175"/>
      <c r="FDL411" s="2175"/>
      <c r="FDM411" s="2175"/>
      <c r="FDN411" s="2175"/>
      <c r="FDO411" s="2175"/>
      <c r="FDP411" s="2175"/>
      <c r="FDQ411" s="2175"/>
      <c r="FDR411" s="2175"/>
      <c r="FDS411" s="2175"/>
      <c r="FDT411" s="2175"/>
      <c r="FDU411" s="2175"/>
      <c r="FDV411" s="2175"/>
      <c r="FDW411" s="2175"/>
      <c r="FDX411" s="2175"/>
      <c r="FDY411" s="2175"/>
      <c r="FDZ411" s="2175"/>
      <c r="FEA411" s="2175"/>
      <c r="FEB411" s="2175"/>
      <c r="FEC411" s="2175"/>
      <c r="FED411" s="2175"/>
      <c r="FEE411" s="2175"/>
      <c r="FEF411" s="2175"/>
      <c r="FEG411" s="2175"/>
      <c r="FEH411" s="2175"/>
      <c r="FEI411" s="2175"/>
      <c r="FEJ411" s="2175"/>
      <c r="FEK411" s="2175"/>
      <c r="FEL411" s="2175"/>
      <c r="FEM411" s="2175"/>
      <c r="FEN411" s="2175"/>
      <c r="FEO411" s="2175"/>
      <c r="FEP411" s="2175"/>
      <c r="FEQ411" s="2175"/>
      <c r="FER411" s="2175"/>
      <c r="FES411" s="2175"/>
      <c r="FET411" s="2175"/>
      <c r="FEU411" s="2175"/>
      <c r="FEV411" s="2175"/>
      <c r="FEW411" s="2175"/>
      <c r="FEX411" s="2175"/>
      <c r="FEY411" s="2175"/>
      <c r="FEZ411" s="2175"/>
      <c r="FFA411" s="2175"/>
      <c r="FFB411" s="2175"/>
      <c r="FFC411" s="2175"/>
      <c r="FFD411" s="2175"/>
      <c r="FFE411" s="2175"/>
      <c r="FFF411" s="2175"/>
      <c r="FFG411" s="2175"/>
      <c r="FFH411" s="2175"/>
      <c r="FFI411" s="2175"/>
      <c r="FFJ411" s="2175"/>
      <c r="FFK411" s="2175"/>
      <c r="FFL411" s="2175"/>
      <c r="FFM411" s="2175"/>
      <c r="FFN411" s="2175"/>
      <c r="FFO411" s="2175"/>
      <c r="FFP411" s="2175"/>
      <c r="FFQ411" s="2175"/>
      <c r="FFR411" s="2175"/>
      <c r="FFS411" s="2175"/>
      <c r="FFT411" s="2175"/>
      <c r="FFU411" s="2175"/>
      <c r="FFV411" s="2175"/>
      <c r="FFW411" s="2175"/>
      <c r="FFX411" s="2175"/>
      <c r="FFY411" s="2175"/>
      <c r="FFZ411" s="2175"/>
      <c r="FGA411" s="2175"/>
      <c r="FGB411" s="2175"/>
      <c r="FGC411" s="2175"/>
      <c r="FGD411" s="2175"/>
      <c r="FGE411" s="2175"/>
      <c r="FGF411" s="2175"/>
      <c r="FGG411" s="2175"/>
      <c r="FGH411" s="2175"/>
      <c r="FGI411" s="2175"/>
      <c r="FGJ411" s="2175"/>
      <c r="FGK411" s="2175"/>
      <c r="FGL411" s="2175"/>
      <c r="FGM411" s="2175"/>
      <c r="FGN411" s="2175"/>
      <c r="FGO411" s="2175"/>
      <c r="FGP411" s="2175"/>
      <c r="FGQ411" s="2175"/>
      <c r="FGR411" s="2175"/>
      <c r="FGS411" s="2175"/>
      <c r="FGT411" s="2175"/>
      <c r="FGU411" s="2175"/>
      <c r="FGV411" s="2175"/>
      <c r="FGW411" s="2175"/>
      <c r="FGX411" s="2175"/>
      <c r="FGY411" s="2175"/>
      <c r="FGZ411" s="2175"/>
      <c r="FHA411" s="2175"/>
      <c r="FHB411" s="2175"/>
      <c r="FHC411" s="2175"/>
      <c r="FHD411" s="2175"/>
      <c r="FHE411" s="2175"/>
      <c r="FHF411" s="2175"/>
      <c r="FHG411" s="2175"/>
      <c r="FHH411" s="2175"/>
      <c r="FHI411" s="2175"/>
      <c r="FHJ411" s="2175"/>
      <c r="FHK411" s="2175"/>
      <c r="FHL411" s="2175"/>
      <c r="FHM411" s="2175"/>
      <c r="FHN411" s="2175"/>
      <c r="FHO411" s="2175"/>
      <c r="FHP411" s="2175"/>
      <c r="FHQ411" s="2175"/>
      <c r="FHR411" s="2175"/>
      <c r="FHS411" s="2175"/>
      <c r="FHT411" s="2175"/>
      <c r="FHU411" s="2175"/>
      <c r="FHV411" s="2175"/>
      <c r="FHW411" s="2175"/>
      <c r="FHX411" s="2175"/>
      <c r="FHY411" s="2175"/>
      <c r="FHZ411" s="2175"/>
      <c r="FIA411" s="2175"/>
      <c r="FIB411" s="2175"/>
      <c r="FIC411" s="2175"/>
      <c r="FID411" s="2175"/>
      <c r="FIE411" s="2175"/>
      <c r="FIF411" s="2175"/>
      <c r="FIG411" s="2175"/>
      <c r="FIH411" s="2175"/>
      <c r="FII411" s="2175"/>
      <c r="FIJ411" s="2175"/>
      <c r="FIK411" s="2175"/>
      <c r="FIL411" s="2175"/>
      <c r="FIM411" s="2175"/>
      <c r="FIN411" s="2175"/>
      <c r="FIO411" s="2175"/>
      <c r="FIP411" s="2175"/>
      <c r="FIQ411" s="2175"/>
      <c r="FIR411" s="2175"/>
      <c r="FIS411" s="2175"/>
      <c r="FIT411" s="2175"/>
      <c r="FIU411" s="2175"/>
      <c r="FIV411" s="2175"/>
      <c r="FIW411" s="2175"/>
      <c r="FIX411" s="2175"/>
      <c r="FIY411" s="2175"/>
      <c r="FIZ411" s="2175"/>
      <c r="FJA411" s="2175"/>
      <c r="FJB411" s="2175"/>
      <c r="FJC411" s="2175"/>
      <c r="FJD411" s="2175"/>
      <c r="FJE411" s="2175"/>
      <c r="FJF411" s="2175"/>
      <c r="FJG411" s="2175"/>
      <c r="FJH411" s="2175"/>
      <c r="FJI411" s="2175"/>
      <c r="FJJ411" s="2175"/>
      <c r="FJK411" s="2175"/>
      <c r="FJL411" s="2175"/>
      <c r="FJM411" s="2175"/>
      <c r="FJN411" s="2175"/>
      <c r="FJO411" s="2175"/>
      <c r="FJP411" s="2175"/>
      <c r="FJQ411" s="2175"/>
      <c r="FJR411" s="2175"/>
      <c r="FJS411" s="2175"/>
      <c r="FJT411" s="2175"/>
      <c r="FJU411" s="2175"/>
      <c r="FJV411" s="2175"/>
      <c r="FJW411" s="2175"/>
      <c r="FJX411" s="2175"/>
      <c r="FJY411" s="2175"/>
      <c r="FJZ411" s="2175"/>
      <c r="FKA411" s="2175"/>
      <c r="FKB411" s="2175"/>
      <c r="FKC411" s="2175"/>
      <c r="FKD411" s="2175"/>
      <c r="FKE411" s="2175"/>
      <c r="FKF411" s="2175"/>
      <c r="FKG411" s="2175"/>
      <c r="FKH411" s="2175"/>
      <c r="FKI411" s="2175"/>
      <c r="FKJ411" s="2175"/>
      <c r="FKK411" s="2175"/>
      <c r="FKL411" s="2175"/>
      <c r="FKM411" s="2175"/>
      <c r="FKN411" s="2175"/>
      <c r="FKO411" s="2175"/>
      <c r="FKP411" s="2175"/>
      <c r="FKQ411" s="2175"/>
      <c r="FKR411" s="2175"/>
      <c r="FKS411" s="2175"/>
      <c r="FKT411" s="2175"/>
      <c r="FKU411" s="2175"/>
      <c r="FKV411" s="2175"/>
      <c r="FKW411" s="2175"/>
      <c r="FKX411" s="2175"/>
      <c r="FKY411" s="2175"/>
      <c r="FKZ411" s="2175"/>
      <c r="FLA411" s="2175"/>
      <c r="FLB411" s="2175"/>
      <c r="FLC411" s="2175"/>
      <c r="FLD411" s="2175"/>
      <c r="FLE411" s="2175"/>
      <c r="FLF411" s="2175"/>
      <c r="FLG411" s="2175"/>
      <c r="FLH411" s="2175"/>
      <c r="FLI411" s="2175"/>
      <c r="FLJ411" s="2175"/>
      <c r="FLK411" s="2175"/>
      <c r="FLL411" s="2175"/>
      <c r="FLM411" s="2175"/>
      <c r="FLN411" s="2175"/>
      <c r="FLO411" s="2175"/>
      <c r="FLP411" s="2175"/>
      <c r="FLQ411" s="2175"/>
      <c r="FLR411" s="2175"/>
      <c r="FLS411" s="2175"/>
      <c r="FLT411" s="2175"/>
      <c r="FLU411" s="2175"/>
      <c r="FLV411" s="2175"/>
      <c r="FLW411" s="2175"/>
      <c r="FLX411" s="2175"/>
      <c r="FLY411" s="2175"/>
      <c r="FLZ411" s="2175"/>
      <c r="FMA411" s="2175"/>
      <c r="FMB411" s="2175"/>
      <c r="FMC411" s="2175"/>
      <c r="FMD411" s="2175"/>
      <c r="FME411" s="2175"/>
      <c r="FMF411" s="2175"/>
      <c r="FMG411" s="2175"/>
      <c r="FMH411" s="2175"/>
      <c r="FMI411" s="2175"/>
      <c r="FMJ411" s="2175"/>
      <c r="FMK411" s="2175"/>
      <c r="FML411" s="2175"/>
      <c r="FMM411" s="2175"/>
      <c r="FMN411" s="2175"/>
      <c r="FMO411" s="2175"/>
      <c r="FMP411" s="2175"/>
      <c r="FMQ411" s="2175"/>
      <c r="FMR411" s="2175"/>
      <c r="FMS411" s="2175"/>
      <c r="FMT411" s="2175"/>
      <c r="FMU411" s="2175"/>
      <c r="FMV411" s="2175"/>
      <c r="FMW411" s="2175"/>
      <c r="FMX411" s="2175"/>
      <c r="FMY411" s="2175"/>
      <c r="FMZ411" s="2175"/>
      <c r="FNA411" s="2175"/>
      <c r="FNB411" s="2175"/>
      <c r="FNC411" s="2175"/>
      <c r="FND411" s="2175"/>
      <c r="FNE411" s="2175"/>
      <c r="FNF411" s="2175"/>
      <c r="FNG411" s="2175"/>
      <c r="FNH411" s="2175"/>
      <c r="FNI411" s="2175"/>
      <c r="FNJ411" s="2175"/>
      <c r="FNK411" s="2175"/>
      <c r="FNL411" s="2175"/>
      <c r="FNM411" s="2175"/>
      <c r="FNN411" s="2175"/>
      <c r="FNO411" s="2175"/>
      <c r="FNP411" s="2175"/>
      <c r="FNQ411" s="2175"/>
      <c r="FNR411" s="2175"/>
      <c r="FNS411" s="2175"/>
      <c r="FNT411" s="2175"/>
      <c r="FNU411" s="2175"/>
      <c r="FNV411" s="2175"/>
      <c r="FNW411" s="2175"/>
      <c r="FNX411" s="2175"/>
      <c r="FNY411" s="2175"/>
      <c r="FNZ411" s="2175"/>
      <c r="FOA411" s="2175"/>
      <c r="FOB411" s="2175"/>
      <c r="FOC411" s="2175"/>
      <c r="FOD411" s="2175"/>
      <c r="FOE411" s="2175"/>
      <c r="FOF411" s="2175"/>
      <c r="FOG411" s="2175"/>
      <c r="FOH411" s="2175"/>
      <c r="FOI411" s="2175"/>
      <c r="FOJ411" s="2175"/>
      <c r="FOK411" s="2175"/>
      <c r="FOL411" s="2175"/>
      <c r="FOM411" s="2175"/>
      <c r="FON411" s="2175"/>
      <c r="FOO411" s="2175"/>
      <c r="FOP411" s="2175"/>
      <c r="FOQ411" s="2175"/>
      <c r="FOR411" s="2175"/>
      <c r="FOS411" s="2175"/>
      <c r="FOT411" s="2175"/>
      <c r="FOU411" s="2175"/>
      <c r="FOV411" s="2175"/>
      <c r="FOW411" s="2175"/>
      <c r="FOX411" s="2175"/>
      <c r="FOY411" s="2175"/>
      <c r="FOZ411" s="2175"/>
      <c r="FPA411" s="2175"/>
      <c r="FPB411" s="2175"/>
      <c r="FPC411" s="2175"/>
      <c r="FPD411" s="2175"/>
      <c r="FPE411" s="2175"/>
      <c r="FPF411" s="2175"/>
      <c r="FPG411" s="2175"/>
      <c r="FPH411" s="2175"/>
      <c r="FPI411" s="2175"/>
      <c r="FPJ411" s="2175"/>
      <c r="FPK411" s="2175"/>
      <c r="FPL411" s="2175"/>
      <c r="FPM411" s="2175"/>
      <c r="FPN411" s="2175"/>
      <c r="FPO411" s="2175"/>
      <c r="FPP411" s="2175"/>
      <c r="FPQ411" s="2175"/>
      <c r="FPR411" s="2175"/>
      <c r="FPS411" s="2175"/>
      <c r="FPT411" s="2175"/>
      <c r="FPU411" s="2175"/>
      <c r="FPV411" s="2175"/>
      <c r="FPW411" s="2175"/>
      <c r="FPX411" s="2175"/>
      <c r="FPY411" s="2175"/>
      <c r="FPZ411" s="2175"/>
      <c r="FQA411" s="2175"/>
      <c r="FQB411" s="2175"/>
      <c r="FQC411" s="2175"/>
      <c r="FQD411" s="2175"/>
      <c r="FQE411" s="2175"/>
      <c r="FQF411" s="2175"/>
      <c r="FQG411" s="2175"/>
      <c r="FQH411" s="2175"/>
      <c r="FQI411" s="2175"/>
      <c r="FQJ411" s="2175"/>
      <c r="FQK411" s="2175"/>
      <c r="FQL411" s="2175"/>
      <c r="FQM411" s="2175"/>
      <c r="FQN411" s="2175"/>
      <c r="FQO411" s="2175"/>
      <c r="FQP411" s="2175"/>
      <c r="FQQ411" s="2175"/>
      <c r="FQR411" s="2175"/>
      <c r="FQS411" s="2175"/>
      <c r="FQT411" s="2175"/>
      <c r="FQU411" s="2175"/>
      <c r="FQV411" s="2175"/>
      <c r="FQW411" s="2175"/>
      <c r="FQX411" s="2175"/>
      <c r="FQY411" s="2175"/>
      <c r="FQZ411" s="2175"/>
      <c r="FRA411" s="2175"/>
      <c r="FRB411" s="2175"/>
      <c r="FRC411" s="2175"/>
      <c r="FRD411" s="2175"/>
      <c r="FRE411" s="2175"/>
      <c r="FRF411" s="2175"/>
      <c r="FRG411" s="2175"/>
      <c r="FRH411" s="2175"/>
      <c r="FRI411" s="2175"/>
      <c r="FRJ411" s="2175"/>
      <c r="FRK411" s="2175"/>
      <c r="FRL411" s="2175"/>
      <c r="FRM411" s="2175"/>
      <c r="FRN411" s="2175"/>
      <c r="FRO411" s="2175"/>
      <c r="FRP411" s="2175"/>
      <c r="FRQ411" s="2175"/>
      <c r="FRR411" s="2175"/>
      <c r="FRS411" s="2175"/>
      <c r="FRT411" s="2175"/>
      <c r="FRU411" s="2175"/>
      <c r="FRV411" s="2175"/>
      <c r="FRW411" s="2175"/>
      <c r="FRX411" s="2175"/>
      <c r="FRY411" s="2175"/>
      <c r="FRZ411" s="2175"/>
      <c r="FSA411" s="2175"/>
      <c r="FSB411" s="2175"/>
      <c r="FSC411" s="2175"/>
      <c r="FSD411" s="2175"/>
      <c r="FSE411" s="2175"/>
      <c r="FSF411" s="2175"/>
      <c r="FSG411" s="2175"/>
      <c r="FSH411" s="2175"/>
      <c r="FSI411" s="2175"/>
      <c r="FSJ411" s="2175"/>
      <c r="FSK411" s="2175"/>
      <c r="FSL411" s="2175"/>
      <c r="FSM411" s="2175"/>
      <c r="FSN411" s="2175"/>
      <c r="FSO411" s="2175"/>
      <c r="FSP411" s="2175"/>
      <c r="FSQ411" s="2175"/>
      <c r="FSR411" s="2175"/>
      <c r="FSS411" s="2175"/>
      <c r="FST411" s="2175"/>
      <c r="FSU411" s="2175"/>
      <c r="FSV411" s="2175"/>
      <c r="FSW411" s="2175"/>
      <c r="FSX411" s="2175"/>
      <c r="FSY411" s="2175"/>
      <c r="FSZ411" s="2175"/>
      <c r="FTA411" s="2175"/>
      <c r="FTB411" s="2175"/>
      <c r="FTC411" s="2175"/>
      <c r="FTD411" s="2175"/>
      <c r="FTE411" s="2175"/>
      <c r="FTF411" s="2175"/>
      <c r="FTG411" s="2175"/>
      <c r="FTH411" s="2175"/>
      <c r="FTI411" s="2175"/>
      <c r="FTJ411" s="2175"/>
      <c r="FTK411" s="2175"/>
      <c r="FTL411" s="2175"/>
      <c r="FTM411" s="2175"/>
      <c r="FTN411" s="2175"/>
      <c r="FTO411" s="2175"/>
      <c r="FTP411" s="2175"/>
      <c r="FTQ411" s="2175"/>
      <c r="FTR411" s="2175"/>
      <c r="FTS411" s="2175"/>
      <c r="FTT411" s="2175"/>
      <c r="FTU411" s="2175"/>
      <c r="FTV411" s="2175"/>
      <c r="FTW411" s="2175"/>
      <c r="FTX411" s="2175"/>
      <c r="FTY411" s="2175"/>
      <c r="FTZ411" s="2175"/>
      <c r="FUA411" s="2175"/>
      <c r="FUB411" s="2175"/>
      <c r="FUC411" s="2175"/>
      <c r="FUD411" s="2175"/>
      <c r="FUE411" s="2175"/>
      <c r="FUF411" s="2175"/>
      <c r="FUG411" s="2175"/>
      <c r="FUH411" s="2175"/>
      <c r="FUI411" s="2175"/>
      <c r="FUJ411" s="2175"/>
      <c r="FUK411" s="2175"/>
      <c r="FUL411" s="2175"/>
      <c r="FUM411" s="2175"/>
      <c r="FUN411" s="2175"/>
      <c r="FUO411" s="2175"/>
      <c r="FUP411" s="2175"/>
      <c r="FUQ411" s="2175"/>
      <c r="FUR411" s="2175"/>
      <c r="FUS411" s="2175"/>
      <c r="FUT411" s="2175"/>
      <c r="FUU411" s="2175"/>
      <c r="FUV411" s="2175"/>
      <c r="FUW411" s="2175"/>
      <c r="FUX411" s="2175"/>
      <c r="FUY411" s="2175"/>
      <c r="FUZ411" s="2175"/>
      <c r="FVA411" s="2175"/>
      <c r="FVB411" s="2175"/>
      <c r="FVC411" s="2175"/>
      <c r="FVD411" s="2175"/>
      <c r="FVE411" s="2175"/>
      <c r="FVF411" s="2175"/>
      <c r="FVG411" s="2175"/>
      <c r="FVH411" s="2175"/>
      <c r="FVI411" s="2175"/>
      <c r="FVJ411" s="2175"/>
      <c r="FVK411" s="2175"/>
      <c r="FVL411" s="2175"/>
      <c r="FVM411" s="2175"/>
      <c r="FVN411" s="2175"/>
      <c r="FVO411" s="2175"/>
      <c r="FVP411" s="2175"/>
      <c r="FVQ411" s="2175"/>
      <c r="FVR411" s="2175"/>
      <c r="FVS411" s="2175"/>
      <c r="FVT411" s="2175"/>
      <c r="FVU411" s="2175"/>
      <c r="FVV411" s="2175"/>
      <c r="FVW411" s="2175"/>
      <c r="FVX411" s="2175"/>
      <c r="FVY411" s="2175"/>
      <c r="FVZ411" s="2175"/>
      <c r="FWA411" s="2175"/>
      <c r="FWB411" s="2175"/>
      <c r="FWC411" s="2175"/>
      <c r="FWD411" s="2175"/>
      <c r="FWE411" s="2175"/>
      <c r="FWF411" s="2175"/>
      <c r="FWG411" s="2175"/>
      <c r="FWH411" s="2175"/>
      <c r="FWI411" s="2175"/>
      <c r="FWJ411" s="2175"/>
      <c r="FWK411" s="2175"/>
      <c r="FWL411" s="2175"/>
      <c r="FWM411" s="2175"/>
      <c r="FWN411" s="2175"/>
      <c r="FWO411" s="2175"/>
      <c r="FWP411" s="2175"/>
      <c r="FWQ411" s="2175"/>
      <c r="FWR411" s="2175"/>
      <c r="FWS411" s="2175"/>
      <c r="FWT411" s="2175"/>
      <c r="FWU411" s="2175"/>
      <c r="FWV411" s="2175"/>
      <c r="FWW411" s="2175"/>
      <c r="FWX411" s="2175"/>
      <c r="FWY411" s="2175"/>
      <c r="FWZ411" s="2175"/>
      <c r="FXA411" s="2175"/>
      <c r="FXB411" s="2175"/>
      <c r="FXC411" s="2175"/>
      <c r="FXD411" s="2175"/>
      <c r="FXE411" s="2175"/>
      <c r="FXF411" s="2175"/>
      <c r="FXG411" s="2175"/>
      <c r="FXH411" s="2175"/>
      <c r="FXI411" s="2175"/>
      <c r="FXJ411" s="2175"/>
      <c r="FXK411" s="2175"/>
      <c r="FXL411" s="2175"/>
      <c r="FXM411" s="2175"/>
      <c r="FXN411" s="2175"/>
      <c r="FXO411" s="2175"/>
      <c r="FXP411" s="2175"/>
      <c r="FXQ411" s="2175"/>
      <c r="FXR411" s="2175"/>
      <c r="FXS411" s="2175"/>
      <c r="FXT411" s="2175"/>
      <c r="FXU411" s="2175"/>
      <c r="FXV411" s="2175"/>
      <c r="FXW411" s="2175"/>
      <c r="FXX411" s="2175"/>
      <c r="FXY411" s="2175"/>
      <c r="FXZ411" s="2175"/>
      <c r="FYA411" s="2175"/>
      <c r="FYB411" s="2175"/>
      <c r="FYC411" s="2175"/>
      <c r="FYD411" s="2175"/>
      <c r="FYE411" s="2175"/>
      <c r="FYF411" s="2175"/>
      <c r="FYG411" s="2175"/>
      <c r="FYH411" s="2175"/>
      <c r="FYI411" s="2175"/>
      <c r="FYJ411" s="2175"/>
      <c r="FYK411" s="2175"/>
      <c r="FYL411" s="2175"/>
      <c r="FYM411" s="2175"/>
      <c r="FYN411" s="2175"/>
      <c r="FYO411" s="2175"/>
      <c r="FYP411" s="2175"/>
      <c r="FYQ411" s="2175"/>
      <c r="FYR411" s="2175"/>
      <c r="FYS411" s="2175"/>
      <c r="FYT411" s="2175"/>
      <c r="FYU411" s="2175"/>
      <c r="FYV411" s="2175"/>
      <c r="FYW411" s="2175"/>
      <c r="FYX411" s="2175"/>
      <c r="FYY411" s="2175"/>
      <c r="FYZ411" s="2175"/>
      <c r="FZA411" s="2175"/>
      <c r="FZB411" s="2175"/>
      <c r="FZC411" s="2175"/>
      <c r="FZD411" s="2175"/>
      <c r="FZE411" s="2175"/>
      <c r="FZF411" s="2175"/>
      <c r="FZG411" s="2175"/>
      <c r="FZH411" s="2175"/>
      <c r="FZI411" s="2175"/>
      <c r="FZJ411" s="2175"/>
      <c r="FZK411" s="2175"/>
      <c r="FZL411" s="2175"/>
      <c r="FZM411" s="2175"/>
      <c r="FZN411" s="2175"/>
      <c r="FZO411" s="2175"/>
      <c r="FZP411" s="2175"/>
      <c r="FZQ411" s="2175"/>
      <c r="FZR411" s="2175"/>
      <c r="FZS411" s="2175"/>
      <c r="FZT411" s="2175"/>
      <c r="FZU411" s="2175"/>
      <c r="FZV411" s="2175"/>
      <c r="FZW411" s="2175"/>
      <c r="FZX411" s="2175"/>
      <c r="FZY411" s="2175"/>
      <c r="FZZ411" s="2175"/>
      <c r="GAA411" s="2175"/>
      <c r="GAB411" s="2175"/>
      <c r="GAC411" s="2175"/>
      <c r="GAD411" s="2175"/>
      <c r="GAE411" s="2175"/>
      <c r="GAF411" s="2175"/>
      <c r="GAG411" s="2175"/>
      <c r="GAH411" s="2175"/>
      <c r="GAI411" s="2175"/>
      <c r="GAJ411" s="2175"/>
      <c r="GAK411" s="2175"/>
      <c r="GAL411" s="2175"/>
      <c r="GAM411" s="2175"/>
      <c r="GAN411" s="2175"/>
      <c r="GAO411" s="2175"/>
      <c r="GAP411" s="2175"/>
      <c r="GAQ411" s="2175"/>
      <c r="GAR411" s="2175"/>
      <c r="GAS411" s="2175"/>
      <c r="GAT411" s="2175"/>
      <c r="GAU411" s="2175"/>
      <c r="GAV411" s="2175"/>
      <c r="GAW411" s="2175"/>
      <c r="GAX411" s="2175"/>
      <c r="GAY411" s="2175"/>
      <c r="GAZ411" s="2175"/>
      <c r="GBA411" s="2175"/>
      <c r="GBB411" s="2175"/>
      <c r="GBC411" s="2175"/>
      <c r="GBD411" s="2175"/>
      <c r="GBE411" s="2175"/>
      <c r="GBF411" s="2175"/>
      <c r="GBG411" s="2175"/>
      <c r="GBH411" s="2175"/>
      <c r="GBI411" s="2175"/>
      <c r="GBJ411" s="2175"/>
      <c r="GBK411" s="2175"/>
      <c r="GBL411" s="2175"/>
      <c r="GBM411" s="2175"/>
      <c r="GBN411" s="2175"/>
      <c r="GBO411" s="2175"/>
      <c r="GBP411" s="2175"/>
      <c r="GBQ411" s="2175"/>
      <c r="GBR411" s="2175"/>
      <c r="GBS411" s="2175"/>
      <c r="GBT411" s="2175"/>
      <c r="GBU411" s="2175"/>
      <c r="GBV411" s="2175"/>
      <c r="GBW411" s="2175"/>
      <c r="GBX411" s="2175"/>
      <c r="GBY411" s="2175"/>
      <c r="GBZ411" s="2175"/>
      <c r="GCA411" s="2175"/>
      <c r="GCB411" s="2175"/>
      <c r="GCC411" s="2175"/>
      <c r="GCD411" s="2175"/>
      <c r="GCE411" s="2175"/>
      <c r="GCF411" s="2175"/>
      <c r="GCG411" s="2175"/>
      <c r="GCH411" s="2175"/>
      <c r="GCI411" s="2175"/>
      <c r="GCJ411" s="2175"/>
      <c r="GCK411" s="2175"/>
      <c r="GCL411" s="2175"/>
      <c r="GCM411" s="2175"/>
      <c r="GCN411" s="2175"/>
      <c r="GCO411" s="2175"/>
      <c r="GCP411" s="2175"/>
      <c r="GCQ411" s="2175"/>
      <c r="GCR411" s="2175"/>
      <c r="GCS411" s="2175"/>
      <c r="GCT411" s="2175"/>
      <c r="GCU411" s="2175"/>
      <c r="GCV411" s="2175"/>
      <c r="GCW411" s="2175"/>
      <c r="GCX411" s="2175"/>
      <c r="GCY411" s="2175"/>
      <c r="GCZ411" s="2175"/>
      <c r="GDA411" s="2175"/>
      <c r="GDB411" s="2175"/>
      <c r="GDC411" s="2175"/>
      <c r="GDD411" s="2175"/>
      <c r="GDE411" s="2175"/>
      <c r="GDF411" s="2175"/>
      <c r="GDG411" s="2175"/>
      <c r="GDH411" s="2175"/>
      <c r="GDI411" s="2175"/>
      <c r="GDJ411" s="2175"/>
      <c r="GDK411" s="2175"/>
      <c r="GDL411" s="2175"/>
      <c r="GDM411" s="2175"/>
      <c r="GDN411" s="2175"/>
      <c r="GDO411" s="2175"/>
      <c r="GDP411" s="2175"/>
      <c r="GDQ411" s="2175"/>
      <c r="GDR411" s="2175"/>
      <c r="GDS411" s="2175"/>
      <c r="GDT411" s="2175"/>
      <c r="GDU411" s="2175"/>
      <c r="GDV411" s="2175"/>
      <c r="GDW411" s="2175"/>
      <c r="GDX411" s="2175"/>
      <c r="GDY411" s="2175"/>
      <c r="GDZ411" s="2175"/>
      <c r="GEA411" s="2175"/>
      <c r="GEB411" s="2175"/>
      <c r="GEC411" s="2175"/>
      <c r="GED411" s="2175"/>
      <c r="GEE411" s="2175"/>
      <c r="GEF411" s="2175"/>
      <c r="GEG411" s="2175"/>
      <c r="GEH411" s="2175"/>
      <c r="GEI411" s="2175"/>
      <c r="GEJ411" s="2175"/>
      <c r="GEK411" s="2175"/>
      <c r="GEL411" s="2175"/>
      <c r="GEM411" s="2175"/>
      <c r="GEN411" s="2175"/>
      <c r="GEO411" s="2175"/>
      <c r="GEP411" s="2175"/>
      <c r="GEQ411" s="2175"/>
      <c r="GER411" s="2175"/>
      <c r="GES411" s="2175"/>
      <c r="GET411" s="2175"/>
      <c r="GEU411" s="2175"/>
      <c r="GEV411" s="2175"/>
      <c r="GEW411" s="2175"/>
      <c r="GEX411" s="2175"/>
      <c r="GEY411" s="2175"/>
      <c r="GEZ411" s="2175"/>
      <c r="GFA411" s="2175"/>
      <c r="GFB411" s="2175"/>
      <c r="GFC411" s="2175"/>
      <c r="GFD411" s="2175"/>
      <c r="GFE411" s="2175"/>
      <c r="GFF411" s="2175"/>
      <c r="GFG411" s="2175"/>
      <c r="GFH411" s="2175"/>
      <c r="GFI411" s="2175"/>
      <c r="GFJ411" s="2175"/>
      <c r="GFK411" s="2175"/>
      <c r="GFL411" s="2175"/>
      <c r="GFM411" s="2175"/>
      <c r="GFN411" s="2175"/>
      <c r="GFO411" s="2175"/>
      <c r="GFP411" s="2175"/>
      <c r="GFQ411" s="2175"/>
      <c r="GFR411" s="2175"/>
      <c r="GFS411" s="2175"/>
      <c r="GFT411" s="2175"/>
      <c r="GFU411" s="2175"/>
      <c r="GFV411" s="2175"/>
      <c r="GFW411" s="2175"/>
      <c r="GFX411" s="2175"/>
      <c r="GFY411" s="2175"/>
      <c r="GFZ411" s="2175"/>
      <c r="GGA411" s="2175"/>
      <c r="GGB411" s="2175"/>
      <c r="GGC411" s="2175"/>
      <c r="GGD411" s="2175"/>
      <c r="GGE411" s="2175"/>
      <c r="GGF411" s="2175"/>
      <c r="GGG411" s="2175"/>
      <c r="GGH411" s="2175"/>
      <c r="GGI411" s="2175"/>
      <c r="GGJ411" s="2175"/>
      <c r="GGK411" s="2175"/>
      <c r="GGL411" s="2175"/>
      <c r="GGM411" s="2175"/>
      <c r="GGN411" s="2175"/>
      <c r="GGO411" s="2175"/>
      <c r="GGP411" s="2175"/>
      <c r="GGQ411" s="2175"/>
      <c r="GGR411" s="2175"/>
      <c r="GGS411" s="2175"/>
      <c r="GGT411" s="2175"/>
      <c r="GGU411" s="2175"/>
      <c r="GGV411" s="2175"/>
      <c r="GGW411" s="2175"/>
      <c r="GGX411" s="2175"/>
      <c r="GGY411" s="2175"/>
      <c r="GGZ411" s="2175"/>
      <c r="GHA411" s="2175"/>
      <c r="GHB411" s="2175"/>
      <c r="GHC411" s="2175"/>
      <c r="GHD411" s="2175"/>
      <c r="GHE411" s="2175"/>
      <c r="GHF411" s="2175"/>
      <c r="GHG411" s="2175"/>
      <c r="GHH411" s="2175"/>
      <c r="GHI411" s="2175"/>
      <c r="GHJ411" s="2175"/>
      <c r="GHK411" s="2175"/>
      <c r="GHL411" s="2175"/>
      <c r="GHM411" s="2175"/>
      <c r="GHN411" s="2175"/>
      <c r="GHO411" s="2175"/>
      <c r="GHP411" s="2175"/>
      <c r="GHQ411" s="2175"/>
      <c r="GHR411" s="2175"/>
      <c r="GHS411" s="2175"/>
      <c r="GHT411" s="2175"/>
      <c r="GHU411" s="2175"/>
      <c r="GHV411" s="2175"/>
      <c r="GHW411" s="2175"/>
      <c r="GHX411" s="2175"/>
      <c r="GHY411" s="2175"/>
      <c r="GHZ411" s="2175"/>
      <c r="GIA411" s="2175"/>
      <c r="GIB411" s="2175"/>
      <c r="GIC411" s="2175"/>
      <c r="GID411" s="2175"/>
      <c r="GIE411" s="2175"/>
      <c r="GIF411" s="2175"/>
      <c r="GIG411" s="2175"/>
      <c r="GIH411" s="2175"/>
      <c r="GII411" s="2175"/>
      <c r="GIJ411" s="2175"/>
      <c r="GIK411" s="2175"/>
      <c r="GIL411" s="2175"/>
      <c r="GIM411" s="2175"/>
      <c r="GIN411" s="2175"/>
      <c r="GIO411" s="2175"/>
      <c r="GIP411" s="2175"/>
      <c r="GIQ411" s="2175"/>
      <c r="GIR411" s="2175"/>
      <c r="GIS411" s="2175"/>
      <c r="GIT411" s="2175"/>
      <c r="GIU411" s="2175"/>
      <c r="GIV411" s="2175"/>
      <c r="GIW411" s="2175"/>
      <c r="GIX411" s="2175"/>
      <c r="GIY411" s="2175"/>
      <c r="GIZ411" s="2175"/>
      <c r="GJA411" s="2175"/>
      <c r="GJB411" s="2175"/>
      <c r="GJC411" s="2175"/>
      <c r="GJD411" s="2175"/>
      <c r="GJE411" s="2175"/>
      <c r="GJF411" s="2175"/>
      <c r="GJG411" s="2175"/>
      <c r="GJH411" s="2175"/>
      <c r="GJI411" s="2175"/>
      <c r="GJJ411" s="2175"/>
      <c r="GJK411" s="2175"/>
      <c r="GJL411" s="2175"/>
      <c r="GJM411" s="2175"/>
      <c r="GJN411" s="2175"/>
      <c r="GJO411" s="2175"/>
      <c r="GJP411" s="2175"/>
      <c r="GJQ411" s="2175"/>
      <c r="GJR411" s="2175"/>
      <c r="GJS411" s="2175"/>
      <c r="GJT411" s="2175"/>
      <c r="GJU411" s="2175"/>
      <c r="GJV411" s="2175"/>
      <c r="GJW411" s="2175"/>
      <c r="GJX411" s="2175"/>
      <c r="GJY411" s="2175"/>
      <c r="GJZ411" s="2175"/>
      <c r="GKA411" s="2175"/>
      <c r="GKB411" s="2175"/>
      <c r="GKC411" s="2175"/>
      <c r="GKD411" s="2175"/>
      <c r="GKE411" s="2175"/>
      <c r="GKF411" s="2175"/>
      <c r="GKG411" s="2175"/>
      <c r="GKH411" s="2175"/>
      <c r="GKI411" s="2175"/>
      <c r="GKJ411" s="2175"/>
      <c r="GKK411" s="2175"/>
      <c r="GKL411" s="2175"/>
      <c r="GKM411" s="2175"/>
      <c r="GKN411" s="2175"/>
      <c r="GKO411" s="2175"/>
      <c r="GKP411" s="2175"/>
      <c r="GKQ411" s="2175"/>
      <c r="GKR411" s="2175"/>
      <c r="GKS411" s="2175"/>
      <c r="GKT411" s="2175"/>
      <c r="GKU411" s="2175"/>
      <c r="GKV411" s="2175"/>
      <c r="GKW411" s="2175"/>
      <c r="GKX411" s="2175"/>
      <c r="GKY411" s="2175"/>
      <c r="GKZ411" s="2175"/>
      <c r="GLA411" s="2175"/>
      <c r="GLB411" s="2175"/>
      <c r="GLC411" s="2175"/>
      <c r="GLD411" s="2175"/>
      <c r="GLE411" s="2175"/>
      <c r="GLF411" s="2175"/>
      <c r="GLG411" s="2175"/>
      <c r="GLH411" s="2175"/>
      <c r="GLI411" s="2175"/>
      <c r="GLJ411" s="2175"/>
      <c r="GLK411" s="2175"/>
      <c r="GLL411" s="2175"/>
      <c r="GLM411" s="2175"/>
      <c r="GLN411" s="2175"/>
      <c r="GLO411" s="2175"/>
      <c r="GLP411" s="2175"/>
      <c r="GLQ411" s="2175"/>
      <c r="GLR411" s="2175"/>
      <c r="GLS411" s="2175"/>
      <c r="GLT411" s="2175"/>
      <c r="GLU411" s="2175"/>
      <c r="GLV411" s="2175"/>
      <c r="GLW411" s="2175"/>
      <c r="GLX411" s="2175"/>
      <c r="GLY411" s="2175"/>
      <c r="GLZ411" s="2175"/>
      <c r="GMA411" s="2175"/>
      <c r="GMB411" s="2175"/>
      <c r="GMC411" s="2175"/>
      <c r="GMD411" s="2175"/>
      <c r="GME411" s="2175"/>
      <c r="GMF411" s="2175"/>
      <c r="GMG411" s="2175"/>
      <c r="GMH411" s="2175"/>
      <c r="GMI411" s="2175"/>
      <c r="GMJ411" s="2175"/>
      <c r="GMK411" s="2175"/>
      <c r="GML411" s="2175"/>
      <c r="GMM411" s="2175"/>
      <c r="GMN411" s="2175"/>
      <c r="GMO411" s="2175"/>
      <c r="GMP411" s="2175"/>
      <c r="GMQ411" s="2175"/>
      <c r="GMR411" s="2175"/>
      <c r="GMS411" s="2175"/>
      <c r="GMT411" s="2175"/>
      <c r="GMU411" s="2175"/>
      <c r="GMV411" s="2175"/>
      <c r="GMW411" s="2175"/>
      <c r="GMX411" s="2175"/>
      <c r="GMY411" s="2175"/>
      <c r="GMZ411" s="2175"/>
      <c r="GNA411" s="2175"/>
      <c r="GNB411" s="2175"/>
      <c r="GNC411" s="2175"/>
      <c r="GND411" s="2175"/>
      <c r="GNE411" s="2175"/>
      <c r="GNF411" s="2175"/>
      <c r="GNG411" s="2175"/>
      <c r="GNH411" s="2175"/>
      <c r="GNI411" s="2175"/>
      <c r="GNJ411" s="2175"/>
      <c r="GNK411" s="2175"/>
      <c r="GNL411" s="2175"/>
      <c r="GNM411" s="2175"/>
      <c r="GNN411" s="2175"/>
      <c r="GNO411" s="2175"/>
      <c r="GNP411" s="2175"/>
      <c r="GNQ411" s="2175"/>
      <c r="GNR411" s="2175"/>
      <c r="GNS411" s="2175"/>
      <c r="GNT411" s="2175"/>
      <c r="GNU411" s="2175"/>
      <c r="GNV411" s="2175"/>
      <c r="GNW411" s="2175"/>
      <c r="GNX411" s="2175"/>
      <c r="GNY411" s="2175"/>
      <c r="GNZ411" s="2175"/>
      <c r="GOA411" s="2175"/>
      <c r="GOB411" s="2175"/>
      <c r="GOC411" s="2175"/>
      <c r="GOD411" s="2175"/>
      <c r="GOE411" s="2175"/>
      <c r="GOF411" s="2175"/>
      <c r="GOG411" s="2175"/>
      <c r="GOH411" s="2175"/>
      <c r="GOI411" s="2175"/>
      <c r="GOJ411" s="2175"/>
      <c r="GOK411" s="2175"/>
      <c r="GOL411" s="2175"/>
      <c r="GOM411" s="2175"/>
      <c r="GON411" s="2175"/>
      <c r="GOO411" s="2175"/>
      <c r="GOP411" s="2175"/>
      <c r="GOQ411" s="2175"/>
      <c r="GOR411" s="2175"/>
      <c r="GOS411" s="2175"/>
      <c r="GOT411" s="2175"/>
      <c r="GOU411" s="2175"/>
      <c r="GOV411" s="2175"/>
      <c r="GOW411" s="2175"/>
      <c r="GOX411" s="2175"/>
      <c r="GOY411" s="2175"/>
      <c r="GOZ411" s="2175"/>
      <c r="GPA411" s="2175"/>
      <c r="GPB411" s="2175"/>
      <c r="GPC411" s="2175"/>
      <c r="GPD411" s="2175"/>
      <c r="GPE411" s="2175"/>
      <c r="GPF411" s="2175"/>
      <c r="GPG411" s="2175"/>
      <c r="GPH411" s="2175"/>
      <c r="GPI411" s="2175"/>
      <c r="GPJ411" s="2175"/>
      <c r="GPK411" s="2175"/>
      <c r="GPL411" s="2175"/>
      <c r="GPM411" s="2175"/>
      <c r="GPN411" s="2175"/>
      <c r="GPO411" s="2175"/>
      <c r="GPP411" s="2175"/>
      <c r="GPQ411" s="2175"/>
      <c r="GPR411" s="2175"/>
      <c r="GPS411" s="2175"/>
      <c r="GPT411" s="2175"/>
      <c r="GPU411" s="2175"/>
      <c r="GPV411" s="2175"/>
      <c r="GPW411" s="2175"/>
      <c r="GPX411" s="2175"/>
      <c r="GPY411" s="2175"/>
      <c r="GPZ411" s="2175"/>
      <c r="GQA411" s="2175"/>
      <c r="GQB411" s="2175"/>
      <c r="GQC411" s="2175"/>
      <c r="GQD411" s="2175"/>
      <c r="GQE411" s="2175"/>
      <c r="GQF411" s="2175"/>
      <c r="GQG411" s="2175"/>
      <c r="GQH411" s="2175"/>
      <c r="GQI411" s="2175"/>
      <c r="GQJ411" s="2175"/>
      <c r="GQK411" s="2175"/>
      <c r="GQL411" s="2175"/>
      <c r="GQM411" s="2175"/>
      <c r="GQN411" s="2175"/>
      <c r="GQO411" s="2175"/>
      <c r="GQP411" s="2175"/>
      <c r="GQQ411" s="2175"/>
      <c r="GQR411" s="2175"/>
      <c r="GQS411" s="2175"/>
      <c r="GQT411" s="2175"/>
      <c r="GQU411" s="2175"/>
      <c r="GQV411" s="2175"/>
      <c r="GQW411" s="2175"/>
      <c r="GQX411" s="2175"/>
      <c r="GQY411" s="2175"/>
      <c r="GQZ411" s="2175"/>
      <c r="GRA411" s="2175"/>
      <c r="GRB411" s="2175"/>
      <c r="GRC411" s="2175"/>
      <c r="GRD411" s="2175"/>
      <c r="GRE411" s="2175"/>
      <c r="GRF411" s="2175"/>
      <c r="GRG411" s="2175"/>
      <c r="GRH411" s="2175"/>
      <c r="GRI411" s="2175"/>
      <c r="GRJ411" s="2175"/>
      <c r="GRK411" s="2175"/>
      <c r="GRL411" s="2175"/>
      <c r="GRM411" s="2175"/>
      <c r="GRN411" s="2175"/>
      <c r="GRO411" s="2175"/>
      <c r="GRP411" s="2175"/>
      <c r="GRQ411" s="2175"/>
      <c r="GRR411" s="2175"/>
      <c r="GRS411" s="2175"/>
      <c r="GRT411" s="2175"/>
      <c r="GRU411" s="2175"/>
      <c r="GRV411" s="2175"/>
      <c r="GRW411" s="2175"/>
      <c r="GRX411" s="2175"/>
      <c r="GRY411" s="2175"/>
      <c r="GRZ411" s="2175"/>
      <c r="GSA411" s="2175"/>
      <c r="GSB411" s="2175"/>
      <c r="GSC411" s="2175"/>
      <c r="GSD411" s="2175"/>
      <c r="GSE411" s="2175"/>
      <c r="GSF411" s="2175"/>
      <c r="GSG411" s="2175"/>
      <c r="GSH411" s="2175"/>
      <c r="GSI411" s="2175"/>
      <c r="GSJ411" s="2175"/>
      <c r="GSK411" s="2175"/>
      <c r="GSL411" s="2175"/>
      <c r="GSM411" s="2175"/>
      <c r="GSN411" s="2175"/>
      <c r="GSO411" s="2175"/>
      <c r="GSP411" s="2175"/>
      <c r="GSQ411" s="2175"/>
      <c r="GSR411" s="2175"/>
      <c r="GSS411" s="2175"/>
      <c r="GST411" s="2175"/>
      <c r="GSU411" s="2175"/>
      <c r="GSV411" s="2175"/>
      <c r="GSW411" s="2175"/>
      <c r="GSX411" s="2175"/>
      <c r="GSY411" s="2175"/>
      <c r="GSZ411" s="2175"/>
      <c r="GTA411" s="2175"/>
      <c r="GTB411" s="2175"/>
      <c r="GTC411" s="2175"/>
      <c r="GTD411" s="2175"/>
      <c r="GTE411" s="2175"/>
      <c r="GTF411" s="2175"/>
      <c r="GTG411" s="2175"/>
      <c r="GTH411" s="2175"/>
      <c r="GTI411" s="2175"/>
      <c r="GTJ411" s="2175"/>
      <c r="GTK411" s="2175"/>
      <c r="GTL411" s="2175"/>
      <c r="GTM411" s="2175"/>
      <c r="GTN411" s="2175"/>
      <c r="GTO411" s="2175"/>
      <c r="GTP411" s="2175"/>
      <c r="GTQ411" s="2175"/>
      <c r="GTR411" s="2175"/>
      <c r="GTS411" s="2175"/>
      <c r="GTT411" s="2175"/>
      <c r="GTU411" s="2175"/>
      <c r="GTV411" s="2175"/>
      <c r="GTW411" s="2175"/>
      <c r="GTX411" s="2175"/>
      <c r="GTY411" s="2175"/>
      <c r="GTZ411" s="2175"/>
      <c r="GUA411" s="2175"/>
      <c r="GUB411" s="2175"/>
      <c r="GUC411" s="2175"/>
      <c r="GUD411" s="2175"/>
      <c r="GUE411" s="2175"/>
      <c r="GUF411" s="2175"/>
      <c r="GUG411" s="2175"/>
      <c r="GUH411" s="2175"/>
      <c r="GUI411" s="2175"/>
      <c r="GUJ411" s="2175"/>
      <c r="GUK411" s="2175"/>
      <c r="GUL411" s="2175"/>
      <c r="GUM411" s="2175"/>
      <c r="GUN411" s="2175"/>
      <c r="GUO411" s="2175"/>
      <c r="GUP411" s="2175"/>
      <c r="GUQ411" s="2175"/>
      <c r="GUR411" s="2175"/>
      <c r="GUS411" s="2175"/>
      <c r="GUT411" s="2175"/>
      <c r="GUU411" s="2175"/>
      <c r="GUV411" s="2175"/>
      <c r="GUW411" s="2175"/>
      <c r="GUX411" s="2175"/>
      <c r="GUY411" s="2175"/>
      <c r="GUZ411" s="2175"/>
      <c r="GVA411" s="2175"/>
      <c r="GVB411" s="2175"/>
      <c r="GVC411" s="2175"/>
      <c r="GVD411" s="2175"/>
      <c r="GVE411" s="2175"/>
      <c r="GVF411" s="2175"/>
      <c r="GVG411" s="2175"/>
      <c r="GVH411" s="2175"/>
      <c r="GVI411" s="2175"/>
      <c r="GVJ411" s="2175"/>
      <c r="GVK411" s="2175"/>
      <c r="GVL411" s="2175"/>
      <c r="GVM411" s="2175"/>
      <c r="GVN411" s="2175"/>
      <c r="GVO411" s="2175"/>
      <c r="GVP411" s="2175"/>
      <c r="GVQ411" s="2175"/>
      <c r="GVR411" s="2175"/>
      <c r="GVS411" s="2175"/>
      <c r="GVT411" s="2175"/>
      <c r="GVU411" s="2175"/>
      <c r="GVV411" s="2175"/>
      <c r="GVW411" s="2175"/>
      <c r="GVX411" s="2175"/>
      <c r="GVY411" s="2175"/>
      <c r="GVZ411" s="2175"/>
      <c r="GWA411" s="2175"/>
      <c r="GWB411" s="2175"/>
      <c r="GWC411" s="2175"/>
      <c r="GWD411" s="2175"/>
      <c r="GWE411" s="2175"/>
      <c r="GWF411" s="2175"/>
      <c r="GWG411" s="2175"/>
      <c r="GWH411" s="2175"/>
      <c r="GWI411" s="2175"/>
      <c r="GWJ411" s="2175"/>
      <c r="GWK411" s="2175"/>
      <c r="GWL411" s="2175"/>
      <c r="GWM411" s="2175"/>
      <c r="GWN411" s="2175"/>
      <c r="GWO411" s="2175"/>
      <c r="GWP411" s="2175"/>
      <c r="GWQ411" s="2175"/>
      <c r="GWR411" s="2175"/>
      <c r="GWS411" s="2175"/>
      <c r="GWT411" s="2175"/>
      <c r="GWU411" s="2175"/>
      <c r="GWV411" s="2175"/>
      <c r="GWW411" s="2175"/>
      <c r="GWX411" s="2175"/>
      <c r="GWY411" s="2175"/>
      <c r="GWZ411" s="2175"/>
      <c r="GXA411" s="2175"/>
      <c r="GXB411" s="2175"/>
      <c r="GXC411" s="2175"/>
      <c r="GXD411" s="2175"/>
      <c r="GXE411" s="2175"/>
      <c r="GXF411" s="2175"/>
      <c r="GXG411" s="2175"/>
      <c r="GXH411" s="2175"/>
      <c r="GXI411" s="2175"/>
      <c r="GXJ411" s="2175"/>
      <c r="GXK411" s="2175"/>
      <c r="GXL411" s="2175"/>
      <c r="GXM411" s="2175"/>
      <c r="GXN411" s="2175"/>
      <c r="GXO411" s="2175"/>
      <c r="GXP411" s="2175"/>
      <c r="GXQ411" s="2175"/>
      <c r="GXR411" s="2175"/>
      <c r="GXS411" s="2175"/>
      <c r="GXT411" s="2175"/>
      <c r="GXU411" s="2175"/>
      <c r="GXV411" s="2175"/>
      <c r="GXW411" s="2175"/>
      <c r="GXX411" s="2175"/>
      <c r="GXY411" s="2175"/>
      <c r="GXZ411" s="2175"/>
      <c r="GYA411" s="2175"/>
      <c r="GYB411" s="2175"/>
      <c r="GYC411" s="2175"/>
      <c r="GYD411" s="2175"/>
      <c r="GYE411" s="2175"/>
      <c r="GYF411" s="2175"/>
      <c r="GYG411" s="2175"/>
      <c r="GYH411" s="2175"/>
      <c r="GYI411" s="2175"/>
      <c r="GYJ411" s="2175"/>
      <c r="GYK411" s="2175"/>
      <c r="GYL411" s="2175"/>
      <c r="GYM411" s="2175"/>
      <c r="GYN411" s="2175"/>
      <c r="GYO411" s="2175"/>
      <c r="GYP411" s="2175"/>
      <c r="GYQ411" s="2175"/>
      <c r="GYR411" s="2175"/>
      <c r="GYS411" s="2175"/>
      <c r="GYT411" s="2175"/>
      <c r="GYU411" s="2175"/>
      <c r="GYV411" s="2175"/>
      <c r="GYW411" s="2175"/>
      <c r="GYX411" s="2175"/>
      <c r="GYY411" s="2175"/>
      <c r="GYZ411" s="2175"/>
      <c r="GZA411" s="2175"/>
      <c r="GZB411" s="2175"/>
      <c r="GZC411" s="2175"/>
      <c r="GZD411" s="2175"/>
      <c r="GZE411" s="2175"/>
      <c r="GZF411" s="2175"/>
      <c r="GZG411" s="2175"/>
      <c r="GZH411" s="2175"/>
      <c r="GZI411" s="2175"/>
      <c r="GZJ411" s="2175"/>
      <c r="GZK411" s="2175"/>
      <c r="GZL411" s="2175"/>
      <c r="GZM411" s="2175"/>
      <c r="GZN411" s="2175"/>
      <c r="GZO411" s="2175"/>
      <c r="GZP411" s="2175"/>
      <c r="GZQ411" s="2175"/>
      <c r="GZR411" s="2175"/>
      <c r="GZS411" s="2175"/>
      <c r="GZT411" s="2175"/>
      <c r="GZU411" s="2175"/>
      <c r="GZV411" s="2175"/>
      <c r="GZW411" s="2175"/>
      <c r="GZX411" s="2175"/>
      <c r="GZY411" s="2175"/>
      <c r="GZZ411" s="2175"/>
      <c r="HAA411" s="2175"/>
      <c r="HAB411" s="2175"/>
      <c r="HAC411" s="2175"/>
      <c r="HAD411" s="2175"/>
      <c r="HAE411" s="2175"/>
      <c r="HAF411" s="2175"/>
      <c r="HAG411" s="2175"/>
      <c r="HAH411" s="2175"/>
      <c r="HAI411" s="2175"/>
      <c r="HAJ411" s="2175"/>
      <c r="HAK411" s="2175"/>
      <c r="HAL411" s="2175"/>
      <c r="HAM411" s="2175"/>
      <c r="HAN411" s="2175"/>
      <c r="HAO411" s="2175"/>
      <c r="HAP411" s="2175"/>
      <c r="HAQ411" s="2175"/>
      <c r="HAR411" s="2175"/>
      <c r="HAS411" s="2175"/>
      <c r="HAT411" s="2175"/>
      <c r="HAU411" s="2175"/>
      <c r="HAV411" s="2175"/>
      <c r="HAW411" s="2175"/>
      <c r="HAX411" s="2175"/>
      <c r="HAY411" s="2175"/>
      <c r="HAZ411" s="2175"/>
      <c r="HBA411" s="2175"/>
      <c r="HBB411" s="2175"/>
      <c r="HBC411" s="2175"/>
      <c r="HBD411" s="2175"/>
      <c r="HBE411" s="2175"/>
      <c r="HBF411" s="2175"/>
      <c r="HBG411" s="2175"/>
      <c r="HBH411" s="2175"/>
      <c r="HBI411" s="2175"/>
      <c r="HBJ411" s="2175"/>
      <c r="HBK411" s="2175"/>
      <c r="HBL411" s="2175"/>
      <c r="HBM411" s="2175"/>
      <c r="HBN411" s="2175"/>
      <c r="HBO411" s="2175"/>
      <c r="HBP411" s="2175"/>
      <c r="HBQ411" s="2175"/>
      <c r="HBR411" s="2175"/>
      <c r="HBS411" s="2175"/>
      <c r="HBT411" s="2175"/>
      <c r="HBU411" s="2175"/>
      <c r="HBV411" s="2175"/>
      <c r="HBW411" s="2175"/>
      <c r="HBX411" s="2175"/>
      <c r="HBY411" s="2175"/>
      <c r="HBZ411" s="2175"/>
      <c r="HCA411" s="2175"/>
      <c r="HCB411" s="2175"/>
      <c r="HCC411" s="2175"/>
      <c r="HCD411" s="2175"/>
      <c r="HCE411" s="2175"/>
      <c r="HCF411" s="2175"/>
      <c r="HCG411" s="2175"/>
      <c r="HCH411" s="2175"/>
      <c r="HCI411" s="2175"/>
      <c r="HCJ411" s="2175"/>
      <c r="HCK411" s="2175"/>
      <c r="HCL411" s="2175"/>
      <c r="HCM411" s="2175"/>
      <c r="HCN411" s="2175"/>
      <c r="HCO411" s="2175"/>
      <c r="HCP411" s="2175"/>
      <c r="HCQ411" s="2175"/>
      <c r="HCR411" s="2175"/>
      <c r="HCS411" s="2175"/>
      <c r="HCT411" s="2175"/>
      <c r="HCU411" s="2175"/>
      <c r="HCV411" s="2175"/>
      <c r="HCW411" s="2175"/>
      <c r="HCX411" s="2175"/>
      <c r="HCY411" s="2175"/>
      <c r="HCZ411" s="2175"/>
      <c r="HDA411" s="2175"/>
      <c r="HDB411" s="2175"/>
      <c r="HDC411" s="2175"/>
      <c r="HDD411" s="2175"/>
      <c r="HDE411" s="2175"/>
      <c r="HDF411" s="2175"/>
      <c r="HDG411" s="2175"/>
      <c r="HDH411" s="2175"/>
      <c r="HDI411" s="2175"/>
      <c r="HDJ411" s="2175"/>
      <c r="HDK411" s="2175"/>
      <c r="HDL411" s="2175"/>
      <c r="HDM411" s="2175"/>
      <c r="HDN411" s="2175"/>
      <c r="HDO411" s="2175"/>
      <c r="HDP411" s="2175"/>
      <c r="HDQ411" s="2175"/>
      <c r="HDR411" s="2175"/>
      <c r="HDS411" s="2175"/>
      <c r="HDT411" s="2175"/>
      <c r="HDU411" s="2175"/>
      <c r="HDV411" s="2175"/>
      <c r="HDW411" s="2175"/>
      <c r="HDX411" s="2175"/>
      <c r="HDY411" s="2175"/>
      <c r="HDZ411" s="2175"/>
      <c r="HEA411" s="2175"/>
      <c r="HEB411" s="2175"/>
      <c r="HEC411" s="2175"/>
      <c r="HED411" s="2175"/>
      <c r="HEE411" s="2175"/>
      <c r="HEF411" s="2175"/>
      <c r="HEG411" s="2175"/>
      <c r="HEH411" s="2175"/>
      <c r="HEI411" s="2175"/>
      <c r="HEJ411" s="2175"/>
      <c r="HEK411" s="2175"/>
      <c r="HEL411" s="2175"/>
      <c r="HEM411" s="2175"/>
      <c r="HEN411" s="2175"/>
      <c r="HEO411" s="2175"/>
      <c r="HEP411" s="2175"/>
      <c r="HEQ411" s="2175"/>
      <c r="HER411" s="2175"/>
      <c r="HES411" s="2175"/>
      <c r="HET411" s="2175"/>
      <c r="HEU411" s="2175"/>
      <c r="HEV411" s="2175"/>
      <c r="HEW411" s="2175"/>
      <c r="HEX411" s="2175"/>
      <c r="HEY411" s="2175"/>
      <c r="HEZ411" s="2175"/>
      <c r="HFA411" s="2175"/>
      <c r="HFB411" s="2175"/>
      <c r="HFC411" s="2175"/>
      <c r="HFD411" s="2175"/>
      <c r="HFE411" s="2175"/>
      <c r="HFF411" s="2175"/>
      <c r="HFG411" s="2175"/>
      <c r="HFH411" s="2175"/>
      <c r="HFI411" s="2175"/>
      <c r="HFJ411" s="2175"/>
      <c r="HFK411" s="2175"/>
      <c r="HFL411" s="2175"/>
      <c r="HFM411" s="2175"/>
      <c r="HFN411" s="2175"/>
      <c r="HFO411" s="2175"/>
      <c r="HFP411" s="2175"/>
      <c r="HFQ411" s="2175"/>
      <c r="HFR411" s="2175"/>
      <c r="HFS411" s="2175"/>
      <c r="HFT411" s="2175"/>
      <c r="HFU411" s="2175"/>
      <c r="HFV411" s="2175"/>
      <c r="HFW411" s="2175"/>
      <c r="HFX411" s="2175"/>
      <c r="HFY411" s="2175"/>
      <c r="HFZ411" s="2175"/>
      <c r="HGA411" s="2175"/>
      <c r="HGB411" s="2175"/>
      <c r="HGC411" s="2175"/>
      <c r="HGD411" s="2175"/>
      <c r="HGE411" s="2175"/>
      <c r="HGF411" s="2175"/>
      <c r="HGG411" s="2175"/>
      <c r="HGH411" s="2175"/>
      <c r="HGI411" s="2175"/>
      <c r="HGJ411" s="2175"/>
      <c r="HGK411" s="2175"/>
      <c r="HGL411" s="2175"/>
      <c r="HGM411" s="2175"/>
      <c r="HGN411" s="2175"/>
      <c r="HGO411" s="2175"/>
      <c r="HGP411" s="2175"/>
      <c r="HGQ411" s="2175"/>
      <c r="HGR411" s="2175"/>
      <c r="HGS411" s="2175"/>
      <c r="HGT411" s="2175"/>
      <c r="HGU411" s="2175"/>
      <c r="HGV411" s="2175"/>
      <c r="HGW411" s="2175"/>
      <c r="HGX411" s="2175"/>
      <c r="HGY411" s="2175"/>
      <c r="HGZ411" s="2175"/>
      <c r="HHA411" s="2175"/>
      <c r="HHB411" s="2175"/>
      <c r="HHC411" s="2175"/>
      <c r="HHD411" s="2175"/>
      <c r="HHE411" s="2175"/>
      <c r="HHF411" s="2175"/>
      <c r="HHG411" s="2175"/>
      <c r="HHH411" s="2175"/>
      <c r="HHI411" s="2175"/>
      <c r="HHJ411" s="2175"/>
      <c r="HHK411" s="2175"/>
      <c r="HHL411" s="2175"/>
      <c r="HHM411" s="2175"/>
      <c r="HHN411" s="2175"/>
      <c r="HHO411" s="2175"/>
      <c r="HHP411" s="2175"/>
      <c r="HHQ411" s="2175"/>
      <c r="HHR411" s="2175"/>
      <c r="HHS411" s="2175"/>
      <c r="HHT411" s="2175"/>
      <c r="HHU411" s="2175"/>
      <c r="HHV411" s="2175"/>
      <c r="HHW411" s="2175"/>
      <c r="HHX411" s="2175"/>
      <c r="HHY411" s="2175"/>
      <c r="HHZ411" s="2175"/>
      <c r="HIA411" s="2175"/>
      <c r="HIB411" s="2175"/>
      <c r="HIC411" s="2175"/>
      <c r="HID411" s="2175"/>
      <c r="HIE411" s="2175"/>
      <c r="HIF411" s="2175"/>
      <c r="HIG411" s="2175"/>
      <c r="HIH411" s="2175"/>
      <c r="HII411" s="2175"/>
      <c r="HIJ411" s="2175"/>
      <c r="HIK411" s="2175"/>
      <c r="HIL411" s="2175"/>
      <c r="HIM411" s="2175"/>
      <c r="HIN411" s="2175"/>
      <c r="HIO411" s="2175"/>
      <c r="HIP411" s="2175"/>
      <c r="HIQ411" s="2175"/>
      <c r="HIR411" s="2175"/>
      <c r="HIS411" s="2175"/>
      <c r="HIT411" s="2175"/>
      <c r="HIU411" s="2175"/>
      <c r="HIV411" s="2175"/>
      <c r="HIW411" s="2175"/>
      <c r="HIX411" s="2175"/>
      <c r="HIY411" s="2175"/>
      <c r="HIZ411" s="2175"/>
      <c r="HJA411" s="2175"/>
      <c r="HJB411" s="2175"/>
      <c r="HJC411" s="2175"/>
      <c r="HJD411" s="2175"/>
      <c r="HJE411" s="2175"/>
      <c r="HJF411" s="2175"/>
      <c r="HJG411" s="2175"/>
      <c r="HJH411" s="2175"/>
      <c r="HJI411" s="2175"/>
      <c r="HJJ411" s="2175"/>
      <c r="HJK411" s="2175"/>
      <c r="HJL411" s="2175"/>
      <c r="HJM411" s="2175"/>
      <c r="HJN411" s="2175"/>
      <c r="HJO411" s="2175"/>
      <c r="HJP411" s="2175"/>
      <c r="HJQ411" s="2175"/>
      <c r="HJR411" s="2175"/>
      <c r="HJS411" s="2175"/>
      <c r="HJT411" s="2175"/>
      <c r="HJU411" s="2175"/>
      <c r="HJV411" s="2175"/>
      <c r="HJW411" s="2175"/>
      <c r="HJX411" s="2175"/>
      <c r="HJY411" s="2175"/>
      <c r="HJZ411" s="2175"/>
      <c r="HKA411" s="2175"/>
      <c r="HKB411" s="2175"/>
      <c r="HKC411" s="2175"/>
      <c r="HKD411" s="2175"/>
      <c r="HKE411" s="2175"/>
      <c r="HKF411" s="2175"/>
      <c r="HKG411" s="2175"/>
      <c r="HKH411" s="2175"/>
      <c r="HKI411" s="2175"/>
      <c r="HKJ411" s="2175"/>
      <c r="HKK411" s="2175"/>
      <c r="HKL411" s="2175"/>
      <c r="HKM411" s="2175"/>
      <c r="HKN411" s="2175"/>
      <c r="HKO411" s="2175"/>
      <c r="HKP411" s="2175"/>
      <c r="HKQ411" s="2175"/>
      <c r="HKR411" s="2175"/>
      <c r="HKS411" s="2175"/>
      <c r="HKT411" s="2175"/>
      <c r="HKU411" s="2175"/>
      <c r="HKV411" s="2175"/>
      <c r="HKW411" s="2175"/>
      <c r="HKX411" s="2175"/>
      <c r="HKY411" s="2175"/>
      <c r="HKZ411" s="2175"/>
      <c r="HLA411" s="2175"/>
      <c r="HLB411" s="2175"/>
      <c r="HLC411" s="2175"/>
      <c r="HLD411" s="2175"/>
      <c r="HLE411" s="2175"/>
      <c r="HLF411" s="2175"/>
      <c r="HLG411" s="2175"/>
      <c r="HLH411" s="2175"/>
      <c r="HLI411" s="2175"/>
      <c r="HLJ411" s="2175"/>
      <c r="HLK411" s="2175"/>
      <c r="HLL411" s="2175"/>
      <c r="HLM411" s="2175"/>
      <c r="HLN411" s="2175"/>
      <c r="HLO411" s="2175"/>
      <c r="HLP411" s="2175"/>
      <c r="HLQ411" s="2175"/>
      <c r="HLR411" s="2175"/>
      <c r="HLS411" s="2175"/>
      <c r="HLT411" s="2175"/>
      <c r="HLU411" s="2175"/>
      <c r="HLV411" s="2175"/>
      <c r="HLW411" s="2175"/>
      <c r="HLX411" s="2175"/>
      <c r="HLY411" s="2175"/>
      <c r="HLZ411" s="2175"/>
      <c r="HMA411" s="2175"/>
      <c r="HMB411" s="2175"/>
      <c r="HMC411" s="2175"/>
      <c r="HMD411" s="2175"/>
      <c r="HME411" s="2175"/>
      <c r="HMF411" s="2175"/>
      <c r="HMG411" s="2175"/>
      <c r="HMH411" s="2175"/>
      <c r="HMI411" s="2175"/>
      <c r="HMJ411" s="2175"/>
      <c r="HMK411" s="2175"/>
      <c r="HML411" s="2175"/>
      <c r="HMM411" s="2175"/>
      <c r="HMN411" s="2175"/>
      <c r="HMO411" s="2175"/>
      <c r="HMP411" s="2175"/>
      <c r="HMQ411" s="2175"/>
      <c r="HMR411" s="2175"/>
      <c r="HMS411" s="2175"/>
      <c r="HMT411" s="2175"/>
      <c r="HMU411" s="2175"/>
      <c r="HMV411" s="2175"/>
      <c r="HMW411" s="2175"/>
      <c r="HMX411" s="2175"/>
      <c r="HMY411" s="2175"/>
      <c r="HMZ411" s="2175"/>
      <c r="HNA411" s="2175"/>
      <c r="HNB411" s="2175"/>
      <c r="HNC411" s="2175"/>
      <c r="HND411" s="2175"/>
      <c r="HNE411" s="2175"/>
      <c r="HNF411" s="2175"/>
      <c r="HNG411" s="2175"/>
      <c r="HNH411" s="2175"/>
      <c r="HNI411" s="2175"/>
      <c r="HNJ411" s="2175"/>
      <c r="HNK411" s="2175"/>
      <c r="HNL411" s="2175"/>
      <c r="HNM411" s="2175"/>
      <c r="HNN411" s="2175"/>
      <c r="HNO411" s="2175"/>
      <c r="HNP411" s="2175"/>
      <c r="HNQ411" s="2175"/>
      <c r="HNR411" s="2175"/>
      <c r="HNS411" s="2175"/>
      <c r="HNT411" s="2175"/>
      <c r="HNU411" s="2175"/>
      <c r="HNV411" s="2175"/>
      <c r="HNW411" s="2175"/>
      <c r="HNX411" s="2175"/>
      <c r="HNY411" s="2175"/>
      <c r="HNZ411" s="2175"/>
      <c r="HOA411" s="2175"/>
      <c r="HOB411" s="2175"/>
      <c r="HOC411" s="2175"/>
      <c r="HOD411" s="2175"/>
      <c r="HOE411" s="2175"/>
      <c r="HOF411" s="2175"/>
      <c r="HOG411" s="2175"/>
      <c r="HOH411" s="2175"/>
      <c r="HOI411" s="2175"/>
      <c r="HOJ411" s="2175"/>
      <c r="HOK411" s="2175"/>
      <c r="HOL411" s="2175"/>
      <c r="HOM411" s="2175"/>
      <c r="HON411" s="2175"/>
      <c r="HOO411" s="2175"/>
      <c r="HOP411" s="2175"/>
      <c r="HOQ411" s="2175"/>
      <c r="HOR411" s="2175"/>
      <c r="HOS411" s="2175"/>
      <c r="HOT411" s="2175"/>
      <c r="HOU411" s="2175"/>
      <c r="HOV411" s="2175"/>
      <c r="HOW411" s="2175"/>
      <c r="HOX411" s="2175"/>
      <c r="HOY411" s="2175"/>
      <c r="HOZ411" s="2175"/>
      <c r="HPA411" s="2175"/>
      <c r="HPB411" s="2175"/>
      <c r="HPC411" s="2175"/>
      <c r="HPD411" s="2175"/>
      <c r="HPE411" s="2175"/>
      <c r="HPF411" s="2175"/>
      <c r="HPG411" s="2175"/>
      <c r="HPH411" s="2175"/>
      <c r="HPI411" s="2175"/>
      <c r="HPJ411" s="2175"/>
      <c r="HPK411" s="2175"/>
      <c r="HPL411" s="2175"/>
      <c r="HPM411" s="2175"/>
      <c r="HPN411" s="2175"/>
      <c r="HPO411" s="2175"/>
      <c r="HPP411" s="2175"/>
      <c r="HPQ411" s="2175"/>
      <c r="HPR411" s="2175"/>
      <c r="HPS411" s="2175"/>
      <c r="HPT411" s="2175"/>
      <c r="HPU411" s="2175"/>
      <c r="HPV411" s="2175"/>
      <c r="HPW411" s="2175"/>
      <c r="HPX411" s="2175"/>
      <c r="HPY411" s="2175"/>
      <c r="HPZ411" s="2175"/>
      <c r="HQA411" s="2175"/>
      <c r="HQB411" s="2175"/>
      <c r="HQC411" s="2175"/>
      <c r="HQD411" s="2175"/>
      <c r="HQE411" s="2175"/>
      <c r="HQF411" s="2175"/>
      <c r="HQG411" s="2175"/>
      <c r="HQH411" s="2175"/>
      <c r="HQI411" s="2175"/>
      <c r="HQJ411" s="2175"/>
      <c r="HQK411" s="2175"/>
      <c r="HQL411" s="2175"/>
      <c r="HQM411" s="2175"/>
      <c r="HQN411" s="2175"/>
      <c r="HQO411" s="2175"/>
      <c r="HQP411" s="2175"/>
      <c r="HQQ411" s="2175"/>
      <c r="HQR411" s="2175"/>
      <c r="HQS411" s="2175"/>
      <c r="HQT411" s="2175"/>
      <c r="HQU411" s="2175"/>
      <c r="HQV411" s="2175"/>
      <c r="HQW411" s="2175"/>
      <c r="HQX411" s="2175"/>
      <c r="HQY411" s="2175"/>
      <c r="HQZ411" s="2175"/>
      <c r="HRA411" s="2175"/>
      <c r="HRB411" s="2175"/>
      <c r="HRC411" s="2175"/>
      <c r="HRD411" s="2175"/>
      <c r="HRE411" s="2175"/>
      <c r="HRF411" s="2175"/>
      <c r="HRG411" s="2175"/>
      <c r="HRH411" s="2175"/>
      <c r="HRI411" s="2175"/>
      <c r="HRJ411" s="2175"/>
      <c r="HRK411" s="2175"/>
      <c r="HRL411" s="2175"/>
      <c r="HRM411" s="2175"/>
      <c r="HRN411" s="2175"/>
      <c r="HRO411" s="2175"/>
      <c r="HRP411" s="2175"/>
      <c r="HRQ411" s="2175"/>
      <c r="HRR411" s="2175"/>
      <c r="HRS411" s="2175"/>
      <c r="HRT411" s="2175"/>
      <c r="HRU411" s="2175"/>
      <c r="HRV411" s="2175"/>
      <c r="HRW411" s="2175"/>
      <c r="HRX411" s="2175"/>
      <c r="HRY411" s="2175"/>
      <c r="HRZ411" s="2175"/>
      <c r="HSA411" s="2175"/>
      <c r="HSB411" s="2175"/>
      <c r="HSC411" s="2175"/>
      <c r="HSD411" s="2175"/>
      <c r="HSE411" s="2175"/>
      <c r="HSF411" s="2175"/>
      <c r="HSG411" s="2175"/>
      <c r="HSH411" s="2175"/>
      <c r="HSI411" s="2175"/>
      <c r="HSJ411" s="2175"/>
      <c r="HSK411" s="2175"/>
      <c r="HSL411" s="2175"/>
      <c r="HSM411" s="2175"/>
      <c r="HSN411" s="2175"/>
      <c r="HSO411" s="2175"/>
      <c r="HSP411" s="2175"/>
      <c r="HSQ411" s="2175"/>
      <c r="HSR411" s="2175"/>
      <c r="HSS411" s="2175"/>
      <c r="HST411" s="2175"/>
      <c r="HSU411" s="2175"/>
      <c r="HSV411" s="2175"/>
      <c r="HSW411" s="2175"/>
      <c r="HSX411" s="2175"/>
      <c r="HSY411" s="2175"/>
      <c r="HSZ411" s="2175"/>
      <c r="HTA411" s="2175"/>
      <c r="HTB411" s="2175"/>
      <c r="HTC411" s="2175"/>
      <c r="HTD411" s="2175"/>
      <c r="HTE411" s="2175"/>
      <c r="HTF411" s="2175"/>
      <c r="HTG411" s="2175"/>
      <c r="HTH411" s="2175"/>
      <c r="HTI411" s="2175"/>
      <c r="HTJ411" s="2175"/>
      <c r="HTK411" s="2175"/>
      <c r="HTL411" s="2175"/>
      <c r="HTM411" s="2175"/>
      <c r="HTN411" s="2175"/>
      <c r="HTO411" s="2175"/>
      <c r="HTP411" s="2175"/>
      <c r="HTQ411" s="2175"/>
      <c r="HTR411" s="2175"/>
      <c r="HTS411" s="2175"/>
      <c r="HTT411" s="2175"/>
      <c r="HTU411" s="2175"/>
      <c r="HTV411" s="2175"/>
      <c r="HTW411" s="2175"/>
      <c r="HTX411" s="2175"/>
      <c r="HTY411" s="2175"/>
      <c r="HTZ411" s="2175"/>
      <c r="HUA411" s="2175"/>
      <c r="HUB411" s="2175"/>
      <c r="HUC411" s="2175"/>
      <c r="HUD411" s="2175"/>
      <c r="HUE411" s="2175"/>
      <c r="HUF411" s="2175"/>
      <c r="HUG411" s="2175"/>
      <c r="HUH411" s="2175"/>
      <c r="HUI411" s="2175"/>
      <c r="HUJ411" s="2175"/>
      <c r="HUK411" s="2175"/>
      <c r="HUL411" s="2175"/>
      <c r="HUM411" s="2175"/>
      <c r="HUN411" s="2175"/>
      <c r="HUO411" s="2175"/>
      <c r="HUP411" s="2175"/>
      <c r="HUQ411" s="2175"/>
      <c r="HUR411" s="2175"/>
      <c r="HUS411" s="2175"/>
      <c r="HUT411" s="2175"/>
      <c r="HUU411" s="2175"/>
      <c r="HUV411" s="2175"/>
      <c r="HUW411" s="2175"/>
      <c r="HUX411" s="2175"/>
      <c r="HUY411" s="2175"/>
      <c r="HUZ411" s="2175"/>
      <c r="HVA411" s="2175"/>
      <c r="HVB411" s="2175"/>
      <c r="HVC411" s="2175"/>
      <c r="HVD411" s="2175"/>
      <c r="HVE411" s="2175"/>
      <c r="HVF411" s="2175"/>
      <c r="HVG411" s="2175"/>
      <c r="HVH411" s="2175"/>
      <c r="HVI411" s="2175"/>
      <c r="HVJ411" s="2175"/>
      <c r="HVK411" s="2175"/>
      <c r="HVL411" s="2175"/>
      <c r="HVM411" s="2175"/>
      <c r="HVN411" s="2175"/>
      <c r="HVO411" s="2175"/>
      <c r="HVP411" s="2175"/>
      <c r="HVQ411" s="2175"/>
      <c r="HVR411" s="2175"/>
      <c r="HVS411" s="2175"/>
      <c r="HVT411" s="2175"/>
      <c r="HVU411" s="2175"/>
      <c r="HVV411" s="2175"/>
      <c r="HVW411" s="2175"/>
      <c r="HVX411" s="2175"/>
      <c r="HVY411" s="2175"/>
      <c r="HVZ411" s="2175"/>
      <c r="HWA411" s="2175"/>
      <c r="HWB411" s="2175"/>
      <c r="HWC411" s="2175"/>
      <c r="HWD411" s="2175"/>
      <c r="HWE411" s="2175"/>
      <c r="HWF411" s="2175"/>
      <c r="HWG411" s="2175"/>
      <c r="HWH411" s="2175"/>
      <c r="HWI411" s="2175"/>
      <c r="HWJ411" s="2175"/>
      <c r="HWK411" s="2175"/>
      <c r="HWL411" s="2175"/>
      <c r="HWM411" s="2175"/>
      <c r="HWN411" s="2175"/>
      <c r="HWO411" s="2175"/>
      <c r="HWP411" s="2175"/>
      <c r="HWQ411" s="2175"/>
      <c r="HWR411" s="2175"/>
      <c r="HWS411" s="2175"/>
      <c r="HWT411" s="2175"/>
      <c r="HWU411" s="2175"/>
      <c r="HWV411" s="2175"/>
      <c r="HWW411" s="2175"/>
      <c r="HWX411" s="2175"/>
      <c r="HWY411" s="2175"/>
      <c r="HWZ411" s="2175"/>
      <c r="HXA411" s="2175"/>
      <c r="HXB411" s="2175"/>
      <c r="HXC411" s="2175"/>
      <c r="HXD411" s="2175"/>
      <c r="HXE411" s="2175"/>
      <c r="HXF411" s="2175"/>
      <c r="HXG411" s="2175"/>
      <c r="HXH411" s="2175"/>
      <c r="HXI411" s="2175"/>
      <c r="HXJ411" s="2175"/>
      <c r="HXK411" s="2175"/>
      <c r="HXL411" s="2175"/>
      <c r="HXM411" s="2175"/>
      <c r="HXN411" s="2175"/>
      <c r="HXO411" s="2175"/>
      <c r="HXP411" s="2175"/>
      <c r="HXQ411" s="2175"/>
      <c r="HXR411" s="2175"/>
      <c r="HXS411" s="2175"/>
      <c r="HXT411" s="2175"/>
      <c r="HXU411" s="2175"/>
      <c r="HXV411" s="2175"/>
      <c r="HXW411" s="2175"/>
      <c r="HXX411" s="2175"/>
      <c r="HXY411" s="2175"/>
      <c r="HXZ411" s="2175"/>
      <c r="HYA411" s="2175"/>
      <c r="HYB411" s="2175"/>
      <c r="HYC411" s="2175"/>
      <c r="HYD411" s="2175"/>
      <c r="HYE411" s="2175"/>
      <c r="HYF411" s="2175"/>
      <c r="HYG411" s="2175"/>
      <c r="HYH411" s="2175"/>
      <c r="HYI411" s="2175"/>
      <c r="HYJ411" s="2175"/>
      <c r="HYK411" s="2175"/>
      <c r="HYL411" s="2175"/>
      <c r="HYM411" s="2175"/>
      <c r="HYN411" s="2175"/>
      <c r="HYO411" s="2175"/>
      <c r="HYP411" s="2175"/>
      <c r="HYQ411" s="2175"/>
      <c r="HYR411" s="2175"/>
      <c r="HYS411" s="2175"/>
      <c r="HYT411" s="2175"/>
      <c r="HYU411" s="2175"/>
      <c r="HYV411" s="2175"/>
      <c r="HYW411" s="2175"/>
      <c r="HYX411" s="2175"/>
      <c r="HYY411" s="2175"/>
      <c r="HYZ411" s="2175"/>
      <c r="HZA411" s="2175"/>
      <c r="HZB411" s="2175"/>
      <c r="HZC411" s="2175"/>
      <c r="HZD411" s="2175"/>
      <c r="HZE411" s="2175"/>
      <c r="HZF411" s="2175"/>
      <c r="HZG411" s="2175"/>
      <c r="HZH411" s="2175"/>
      <c r="HZI411" s="2175"/>
      <c r="HZJ411" s="2175"/>
      <c r="HZK411" s="2175"/>
      <c r="HZL411" s="2175"/>
      <c r="HZM411" s="2175"/>
      <c r="HZN411" s="2175"/>
      <c r="HZO411" s="2175"/>
      <c r="HZP411" s="2175"/>
      <c r="HZQ411" s="2175"/>
      <c r="HZR411" s="2175"/>
      <c r="HZS411" s="2175"/>
      <c r="HZT411" s="2175"/>
      <c r="HZU411" s="2175"/>
      <c r="HZV411" s="2175"/>
      <c r="HZW411" s="2175"/>
      <c r="HZX411" s="2175"/>
      <c r="HZY411" s="2175"/>
      <c r="HZZ411" s="2175"/>
      <c r="IAA411" s="2175"/>
      <c r="IAB411" s="2175"/>
      <c r="IAC411" s="2175"/>
      <c r="IAD411" s="2175"/>
      <c r="IAE411" s="2175"/>
      <c r="IAF411" s="2175"/>
      <c r="IAG411" s="2175"/>
      <c r="IAH411" s="2175"/>
      <c r="IAI411" s="2175"/>
      <c r="IAJ411" s="2175"/>
      <c r="IAK411" s="2175"/>
      <c r="IAL411" s="2175"/>
      <c r="IAM411" s="2175"/>
      <c r="IAN411" s="2175"/>
      <c r="IAO411" s="2175"/>
      <c r="IAP411" s="2175"/>
      <c r="IAQ411" s="2175"/>
      <c r="IAR411" s="2175"/>
      <c r="IAS411" s="2175"/>
      <c r="IAT411" s="2175"/>
      <c r="IAU411" s="2175"/>
      <c r="IAV411" s="2175"/>
      <c r="IAW411" s="2175"/>
      <c r="IAX411" s="2175"/>
      <c r="IAY411" s="2175"/>
      <c r="IAZ411" s="2175"/>
      <c r="IBA411" s="2175"/>
      <c r="IBB411" s="2175"/>
      <c r="IBC411" s="2175"/>
      <c r="IBD411" s="2175"/>
      <c r="IBE411" s="2175"/>
      <c r="IBF411" s="2175"/>
      <c r="IBG411" s="2175"/>
      <c r="IBH411" s="2175"/>
      <c r="IBI411" s="2175"/>
      <c r="IBJ411" s="2175"/>
      <c r="IBK411" s="2175"/>
      <c r="IBL411" s="2175"/>
      <c r="IBM411" s="2175"/>
      <c r="IBN411" s="2175"/>
      <c r="IBO411" s="2175"/>
      <c r="IBP411" s="2175"/>
      <c r="IBQ411" s="2175"/>
      <c r="IBR411" s="2175"/>
      <c r="IBS411" s="2175"/>
      <c r="IBT411" s="2175"/>
      <c r="IBU411" s="2175"/>
      <c r="IBV411" s="2175"/>
      <c r="IBW411" s="2175"/>
      <c r="IBX411" s="2175"/>
      <c r="IBY411" s="2175"/>
      <c r="IBZ411" s="2175"/>
      <c r="ICA411" s="2175"/>
      <c r="ICB411" s="2175"/>
      <c r="ICC411" s="2175"/>
      <c r="ICD411" s="2175"/>
      <c r="ICE411" s="2175"/>
      <c r="ICF411" s="2175"/>
      <c r="ICG411" s="2175"/>
      <c r="ICH411" s="2175"/>
      <c r="ICI411" s="2175"/>
      <c r="ICJ411" s="2175"/>
      <c r="ICK411" s="2175"/>
      <c r="ICL411" s="2175"/>
      <c r="ICM411" s="2175"/>
      <c r="ICN411" s="2175"/>
      <c r="ICO411" s="2175"/>
      <c r="ICP411" s="2175"/>
      <c r="ICQ411" s="2175"/>
      <c r="ICR411" s="2175"/>
      <c r="ICS411" s="2175"/>
      <c r="ICT411" s="2175"/>
      <c r="ICU411" s="2175"/>
      <c r="ICV411" s="2175"/>
      <c r="ICW411" s="2175"/>
      <c r="ICX411" s="2175"/>
      <c r="ICY411" s="2175"/>
      <c r="ICZ411" s="2175"/>
      <c r="IDA411" s="2175"/>
      <c r="IDB411" s="2175"/>
      <c r="IDC411" s="2175"/>
      <c r="IDD411" s="2175"/>
      <c r="IDE411" s="2175"/>
      <c r="IDF411" s="2175"/>
      <c r="IDG411" s="2175"/>
      <c r="IDH411" s="2175"/>
      <c r="IDI411" s="2175"/>
      <c r="IDJ411" s="2175"/>
      <c r="IDK411" s="2175"/>
      <c r="IDL411" s="2175"/>
      <c r="IDM411" s="2175"/>
      <c r="IDN411" s="2175"/>
      <c r="IDO411" s="2175"/>
      <c r="IDP411" s="2175"/>
      <c r="IDQ411" s="2175"/>
      <c r="IDR411" s="2175"/>
      <c r="IDS411" s="2175"/>
      <c r="IDT411" s="2175"/>
      <c r="IDU411" s="2175"/>
      <c r="IDV411" s="2175"/>
      <c r="IDW411" s="2175"/>
      <c r="IDX411" s="2175"/>
      <c r="IDY411" s="2175"/>
      <c r="IDZ411" s="2175"/>
      <c r="IEA411" s="2175"/>
      <c r="IEB411" s="2175"/>
      <c r="IEC411" s="2175"/>
      <c r="IED411" s="2175"/>
      <c r="IEE411" s="2175"/>
      <c r="IEF411" s="2175"/>
      <c r="IEG411" s="2175"/>
      <c r="IEH411" s="2175"/>
      <c r="IEI411" s="2175"/>
      <c r="IEJ411" s="2175"/>
      <c r="IEK411" s="2175"/>
      <c r="IEL411" s="2175"/>
      <c r="IEM411" s="2175"/>
      <c r="IEN411" s="2175"/>
      <c r="IEO411" s="2175"/>
      <c r="IEP411" s="2175"/>
      <c r="IEQ411" s="2175"/>
      <c r="IER411" s="2175"/>
      <c r="IES411" s="2175"/>
      <c r="IET411" s="2175"/>
      <c r="IEU411" s="2175"/>
      <c r="IEV411" s="2175"/>
      <c r="IEW411" s="2175"/>
      <c r="IEX411" s="2175"/>
      <c r="IEY411" s="2175"/>
      <c r="IEZ411" s="2175"/>
      <c r="IFA411" s="2175"/>
      <c r="IFB411" s="2175"/>
      <c r="IFC411" s="2175"/>
      <c r="IFD411" s="2175"/>
      <c r="IFE411" s="2175"/>
      <c r="IFF411" s="2175"/>
      <c r="IFG411" s="2175"/>
      <c r="IFH411" s="2175"/>
      <c r="IFI411" s="2175"/>
      <c r="IFJ411" s="2175"/>
      <c r="IFK411" s="2175"/>
      <c r="IFL411" s="2175"/>
      <c r="IFM411" s="2175"/>
      <c r="IFN411" s="2175"/>
      <c r="IFO411" s="2175"/>
      <c r="IFP411" s="2175"/>
      <c r="IFQ411" s="2175"/>
      <c r="IFR411" s="2175"/>
      <c r="IFS411" s="2175"/>
      <c r="IFT411" s="2175"/>
      <c r="IFU411" s="2175"/>
      <c r="IFV411" s="2175"/>
      <c r="IFW411" s="2175"/>
      <c r="IFX411" s="2175"/>
      <c r="IFY411" s="2175"/>
      <c r="IFZ411" s="2175"/>
      <c r="IGA411" s="2175"/>
      <c r="IGB411" s="2175"/>
      <c r="IGC411" s="2175"/>
      <c r="IGD411" s="2175"/>
      <c r="IGE411" s="2175"/>
      <c r="IGF411" s="2175"/>
      <c r="IGG411" s="2175"/>
      <c r="IGH411" s="2175"/>
      <c r="IGI411" s="2175"/>
      <c r="IGJ411" s="2175"/>
      <c r="IGK411" s="2175"/>
      <c r="IGL411" s="2175"/>
      <c r="IGM411" s="2175"/>
      <c r="IGN411" s="2175"/>
      <c r="IGO411" s="2175"/>
      <c r="IGP411" s="2175"/>
      <c r="IGQ411" s="2175"/>
      <c r="IGR411" s="2175"/>
      <c r="IGS411" s="2175"/>
      <c r="IGT411" s="2175"/>
      <c r="IGU411" s="2175"/>
      <c r="IGV411" s="2175"/>
      <c r="IGW411" s="2175"/>
      <c r="IGX411" s="2175"/>
      <c r="IGY411" s="2175"/>
      <c r="IGZ411" s="2175"/>
      <c r="IHA411" s="2175"/>
      <c r="IHB411" s="2175"/>
      <c r="IHC411" s="2175"/>
      <c r="IHD411" s="2175"/>
      <c r="IHE411" s="2175"/>
      <c r="IHF411" s="2175"/>
      <c r="IHG411" s="2175"/>
      <c r="IHH411" s="2175"/>
      <c r="IHI411" s="2175"/>
      <c r="IHJ411" s="2175"/>
      <c r="IHK411" s="2175"/>
      <c r="IHL411" s="2175"/>
      <c r="IHM411" s="2175"/>
      <c r="IHN411" s="2175"/>
      <c r="IHO411" s="2175"/>
      <c r="IHP411" s="2175"/>
      <c r="IHQ411" s="2175"/>
      <c r="IHR411" s="2175"/>
      <c r="IHS411" s="2175"/>
      <c r="IHT411" s="2175"/>
      <c r="IHU411" s="2175"/>
      <c r="IHV411" s="2175"/>
      <c r="IHW411" s="2175"/>
      <c r="IHX411" s="2175"/>
      <c r="IHY411" s="2175"/>
      <c r="IHZ411" s="2175"/>
      <c r="IIA411" s="2175"/>
      <c r="IIB411" s="2175"/>
      <c r="IIC411" s="2175"/>
      <c r="IID411" s="2175"/>
      <c r="IIE411" s="2175"/>
      <c r="IIF411" s="2175"/>
      <c r="IIG411" s="2175"/>
      <c r="IIH411" s="2175"/>
      <c r="III411" s="2175"/>
      <c r="IIJ411" s="2175"/>
      <c r="IIK411" s="2175"/>
      <c r="IIL411" s="2175"/>
      <c r="IIM411" s="2175"/>
      <c r="IIN411" s="2175"/>
      <c r="IIO411" s="2175"/>
      <c r="IIP411" s="2175"/>
      <c r="IIQ411" s="2175"/>
      <c r="IIR411" s="2175"/>
      <c r="IIS411" s="2175"/>
      <c r="IIT411" s="2175"/>
      <c r="IIU411" s="2175"/>
      <c r="IIV411" s="2175"/>
      <c r="IIW411" s="2175"/>
      <c r="IIX411" s="2175"/>
      <c r="IIY411" s="2175"/>
      <c r="IIZ411" s="2175"/>
      <c r="IJA411" s="2175"/>
      <c r="IJB411" s="2175"/>
      <c r="IJC411" s="2175"/>
      <c r="IJD411" s="2175"/>
      <c r="IJE411" s="2175"/>
      <c r="IJF411" s="2175"/>
      <c r="IJG411" s="2175"/>
      <c r="IJH411" s="2175"/>
      <c r="IJI411" s="2175"/>
      <c r="IJJ411" s="2175"/>
      <c r="IJK411" s="2175"/>
      <c r="IJL411" s="2175"/>
      <c r="IJM411" s="2175"/>
      <c r="IJN411" s="2175"/>
      <c r="IJO411" s="2175"/>
      <c r="IJP411" s="2175"/>
      <c r="IJQ411" s="2175"/>
      <c r="IJR411" s="2175"/>
      <c r="IJS411" s="2175"/>
      <c r="IJT411" s="2175"/>
      <c r="IJU411" s="2175"/>
      <c r="IJV411" s="2175"/>
      <c r="IJW411" s="2175"/>
      <c r="IJX411" s="2175"/>
      <c r="IJY411" s="2175"/>
      <c r="IJZ411" s="2175"/>
      <c r="IKA411" s="2175"/>
      <c r="IKB411" s="2175"/>
      <c r="IKC411" s="2175"/>
      <c r="IKD411" s="2175"/>
      <c r="IKE411" s="2175"/>
      <c r="IKF411" s="2175"/>
      <c r="IKG411" s="2175"/>
      <c r="IKH411" s="2175"/>
      <c r="IKI411" s="2175"/>
      <c r="IKJ411" s="2175"/>
      <c r="IKK411" s="2175"/>
      <c r="IKL411" s="2175"/>
      <c r="IKM411" s="2175"/>
      <c r="IKN411" s="2175"/>
      <c r="IKO411" s="2175"/>
      <c r="IKP411" s="2175"/>
      <c r="IKQ411" s="2175"/>
      <c r="IKR411" s="2175"/>
      <c r="IKS411" s="2175"/>
      <c r="IKT411" s="2175"/>
      <c r="IKU411" s="2175"/>
      <c r="IKV411" s="2175"/>
      <c r="IKW411" s="2175"/>
      <c r="IKX411" s="2175"/>
      <c r="IKY411" s="2175"/>
      <c r="IKZ411" s="2175"/>
      <c r="ILA411" s="2175"/>
      <c r="ILB411" s="2175"/>
      <c r="ILC411" s="2175"/>
      <c r="ILD411" s="2175"/>
      <c r="ILE411" s="2175"/>
      <c r="ILF411" s="2175"/>
      <c r="ILG411" s="2175"/>
      <c r="ILH411" s="2175"/>
      <c r="ILI411" s="2175"/>
      <c r="ILJ411" s="2175"/>
      <c r="ILK411" s="2175"/>
      <c r="ILL411" s="2175"/>
      <c r="ILM411" s="2175"/>
      <c r="ILN411" s="2175"/>
      <c r="ILO411" s="2175"/>
      <c r="ILP411" s="2175"/>
      <c r="ILQ411" s="2175"/>
      <c r="ILR411" s="2175"/>
      <c r="ILS411" s="2175"/>
      <c r="ILT411" s="2175"/>
      <c r="ILU411" s="2175"/>
      <c r="ILV411" s="2175"/>
      <c r="ILW411" s="2175"/>
      <c r="ILX411" s="2175"/>
      <c r="ILY411" s="2175"/>
      <c r="ILZ411" s="2175"/>
      <c r="IMA411" s="2175"/>
      <c r="IMB411" s="2175"/>
      <c r="IMC411" s="2175"/>
      <c r="IMD411" s="2175"/>
      <c r="IME411" s="2175"/>
      <c r="IMF411" s="2175"/>
      <c r="IMG411" s="2175"/>
      <c r="IMH411" s="2175"/>
      <c r="IMI411" s="2175"/>
      <c r="IMJ411" s="2175"/>
      <c r="IMK411" s="2175"/>
      <c r="IML411" s="2175"/>
      <c r="IMM411" s="2175"/>
      <c r="IMN411" s="2175"/>
      <c r="IMO411" s="2175"/>
      <c r="IMP411" s="2175"/>
      <c r="IMQ411" s="2175"/>
      <c r="IMR411" s="2175"/>
      <c r="IMS411" s="2175"/>
      <c r="IMT411" s="2175"/>
      <c r="IMU411" s="2175"/>
      <c r="IMV411" s="2175"/>
      <c r="IMW411" s="2175"/>
      <c r="IMX411" s="2175"/>
      <c r="IMY411" s="2175"/>
      <c r="IMZ411" s="2175"/>
      <c r="INA411" s="2175"/>
      <c r="INB411" s="2175"/>
      <c r="INC411" s="2175"/>
      <c r="IND411" s="2175"/>
      <c r="INE411" s="2175"/>
      <c r="INF411" s="2175"/>
      <c r="ING411" s="2175"/>
      <c r="INH411" s="2175"/>
      <c r="INI411" s="2175"/>
      <c r="INJ411" s="2175"/>
      <c r="INK411" s="2175"/>
      <c r="INL411" s="2175"/>
      <c r="INM411" s="2175"/>
      <c r="INN411" s="2175"/>
      <c r="INO411" s="2175"/>
      <c r="INP411" s="2175"/>
      <c r="INQ411" s="2175"/>
      <c r="INR411" s="2175"/>
      <c r="INS411" s="2175"/>
      <c r="INT411" s="2175"/>
      <c r="INU411" s="2175"/>
      <c r="INV411" s="2175"/>
      <c r="INW411" s="2175"/>
      <c r="INX411" s="2175"/>
      <c r="INY411" s="2175"/>
      <c r="INZ411" s="2175"/>
      <c r="IOA411" s="2175"/>
      <c r="IOB411" s="2175"/>
      <c r="IOC411" s="2175"/>
      <c r="IOD411" s="2175"/>
      <c r="IOE411" s="2175"/>
      <c r="IOF411" s="2175"/>
      <c r="IOG411" s="2175"/>
      <c r="IOH411" s="2175"/>
      <c r="IOI411" s="2175"/>
      <c r="IOJ411" s="2175"/>
      <c r="IOK411" s="2175"/>
      <c r="IOL411" s="2175"/>
      <c r="IOM411" s="2175"/>
      <c r="ION411" s="2175"/>
      <c r="IOO411" s="2175"/>
      <c r="IOP411" s="2175"/>
      <c r="IOQ411" s="2175"/>
      <c r="IOR411" s="2175"/>
      <c r="IOS411" s="2175"/>
      <c r="IOT411" s="2175"/>
      <c r="IOU411" s="2175"/>
      <c r="IOV411" s="2175"/>
      <c r="IOW411" s="2175"/>
      <c r="IOX411" s="2175"/>
      <c r="IOY411" s="2175"/>
      <c r="IOZ411" s="2175"/>
      <c r="IPA411" s="2175"/>
      <c r="IPB411" s="2175"/>
      <c r="IPC411" s="2175"/>
      <c r="IPD411" s="2175"/>
      <c r="IPE411" s="2175"/>
      <c r="IPF411" s="2175"/>
      <c r="IPG411" s="2175"/>
      <c r="IPH411" s="2175"/>
      <c r="IPI411" s="2175"/>
      <c r="IPJ411" s="2175"/>
      <c r="IPK411" s="2175"/>
      <c r="IPL411" s="2175"/>
      <c r="IPM411" s="2175"/>
      <c r="IPN411" s="2175"/>
      <c r="IPO411" s="2175"/>
      <c r="IPP411" s="2175"/>
      <c r="IPQ411" s="2175"/>
      <c r="IPR411" s="2175"/>
      <c r="IPS411" s="2175"/>
      <c r="IPT411" s="2175"/>
      <c r="IPU411" s="2175"/>
      <c r="IPV411" s="2175"/>
      <c r="IPW411" s="2175"/>
      <c r="IPX411" s="2175"/>
      <c r="IPY411" s="2175"/>
      <c r="IPZ411" s="2175"/>
      <c r="IQA411" s="2175"/>
      <c r="IQB411" s="2175"/>
      <c r="IQC411" s="2175"/>
      <c r="IQD411" s="2175"/>
      <c r="IQE411" s="2175"/>
      <c r="IQF411" s="2175"/>
      <c r="IQG411" s="2175"/>
      <c r="IQH411" s="2175"/>
      <c r="IQI411" s="2175"/>
      <c r="IQJ411" s="2175"/>
      <c r="IQK411" s="2175"/>
      <c r="IQL411" s="2175"/>
      <c r="IQM411" s="2175"/>
      <c r="IQN411" s="2175"/>
      <c r="IQO411" s="2175"/>
      <c r="IQP411" s="2175"/>
      <c r="IQQ411" s="2175"/>
      <c r="IQR411" s="2175"/>
      <c r="IQS411" s="2175"/>
      <c r="IQT411" s="2175"/>
      <c r="IQU411" s="2175"/>
      <c r="IQV411" s="2175"/>
      <c r="IQW411" s="2175"/>
      <c r="IQX411" s="2175"/>
      <c r="IQY411" s="2175"/>
      <c r="IQZ411" s="2175"/>
      <c r="IRA411" s="2175"/>
      <c r="IRB411" s="2175"/>
      <c r="IRC411" s="2175"/>
      <c r="IRD411" s="2175"/>
      <c r="IRE411" s="2175"/>
      <c r="IRF411" s="2175"/>
      <c r="IRG411" s="2175"/>
      <c r="IRH411" s="2175"/>
      <c r="IRI411" s="2175"/>
      <c r="IRJ411" s="2175"/>
      <c r="IRK411" s="2175"/>
      <c r="IRL411" s="2175"/>
      <c r="IRM411" s="2175"/>
      <c r="IRN411" s="2175"/>
      <c r="IRO411" s="2175"/>
      <c r="IRP411" s="2175"/>
      <c r="IRQ411" s="2175"/>
      <c r="IRR411" s="2175"/>
      <c r="IRS411" s="2175"/>
      <c r="IRT411" s="2175"/>
      <c r="IRU411" s="2175"/>
      <c r="IRV411" s="2175"/>
      <c r="IRW411" s="2175"/>
      <c r="IRX411" s="2175"/>
      <c r="IRY411" s="2175"/>
      <c r="IRZ411" s="2175"/>
      <c r="ISA411" s="2175"/>
      <c r="ISB411" s="2175"/>
      <c r="ISC411" s="2175"/>
      <c r="ISD411" s="2175"/>
      <c r="ISE411" s="2175"/>
      <c r="ISF411" s="2175"/>
      <c r="ISG411" s="2175"/>
      <c r="ISH411" s="2175"/>
      <c r="ISI411" s="2175"/>
      <c r="ISJ411" s="2175"/>
      <c r="ISK411" s="2175"/>
      <c r="ISL411" s="2175"/>
      <c r="ISM411" s="2175"/>
      <c r="ISN411" s="2175"/>
      <c r="ISO411" s="2175"/>
      <c r="ISP411" s="2175"/>
      <c r="ISQ411" s="2175"/>
      <c r="ISR411" s="2175"/>
      <c r="ISS411" s="2175"/>
      <c r="IST411" s="2175"/>
      <c r="ISU411" s="2175"/>
      <c r="ISV411" s="2175"/>
      <c r="ISW411" s="2175"/>
      <c r="ISX411" s="2175"/>
      <c r="ISY411" s="2175"/>
      <c r="ISZ411" s="2175"/>
      <c r="ITA411" s="2175"/>
      <c r="ITB411" s="2175"/>
      <c r="ITC411" s="2175"/>
      <c r="ITD411" s="2175"/>
      <c r="ITE411" s="2175"/>
      <c r="ITF411" s="2175"/>
      <c r="ITG411" s="2175"/>
      <c r="ITH411" s="2175"/>
      <c r="ITI411" s="2175"/>
      <c r="ITJ411" s="2175"/>
      <c r="ITK411" s="2175"/>
      <c r="ITL411" s="2175"/>
      <c r="ITM411" s="2175"/>
      <c r="ITN411" s="2175"/>
      <c r="ITO411" s="2175"/>
      <c r="ITP411" s="2175"/>
      <c r="ITQ411" s="2175"/>
      <c r="ITR411" s="2175"/>
      <c r="ITS411" s="2175"/>
      <c r="ITT411" s="2175"/>
      <c r="ITU411" s="2175"/>
      <c r="ITV411" s="2175"/>
      <c r="ITW411" s="2175"/>
      <c r="ITX411" s="2175"/>
      <c r="ITY411" s="2175"/>
      <c r="ITZ411" s="2175"/>
      <c r="IUA411" s="2175"/>
      <c r="IUB411" s="2175"/>
      <c r="IUC411" s="2175"/>
      <c r="IUD411" s="2175"/>
      <c r="IUE411" s="2175"/>
      <c r="IUF411" s="2175"/>
      <c r="IUG411" s="2175"/>
      <c r="IUH411" s="2175"/>
      <c r="IUI411" s="2175"/>
      <c r="IUJ411" s="2175"/>
      <c r="IUK411" s="2175"/>
      <c r="IUL411" s="2175"/>
      <c r="IUM411" s="2175"/>
      <c r="IUN411" s="2175"/>
      <c r="IUO411" s="2175"/>
      <c r="IUP411" s="2175"/>
      <c r="IUQ411" s="2175"/>
      <c r="IUR411" s="2175"/>
      <c r="IUS411" s="2175"/>
      <c r="IUT411" s="2175"/>
      <c r="IUU411" s="2175"/>
      <c r="IUV411" s="2175"/>
      <c r="IUW411" s="2175"/>
      <c r="IUX411" s="2175"/>
      <c r="IUY411" s="2175"/>
      <c r="IUZ411" s="2175"/>
      <c r="IVA411" s="2175"/>
      <c r="IVB411" s="2175"/>
      <c r="IVC411" s="2175"/>
      <c r="IVD411" s="2175"/>
      <c r="IVE411" s="2175"/>
      <c r="IVF411" s="2175"/>
      <c r="IVG411" s="2175"/>
      <c r="IVH411" s="2175"/>
      <c r="IVI411" s="2175"/>
      <c r="IVJ411" s="2175"/>
      <c r="IVK411" s="2175"/>
      <c r="IVL411" s="2175"/>
      <c r="IVM411" s="2175"/>
      <c r="IVN411" s="2175"/>
      <c r="IVO411" s="2175"/>
      <c r="IVP411" s="2175"/>
      <c r="IVQ411" s="2175"/>
      <c r="IVR411" s="2175"/>
      <c r="IVS411" s="2175"/>
      <c r="IVT411" s="2175"/>
      <c r="IVU411" s="2175"/>
      <c r="IVV411" s="2175"/>
      <c r="IVW411" s="2175"/>
      <c r="IVX411" s="2175"/>
      <c r="IVY411" s="2175"/>
      <c r="IVZ411" s="2175"/>
      <c r="IWA411" s="2175"/>
      <c r="IWB411" s="2175"/>
      <c r="IWC411" s="2175"/>
      <c r="IWD411" s="2175"/>
      <c r="IWE411" s="2175"/>
      <c r="IWF411" s="2175"/>
      <c r="IWG411" s="2175"/>
      <c r="IWH411" s="2175"/>
      <c r="IWI411" s="2175"/>
      <c r="IWJ411" s="2175"/>
      <c r="IWK411" s="2175"/>
      <c r="IWL411" s="2175"/>
      <c r="IWM411" s="2175"/>
      <c r="IWN411" s="2175"/>
      <c r="IWO411" s="2175"/>
      <c r="IWP411" s="2175"/>
      <c r="IWQ411" s="2175"/>
      <c r="IWR411" s="2175"/>
      <c r="IWS411" s="2175"/>
      <c r="IWT411" s="2175"/>
      <c r="IWU411" s="2175"/>
      <c r="IWV411" s="2175"/>
      <c r="IWW411" s="2175"/>
      <c r="IWX411" s="2175"/>
      <c r="IWY411" s="2175"/>
      <c r="IWZ411" s="2175"/>
      <c r="IXA411" s="2175"/>
      <c r="IXB411" s="2175"/>
      <c r="IXC411" s="2175"/>
      <c r="IXD411" s="2175"/>
      <c r="IXE411" s="2175"/>
      <c r="IXF411" s="2175"/>
      <c r="IXG411" s="2175"/>
      <c r="IXH411" s="2175"/>
      <c r="IXI411" s="2175"/>
      <c r="IXJ411" s="2175"/>
      <c r="IXK411" s="2175"/>
      <c r="IXL411" s="2175"/>
      <c r="IXM411" s="2175"/>
      <c r="IXN411" s="2175"/>
      <c r="IXO411" s="2175"/>
      <c r="IXP411" s="2175"/>
      <c r="IXQ411" s="2175"/>
      <c r="IXR411" s="2175"/>
      <c r="IXS411" s="2175"/>
      <c r="IXT411" s="2175"/>
      <c r="IXU411" s="2175"/>
      <c r="IXV411" s="2175"/>
      <c r="IXW411" s="2175"/>
      <c r="IXX411" s="2175"/>
      <c r="IXY411" s="2175"/>
      <c r="IXZ411" s="2175"/>
      <c r="IYA411" s="2175"/>
      <c r="IYB411" s="2175"/>
      <c r="IYC411" s="2175"/>
      <c r="IYD411" s="2175"/>
      <c r="IYE411" s="2175"/>
      <c r="IYF411" s="2175"/>
      <c r="IYG411" s="2175"/>
      <c r="IYH411" s="2175"/>
      <c r="IYI411" s="2175"/>
      <c r="IYJ411" s="2175"/>
      <c r="IYK411" s="2175"/>
      <c r="IYL411" s="2175"/>
      <c r="IYM411" s="2175"/>
      <c r="IYN411" s="2175"/>
      <c r="IYO411" s="2175"/>
      <c r="IYP411" s="2175"/>
      <c r="IYQ411" s="2175"/>
      <c r="IYR411" s="2175"/>
      <c r="IYS411" s="2175"/>
      <c r="IYT411" s="2175"/>
      <c r="IYU411" s="2175"/>
      <c r="IYV411" s="2175"/>
      <c r="IYW411" s="2175"/>
      <c r="IYX411" s="2175"/>
      <c r="IYY411" s="2175"/>
      <c r="IYZ411" s="2175"/>
      <c r="IZA411" s="2175"/>
      <c r="IZB411" s="2175"/>
      <c r="IZC411" s="2175"/>
      <c r="IZD411" s="2175"/>
      <c r="IZE411" s="2175"/>
      <c r="IZF411" s="2175"/>
      <c r="IZG411" s="2175"/>
      <c r="IZH411" s="2175"/>
      <c r="IZI411" s="2175"/>
      <c r="IZJ411" s="2175"/>
      <c r="IZK411" s="2175"/>
      <c r="IZL411" s="2175"/>
      <c r="IZM411" s="2175"/>
      <c r="IZN411" s="2175"/>
      <c r="IZO411" s="2175"/>
      <c r="IZP411" s="2175"/>
      <c r="IZQ411" s="2175"/>
      <c r="IZR411" s="2175"/>
      <c r="IZS411" s="2175"/>
      <c r="IZT411" s="2175"/>
      <c r="IZU411" s="2175"/>
      <c r="IZV411" s="2175"/>
      <c r="IZW411" s="2175"/>
      <c r="IZX411" s="2175"/>
      <c r="IZY411" s="2175"/>
      <c r="IZZ411" s="2175"/>
      <c r="JAA411" s="2175"/>
      <c r="JAB411" s="2175"/>
      <c r="JAC411" s="2175"/>
      <c r="JAD411" s="2175"/>
      <c r="JAE411" s="2175"/>
      <c r="JAF411" s="2175"/>
      <c r="JAG411" s="2175"/>
      <c r="JAH411" s="2175"/>
      <c r="JAI411" s="2175"/>
      <c r="JAJ411" s="2175"/>
      <c r="JAK411" s="2175"/>
      <c r="JAL411" s="2175"/>
      <c r="JAM411" s="2175"/>
      <c r="JAN411" s="2175"/>
      <c r="JAO411" s="2175"/>
      <c r="JAP411" s="2175"/>
      <c r="JAQ411" s="2175"/>
      <c r="JAR411" s="2175"/>
      <c r="JAS411" s="2175"/>
      <c r="JAT411" s="2175"/>
      <c r="JAU411" s="2175"/>
      <c r="JAV411" s="2175"/>
      <c r="JAW411" s="2175"/>
      <c r="JAX411" s="2175"/>
      <c r="JAY411" s="2175"/>
      <c r="JAZ411" s="2175"/>
      <c r="JBA411" s="2175"/>
      <c r="JBB411" s="2175"/>
      <c r="JBC411" s="2175"/>
      <c r="JBD411" s="2175"/>
      <c r="JBE411" s="2175"/>
      <c r="JBF411" s="2175"/>
      <c r="JBG411" s="2175"/>
      <c r="JBH411" s="2175"/>
      <c r="JBI411" s="2175"/>
      <c r="JBJ411" s="2175"/>
      <c r="JBK411" s="2175"/>
      <c r="JBL411" s="2175"/>
      <c r="JBM411" s="2175"/>
      <c r="JBN411" s="2175"/>
      <c r="JBO411" s="2175"/>
      <c r="JBP411" s="2175"/>
      <c r="JBQ411" s="2175"/>
      <c r="JBR411" s="2175"/>
      <c r="JBS411" s="2175"/>
      <c r="JBT411" s="2175"/>
      <c r="JBU411" s="2175"/>
      <c r="JBV411" s="2175"/>
      <c r="JBW411" s="2175"/>
      <c r="JBX411" s="2175"/>
      <c r="JBY411" s="2175"/>
      <c r="JBZ411" s="2175"/>
      <c r="JCA411" s="2175"/>
      <c r="JCB411" s="2175"/>
      <c r="JCC411" s="2175"/>
      <c r="JCD411" s="2175"/>
      <c r="JCE411" s="2175"/>
      <c r="JCF411" s="2175"/>
      <c r="JCG411" s="2175"/>
      <c r="JCH411" s="2175"/>
      <c r="JCI411" s="2175"/>
      <c r="JCJ411" s="2175"/>
      <c r="JCK411" s="2175"/>
      <c r="JCL411" s="2175"/>
      <c r="JCM411" s="2175"/>
      <c r="JCN411" s="2175"/>
      <c r="JCO411" s="2175"/>
      <c r="JCP411" s="2175"/>
      <c r="JCQ411" s="2175"/>
      <c r="JCR411" s="2175"/>
      <c r="JCS411" s="2175"/>
      <c r="JCT411" s="2175"/>
      <c r="JCU411" s="2175"/>
      <c r="JCV411" s="2175"/>
      <c r="JCW411" s="2175"/>
      <c r="JCX411" s="2175"/>
      <c r="JCY411" s="2175"/>
      <c r="JCZ411" s="2175"/>
      <c r="JDA411" s="2175"/>
      <c r="JDB411" s="2175"/>
      <c r="JDC411" s="2175"/>
      <c r="JDD411" s="2175"/>
      <c r="JDE411" s="2175"/>
      <c r="JDF411" s="2175"/>
      <c r="JDG411" s="2175"/>
      <c r="JDH411" s="2175"/>
      <c r="JDI411" s="2175"/>
      <c r="JDJ411" s="2175"/>
      <c r="JDK411" s="2175"/>
      <c r="JDL411" s="2175"/>
      <c r="JDM411" s="2175"/>
      <c r="JDN411" s="2175"/>
      <c r="JDO411" s="2175"/>
      <c r="JDP411" s="2175"/>
      <c r="JDQ411" s="2175"/>
      <c r="JDR411" s="2175"/>
      <c r="JDS411" s="2175"/>
      <c r="JDT411" s="2175"/>
      <c r="JDU411" s="2175"/>
      <c r="JDV411" s="2175"/>
      <c r="JDW411" s="2175"/>
      <c r="JDX411" s="2175"/>
      <c r="JDY411" s="2175"/>
      <c r="JDZ411" s="2175"/>
      <c r="JEA411" s="2175"/>
      <c r="JEB411" s="2175"/>
      <c r="JEC411" s="2175"/>
      <c r="JED411" s="2175"/>
      <c r="JEE411" s="2175"/>
      <c r="JEF411" s="2175"/>
      <c r="JEG411" s="2175"/>
      <c r="JEH411" s="2175"/>
      <c r="JEI411" s="2175"/>
      <c r="JEJ411" s="2175"/>
      <c r="JEK411" s="2175"/>
      <c r="JEL411" s="2175"/>
      <c r="JEM411" s="2175"/>
      <c r="JEN411" s="2175"/>
      <c r="JEO411" s="2175"/>
      <c r="JEP411" s="2175"/>
      <c r="JEQ411" s="2175"/>
      <c r="JER411" s="2175"/>
      <c r="JES411" s="2175"/>
      <c r="JET411" s="2175"/>
      <c r="JEU411" s="2175"/>
      <c r="JEV411" s="2175"/>
      <c r="JEW411" s="2175"/>
      <c r="JEX411" s="2175"/>
      <c r="JEY411" s="2175"/>
      <c r="JEZ411" s="2175"/>
      <c r="JFA411" s="2175"/>
      <c r="JFB411" s="2175"/>
      <c r="JFC411" s="2175"/>
      <c r="JFD411" s="2175"/>
      <c r="JFE411" s="2175"/>
      <c r="JFF411" s="2175"/>
      <c r="JFG411" s="2175"/>
      <c r="JFH411" s="2175"/>
      <c r="JFI411" s="2175"/>
      <c r="JFJ411" s="2175"/>
      <c r="JFK411" s="2175"/>
      <c r="JFL411" s="2175"/>
      <c r="JFM411" s="2175"/>
      <c r="JFN411" s="2175"/>
      <c r="JFO411" s="2175"/>
      <c r="JFP411" s="2175"/>
      <c r="JFQ411" s="2175"/>
      <c r="JFR411" s="2175"/>
      <c r="JFS411" s="2175"/>
      <c r="JFT411" s="2175"/>
      <c r="JFU411" s="2175"/>
      <c r="JFV411" s="2175"/>
      <c r="JFW411" s="2175"/>
      <c r="JFX411" s="2175"/>
      <c r="JFY411" s="2175"/>
      <c r="JFZ411" s="2175"/>
      <c r="JGA411" s="2175"/>
      <c r="JGB411" s="2175"/>
      <c r="JGC411" s="2175"/>
      <c r="JGD411" s="2175"/>
      <c r="JGE411" s="2175"/>
      <c r="JGF411" s="2175"/>
      <c r="JGG411" s="2175"/>
      <c r="JGH411" s="2175"/>
      <c r="JGI411" s="2175"/>
      <c r="JGJ411" s="2175"/>
      <c r="JGK411" s="2175"/>
      <c r="JGL411" s="2175"/>
      <c r="JGM411" s="2175"/>
      <c r="JGN411" s="2175"/>
      <c r="JGO411" s="2175"/>
      <c r="JGP411" s="2175"/>
      <c r="JGQ411" s="2175"/>
      <c r="JGR411" s="2175"/>
      <c r="JGS411" s="2175"/>
      <c r="JGT411" s="2175"/>
      <c r="JGU411" s="2175"/>
      <c r="JGV411" s="2175"/>
      <c r="JGW411" s="2175"/>
      <c r="JGX411" s="2175"/>
      <c r="JGY411" s="2175"/>
      <c r="JGZ411" s="2175"/>
      <c r="JHA411" s="2175"/>
      <c r="JHB411" s="2175"/>
      <c r="JHC411" s="2175"/>
      <c r="JHD411" s="2175"/>
      <c r="JHE411" s="2175"/>
      <c r="JHF411" s="2175"/>
      <c r="JHG411" s="2175"/>
      <c r="JHH411" s="2175"/>
      <c r="JHI411" s="2175"/>
      <c r="JHJ411" s="2175"/>
      <c r="JHK411" s="2175"/>
      <c r="JHL411" s="2175"/>
      <c r="JHM411" s="2175"/>
      <c r="JHN411" s="2175"/>
      <c r="JHO411" s="2175"/>
      <c r="JHP411" s="2175"/>
      <c r="JHQ411" s="2175"/>
      <c r="JHR411" s="2175"/>
      <c r="JHS411" s="2175"/>
      <c r="JHT411" s="2175"/>
      <c r="JHU411" s="2175"/>
      <c r="JHV411" s="2175"/>
      <c r="JHW411" s="2175"/>
      <c r="JHX411" s="2175"/>
      <c r="JHY411" s="2175"/>
      <c r="JHZ411" s="2175"/>
      <c r="JIA411" s="2175"/>
      <c r="JIB411" s="2175"/>
      <c r="JIC411" s="2175"/>
      <c r="JID411" s="2175"/>
      <c r="JIE411" s="2175"/>
      <c r="JIF411" s="2175"/>
      <c r="JIG411" s="2175"/>
      <c r="JIH411" s="2175"/>
      <c r="JII411" s="2175"/>
      <c r="JIJ411" s="2175"/>
      <c r="JIK411" s="2175"/>
      <c r="JIL411" s="2175"/>
      <c r="JIM411" s="2175"/>
      <c r="JIN411" s="2175"/>
      <c r="JIO411" s="2175"/>
      <c r="JIP411" s="2175"/>
      <c r="JIQ411" s="2175"/>
      <c r="JIR411" s="2175"/>
      <c r="JIS411" s="2175"/>
      <c r="JIT411" s="2175"/>
      <c r="JIU411" s="2175"/>
      <c r="JIV411" s="2175"/>
      <c r="JIW411" s="2175"/>
      <c r="JIX411" s="2175"/>
      <c r="JIY411" s="2175"/>
      <c r="JIZ411" s="2175"/>
      <c r="JJA411" s="2175"/>
      <c r="JJB411" s="2175"/>
      <c r="JJC411" s="2175"/>
      <c r="JJD411" s="2175"/>
      <c r="JJE411" s="2175"/>
      <c r="JJF411" s="2175"/>
      <c r="JJG411" s="2175"/>
      <c r="JJH411" s="2175"/>
      <c r="JJI411" s="2175"/>
      <c r="JJJ411" s="2175"/>
      <c r="JJK411" s="2175"/>
      <c r="JJL411" s="2175"/>
      <c r="JJM411" s="2175"/>
      <c r="JJN411" s="2175"/>
      <c r="JJO411" s="2175"/>
      <c r="JJP411" s="2175"/>
      <c r="JJQ411" s="2175"/>
      <c r="JJR411" s="2175"/>
      <c r="JJS411" s="2175"/>
      <c r="JJT411" s="2175"/>
      <c r="JJU411" s="2175"/>
      <c r="JJV411" s="2175"/>
      <c r="JJW411" s="2175"/>
      <c r="JJX411" s="2175"/>
      <c r="JJY411" s="2175"/>
      <c r="JJZ411" s="2175"/>
      <c r="JKA411" s="2175"/>
      <c r="JKB411" s="2175"/>
      <c r="JKC411" s="2175"/>
      <c r="JKD411" s="2175"/>
      <c r="JKE411" s="2175"/>
      <c r="JKF411" s="2175"/>
      <c r="JKG411" s="2175"/>
      <c r="JKH411" s="2175"/>
      <c r="JKI411" s="2175"/>
      <c r="JKJ411" s="2175"/>
      <c r="JKK411" s="2175"/>
      <c r="JKL411" s="2175"/>
      <c r="JKM411" s="2175"/>
      <c r="JKN411" s="2175"/>
      <c r="JKO411" s="2175"/>
      <c r="JKP411" s="2175"/>
      <c r="JKQ411" s="2175"/>
      <c r="JKR411" s="2175"/>
      <c r="JKS411" s="2175"/>
      <c r="JKT411" s="2175"/>
      <c r="JKU411" s="2175"/>
      <c r="JKV411" s="2175"/>
      <c r="JKW411" s="2175"/>
      <c r="JKX411" s="2175"/>
      <c r="JKY411" s="2175"/>
      <c r="JKZ411" s="2175"/>
      <c r="JLA411" s="2175"/>
      <c r="JLB411" s="2175"/>
      <c r="JLC411" s="2175"/>
      <c r="JLD411" s="2175"/>
      <c r="JLE411" s="2175"/>
      <c r="JLF411" s="2175"/>
      <c r="JLG411" s="2175"/>
      <c r="JLH411" s="2175"/>
      <c r="JLI411" s="2175"/>
      <c r="JLJ411" s="2175"/>
      <c r="JLK411" s="2175"/>
      <c r="JLL411" s="2175"/>
      <c r="JLM411" s="2175"/>
      <c r="JLN411" s="2175"/>
      <c r="JLO411" s="2175"/>
      <c r="JLP411" s="2175"/>
      <c r="JLQ411" s="2175"/>
      <c r="JLR411" s="2175"/>
      <c r="JLS411" s="2175"/>
      <c r="JLT411" s="2175"/>
      <c r="JLU411" s="2175"/>
      <c r="JLV411" s="2175"/>
      <c r="JLW411" s="2175"/>
      <c r="JLX411" s="2175"/>
      <c r="JLY411" s="2175"/>
      <c r="JLZ411" s="2175"/>
      <c r="JMA411" s="2175"/>
      <c r="JMB411" s="2175"/>
      <c r="JMC411" s="2175"/>
      <c r="JMD411" s="2175"/>
      <c r="JME411" s="2175"/>
      <c r="JMF411" s="2175"/>
      <c r="JMG411" s="2175"/>
      <c r="JMH411" s="2175"/>
      <c r="JMI411" s="2175"/>
      <c r="JMJ411" s="2175"/>
      <c r="JMK411" s="2175"/>
      <c r="JML411" s="2175"/>
      <c r="JMM411" s="2175"/>
      <c r="JMN411" s="2175"/>
      <c r="JMO411" s="2175"/>
      <c r="JMP411" s="2175"/>
      <c r="JMQ411" s="2175"/>
      <c r="JMR411" s="2175"/>
      <c r="JMS411" s="2175"/>
      <c r="JMT411" s="2175"/>
      <c r="JMU411" s="2175"/>
      <c r="JMV411" s="2175"/>
      <c r="JMW411" s="2175"/>
      <c r="JMX411" s="2175"/>
      <c r="JMY411" s="2175"/>
      <c r="JMZ411" s="2175"/>
      <c r="JNA411" s="2175"/>
      <c r="JNB411" s="2175"/>
      <c r="JNC411" s="2175"/>
      <c r="JND411" s="2175"/>
      <c r="JNE411" s="2175"/>
      <c r="JNF411" s="2175"/>
      <c r="JNG411" s="2175"/>
      <c r="JNH411" s="2175"/>
      <c r="JNI411" s="2175"/>
      <c r="JNJ411" s="2175"/>
      <c r="JNK411" s="2175"/>
      <c r="JNL411" s="2175"/>
      <c r="JNM411" s="2175"/>
      <c r="JNN411" s="2175"/>
      <c r="JNO411" s="2175"/>
      <c r="JNP411" s="2175"/>
      <c r="JNQ411" s="2175"/>
      <c r="JNR411" s="2175"/>
      <c r="JNS411" s="2175"/>
      <c r="JNT411" s="2175"/>
      <c r="JNU411" s="2175"/>
      <c r="JNV411" s="2175"/>
      <c r="JNW411" s="2175"/>
      <c r="JNX411" s="2175"/>
      <c r="JNY411" s="2175"/>
      <c r="JNZ411" s="2175"/>
      <c r="JOA411" s="2175"/>
      <c r="JOB411" s="2175"/>
      <c r="JOC411" s="2175"/>
      <c r="JOD411" s="2175"/>
      <c r="JOE411" s="2175"/>
      <c r="JOF411" s="2175"/>
      <c r="JOG411" s="2175"/>
      <c r="JOH411" s="2175"/>
      <c r="JOI411" s="2175"/>
      <c r="JOJ411" s="2175"/>
      <c r="JOK411" s="2175"/>
      <c r="JOL411" s="2175"/>
      <c r="JOM411" s="2175"/>
      <c r="JON411" s="2175"/>
      <c r="JOO411" s="2175"/>
      <c r="JOP411" s="2175"/>
      <c r="JOQ411" s="2175"/>
      <c r="JOR411" s="2175"/>
      <c r="JOS411" s="2175"/>
      <c r="JOT411" s="2175"/>
      <c r="JOU411" s="2175"/>
      <c r="JOV411" s="2175"/>
      <c r="JOW411" s="2175"/>
      <c r="JOX411" s="2175"/>
      <c r="JOY411" s="2175"/>
      <c r="JOZ411" s="2175"/>
      <c r="JPA411" s="2175"/>
      <c r="JPB411" s="2175"/>
      <c r="JPC411" s="2175"/>
      <c r="JPD411" s="2175"/>
      <c r="JPE411" s="2175"/>
      <c r="JPF411" s="2175"/>
      <c r="JPG411" s="2175"/>
      <c r="JPH411" s="2175"/>
      <c r="JPI411" s="2175"/>
      <c r="JPJ411" s="2175"/>
      <c r="JPK411" s="2175"/>
      <c r="JPL411" s="2175"/>
      <c r="JPM411" s="2175"/>
      <c r="JPN411" s="2175"/>
      <c r="JPO411" s="2175"/>
      <c r="JPP411" s="2175"/>
      <c r="JPQ411" s="2175"/>
      <c r="JPR411" s="2175"/>
      <c r="JPS411" s="2175"/>
      <c r="JPT411" s="2175"/>
      <c r="JPU411" s="2175"/>
      <c r="JPV411" s="2175"/>
      <c r="JPW411" s="2175"/>
      <c r="JPX411" s="2175"/>
      <c r="JPY411" s="2175"/>
      <c r="JPZ411" s="2175"/>
      <c r="JQA411" s="2175"/>
      <c r="JQB411" s="2175"/>
      <c r="JQC411" s="2175"/>
      <c r="JQD411" s="2175"/>
      <c r="JQE411" s="2175"/>
      <c r="JQF411" s="2175"/>
      <c r="JQG411" s="2175"/>
      <c r="JQH411" s="2175"/>
      <c r="JQI411" s="2175"/>
      <c r="JQJ411" s="2175"/>
      <c r="JQK411" s="2175"/>
      <c r="JQL411" s="2175"/>
      <c r="JQM411" s="2175"/>
      <c r="JQN411" s="2175"/>
      <c r="JQO411" s="2175"/>
      <c r="JQP411" s="2175"/>
      <c r="JQQ411" s="2175"/>
      <c r="JQR411" s="2175"/>
      <c r="JQS411" s="2175"/>
      <c r="JQT411" s="2175"/>
      <c r="JQU411" s="2175"/>
      <c r="JQV411" s="2175"/>
      <c r="JQW411" s="2175"/>
      <c r="JQX411" s="2175"/>
      <c r="JQY411" s="2175"/>
      <c r="JQZ411" s="2175"/>
      <c r="JRA411" s="2175"/>
      <c r="JRB411" s="2175"/>
      <c r="JRC411" s="2175"/>
      <c r="JRD411" s="2175"/>
      <c r="JRE411" s="2175"/>
      <c r="JRF411" s="2175"/>
      <c r="JRG411" s="2175"/>
      <c r="JRH411" s="2175"/>
      <c r="JRI411" s="2175"/>
      <c r="JRJ411" s="2175"/>
      <c r="JRK411" s="2175"/>
      <c r="JRL411" s="2175"/>
      <c r="JRM411" s="2175"/>
      <c r="JRN411" s="2175"/>
      <c r="JRO411" s="2175"/>
      <c r="JRP411" s="2175"/>
      <c r="JRQ411" s="2175"/>
      <c r="JRR411" s="2175"/>
      <c r="JRS411" s="2175"/>
      <c r="JRT411" s="2175"/>
      <c r="JRU411" s="2175"/>
      <c r="JRV411" s="2175"/>
      <c r="JRW411" s="2175"/>
      <c r="JRX411" s="2175"/>
      <c r="JRY411" s="2175"/>
      <c r="JRZ411" s="2175"/>
      <c r="JSA411" s="2175"/>
      <c r="JSB411" s="2175"/>
      <c r="JSC411" s="2175"/>
      <c r="JSD411" s="2175"/>
      <c r="JSE411" s="2175"/>
      <c r="JSF411" s="2175"/>
      <c r="JSG411" s="2175"/>
      <c r="JSH411" s="2175"/>
      <c r="JSI411" s="2175"/>
      <c r="JSJ411" s="2175"/>
      <c r="JSK411" s="2175"/>
      <c r="JSL411" s="2175"/>
      <c r="JSM411" s="2175"/>
      <c r="JSN411" s="2175"/>
      <c r="JSO411" s="2175"/>
      <c r="JSP411" s="2175"/>
      <c r="JSQ411" s="2175"/>
      <c r="JSR411" s="2175"/>
      <c r="JSS411" s="2175"/>
      <c r="JST411" s="2175"/>
      <c r="JSU411" s="2175"/>
      <c r="JSV411" s="2175"/>
      <c r="JSW411" s="2175"/>
      <c r="JSX411" s="2175"/>
      <c r="JSY411" s="2175"/>
      <c r="JSZ411" s="2175"/>
      <c r="JTA411" s="2175"/>
      <c r="JTB411" s="2175"/>
      <c r="JTC411" s="2175"/>
      <c r="JTD411" s="2175"/>
      <c r="JTE411" s="2175"/>
      <c r="JTF411" s="2175"/>
      <c r="JTG411" s="2175"/>
      <c r="JTH411" s="2175"/>
      <c r="JTI411" s="2175"/>
      <c r="JTJ411" s="2175"/>
      <c r="JTK411" s="2175"/>
      <c r="JTL411" s="2175"/>
      <c r="JTM411" s="2175"/>
      <c r="JTN411" s="2175"/>
      <c r="JTO411" s="2175"/>
      <c r="JTP411" s="2175"/>
      <c r="JTQ411" s="2175"/>
      <c r="JTR411" s="2175"/>
      <c r="JTS411" s="2175"/>
      <c r="JTT411" s="2175"/>
      <c r="JTU411" s="2175"/>
      <c r="JTV411" s="2175"/>
      <c r="JTW411" s="2175"/>
      <c r="JTX411" s="2175"/>
      <c r="JTY411" s="2175"/>
      <c r="JTZ411" s="2175"/>
      <c r="JUA411" s="2175"/>
      <c r="JUB411" s="2175"/>
      <c r="JUC411" s="2175"/>
      <c r="JUD411" s="2175"/>
      <c r="JUE411" s="2175"/>
      <c r="JUF411" s="2175"/>
      <c r="JUG411" s="2175"/>
      <c r="JUH411" s="2175"/>
      <c r="JUI411" s="2175"/>
      <c r="JUJ411" s="2175"/>
      <c r="JUK411" s="2175"/>
      <c r="JUL411" s="2175"/>
      <c r="JUM411" s="2175"/>
      <c r="JUN411" s="2175"/>
      <c r="JUO411" s="2175"/>
      <c r="JUP411" s="2175"/>
      <c r="JUQ411" s="2175"/>
      <c r="JUR411" s="2175"/>
      <c r="JUS411" s="2175"/>
      <c r="JUT411" s="2175"/>
      <c r="JUU411" s="2175"/>
      <c r="JUV411" s="2175"/>
      <c r="JUW411" s="2175"/>
      <c r="JUX411" s="2175"/>
      <c r="JUY411" s="2175"/>
      <c r="JUZ411" s="2175"/>
      <c r="JVA411" s="2175"/>
      <c r="JVB411" s="2175"/>
      <c r="JVC411" s="2175"/>
      <c r="JVD411" s="2175"/>
      <c r="JVE411" s="2175"/>
      <c r="JVF411" s="2175"/>
      <c r="JVG411" s="2175"/>
      <c r="JVH411" s="2175"/>
      <c r="JVI411" s="2175"/>
      <c r="JVJ411" s="2175"/>
      <c r="JVK411" s="2175"/>
      <c r="JVL411" s="2175"/>
      <c r="JVM411" s="2175"/>
      <c r="JVN411" s="2175"/>
      <c r="JVO411" s="2175"/>
      <c r="JVP411" s="2175"/>
      <c r="JVQ411" s="2175"/>
      <c r="JVR411" s="2175"/>
      <c r="JVS411" s="2175"/>
      <c r="JVT411" s="2175"/>
      <c r="JVU411" s="2175"/>
      <c r="JVV411" s="2175"/>
      <c r="JVW411" s="2175"/>
      <c r="JVX411" s="2175"/>
      <c r="JVY411" s="2175"/>
      <c r="JVZ411" s="2175"/>
      <c r="JWA411" s="2175"/>
      <c r="JWB411" s="2175"/>
      <c r="JWC411" s="2175"/>
      <c r="JWD411" s="2175"/>
      <c r="JWE411" s="2175"/>
      <c r="JWF411" s="2175"/>
      <c r="JWG411" s="2175"/>
      <c r="JWH411" s="2175"/>
      <c r="JWI411" s="2175"/>
      <c r="JWJ411" s="2175"/>
      <c r="JWK411" s="2175"/>
      <c r="JWL411" s="2175"/>
      <c r="JWM411" s="2175"/>
      <c r="JWN411" s="2175"/>
      <c r="JWO411" s="2175"/>
      <c r="JWP411" s="2175"/>
      <c r="JWQ411" s="2175"/>
      <c r="JWR411" s="2175"/>
      <c r="JWS411" s="2175"/>
      <c r="JWT411" s="2175"/>
      <c r="JWU411" s="2175"/>
      <c r="JWV411" s="2175"/>
      <c r="JWW411" s="2175"/>
      <c r="JWX411" s="2175"/>
      <c r="JWY411" s="2175"/>
      <c r="JWZ411" s="2175"/>
      <c r="JXA411" s="2175"/>
      <c r="JXB411" s="2175"/>
      <c r="JXC411" s="2175"/>
      <c r="JXD411" s="2175"/>
      <c r="JXE411" s="2175"/>
      <c r="JXF411" s="2175"/>
      <c r="JXG411" s="2175"/>
      <c r="JXH411" s="2175"/>
      <c r="JXI411" s="2175"/>
      <c r="JXJ411" s="2175"/>
      <c r="JXK411" s="2175"/>
      <c r="JXL411" s="2175"/>
      <c r="JXM411" s="2175"/>
      <c r="JXN411" s="2175"/>
      <c r="JXO411" s="2175"/>
      <c r="JXP411" s="2175"/>
      <c r="JXQ411" s="2175"/>
      <c r="JXR411" s="2175"/>
      <c r="JXS411" s="2175"/>
      <c r="JXT411" s="2175"/>
      <c r="JXU411" s="2175"/>
      <c r="JXV411" s="2175"/>
      <c r="JXW411" s="2175"/>
      <c r="JXX411" s="2175"/>
      <c r="JXY411" s="2175"/>
      <c r="JXZ411" s="2175"/>
      <c r="JYA411" s="2175"/>
      <c r="JYB411" s="2175"/>
      <c r="JYC411" s="2175"/>
      <c r="JYD411" s="2175"/>
      <c r="JYE411" s="2175"/>
      <c r="JYF411" s="2175"/>
      <c r="JYG411" s="2175"/>
      <c r="JYH411" s="2175"/>
      <c r="JYI411" s="2175"/>
      <c r="JYJ411" s="2175"/>
      <c r="JYK411" s="2175"/>
      <c r="JYL411" s="2175"/>
      <c r="JYM411" s="2175"/>
      <c r="JYN411" s="2175"/>
      <c r="JYO411" s="2175"/>
      <c r="JYP411" s="2175"/>
      <c r="JYQ411" s="2175"/>
      <c r="JYR411" s="2175"/>
      <c r="JYS411" s="2175"/>
      <c r="JYT411" s="2175"/>
      <c r="JYU411" s="2175"/>
      <c r="JYV411" s="2175"/>
      <c r="JYW411" s="2175"/>
      <c r="JYX411" s="2175"/>
      <c r="JYY411" s="2175"/>
      <c r="JYZ411" s="2175"/>
      <c r="JZA411" s="2175"/>
      <c r="JZB411" s="2175"/>
      <c r="JZC411" s="2175"/>
      <c r="JZD411" s="2175"/>
      <c r="JZE411" s="2175"/>
      <c r="JZF411" s="2175"/>
      <c r="JZG411" s="2175"/>
      <c r="JZH411" s="2175"/>
      <c r="JZI411" s="2175"/>
      <c r="JZJ411" s="2175"/>
      <c r="JZK411" s="2175"/>
      <c r="JZL411" s="2175"/>
      <c r="JZM411" s="2175"/>
      <c r="JZN411" s="2175"/>
      <c r="JZO411" s="2175"/>
      <c r="JZP411" s="2175"/>
      <c r="JZQ411" s="2175"/>
      <c r="JZR411" s="2175"/>
      <c r="JZS411" s="2175"/>
      <c r="JZT411" s="2175"/>
      <c r="JZU411" s="2175"/>
      <c r="JZV411" s="2175"/>
      <c r="JZW411" s="2175"/>
      <c r="JZX411" s="2175"/>
      <c r="JZY411" s="2175"/>
      <c r="JZZ411" s="2175"/>
      <c r="KAA411" s="2175"/>
      <c r="KAB411" s="2175"/>
      <c r="KAC411" s="2175"/>
      <c r="KAD411" s="2175"/>
      <c r="KAE411" s="2175"/>
      <c r="KAF411" s="2175"/>
      <c r="KAG411" s="2175"/>
      <c r="KAH411" s="2175"/>
      <c r="KAI411" s="2175"/>
      <c r="KAJ411" s="2175"/>
      <c r="KAK411" s="2175"/>
      <c r="KAL411" s="2175"/>
      <c r="KAM411" s="2175"/>
      <c r="KAN411" s="2175"/>
      <c r="KAO411" s="2175"/>
      <c r="KAP411" s="2175"/>
      <c r="KAQ411" s="2175"/>
      <c r="KAR411" s="2175"/>
      <c r="KAS411" s="2175"/>
      <c r="KAT411" s="2175"/>
      <c r="KAU411" s="2175"/>
      <c r="KAV411" s="2175"/>
      <c r="KAW411" s="2175"/>
      <c r="KAX411" s="2175"/>
      <c r="KAY411" s="2175"/>
      <c r="KAZ411" s="2175"/>
      <c r="KBA411" s="2175"/>
      <c r="KBB411" s="2175"/>
      <c r="KBC411" s="2175"/>
      <c r="KBD411" s="2175"/>
      <c r="KBE411" s="2175"/>
      <c r="KBF411" s="2175"/>
      <c r="KBG411" s="2175"/>
      <c r="KBH411" s="2175"/>
      <c r="KBI411" s="2175"/>
      <c r="KBJ411" s="2175"/>
      <c r="KBK411" s="2175"/>
      <c r="KBL411" s="2175"/>
      <c r="KBM411" s="2175"/>
      <c r="KBN411" s="2175"/>
      <c r="KBO411" s="2175"/>
      <c r="KBP411" s="2175"/>
      <c r="KBQ411" s="2175"/>
      <c r="KBR411" s="2175"/>
      <c r="KBS411" s="2175"/>
      <c r="KBT411" s="2175"/>
      <c r="KBU411" s="2175"/>
      <c r="KBV411" s="2175"/>
      <c r="KBW411" s="2175"/>
      <c r="KBX411" s="2175"/>
      <c r="KBY411" s="2175"/>
      <c r="KBZ411" s="2175"/>
      <c r="KCA411" s="2175"/>
      <c r="KCB411" s="2175"/>
      <c r="KCC411" s="2175"/>
      <c r="KCD411" s="2175"/>
      <c r="KCE411" s="2175"/>
      <c r="KCF411" s="2175"/>
      <c r="KCG411" s="2175"/>
      <c r="KCH411" s="2175"/>
      <c r="KCI411" s="2175"/>
      <c r="KCJ411" s="2175"/>
      <c r="KCK411" s="2175"/>
      <c r="KCL411" s="2175"/>
      <c r="KCM411" s="2175"/>
      <c r="KCN411" s="2175"/>
      <c r="KCO411" s="2175"/>
      <c r="KCP411" s="2175"/>
      <c r="KCQ411" s="2175"/>
      <c r="KCR411" s="2175"/>
      <c r="KCS411" s="2175"/>
      <c r="KCT411" s="2175"/>
      <c r="KCU411" s="2175"/>
      <c r="KCV411" s="2175"/>
      <c r="KCW411" s="2175"/>
      <c r="KCX411" s="2175"/>
      <c r="KCY411" s="2175"/>
      <c r="KCZ411" s="2175"/>
      <c r="KDA411" s="2175"/>
      <c r="KDB411" s="2175"/>
      <c r="KDC411" s="2175"/>
      <c r="KDD411" s="2175"/>
      <c r="KDE411" s="2175"/>
      <c r="KDF411" s="2175"/>
      <c r="KDG411" s="2175"/>
      <c r="KDH411" s="2175"/>
      <c r="KDI411" s="2175"/>
      <c r="KDJ411" s="2175"/>
      <c r="KDK411" s="2175"/>
      <c r="KDL411" s="2175"/>
      <c r="KDM411" s="2175"/>
      <c r="KDN411" s="2175"/>
      <c r="KDO411" s="2175"/>
      <c r="KDP411" s="2175"/>
      <c r="KDQ411" s="2175"/>
      <c r="KDR411" s="2175"/>
      <c r="KDS411" s="2175"/>
      <c r="KDT411" s="2175"/>
      <c r="KDU411" s="2175"/>
      <c r="KDV411" s="2175"/>
      <c r="KDW411" s="2175"/>
      <c r="KDX411" s="2175"/>
      <c r="KDY411" s="2175"/>
      <c r="KDZ411" s="2175"/>
      <c r="KEA411" s="2175"/>
      <c r="KEB411" s="2175"/>
      <c r="KEC411" s="2175"/>
      <c r="KED411" s="2175"/>
      <c r="KEE411" s="2175"/>
      <c r="KEF411" s="2175"/>
      <c r="KEG411" s="2175"/>
      <c r="KEH411" s="2175"/>
      <c r="KEI411" s="2175"/>
      <c r="KEJ411" s="2175"/>
      <c r="KEK411" s="2175"/>
      <c r="KEL411" s="2175"/>
      <c r="KEM411" s="2175"/>
      <c r="KEN411" s="2175"/>
      <c r="KEO411" s="2175"/>
      <c r="KEP411" s="2175"/>
      <c r="KEQ411" s="2175"/>
      <c r="KER411" s="2175"/>
      <c r="KES411" s="2175"/>
      <c r="KET411" s="2175"/>
      <c r="KEU411" s="2175"/>
      <c r="KEV411" s="2175"/>
      <c r="KEW411" s="2175"/>
      <c r="KEX411" s="2175"/>
      <c r="KEY411" s="2175"/>
      <c r="KEZ411" s="2175"/>
      <c r="KFA411" s="2175"/>
      <c r="KFB411" s="2175"/>
      <c r="KFC411" s="2175"/>
      <c r="KFD411" s="2175"/>
      <c r="KFE411" s="2175"/>
      <c r="KFF411" s="2175"/>
      <c r="KFG411" s="2175"/>
      <c r="KFH411" s="2175"/>
      <c r="KFI411" s="2175"/>
      <c r="KFJ411" s="2175"/>
      <c r="KFK411" s="2175"/>
      <c r="KFL411" s="2175"/>
      <c r="KFM411" s="2175"/>
      <c r="KFN411" s="2175"/>
      <c r="KFO411" s="2175"/>
      <c r="KFP411" s="2175"/>
      <c r="KFQ411" s="2175"/>
      <c r="KFR411" s="2175"/>
      <c r="KFS411" s="2175"/>
      <c r="KFT411" s="2175"/>
      <c r="KFU411" s="2175"/>
      <c r="KFV411" s="2175"/>
      <c r="KFW411" s="2175"/>
      <c r="KFX411" s="2175"/>
      <c r="KFY411" s="2175"/>
      <c r="KFZ411" s="2175"/>
      <c r="KGA411" s="2175"/>
      <c r="KGB411" s="2175"/>
      <c r="KGC411" s="2175"/>
      <c r="KGD411" s="2175"/>
      <c r="KGE411" s="2175"/>
      <c r="KGF411" s="2175"/>
      <c r="KGG411" s="2175"/>
      <c r="KGH411" s="2175"/>
      <c r="KGI411" s="2175"/>
      <c r="KGJ411" s="2175"/>
      <c r="KGK411" s="2175"/>
      <c r="KGL411" s="2175"/>
      <c r="KGM411" s="2175"/>
      <c r="KGN411" s="2175"/>
      <c r="KGO411" s="2175"/>
      <c r="KGP411" s="2175"/>
      <c r="KGQ411" s="2175"/>
      <c r="KGR411" s="2175"/>
      <c r="KGS411" s="2175"/>
      <c r="KGT411" s="2175"/>
      <c r="KGU411" s="2175"/>
      <c r="KGV411" s="2175"/>
      <c r="KGW411" s="2175"/>
      <c r="KGX411" s="2175"/>
      <c r="KGY411" s="2175"/>
      <c r="KGZ411" s="2175"/>
      <c r="KHA411" s="2175"/>
      <c r="KHB411" s="2175"/>
      <c r="KHC411" s="2175"/>
      <c r="KHD411" s="2175"/>
      <c r="KHE411" s="2175"/>
      <c r="KHF411" s="2175"/>
      <c r="KHG411" s="2175"/>
      <c r="KHH411" s="2175"/>
      <c r="KHI411" s="2175"/>
      <c r="KHJ411" s="2175"/>
      <c r="KHK411" s="2175"/>
      <c r="KHL411" s="2175"/>
      <c r="KHM411" s="2175"/>
      <c r="KHN411" s="2175"/>
      <c r="KHO411" s="2175"/>
      <c r="KHP411" s="2175"/>
      <c r="KHQ411" s="2175"/>
      <c r="KHR411" s="2175"/>
      <c r="KHS411" s="2175"/>
      <c r="KHT411" s="2175"/>
      <c r="KHU411" s="2175"/>
      <c r="KHV411" s="2175"/>
      <c r="KHW411" s="2175"/>
      <c r="KHX411" s="2175"/>
      <c r="KHY411" s="2175"/>
      <c r="KHZ411" s="2175"/>
      <c r="KIA411" s="2175"/>
      <c r="KIB411" s="2175"/>
      <c r="KIC411" s="2175"/>
      <c r="KID411" s="2175"/>
      <c r="KIE411" s="2175"/>
      <c r="KIF411" s="2175"/>
      <c r="KIG411" s="2175"/>
      <c r="KIH411" s="2175"/>
      <c r="KII411" s="2175"/>
      <c r="KIJ411" s="2175"/>
      <c r="KIK411" s="2175"/>
      <c r="KIL411" s="2175"/>
      <c r="KIM411" s="2175"/>
      <c r="KIN411" s="2175"/>
      <c r="KIO411" s="2175"/>
      <c r="KIP411" s="2175"/>
      <c r="KIQ411" s="2175"/>
      <c r="KIR411" s="2175"/>
      <c r="KIS411" s="2175"/>
      <c r="KIT411" s="2175"/>
      <c r="KIU411" s="2175"/>
      <c r="KIV411" s="2175"/>
      <c r="KIW411" s="2175"/>
      <c r="KIX411" s="2175"/>
      <c r="KIY411" s="2175"/>
      <c r="KIZ411" s="2175"/>
      <c r="KJA411" s="2175"/>
      <c r="KJB411" s="2175"/>
      <c r="KJC411" s="2175"/>
      <c r="KJD411" s="2175"/>
      <c r="KJE411" s="2175"/>
      <c r="KJF411" s="2175"/>
      <c r="KJG411" s="2175"/>
      <c r="KJH411" s="2175"/>
      <c r="KJI411" s="2175"/>
      <c r="KJJ411" s="2175"/>
      <c r="KJK411" s="2175"/>
      <c r="KJL411" s="2175"/>
      <c r="KJM411" s="2175"/>
      <c r="KJN411" s="2175"/>
      <c r="KJO411" s="2175"/>
      <c r="KJP411" s="2175"/>
      <c r="KJQ411" s="2175"/>
      <c r="KJR411" s="2175"/>
      <c r="KJS411" s="2175"/>
      <c r="KJT411" s="2175"/>
      <c r="KJU411" s="2175"/>
      <c r="KJV411" s="2175"/>
      <c r="KJW411" s="2175"/>
      <c r="KJX411" s="2175"/>
      <c r="KJY411" s="2175"/>
      <c r="KJZ411" s="2175"/>
      <c r="KKA411" s="2175"/>
      <c r="KKB411" s="2175"/>
      <c r="KKC411" s="2175"/>
      <c r="KKD411" s="2175"/>
      <c r="KKE411" s="2175"/>
      <c r="KKF411" s="2175"/>
      <c r="KKG411" s="2175"/>
      <c r="KKH411" s="2175"/>
      <c r="KKI411" s="2175"/>
      <c r="KKJ411" s="2175"/>
      <c r="KKK411" s="2175"/>
      <c r="KKL411" s="2175"/>
      <c r="KKM411" s="2175"/>
      <c r="KKN411" s="2175"/>
      <c r="KKO411" s="2175"/>
      <c r="KKP411" s="2175"/>
      <c r="KKQ411" s="2175"/>
      <c r="KKR411" s="2175"/>
      <c r="KKS411" s="2175"/>
      <c r="KKT411" s="2175"/>
      <c r="KKU411" s="2175"/>
      <c r="KKV411" s="2175"/>
      <c r="KKW411" s="2175"/>
      <c r="KKX411" s="2175"/>
      <c r="KKY411" s="2175"/>
      <c r="KKZ411" s="2175"/>
      <c r="KLA411" s="2175"/>
      <c r="KLB411" s="2175"/>
      <c r="KLC411" s="2175"/>
      <c r="KLD411" s="2175"/>
      <c r="KLE411" s="2175"/>
      <c r="KLF411" s="2175"/>
      <c r="KLG411" s="2175"/>
      <c r="KLH411" s="2175"/>
      <c r="KLI411" s="2175"/>
      <c r="KLJ411" s="2175"/>
      <c r="KLK411" s="2175"/>
      <c r="KLL411" s="2175"/>
      <c r="KLM411" s="2175"/>
      <c r="KLN411" s="2175"/>
      <c r="KLO411" s="2175"/>
      <c r="KLP411" s="2175"/>
      <c r="KLQ411" s="2175"/>
      <c r="KLR411" s="2175"/>
      <c r="KLS411" s="2175"/>
      <c r="KLT411" s="2175"/>
      <c r="KLU411" s="2175"/>
      <c r="KLV411" s="2175"/>
      <c r="KLW411" s="2175"/>
      <c r="KLX411" s="2175"/>
      <c r="KLY411" s="2175"/>
      <c r="KLZ411" s="2175"/>
      <c r="KMA411" s="2175"/>
      <c r="KMB411" s="2175"/>
      <c r="KMC411" s="2175"/>
      <c r="KMD411" s="2175"/>
      <c r="KME411" s="2175"/>
      <c r="KMF411" s="2175"/>
      <c r="KMG411" s="2175"/>
      <c r="KMH411" s="2175"/>
      <c r="KMI411" s="2175"/>
      <c r="KMJ411" s="2175"/>
      <c r="KMK411" s="2175"/>
      <c r="KML411" s="2175"/>
      <c r="KMM411" s="2175"/>
      <c r="KMN411" s="2175"/>
      <c r="KMO411" s="2175"/>
      <c r="KMP411" s="2175"/>
      <c r="KMQ411" s="2175"/>
      <c r="KMR411" s="2175"/>
      <c r="KMS411" s="2175"/>
      <c r="KMT411" s="2175"/>
      <c r="KMU411" s="2175"/>
      <c r="KMV411" s="2175"/>
      <c r="KMW411" s="2175"/>
      <c r="KMX411" s="2175"/>
      <c r="KMY411" s="2175"/>
      <c r="KMZ411" s="2175"/>
      <c r="KNA411" s="2175"/>
      <c r="KNB411" s="2175"/>
      <c r="KNC411" s="2175"/>
      <c r="KND411" s="2175"/>
      <c r="KNE411" s="2175"/>
      <c r="KNF411" s="2175"/>
      <c r="KNG411" s="2175"/>
      <c r="KNH411" s="2175"/>
      <c r="KNI411" s="2175"/>
      <c r="KNJ411" s="2175"/>
      <c r="KNK411" s="2175"/>
      <c r="KNL411" s="2175"/>
      <c r="KNM411" s="2175"/>
      <c r="KNN411" s="2175"/>
      <c r="KNO411" s="2175"/>
      <c r="KNP411" s="2175"/>
      <c r="KNQ411" s="2175"/>
      <c r="KNR411" s="2175"/>
      <c r="KNS411" s="2175"/>
      <c r="KNT411" s="2175"/>
      <c r="KNU411" s="2175"/>
      <c r="KNV411" s="2175"/>
      <c r="KNW411" s="2175"/>
      <c r="KNX411" s="2175"/>
      <c r="KNY411" s="2175"/>
      <c r="KNZ411" s="2175"/>
      <c r="KOA411" s="2175"/>
      <c r="KOB411" s="2175"/>
      <c r="KOC411" s="2175"/>
      <c r="KOD411" s="2175"/>
      <c r="KOE411" s="2175"/>
      <c r="KOF411" s="2175"/>
      <c r="KOG411" s="2175"/>
      <c r="KOH411" s="2175"/>
      <c r="KOI411" s="2175"/>
      <c r="KOJ411" s="2175"/>
      <c r="KOK411" s="2175"/>
      <c r="KOL411" s="2175"/>
      <c r="KOM411" s="2175"/>
      <c r="KON411" s="2175"/>
      <c r="KOO411" s="2175"/>
      <c r="KOP411" s="2175"/>
      <c r="KOQ411" s="2175"/>
      <c r="KOR411" s="2175"/>
      <c r="KOS411" s="2175"/>
      <c r="KOT411" s="2175"/>
      <c r="KOU411" s="2175"/>
      <c r="KOV411" s="2175"/>
      <c r="KOW411" s="2175"/>
      <c r="KOX411" s="2175"/>
      <c r="KOY411" s="2175"/>
      <c r="KOZ411" s="2175"/>
      <c r="KPA411" s="2175"/>
      <c r="KPB411" s="2175"/>
      <c r="KPC411" s="2175"/>
      <c r="KPD411" s="2175"/>
      <c r="KPE411" s="2175"/>
      <c r="KPF411" s="2175"/>
      <c r="KPG411" s="2175"/>
      <c r="KPH411" s="2175"/>
      <c r="KPI411" s="2175"/>
      <c r="KPJ411" s="2175"/>
      <c r="KPK411" s="2175"/>
      <c r="KPL411" s="2175"/>
      <c r="KPM411" s="2175"/>
      <c r="KPN411" s="2175"/>
      <c r="KPO411" s="2175"/>
      <c r="KPP411" s="2175"/>
      <c r="KPQ411" s="2175"/>
      <c r="KPR411" s="2175"/>
      <c r="KPS411" s="2175"/>
      <c r="KPT411" s="2175"/>
      <c r="KPU411" s="2175"/>
      <c r="KPV411" s="2175"/>
      <c r="KPW411" s="2175"/>
      <c r="KPX411" s="2175"/>
      <c r="KPY411" s="2175"/>
      <c r="KPZ411" s="2175"/>
      <c r="KQA411" s="2175"/>
      <c r="KQB411" s="2175"/>
      <c r="KQC411" s="2175"/>
      <c r="KQD411" s="2175"/>
      <c r="KQE411" s="2175"/>
      <c r="KQF411" s="2175"/>
      <c r="KQG411" s="2175"/>
      <c r="KQH411" s="2175"/>
      <c r="KQI411" s="2175"/>
      <c r="KQJ411" s="2175"/>
      <c r="KQK411" s="2175"/>
      <c r="KQL411" s="2175"/>
      <c r="KQM411" s="2175"/>
      <c r="KQN411" s="2175"/>
      <c r="KQO411" s="2175"/>
      <c r="KQP411" s="2175"/>
      <c r="KQQ411" s="2175"/>
      <c r="KQR411" s="2175"/>
      <c r="KQS411" s="2175"/>
      <c r="KQT411" s="2175"/>
      <c r="KQU411" s="2175"/>
      <c r="KQV411" s="2175"/>
      <c r="KQW411" s="2175"/>
      <c r="KQX411" s="2175"/>
      <c r="KQY411" s="2175"/>
      <c r="KQZ411" s="2175"/>
      <c r="KRA411" s="2175"/>
      <c r="KRB411" s="2175"/>
      <c r="KRC411" s="2175"/>
      <c r="KRD411" s="2175"/>
      <c r="KRE411" s="2175"/>
      <c r="KRF411" s="2175"/>
      <c r="KRG411" s="2175"/>
      <c r="KRH411" s="2175"/>
      <c r="KRI411" s="2175"/>
      <c r="KRJ411" s="2175"/>
      <c r="KRK411" s="2175"/>
      <c r="KRL411" s="2175"/>
      <c r="KRM411" s="2175"/>
      <c r="KRN411" s="2175"/>
      <c r="KRO411" s="2175"/>
      <c r="KRP411" s="2175"/>
      <c r="KRQ411" s="2175"/>
      <c r="KRR411" s="2175"/>
      <c r="KRS411" s="2175"/>
      <c r="KRT411" s="2175"/>
      <c r="KRU411" s="2175"/>
      <c r="KRV411" s="2175"/>
      <c r="KRW411" s="2175"/>
      <c r="KRX411" s="2175"/>
      <c r="KRY411" s="2175"/>
      <c r="KRZ411" s="2175"/>
      <c r="KSA411" s="2175"/>
      <c r="KSB411" s="2175"/>
      <c r="KSC411" s="2175"/>
      <c r="KSD411" s="2175"/>
      <c r="KSE411" s="2175"/>
      <c r="KSF411" s="2175"/>
      <c r="KSG411" s="2175"/>
      <c r="KSH411" s="2175"/>
      <c r="KSI411" s="2175"/>
      <c r="KSJ411" s="2175"/>
      <c r="KSK411" s="2175"/>
      <c r="KSL411" s="2175"/>
      <c r="KSM411" s="2175"/>
      <c r="KSN411" s="2175"/>
      <c r="KSO411" s="2175"/>
      <c r="KSP411" s="2175"/>
      <c r="KSQ411" s="2175"/>
      <c r="KSR411" s="2175"/>
      <c r="KSS411" s="2175"/>
      <c r="KST411" s="2175"/>
      <c r="KSU411" s="2175"/>
      <c r="KSV411" s="2175"/>
      <c r="KSW411" s="2175"/>
      <c r="KSX411" s="2175"/>
      <c r="KSY411" s="2175"/>
      <c r="KSZ411" s="2175"/>
      <c r="KTA411" s="2175"/>
      <c r="KTB411" s="2175"/>
      <c r="KTC411" s="2175"/>
      <c r="KTD411" s="2175"/>
      <c r="KTE411" s="2175"/>
      <c r="KTF411" s="2175"/>
      <c r="KTG411" s="2175"/>
      <c r="KTH411" s="2175"/>
      <c r="KTI411" s="2175"/>
      <c r="KTJ411" s="2175"/>
      <c r="KTK411" s="2175"/>
      <c r="KTL411" s="2175"/>
      <c r="KTM411" s="2175"/>
      <c r="KTN411" s="2175"/>
      <c r="KTO411" s="2175"/>
      <c r="KTP411" s="2175"/>
      <c r="KTQ411" s="2175"/>
      <c r="KTR411" s="2175"/>
      <c r="KTS411" s="2175"/>
      <c r="KTT411" s="2175"/>
      <c r="KTU411" s="2175"/>
      <c r="KTV411" s="2175"/>
      <c r="KTW411" s="2175"/>
      <c r="KTX411" s="2175"/>
      <c r="KTY411" s="2175"/>
      <c r="KTZ411" s="2175"/>
      <c r="KUA411" s="2175"/>
      <c r="KUB411" s="2175"/>
      <c r="KUC411" s="2175"/>
      <c r="KUD411" s="2175"/>
      <c r="KUE411" s="2175"/>
      <c r="KUF411" s="2175"/>
      <c r="KUG411" s="2175"/>
      <c r="KUH411" s="2175"/>
      <c r="KUI411" s="2175"/>
      <c r="KUJ411" s="2175"/>
      <c r="KUK411" s="2175"/>
      <c r="KUL411" s="2175"/>
      <c r="KUM411" s="2175"/>
      <c r="KUN411" s="2175"/>
      <c r="KUO411" s="2175"/>
      <c r="KUP411" s="2175"/>
      <c r="KUQ411" s="2175"/>
      <c r="KUR411" s="2175"/>
      <c r="KUS411" s="2175"/>
      <c r="KUT411" s="2175"/>
      <c r="KUU411" s="2175"/>
      <c r="KUV411" s="2175"/>
      <c r="KUW411" s="2175"/>
      <c r="KUX411" s="2175"/>
      <c r="KUY411" s="2175"/>
      <c r="KUZ411" s="2175"/>
      <c r="KVA411" s="2175"/>
      <c r="KVB411" s="2175"/>
      <c r="KVC411" s="2175"/>
      <c r="KVD411" s="2175"/>
      <c r="KVE411" s="2175"/>
      <c r="KVF411" s="2175"/>
      <c r="KVG411" s="2175"/>
      <c r="KVH411" s="2175"/>
      <c r="KVI411" s="2175"/>
      <c r="KVJ411" s="2175"/>
      <c r="KVK411" s="2175"/>
      <c r="KVL411" s="2175"/>
      <c r="KVM411" s="2175"/>
      <c r="KVN411" s="2175"/>
      <c r="KVO411" s="2175"/>
      <c r="KVP411" s="2175"/>
      <c r="KVQ411" s="2175"/>
      <c r="KVR411" s="2175"/>
      <c r="KVS411" s="2175"/>
      <c r="KVT411" s="2175"/>
      <c r="KVU411" s="2175"/>
      <c r="KVV411" s="2175"/>
      <c r="KVW411" s="2175"/>
      <c r="KVX411" s="2175"/>
      <c r="KVY411" s="2175"/>
      <c r="KVZ411" s="2175"/>
      <c r="KWA411" s="2175"/>
      <c r="KWB411" s="2175"/>
      <c r="KWC411" s="2175"/>
      <c r="KWD411" s="2175"/>
      <c r="KWE411" s="2175"/>
      <c r="KWF411" s="2175"/>
      <c r="KWG411" s="2175"/>
      <c r="KWH411" s="2175"/>
      <c r="KWI411" s="2175"/>
      <c r="KWJ411" s="2175"/>
      <c r="KWK411" s="2175"/>
      <c r="KWL411" s="2175"/>
      <c r="KWM411" s="2175"/>
      <c r="KWN411" s="2175"/>
      <c r="KWO411" s="2175"/>
      <c r="KWP411" s="2175"/>
      <c r="KWQ411" s="2175"/>
      <c r="KWR411" s="2175"/>
      <c r="KWS411" s="2175"/>
      <c r="KWT411" s="2175"/>
      <c r="KWU411" s="2175"/>
      <c r="KWV411" s="2175"/>
      <c r="KWW411" s="2175"/>
      <c r="KWX411" s="2175"/>
      <c r="KWY411" s="2175"/>
      <c r="KWZ411" s="2175"/>
      <c r="KXA411" s="2175"/>
      <c r="KXB411" s="2175"/>
      <c r="KXC411" s="2175"/>
      <c r="KXD411" s="2175"/>
      <c r="KXE411" s="2175"/>
      <c r="KXF411" s="2175"/>
      <c r="KXG411" s="2175"/>
      <c r="KXH411" s="2175"/>
      <c r="KXI411" s="2175"/>
      <c r="KXJ411" s="2175"/>
      <c r="KXK411" s="2175"/>
      <c r="KXL411" s="2175"/>
      <c r="KXM411" s="2175"/>
      <c r="KXN411" s="2175"/>
      <c r="KXO411" s="2175"/>
      <c r="KXP411" s="2175"/>
      <c r="KXQ411" s="2175"/>
      <c r="KXR411" s="2175"/>
      <c r="KXS411" s="2175"/>
      <c r="KXT411" s="2175"/>
      <c r="KXU411" s="2175"/>
      <c r="KXV411" s="2175"/>
      <c r="KXW411" s="2175"/>
      <c r="KXX411" s="2175"/>
      <c r="KXY411" s="2175"/>
      <c r="KXZ411" s="2175"/>
      <c r="KYA411" s="2175"/>
      <c r="KYB411" s="2175"/>
      <c r="KYC411" s="2175"/>
      <c r="KYD411" s="2175"/>
      <c r="KYE411" s="2175"/>
      <c r="KYF411" s="2175"/>
      <c r="KYG411" s="2175"/>
      <c r="KYH411" s="2175"/>
      <c r="KYI411" s="2175"/>
      <c r="KYJ411" s="2175"/>
      <c r="KYK411" s="2175"/>
      <c r="KYL411" s="2175"/>
      <c r="KYM411" s="2175"/>
      <c r="KYN411" s="2175"/>
      <c r="KYO411" s="2175"/>
      <c r="KYP411" s="2175"/>
      <c r="KYQ411" s="2175"/>
      <c r="KYR411" s="2175"/>
      <c r="KYS411" s="2175"/>
      <c r="KYT411" s="2175"/>
      <c r="KYU411" s="2175"/>
      <c r="KYV411" s="2175"/>
      <c r="KYW411" s="2175"/>
      <c r="KYX411" s="2175"/>
      <c r="KYY411" s="2175"/>
      <c r="KYZ411" s="2175"/>
      <c r="KZA411" s="2175"/>
      <c r="KZB411" s="2175"/>
      <c r="KZC411" s="2175"/>
      <c r="KZD411" s="2175"/>
      <c r="KZE411" s="2175"/>
      <c r="KZF411" s="2175"/>
      <c r="KZG411" s="2175"/>
      <c r="KZH411" s="2175"/>
      <c r="KZI411" s="2175"/>
      <c r="KZJ411" s="2175"/>
      <c r="KZK411" s="2175"/>
      <c r="KZL411" s="2175"/>
      <c r="KZM411" s="2175"/>
      <c r="KZN411" s="2175"/>
      <c r="KZO411" s="2175"/>
      <c r="KZP411" s="2175"/>
      <c r="KZQ411" s="2175"/>
      <c r="KZR411" s="2175"/>
      <c r="KZS411" s="2175"/>
      <c r="KZT411" s="2175"/>
      <c r="KZU411" s="2175"/>
      <c r="KZV411" s="2175"/>
      <c r="KZW411" s="2175"/>
      <c r="KZX411" s="2175"/>
      <c r="KZY411" s="2175"/>
      <c r="KZZ411" s="2175"/>
      <c r="LAA411" s="2175"/>
      <c r="LAB411" s="2175"/>
      <c r="LAC411" s="2175"/>
      <c r="LAD411" s="2175"/>
      <c r="LAE411" s="2175"/>
      <c r="LAF411" s="2175"/>
      <c r="LAG411" s="2175"/>
      <c r="LAH411" s="2175"/>
      <c r="LAI411" s="2175"/>
      <c r="LAJ411" s="2175"/>
      <c r="LAK411" s="2175"/>
      <c r="LAL411" s="2175"/>
      <c r="LAM411" s="2175"/>
      <c r="LAN411" s="2175"/>
      <c r="LAO411" s="2175"/>
      <c r="LAP411" s="2175"/>
      <c r="LAQ411" s="2175"/>
      <c r="LAR411" s="2175"/>
      <c r="LAS411" s="2175"/>
      <c r="LAT411" s="2175"/>
      <c r="LAU411" s="2175"/>
      <c r="LAV411" s="2175"/>
      <c r="LAW411" s="2175"/>
      <c r="LAX411" s="2175"/>
      <c r="LAY411" s="2175"/>
      <c r="LAZ411" s="2175"/>
      <c r="LBA411" s="2175"/>
      <c r="LBB411" s="2175"/>
      <c r="LBC411" s="2175"/>
      <c r="LBD411" s="2175"/>
      <c r="LBE411" s="2175"/>
      <c r="LBF411" s="2175"/>
      <c r="LBG411" s="2175"/>
      <c r="LBH411" s="2175"/>
      <c r="LBI411" s="2175"/>
      <c r="LBJ411" s="2175"/>
      <c r="LBK411" s="2175"/>
      <c r="LBL411" s="2175"/>
      <c r="LBM411" s="2175"/>
      <c r="LBN411" s="2175"/>
      <c r="LBO411" s="2175"/>
      <c r="LBP411" s="2175"/>
      <c r="LBQ411" s="2175"/>
      <c r="LBR411" s="2175"/>
      <c r="LBS411" s="2175"/>
      <c r="LBT411" s="2175"/>
      <c r="LBU411" s="2175"/>
      <c r="LBV411" s="2175"/>
      <c r="LBW411" s="2175"/>
      <c r="LBX411" s="2175"/>
      <c r="LBY411" s="2175"/>
      <c r="LBZ411" s="2175"/>
      <c r="LCA411" s="2175"/>
      <c r="LCB411" s="2175"/>
      <c r="LCC411" s="2175"/>
      <c r="LCD411" s="2175"/>
      <c r="LCE411" s="2175"/>
      <c r="LCF411" s="2175"/>
      <c r="LCG411" s="2175"/>
      <c r="LCH411" s="2175"/>
      <c r="LCI411" s="2175"/>
      <c r="LCJ411" s="2175"/>
      <c r="LCK411" s="2175"/>
      <c r="LCL411" s="2175"/>
      <c r="LCM411" s="2175"/>
      <c r="LCN411" s="2175"/>
      <c r="LCO411" s="2175"/>
      <c r="LCP411" s="2175"/>
      <c r="LCQ411" s="2175"/>
      <c r="LCR411" s="2175"/>
      <c r="LCS411" s="2175"/>
      <c r="LCT411" s="2175"/>
      <c r="LCU411" s="2175"/>
      <c r="LCV411" s="2175"/>
      <c r="LCW411" s="2175"/>
      <c r="LCX411" s="2175"/>
      <c r="LCY411" s="2175"/>
      <c r="LCZ411" s="2175"/>
      <c r="LDA411" s="2175"/>
      <c r="LDB411" s="2175"/>
      <c r="LDC411" s="2175"/>
      <c r="LDD411" s="2175"/>
      <c r="LDE411" s="2175"/>
      <c r="LDF411" s="2175"/>
      <c r="LDG411" s="2175"/>
      <c r="LDH411" s="2175"/>
      <c r="LDI411" s="2175"/>
      <c r="LDJ411" s="2175"/>
      <c r="LDK411" s="2175"/>
      <c r="LDL411" s="2175"/>
      <c r="LDM411" s="2175"/>
      <c r="LDN411" s="2175"/>
      <c r="LDO411" s="2175"/>
      <c r="LDP411" s="2175"/>
      <c r="LDQ411" s="2175"/>
      <c r="LDR411" s="2175"/>
      <c r="LDS411" s="2175"/>
      <c r="LDT411" s="2175"/>
      <c r="LDU411" s="2175"/>
      <c r="LDV411" s="2175"/>
      <c r="LDW411" s="2175"/>
      <c r="LDX411" s="2175"/>
      <c r="LDY411" s="2175"/>
      <c r="LDZ411" s="2175"/>
      <c r="LEA411" s="2175"/>
      <c r="LEB411" s="2175"/>
      <c r="LEC411" s="2175"/>
      <c r="LED411" s="2175"/>
      <c r="LEE411" s="2175"/>
      <c r="LEF411" s="2175"/>
      <c r="LEG411" s="2175"/>
      <c r="LEH411" s="2175"/>
      <c r="LEI411" s="2175"/>
      <c r="LEJ411" s="2175"/>
      <c r="LEK411" s="2175"/>
      <c r="LEL411" s="2175"/>
      <c r="LEM411" s="2175"/>
      <c r="LEN411" s="2175"/>
      <c r="LEO411" s="2175"/>
      <c r="LEP411" s="2175"/>
      <c r="LEQ411" s="2175"/>
      <c r="LER411" s="2175"/>
      <c r="LES411" s="2175"/>
      <c r="LET411" s="2175"/>
      <c r="LEU411" s="2175"/>
      <c r="LEV411" s="2175"/>
      <c r="LEW411" s="2175"/>
      <c r="LEX411" s="2175"/>
      <c r="LEY411" s="2175"/>
      <c r="LEZ411" s="2175"/>
      <c r="LFA411" s="2175"/>
      <c r="LFB411" s="2175"/>
      <c r="LFC411" s="2175"/>
      <c r="LFD411" s="2175"/>
      <c r="LFE411" s="2175"/>
      <c r="LFF411" s="2175"/>
      <c r="LFG411" s="2175"/>
      <c r="LFH411" s="2175"/>
      <c r="LFI411" s="2175"/>
      <c r="LFJ411" s="2175"/>
      <c r="LFK411" s="2175"/>
      <c r="LFL411" s="2175"/>
      <c r="LFM411" s="2175"/>
      <c r="LFN411" s="2175"/>
      <c r="LFO411" s="2175"/>
      <c r="LFP411" s="2175"/>
      <c r="LFQ411" s="2175"/>
      <c r="LFR411" s="2175"/>
      <c r="LFS411" s="2175"/>
      <c r="LFT411" s="2175"/>
      <c r="LFU411" s="2175"/>
      <c r="LFV411" s="2175"/>
      <c r="LFW411" s="2175"/>
      <c r="LFX411" s="2175"/>
      <c r="LFY411" s="2175"/>
      <c r="LFZ411" s="2175"/>
      <c r="LGA411" s="2175"/>
      <c r="LGB411" s="2175"/>
      <c r="LGC411" s="2175"/>
      <c r="LGD411" s="2175"/>
      <c r="LGE411" s="2175"/>
      <c r="LGF411" s="2175"/>
      <c r="LGG411" s="2175"/>
      <c r="LGH411" s="2175"/>
      <c r="LGI411" s="2175"/>
      <c r="LGJ411" s="2175"/>
      <c r="LGK411" s="2175"/>
      <c r="LGL411" s="2175"/>
      <c r="LGM411" s="2175"/>
      <c r="LGN411" s="2175"/>
      <c r="LGO411" s="2175"/>
      <c r="LGP411" s="2175"/>
      <c r="LGQ411" s="2175"/>
      <c r="LGR411" s="2175"/>
      <c r="LGS411" s="2175"/>
      <c r="LGT411" s="2175"/>
      <c r="LGU411" s="2175"/>
      <c r="LGV411" s="2175"/>
      <c r="LGW411" s="2175"/>
      <c r="LGX411" s="2175"/>
      <c r="LGY411" s="2175"/>
      <c r="LGZ411" s="2175"/>
      <c r="LHA411" s="2175"/>
      <c r="LHB411" s="2175"/>
      <c r="LHC411" s="2175"/>
      <c r="LHD411" s="2175"/>
      <c r="LHE411" s="2175"/>
      <c r="LHF411" s="2175"/>
      <c r="LHG411" s="2175"/>
      <c r="LHH411" s="2175"/>
      <c r="LHI411" s="2175"/>
      <c r="LHJ411" s="2175"/>
      <c r="LHK411" s="2175"/>
      <c r="LHL411" s="2175"/>
      <c r="LHM411" s="2175"/>
      <c r="LHN411" s="2175"/>
      <c r="LHO411" s="2175"/>
      <c r="LHP411" s="2175"/>
      <c r="LHQ411" s="2175"/>
      <c r="LHR411" s="2175"/>
      <c r="LHS411" s="2175"/>
      <c r="LHT411" s="2175"/>
      <c r="LHU411" s="2175"/>
      <c r="LHV411" s="2175"/>
      <c r="LHW411" s="2175"/>
      <c r="LHX411" s="2175"/>
      <c r="LHY411" s="2175"/>
      <c r="LHZ411" s="2175"/>
      <c r="LIA411" s="2175"/>
      <c r="LIB411" s="2175"/>
      <c r="LIC411" s="2175"/>
      <c r="LID411" s="2175"/>
      <c r="LIE411" s="2175"/>
      <c r="LIF411" s="2175"/>
      <c r="LIG411" s="2175"/>
      <c r="LIH411" s="2175"/>
      <c r="LII411" s="2175"/>
      <c r="LIJ411" s="2175"/>
      <c r="LIK411" s="2175"/>
      <c r="LIL411" s="2175"/>
      <c r="LIM411" s="2175"/>
      <c r="LIN411" s="2175"/>
      <c r="LIO411" s="2175"/>
      <c r="LIP411" s="2175"/>
      <c r="LIQ411" s="2175"/>
      <c r="LIR411" s="2175"/>
      <c r="LIS411" s="2175"/>
      <c r="LIT411" s="2175"/>
      <c r="LIU411" s="2175"/>
      <c r="LIV411" s="2175"/>
      <c r="LIW411" s="2175"/>
      <c r="LIX411" s="2175"/>
      <c r="LIY411" s="2175"/>
      <c r="LIZ411" s="2175"/>
      <c r="LJA411" s="2175"/>
      <c r="LJB411" s="2175"/>
      <c r="LJC411" s="2175"/>
      <c r="LJD411" s="2175"/>
      <c r="LJE411" s="2175"/>
      <c r="LJF411" s="2175"/>
      <c r="LJG411" s="2175"/>
      <c r="LJH411" s="2175"/>
      <c r="LJI411" s="2175"/>
      <c r="LJJ411" s="2175"/>
      <c r="LJK411" s="2175"/>
      <c r="LJL411" s="2175"/>
      <c r="LJM411" s="2175"/>
      <c r="LJN411" s="2175"/>
      <c r="LJO411" s="2175"/>
      <c r="LJP411" s="2175"/>
      <c r="LJQ411" s="2175"/>
      <c r="LJR411" s="2175"/>
      <c r="LJS411" s="2175"/>
      <c r="LJT411" s="2175"/>
      <c r="LJU411" s="2175"/>
      <c r="LJV411" s="2175"/>
      <c r="LJW411" s="2175"/>
      <c r="LJX411" s="2175"/>
      <c r="LJY411" s="2175"/>
      <c r="LJZ411" s="2175"/>
      <c r="LKA411" s="2175"/>
      <c r="LKB411" s="2175"/>
      <c r="LKC411" s="2175"/>
      <c r="LKD411" s="2175"/>
      <c r="LKE411" s="2175"/>
      <c r="LKF411" s="2175"/>
      <c r="LKG411" s="2175"/>
      <c r="LKH411" s="2175"/>
      <c r="LKI411" s="2175"/>
      <c r="LKJ411" s="2175"/>
      <c r="LKK411" s="2175"/>
      <c r="LKL411" s="2175"/>
      <c r="LKM411" s="2175"/>
      <c r="LKN411" s="2175"/>
      <c r="LKO411" s="2175"/>
      <c r="LKP411" s="2175"/>
      <c r="LKQ411" s="2175"/>
      <c r="LKR411" s="2175"/>
      <c r="LKS411" s="2175"/>
      <c r="LKT411" s="2175"/>
      <c r="LKU411" s="2175"/>
      <c r="LKV411" s="2175"/>
      <c r="LKW411" s="2175"/>
      <c r="LKX411" s="2175"/>
      <c r="LKY411" s="2175"/>
      <c r="LKZ411" s="2175"/>
      <c r="LLA411" s="2175"/>
      <c r="LLB411" s="2175"/>
      <c r="LLC411" s="2175"/>
      <c r="LLD411" s="2175"/>
      <c r="LLE411" s="2175"/>
      <c r="LLF411" s="2175"/>
      <c r="LLG411" s="2175"/>
      <c r="LLH411" s="2175"/>
      <c r="LLI411" s="2175"/>
      <c r="LLJ411" s="2175"/>
      <c r="LLK411" s="2175"/>
      <c r="LLL411" s="2175"/>
      <c r="LLM411" s="2175"/>
      <c r="LLN411" s="2175"/>
      <c r="LLO411" s="2175"/>
      <c r="LLP411" s="2175"/>
      <c r="LLQ411" s="2175"/>
      <c r="LLR411" s="2175"/>
      <c r="LLS411" s="2175"/>
      <c r="LLT411" s="2175"/>
      <c r="LLU411" s="2175"/>
      <c r="LLV411" s="2175"/>
      <c r="LLW411" s="2175"/>
      <c r="LLX411" s="2175"/>
      <c r="LLY411" s="2175"/>
      <c r="LLZ411" s="2175"/>
      <c r="LMA411" s="2175"/>
      <c r="LMB411" s="2175"/>
      <c r="LMC411" s="2175"/>
      <c r="LMD411" s="2175"/>
      <c r="LME411" s="2175"/>
      <c r="LMF411" s="2175"/>
      <c r="LMG411" s="2175"/>
      <c r="LMH411" s="2175"/>
      <c r="LMI411" s="2175"/>
      <c r="LMJ411" s="2175"/>
      <c r="LMK411" s="2175"/>
      <c r="LML411" s="2175"/>
      <c r="LMM411" s="2175"/>
      <c r="LMN411" s="2175"/>
      <c r="LMO411" s="2175"/>
      <c r="LMP411" s="2175"/>
      <c r="LMQ411" s="2175"/>
      <c r="LMR411" s="2175"/>
      <c r="LMS411" s="2175"/>
      <c r="LMT411" s="2175"/>
      <c r="LMU411" s="2175"/>
      <c r="LMV411" s="2175"/>
      <c r="LMW411" s="2175"/>
      <c r="LMX411" s="2175"/>
      <c r="LMY411" s="2175"/>
      <c r="LMZ411" s="2175"/>
      <c r="LNA411" s="2175"/>
      <c r="LNB411" s="2175"/>
      <c r="LNC411" s="2175"/>
      <c r="LND411" s="2175"/>
      <c r="LNE411" s="2175"/>
      <c r="LNF411" s="2175"/>
      <c r="LNG411" s="2175"/>
      <c r="LNH411" s="2175"/>
      <c r="LNI411" s="2175"/>
      <c r="LNJ411" s="2175"/>
      <c r="LNK411" s="2175"/>
      <c r="LNL411" s="2175"/>
      <c r="LNM411" s="2175"/>
      <c r="LNN411" s="2175"/>
      <c r="LNO411" s="2175"/>
      <c r="LNP411" s="2175"/>
      <c r="LNQ411" s="2175"/>
      <c r="LNR411" s="2175"/>
      <c r="LNS411" s="2175"/>
      <c r="LNT411" s="2175"/>
      <c r="LNU411" s="2175"/>
      <c r="LNV411" s="2175"/>
      <c r="LNW411" s="2175"/>
      <c r="LNX411" s="2175"/>
      <c r="LNY411" s="2175"/>
      <c r="LNZ411" s="2175"/>
      <c r="LOA411" s="2175"/>
      <c r="LOB411" s="2175"/>
      <c r="LOC411" s="2175"/>
      <c r="LOD411" s="2175"/>
      <c r="LOE411" s="2175"/>
      <c r="LOF411" s="2175"/>
      <c r="LOG411" s="2175"/>
      <c r="LOH411" s="2175"/>
      <c r="LOI411" s="2175"/>
      <c r="LOJ411" s="2175"/>
      <c r="LOK411" s="2175"/>
      <c r="LOL411" s="2175"/>
      <c r="LOM411" s="2175"/>
      <c r="LON411" s="2175"/>
      <c r="LOO411" s="2175"/>
      <c r="LOP411" s="2175"/>
      <c r="LOQ411" s="2175"/>
      <c r="LOR411" s="2175"/>
      <c r="LOS411" s="2175"/>
      <c r="LOT411" s="2175"/>
      <c r="LOU411" s="2175"/>
      <c r="LOV411" s="2175"/>
      <c r="LOW411" s="2175"/>
      <c r="LOX411" s="2175"/>
      <c r="LOY411" s="2175"/>
      <c r="LOZ411" s="2175"/>
      <c r="LPA411" s="2175"/>
      <c r="LPB411" s="2175"/>
      <c r="LPC411" s="2175"/>
      <c r="LPD411" s="2175"/>
      <c r="LPE411" s="2175"/>
      <c r="LPF411" s="2175"/>
      <c r="LPG411" s="2175"/>
      <c r="LPH411" s="2175"/>
      <c r="LPI411" s="2175"/>
      <c r="LPJ411" s="2175"/>
      <c r="LPK411" s="2175"/>
      <c r="LPL411" s="2175"/>
      <c r="LPM411" s="2175"/>
      <c r="LPN411" s="2175"/>
      <c r="LPO411" s="2175"/>
      <c r="LPP411" s="2175"/>
      <c r="LPQ411" s="2175"/>
      <c r="LPR411" s="2175"/>
      <c r="LPS411" s="2175"/>
      <c r="LPT411" s="2175"/>
      <c r="LPU411" s="2175"/>
      <c r="LPV411" s="2175"/>
      <c r="LPW411" s="2175"/>
      <c r="LPX411" s="2175"/>
      <c r="LPY411" s="2175"/>
      <c r="LPZ411" s="2175"/>
      <c r="LQA411" s="2175"/>
      <c r="LQB411" s="2175"/>
      <c r="LQC411" s="2175"/>
      <c r="LQD411" s="2175"/>
      <c r="LQE411" s="2175"/>
      <c r="LQF411" s="2175"/>
      <c r="LQG411" s="2175"/>
      <c r="LQH411" s="2175"/>
      <c r="LQI411" s="2175"/>
      <c r="LQJ411" s="2175"/>
      <c r="LQK411" s="2175"/>
      <c r="LQL411" s="2175"/>
      <c r="LQM411" s="2175"/>
      <c r="LQN411" s="2175"/>
      <c r="LQO411" s="2175"/>
      <c r="LQP411" s="2175"/>
      <c r="LQQ411" s="2175"/>
      <c r="LQR411" s="2175"/>
      <c r="LQS411" s="2175"/>
      <c r="LQT411" s="2175"/>
      <c r="LQU411" s="2175"/>
      <c r="LQV411" s="2175"/>
      <c r="LQW411" s="2175"/>
      <c r="LQX411" s="2175"/>
      <c r="LQY411" s="2175"/>
      <c r="LQZ411" s="2175"/>
      <c r="LRA411" s="2175"/>
      <c r="LRB411" s="2175"/>
      <c r="LRC411" s="2175"/>
      <c r="LRD411" s="2175"/>
      <c r="LRE411" s="2175"/>
      <c r="LRF411" s="2175"/>
      <c r="LRG411" s="2175"/>
      <c r="LRH411" s="2175"/>
      <c r="LRI411" s="2175"/>
      <c r="LRJ411" s="2175"/>
      <c r="LRK411" s="2175"/>
      <c r="LRL411" s="2175"/>
      <c r="LRM411" s="2175"/>
      <c r="LRN411" s="2175"/>
      <c r="LRO411" s="2175"/>
      <c r="LRP411" s="2175"/>
      <c r="LRQ411" s="2175"/>
      <c r="LRR411" s="2175"/>
      <c r="LRS411" s="2175"/>
      <c r="LRT411" s="2175"/>
      <c r="LRU411" s="2175"/>
      <c r="LRV411" s="2175"/>
      <c r="LRW411" s="2175"/>
      <c r="LRX411" s="2175"/>
      <c r="LRY411" s="2175"/>
      <c r="LRZ411" s="2175"/>
      <c r="LSA411" s="2175"/>
      <c r="LSB411" s="2175"/>
      <c r="LSC411" s="2175"/>
      <c r="LSD411" s="2175"/>
      <c r="LSE411" s="2175"/>
      <c r="LSF411" s="2175"/>
      <c r="LSG411" s="2175"/>
      <c r="LSH411" s="2175"/>
      <c r="LSI411" s="2175"/>
      <c r="LSJ411" s="2175"/>
      <c r="LSK411" s="2175"/>
      <c r="LSL411" s="2175"/>
      <c r="LSM411" s="2175"/>
      <c r="LSN411" s="2175"/>
      <c r="LSO411" s="2175"/>
      <c r="LSP411" s="2175"/>
      <c r="LSQ411" s="2175"/>
      <c r="LSR411" s="2175"/>
      <c r="LSS411" s="2175"/>
      <c r="LST411" s="2175"/>
      <c r="LSU411" s="2175"/>
      <c r="LSV411" s="2175"/>
      <c r="LSW411" s="2175"/>
      <c r="LSX411" s="2175"/>
      <c r="LSY411" s="2175"/>
      <c r="LSZ411" s="2175"/>
      <c r="LTA411" s="2175"/>
      <c r="LTB411" s="2175"/>
      <c r="LTC411" s="2175"/>
      <c r="LTD411" s="2175"/>
      <c r="LTE411" s="2175"/>
      <c r="LTF411" s="2175"/>
      <c r="LTG411" s="2175"/>
      <c r="LTH411" s="2175"/>
      <c r="LTI411" s="2175"/>
      <c r="LTJ411" s="2175"/>
      <c r="LTK411" s="2175"/>
      <c r="LTL411" s="2175"/>
      <c r="LTM411" s="2175"/>
      <c r="LTN411" s="2175"/>
      <c r="LTO411" s="2175"/>
      <c r="LTP411" s="2175"/>
      <c r="LTQ411" s="2175"/>
      <c r="LTR411" s="2175"/>
      <c r="LTS411" s="2175"/>
      <c r="LTT411" s="2175"/>
      <c r="LTU411" s="2175"/>
      <c r="LTV411" s="2175"/>
      <c r="LTW411" s="2175"/>
      <c r="LTX411" s="2175"/>
      <c r="LTY411" s="2175"/>
      <c r="LTZ411" s="2175"/>
      <c r="LUA411" s="2175"/>
      <c r="LUB411" s="2175"/>
      <c r="LUC411" s="2175"/>
      <c r="LUD411" s="2175"/>
      <c r="LUE411" s="2175"/>
      <c r="LUF411" s="2175"/>
      <c r="LUG411" s="2175"/>
      <c r="LUH411" s="2175"/>
      <c r="LUI411" s="2175"/>
      <c r="LUJ411" s="2175"/>
      <c r="LUK411" s="2175"/>
      <c r="LUL411" s="2175"/>
      <c r="LUM411" s="2175"/>
      <c r="LUN411" s="2175"/>
      <c r="LUO411" s="2175"/>
      <c r="LUP411" s="2175"/>
      <c r="LUQ411" s="2175"/>
      <c r="LUR411" s="2175"/>
      <c r="LUS411" s="2175"/>
      <c r="LUT411" s="2175"/>
      <c r="LUU411" s="2175"/>
      <c r="LUV411" s="2175"/>
      <c r="LUW411" s="2175"/>
      <c r="LUX411" s="2175"/>
      <c r="LUY411" s="2175"/>
      <c r="LUZ411" s="2175"/>
      <c r="LVA411" s="2175"/>
      <c r="LVB411" s="2175"/>
      <c r="LVC411" s="2175"/>
      <c r="LVD411" s="2175"/>
      <c r="LVE411" s="2175"/>
      <c r="LVF411" s="2175"/>
      <c r="LVG411" s="2175"/>
      <c r="LVH411" s="2175"/>
      <c r="LVI411" s="2175"/>
      <c r="LVJ411" s="2175"/>
      <c r="LVK411" s="2175"/>
      <c r="LVL411" s="2175"/>
      <c r="LVM411" s="2175"/>
      <c r="LVN411" s="2175"/>
      <c r="LVO411" s="2175"/>
      <c r="LVP411" s="2175"/>
      <c r="LVQ411" s="2175"/>
      <c r="LVR411" s="2175"/>
      <c r="LVS411" s="2175"/>
      <c r="LVT411" s="2175"/>
      <c r="LVU411" s="2175"/>
      <c r="LVV411" s="2175"/>
      <c r="LVW411" s="2175"/>
      <c r="LVX411" s="2175"/>
      <c r="LVY411" s="2175"/>
      <c r="LVZ411" s="2175"/>
      <c r="LWA411" s="2175"/>
      <c r="LWB411" s="2175"/>
      <c r="LWC411" s="2175"/>
      <c r="LWD411" s="2175"/>
      <c r="LWE411" s="2175"/>
      <c r="LWF411" s="2175"/>
      <c r="LWG411" s="2175"/>
      <c r="LWH411" s="2175"/>
      <c r="LWI411" s="2175"/>
      <c r="LWJ411" s="2175"/>
      <c r="LWK411" s="2175"/>
      <c r="LWL411" s="2175"/>
      <c r="LWM411" s="2175"/>
      <c r="LWN411" s="2175"/>
      <c r="LWO411" s="2175"/>
      <c r="LWP411" s="2175"/>
      <c r="LWQ411" s="2175"/>
      <c r="LWR411" s="2175"/>
      <c r="LWS411" s="2175"/>
      <c r="LWT411" s="2175"/>
      <c r="LWU411" s="2175"/>
      <c r="LWV411" s="2175"/>
      <c r="LWW411" s="2175"/>
      <c r="LWX411" s="2175"/>
      <c r="LWY411" s="2175"/>
      <c r="LWZ411" s="2175"/>
      <c r="LXA411" s="2175"/>
      <c r="LXB411" s="2175"/>
      <c r="LXC411" s="2175"/>
      <c r="LXD411" s="2175"/>
      <c r="LXE411" s="2175"/>
      <c r="LXF411" s="2175"/>
      <c r="LXG411" s="2175"/>
      <c r="LXH411" s="2175"/>
      <c r="LXI411" s="2175"/>
      <c r="LXJ411" s="2175"/>
      <c r="LXK411" s="2175"/>
      <c r="LXL411" s="2175"/>
      <c r="LXM411" s="2175"/>
      <c r="LXN411" s="2175"/>
      <c r="LXO411" s="2175"/>
      <c r="LXP411" s="2175"/>
      <c r="LXQ411" s="2175"/>
      <c r="LXR411" s="2175"/>
      <c r="LXS411" s="2175"/>
      <c r="LXT411" s="2175"/>
      <c r="LXU411" s="2175"/>
      <c r="LXV411" s="2175"/>
      <c r="LXW411" s="2175"/>
      <c r="LXX411" s="2175"/>
      <c r="LXY411" s="2175"/>
      <c r="LXZ411" s="2175"/>
      <c r="LYA411" s="2175"/>
      <c r="LYB411" s="2175"/>
      <c r="LYC411" s="2175"/>
      <c r="LYD411" s="2175"/>
      <c r="LYE411" s="2175"/>
      <c r="LYF411" s="2175"/>
      <c r="LYG411" s="2175"/>
      <c r="LYH411" s="2175"/>
      <c r="LYI411" s="2175"/>
      <c r="LYJ411" s="2175"/>
      <c r="LYK411" s="2175"/>
      <c r="LYL411" s="2175"/>
      <c r="LYM411" s="2175"/>
      <c r="LYN411" s="2175"/>
      <c r="LYO411" s="2175"/>
      <c r="LYP411" s="2175"/>
      <c r="LYQ411" s="2175"/>
      <c r="LYR411" s="2175"/>
      <c r="LYS411" s="2175"/>
      <c r="LYT411" s="2175"/>
      <c r="LYU411" s="2175"/>
      <c r="LYV411" s="2175"/>
      <c r="LYW411" s="2175"/>
      <c r="LYX411" s="2175"/>
      <c r="LYY411" s="2175"/>
      <c r="LYZ411" s="2175"/>
      <c r="LZA411" s="2175"/>
      <c r="LZB411" s="2175"/>
      <c r="LZC411" s="2175"/>
      <c r="LZD411" s="2175"/>
      <c r="LZE411" s="2175"/>
      <c r="LZF411" s="2175"/>
      <c r="LZG411" s="2175"/>
      <c r="LZH411" s="2175"/>
      <c r="LZI411" s="2175"/>
      <c r="LZJ411" s="2175"/>
      <c r="LZK411" s="2175"/>
      <c r="LZL411" s="2175"/>
      <c r="LZM411" s="2175"/>
      <c r="LZN411" s="2175"/>
      <c r="LZO411" s="2175"/>
      <c r="LZP411" s="2175"/>
      <c r="LZQ411" s="2175"/>
      <c r="LZR411" s="2175"/>
      <c r="LZS411" s="2175"/>
      <c r="LZT411" s="2175"/>
      <c r="LZU411" s="2175"/>
      <c r="LZV411" s="2175"/>
      <c r="LZW411" s="2175"/>
      <c r="LZX411" s="2175"/>
      <c r="LZY411" s="2175"/>
      <c r="LZZ411" s="2175"/>
      <c r="MAA411" s="2175"/>
      <c r="MAB411" s="2175"/>
      <c r="MAC411" s="2175"/>
      <c r="MAD411" s="2175"/>
      <c r="MAE411" s="2175"/>
      <c r="MAF411" s="2175"/>
      <c r="MAG411" s="2175"/>
      <c r="MAH411" s="2175"/>
      <c r="MAI411" s="2175"/>
      <c r="MAJ411" s="2175"/>
      <c r="MAK411" s="2175"/>
      <c r="MAL411" s="2175"/>
      <c r="MAM411" s="2175"/>
      <c r="MAN411" s="2175"/>
      <c r="MAO411" s="2175"/>
      <c r="MAP411" s="2175"/>
      <c r="MAQ411" s="2175"/>
      <c r="MAR411" s="2175"/>
      <c r="MAS411" s="2175"/>
      <c r="MAT411" s="2175"/>
      <c r="MAU411" s="2175"/>
      <c r="MAV411" s="2175"/>
      <c r="MAW411" s="2175"/>
      <c r="MAX411" s="2175"/>
      <c r="MAY411" s="2175"/>
      <c r="MAZ411" s="2175"/>
      <c r="MBA411" s="2175"/>
      <c r="MBB411" s="2175"/>
      <c r="MBC411" s="2175"/>
      <c r="MBD411" s="2175"/>
      <c r="MBE411" s="2175"/>
      <c r="MBF411" s="2175"/>
      <c r="MBG411" s="2175"/>
      <c r="MBH411" s="2175"/>
      <c r="MBI411" s="2175"/>
      <c r="MBJ411" s="2175"/>
      <c r="MBK411" s="2175"/>
      <c r="MBL411" s="2175"/>
      <c r="MBM411" s="2175"/>
      <c r="MBN411" s="2175"/>
      <c r="MBO411" s="2175"/>
      <c r="MBP411" s="2175"/>
      <c r="MBQ411" s="2175"/>
      <c r="MBR411" s="2175"/>
      <c r="MBS411" s="2175"/>
      <c r="MBT411" s="2175"/>
      <c r="MBU411" s="2175"/>
      <c r="MBV411" s="2175"/>
      <c r="MBW411" s="2175"/>
      <c r="MBX411" s="2175"/>
      <c r="MBY411" s="2175"/>
      <c r="MBZ411" s="2175"/>
      <c r="MCA411" s="2175"/>
      <c r="MCB411" s="2175"/>
      <c r="MCC411" s="2175"/>
      <c r="MCD411" s="2175"/>
      <c r="MCE411" s="2175"/>
      <c r="MCF411" s="2175"/>
      <c r="MCG411" s="2175"/>
      <c r="MCH411" s="2175"/>
      <c r="MCI411" s="2175"/>
      <c r="MCJ411" s="2175"/>
      <c r="MCK411" s="2175"/>
      <c r="MCL411" s="2175"/>
      <c r="MCM411" s="2175"/>
      <c r="MCN411" s="2175"/>
      <c r="MCO411" s="2175"/>
      <c r="MCP411" s="2175"/>
      <c r="MCQ411" s="2175"/>
      <c r="MCR411" s="2175"/>
      <c r="MCS411" s="2175"/>
      <c r="MCT411" s="2175"/>
      <c r="MCU411" s="2175"/>
      <c r="MCV411" s="2175"/>
      <c r="MCW411" s="2175"/>
      <c r="MCX411" s="2175"/>
      <c r="MCY411" s="2175"/>
      <c r="MCZ411" s="2175"/>
      <c r="MDA411" s="2175"/>
      <c r="MDB411" s="2175"/>
      <c r="MDC411" s="2175"/>
      <c r="MDD411" s="2175"/>
      <c r="MDE411" s="2175"/>
      <c r="MDF411" s="2175"/>
      <c r="MDG411" s="2175"/>
      <c r="MDH411" s="2175"/>
      <c r="MDI411" s="2175"/>
      <c r="MDJ411" s="2175"/>
      <c r="MDK411" s="2175"/>
      <c r="MDL411" s="2175"/>
      <c r="MDM411" s="2175"/>
      <c r="MDN411" s="2175"/>
      <c r="MDO411" s="2175"/>
      <c r="MDP411" s="2175"/>
      <c r="MDQ411" s="2175"/>
      <c r="MDR411" s="2175"/>
      <c r="MDS411" s="2175"/>
      <c r="MDT411" s="2175"/>
      <c r="MDU411" s="2175"/>
      <c r="MDV411" s="2175"/>
      <c r="MDW411" s="2175"/>
      <c r="MDX411" s="2175"/>
      <c r="MDY411" s="2175"/>
      <c r="MDZ411" s="2175"/>
      <c r="MEA411" s="2175"/>
      <c r="MEB411" s="2175"/>
      <c r="MEC411" s="2175"/>
      <c r="MED411" s="2175"/>
      <c r="MEE411" s="2175"/>
      <c r="MEF411" s="2175"/>
      <c r="MEG411" s="2175"/>
      <c r="MEH411" s="2175"/>
      <c r="MEI411" s="2175"/>
      <c r="MEJ411" s="2175"/>
      <c r="MEK411" s="2175"/>
      <c r="MEL411" s="2175"/>
      <c r="MEM411" s="2175"/>
      <c r="MEN411" s="2175"/>
      <c r="MEO411" s="2175"/>
      <c r="MEP411" s="2175"/>
      <c r="MEQ411" s="2175"/>
      <c r="MER411" s="2175"/>
      <c r="MES411" s="2175"/>
      <c r="MET411" s="2175"/>
      <c r="MEU411" s="2175"/>
      <c r="MEV411" s="2175"/>
      <c r="MEW411" s="2175"/>
      <c r="MEX411" s="2175"/>
      <c r="MEY411" s="2175"/>
      <c r="MEZ411" s="2175"/>
      <c r="MFA411" s="2175"/>
      <c r="MFB411" s="2175"/>
      <c r="MFC411" s="2175"/>
      <c r="MFD411" s="2175"/>
      <c r="MFE411" s="2175"/>
      <c r="MFF411" s="2175"/>
      <c r="MFG411" s="2175"/>
      <c r="MFH411" s="2175"/>
      <c r="MFI411" s="2175"/>
      <c r="MFJ411" s="2175"/>
      <c r="MFK411" s="2175"/>
      <c r="MFL411" s="2175"/>
      <c r="MFM411" s="2175"/>
      <c r="MFN411" s="2175"/>
      <c r="MFO411" s="2175"/>
      <c r="MFP411" s="2175"/>
      <c r="MFQ411" s="2175"/>
      <c r="MFR411" s="2175"/>
      <c r="MFS411" s="2175"/>
      <c r="MFT411" s="2175"/>
      <c r="MFU411" s="2175"/>
      <c r="MFV411" s="2175"/>
      <c r="MFW411" s="2175"/>
      <c r="MFX411" s="2175"/>
      <c r="MFY411" s="2175"/>
      <c r="MFZ411" s="2175"/>
      <c r="MGA411" s="2175"/>
      <c r="MGB411" s="2175"/>
      <c r="MGC411" s="2175"/>
      <c r="MGD411" s="2175"/>
      <c r="MGE411" s="2175"/>
      <c r="MGF411" s="2175"/>
      <c r="MGG411" s="2175"/>
      <c r="MGH411" s="2175"/>
      <c r="MGI411" s="2175"/>
      <c r="MGJ411" s="2175"/>
      <c r="MGK411" s="2175"/>
      <c r="MGL411" s="2175"/>
      <c r="MGM411" s="2175"/>
      <c r="MGN411" s="2175"/>
      <c r="MGO411" s="2175"/>
      <c r="MGP411" s="2175"/>
      <c r="MGQ411" s="2175"/>
      <c r="MGR411" s="2175"/>
      <c r="MGS411" s="2175"/>
      <c r="MGT411" s="2175"/>
      <c r="MGU411" s="2175"/>
      <c r="MGV411" s="2175"/>
      <c r="MGW411" s="2175"/>
      <c r="MGX411" s="2175"/>
      <c r="MGY411" s="2175"/>
      <c r="MGZ411" s="2175"/>
      <c r="MHA411" s="2175"/>
      <c r="MHB411" s="2175"/>
      <c r="MHC411" s="2175"/>
      <c r="MHD411" s="2175"/>
      <c r="MHE411" s="2175"/>
      <c r="MHF411" s="2175"/>
      <c r="MHG411" s="2175"/>
      <c r="MHH411" s="2175"/>
      <c r="MHI411" s="2175"/>
      <c r="MHJ411" s="2175"/>
      <c r="MHK411" s="2175"/>
      <c r="MHL411" s="2175"/>
      <c r="MHM411" s="2175"/>
      <c r="MHN411" s="2175"/>
      <c r="MHO411" s="2175"/>
      <c r="MHP411" s="2175"/>
      <c r="MHQ411" s="2175"/>
      <c r="MHR411" s="2175"/>
      <c r="MHS411" s="2175"/>
      <c r="MHT411" s="2175"/>
      <c r="MHU411" s="2175"/>
      <c r="MHV411" s="2175"/>
      <c r="MHW411" s="2175"/>
      <c r="MHX411" s="2175"/>
      <c r="MHY411" s="2175"/>
      <c r="MHZ411" s="2175"/>
      <c r="MIA411" s="2175"/>
      <c r="MIB411" s="2175"/>
      <c r="MIC411" s="2175"/>
      <c r="MID411" s="2175"/>
      <c r="MIE411" s="2175"/>
      <c r="MIF411" s="2175"/>
      <c r="MIG411" s="2175"/>
      <c r="MIH411" s="2175"/>
      <c r="MII411" s="2175"/>
      <c r="MIJ411" s="2175"/>
      <c r="MIK411" s="2175"/>
      <c r="MIL411" s="2175"/>
      <c r="MIM411" s="2175"/>
      <c r="MIN411" s="2175"/>
      <c r="MIO411" s="2175"/>
      <c r="MIP411" s="2175"/>
      <c r="MIQ411" s="2175"/>
      <c r="MIR411" s="2175"/>
      <c r="MIS411" s="2175"/>
      <c r="MIT411" s="2175"/>
      <c r="MIU411" s="2175"/>
      <c r="MIV411" s="2175"/>
      <c r="MIW411" s="2175"/>
      <c r="MIX411" s="2175"/>
      <c r="MIY411" s="2175"/>
      <c r="MIZ411" s="2175"/>
      <c r="MJA411" s="2175"/>
      <c r="MJB411" s="2175"/>
      <c r="MJC411" s="2175"/>
      <c r="MJD411" s="2175"/>
      <c r="MJE411" s="2175"/>
      <c r="MJF411" s="2175"/>
      <c r="MJG411" s="2175"/>
      <c r="MJH411" s="2175"/>
      <c r="MJI411" s="2175"/>
      <c r="MJJ411" s="2175"/>
      <c r="MJK411" s="2175"/>
      <c r="MJL411" s="2175"/>
      <c r="MJM411" s="2175"/>
      <c r="MJN411" s="2175"/>
      <c r="MJO411" s="2175"/>
      <c r="MJP411" s="2175"/>
      <c r="MJQ411" s="2175"/>
      <c r="MJR411" s="2175"/>
      <c r="MJS411" s="2175"/>
      <c r="MJT411" s="2175"/>
      <c r="MJU411" s="2175"/>
      <c r="MJV411" s="2175"/>
      <c r="MJW411" s="2175"/>
      <c r="MJX411" s="2175"/>
      <c r="MJY411" s="2175"/>
      <c r="MJZ411" s="2175"/>
      <c r="MKA411" s="2175"/>
      <c r="MKB411" s="2175"/>
      <c r="MKC411" s="2175"/>
      <c r="MKD411" s="2175"/>
      <c r="MKE411" s="2175"/>
      <c r="MKF411" s="2175"/>
      <c r="MKG411" s="2175"/>
      <c r="MKH411" s="2175"/>
      <c r="MKI411" s="2175"/>
      <c r="MKJ411" s="2175"/>
      <c r="MKK411" s="2175"/>
      <c r="MKL411" s="2175"/>
      <c r="MKM411" s="2175"/>
      <c r="MKN411" s="2175"/>
      <c r="MKO411" s="2175"/>
      <c r="MKP411" s="2175"/>
      <c r="MKQ411" s="2175"/>
      <c r="MKR411" s="2175"/>
      <c r="MKS411" s="2175"/>
      <c r="MKT411" s="2175"/>
      <c r="MKU411" s="2175"/>
      <c r="MKV411" s="2175"/>
      <c r="MKW411" s="2175"/>
      <c r="MKX411" s="2175"/>
      <c r="MKY411" s="2175"/>
      <c r="MKZ411" s="2175"/>
      <c r="MLA411" s="2175"/>
      <c r="MLB411" s="2175"/>
      <c r="MLC411" s="2175"/>
      <c r="MLD411" s="2175"/>
      <c r="MLE411" s="2175"/>
      <c r="MLF411" s="2175"/>
      <c r="MLG411" s="2175"/>
      <c r="MLH411" s="2175"/>
      <c r="MLI411" s="2175"/>
      <c r="MLJ411" s="2175"/>
      <c r="MLK411" s="2175"/>
      <c r="MLL411" s="2175"/>
      <c r="MLM411" s="2175"/>
      <c r="MLN411" s="2175"/>
      <c r="MLO411" s="2175"/>
      <c r="MLP411" s="2175"/>
      <c r="MLQ411" s="2175"/>
      <c r="MLR411" s="2175"/>
      <c r="MLS411" s="2175"/>
      <c r="MLT411" s="2175"/>
      <c r="MLU411" s="2175"/>
      <c r="MLV411" s="2175"/>
      <c r="MLW411" s="2175"/>
      <c r="MLX411" s="2175"/>
      <c r="MLY411" s="2175"/>
      <c r="MLZ411" s="2175"/>
      <c r="MMA411" s="2175"/>
      <c r="MMB411" s="2175"/>
      <c r="MMC411" s="2175"/>
      <c r="MMD411" s="2175"/>
      <c r="MME411" s="2175"/>
      <c r="MMF411" s="2175"/>
      <c r="MMG411" s="2175"/>
      <c r="MMH411" s="2175"/>
      <c r="MMI411" s="2175"/>
      <c r="MMJ411" s="2175"/>
      <c r="MMK411" s="2175"/>
      <c r="MML411" s="2175"/>
      <c r="MMM411" s="2175"/>
      <c r="MMN411" s="2175"/>
      <c r="MMO411" s="2175"/>
      <c r="MMP411" s="2175"/>
      <c r="MMQ411" s="2175"/>
      <c r="MMR411" s="2175"/>
      <c r="MMS411" s="2175"/>
      <c r="MMT411" s="2175"/>
      <c r="MMU411" s="2175"/>
      <c r="MMV411" s="2175"/>
      <c r="MMW411" s="2175"/>
      <c r="MMX411" s="2175"/>
      <c r="MMY411" s="2175"/>
      <c r="MMZ411" s="2175"/>
      <c r="MNA411" s="2175"/>
      <c r="MNB411" s="2175"/>
      <c r="MNC411" s="2175"/>
      <c r="MND411" s="2175"/>
      <c r="MNE411" s="2175"/>
      <c r="MNF411" s="2175"/>
      <c r="MNG411" s="2175"/>
      <c r="MNH411" s="2175"/>
      <c r="MNI411" s="2175"/>
      <c r="MNJ411" s="2175"/>
      <c r="MNK411" s="2175"/>
      <c r="MNL411" s="2175"/>
      <c r="MNM411" s="2175"/>
      <c r="MNN411" s="2175"/>
      <c r="MNO411" s="2175"/>
      <c r="MNP411" s="2175"/>
      <c r="MNQ411" s="2175"/>
      <c r="MNR411" s="2175"/>
      <c r="MNS411" s="2175"/>
      <c r="MNT411" s="2175"/>
      <c r="MNU411" s="2175"/>
      <c r="MNV411" s="2175"/>
      <c r="MNW411" s="2175"/>
      <c r="MNX411" s="2175"/>
      <c r="MNY411" s="2175"/>
      <c r="MNZ411" s="2175"/>
      <c r="MOA411" s="2175"/>
      <c r="MOB411" s="2175"/>
      <c r="MOC411" s="2175"/>
      <c r="MOD411" s="2175"/>
      <c r="MOE411" s="2175"/>
      <c r="MOF411" s="2175"/>
      <c r="MOG411" s="2175"/>
      <c r="MOH411" s="2175"/>
      <c r="MOI411" s="2175"/>
      <c r="MOJ411" s="2175"/>
      <c r="MOK411" s="2175"/>
      <c r="MOL411" s="2175"/>
      <c r="MOM411" s="2175"/>
      <c r="MON411" s="2175"/>
      <c r="MOO411" s="2175"/>
      <c r="MOP411" s="2175"/>
      <c r="MOQ411" s="2175"/>
      <c r="MOR411" s="2175"/>
      <c r="MOS411" s="2175"/>
      <c r="MOT411" s="2175"/>
      <c r="MOU411" s="2175"/>
      <c r="MOV411" s="2175"/>
      <c r="MOW411" s="2175"/>
      <c r="MOX411" s="2175"/>
      <c r="MOY411" s="2175"/>
      <c r="MOZ411" s="2175"/>
      <c r="MPA411" s="2175"/>
      <c r="MPB411" s="2175"/>
      <c r="MPC411" s="2175"/>
      <c r="MPD411" s="2175"/>
      <c r="MPE411" s="2175"/>
      <c r="MPF411" s="2175"/>
      <c r="MPG411" s="2175"/>
      <c r="MPH411" s="2175"/>
      <c r="MPI411" s="2175"/>
      <c r="MPJ411" s="2175"/>
      <c r="MPK411" s="2175"/>
      <c r="MPL411" s="2175"/>
      <c r="MPM411" s="2175"/>
      <c r="MPN411" s="2175"/>
      <c r="MPO411" s="2175"/>
      <c r="MPP411" s="2175"/>
      <c r="MPQ411" s="2175"/>
      <c r="MPR411" s="2175"/>
      <c r="MPS411" s="2175"/>
      <c r="MPT411" s="2175"/>
      <c r="MPU411" s="2175"/>
      <c r="MPV411" s="2175"/>
      <c r="MPW411" s="2175"/>
      <c r="MPX411" s="2175"/>
      <c r="MPY411" s="2175"/>
      <c r="MPZ411" s="2175"/>
      <c r="MQA411" s="2175"/>
      <c r="MQB411" s="2175"/>
      <c r="MQC411" s="2175"/>
      <c r="MQD411" s="2175"/>
      <c r="MQE411" s="2175"/>
      <c r="MQF411" s="2175"/>
      <c r="MQG411" s="2175"/>
      <c r="MQH411" s="2175"/>
      <c r="MQI411" s="2175"/>
      <c r="MQJ411" s="2175"/>
      <c r="MQK411" s="2175"/>
      <c r="MQL411" s="2175"/>
      <c r="MQM411" s="2175"/>
      <c r="MQN411" s="2175"/>
      <c r="MQO411" s="2175"/>
      <c r="MQP411" s="2175"/>
      <c r="MQQ411" s="2175"/>
      <c r="MQR411" s="2175"/>
      <c r="MQS411" s="2175"/>
      <c r="MQT411" s="2175"/>
      <c r="MQU411" s="2175"/>
      <c r="MQV411" s="2175"/>
      <c r="MQW411" s="2175"/>
      <c r="MQX411" s="2175"/>
      <c r="MQY411" s="2175"/>
      <c r="MQZ411" s="2175"/>
      <c r="MRA411" s="2175"/>
      <c r="MRB411" s="2175"/>
      <c r="MRC411" s="2175"/>
      <c r="MRD411" s="2175"/>
      <c r="MRE411" s="2175"/>
      <c r="MRF411" s="2175"/>
      <c r="MRG411" s="2175"/>
      <c r="MRH411" s="2175"/>
      <c r="MRI411" s="2175"/>
      <c r="MRJ411" s="2175"/>
      <c r="MRK411" s="2175"/>
      <c r="MRL411" s="2175"/>
      <c r="MRM411" s="2175"/>
      <c r="MRN411" s="2175"/>
      <c r="MRO411" s="2175"/>
      <c r="MRP411" s="2175"/>
      <c r="MRQ411" s="2175"/>
      <c r="MRR411" s="2175"/>
      <c r="MRS411" s="2175"/>
      <c r="MRT411" s="2175"/>
      <c r="MRU411" s="2175"/>
      <c r="MRV411" s="2175"/>
      <c r="MRW411" s="2175"/>
      <c r="MRX411" s="2175"/>
      <c r="MRY411" s="2175"/>
      <c r="MRZ411" s="2175"/>
      <c r="MSA411" s="2175"/>
      <c r="MSB411" s="2175"/>
      <c r="MSC411" s="2175"/>
      <c r="MSD411" s="2175"/>
      <c r="MSE411" s="2175"/>
      <c r="MSF411" s="2175"/>
      <c r="MSG411" s="2175"/>
      <c r="MSH411" s="2175"/>
      <c r="MSI411" s="2175"/>
      <c r="MSJ411" s="2175"/>
      <c r="MSK411" s="2175"/>
      <c r="MSL411" s="2175"/>
      <c r="MSM411" s="2175"/>
      <c r="MSN411" s="2175"/>
      <c r="MSO411" s="2175"/>
      <c r="MSP411" s="2175"/>
      <c r="MSQ411" s="2175"/>
      <c r="MSR411" s="2175"/>
      <c r="MSS411" s="2175"/>
      <c r="MST411" s="2175"/>
      <c r="MSU411" s="2175"/>
      <c r="MSV411" s="2175"/>
      <c r="MSW411" s="2175"/>
      <c r="MSX411" s="2175"/>
      <c r="MSY411" s="2175"/>
      <c r="MSZ411" s="2175"/>
      <c r="MTA411" s="2175"/>
      <c r="MTB411" s="2175"/>
      <c r="MTC411" s="2175"/>
      <c r="MTD411" s="2175"/>
      <c r="MTE411" s="2175"/>
      <c r="MTF411" s="2175"/>
      <c r="MTG411" s="2175"/>
      <c r="MTH411" s="2175"/>
      <c r="MTI411" s="2175"/>
      <c r="MTJ411" s="2175"/>
      <c r="MTK411" s="2175"/>
      <c r="MTL411" s="2175"/>
      <c r="MTM411" s="2175"/>
      <c r="MTN411" s="2175"/>
      <c r="MTO411" s="2175"/>
      <c r="MTP411" s="2175"/>
      <c r="MTQ411" s="2175"/>
      <c r="MTR411" s="2175"/>
      <c r="MTS411" s="2175"/>
      <c r="MTT411" s="2175"/>
      <c r="MTU411" s="2175"/>
      <c r="MTV411" s="2175"/>
      <c r="MTW411" s="2175"/>
      <c r="MTX411" s="2175"/>
      <c r="MTY411" s="2175"/>
      <c r="MTZ411" s="2175"/>
      <c r="MUA411" s="2175"/>
      <c r="MUB411" s="2175"/>
      <c r="MUC411" s="2175"/>
      <c r="MUD411" s="2175"/>
      <c r="MUE411" s="2175"/>
      <c r="MUF411" s="2175"/>
      <c r="MUG411" s="2175"/>
      <c r="MUH411" s="2175"/>
      <c r="MUI411" s="2175"/>
      <c r="MUJ411" s="2175"/>
      <c r="MUK411" s="2175"/>
      <c r="MUL411" s="2175"/>
      <c r="MUM411" s="2175"/>
      <c r="MUN411" s="2175"/>
      <c r="MUO411" s="2175"/>
      <c r="MUP411" s="2175"/>
      <c r="MUQ411" s="2175"/>
      <c r="MUR411" s="2175"/>
      <c r="MUS411" s="2175"/>
      <c r="MUT411" s="2175"/>
      <c r="MUU411" s="2175"/>
      <c r="MUV411" s="2175"/>
      <c r="MUW411" s="2175"/>
      <c r="MUX411" s="2175"/>
      <c r="MUY411" s="2175"/>
      <c r="MUZ411" s="2175"/>
      <c r="MVA411" s="2175"/>
      <c r="MVB411" s="2175"/>
      <c r="MVC411" s="2175"/>
      <c r="MVD411" s="2175"/>
      <c r="MVE411" s="2175"/>
      <c r="MVF411" s="2175"/>
      <c r="MVG411" s="2175"/>
      <c r="MVH411" s="2175"/>
      <c r="MVI411" s="2175"/>
      <c r="MVJ411" s="2175"/>
      <c r="MVK411" s="2175"/>
      <c r="MVL411" s="2175"/>
      <c r="MVM411" s="2175"/>
      <c r="MVN411" s="2175"/>
      <c r="MVO411" s="2175"/>
      <c r="MVP411" s="2175"/>
      <c r="MVQ411" s="2175"/>
      <c r="MVR411" s="2175"/>
      <c r="MVS411" s="2175"/>
      <c r="MVT411" s="2175"/>
      <c r="MVU411" s="2175"/>
      <c r="MVV411" s="2175"/>
      <c r="MVW411" s="2175"/>
      <c r="MVX411" s="2175"/>
      <c r="MVY411" s="2175"/>
      <c r="MVZ411" s="2175"/>
      <c r="MWA411" s="2175"/>
      <c r="MWB411" s="2175"/>
      <c r="MWC411" s="2175"/>
      <c r="MWD411" s="2175"/>
      <c r="MWE411" s="2175"/>
      <c r="MWF411" s="2175"/>
      <c r="MWG411" s="2175"/>
      <c r="MWH411" s="2175"/>
      <c r="MWI411" s="2175"/>
      <c r="MWJ411" s="2175"/>
      <c r="MWK411" s="2175"/>
      <c r="MWL411" s="2175"/>
      <c r="MWM411" s="2175"/>
      <c r="MWN411" s="2175"/>
      <c r="MWO411" s="2175"/>
      <c r="MWP411" s="2175"/>
      <c r="MWQ411" s="2175"/>
      <c r="MWR411" s="2175"/>
      <c r="MWS411" s="2175"/>
      <c r="MWT411" s="2175"/>
      <c r="MWU411" s="2175"/>
      <c r="MWV411" s="2175"/>
      <c r="MWW411" s="2175"/>
      <c r="MWX411" s="2175"/>
      <c r="MWY411" s="2175"/>
      <c r="MWZ411" s="2175"/>
      <c r="MXA411" s="2175"/>
      <c r="MXB411" s="2175"/>
      <c r="MXC411" s="2175"/>
      <c r="MXD411" s="2175"/>
      <c r="MXE411" s="2175"/>
      <c r="MXF411" s="2175"/>
      <c r="MXG411" s="2175"/>
      <c r="MXH411" s="2175"/>
      <c r="MXI411" s="2175"/>
      <c r="MXJ411" s="2175"/>
      <c r="MXK411" s="2175"/>
      <c r="MXL411" s="2175"/>
      <c r="MXM411" s="2175"/>
      <c r="MXN411" s="2175"/>
      <c r="MXO411" s="2175"/>
      <c r="MXP411" s="2175"/>
      <c r="MXQ411" s="2175"/>
      <c r="MXR411" s="2175"/>
      <c r="MXS411" s="2175"/>
      <c r="MXT411" s="2175"/>
      <c r="MXU411" s="2175"/>
      <c r="MXV411" s="2175"/>
      <c r="MXW411" s="2175"/>
      <c r="MXX411" s="2175"/>
      <c r="MXY411" s="2175"/>
      <c r="MXZ411" s="2175"/>
      <c r="MYA411" s="2175"/>
      <c r="MYB411" s="2175"/>
      <c r="MYC411" s="2175"/>
      <c r="MYD411" s="2175"/>
      <c r="MYE411" s="2175"/>
      <c r="MYF411" s="2175"/>
      <c r="MYG411" s="2175"/>
      <c r="MYH411" s="2175"/>
      <c r="MYI411" s="2175"/>
      <c r="MYJ411" s="2175"/>
      <c r="MYK411" s="2175"/>
      <c r="MYL411" s="2175"/>
      <c r="MYM411" s="2175"/>
      <c r="MYN411" s="2175"/>
      <c r="MYO411" s="2175"/>
      <c r="MYP411" s="2175"/>
      <c r="MYQ411" s="2175"/>
      <c r="MYR411" s="2175"/>
      <c r="MYS411" s="2175"/>
      <c r="MYT411" s="2175"/>
      <c r="MYU411" s="2175"/>
      <c r="MYV411" s="2175"/>
      <c r="MYW411" s="2175"/>
      <c r="MYX411" s="2175"/>
      <c r="MYY411" s="2175"/>
      <c r="MYZ411" s="2175"/>
      <c r="MZA411" s="2175"/>
      <c r="MZB411" s="2175"/>
      <c r="MZC411" s="2175"/>
      <c r="MZD411" s="2175"/>
      <c r="MZE411" s="2175"/>
      <c r="MZF411" s="2175"/>
      <c r="MZG411" s="2175"/>
      <c r="MZH411" s="2175"/>
      <c r="MZI411" s="2175"/>
      <c r="MZJ411" s="2175"/>
      <c r="MZK411" s="2175"/>
      <c r="MZL411" s="2175"/>
      <c r="MZM411" s="2175"/>
      <c r="MZN411" s="2175"/>
      <c r="MZO411" s="2175"/>
      <c r="MZP411" s="2175"/>
      <c r="MZQ411" s="2175"/>
      <c r="MZR411" s="2175"/>
      <c r="MZS411" s="2175"/>
      <c r="MZT411" s="2175"/>
      <c r="MZU411" s="2175"/>
      <c r="MZV411" s="2175"/>
      <c r="MZW411" s="2175"/>
      <c r="MZX411" s="2175"/>
      <c r="MZY411" s="2175"/>
      <c r="MZZ411" s="2175"/>
      <c r="NAA411" s="2175"/>
      <c r="NAB411" s="2175"/>
      <c r="NAC411" s="2175"/>
      <c r="NAD411" s="2175"/>
      <c r="NAE411" s="2175"/>
      <c r="NAF411" s="2175"/>
      <c r="NAG411" s="2175"/>
      <c r="NAH411" s="2175"/>
      <c r="NAI411" s="2175"/>
      <c r="NAJ411" s="2175"/>
      <c r="NAK411" s="2175"/>
      <c r="NAL411" s="2175"/>
      <c r="NAM411" s="2175"/>
      <c r="NAN411" s="2175"/>
      <c r="NAO411" s="2175"/>
      <c r="NAP411" s="2175"/>
      <c r="NAQ411" s="2175"/>
      <c r="NAR411" s="2175"/>
      <c r="NAS411" s="2175"/>
      <c r="NAT411" s="2175"/>
      <c r="NAU411" s="2175"/>
      <c r="NAV411" s="2175"/>
      <c r="NAW411" s="2175"/>
      <c r="NAX411" s="2175"/>
      <c r="NAY411" s="2175"/>
      <c r="NAZ411" s="2175"/>
      <c r="NBA411" s="2175"/>
      <c r="NBB411" s="2175"/>
      <c r="NBC411" s="2175"/>
      <c r="NBD411" s="2175"/>
      <c r="NBE411" s="2175"/>
      <c r="NBF411" s="2175"/>
      <c r="NBG411" s="2175"/>
      <c r="NBH411" s="2175"/>
      <c r="NBI411" s="2175"/>
      <c r="NBJ411" s="2175"/>
      <c r="NBK411" s="2175"/>
      <c r="NBL411" s="2175"/>
      <c r="NBM411" s="2175"/>
      <c r="NBN411" s="2175"/>
      <c r="NBO411" s="2175"/>
      <c r="NBP411" s="2175"/>
      <c r="NBQ411" s="2175"/>
      <c r="NBR411" s="2175"/>
      <c r="NBS411" s="2175"/>
      <c r="NBT411" s="2175"/>
      <c r="NBU411" s="2175"/>
      <c r="NBV411" s="2175"/>
      <c r="NBW411" s="2175"/>
      <c r="NBX411" s="2175"/>
      <c r="NBY411" s="2175"/>
      <c r="NBZ411" s="2175"/>
      <c r="NCA411" s="2175"/>
      <c r="NCB411" s="2175"/>
      <c r="NCC411" s="2175"/>
      <c r="NCD411" s="2175"/>
      <c r="NCE411" s="2175"/>
      <c r="NCF411" s="2175"/>
      <c r="NCG411" s="2175"/>
      <c r="NCH411" s="2175"/>
      <c r="NCI411" s="2175"/>
      <c r="NCJ411" s="2175"/>
      <c r="NCK411" s="2175"/>
      <c r="NCL411" s="2175"/>
      <c r="NCM411" s="2175"/>
      <c r="NCN411" s="2175"/>
      <c r="NCO411" s="2175"/>
      <c r="NCP411" s="2175"/>
      <c r="NCQ411" s="2175"/>
      <c r="NCR411" s="2175"/>
      <c r="NCS411" s="2175"/>
      <c r="NCT411" s="2175"/>
      <c r="NCU411" s="2175"/>
      <c r="NCV411" s="2175"/>
      <c r="NCW411" s="2175"/>
      <c r="NCX411" s="2175"/>
      <c r="NCY411" s="2175"/>
      <c r="NCZ411" s="2175"/>
      <c r="NDA411" s="2175"/>
      <c r="NDB411" s="2175"/>
      <c r="NDC411" s="2175"/>
      <c r="NDD411" s="2175"/>
      <c r="NDE411" s="2175"/>
      <c r="NDF411" s="2175"/>
      <c r="NDG411" s="2175"/>
      <c r="NDH411" s="2175"/>
      <c r="NDI411" s="2175"/>
      <c r="NDJ411" s="2175"/>
      <c r="NDK411" s="2175"/>
      <c r="NDL411" s="2175"/>
      <c r="NDM411" s="2175"/>
      <c r="NDN411" s="2175"/>
      <c r="NDO411" s="2175"/>
      <c r="NDP411" s="2175"/>
      <c r="NDQ411" s="2175"/>
      <c r="NDR411" s="2175"/>
      <c r="NDS411" s="2175"/>
      <c r="NDT411" s="2175"/>
      <c r="NDU411" s="2175"/>
      <c r="NDV411" s="2175"/>
      <c r="NDW411" s="2175"/>
      <c r="NDX411" s="2175"/>
      <c r="NDY411" s="2175"/>
      <c r="NDZ411" s="2175"/>
      <c r="NEA411" s="2175"/>
      <c r="NEB411" s="2175"/>
      <c r="NEC411" s="2175"/>
      <c r="NED411" s="2175"/>
      <c r="NEE411" s="2175"/>
      <c r="NEF411" s="2175"/>
      <c r="NEG411" s="2175"/>
      <c r="NEH411" s="2175"/>
      <c r="NEI411" s="2175"/>
      <c r="NEJ411" s="2175"/>
      <c r="NEK411" s="2175"/>
      <c r="NEL411" s="2175"/>
      <c r="NEM411" s="2175"/>
      <c r="NEN411" s="2175"/>
      <c r="NEO411" s="2175"/>
      <c r="NEP411" s="2175"/>
      <c r="NEQ411" s="2175"/>
      <c r="NER411" s="2175"/>
      <c r="NES411" s="2175"/>
      <c r="NET411" s="2175"/>
      <c r="NEU411" s="2175"/>
      <c r="NEV411" s="2175"/>
      <c r="NEW411" s="2175"/>
      <c r="NEX411" s="2175"/>
      <c r="NEY411" s="2175"/>
      <c r="NEZ411" s="2175"/>
      <c r="NFA411" s="2175"/>
      <c r="NFB411" s="2175"/>
      <c r="NFC411" s="2175"/>
      <c r="NFD411" s="2175"/>
      <c r="NFE411" s="2175"/>
      <c r="NFF411" s="2175"/>
      <c r="NFG411" s="2175"/>
      <c r="NFH411" s="2175"/>
      <c r="NFI411" s="2175"/>
      <c r="NFJ411" s="2175"/>
      <c r="NFK411" s="2175"/>
      <c r="NFL411" s="2175"/>
      <c r="NFM411" s="2175"/>
      <c r="NFN411" s="2175"/>
      <c r="NFO411" s="2175"/>
      <c r="NFP411" s="2175"/>
      <c r="NFQ411" s="2175"/>
      <c r="NFR411" s="2175"/>
      <c r="NFS411" s="2175"/>
      <c r="NFT411" s="2175"/>
      <c r="NFU411" s="2175"/>
      <c r="NFV411" s="2175"/>
      <c r="NFW411" s="2175"/>
      <c r="NFX411" s="2175"/>
      <c r="NFY411" s="2175"/>
      <c r="NFZ411" s="2175"/>
      <c r="NGA411" s="2175"/>
      <c r="NGB411" s="2175"/>
      <c r="NGC411" s="2175"/>
      <c r="NGD411" s="2175"/>
      <c r="NGE411" s="2175"/>
      <c r="NGF411" s="2175"/>
      <c r="NGG411" s="2175"/>
      <c r="NGH411" s="2175"/>
      <c r="NGI411" s="2175"/>
      <c r="NGJ411" s="2175"/>
      <c r="NGK411" s="2175"/>
      <c r="NGL411" s="2175"/>
      <c r="NGM411" s="2175"/>
      <c r="NGN411" s="2175"/>
      <c r="NGO411" s="2175"/>
      <c r="NGP411" s="2175"/>
      <c r="NGQ411" s="2175"/>
      <c r="NGR411" s="2175"/>
      <c r="NGS411" s="2175"/>
      <c r="NGT411" s="2175"/>
      <c r="NGU411" s="2175"/>
      <c r="NGV411" s="2175"/>
      <c r="NGW411" s="2175"/>
      <c r="NGX411" s="2175"/>
      <c r="NGY411" s="2175"/>
      <c r="NGZ411" s="2175"/>
      <c r="NHA411" s="2175"/>
      <c r="NHB411" s="2175"/>
      <c r="NHC411" s="2175"/>
      <c r="NHD411" s="2175"/>
      <c r="NHE411" s="2175"/>
      <c r="NHF411" s="2175"/>
      <c r="NHG411" s="2175"/>
      <c r="NHH411" s="2175"/>
      <c r="NHI411" s="2175"/>
      <c r="NHJ411" s="2175"/>
      <c r="NHK411" s="2175"/>
      <c r="NHL411" s="2175"/>
      <c r="NHM411" s="2175"/>
      <c r="NHN411" s="2175"/>
      <c r="NHO411" s="2175"/>
      <c r="NHP411" s="2175"/>
      <c r="NHQ411" s="2175"/>
      <c r="NHR411" s="2175"/>
      <c r="NHS411" s="2175"/>
      <c r="NHT411" s="2175"/>
      <c r="NHU411" s="2175"/>
      <c r="NHV411" s="2175"/>
      <c r="NHW411" s="2175"/>
      <c r="NHX411" s="2175"/>
      <c r="NHY411" s="2175"/>
      <c r="NHZ411" s="2175"/>
      <c r="NIA411" s="2175"/>
      <c r="NIB411" s="2175"/>
      <c r="NIC411" s="2175"/>
      <c r="NID411" s="2175"/>
      <c r="NIE411" s="2175"/>
      <c r="NIF411" s="2175"/>
      <c r="NIG411" s="2175"/>
      <c r="NIH411" s="2175"/>
      <c r="NII411" s="2175"/>
      <c r="NIJ411" s="2175"/>
      <c r="NIK411" s="2175"/>
      <c r="NIL411" s="2175"/>
      <c r="NIM411" s="2175"/>
      <c r="NIN411" s="2175"/>
      <c r="NIO411" s="2175"/>
      <c r="NIP411" s="2175"/>
      <c r="NIQ411" s="2175"/>
      <c r="NIR411" s="2175"/>
      <c r="NIS411" s="2175"/>
      <c r="NIT411" s="2175"/>
      <c r="NIU411" s="2175"/>
      <c r="NIV411" s="2175"/>
      <c r="NIW411" s="2175"/>
      <c r="NIX411" s="2175"/>
      <c r="NIY411" s="2175"/>
      <c r="NIZ411" s="2175"/>
      <c r="NJA411" s="2175"/>
      <c r="NJB411" s="2175"/>
      <c r="NJC411" s="2175"/>
      <c r="NJD411" s="2175"/>
      <c r="NJE411" s="2175"/>
      <c r="NJF411" s="2175"/>
      <c r="NJG411" s="2175"/>
      <c r="NJH411" s="2175"/>
      <c r="NJI411" s="2175"/>
      <c r="NJJ411" s="2175"/>
      <c r="NJK411" s="2175"/>
      <c r="NJL411" s="2175"/>
      <c r="NJM411" s="2175"/>
      <c r="NJN411" s="2175"/>
      <c r="NJO411" s="2175"/>
      <c r="NJP411" s="2175"/>
      <c r="NJQ411" s="2175"/>
      <c r="NJR411" s="2175"/>
      <c r="NJS411" s="2175"/>
      <c r="NJT411" s="2175"/>
      <c r="NJU411" s="2175"/>
      <c r="NJV411" s="2175"/>
      <c r="NJW411" s="2175"/>
      <c r="NJX411" s="2175"/>
      <c r="NJY411" s="2175"/>
      <c r="NJZ411" s="2175"/>
      <c r="NKA411" s="2175"/>
      <c r="NKB411" s="2175"/>
      <c r="NKC411" s="2175"/>
      <c r="NKD411" s="2175"/>
      <c r="NKE411" s="2175"/>
      <c r="NKF411" s="2175"/>
      <c r="NKG411" s="2175"/>
      <c r="NKH411" s="2175"/>
      <c r="NKI411" s="2175"/>
      <c r="NKJ411" s="2175"/>
      <c r="NKK411" s="2175"/>
      <c r="NKL411" s="2175"/>
      <c r="NKM411" s="2175"/>
      <c r="NKN411" s="2175"/>
      <c r="NKO411" s="2175"/>
      <c r="NKP411" s="2175"/>
      <c r="NKQ411" s="2175"/>
      <c r="NKR411" s="2175"/>
      <c r="NKS411" s="2175"/>
      <c r="NKT411" s="2175"/>
      <c r="NKU411" s="2175"/>
      <c r="NKV411" s="2175"/>
      <c r="NKW411" s="2175"/>
      <c r="NKX411" s="2175"/>
      <c r="NKY411" s="2175"/>
      <c r="NKZ411" s="2175"/>
      <c r="NLA411" s="2175"/>
      <c r="NLB411" s="2175"/>
      <c r="NLC411" s="2175"/>
      <c r="NLD411" s="2175"/>
      <c r="NLE411" s="2175"/>
      <c r="NLF411" s="2175"/>
      <c r="NLG411" s="2175"/>
      <c r="NLH411" s="2175"/>
      <c r="NLI411" s="2175"/>
      <c r="NLJ411" s="2175"/>
      <c r="NLK411" s="2175"/>
      <c r="NLL411" s="2175"/>
      <c r="NLM411" s="2175"/>
      <c r="NLN411" s="2175"/>
      <c r="NLO411" s="2175"/>
      <c r="NLP411" s="2175"/>
      <c r="NLQ411" s="2175"/>
      <c r="NLR411" s="2175"/>
      <c r="NLS411" s="2175"/>
      <c r="NLT411" s="2175"/>
      <c r="NLU411" s="2175"/>
      <c r="NLV411" s="2175"/>
      <c r="NLW411" s="2175"/>
      <c r="NLX411" s="2175"/>
      <c r="NLY411" s="2175"/>
      <c r="NLZ411" s="2175"/>
      <c r="NMA411" s="2175"/>
      <c r="NMB411" s="2175"/>
      <c r="NMC411" s="2175"/>
      <c r="NMD411" s="2175"/>
      <c r="NME411" s="2175"/>
      <c r="NMF411" s="2175"/>
      <c r="NMG411" s="2175"/>
      <c r="NMH411" s="2175"/>
      <c r="NMI411" s="2175"/>
      <c r="NMJ411" s="2175"/>
      <c r="NMK411" s="2175"/>
      <c r="NML411" s="2175"/>
      <c r="NMM411" s="2175"/>
      <c r="NMN411" s="2175"/>
      <c r="NMO411" s="2175"/>
      <c r="NMP411" s="2175"/>
      <c r="NMQ411" s="2175"/>
      <c r="NMR411" s="2175"/>
      <c r="NMS411" s="2175"/>
      <c r="NMT411" s="2175"/>
      <c r="NMU411" s="2175"/>
      <c r="NMV411" s="2175"/>
      <c r="NMW411" s="2175"/>
      <c r="NMX411" s="2175"/>
      <c r="NMY411" s="2175"/>
      <c r="NMZ411" s="2175"/>
      <c r="NNA411" s="2175"/>
      <c r="NNB411" s="2175"/>
      <c r="NNC411" s="2175"/>
      <c r="NND411" s="2175"/>
      <c r="NNE411" s="2175"/>
      <c r="NNF411" s="2175"/>
      <c r="NNG411" s="2175"/>
      <c r="NNH411" s="2175"/>
      <c r="NNI411" s="2175"/>
      <c r="NNJ411" s="2175"/>
      <c r="NNK411" s="2175"/>
      <c r="NNL411" s="2175"/>
      <c r="NNM411" s="2175"/>
      <c r="NNN411" s="2175"/>
      <c r="NNO411" s="2175"/>
      <c r="NNP411" s="2175"/>
      <c r="NNQ411" s="2175"/>
      <c r="NNR411" s="2175"/>
      <c r="NNS411" s="2175"/>
      <c r="NNT411" s="2175"/>
      <c r="NNU411" s="2175"/>
      <c r="NNV411" s="2175"/>
      <c r="NNW411" s="2175"/>
      <c r="NNX411" s="2175"/>
      <c r="NNY411" s="2175"/>
      <c r="NNZ411" s="2175"/>
      <c r="NOA411" s="2175"/>
      <c r="NOB411" s="2175"/>
      <c r="NOC411" s="2175"/>
      <c r="NOD411" s="2175"/>
      <c r="NOE411" s="2175"/>
      <c r="NOF411" s="2175"/>
      <c r="NOG411" s="2175"/>
      <c r="NOH411" s="2175"/>
      <c r="NOI411" s="2175"/>
      <c r="NOJ411" s="2175"/>
      <c r="NOK411" s="2175"/>
      <c r="NOL411" s="2175"/>
      <c r="NOM411" s="2175"/>
      <c r="NON411" s="2175"/>
      <c r="NOO411" s="2175"/>
      <c r="NOP411" s="2175"/>
      <c r="NOQ411" s="2175"/>
      <c r="NOR411" s="2175"/>
      <c r="NOS411" s="2175"/>
      <c r="NOT411" s="2175"/>
      <c r="NOU411" s="2175"/>
      <c r="NOV411" s="2175"/>
      <c r="NOW411" s="2175"/>
      <c r="NOX411" s="2175"/>
      <c r="NOY411" s="2175"/>
      <c r="NOZ411" s="2175"/>
      <c r="NPA411" s="2175"/>
      <c r="NPB411" s="2175"/>
      <c r="NPC411" s="2175"/>
      <c r="NPD411" s="2175"/>
      <c r="NPE411" s="2175"/>
      <c r="NPF411" s="2175"/>
      <c r="NPG411" s="2175"/>
      <c r="NPH411" s="2175"/>
      <c r="NPI411" s="2175"/>
      <c r="NPJ411" s="2175"/>
      <c r="NPK411" s="2175"/>
      <c r="NPL411" s="2175"/>
      <c r="NPM411" s="2175"/>
      <c r="NPN411" s="2175"/>
      <c r="NPO411" s="2175"/>
      <c r="NPP411" s="2175"/>
      <c r="NPQ411" s="2175"/>
      <c r="NPR411" s="2175"/>
      <c r="NPS411" s="2175"/>
      <c r="NPT411" s="2175"/>
      <c r="NPU411" s="2175"/>
      <c r="NPV411" s="2175"/>
      <c r="NPW411" s="2175"/>
      <c r="NPX411" s="2175"/>
      <c r="NPY411" s="2175"/>
      <c r="NPZ411" s="2175"/>
      <c r="NQA411" s="2175"/>
      <c r="NQB411" s="2175"/>
      <c r="NQC411" s="2175"/>
      <c r="NQD411" s="2175"/>
      <c r="NQE411" s="2175"/>
      <c r="NQF411" s="2175"/>
      <c r="NQG411" s="2175"/>
      <c r="NQH411" s="2175"/>
      <c r="NQI411" s="2175"/>
      <c r="NQJ411" s="2175"/>
      <c r="NQK411" s="2175"/>
      <c r="NQL411" s="2175"/>
      <c r="NQM411" s="2175"/>
      <c r="NQN411" s="2175"/>
      <c r="NQO411" s="2175"/>
      <c r="NQP411" s="2175"/>
      <c r="NQQ411" s="2175"/>
      <c r="NQR411" s="2175"/>
      <c r="NQS411" s="2175"/>
      <c r="NQT411" s="2175"/>
      <c r="NQU411" s="2175"/>
      <c r="NQV411" s="2175"/>
      <c r="NQW411" s="2175"/>
      <c r="NQX411" s="2175"/>
      <c r="NQY411" s="2175"/>
      <c r="NQZ411" s="2175"/>
      <c r="NRA411" s="2175"/>
      <c r="NRB411" s="2175"/>
      <c r="NRC411" s="2175"/>
      <c r="NRD411" s="2175"/>
      <c r="NRE411" s="2175"/>
      <c r="NRF411" s="2175"/>
      <c r="NRG411" s="2175"/>
      <c r="NRH411" s="2175"/>
      <c r="NRI411" s="2175"/>
      <c r="NRJ411" s="2175"/>
      <c r="NRK411" s="2175"/>
      <c r="NRL411" s="2175"/>
      <c r="NRM411" s="2175"/>
      <c r="NRN411" s="2175"/>
      <c r="NRO411" s="2175"/>
      <c r="NRP411" s="2175"/>
      <c r="NRQ411" s="2175"/>
      <c r="NRR411" s="2175"/>
      <c r="NRS411" s="2175"/>
      <c r="NRT411" s="2175"/>
      <c r="NRU411" s="2175"/>
      <c r="NRV411" s="2175"/>
      <c r="NRW411" s="2175"/>
      <c r="NRX411" s="2175"/>
      <c r="NRY411" s="2175"/>
      <c r="NRZ411" s="2175"/>
      <c r="NSA411" s="2175"/>
      <c r="NSB411" s="2175"/>
      <c r="NSC411" s="2175"/>
      <c r="NSD411" s="2175"/>
      <c r="NSE411" s="2175"/>
      <c r="NSF411" s="2175"/>
      <c r="NSG411" s="2175"/>
      <c r="NSH411" s="2175"/>
      <c r="NSI411" s="2175"/>
      <c r="NSJ411" s="2175"/>
      <c r="NSK411" s="2175"/>
      <c r="NSL411" s="2175"/>
      <c r="NSM411" s="2175"/>
      <c r="NSN411" s="2175"/>
      <c r="NSO411" s="2175"/>
      <c r="NSP411" s="2175"/>
      <c r="NSQ411" s="2175"/>
      <c r="NSR411" s="2175"/>
      <c r="NSS411" s="2175"/>
      <c r="NST411" s="2175"/>
      <c r="NSU411" s="2175"/>
      <c r="NSV411" s="2175"/>
      <c r="NSW411" s="2175"/>
      <c r="NSX411" s="2175"/>
      <c r="NSY411" s="2175"/>
      <c r="NSZ411" s="2175"/>
      <c r="NTA411" s="2175"/>
      <c r="NTB411" s="2175"/>
      <c r="NTC411" s="2175"/>
      <c r="NTD411" s="2175"/>
      <c r="NTE411" s="2175"/>
      <c r="NTF411" s="2175"/>
      <c r="NTG411" s="2175"/>
      <c r="NTH411" s="2175"/>
      <c r="NTI411" s="2175"/>
      <c r="NTJ411" s="2175"/>
      <c r="NTK411" s="2175"/>
      <c r="NTL411" s="2175"/>
      <c r="NTM411" s="2175"/>
      <c r="NTN411" s="2175"/>
      <c r="NTO411" s="2175"/>
      <c r="NTP411" s="2175"/>
      <c r="NTQ411" s="2175"/>
      <c r="NTR411" s="2175"/>
      <c r="NTS411" s="2175"/>
      <c r="NTT411" s="2175"/>
      <c r="NTU411" s="2175"/>
      <c r="NTV411" s="2175"/>
      <c r="NTW411" s="2175"/>
      <c r="NTX411" s="2175"/>
      <c r="NTY411" s="2175"/>
      <c r="NTZ411" s="2175"/>
      <c r="NUA411" s="2175"/>
      <c r="NUB411" s="2175"/>
      <c r="NUC411" s="2175"/>
      <c r="NUD411" s="2175"/>
      <c r="NUE411" s="2175"/>
      <c r="NUF411" s="2175"/>
      <c r="NUG411" s="2175"/>
      <c r="NUH411" s="2175"/>
      <c r="NUI411" s="2175"/>
      <c r="NUJ411" s="2175"/>
      <c r="NUK411" s="2175"/>
      <c r="NUL411" s="2175"/>
      <c r="NUM411" s="2175"/>
      <c r="NUN411" s="2175"/>
      <c r="NUO411" s="2175"/>
      <c r="NUP411" s="2175"/>
      <c r="NUQ411" s="2175"/>
      <c r="NUR411" s="2175"/>
      <c r="NUS411" s="2175"/>
      <c r="NUT411" s="2175"/>
      <c r="NUU411" s="2175"/>
      <c r="NUV411" s="2175"/>
      <c r="NUW411" s="2175"/>
      <c r="NUX411" s="2175"/>
      <c r="NUY411" s="2175"/>
      <c r="NUZ411" s="2175"/>
      <c r="NVA411" s="2175"/>
      <c r="NVB411" s="2175"/>
      <c r="NVC411" s="2175"/>
      <c r="NVD411" s="2175"/>
      <c r="NVE411" s="2175"/>
      <c r="NVF411" s="2175"/>
      <c r="NVG411" s="2175"/>
      <c r="NVH411" s="2175"/>
      <c r="NVI411" s="2175"/>
      <c r="NVJ411" s="2175"/>
      <c r="NVK411" s="2175"/>
      <c r="NVL411" s="2175"/>
      <c r="NVM411" s="2175"/>
      <c r="NVN411" s="2175"/>
      <c r="NVO411" s="2175"/>
      <c r="NVP411" s="2175"/>
      <c r="NVQ411" s="2175"/>
      <c r="NVR411" s="2175"/>
      <c r="NVS411" s="2175"/>
      <c r="NVT411" s="2175"/>
      <c r="NVU411" s="2175"/>
      <c r="NVV411" s="2175"/>
      <c r="NVW411" s="2175"/>
      <c r="NVX411" s="2175"/>
      <c r="NVY411" s="2175"/>
      <c r="NVZ411" s="2175"/>
      <c r="NWA411" s="2175"/>
      <c r="NWB411" s="2175"/>
      <c r="NWC411" s="2175"/>
      <c r="NWD411" s="2175"/>
      <c r="NWE411" s="2175"/>
      <c r="NWF411" s="2175"/>
      <c r="NWG411" s="2175"/>
      <c r="NWH411" s="2175"/>
      <c r="NWI411" s="2175"/>
      <c r="NWJ411" s="2175"/>
      <c r="NWK411" s="2175"/>
      <c r="NWL411" s="2175"/>
      <c r="NWM411" s="2175"/>
      <c r="NWN411" s="2175"/>
      <c r="NWO411" s="2175"/>
      <c r="NWP411" s="2175"/>
      <c r="NWQ411" s="2175"/>
      <c r="NWR411" s="2175"/>
      <c r="NWS411" s="2175"/>
      <c r="NWT411" s="2175"/>
      <c r="NWU411" s="2175"/>
      <c r="NWV411" s="2175"/>
      <c r="NWW411" s="2175"/>
      <c r="NWX411" s="2175"/>
      <c r="NWY411" s="2175"/>
      <c r="NWZ411" s="2175"/>
      <c r="NXA411" s="2175"/>
      <c r="NXB411" s="2175"/>
      <c r="NXC411" s="2175"/>
      <c r="NXD411" s="2175"/>
      <c r="NXE411" s="2175"/>
      <c r="NXF411" s="2175"/>
      <c r="NXG411" s="2175"/>
      <c r="NXH411" s="2175"/>
      <c r="NXI411" s="2175"/>
      <c r="NXJ411" s="2175"/>
      <c r="NXK411" s="2175"/>
      <c r="NXL411" s="2175"/>
      <c r="NXM411" s="2175"/>
      <c r="NXN411" s="2175"/>
      <c r="NXO411" s="2175"/>
      <c r="NXP411" s="2175"/>
      <c r="NXQ411" s="2175"/>
      <c r="NXR411" s="2175"/>
      <c r="NXS411" s="2175"/>
      <c r="NXT411" s="2175"/>
      <c r="NXU411" s="2175"/>
      <c r="NXV411" s="2175"/>
      <c r="NXW411" s="2175"/>
      <c r="NXX411" s="2175"/>
      <c r="NXY411" s="2175"/>
      <c r="NXZ411" s="2175"/>
      <c r="NYA411" s="2175"/>
      <c r="NYB411" s="2175"/>
      <c r="NYC411" s="2175"/>
      <c r="NYD411" s="2175"/>
      <c r="NYE411" s="2175"/>
      <c r="NYF411" s="2175"/>
      <c r="NYG411" s="2175"/>
      <c r="NYH411" s="2175"/>
      <c r="NYI411" s="2175"/>
      <c r="NYJ411" s="2175"/>
      <c r="NYK411" s="2175"/>
      <c r="NYL411" s="2175"/>
      <c r="NYM411" s="2175"/>
      <c r="NYN411" s="2175"/>
      <c r="NYO411" s="2175"/>
      <c r="NYP411" s="2175"/>
      <c r="NYQ411" s="2175"/>
      <c r="NYR411" s="2175"/>
      <c r="NYS411" s="2175"/>
      <c r="NYT411" s="2175"/>
      <c r="NYU411" s="2175"/>
      <c r="NYV411" s="2175"/>
      <c r="NYW411" s="2175"/>
      <c r="NYX411" s="2175"/>
      <c r="NYY411" s="2175"/>
      <c r="NYZ411" s="2175"/>
      <c r="NZA411" s="2175"/>
      <c r="NZB411" s="2175"/>
      <c r="NZC411" s="2175"/>
      <c r="NZD411" s="2175"/>
      <c r="NZE411" s="2175"/>
      <c r="NZF411" s="2175"/>
      <c r="NZG411" s="2175"/>
      <c r="NZH411" s="2175"/>
      <c r="NZI411" s="2175"/>
      <c r="NZJ411" s="2175"/>
      <c r="NZK411" s="2175"/>
      <c r="NZL411" s="2175"/>
      <c r="NZM411" s="2175"/>
      <c r="NZN411" s="2175"/>
      <c r="NZO411" s="2175"/>
      <c r="NZP411" s="2175"/>
      <c r="NZQ411" s="2175"/>
      <c r="NZR411" s="2175"/>
      <c r="NZS411" s="2175"/>
      <c r="NZT411" s="2175"/>
      <c r="NZU411" s="2175"/>
      <c r="NZV411" s="2175"/>
      <c r="NZW411" s="2175"/>
      <c r="NZX411" s="2175"/>
      <c r="NZY411" s="2175"/>
      <c r="NZZ411" s="2175"/>
      <c r="OAA411" s="2175"/>
      <c r="OAB411" s="2175"/>
      <c r="OAC411" s="2175"/>
      <c r="OAD411" s="2175"/>
      <c r="OAE411" s="2175"/>
      <c r="OAF411" s="2175"/>
      <c r="OAG411" s="2175"/>
      <c r="OAH411" s="2175"/>
      <c r="OAI411" s="2175"/>
      <c r="OAJ411" s="2175"/>
      <c r="OAK411" s="2175"/>
      <c r="OAL411" s="2175"/>
      <c r="OAM411" s="2175"/>
      <c r="OAN411" s="2175"/>
      <c r="OAO411" s="2175"/>
      <c r="OAP411" s="2175"/>
      <c r="OAQ411" s="2175"/>
      <c r="OAR411" s="2175"/>
      <c r="OAS411" s="2175"/>
      <c r="OAT411" s="2175"/>
      <c r="OAU411" s="2175"/>
      <c r="OAV411" s="2175"/>
      <c r="OAW411" s="2175"/>
      <c r="OAX411" s="2175"/>
      <c r="OAY411" s="2175"/>
      <c r="OAZ411" s="2175"/>
      <c r="OBA411" s="2175"/>
      <c r="OBB411" s="2175"/>
      <c r="OBC411" s="2175"/>
      <c r="OBD411" s="2175"/>
      <c r="OBE411" s="2175"/>
      <c r="OBF411" s="2175"/>
      <c r="OBG411" s="2175"/>
      <c r="OBH411" s="2175"/>
      <c r="OBI411" s="2175"/>
      <c r="OBJ411" s="2175"/>
      <c r="OBK411" s="2175"/>
      <c r="OBL411" s="2175"/>
      <c r="OBM411" s="2175"/>
      <c r="OBN411" s="2175"/>
      <c r="OBO411" s="2175"/>
      <c r="OBP411" s="2175"/>
      <c r="OBQ411" s="2175"/>
      <c r="OBR411" s="2175"/>
      <c r="OBS411" s="2175"/>
      <c r="OBT411" s="2175"/>
      <c r="OBU411" s="2175"/>
      <c r="OBV411" s="2175"/>
      <c r="OBW411" s="2175"/>
      <c r="OBX411" s="2175"/>
      <c r="OBY411" s="2175"/>
      <c r="OBZ411" s="2175"/>
      <c r="OCA411" s="2175"/>
      <c r="OCB411" s="2175"/>
      <c r="OCC411" s="2175"/>
      <c r="OCD411" s="2175"/>
      <c r="OCE411" s="2175"/>
      <c r="OCF411" s="2175"/>
      <c r="OCG411" s="2175"/>
      <c r="OCH411" s="2175"/>
      <c r="OCI411" s="2175"/>
      <c r="OCJ411" s="2175"/>
      <c r="OCK411" s="2175"/>
      <c r="OCL411" s="2175"/>
      <c r="OCM411" s="2175"/>
      <c r="OCN411" s="2175"/>
      <c r="OCO411" s="2175"/>
      <c r="OCP411" s="2175"/>
      <c r="OCQ411" s="2175"/>
      <c r="OCR411" s="2175"/>
      <c r="OCS411" s="2175"/>
      <c r="OCT411" s="2175"/>
      <c r="OCU411" s="2175"/>
      <c r="OCV411" s="2175"/>
      <c r="OCW411" s="2175"/>
      <c r="OCX411" s="2175"/>
      <c r="OCY411" s="2175"/>
      <c r="OCZ411" s="2175"/>
      <c r="ODA411" s="2175"/>
      <c r="ODB411" s="2175"/>
      <c r="ODC411" s="2175"/>
      <c r="ODD411" s="2175"/>
      <c r="ODE411" s="2175"/>
      <c r="ODF411" s="2175"/>
      <c r="ODG411" s="2175"/>
      <c r="ODH411" s="2175"/>
      <c r="ODI411" s="2175"/>
      <c r="ODJ411" s="2175"/>
      <c r="ODK411" s="2175"/>
      <c r="ODL411" s="2175"/>
      <c r="ODM411" s="2175"/>
      <c r="ODN411" s="2175"/>
      <c r="ODO411" s="2175"/>
      <c r="ODP411" s="2175"/>
      <c r="ODQ411" s="2175"/>
      <c r="ODR411" s="2175"/>
      <c r="ODS411" s="2175"/>
      <c r="ODT411" s="2175"/>
      <c r="ODU411" s="2175"/>
      <c r="ODV411" s="2175"/>
      <c r="ODW411" s="2175"/>
      <c r="ODX411" s="2175"/>
      <c r="ODY411" s="2175"/>
      <c r="ODZ411" s="2175"/>
      <c r="OEA411" s="2175"/>
      <c r="OEB411" s="2175"/>
      <c r="OEC411" s="2175"/>
      <c r="OED411" s="2175"/>
      <c r="OEE411" s="2175"/>
      <c r="OEF411" s="2175"/>
      <c r="OEG411" s="2175"/>
      <c r="OEH411" s="2175"/>
      <c r="OEI411" s="2175"/>
      <c r="OEJ411" s="2175"/>
      <c r="OEK411" s="2175"/>
      <c r="OEL411" s="2175"/>
      <c r="OEM411" s="2175"/>
      <c r="OEN411" s="2175"/>
      <c r="OEO411" s="2175"/>
      <c r="OEP411" s="2175"/>
      <c r="OEQ411" s="2175"/>
      <c r="OER411" s="2175"/>
      <c r="OES411" s="2175"/>
      <c r="OET411" s="2175"/>
      <c r="OEU411" s="2175"/>
      <c r="OEV411" s="2175"/>
      <c r="OEW411" s="2175"/>
      <c r="OEX411" s="2175"/>
      <c r="OEY411" s="2175"/>
      <c r="OEZ411" s="2175"/>
      <c r="OFA411" s="2175"/>
      <c r="OFB411" s="2175"/>
      <c r="OFC411" s="2175"/>
      <c r="OFD411" s="2175"/>
      <c r="OFE411" s="2175"/>
      <c r="OFF411" s="2175"/>
      <c r="OFG411" s="2175"/>
      <c r="OFH411" s="2175"/>
      <c r="OFI411" s="2175"/>
      <c r="OFJ411" s="2175"/>
      <c r="OFK411" s="2175"/>
      <c r="OFL411" s="2175"/>
      <c r="OFM411" s="2175"/>
      <c r="OFN411" s="2175"/>
      <c r="OFO411" s="2175"/>
      <c r="OFP411" s="2175"/>
      <c r="OFQ411" s="2175"/>
      <c r="OFR411" s="2175"/>
      <c r="OFS411" s="2175"/>
      <c r="OFT411" s="2175"/>
      <c r="OFU411" s="2175"/>
      <c r="OFV411" s="2175"/>
      <c r="OFW411" s="2175"/>
      <c r="OFX411" s="2175"/>
      <c r="OFY411" s="2175"/>
      <c r="OFZ411" s="2175"/>
      <c r="OGA411" s="2175"/>
      <c r="OGB411" s="2175"/>
      <c r="OGC411" s="2175"/>
      <c r="OGD411" s="2175"/>
      <c r="OGE411" s="2175"/>
      <c r="OGF411" s="2175"/>
      <c r="OGG411" s="2175"/>
      <c r="OGH411" s="2175"/>
      <c r="OGI411" s="2175"/>
      <c r="OGJ411" s="2175"/>
      <c r="OGK411" s="2175"/>
      <c r="OGL411" s="2175"/>
      <c r="OGM411" s="2175"/>
      <c r="OGN411" s="2175"/>
      <c r="OGO411" s="2175"/>
      <c r="OGP411" s="2175"/>
      <c r="OGQ411" s="2175"/>
      <c r="OGR411" s="2175"/>
      <c r="OGS411" s="2175"/>
      <c r="OGT411" s="2175"/>
      <c r="OGU411" s="2175"/>
      <c r="OGV411" s="2175"/>
      <c r="OGW411" s="2175"/>
      <c r="OGX411" s="2175"/>
      <c r="OGY411" s="2175"/>
      <c r="OGZ411" s="2175"/>
      <c r="OHA411" s="2175"/>
      <c r="OHB411" s="2175"/>
      <c r="OHC411" s="2175"/>
      <c r="OHD411" s="2175"/>
      <c r="OHE411" s="2175"/>
      <c r="OHF411" s="2175"/>
      <c r="OHG411" s="2175"/>
      <c r="OHH411" s="2175"/>
      <c r="OHI411" s="2175"/>
      <c r="OHJ411" s="2175"/>
      <c r="OHK411" s="2175"/>
      <c r="OHL411" s="2175"/>
      <c r="OHM411" s="2175"/>
      <c r="OHN411" s="2175"/>
      <c r="OHO411" s="2175"/>
      <c r="OHP411" s="2175"/>
      <c r="OHQ411" s="2175"/>
      <c r="OHR411" s="2175"/>
      <c r="OHS411" s="2175"/>
      <c r="OHT411" s="2175"/>
      <c r="OHU411" s="2175"/>
      <c r="OHV411" s="2175"/>
      <c r="OHW411" s="2175"/>
      <c r="OHX411" s="2175"/>
      <c r="OHY411" s="2175"/>
      <c r="OHZ411" s="2175"/>
      <c r="OIA411" s="2175"/>
      <c r="OIB411" s="2175"/>
      <c r="OIC411" s="2175"/>
      <c r="OID411" s="2175"/>
      <c r="OIE411" s="2175"/>
      <c r="OIF411" s="2175"/>
      <c r="OIG411" s="2175"/>
      <c r="OIH411" s="2175"/>
      <c r="OII411" s="2175"/>
      <c r="OIJ411" s="2175"/>
      <c r="OIK411" s="2175"/>
      <c r="OIL411" s="2175"/>
      <c r="OIM411" s="2175"/>
      <c r="OIN411" s="2175"/>
      <c r="OIO411" s="2175"/>
      <c r="OIP411" s="2175"/>
      <c r="OIQ411" s="2175"/>
      <c r="OIR411" s="2175"/>
      <c r="OIS411" s="2175"/>
      <c r="OIT411" s="2175"/>
      <c r="OIU411" s="2175"/>
      <c r="OIV411" s="2175"/>
      <c r="OIW411" s="2175"/>
      <c r="OIX411" s="2175"/>
      <c r="OIY411" s="2175"/>
      <c r="OIZ411" s="2175"/>
      <c r="OJA411" s="2175"/>
      <c r="OJB411" s="2175"/>
      <c r="OJC411" s="2175"/>
      <c r="OJD411" s="2175"/>
      <c r="OJE411" s="2175"/>
      <c r="OJF411" s="2175"/>
      <c r="OJG411" s="2175"/>
      <c r="OJH411" s="2175"/>
      <c r="OJI411" s="2175"/>
      <c r="OJJ411" s="2175"/>
      <c r="OJK411" s="2175"/>
      <c r="OJL411" s="2175"/>
      <c r="OJM411" s="2175"/>
      <c r="OJN411" s="2175"/>
      <c r="OJO411" s="2175"/>
      <c r="OJP411" s="2175"/>
      <c r="OJQ411" s="2175"/>
      <c r="OJR411" s="2175"/>
      <c r="OJS411" s="2175"/>
      <c r="OJT411" s="2175"/>
      <c r="OJU411" s="2175"/>
      <c r="OJV411" s="2175"/>
      <c r="OJW411" s="2175"/>
      <c r="OJX411" s="2175"/>
      <c r="OJY411" s="2175"/>
      <c r="OJZ411" s="2175"/>
      <c r="OKA411" s="2175"/>
      <c r="OKB411" s="2175"/>
      <c r="OKC411" s="2175"/>
      <c r="OKD411" s="2175"/>
      <c r="OKE411" s="2175"/>
      <c r="OKF411" s="2175"/>
      <c r="OKG411" s="2175"/>
      <c r="OKH411" s="2175"/>
      <c r="OKI411" s="2175"/>
      <c r="OKJ411" s="2175"/>
      <c r="OKK411" s="2175"/>
      <c r="OKL411" s="2175"/>
      <c r="OKM411" s="2175"/>
      <c r="OKN411" s="2175"/>
      <c r="OKO411" s="2175"/>
      <c r="OKP411" s="2175"/>
      <c r="OKQ411" s="2175"/>
      <c r="OKR411" s="2175"/>
      <c r="OKS411" s="2175"/>
      <c r="OKT411" s="2175"/>
      <c r="OKU411" s="2175"/>
      <c r="OKV411" s="2175"/>
      <c r="OKW411" s="2175"/>
      <c r="OKX411" s="2175"/>
      <c r="OKY411" s="2175"/>
      <c r="OKZ411" s="2175"/>
      <c r="OLA411" s="2175"/>
      <c r="OLB411" s="2175"/>
      <c r="OLC411" s="2175"/>
      <c r="OLD411" s="2175"/>
      <c r="OLE411" s="2175"/>
      <c r="OLF411" s="2175"/>
      <c r="OLG411" s="2175"/>
      <c r="OLH411" s="2175"/>
      <c r="OLI411" s="2175"/>
      <c r="OLJ411" s="2175"/>
      <c r="OLK411" s="2175"/>
      <c r="OLL411" s="2175"/>
      <c r="OLM411" s="2175"/>
      <c r="OLN411" s="2175"/>
      <c r="OLO411" s="2175"/>
      <c r="OLP411" s="2175"/>
      <c r="OLQ411" s="2175"/>
      <c r="OLR411" s="2175"/>
      <c r="OLS411" s="2175"/>
      <c r="OLT411" s="2175"/>
      <c r="OLU411" s="2175"/>
      <c r="OLV411" s="2175"/>
      <c r="OLW411" s="2175"/>
      <c r="OLX411" s="2175"/>
      <c r="OLY411" s="2175"/>
      <c r="OLZ411" s="2175"/>
      <c r="OMA411" s="2175"/>
      <c r="OMB411" s="2175"/>
      <c r="OMC411" s="2175"/>
      <c r="OMD411" s="2175"/>
      <c r="OME411" s="2175"/>
      <c r="OMF411" s="2175"/>
      <c r="OMG411" s="2175"/>
      <c r="OMH411" s="2175"/>
      <c r="OMI411" s="2175"/>
      <c r="OMJ411" s="2175"/>
      <c r="OMK411" s="2175"/>
      <c r="OML411" s="2175"/>
      <c r="OMM411" s="2175"/>
      <c r="OMN411" s="2175"/>
      <c r="OMO411" s="2175"/>
      <c r="OMP411" s="2175"/>
      <c r="OMQ411" s="2175"/>
      <c r="OMR411" s="2175"/>
      <c r="OMS411" s="2175"/>
      <c r="OMT411" s="2175"/>
      <c r="OMU411" s="2175"/>
      <c r="OMV411" s="2175"/>
      <c r="OMW411" s="2175"/>
      <c r="OMX411" s="2175"/>
      <c r="OMY411" s="2175"/>
      <c r="OMZ411" s="2175"/>
      <c r="ONA411" s="2175"/>
      <c r="ONB411" s="2175"/>
      <c r="ONC411" s="2175"/>
      <c r="OND411" s="2175"/>
      <c r="ONE411" s="2175"/>
      <c r="ONF411" s="2175"/>
      <c r="ONG411" s="2175"/>
      <c r="ONH411" s="2175"/>
      <c r="ONI411" s="2175"/>
      <c r="ONJ411" s="2175"/>
      <c r="ONK411" s="2175"/>
      <c r="ONL411" s="2175"/>
      <c r="ONM411" s="2175"/>
      <c r="ONN411" s="2175"/>
      <c r="ONO411" s="2175"/>
      <c r="ONP411" s="2175"/>
      <c r="ONQ411" s="2175"/>
      <c r="ONR411" s="2175"/>
      <c r="ONS411" s="2175"/>
      <c r="ONT411" s="2175"/>
      <c r="ONU411" s="2175"/>
      <c r="ONV411" s="2175"/>
      <c r="ONW411" s="2175"/>
      <c r="ONX411" s="2175"/>
      <c r="ONY411" s="2175"/>
      <c r="ONZ411" s="2175"/>
      <c r="OOA411" s="2175"/>
      <c r="OOB411" s="2175"/>
      <c r="OOC411" s="2175"/>
      <c r="OOD411" s="2175"/>
      <c r="OOE411" s="2175"/>
      <c r="OOF411" s="2175"/>
      <c r="OOG411" s="2175"/>
      <c r="OOH411" s="2175"/>
      <c r="OOI411" s="2175"/>
      <c r="OOJ411" s="2175"/>
      <c r="OOK411" s="2175"/>
      <c r="OOL411" s="2175"/>
      <c r="OOM411" s="2175"/>
      <c r="OON411" s="2175"/>
      <c r="OOO411" s="2175"/>
      <c r="OOP411" s="2175"/>
      <c r="OOQ411" s="2175"/>
      <c r="OOR411" s="2175"/>
      <c r="OOS411" s="2175"/>
      <c r="OOT411" s="2175"/>
      <c r="OOU411" s="2175"/>
      <c r="OOV411" s="2175"/>
      <c r="OOW411" s="2175"/>
      <c r="OOX411" s="2175"/>
      <c r="OOY411" s="2175"/>
      <c r="OOZ411" s="2175"/>
      <c r="OPA411" s="2175"/>
      <c r="OPB411" s="2175"/>
      <c r="OPC411" s="2175"/>
      <c r="OPD411" s="2175"/>
      <c r="OPE411" s="2175"/>
      <c r="OPF411" s="2175"/>
      <c r="OPG411" s="2175"/>
      <c r="OPH411" s="2175"/>
      <c r="OPI411" s="2175"/>
      <c r="OPJ411" s="2175"/>
      <c r="OPK411" s="2175"/>
      <c r="OPL411" s="2175"/>
      <c r="OPM411" s="2175"/>
      <c r="OPN411" s="2175"/>
      <c r="OPO411" s="2175"/>
      <c r="OPP411" s="2175"/>
      <c r="OPQ411" s="2175"/>
      <c r="OPR411" s="2175"/>
      <c r="OPS411" s="2175"/>
      <c r="OPT411" s="2175"/>
      <c r="OPU411" s="2175"/>
      <c r="OPV411" s="2175"/>
      <c r="OPW411" s="2175"/>
      <c r="OPX411" s="2175"/>
      <c r="OPY411" s="2175"/>
      <c r="OPZ411" s="2175"/>
      <c r="OQA411" s="2175"/>
      <c r="OQB411" s="2175"/>
      <c r="OQC411" s="2175"/>
      <c r="OQD411" s="2175"/>
      <c r="OQE411" s="2175"/>
      <c r="OQF411" s="2175"/>
      <c r="OQG411" s="2175"/>
      <c r="OQH411" s="2175"/>
      <c r="OQI411" s="2175"/>
      <c r="OQJ411" s="2175"/>
      <c r="OQK411" s="2175"/>
      <c r="OQL411" s="2175"/>
      <c r="OQM411" s="2175"/>
      <c r="OQN411" s="2175"/>
      <c r="OQO411" s="2175"/>
      <c r="OQP411" s="2175"/>
      <c r="OQQ411" s="2175"/>
      <c r="OQR411" s="2175"/>
      <c r="OQS411" s="2175"/>
      <c r="OQT411" s="2175"/>
      <c r="OQU411" s="2175"/>
      <c r="OQV411" s="2175"/>
      <c r="OQW411" s="2175"/>
      <c r="OQX411" s="2175"/>
      <c r="OQY411" s="2175"/>
      <c r="OQZ411" s="2175"/>
      <c r="ORA411" s="2175"/>
      <c r="ORB411" s="2175"/>
      <c r="ORC411" s="2175"/>
      <c r="ORD411" s="2175"/>
      <c r="ORE411" s="2175"/>
      <c r="ORF411" s="2175"/>
      <c r="ORG411" s="2175"/>
      <c r="ORH411" s="2175"/>
      <c r="ORI411" s="2175"/>
      <c r="ORJ411" s="2175"/>
      <c r="ORK411" s="2175"/>
      <c r="ORL411" s="2175"/>
      <c r="ORM411" s="2175"/>
      <c r="ORN411" s="2175"/>
      <c r="ORO411" s="2175"/>
      <c r="ORP411" s="2175"/>
      <c r="ORQ411" s="2175"/>
      <c r="ORR411" s="2175"/>
      <c r="ORS411" s="2175"/>
      <c r="ORT411" s="2175"/>
      <c r="ORU411" s="2175"/>
      <c r="ORV411" s="2175"/>
      <c r="ORW411" s="2175"/>
      <c r="ORX411" s="2175"/>
      <c r="ORY411" s="2175"/>
      <c r="ORZ411" s="2175"/>
      <c r="OSA411" s="2175"/>
      <c r="OSB411" s="2175"/>
      <c r="OSC411" s="2175"/>
      <c r="OSD411" s="2175"/>
      <c r="OSE411" s="2175"/>
      <c r="OSF411" s="2175"/>
      <c r="OSG411" s="2175"/>
      <c r="OSH411" s="2175"/>
      <c r="OSI411" s="2175"/>
      <c r="OSJ411" s="2175"/>
      <c r="OSK411" s="2175"/>
      <c r="OSL411" s="2175"/>
      <c r="OSM411" s="2175"/>
      <c r="OSN411" s="2175"/>
      <c r="OSO411" s="2175"/>
      <c r="OSP411" s="2175"/>
      <c r="OSQ411" s="2175"/>
      <c r="OSR411" s="2175"/>
      <c r="OSS411" s="2175"/>
      <c r="OST411" s="2175"/>
      <c r="OSU411" s="2175"/>
      <c r="OSV411" s="2175"/>
      <c r="OSW411" s="2175"/>
      <c r="OSX411" s="2175"/>
      <c r="OSY411" s="2175"/>
      <c r="OSZ411" s="2175"/>
      <c r="OTA411" s="2175"/>
      <c r="OTB411" s="2175"/>
      <c r="OTC411" s="2175"/>
      <c r="OTD411" s="2175"/>
      <c r="OTE411" s="2175"/>
      <c r="OTF411" s="2175"/>
      <c r="OTG411" s="2175"/>
      <c r="OTH411" s="2175"/>
      <c r="OTI411" s="2175"/>
      <c r="OTJ411" s="2175"/>
      <c r="OTK411" s="2175"/>
      <c r="OTL411" s="2175"/>
      <c r="OTM411" s="2175"/>
      <c r="OTN411" s="2175"/>
      <c r="OTO411" s="2175"/>
      <c r="OTP411" s="2175"/>
      <c r="OTQ411" s="2175"/>
      <c r="OTR411" s="2175"/>
      <c r="OTS411" s="2175"/>
      <c r="OTT411" s="2175"/>
      <c r="OTU411" s="2175"/>
      <c r="OTV411" s="2175"/>
      <c r="OTW411" s="2175"/>
      <c r="OTX411" s="2175"/>
      <c r="OTY411" s="2175"/>
      <c r="OTZ411" s="2175"/>
      <c r="OUA411" s="2175"/>
      <c r="OUB411" s="2175"/>
      <c r="OUC411" s="2175"/>
      <c r="OUD411" s="2175"/>
      <c r="OUE411" s="2175"/>
      <c r="OUF411" s="2175"/>
      <c r="OUG411" s="2175"/>
      <c r="OUH411" s="2175"/>
      <c r="OUI411" s="2175"/>
      <c r="OUJ411" s="2175"/>
      <c r="OUK411" s="2175"/>
      <c r="OUL411" s="2175"/>
      <c r="OUM411" s="2175"/>
      <c r="OUN411" s="2175"/>
      <c r="OUO411" s="2175"/>
      <c r="OUP411" s="2175"/>
      <c r="OUQ411" s="2175"/>
      <c r="OUR411" s="2175"/>
      <c r="OUS411" s="2175"/>
      <c r="OUT411" s="2175"/>
      <c r="OUU411" s="2175"/>
      <c r="OUV411" s="2175"/>
      <c r="OUW411" s="2175"/>
      <c r="OUX411" s="2175"/>
      <c r="OUY411" s="2175"/>
      <c r="OUZ411" s="2175"/>
      <c r="OVA411" s="2175"/>
      <c r="OVB411" s="2175"/>
      <c r="OVC411" s="2175"/>
      <c r="OVD411" s="2175"/>
      <c r="OVE411" s="2175"/>
      <c r="OVF411" s="2175"/>
      <c r="OVG411" s="2175"/>
      <c r="OVH411" s="2175"/>
      <c r="OVI411" s="2175"/>
      <c r="OVJ411" s="2175"/>
      <c r="OVK411" s="2175"/>
      <c r="OVL411" s="2175"/>
      <c r="OVM411" s="2175"/>
      <c r="OVN411" s="2175"/>
      <c r="OVO411" s="2175"/>
      <c r="OVP411" s="2175"/>
      <c r="OVQ411" s="2175"/>
      <c r="OVR411" s="2175"/>
      <c r="OVS411" s="2175"/>
      <c r="OVT411" s="2175"/>
      <c r="OVU411" s="2175"/>
      <c r="OVV411" s="2175"/>
      <c r="OVW411" s="2175"/>
      <c r="OVX411" s="2175"/>
      <c r="OVY411" s="2175"/>
      <c r="OVZ411" s="2175"/>
      <c r="OWA411" s="2175"/>
      <c r="OWB411" s="2175"/>
      <c r="OWC411" s="2175"/>
      <c r="OWD411" s="2175"/>
      <c r="OWE411" s="2175"/>
      <c r="OWF411" s="2175"/>
      <c r="OWG411" s="2175"/>
      <c r="OWH411" s="2175"/>
      <c r="OWI411" s="2175"/>
      <c r="OWJ411" s="2175"/>
      <c r="OWK411" s="2175"/>
      <c r="OWL411" s="2175"/>
      <c r="OWM411" s="2175"/>
      <c r="OWN411" s="2175"/>
      <c r="OWO411" s="2175"/>
      <c r="OWP411" s="2175"/>
      <c r="OWQ411" s="2175"/>
      <c r="OWR411" s="2175"/>
      <c r="OWS411" s="2175"/>
      <c r="OWT411" s="2175"/>
      <c r="OWU411" s="2175"/>
      <c r="OWV411" s="2175"/>
      <c r="OWW411" s="2175"/>
      <c r="OWX411" s="2175"/>
      <c r="OWY411" s="2175"/>
      <c r="OWZ411" s="2175"/>
      <c r="OXA411" s="2175"/>
      <c r="OXB411" s="2175"/>
      <c r="OXC411" s="2175"/>
      <c r="OXD411" s="2175"/>
      <c r="OXE411" s="2175"/>
      <c r="OXF411" s="2175"/>
      <c r="OXG411" s="2175"/>
      <c r="OXH411" s="2175"/>
      <c r="OXI411" s="2175"/>
      <c r="OXJ411" s="2175"/>
      <c r="OXK411" s="2175"/>
      <c r="OXL411" s="2175"/>
      <c r="OXM411" s="2175"/>
      <c r="OXN411" s="2175"/>
      <c r="OXO411" s="2175"/>
      <c r="OXP411" s="2175"/>
      <c r="OXQ411" s="2175"/>
      <c r="OXR411" s="2175"/>
      <c r="OXS411" s="2175"/>
      <c r="OXT411" s="2175"/>
      <c r="OXU411" s="2175"/>
      <c r="OXV411" s="2175"/>
      <c r="OXW411" s="2175"/>
      <c r="OXX411" s="2175"/>
      <c r="OXY411" s="2175"/>
      <c r="OXZ411" s="2175"/>
      <c r="OYA411" s="2175"/>
      <c r="OYB411" s="2175"/>
      <c r="OYC411" s="2175"/>
      <c r="OYD411" s="2175"/>
      <c r="OYE411" s="2175"/>
      <c r="OYF411" s="2175"/>
      <c r="OYG411" s="2175"/>
      <c r="OYH411" s="2175"/>
      <c r="OYI411" s="2175"/>
      <c r="OYJ411" s="2175"/>
      <c r="OYK411" s="2175"/>
      <c r="OYL411" s="2175"/>
      <c r="OYM411" s="2175"/>
      <c r="OYN411" s="2175"/>
      <c r="OYO411" s="2175"/>
      <c r="OYP411" s="2175"/>
      <c r="OYQ411" s="2175"/>
      <c r="OYR411" s="2175"/>
      <c r="OYS411" s="2175"/>
      <c r="OYT411" s="2175"/>
      <c r="OYU411" s="2175"/>
      <c r="OYV411" s="2175"/>
      <c r="OYW411" s="2175"/>
      <c r="OYX411" s="2175"/>
      <c r="OYY411" s="2175"/>
      <c r="OYZ411" s="2175"/>
      <c r="OZA411" s="2175"/>
      <c r="OZB411" s="2175"/>
      <c r="OZC411" s="2175"/>
      <c r="OZD411" s="2175"/>
      <c r="OZE411" s="2175"/>
      <c r="OZF411" s="2175"/>
      <c r="OZG411" s="2175"/>
      <c r="OZH411" s="2175"/>
      <c r="OZI411" s="2175"/>
      <c r="OZJ411" s="2175"/>
      <c r="OZK411" s="2175"/>
      <c r="OZL411" s="2175"/>
      <c r="OZM411" s="2175"/>
      <c r="OZN411" s="2175"/>
      <c r="OZO411" s="2175"/>
      <c r="OZP411" s="2175"/>
      <c r="OZQ411" s="2175"/>
      <c r="OZR411" s="2175"/>
      <c r="OZS411" s="2175"/>
      <c r="OZT411" s="2175"/>
      <c r="OZU411" s="2175"/>
      <c r="OZV411" s="2175"/>
      <c r="OZW411" s="2175"/>
      <c r="OZX411" s="2175"/>
      <c r="OZY411" s="2175"/>
      <c r="OZZ411" s="2175"/>
      <c r="PAA411" s="2175"/>
      <c r="PAB411" s="2175"/>
      <c r="PAC411" s="2175"/>
      <c r="PAD411" s="2175"/>
      <c r="PAE411" s="2175"/>
      <c r="PAF411" s="2175"/>
      <c r="PAG411" s="2175"/>
      <c r="PAH411" s="2175"/>
      <c r="PAI411" s="2175"/>
      <c r="PAJ411" s="2175"/>
      <c r="PAK411" s="2175"/>
      <c r="PAL411" s="2175"/>
      <c r="PAM411" s="2175"/>
      <c r="PAN411" s="2175"/>
      <c r="PAO411" s="2175"/>
      <c r="PAP411" s="2175"/>
      <c r="PAQ411" s="2175"/>
      <c r="PAR411" s="2175"/>
      <c r="PAS411" s="2175"/>
      <c r="PAT411" s="2175"/>
      <c r="PAU411" s="2175"/>
      <c r="PAV411" s="2175"/>
      <c r="PAW411" s="2175"/>
      <c r="PAX411" s="2175"/>
      <c r="PAY411" s="2175"/>
      <c r="PAZ411" s="2175"/>
      <c r="PBA411" s="2175"/>
      <c r="PBB411" s="2175"/>
      <c r="PBC411" s="2175"/>
      <c r="PBD411" s="2175"/>
      <c r="PBE411" s="2175"/>
      <c r="PBF411" s="2175"/>
      <c r="PBG411" s="2175"/>
      <c r="PBH411" s="2175"/>
      <c r="PBI411" s="2175"/>
      <c r="PBJ411" s="2175"/>
      <c r="PBK411" s="2175"/>
      <c r="PBL411" s="2175"/>
      <c r="PBM411" s="2175"/>
      <c r="PBN411" s="2175"/>
      <c r="PBO411" s="2175"/>
      <c r="PBP411" s="2175"/>
      <c r="PBQ411" s="2175"/>
      <c r="PBR411" s="2175"/>
      <c r="PBS411" s="2175"/>
      <c r="PBT411" s="2175"/>
      <c r="PBU411" s="2175"/>
      <c r="PBV411" s="2175"/>
      <c r="PBW411" s="2175"/>
      <c r="PBX411" s="2175"/>
      <c r="PBY411" s="2175"/>
      <c r="PBZ411" s="2175"/>
      <c r="PCA411" s="2175"/>
      <c r="PCB411" s="2175"/>
      <c r="PCC411" s="2175"/>
      <c r="PCD411" s="2175"/>
      <c r="PCE411" s="2175"/>
      <c r="PCF411" s="2175"/>
      <c r="PCG411" s="2175"/>
      <c r="PCH411" s="2175"/>
      <c r="PCI411" s="2175"/>
      <c r="PCJ411" s="2175"/>
      <c r="PCK411" s="2175"/>
      <c r="PCL411" s="2175"/>
      <c r="PCM411" s="2175"/>
      <c r="PCN411" s="2175"/>
      <c r="PCO411" s="2175"/>
      <c r="PCP411" s="2175"/>
      <c r="PCQ411" s="2175"/>
      <c r="PCR411" s="2175"/>
      <c r="PCS411" s="2175"/>
      <c r="PCT411" s="2175"/>
      <c r="PCU411" s="2175"/>
      <c r="PCV411" s="2175"/>
      <c r="PCW411" s="2175"/>
      <c r="PCX411" s="2175"/>
      <c r="PCY411" s="2175"/>
      <c r="PCZ411" s="2175"/>
      <c r="PDA411" s="2175"/>
      <c r="PDB411" s="2175"/>
      <c r="PDC411" s="2175"/>
      <c r="PDD411" s="2175"/>
      <c r="PDE411" s="2175"/>
      <c r="PDF411" s="2175"/>
      <c r="PDG411" s="2175"/>
      <c r="PDH411" s="2175"/>
      <c r="PDI411" s="2175"/>
      <c r="PDJ411" s="2175"/>
      <c r="PDK411" s="2175"/>
      <c r="PDL411" s="2175"/>
      <c r="PDM411" s="2175"/>
      <c r="PDN411" s="2175"/>
      <c r="PDO411" s="2175"/>
      <c r="PDP411" s="2175"/>
      <c r="PDQ411" s="2175"/>
      <c r="PDR411" s="2175"/>
      <c r="PDS411" s="2175"/>
      <c r="PDT411" s="2175"/>
      <c r="PDU411" s="2175"/>
      <c r="PDV411" s="2175"/>
      <c r="PDW411" s="2175"/>
      <c r="PDX411" s="2175"/>
      <c r="PDY411" s="2175"/>
      <c r="PDZ411" s="2175"/>
      <c r="PEA411" s="2175"/>
      <c r="PEB411" s="2175"/>
      <c r="PEC411" s="2175"/>
      <c r="PED411" s="2175"/>
      <c r="PEE411" s="2175"/>
      <c r="PEF411" s="2175"/>
      <c r="PEG411" s="2175"/>
      <c r="PEH411" s="2175"/>
      <c r="PEI411" s="2175"/>
      <c r="PEJ411" s="2175"/>
      <c r="PEK411" s="2175"/>
      <c r="PEL411" s="2175"/>
      <c r="PEM411" s="2175"/>
      <c r="PEN411" s="2175"/>
      <c r="PEO411" s="2175"/>
      <c r="PEP411" s="2175"/>
      <c r="PEQ411" s="2175"/>
      <c r="PER411" s="2175"/>
      <c r="PES411" s="2175"/>
      <c r="PET411" s="2175"/>
      <c r="PEU411" s="2175"/>
      <c r="PEV411" s="2175"/>
      <c r="PEW411" s="2175"/>
      <c r="PEX411" s="2175"/>
      <c r="PEY411" s="2175"/>
      <c r="PEZ411" s="2175"/>
      <c r="PFA411" s="2175"/>
      <c r="PFB411" s="2175"/>
      <c r="PFC411" s="2175"/>
      <c r="PFD411" s="2175"/>
      <c r="PFE411" s="2175"/>
      <c r="PFF411" s="2175"/>
      <c r="PFG411" s="2175"/>
      <c r="PFH411" s="2175"/>
      <c r="PFI411" s="2175"/>
      <c r="PFJ411" s="2175"/>
      <c r="PFK411" s="2175"/>
      <c r="PFL411" s="2175"/>
      <c r="PFM411" s="2175"/>
      <c r="PFN411" s="2175"/>
      <c r="PFO411" s="2175"/>
      <c r="PFP411" s="2175"/>
      <c r="PFQ411" s="2175"/>
      <c r="PFR411" s="2175"/>
      <c r="PFS411" s="2175"/>
      <c r="PFT411" s="2175"/>
      <c r="PFU411" s="2175"/>
      <c r="PFV411" s="2175"/>
      <c r="PFW411" s="2175"/>
      <c r="PFX411" s="2175"/>
      <c r="PFY411" s="2175"/>
      <c r="PFZ411" s="2175"/>
      <c r="PGA411" s="2175"/>
      <c r="PGB411" s="2175"/>
      <c r="PGC411" s="2175"/>
      <c r="PGD411" s="2175"/>
      <c r="PGE411" s="2175"/>
      <c r="PGF411" s="2175"/>
      <c r="PGG411" s="2175"/>
      <c r="PGH411" s="2175"/>
      <c r="PGI411" s="2175"/>
      <c r="PGJ411" s="2175"/>
      <c r="PGK411" s="2175"/>
      <c r="PGL411" s="2175"/>
      <c r="PGM411" s="2175"/>
      <c r="PGN411" s="2175"/>
      <c r="PGO411" s="2175"/>
      <c r="PGP411" s="2175"/>
      <c r="PGQ411" s="2175"/>
      <c r="PGR411" s="2175"/>
      <c r="PGS411" s="2175"/>
      <c r="PGT411" s="2175"/>
      <c r="PGU411" s="2175"/>
      <c r="PGV411" s="2175"/>
      <c r="PGW411" s="2175"/>
      <c r="PGX411" s="2175"/>
      <c r="PGY411" s="2175"/>
      <c r="PGZ411" s="2175"/>
      <c r="PHA411" s="2175"/>
      <c r="PHB411" s="2175"/>
      <c r="PHC411" s="2175"/>
      <c r="PHD411" s="2175"/>
      <c r="PHE411" s="2175"/>
      <c r="PHF411" s="2175"/>
      <c r="PHG411" s="2175"/>
      <c r="PHH411" s="2175"/>
      <c r="PHI411" s="2175"/>
      <c r="PHJ411" s="2175"/>
      <c r="PHK411" s="2175"/>
      <c r="PHL411" s="2175"/>
      <c r="PHM411" s="2175"/>
      <c r="PHN411" s="2175"/>
      <c r="PHO411" s="2175"/>
      <c r="PHP411" s="2175"/>
      <c r="PHQ411" s="2175"/>
      <c r="PHR411" s="2175"/>
      <c r="PHS411" s="2175"/>
      <c r="PHT411" s="2175"/>
      <c r="PHU411" s="2175"/>
      <c r="PHV411" s="2175"/>
      <c r="PHW411" s="2175"/>
      <c r="PHX411" s="2175"/>
      <c r="PHY411" s="2175"/>
      <c r="PHZ411" s="2175"/>
      <c r="PIA411" s="2175"/>
      <c r="PIB411" s="2175"/>
      <c r="PIC411" s="2175"/>
      <c r="PID411" s="2175"/>
      <c r="PIE411" s="2175"/>
      <c r="PIF411" s="2175"/>
      <c r="PIG411" s="2175"/>
      <c r="PIH411" s="2175"/>
      <c r="PII411" s="2175"/>
      <c r="PIJ411" s="2175"/>
      <c r="PIK411" s="2175"/>
      <c r="PIL411" s="2175"/>
      <c r="PIM411" s="2175"/>
      <c r="PIN411" s="2175"/>
      <c r="PIO411" s="2175"/>
      <c r="PIP411" s="2175"/>
      <c r="PIQ411" s="2175"/>
      <c r="PIR411" s="2175"/>
      <c r="PIS411" s="2175"/>
      <c r="PIT411" s="2175"/>
      <c r="PIU411" s="2175"/>
      <c r="PIV411" s="2175"/>
      <c r="PIW411" s="2175"/>
      <c r="PIX411" s="2175"/>
      <c r="PIY411" s="2175"/>
      <c r="PIZ411" s="2175"/>
      <c r="PJA411" s="2175"/>
      <c r="PJB411" s="2175"/>
      <c r="PJC411" s="2175"/>
      <c r="PJD411" s="2175"/>
      <c r="PJE411" s="2175"/>
      <c r="PJF411" s="2175"/>
      <c r="PJG411" s="2175"/>
      <c r="PJH411" s="2175"/>
      <c r="PJI411" s="2175"/>
      <c r="PJJ411" s="2175"/>
      <c r="PJK411" s="2175"/>
      <c r="PJL411" s="2175"/>
      <c r="PJM411" s="2175"/>
      <c r="PJN411" s="2175"/>
      <c r="PJO411" s="2175"/>
      <c r="PJP411" s="2175"/>
      <c r="PJQ411" s="2175"/>
      <c r="PJR411" s="2175"/>
      <c r="PJS411" s="2175"/>
      <c r="PJT411" s="2175"/>
      <c r="PJU411" s="2175"/>
      <c r="PJV411" s="2175"/>
      <c r="PJW411" s="2175"/>
      <c r="PJX411" s="2175"/>
      <c r="PJY411" s="2175"/>
      <c r="PJZ411" s="2175"/>
      <c r="PKA411" s="2175"/>
      <c r="PKB411" s="2175"/>
      <c r="PKC411" s="2175"/>
      <c r="PKD411" s="2175"/>
      <c r="PKE411" s="2175"/>
      <c r="PKF411" s="2175"/>
      <c r="PKG411" s="2175"/>
      <c r="PKH411" s="2175"/>
      <c r="PKI411" s="2175"/>
      <c r="PKJ411" s="2175"/>
      <c r="PKK411" s="2175"/>
      <c r="PKL411" s="2175"/>
      <c r="PKM411" s="2175"/>
      <c r="PKN411" s="2175"/>
      <c r="PKO411" s="2175"/>
      <c r="PKP411" s="2175"/>
      <c r="PKQ411" s="2175"/>
      <c r="PKR411" s="2175"/>
      <c r="PKS411" s="2175"/>
      <c r="PKT411" s="2175"/>
      <c r="PKU411" s="2175"/>
      <c r="PKV411" s="2175"/>
      <c r="PKW411" s="2175"/>
      <c r="PKX411" s="2175"/>
      <c r="PKY411" s="2175"/>
      <c r="PKZ411" s="2175"/>
      <c r="PLA411" s="2175"/>
      <c r="PLB411" s="2175"/>
      <c r="PLC411" s="2175"/>
      <c r="PLD411" s="2175"/>
      <c r="PLE411" s="2175"/>
      <c r="PLF411" s="2175"/>
      <c r="PLG411" s="2175"/>
      <c r="PLH411" s="2175"/>
      <c r="PLI411" s="2175"/>
      <c r="PLJ411" s="2175"/>
      <c r="PLK411" s="2175"/>
      <c r="PLL411" s="2175"/>
      <c r="PLM411" s="2175"/>
      <c r="PLN411" s="2175"/>
      <c r="PLO411" s="2175"/>
      <c r="PLP411" s="2175"/>
      <c r="PLQ411" s="2175"/>
      <c r="PLR411" s="2175"/>
      <c r="PLS411" s="2175"/>
      <c r="PLT411" s="2175"/>
      <c r="PLU411" s="2175"/>
      <c r="PLV411" s="2175"/>
      <c r="PLW411" s="2175"/>
      <c r="PLX411" s="2175"/>
      <c r="PLY411" s="2175"/>
      <c r="PLZ411" s="2175"/>
      <c r="PMA411" s="2175"/>
      <c r="PMB411" s="2175"/>
      <c r="PMC411" s="2175"/>
      <c r="PMD411" s="2175"/>
      <c r="PME411" s="2175"/>
      <c r="PMF411" s="2175"/>
      <c r="PMG411" s="2175"/>
      <c r="PMH411" s="2175"/>
      <c r="PMI411" s="2175"/>
      <c r="PMJ411" s="2175"/>
      <c r="PMK411" s="2175"/>
      <c r="PML411" s="2175"/>
      <c r="PMM411" s="2175"/>
      <c r="PMN411" s="2175"/>
      <c r="PMO411" s="2175"/>
      <c r="PMP411" s="2175"/>
      <c r="PMQ411" s="2175"/>
      <c r="PMR411" s="2175"/>
      <c r="PMS411" s="2175"/>
      <c r="PMT411" s="2175"/>
      <c r="PMU411" s="2175"/>
      <c r="PMV411" s="2175"/>
      <c r="PMW411" s="2175"/>
      <c r="PMX411" s="2175"/>
      <c r="PMY411" s="2175"/>
      <c r="PMZ411" s="2175"/>
      <c r="PNA411" s="2175"/>
      <c r="PNB411" s="2175"/>
      <c r="PNC411" s="2175"/>
      <c r="PND411" s="2175"/>
      <c r="PNE411" s="2175"/>
      <c r="PNF411" s="2175"/>
      <c r="PNG411" s="2175"/>
      <c r="PNH411" s="2175"/>
      <c r="PNI411" s="2175"/>
      <c r="PNJ411" s="2175"/>
      <c r="PNK411" s="2175"/>
      <c r="PNL411" s="2175"/>
      <c r="PNM411" s="2175"/>
      <c r="PNN411" s="2175"/>
      <c r="PNO411" s="2175"/>
      <c r="PNP411" s="2175"/>
      <c r="PNQ411" s="2175"/>
      <c r="PNR411" s="2175"/>
      <c r="PNS411" s="2175"/>
      <c r="PNT411" s="2175"/>
      <c r="PNU411" s="2175"/>
      <c r="PNV411" s="2175"/>
      <c r="PNW411" s="2175"/>
      <c r="PNX411" s="2175"/>
      <c r="PNY411" s="2175"/>
      <c r="PNZ411" s="2175"/>
      <c r="POA411" s="2175"/>
      <c r="POB411" s="2175"/>
      <c r="POC411" s="2175"/>
      <c r="POD411" s="2175"/>
      <c r="POE411" s="2175"/>
      <c r="POF411" s="2175"/>
      <c r="POG411" s="2175"/>
      <c r="POH411" s="2175"/>
      <c r="POI411" s="2175"/>
      <c r="POJ411" s="2175"/>
      <c r="POK411" s="2175"/>
      <c r="POL411" s="2175"/>
      <c r="POM411" s="2175"/>
      <c r="PON411" s="2175"/>
      <c r="POO411" s="2175"/>
      <c r="POP411" s="2175"/>
      <c r="POQ411" s="2175"/>
      <c r="POR411" s="2175"/>
      <c r="POS411" s="2175"/>
      <c r="POT411" s="2175"/>
      <c r="POU411" s="2175"/>
      <c r="POV411" s="2175"/>
      <c r="POW411" s="2175"/>
      <c r="POX411" s="2175"/>
      <c r="POY411" s="2175"/>
      <c r="POZ411" s="2175"/>
      <c r="PPA411" s="2175"/>
      <c r="PPB411" s="2175"/>
      <c r="PPC411" s="2175"/>
      <c r="PPD411" s="2175"/>
      <c r="PPE411" s="2175"/>
      <c r="PPF411" s="2175"/>
      <c r="PPG411" s="2175"/>
      <c r="PPH411" s="2175"/>
      <c r="PPI411" s="2175"/>
      <c r="PPJ411" s="2175"/>
      <c r="PPK411" s="2175"/>
      <c r="PPL411" s="2175"/>
      <c r="PPM411" s="2175"/>
      <c r="PPN411" s="2175"/>
      <c r="PPO411" s="2175"/>
      <c r="PPP411" s="2175"/>
      <c r="PPQ411" s="2175"/>
      <c r="PPR411" s="2175"/>
      <c r="PPS411" s="2175"/>
      <c r="PPT411" s="2175"/>
      <c r="PPU411" s="2175"/>
      <c r="PPV411" s="2175"/>
      <c r="PPW411" s="2175"/>
      <c r="PPX411" s="2175"/>
      <c r="PPY411" s="2175"/>
      <c r="PPZ411" s="2175"/>
      <c r="PQA411" s="2175"/>
      <c r="PQB411" s="2175"/>
      <c r="PQC411" s="2175"/>
      <c r="PQD411" s="2175"/>
      <c r="PQE411" s="2175"/>
      <c r="PQF411" s="2175"/>
      <c r="PQG411" s="2175"/>
      <c r="PQH411" s="2175"/>
      <c r="PQI411" s="2175"/>
      <c r="PQJ411" s="2175"/>
      <c r="PQK411" s="2175"/>
      <c r="PQL411" s="2175"/>
      <c r="PQM411" s="2175"/>
      <c r="PQN411" s="2175"/>
      <c r="PQO411" s="2175"/>
      <c r="PQP411" s="2175"/>
      <c r="PQQ411" s="2175"/>
      <c r="PQR411" s="2175"/>
      <c r="PQS411" s="2175"/>
      <c r="PQT411" s="2175"/>
      <c r="PQU411" s="2175"/>
      <c r="PQV411" s="2175"/>
      <c r="PQW411" s="2175"/>
      <c r="PQX411" s="2175"/>
      <c r="PQY411" s="2175"/>
      <c r="PQZ411" s="2175"/>
      <c r="PRA411" s="2175"/>
      <c r="PRB411" s="2175"/>
      <c r="PRC411" s="2175"/>
      <c r="PRD411" s="2175"/>
      <c r="PRE411" s="2175"/>
      <c r="PRF411" s="2175"/>
      <c r="PRG411" s="2175"/>
      <c r="PRH411" s="2175"/>
      <c r="PRI411" s="2175"/>
      <c r="PRJ411" s="2175"/>
      <c r="PRK411" s="2175"/>
      <c r="PRL411" s="2175"/>
      <c r="PRM411" s="2175"/>
      <c r="PRN411" s="2175"/>
      <c r="PRO411" s="2175"/>
      <c r="PRP411" s="2175"/>
      <c r="PRQ411" s="2175"/>
      <c r="PRR411" s="2175"/>
      <c r="PRS411" s="2175"/>
      <c r="PRT411" s="2175"/>
      <c r="PRU411" s="2175"/>
      <c r="PRV411" s="2175"/>
      <c r="PRW411" s="2175"/>
      <c r="PRX411" s="2175"/>
      <c r="PRY411" s="2175"/>
      <c r="PRZ411" s="2175"/>
      <c r="PSA411" s="2175"/>
      <c r="PSB411" s="2175"/>
      <c r="PSC411" s="2175"/>
      <c r="PSD411" s="2175"/>
      <c r="PSE411" s="2175"/>
      <c r="PSF411" s="2175"/>
      <c r="PSG411" s="2175"/>
      <c r="PSH411" s="2175"/>
      <c r="PSI411" s="2175"/>
      <c r="PSJ411" s="2175"/>
      <c r="PSK411" s="2175"/>
      <c r="PSL411" s="2175"/>
      <c r="PSM411" s="2175"/>
      <c r="PSN411" s="2175"/>
      <c r="PSO411" s="2175"/>
      <c r="PSP411" s="2175"/>
      <c r="PSQ411" s="2175"/>
      <c r="PSR411" s="2175"/>
      <c r="PSS411" s="2175"/>
      <c r="PST411" s="2175"/>
      <c r="PSU411" s="2175"/>
      <c r="PSV411" s="2175"/>
      <c r="PSW411" s="2175"/>
      <c r="PSX411" s="2175"/>
      <c r="PSY411" s="2175"/>
      <c r="PSZ411" s="2175"/>
      <c r="PTA411" s="2175"/>
      <c r="PTB411" s="2175"/>
      <c r="PTC411" s="2175"/>
      <c r="PTD411" s="2175"/>
      <c r="PTE411" s="2175"/>
      <c r="PTF411" s="2175"/>
      <c r="PTG411" s="2175"/>
      <c r="PTH411" s="2175"/>
      <c r="PTI411" s="2175"/>
      <c r="PTJ411" s="2175"/>
      <c r="PTK411" s="2175"/>
      <c r="PTL411" s="2175"/>
      <c r="PTM411" s="2175"/>
      <c r="PTN411" s="2175"/>
      <c r="PTO411" s="2175"/>
      <c r="PTP411" s="2175"/>
      <c r="PTQ411" s="2175"/>
      <c r="PTR411" s="2175"/>
      <c r="PTS411" s="2175"/>
      <c r="PTT411" s="2175"/>
      <c r="PTU411" s="2175"/>
      <c r="PTV411" s="2175"/>
      <c r="PTW411" s="2175"/>
      <c r="PTX411" s="2175"/>
      <c r="PTY411" s="2175"/>
      <c r="PTZ411" s="2175"/>
      <c r="PUA411" s="2175"/>
      <c r="PUB411" s="2175"/>
      <c r="PUC411" s="2175"/>
      <c r="PUD411" s="2175"/>
      <c r="PUE411" s="2175"/>
      <c r="PUF411" s="2175"/>
      <c r="PUG411" s="2175"/>
      <c r="PUH411" s="2175"/>
      <c r="PUI411" s="2175"/>
      <c r="PUJ411" s="2175"/>
      <c r="PUK411" s="2175"/>
      <c r="PUL411" s="2175"/>
      <c r="PUM411" s="2175"/>
      <c r="PUN411" s="2175"/>
      <c r="PUO411" s="2175"/>
      <c r="PUP411" s="2175"/>
      <c r="PUQ411" s="2175"/>
      <c r="PUR411" s="2175"/>
      <c r="PUS411" s="2175"/>
      <c r="PUT411" s="2175"/>
      <c r="PUU411" s="2175"/>
      <c r="PUV411" s="2175"/>
      <c r="PUW411" s="2175"/>
      <c r="PUX411" s="2175"/>
      <c r="PUY411" s="2175"/>
      <c r="PUZ411" s="2175"/>
      <c r="PVA411" s="2175"/>
      <c r="PVB411" s="2175"/>
      <c r="PVC411" s="2175"/>
      <c r="PVD411" s="2175"/>
      <c r="PVE411" s="2175"/>
      <c r="PVF411" s="2175"/>
      <c r="PVG411" s="2175"/>
      <c r="PVH411" s="2175"/>
      <c r="PVI411" s="2175"/>
      <c r="PVJ411" s="2175"/>
      <c r="PVK411" s="2175"/>
      <c r="PVL411" s="2175"/>
      <c r="PVM411" s="2175"/>
      <c r="PVN411" s="2175"/>
      <c r="PVO411" s="2175"/>
      <c r="PVP411" s="2175"/>
      <c r="PVQ411" s="2175"/>
      <c r="PVR411" s="2175"/>
      <c r="PVS411" s="2175"/>
      <c r="PVT411" s="2175"/>
      <c r="PVU411" s="2175"/>
      <c r="PVV411" s="2175"/>
      <c r="PVW411" s="2175"/>
      <c r="PVX411" s="2175"/>
      <c r="PVY411" s="2175"/>
      <c r="PVZ411" s="2175"/>
      <c r="PWA411" s="2175"/>
      <c r="PWB411" s="2175"/>
      <c r="PWC411" s="2175"/>
      <c r="PWD411" s="2175"/>
      <c r="PWE411" s="2175"/>
      <c r="PWF411" s="2175"/>
      <c r="PWG411" s="2175"/>
      <c r="PWH411" s="2175"/>
      <c r="PWI411" s="2175"/>
      <c r="PWJ411" s="2175"/>
      <c r="PWK411" s="2175"/>
      <c r="PWL411" s="2175"/>
      <c r="PWM411" s="2175"/>
      <c r="PWN411" s="2175"/>
      <c r="PWO411" s="2175"/>
      <c r="PWP411" s="2175"/>
      <c r="PWQ411" s="2175"/>
      <c r="PWR411" s="2175"/>
      <c r="PWS411" s="2175"/>
      <c r="PWT411" s="2175"/>
      <c r="PWU411" s="2175"/>
      <c r="PWV411" s="2175"/>
      <c r="PWW411" s="2175"/>
      <c r="PWX411" s="2175"/>
      <c r="PWY411" s="2175"/>
      <c r="PWZ411" s="2175"/>
      <c r="PXA411" s="2175"/>
      <c r="PXB411" s="2175"/>
      <c r="PXC411" s="2175"/>
      <c r="PXD411" s="2175"/>
      <c r="PXE411" s="2175"/>
      <c r="PXF411" s="2175"/>
      <c r="PXG411" s="2175"/>
      <c r="PXH411" s="2175"/>
      <c r="PXI411" s="2175"/>
      <c r="PXJ411" s="2175"/>
      <c r="PXK411" s="2175"/>
      <c r="PXL411" s="2175"/>
      <c r="PXM411" s="2175"/>
      <c r="PXN411" s="2175"/>
      <c r="PXO411" s="2175"/>
      <c r="PXP411" s="2175"/>
      <c r="PXQ411" s="2175"/>
      <c r="PXR411" s="2175"/>
      <c r="PXS411" s="2175"/>
      <c r="PXT411" s="2175"/>
      <c r="PXU411" s="2175"/>
      <c r="PXV411" s="2175"/>
      <c r="PXW411" s="2175"/>
      <c r="PXX411" s="2175"/>
      <c r="PXY411" s="2175"/>
      <c r="PXZ411" s="2175"/>
      <c r="PYA411" s="2175"/>
      <c r="PYB411" s="2175"/>
      <c r="PYC411" s="2175"/>
      <c r="PYD411" s="2175"/>
      <c r="PYE411" s="2175"/>
      <c r="PYF411" s="2175"/>
      <c r="PYG411" s="2175"/>
      <c r="PYH411" s="2175"/>
      <c r="PYI411" s="2175"/>
      <c r="PYJ411" s="2175"/>
      <c r="PYK411" s="2175"/>
      <c r="PYL411" s="2175"/>
      <c r="PYM411" s="2175"/>
      <c r="PYN411" s="2175"/>
      <c r="PYO411" s="2175"/>
      <c r="PYP411" s="2175"/>
      <c r="PYQ411" s="2175"/>
      <c r="PYR411" s="2175"/>
      <c r="PYS411" s="2175"/>
      <c r="PYT411" s="2175"/>
      <c r="PYU411" s="2175"/>
      <c r="PYV411" s="2175"/>
      <c r="PYW411" s="2175"/>
      <c r="PYX411" s="2175"/>
      <c r="PYY411" s="2175"/>
      <c r="PYZ411" s="2175"/>
      <c r="PZA411" s="2175"/>
      <c r="PZB411" s="2175"/>
      <c r="PZC411" s="2175"/>
      <c r="PZD411" s="2175"/>
      <c r="PZE411" s="2175"/>
      <c r="PZF411" s="2175"/>
      <c r="PZG411" s="2175"/>
      <c r="PZH411" s="2175"/>
      <c r="PZI411" s="2175"/>
      <c r="PZJ411" s="2175"/>
      <c r="PZK411" s="2175"/>
      <c r="PZL411" s="2175"/>
      <c r="PZM411" s="2175"/>
      <c r="PZN411" s="2175"/>
      <c r="PZO411" s="2175"/>
      <c r="PZP411" s="2175"/>
      <c r="PZQ411" s="2175"/>
      <c r="PZR411" s="2175"/>
      <c r="PZS411" s="2175"/>
      <c r="PZT411" s="2175"/>
      <c r="PZU411" s="2175"/>
      <c r="PZV411" s="2175"/>
      <c r="PZW411" s="2175"/>
      <c r="PZX411" s="2175"/>
      <c r="PZY411" s="2175"/>
      <c r="PZZ411" s="2175"/>
      <c r="QAA411" s="2175"/>
      <c r="QAB411" s="2175"/>
      <c r="QAC411" s="2175"/>
      <c r="QAD411" s="2175"/>
      <c r="QAE411" s="2175"/>
      <c r="QAF411" s="2175"/>
      <c r="QAG411" s="2175"/>
      <c r="QAH411" s="2175"/>
      <c r="QAI411" s="2175"/>
      <c r="QAJ411" s="2175"/>
      <c r="QAK411" s="2175"/>
      <c r="QAL411" s="2175"/>
      <c r="QAM411" s="2175"/>
      <c r="QAN411" s="2175"/>
      <c r="QAO411" s="2175"/>
      <c r="QAP411" s="2175"/>
      <c r="QAQ411" s="2175"/>
      <c r="QAR411" s="2175"/>
      <c r="QAS411" s="2175"/>
      <c r="QAT411" s="2175"/>
      <c r="QAU411" s="2175"/>
      <c r="QAV411" s="2175"/>
      <c r="QAW411" s="2175"/>
      <c r="QAX411" s="2175"/>
      <c r="QAY411" s="2175"/>
      <c r="QAZ411" s="2175"/>
      <c r="QBA411" s="2175"/>
      <c r="QBB411" s="2175"/>
      <c r="QBC411" s="2175"/>
      <c r="QBD411" s="2175"/>
      <c r="QBE411" s="2175"/>
      <c r="QBF411" s="2175"/>
      <c r="QBG411" s="2175"/>
      <c r="QBH411" s="2175"/>
      <c r="QBI411" s="2175"/>
      <c r="QBJ411" s="2175"/>
      <c r="QBK411" s="2175"/>
      <c r="QBL411" s="2175"/>
      <c r="QBM411" s="2175"/>
      <c r="QBN411" s="2175"/>
      <c r="QBO411" s="2175"/>
      <c r="QBP411" s="2175"/>
      <c r="QBQ411" s="2175"/>
      <c r="QBR411" s="2175"/>
      <c r="QBS411" s="2175"/>
      <c r="QBT411" s="2175"/>
      <c r="QBU411" s="2175"/>
      <c r="QBV411" s="2175"/>
      <c r="QBW411" s="2175"/>
      <c r="QBX411" s="2175"/>
      <c r="QBY411" s="2175"/>
      <c r="QBZ411" s="2175"/>
      <c r="QCA411" s="2175"/>
      <c r="QCB411" s="2175"/>
      <c r="QCC411" s="2175"/>
      <c r="QCD411" s="2175"/>
      <c r="QCE411" s="2175"/>
      <c r="QCF411" s="2175"/>
      <c r="QCG411" s="2175"/>
      <c r="QCH411" s="2175"/>
      <c r="QCI411" s="2175"/>
      <c r="QCJ411" s="2175"/>
      <c r="QCK411" s="2175"/>
      <c r="QCL411" s="2175"/>
      <c r="QCM411" s="2175"/>
      <c r="QCN411" s="2175"/>
      <c r="QCO411" s="2175"/>
      <c r="QCP411" s="2175"/>
      <c r="QCQ411" s="2175"/>
      <c r="QCR411" s="2175"/>
      <c r="QCS411" s="2175"/>
      <c r="QCT411" s="2175"/>
      <c r="QCU411" s="2175"/>
      <c r="QCV411" s="2175"/>
      <c r="QCW411" s="2175"/>
      <c r="QCX411" s="2175"/>
      <c r="QCY411" s="2175"/>
      <c r="QCZ411" s="2175"/>
      <c r="QDA411" s="2175"/>
      <c r="QDB411" s="2175"/>
      <c r="QDC411" s="2175"/>
      <c r="QDD411" s="2175"/>
      <c r="QDE411" s="2175"/>
      <c r="QDF411" s="2175"/>
      <c r="QDG411" s="2175"/>
      <c r="QDH411" s="2175"/>
      <c r="QDI411" s="2175"/>
      <c r="QDJ411" s="2175"/>
      <c r="QDK411" s="2175"/>
      <c r="QDL411" s="2175"/>
      <c r="QDM411" s="2175"/>
      <c r="QDN411" s="2175"/>
      <c r="QDO411" s="2175"/>
      <c r="QDP411" s="2175"/>
      <c r="QDQ411" s="2175"/>
      <c r="QDR411" s="2175"/>
      <c r="QDS411" s="2175"/>
      <c r="QDT411" s="2175"/>
      <c r="QDU411" s="2175"/>
      <c r="QDV411" s="2175"/>
      <c r="QDW411" s="2175"/>
      <c r="QDX411" s="2175"/>
      <c r="QDY411" s="2175"/>
      <c r="QDZ411" s="2175"/>
      <c r="QEA411" s="2175"/>
      <c r="QEB411" s="2175"/>
      <c r="QEC411" s="2175"/>
      <c r="QED411" s="2175"/>
      <c r="QEE411" s="2175"/>
      <c r="QEF411" s="2175"/>
      <c r="QEG411" s="2175"/>
      <c r="QEH411" s="2175"/>
      <c r="QEI411" s="2175"/>
      <c r="QEJ411" s="2175"/>
      <c r="QEK411" s="2175"/>
      <c r="QEL411" s="2175"/>
      <c r="QEM411" s="2175"/>
      <c r="QEN411" s="2175"/>
      <c r="QEO411" s="2175"/>
      <c r="QEP411" s="2175"/>
      <c r="QEQ411" s="2175"/>
      <c r="QER411" s="2175"/>
      <c r="QES411" s="2175"/>
      <c r="QET411" s="2175"/>
      <c r="QEU411" s="2175"/>
      <c r="QEV411" s="2175"/>
      <c r="QEW411" s="2175"/>
      <c r="QEX411" s="2175"/>
      <c r="QEY411" s="2175"/>
      <c r="QEZ411" s="2175"/>
      <c r="QFA411" s="2175"/>
      <c r="QFB411" s="2175"/>
      <c r="QFC411" s="2175"/>
      <c r="QFD411" s="2175"/>
      <c r="QFE411" s="2175"/>
      <c r="QFF411" s="2175"/>
      <c r="QFG411" s="2175"/>
      <c r="QFH411" s="2175"/>
      <c r="QFI411" s="2175"/>
      <c r="QFJ411" s="2175"/>
      <c r="QFK411" s="2175"/>
      <c r="QFL411" s="2175"/>
      <c r="QFM411" s="2175"/>
      <c r="QFN411" s="2175"/>
      <c r="QFO411" s="2175"/>
      <c r="QFP411" s="2175"/>
      <c r="QFQ411" s="2175"/>
      <c r="QFR411" s="2175"/>
      <c r="QFS411" s="2175"/>
      <c r="QFT411" s="2175"/>
      <c r="QFU411" s="2175"/>
      <c r="QFV411" s="2175"/>
      <c r="QFW411" s="2175"/>
      <c r="QFX411" s="2175"/>
      <c r="QFY411" s="2175"/>
      <c r="QFZ411" s="2175"/>
      <c r="QGA411" s="2175"/>
      <c r="QGB411" s="2175"/>
      <c r="QGC411" s="2175"/>
      <c r="QGD411" s="2175"/>
      <c r="QGE411" s="2175"/>
      <c r="QGF411" s="2175"/>
      <c r="QGG411" s="2175"/>
      <c r="QGH411" s="2175"/>
      <c r="QGI411" s="2175"/>
      <c r="QGJ411" s="2175"/>
      <c r="QGK411" s="2175"/>
      <c r="QGL411" s="2175"/>
      <c r="QGM411" s="2175"/>
      <c r="QGN411" s="2175"/>
      <c r="QGO411" s="2175"/>
      <c r="QGP411" s="2175"/>
      <c r="QGQ411" s="2175"/>
      <c r="QGR411" s="2175"/>
      <c r="QGS411" s="2175"/>
      <c r="QGT411" s="2175"/>
      <c r="QGU411" s="2175"/>
      <c r="QGV411" s="2175"/>
      <c r="QGW411" s="2175"/>
      <c r="QGX411" s="2175"/>
      <c r="QGY411" s="2175"/>
      <c r="QGZ411" s="2175"/>
      <c r="QHA411" s="2175"/>
      <c r="QHB411" s="2175"/>
      <c r="QHC411" s="2175"/>
      <c r="QHD411" s="2175"/>
      <c r="QHE411" s="2175"/>
      <c r="QHF411" s="2175"/>
      <c r="QHG411" s="2175"/>
      <c r="QHH411" s="2175"/>
      <c r="QHI411" s="2175"/>
      <c r="QHJ411" s="2175"/>
      <c r="QHK411" s="2175"/>
      <c r="QHL411" s="2175"/>
      <c r="QHM411" s="2175"/>
      <c r="QHN411" s="2175"/>
      <c r="QHO411" s="2175"/>
      <c r="QHP411" s="2175"/>
      <c r="QHQ411" s="2175"/>
      <c r="QHR411" s="2175"/>
      <c r="QHS411" s="2175"/>
      <c r="QHT411" s="2175"/>
      <c r="QHU411" s="2175"/>
      <c r="QHV411" s="2175"/>
      <c r="QHW411" s="2175"/>
      <c r="QHX411" s="2175"/>
      <c r="QHY411" s="2175"/>
      <c r="QHZ411" s="2175"/>
      <c r="QIA411" s="2175"/>
      <c r="QIB411" s="2175"/>
      <c r="QIC411" s="2175"/>
      <c r="QID411" s="2175"/>
      <c r="QIE411" s="2175"/>
      <c r="QIF411" s="2175"/>
      <c r="QIG411" s="2175"/>
      <c r="QIH411" s="2175"/>
      <c r="QII411" s="2175"/>
      <c r="QIJ411" s="2175"/>
      <c r="QIK411" s="2175"/>
      <c r="QIL411" s="2175"/>
      <c r="QIM411" s="2175"/>
      <c r="QIN411" s="2175"/>
      <c r="QIO411" s="2175"/>
      <c r="QIP411" s="2175"/>
      <c r="QIQ411" s="2175"/>
      <c r="QIR411" s="2175"/>
      <c r="QIS411" s="2175"/>
      <c r="QIT411" s="2175"/>
      <c r="QIU411" s="2175"/>
      <c r="QIV411" s="2175"/>
      <c r="QIW411" s="2175"/>
      <c r="QIX411" s="2175"/>
      <c r="QIY411" s="2175"/>
      <c r="QIZ411" s="2175"/>
      <c r="QJA411" s="2175"/>
      <c r="QJB411" s="2175"/>
      <c r="QJC411" s="2175"/>
      <c r="QJD411" s="2175"/>
      <c r="QJE411" s="2175"/>
      <c r="QJF411" s="2175"/>
      <c r="QJG411" s="2175"/>
      <c r="QJH411" s="2175"/>
      <c r="QJI411" s="2175"/>
      <c r="QJJ411" s="2175"/>
      <c r="QJK411" s="2175"/>
      <c r="QJL411" s="2175"/>
      <c r="QJM411" s="2175"/>
      <c r="QJN411" s="2175"/>
      <c r="QJO411" s="2175"/>
      <c r="QJP411" s="2175"/>
      <c r="QJQ411" s="2175"/>
      <c r="QJR411" s="2175"/>
      <c r="QJS411" s="2175"/>
      <c r="QJT411" s="2175"/>
      <c r="QJU411" s="2175"/>
      <c r="QJV411" s="2175"/>
      <c r="QJW411" s="2175"/>
      <c r="QJX411" s="2175"/>
      <c r="QJY411" s="2175"/>
      <c r="QJZ411" s="2175"/>
      <c r="QKA411" s="2175"/>
      <c r="QKB411" s="2175"/>
      <c r="QKC411" s="2175"/>
      <c r="QKD411" s="2175"/>
      <c r="QKE411" s="2175"/>
      <c r="QKF411" s="2175"/>
      <c r="QKG411" s="2175"/>
      <c r="QKH411" s="2175"/>
      <c r="QKI411" s="2175"/>
      <c r="QKJ411" s="2175"/>
      <c r="QKK411" s="2175"/>
      <c r="QKL411" s="2175"/>
      <c r="QKM411" s="2175"/>
      <c r="QKN411" s="2175"/>
      <c r="QKO411" s="2175"/>
      <c r="QKP411" s="2175"/>
      <c r="QKQ411" s="2175"/>
      <c r="QKR411" s="2175"/>
      <c r="QKS411" s="2175"/>
      <c r="QKT411" s="2175"/>
      <c r="QKU411" s="2175"/>
      <c r="QKV411" s="2175"/>
      <c r="QKW411" s="2175"/>
      <c r="QKX411" s="2175"/>
      <c r="QKY411" s="2175"/>
      <c r="QKZ411" s="2175"/>
      <c r="QLA411" s="2175"/>
      <c r="QLB411" s="2175"/>
      <c r="QLC411" s="2175"/>
      <c r="QLD411" s="2175"/>
      <c r="QLE411" s="2175"/>
      <c r="QLF411" s="2175"/>
      <c r="QLG411" s="2175"/>
      <c r="QLH411" s="2175"/>
      <c r="QLI411" s="2175"/>
      <c r="QLJ411" s="2175"/>
      <c r="QLK411" s="2175"/>
      <c r="QLL411" s="2175"/>
      <c r="QLM411" s="2175"/>
      <c r="QLN411" s="2175"/>
      <c r="QLO411" s="2175"/>
      <c r="QLP411" s="2175"/>
      <c r="QLQ411" s="2175"/>
      <c r="QLR411" s="2175"/>
      <c r="QLS411" s="2175"/>
      <c r="QLT411" s="2175"/>
      <c r="QLU411" s="2175"/>
      <c r="QLV411" s="2175"/>
      <c r="QLW411" s="2175"/>
      <c r="QLX411" s="2175"/>
      <c r="QLY411" s="2175"/>
      <c r="QLZ411" s="2175"/>
      <c r="QMA411" s="2175"/>
      <c r="QMB411" s="2175"/>
      <c r="QMC411" s="2175"/>
      <c r="QMD411" s="2175"/>
      <c r="QME411" s="2175"/>
      <c r="QMF411" s="2175"/>
      <c r="QMG411" s="2175"/>
      <c r="QMH411" s="2175"/>
      <c r="QMI411" s="2175"/>
      <c r="QMJ411" s="2175"/>
      <c r="QMK411" s="2175"/>
      <c r="QML411" s="2175"/>
      <c r="QMM411" s="2175"/>
      <c r="QMN411" s="2175"/>
      <c r="QMO411" s="2175"/>
      <c r="QMP411" s="2175"/>
      <c r="QMQ411" s="2175"/>
      <c r="QMR411" s="2175"/>
      <c r="QMS411" s="2175"/>
      <c r="QMT411" s="2175"/>
      <c r="QMU411" s="2175"/>
      <c r="QMV411" s="2175"/>
      <c r="QMW411" s="2175"/>
      <c r="QMX411" s="2175"/>
      <c r="QMY411" s="2175"/>
      <c r="QMZ411" s="2175"/>
      <c r="QNA411" s="2175"/>
      <c r="QNB411" s="2175"/>
      <c r="QNC411" s="2175"/>
      <c r="QND411" s="2175"/>
      <c r="QNE411" s="2175"/>
      <c r="QNF411" s="2175"/>
      <c r="QNG411" s="2175"/>
      <c r="QNH411" s="2175"/>
      <c r="QNI411" s="2175"/>
      <c r="QNJ411" s="2175"/>
      <c r="QNK411" s="2175"/>
      <c r="QNL411" s="2175"/>
      <c r="QNM411" s="2175"/>
      <c r="QNN411" s="2175"/>
      <c r="QNO411" s="2175"/>
      <c r="QNP411" s="2175"/>
      <c r="QNQ411" s="2175"/>
      <c r="QNR411" s="2175"/>
      <c r="QNS411" s="2175"/>
      <c r="QNT411" s="2175"/>
      <c r="QNU411" s="2175"/>
      <c r="QNV411" s="2175"/>
      <c r="QNW411" s="2175"/>
      <c r="QNX411" s="2175"/>
      <c r="QNY411" s="2175"/>
      <c r="QNZ411" s="2175"/>
      <c r="QOA411" s="2175"/>
      <c r="QOB411" s="2175"/>
      <c r="QOC411" s="2175"/>
      <c r="QOD411" s="2175"/>
      <c r="QOE411" s="2175"/>
      <c r="QOF411" s="2175"/>
      <c r="QOG411" s="2175"/>
      <c r="QOH411" s="2175"/>
      <c r="QOI411" s="2175"/>
      <c r="QOJ411" s="2175"/>
      <c r="QOK411" s="2175"/>
      <c r="QOL411" s="2175"/>
      <c r="QOM411" s="2175"/>
      <c r="QON411" s="2175"/>
      <c r="QOO411" s="2175"/>
      <c r="QOP411" s="2175"/>
      <c r="QOQ411" s="2175"/>
      <c r="QOR411" s="2175"/>
      <c r="QOS411" s="2175"/>
      <c r="QOT411" s="2175"/>
      <c r="QOU411" s="2175"/>
      <c r="QOV411" s="2175"/>
      <c r="QOW411" s="2175"/>
      <c r="QOX411" s="2175"/>
      <c r="QOY411" s="2175"/>
      <c r="QOZ411" s="2175"/>
      <c r="QPA411" s="2175"/>
      <c r="QPB411" s="2175"/>
      <c r="QPC411" s="2175"/>
      <c r="QPD411" s="2175"/>
      <c r="QPE411" s="2175"/>
      <c r="QPF411" s="2175"/>
      <c r="QPG411" s="2175"/>
      <c r="QPH411" s="2175"/>
      <c r="QPI411" s="2175"/>
      <c r="QPJ411" s="2175"/>
      <c r="QPK411" s="2175"/>
      <c r="QPL411" s="2175"/>
      <c r="QPM411" s="2175"/>
      <c r="QPN411" s="2175"/>
      <c r="QPO411" s="2175"/>
      <c r="QPP411" s="2175"/>
      <c r="QPQ411" s="2175"/>
      <c r="QPR411" s="2175"/>
      <c r="QPS411" s="2175"/>
      <c r="QPT411" s="2175"/>
      <c r="QPU411" s="2175"/>
      <c r="QPV411" s="2175"/>
      <c r="QPW411" s="2175"/>
      <c r="QPX411" s="2175"/>
      <c r="QPY411" s="2175"/>
      <c r="QPZ411" s="2175"/>
      <c r="QQA411" s="2175"/>
      <c r="QQB411" s="2175"/>
      <c r="QQC411" s="2175"/>
      <c r="QQD411" s="2175"/>
      <c r="QQE411" s="2175"/>
      <c r="QQF411" s="2175"/>
      <c r="QQG411" s="2175"/>
      <c r="QQH411" s="2175"/>
      <c r="QQI411" s="2175"/>
      <c r="QQJ411" s="2175"/>
      <c r="QQK411" s="2175"/>
      <c r="QQL411" s="2175"/>
      <c r="QQM411" s="2175"/>
      <c r="QQN411" s="2175"/>
      <c r="QQO411" s="2175"/>
      <c r="QQP411" s="2175"/>
      <c r="QQQ411" s="2175"/>
      <c r="QQR411" s="2175"/>
      <c r="QQS411" s="2175"/>
      <c r="QQT411" s="2175"/>
      <c r="QQU411" s="2175"/>
      <c r="QQV411" s="2175"/>
      <c r="QQW411" s="2175"/>
      <c r="QQX411" s="2175"/>
      <c r="QQY411" s="2175"/>
      <c r="QQZ411" s="2175"/>
      <c r="QRA411" s="2175"/>
      <c r="QRB411" s="2175"/>
      <c r="QRC411" s="2175"/>
      <c r="QRD411" s="2175"/>
      <c r="QRE411" s="2175"/>
      <c r="QRF411" s="2175"/>
      <c r="QRG411" s="2175"/>
      <c r="QRH411" s="2175"/>
      <c r="QRI411" s="2175"/>
      <c r="QRJ411" s="2175"/>
      <c r="QRK411" s="2175"/>
      <c r="QRL411" s="2175"/>
      <c r="QRM411" s="2175"/>
      <c r="QRN411" s="2175"/>
      <c r="QRO411" s="2175"/>
      <c r="QRP411" s="2175"/>
      <c r="QRQ411" s="2175"/>
      <c r="QRR411" s="2175"/>
      <c r="QRS411" s="2175"/>
      <c r="QRT411" s="2175"/>
      <c r="QRU411" s="2175"/>
      <c r="QRV411" s="2175"/>
      <c r="QRW411" s="2175"/>
      <c r="QRX411" s="2175"/>
      <c r="QRY411" s="2175"/>
      <c r="QRZ411" s="2175"/>
      <c r="QSA411" s="2175"/>
      <c r="QSB411" s="2175"/>
      <c r="QSC411" s="2175"/>
      <c r="QSD411" s="2175"/>
      <c r="QSE411" s="2175"/>
      <c r="QSF411" s="2175"/>
      <c r="QSG411" s="2175"/>
      <c r="QSH411" s="2175"/>
      <c r="QSI411" s="2175"/>
      <c r="QSJ411" s="2175"/>
      <c r="QSK411" s="2175"/>
      <c r="QSL411" s="2175"/>
      <c r="QSM411" s="2175"/>
      <c r="QSN411" s="2175"/>
      <c r="QSO411" s="2175"/>
      <c r="QSP411" s="2175"/>
      <c r="QSQ411" s="2175"/>
      <c r="QSR411" s="2175"/>
      <c r="QSS411" s="2175"/>
      <c r="QST411" s="2175"/>
      <c r="QSU411" s="2175"/>
      <c r="QSV411" s="2175"/>
      <c r="QSW411" s="2175"/>
      <c r="QSX411" s="2175"/>
      <c r="QSY411" s="2175"/>
      <c r="QSZ411" s="2175"/>
      <c r="QTA411" s="2175"/>
      <c r="QTB411" s="2175"/>
      <c r="QTC411" s="2175"/>
      <c r="QTD411" s="2175"/>
      <c r="QTE411" s="2175"/>
      <c r="QTF411" s="2175"/>
      <c r="QTG411" s="2175"/>
      <c r="QTH411" s="2175"/>
      <c r="QTI411" s="2175"/>
      <c r="QTJ411" s="2175"/>
      <c r="QTK411" s="2175"/>
      <c r="QTL411" s="2175"/>
      <c r="QTM411" s="2175"/>
      <c r="QTN411" s="2175"/>
      <c r="QTO411" s="2175"/>
      <c r="QTP411" s="2175"/>
      <c r="QTQ411" s="2175"/>
      <c r="QTR411" s="2175"/>
      <c r="QTS411" s="2175"/>
      <c r="QTT411" s="2175"/>
      <c r="QTU411" s="2175"/>
      <c r="QTV411" s="2175"/>
      <c r="QTW411" s="2175"/>
      <c r="QTX411" s="2175"/>
      <c r="QTY411" s="2175"/>
      <c r="QTZ411" s="2175"/>
      <c r="QUA411" s="2175"/>
      <c r="QUB411" s="2175"/>
      <c r="QUC411" s="2175"/>
      <c r="QUD411" s="2175"/>
      <c r="QUE411" s="2175"/>
      <c r="QUF411" s="2175"/>
      <c r="QUG411" s="2175"/>
      <c r="QUH411" s="2175"/>
      <c r="QUI411" s="2175"/>
      <c r="QUJ411" s="2175"/>
      <c r="QUK411" s="2175"/>
      <c r="QUL411" s="2175"/>
      <c r="QUM411" s="2175"/>
      <c r="QUN411" s="2175"/>
      <c r="QUO411" s="2175"/>
      <c r="QUP411" s="2175"/>
      <c r="QUQ411" s="2175"/>
      <c r="QUR411" s="2175"/>
      <c r="QUS411" s="2175"/>
      <c r="QUT411" s="2175"/>
      <c r="QUU411" s="2175"/>
      <c r="QUV411" s="2175"/>
      <c r="QUW411" s="2175"/>
      <c r="QUX411" s="2175"/>
      <c r="QUY411" s="2175"/>
      <c r="QUZ411" s="2175"/>
      <c r="QVA411" s="2175"/>
      <c r="QVB411" s="2175"/>
      <c r="QVC411" s="2175"/>
      <c r="QVD411" s="2175"/>
      <c r="QVE411" s="2175"/>
      <c r="QVF411" s="2175"/>
      <c r="QVG411" s="2175"/>
      <c r="QVH411" s="2175"/>
      <c r="QVI411" s="2175"/>
      <c r="QVJ411" s="2175"/>
      <c r="QVK411" s="2175"/>
      <c r="QVL411" s="2175"/>
      <c r="QVM411" s="2175"/>
      <c r="QVN411" s="2175"/>
      <c r="QVO411" s="2175"/>
      <c r="QVP411" s="2175"/>
      <c r="QVQ411" s="2175"/>
      <c r="QVR411" s="2175"/>
      <c r="QVS411" s="2175"/>
      <c r="QVT411" s="2175"/>
      <c r="QVU411" s="2175"/>
      <c r="QVV411" s="2175"/>
      <c r="QVW411" s="2175"/>
      <c r="QVX411" s="2175"/>
      <c r="QVY411" s="2175"/>
      <c r="QVZ411" s="2175"/>
      <c r="QWA411" s="2175"/>
      <c r="QWB411" s="2175"/>
      <c r="QWC411" s="2175"/>
      <c r="QWD411" s="2175"/>
      <c r="QWE411" s="2175"/>
      <c r="QWF411" s="2175"/>
      <c r="QWG411" s="2175"/>
      <c r="QWH411" s="2175"/>
      <c r="QWI411" s="2175"/>
      <c r="QWJ411" s="2175"/>
      <c r="QWK411" s="2175"/>
      <c r="QWL411" s="2175"/>
      <c r="QWM411" s="2175"/>
      <c r="QWN411" s="2175"/>
      <c r="QWO411" s="2175"/>
      <c r="QWP411" s="2175"/>
      <c r="QWQ411" s="2175"/>
      <c r="QWR411" s="2175"/>
      <c r="QWS411" s="2175"/>
      <c r="QWT411" s="2175"/>
      <c r="QWU411" s="2175"/>
      <c r="QWV411" s="2175"/>
      <c r="QWW411" s="2175"/>
      <c r="QWX411" s="2175"/>
      <c r="QWY411" s="2175"/>
      <c r="QWZ411" s="2175"/>
      <c r="QXA411" s="2175"/>
      <c r="QXB411" s="2175"/>
      <c r="QXC411" s="2175"/>
      <c r="QXD411" s="2175"/>
      <c r="QXE411" s="2175"/>
      <c r="QXF411" s="2175"/>
      <c r="QXG411" s="2175"/>
      <c r="QXH411" s="2175"/>
      <c r="QXI411" s="2175"/>
      <c r="QXJ411" s="2175"/>
      <c r="QXK411" s="2175"/>
      <c r="QXL411" s="2175"/>
      <c r="QXM411" s="2175"/>
      <c r="QXN411" s="2175"/>
      <c r="QXO411" s="2175"/>
      <c r="QXP411" s="2175"/>
      <c r="QXQ411" s="2175"/>
      <c r="QXR411" s="2175"/>
      <c r="QXS411" s="2175"/>
      <c r="QXT411" s="2175"/>
      <c r="QXU411" s="2175"/>
      <c r="QXV411" s="2175"/>
      <c r="QXW411" s="2175"/>
      <c r="QXX411" s="2175"/>
      <c r="QXY411" s="2175"/>
      <c r="QXZ411" s="2175"/>
      <c r="QYA411" s="2175"/>
      <c r="QYB411" s="2175"/>
      <c r="QYC411" s="2175"/>
      <c r="QYD411" s="2175"/>
      <c r="QYE411" s="2175"/>
      <c r="QYF411" s="2175"/>
      <c r="QYG411" s="2175"/>
      <c r="QYH411" s="2175"/>
      <c r="QYI411" s="2175"/>
      <c r="QYJ411" s="2175"/>
      <c r="QYK411" s="2175"/>
      <c r="QYL411" s="2175"/>
      <c r="QYM411" s="2175"/>
      <c r="QYN411" s="2175"/>
      <c r="QYO411" s="2175"/>
      <c r="QYP411" s="2175"/>
      <c r="QYQ411" s="2175"/>
      <c r="QYR411" s="2175"/>
      <c r="QYS411" s="2175"/>
      <c r="QYT411" s="2175"/>
      <c r="QYU411" s="2175"/>
      <c r="QYV411" s="2175"/>
      <c r="QYW411" s="2175"/>
      <c r="QYX411" s="2175"/>
      <c r="QYY411" s="2175"/>
      <c r="QYZ411" s="2175"/>
      <c r="QZA411" s="2175"/>
      <c r="QZB411" s="2175"/>
      <c r="QZC411" s="2175"/>
      <c r="QZD411" s="2175"/>
      <c r="QZE411" s="2175"/>
      <c r="QZF411" s="2175"/>
      <c r="QZG411" s="2175"/>
      <c r="QZH411" s="2175"/>
      <c r="QZI411" s="2175"/>
      <c r="QZJ411" s="2175"/>
      <c r="QZK411" s="2175"/>
      <c r="QZL411" s="2175"/>
      <c r="QZM411" s="2175"/>
      <c r="QZN411" s="2175"/>
      <c r="QZO411" s="2175"/>
      <c r="QZP411" s="2175"/>
      <c r="QZQ411" s="2175"/>
      <c r="QZR411" s="2175"/>
      <c r="QZS411" s="2175"/>
      <c r="QZT411" s="2175"/>
      <c r="QZU411" s="2175"/>
      <c r="QZV411" s="2175"/>
      <c r="QZW411" s="2175"/>
      <c r="QZX411" s="2175"/>
      <c r="QZY411" s="2175"/>
      <c r="QZZ411" s="2175"/>
      <c r="RAA411" s="2175"/>
      <c r="RAB411" s="2175"/>
      <c r="RAC411" s="2175"/>
      <c r="RAD411" s="2175"/>
      <c r="RAE411" s="2175"/>
      <c r="RAF411" s="2175"/>
      <c r="RAG411" s="2175"/>
      <c r="RAH411" s="2175"/>
      <c r="RAI411" s="2175"/>
      <c r="RAJ411" s="2175"/>
      <c r="RAK411" s="2175"/>
      <c r="RAL411" s="2175"/>
      <c r="RAM411" s="2175"/>
      <c r="RAN411" s="2175"/>
      <c r="RAO411" s="2175"/>
      <c r="RAP411" s="2175"/>
      <c r="RAQ411" s="2175"/>
      <c r="RAR411" s="2175"/>
      <c r="RAS411" s="2175"/>
      <c r="RAT411" s="2175"/>
      <c r="RAU411" s="2175"/>
      <c r="RAV411" s="2175"/>
      <c r="RAW411" s="2175"/>
      <c r="RAX411" s="2175"/>
      <c r="RAY411" s="2175"/>
      <c r="RAZ411" s="2175"/>
      <c r="RBA411" s="2175"/>
      <c r="RBB411" s="2175"/>
      <c r="RBC411" s="2175"/>
      <c r="RBD411" s="2175"/>
      <c r="RBE411" s="2175"/>
      <c r="RBF411" s="2175"/>
      <c r="RBG411" s="2175"/>
      <c r="RBH411" s="2175"/>
      <c r="RBI411" s="2175"/>
      <c r="RBJ411" s="2175"/>
      <c r="RBK411" s="2175"/>
      <c r="RBL411" s="2175"/>
      <c r="RBM411" s="2175"/>
      <c r="RBN411" s="2175"/>
      <c r="RBO411" s="2175"/>
      <c r="RBP411" s="2175"/>
      <c r="RBQ411" s="2175"/>
      <c r="RBR411" s="2175"/>
      <c r="RBS411" s="2175"/>
      <c r="RBT411" s="2175"/>
      <c r="RBU411" s="2175"/>
      <c r="RBV411" s="2175"/>
      <c r="RBW411" s="2175"/>
      <c r="RBX411" s="2175"/>
      <c r="RBY411" s="2175"/>
      <c r="RBZ411" s="2175"/>
      <c r="RCA411" s="2175"/>
      <c r="RCB411" s="2175"/>
      <c r="RCC411" s="2175"/>
      <c r="RCD411" s="2175"/>
      <c r="RCE411" s="2175"/>
      <c r="RCF411" s="2175"/>
      <c r="RCG411" s="2175"/>
      <c r="RCH411" s="2175"/>
      <c r="RCI411" s="2175"/>
      <c r="RCJ411" s="2175"/>
      <c r="RCK411" s="2175"/>
      <c r="RCL411" s="2175"/>
      <c r="RCM411" s="2175"/>
      <c r="RCN411" s="2175"/>
      <c r="RCO411" s="2175"/>
      <c r="RCP411" s="2175"/>
      <c r="RCQ411" s="2175"/>
      <c r="RCR411" s="2175"/>
      <c r="RCS411" s="2175"/>
      <c r="RCT411" s="2175"/>
      <c r="RCU411" s="2175"/>
      <c r="RCV411" s="2175"/>
      <c r="RCW411" s="2175"/>
      <c r="RCX411" s="2175"/>
      <c r="RCY411" s="2175"/>
      <c r="RCZ411" s="2175"/>
      <c r="RDA411" s="2175"/>
      <c r="RDB411" s="2175"/>
      <c r="RDC411" s="2175"/>
      <c r="RDD411" s="2175"/>
      <c r="RDE411" s="2175"/>
      <c r="RDF411" s="2175"/>
      <c r="RDG411" s="2175"/>
      <c r="RDH411" s="2175"/>
      <c r="RDI411" s="2175"/>
      <c r="RDJ411" s="2175"/>
      <c r="RDK411" s="2175"/>
      <c r="RDL411" s="2175"/>
      <c r="RDM411" s="2175"/>
      <c r="RDN411" s="2175"/>
      <c r="RDO411" s="2175"/>
      <c r="RDP411" s="2175"/>
      <c r="RDQ411" s="2175"/>
      <c r="RDR411" s="2175"/>
      <c r="RDS411" s="2175"/>
      <c r="RDT411" s="2175"/>
      <c r="RDU411" s="2175"/>
      <c r="RDV411" s="2175"/>
      <c r="RDW411" s="2175"/>
      <c r="RDX411" s="2175"/>
      <c r="RDY411" s="2175"/>
      <c r="RDZ411" s="2175"/>
      <c r="REA411" s="2175"/>
      <c r="REB411" s="2175"/>
      <c r="REC411" s="2175"/>
      <c r="RED411" s="2175"/>
      <c r="REE411" s="2175"/>
      <c r="REF411" s="2175"/>
      <c r="REG411" s="2175"/>
      <c r="REH411" s="2175"/>
      <c r="REI411" s="2175"/>
      <c r="REJ411" s="2175"/>
      <c r="REK411" s="2175"/>
      <c r="REL411" s="2175"/>
      <c r="REM411" s="2175"/>
      <c r="REN411" s="2175"/>
      <c r="REO411" s="2175"/>
      <c r="REP411" s="2175"/>
      <c r="REQ411" s="2175"/>
      <c r="RER411" s="2175"/>
      <c r="RES411" s="2175"/>
      <c r="RET411" s="2175"/>
      <c r="REU411" s="2175"/>
      <c r="REV411" s="2175"/>
      <c r="REW411" s="2175"/>
      <c r="REX411" s="2175"/>
      <c r="REY411" s="2175"/>
      <c r="REZ411" s="2175"/>
      <c r="RFA411" s="2175"/>
      <c r="RFB411" s="2175"/>
      <c r="RFC411" s="2175"/>
      <c r="RFD411" s="2175"/>
      <c r="RFE411" s="2175"/>
      <c r="RFF411" s="2175"/>
      <c r="RFG411" s="2175"/>
      <c r="RFH411" s="2175"/>
      <c r="RFI411" s="2175"/>
      <c r="RFJ411" s="2175"/>
      <c r="RFK411" s="2175"/>
      <c r="RFL411" s="2175"/>
      <c r="RFM411" s="2175"/>
      <c r="RFN411" s="2175"/>
      <c r="RFO411" s="2175"/>
      <c r="RFP411" s="2175"/>
      <c r="RFQ411" s="2175"/>
      <c r="RFR411" s="2175"/>
      <c r="RFS411" s="2175"/>
      <c r="RFT411" s="2175"/>
      <c r="RFU411" s="2175"/>
      <c r="RFV411" s="2175"/>
      <c r="RFW411" s="2175"/>
      <c r="RFX411" s="2175"/>
      <c r="RFY411" s="2175"/>
      <c r="RFZ411" s="2175"/>
      <c r="RGA411" s="2175"/>
      <c r="RGB411" s="2175"/>
      <c r="RGC411" s="2175"/>
      <c r="RGD411" s="2175"/>
      <c r="RGE411" s="2175"/>
      <c r="RGF411" s="2175"/>
      <c r="RGG411" s="2175"/>
      <c r="RGH411" s="2175"/>
      <c r="RGI411" s="2175"/>
      <c r="RGJ411" s="2175"/>
      <c r="RGK411" s="2175"/>
      <c r="RGL411" s="2175"/>
      <c r="RGM411" s="2175"/>
      <c r="RGN411" s="2175"/>
      <c r="RGO411" s="2175"/>
      <c r="RGP411" s="2175"/>
      <c r="RGQ411" s="2175"/>
      <c r="RGR411" s="2175"/>
      <c r="RGS411" s="2175"/>
      <c r="RGT411" s="2175"/>
      <c r="RGU411" s="2175"/>
      <c r="RGV411" s="2175"/>
      <c r="RGW411" s="2175"/>
      <c r="RGX411" s="2175"/>
      <c r="RGY411" s="2175"/>
      <c r="RGZ411" s="2175"/>
      <c r="RHA411" s="2175"/>
      <c r="RHB411" s="2175"/>
      <c r="RHC411" s="2175"/>
      <c r="RHD411" s="2175"/>
      <c r="RHE411" s="2175"/>
      <c r="RHF411" s="2175"/>
      <c r="RHG411" s="2175"/>
      <c r="RHH411" s="2175"/>
      <c r="RHI411" s="2175"/>
      <c r="RHJ411" s="2175"/>
      <c r="RHK411" s="2175"/>
      <c r="RHL411" s="2175"/>
      <c r="RHM411" s="2175"/>
      <c r="RHN411" s="2175"/>
      <c r="RHO411" s="2175"/>
      <c r="RHP411" s="2175"/>
      <c r="RHQ411" s="2175"/>
      <c r="RHR411" s="2175"/>
      <c r="RHS411" s="2175"/>
      <c r="RHT411" s="2175"/>
      <c r="RHU411" s="2175"/>
      <c r="RHV411" s="2175"/>
      <c r="RHW411" s="2175"/>
      <c r="RHX411" s="2175"/>
      <c r="RHY411" s="2175"/>
      <c r="RHZ411" s="2175"/>
      <c r="RIA411" s="2175"/>
      <c r="RIB411" s="2175"/>
      <c r="RIC411" s="2175"/>
      <c r="RID411" s="2175"/>
      <c r="RIE411" s="2175"/>
      <c r="RIF411" s="2175"/>
      <c r="RIG411" s="2175"/>
      <c r="RIH411" s="2175"/>
      <c r="RII411" s="2175"/>
      <c r="RIJ411" s="2175"/>
      <c r="RIK411" s="2175"/>
      <c r="RIL411" s="2175"/>
      <c r="RIM411" s="2175"/>
      <c r="RIN411" s="2175"/>
      <c r="RIO411" s="2175"/>
      <c r="RIP411" s="2175"/>
      <c r="RIQ411" s="2175"/>
      <c r="RIR411" s="2175"/>
      <c r="RIS411" s="2175"/>
      <c r="RIT411" s="2175"/>
      <c r="RIU411" s="2175"/>
      <c r="RIV411" s="2175"/>
      <c r="RIW411" s="2175"/>
      <c r="RIX411" s="2175"/>
      <c r="RIY411" s="2175"/>
      <c r="RIZ411" s="2175"/>
      <c r="RJA411" s="2175"/>
      <c r="RJB411" s="2175"/>
      <c r="RJC411" s="2175"/>
      <c r="RJD411" s="2175"/>
      <c r="RJE411" s="2175"/>
      <c r="RJF411" s="2175"/>
      <c r="RJG411" s="2175"/>
      <c r="RJH411" s="2175"/>
      <c r="RJI411" s="2175"/>
      <c r="RJJ411" s="2175"/>
      <c r="RJK411" s="2175"/>
      <c r="RJL411" s="2175"/>
      <c r="RJM411" s="2175"/>
      <c r="RJN411" s="2175"/>
      <c r="RJO411" s="2175"/>
      <c r="RJP411" s="2175"/>
      <c r="RJQ411" s="2175"/>
      <c r="RJR411" s="2175"/>
      <c r="RJS411" s="2175"/>
      <c r="RJT411" s="2175"/>
      <c r="RJU411" s="2175"/>
      <c r="RJV411" s="2175"/>
      <c r="RJW411" s="2175"/>
      <c r="RJX411" s="2175"/>
      <c r="RJY411" s="2175"/>
      <c r="RJZ411" s="2175"/>
      <c r="RKA411" s="2175"/>
      <c r="RKB411" s="2175"/>
      <c r="RKC411" s="2175"/>
      <c r="RKD411" s="2175"/>
      <c r="RKE411" s="2175"/>
      <c r="RKF411" s="2175"/>
      <c r="RKG411" s="2175"/>
      <c r="RKH411" s="2175"/>
      <c r="RKI411" s="2175"/>
      <c r="RKJ411" s="2175"/>
      <c r="RKK411" s="2175"/>
      <c r="RKL411" s="2175"/>
      <c r="RKM411" s="2175"/>
      <c r="RKN411" s="2175"/>
      <c r="RKO411" s="2175"/>
      <c r="RKP411" s="2175"/>
      <c r="RKQ411" s="2175"/>
      <c r="RKR411" s="2175"/>
      <c r="RKS411" s="2175"/>
      <c r="RKT411" s="2175"/>
      <c r="RKU411" s="2175"/>
      <c r="RKV411" s="2175"/>
      <c r="RKW411" s="2175"/>
      <c r="RKX411" s="2175"/>
      <c r="RKY411" s="2175"/>
      <c r="RKZ411" s="2175"/>
      <c r="RLA411" s="2175"/>
      <c r="RLB411" s="2175"/>
      <c r="RLC411" s="2175"/>
      <c r="RLD411" s="2175"/>
      <c r="RLE411" s="2175"/>
      <c r="RLF411" s="2175"/>
      <c r="RLG411" s="2175"/>
      <c r="RLH411" s="2175"/>
      <c r="RLI411" s="2175"/>
      <c r="RLJ411" s="2175"/>
      <c r="RLK411" s="2175"/>
      <c r="RLL411" s="2175"/>
      <c r="RLM411" s="2175"/>
      <c r="RLN411" s="2175"/>
      <c r="RLO411" s="2175"/>
      <c r="RLP411" s="2175"/>
      <c r="RLQ411" s="2175"/>
      <c r="RLR411" s="2175"/>
      <c r="RLS411" s="2175"/>
      <c r="RLT411" s="2175"/>
      <c r="RLU411" s="2175"/>
      <c r="RLV411" s="2175"/>
      <c r="RLW411" s="2175"/>
      <c r="RLX411" s="2175"/>
      <c r="RLY411" s="2175"/>
      <c r="RLZ411" s="2175"/>
      <c r="RMA411" s="2175"/>
      <c r="RMB411" s="2175"/>
      <c r="RMC411" s="2175"/>
      <c r="RMD411" s="2175"/>
      <c r="RME411" s="2175"/>
      <c r="RMF411" s="2175"/>
      <c r="RMG411" s="2175"/>
      <c r="RMH411" s="2175"/>
      <c r="RMI411" s="2175"/>
      <c r="RMJ411" s="2175"/>
      <c r="RMK411" s="2175"/>
      <c r="RML411" s="2175"/>
      <c r="RMM411" s="2175"/>
      <c r="RMN411" s="2175"/>
      <c r="RMO411" s="2175"/>
      <c r="RMP411" s="2175"/>
      <c r="RMQ411" s="2175"/>
      <c r="RMR411" s="2175"/>
      <c r="RMS411" s="2175"/>
      <c r="RMT411" s="2175"/>
      <c r="RMU411" s="2175"/>
      <c r="RMV411" s="2175"/>
      <c r="RMW411" s="2175"/>
      <c r="RMX411" s="2175"/>
      <c r="RMY411" s="2175"/>
      <c r="RMZ411" s="2175"/>
      <c r="RNA411" s="2175"/>
      <c r="RNB411" s="2175"/>
      <c r="RNC411" s="2175"/>
      <c r="RND411" s="2175"/>
      <c r="RNE411" s="2175"/>
      <c r="RNF411" s="2175"/>
      <c r="RNG411" s="2175"/>
      <c r="RNH411" s="2175"/>
      <c r="RNI411" s="2175"/>
      <c r="RNJ411" s="2175"/>
      <c r="RNK411" s="2175"/>
      <c r="RNL411" s="2175"/>
      <c r="RNM411" s="2175"/>
      <c r="RNN411" s="2175"/>
      <c r="RNO411" s="2175"/>
      <c r="RNP411" s="2175"/>
      <c r="RNQ411" s="2175"/>
      <c r="RNR411" s="2175"/>
      <c r="RNS411" s="2175"/>
      <c r="RNT411" s="2175"/>
      <c r="RNU411" s="2175"/>
      <c r="RNV411" s="2175"/>
      <c r="RNW411" s="2175"/>
      <c r="RNX411" s="2175"/>
      <c r="RNY411" s="2175"/>
      <c r="RNZ411" s="2175"/>
      <c r="ROA411" s="2175"/>
      <c r="ROB411" s="2175"/>
      <c r="ROC411" s="2175"/>
      <c r="ROD411" s="2175"/>
      <c r="ROE411" s="2175"/>
      <c r="ROF411" s="2175"/>
      <c r="ROG411" s="2175"/>
      <c r="ROH411" s="2175"/>
      <c r="ROI411" s="2175"/>
      <c r="ROJ411" s="2175"/>
      <c r="ROK411" s="2175"/>
      <c r="ROL411" s="2175"/>
      <c r="ROM411" s="2175"/>
      <c r="RON411" s="2175"/>
      <c r="ROO411" s="2175"/>
      <c r="ROP411" s="2175"/>
      <c r="ROQ411" s="2175"/>
      <c r="ROR411" s="2175"/>
      <c r="ROS411" s="2175"/>
      <c r="ROT411" s="2175"/>
      <c r="ROU411" s="2175"/>
      <c r="ROV411" s="2175"/>
      <c r="ROW411" s="2175"/>
      <c r="ROX411" s="2175"/>
      <c r="ROY411" s="2175"/>
      <c r="ROZ411" s="2175"/>
      <c r="RPA411" s="2175"/>
      <c r="RPB411" s="2175"/>
      <c r="RPC411" s="2175"/>
      <c r="RPD411" s="2175"/>
      <c r="RPE411" s="2175"/>
      <c r="RPF411" s="2175"/>
      <c r="RPG411" s="2175"/>
      <c r="RPH411" s="2175"/>
      <c r="RPI411" s="2175"/>
      <c r="RPJ411" s="2175"/>
      <c r="RPK411" s="2175"/>
      <c r="RPL411" s="2175"/>
      <c r="RPM411" s="2175"/>
      <c r="RPN411" s="2175"/>
      <c r="RPO411" s="2175"/>
      <c r="RPP411" s="2175"/>
      <c r="RPQ411" s="2175"/>
      <c r="RPR411" s="2175"/>
      <c r="RPS411" s="2175"/>
      <c r="RPT411" s="2175"/>
      <c r="RPU411" s="2175"/>
      <c r="RPV411" s="2175"/>
      <c r="RPW411" s="2175"/>
      <c r="RPX411" s="2175"/>
      <c r="RPY411" s="2175"/>
      <c r="RPZ411" s="2175"/>
      <c r="RQA411" s="2175"/>
      <c r="RQB411" s="2175"/>
      <c r="RQC411" s="2175"/>
      <c r="RQD411" s="2175"/>
      <c r="RQE411" s="2175"/>
      <c r="RQF411" s="2175"/>
      <c r="RQG411" s="2175"/>
      <c r="RQH411" s="2175"/>
      <c r="RQI411" s="2175"/>
      <c r="RQJ411" s="2175"/>
      <c r="RQK411" s="2175"/>
      <c r="RQL411" s="2175"/>
      <c r="RQM411" s="2175"/>
      <c r="RQN411" s="2175"/>
      <c r="RQO411" s="2175"/>
      <c r="RQP411" s="2175"/>
      <c r="RQQ411" s="2175"/>
      <c r="RQR411" s="2175"/>
      <c r="RQS411" s="2175"/>
      <c r="RQT411" s="2175"/>
      <c r="RQU411" s="2175"/>
      <c r="RQV411" s="2175"/>
      <c r="RQW411" s="2175"/>
      <c r="RQX411" s="2175"/>
      <c r="RQY411" s="2175"/>
      <c r="RQZ411" s="2175"/>
      <c r="RRA411" s="2175"/>
      <c r="RRB411" s="2175"/>
      <c r="RRC411" s="2175"/>
      <c r="RRD411" s="2175"/>
      <c r="RRE411" s="2175"/>
      <c r="RRF411" s="2175"/>
      <c r="RRG411" s="2175"/>
      <c r="RRH411" s="2175"/>
      <c r="RRI411" s="2175"/>
      <c r="RRJ411" s="2175"/>
      <c r="RRK411" s="2175"/>
      <c r="RRL411" s="2175"/>
      <c r="RRM411" s="2175"/>
      <c r="RRN411" s="2175"/>
      <c r="RRO411" s="2175"/>
      <c r="RRP411" s="2175"/>
      <c r="RRQ411" s="2175"/>
      <c r="RRR411" s="2175"/>
      <c r="RRS411" s="2175"/>
      <c r="RRT411" s="2175"/>
      <c r="RRU411" s="2175"/>
      <c r="RRV411" s="2175"/>
      <c r="RRW411" s="2175"/>
      <c r="RRX411" s="2175"/>
      <c r="RRY411" s="2175"/>
      <c r="RRZ411" s="2175"/>
      <c r="RSA411" s="2175"/>
      <c r="RSB411" s="2175"/>
      <c r="RSC411" s="2175"/>
      <c r="RSD411" s="2175"/>
      <c r="RSE411" s="2175"/>
      <c r="RSF411" s="2175"/>
      <c r="RSG411" s="2175"/>
      <c r="RSH411" s="2175"/>
      <c r="RSI411" s="2175"/>
      <c r="RSJ411" s="2175"/>
      <c r="RSK411" s="2175"/>
      <c r="RSL411" s="2175"/>
      <c r="RSM411" s="2175"/>
      <c r="RSN411" s="2175"/>
      <c r="RSO411" s="2175"/>
      <c r="RSP411" s="2175"/>
      <c r="RSQ411" s="2175"/>
      <c r="RSR411" s="2175"/>
      <c r="RSS411" s="2175"/>
      <c r="RST411" s="2175"/>
      <c r="RSU411" s="2175"/>
      <c r="RSV411" s="2175"/>
      <c r="RSW411" s="2175"/>
      <c r="RSX411" s="2175"/>
      <c r="RSY411" s="2175"/>
      <c r="RSZ411" s="2175"/>
      <c r="RTA411" s="2175"/>
      <c r="RTB411" s="2175"/>
      <c r="RTC411" s="2175"/>
      <c r="RTD411" s="2175"/>
      <c r="RTE411" s="2175"/>
      <c r="RTF411" s="2175"/>
      <c r="RTG411" s="2175"/>
      <c r="RTH411" s="2175"/>
      <c r="RTI411" s="2175"/>
      <c r="RTJ411" s="2175"/>
      <c r="RTK411" s="2175"/>
      <c r="RTL411" s="2175"/>
      <c r="RTM411" s="2175"/>
      <c r="RTN411" s="2175"/>
      <c r="RTO411" s="2175"/>
      <c r="RTP411" s="2175"/>
      <c r="RTQ411" s="2175"/>
      <c r="RTR411" s="2175"/>
      <c r="RTS411" s="2175"/>
      <c r="RTT411" s="2175"/>
      <c r="RTU411" s="2175"/>
      <c r="RTV411" s="2175"/>
      <c r="RTW411" s="2175"/>
      <c r="RTX411" s="2175"/>
      <c r="RTY411" s="2175"/>
      <c r="RTZ411" s="2175"/>
      <c r="RUA411" s="2175"/>
      <c r="RUB411" s="2175"/>
      <c r="RUC411" s="2175"/>
      <c r="RUD411" s="2175"/>
      <c r="RUE411" s="2175"/>
      <c r="RUF411" s="2175"/>
      <c r="RUG411" s="2175"/>
      <c r="RUH411" s="2175"/>
      <c r="RUI411" s="2175"/>
      <c r="RUJ411" s="2175"/>
      <c r="RUK411" s="2175"/>
      <c r="RUL411" s="2175"/>
      <c r="RUM411" s="2175"/>
      <c r="RUN411" s="2175"/>
      <c r="RUO411" s="2175"/>
      <c r="RUP411" s="2175"/>
      <c r="RUQ411" s="2175"/>
      <c r="RUR411" s="2175"/>
      <c r="RUS411" s="2175"/>
      <c r="RUT411" s="2175"/>
      <c r="RUU411" s="2175"/>
      <c r="RUV411" s="2175"/>
      <c r="RUW411" s="2175"/>
      <c r="RUX411" s="2175"/>
      <c r="RUY411" s="2175"/>
      <c r="RUZ411" s="2175"/>
      <c r="RVA411" s="2175"/>
      <c r="RVB411" s="2175"/>
      <c r="RVC411" s="2175"/>
      <c r="RVD411" s="2175"/>
      <c r="RVE411" s="2175"/>
      <c r="RVF411" s="2175"/>
      <c r="RVG411" s="2175"/>
      <c r="RVH411" s="2175"/>
      <c r="RVI411" s="2175"/>
      <c r="RVJ411" s="2175"/>
      <c r="RVK411" s="2175"/>
      <c r="RVL411" s="2175"/>
      <c r="RVM411" s="2175"/>
      <c r="RVN411" s="2175"/>
      <c r="RVO411" s="2175"/>
      <c r="RVP411" s="2175"/>
      <c r="RVQ411" s="2175"/>
      <c r="RVR411" s="2175"/>
      <c r="RVS411" s="2175"/>
      <c r="RVT411" s="2175"/>
      <c r="RVU411" s="2175"/>
      <c r="RVV411" s="2175"/>
      <c r="RVW411" s="2175"/>
      <c r="RVX411" s="2175"/>
      <c r="RVY411" s="2175"/>
      <c r="RVZ411" s="2175"/>
      <c r="RWA411" s="2175"/>
      <c r="RWB411" s="2175"/>
      <c r="RWC411" s="2175"/>
      <c r="RWD411" s="2175"/>
      <c r="RWE411" s="2175"/>
      <c r="RWF411" s="2175"/>
      <c r="RWG411" s="2175"/>
      <c r="RWH411" s="2175"/>
      <c r="RWI411" s="2175"/>
      <c r="RWJ411" s="2175"/>
      <c r="RWK411" s="2175"/>
      <c r="RWL411" s="2175"/>
      <c r="RWM411" s="2175"/>
      <c r="RWN411" s="2175"/>
      <c r="RWO411" s="2175"/>
      <c r="RWP411" s="2175"/>
      <c r="RWQ411" s="2175"/>
      <c r="RWR411" s="2175"/>
      <c r="RWS411" s="2175"/>
      <c r="RWT411" s="2175"/>
      <c r="RWU411" s="2175"/>
      <c r="RWV411" s="2175"/>
      <c r="RWW411" s="2175"/>
      <c r="RWX411" s="2175"/>
      <c r="RWY411" s="2175"/>
      <c r="RWZ411" s="2175"/>
      <c r="RXA411" s="2175"/>
      <c r="RXB411" s="2175"/>
      <c r="RXC411" s="2175"/>
      <c r="RXD411" s="2175"/>
      <c r="RXE411" s="2175"/>
      <c r="RXF411" s="2175"/>
      <c r="RXG411" s="2175"/>
      <c r="RXH411" s="2175"/>
      <c r="RXI411" s="2175"/>
      <c r="RXJ411" s="2175"/>
      <c r="RXK411" s="2175"/>
      <c r="RXL411" s="2175"/>
      <c r="RXM411" s="2175"/>
      <c r="RXN411" s="2175"/>
      <c r="RXO411" s="2175"/>
      <c r="RXP411" s="2175"/>
      <c r="RXQ411" s="2175"/>
      <c r="RXR411" s="2175"/>
      <c r="RXS411" s="2175"/>
      <c r="RXT411" s="2175"/>
      <c r="RXU411" s="2175"/>
      <c r="RXV411" s="2175"/>
      <c r="RXW411" s="2175"/>
      <c r="RXX411" s="2175"/>
      <c r="RXY411" s="2175"/>
      <c r="RXZ411" s="2175"/>
      <c r="RYA411" s="2175"/>
      <c r="RYB411" s="2175"/>
      <c r="RYC411" s="2175"/>
      <c r="RYD411" s="2175"/>
      <c r="RYE411" s="2175"/>
      <c r="RYF411" s="2175"/>
      <c r="RYG411" s="2175"/>
      <c r="RYH411" s="2175"/>
      <c r="RYI411" s="2175"/>
      <c r="RYJ411" s="2175"/>
      <c r="RYK411" s="2175"/>
      <c r="RYL411" s="2175"/>
      <c r="RYM411" s="2175"/>
      <c r="RYN411" s="2175"/>
      <c r="RYO411" s="2175"/>
      <c r="RYP411" s="2175"/>
      <c r="RYQ411" s="2175"/>
      <c r="RYR411" s="2175"/>
      <c r="RYS411" s="2175"/>
      <c r="RYT411" s="2175"/>
      <c r="RYU411" s="2175"/>
      <c r="RYV411" s="2175"/>
      <c r="RYW411" s="2175"/>
      <c r="RYX411" s="2175"/>
      <c r="RYY411" s="2175"/>
      <c r="RYZ411" s="2175"/>
      <c r="RZA411" s="2175"/>
      <c r="RZB411" s="2175"/>
      <c r="RZC411" s="2175"/>
      <c r="RZD411" s="2175"/>
      <c r="RZE411" s="2175"/>
      <c r="RZF411" s="2175"/>
      <c r="RZG411" s="2175"/>
      <c r="RZH411" s="2175"/>
      <c r="RZI411" s="2175"/>
      <c r="RZJ411" s="2175"/>
      <c r="RZK411" s="2175"/>
      <c r="RZL411" s="2175"/>
      <c r="RZM411" s="2175"/>
      <c r="RZN411" s="2175"/>
      <c r="RZO411" s="2175"/>
      <c r="RZP411" s="2175"/>
      <c r="RZQ411" s="2175"/>
      <c r="RZR411" s="2175"/>
      <c r="RZS411" s="2175"/>
      <c r="RZT411" s="2175"/>
      <c r="RZU411" s="2175"/>
      <c r="RZV411" s="2175"/>
      <c r="RZW411" s="2175"/>
      <c r="RZX411" s="2175"/>
      <c r="RZY411" s="2175"/>
      <c r="RZZ411" s="2175"/>
      <c r="SAA411" s="2175"/>
      <c r="SAB411" s="2175"/>
      <c r="SAC411" s="2175"/>
      <c r="SAD411" s="2175"/>
      <c r="SAE411" s="2175"/>
      <c r="SAF411" s="2175"/>
      <c r="SAG411" s="2175"/>
      <c r="SAH411" s="2175"/>
      <c r="SAI411" s="2175"/>
      <c r="SAJ411" s="2175"/>
      <c r="SAK411" s="2175"/>
      <c r="SAL411" s="2175"/>
      <c r="SAM411" s="2175"/>
      <c r="SAN411" s="2175"/>
      <c r="SAO411" s="2175"/>
      <c r="SAP411" s="2175"/>
      <c r="SAQ411" s="2175"/>
      <c r="SAR411" s="2175"/>
      <c r="SAS411" s="2175"/>
      <c r="SAT411" s="2175"/>
      <c r="SAU411" s="2175"/>
      <c r="SAV411" s="2175"/>
      <c r="SAW411" s="2175"/>
      <c r="SAX411" s="2175"/>
      <c r="SAY411" s="2175"/>
      <c r="SAZ411" s="2175"/>
      <c r="SBA411" s="2175"/>
      <c r="SBB411" s="2175"/>
      <c r="SBC411" s="2175"/>
      <c r="SBD411" s="2175"/>
      <c r="SBE411" s="2175"/>
      <c r="SBF411" s="2175"/>
      <c r="SBG411" s="2175"/>
      <c r="SBH411" s="2175"/>
      <c r="SBI411" s="2175"/>
      <c r="SBJ411" s="2175"/>
      <c r="SBK411" s="2175"/>
      <c r="SBL411" s="2175"/>
      <c r="SBM411" s="2175"/>
      <c r="SBN411" s="2175"/>
      <c r="SBO411" s="2175"/>
      <c r="SBP411" s="2175"/>
      <c r="SBQ411" s="2175"/>
      <c r="SBR411" s="2175"/>
      <c r="SBS411" s="2175"/>
      <c r="SBT411" s="2175"/>
      <c r="SBU411" s="2175"/>
      <c r="SBV411" s="2175"/>
      <c r="SBW411" s="2175"/>
      <c r="SBX411" s="2175"/>
      <c r="SBY411" s="2175"/>
      <c r="SBZ411" s="2175"/>
      <c r="SCA411" s="2175"/>
      <c r="SCB411" s="2175"/>
      <c r="SCC411" s="2175"/>
      <c r="SCD411" s="2175"/>
      <c r="SCE411" s="2175"/>
      <c r="SCF411" s="2175"/>
      <c r="SCG411" s="2175"/>
      <c r="SCH411" s="2175"/>
      <c r="SCI411" s="2175"/>
      <c r="SCJ411" s="2175"/>
      <c r="SCK411" s="2175"/>
      <c r="SCL411" s="2175"/>
      <c r="SCM411" s="2175"/>
      <c r="SCN411" s="2175"/>
      <c r="SCO411" s="2175"/>
      <c r="SCP411" s="2175"/>
      <c r="SCQ411" s="2175"/>
      <c r="SCR411" s="2175"/>
      <c r="SCS411" s="2175"/>
      <c r="SCT411" s="2175"/>
      <c r="SCU411" s="2175"/>
      <c r="SCV411" s="2175"/>
      <c r="SCW411" s="2175"/>
      <c r="SCX411" s="2175"/>
      <c r="SCY411" s="2175"/>
      <c r="SCZ411" s="2175"/>
      <c r="SDA411" s="2175"/>
      <c r="SDB411" s="2175"/>
      <c r="SDC411" s="2175"/>
      <c r="SDD411" s="2175"/>
      <c r="SDE411" s="2175"/>
      <c r="SDF411" s="2175"/>
      <c r="SDG411" s="2175"/>
      <c r="SDH411" s="2175"/>
      <c r="SDI411" s="2175"/>
      <c r="SDJ411" s="2175"/>
      <c r="SDK411" s="2175"/>
      <c r="SDL411" s="2175"/>
      <c r="SDM411" s="2175"/>
      <c r="SDN411" s="2175"/>
      <c r="SDO411" s="2175"/>
      <c r="SDP411" s="2175"/>
      <c r="SDQ411" s="2175"/>
      <c r="SDR411" s="2175"/>
      <c r="SDS411" s="2175"/>
      <c r="SDT411" s="2175"/>
      <c r="SDU411" s="2175"/>
      <c r="SDV411" s="2175"/>
      <c r="SDW411" s="2175"/>
      <c r="SDX411" s="2175"/>
      <c r="SDY411" s="2175"/>
      <c r="SDZ411" s="2175"/>
      <c r="SEA411" s="2175"/>
      <c r="SEB411" s="2175"/>
      <c r="SEC411" s="2175"/>
      <c r="SED411" s="2175"/>
      <c r="SEE411" s="2175"/>
      <c r="SEF411" s="2175"/>
      <c r="SEG411" s="2175"/>
      <c r="SEH411" s="2175"/>
      <c r="SEI411" s="2175"/>
      <c r="SEJ411" s="2175"/>
      <c r="SEK411" s="2175"/>
      <c r="SEL411" s="2175"/>
      <c r="SEM411" s="2175"/>
      <c r="SEN411" s="2175"/>
      <c r="SEO411" s="2175"/>
      <c r="SEP411" s="2175"/>
      <c r="SEQ411" s="2175"/>
      <c r="SER411" s="2175"/>
      <c r="SES411" s="2175"/>
      <c r="SET411" s="2175"/>
      <c r="SEU411" s="2175"/>
      <c r="SEV411" s="2175"/>
      <c r="SEW411" s="2175"/>
      <c r="SEX411" s="2175"/>
      <c r="SEY411" s="2175"/>
      <c r="SEZ411" s="2175"/>
      <c r="SFA411" s="2175"/>
      <c r="SFB411" s="2175"/>
      <c r="SFC411" s="2175"/>
      <c r="SFD411" s="2175"/>
      <c r="SFE411" s="2175"/>
      <c r="SFF411" s="2175"/>
      <c r="SFG411" s="2175"/>
      <c r="SFH411" s="2175"/>
      <c r="SFI411" s="2175"/>
      <c r="SFJ411" s="2175"/>
      <c r="SFK411" s="2175"/>
      <c r="SFL411" s="2175"/>
      <c r="SFM411" s="2175"/>
      <c r="SFN411" s="2175"/>
      <c r="SFO411" s="2175"/>
      <c r="SFP411" s="2175"/>
      <c r="SFQ411" s="2175"/>
      <c r="SFR411" s="2175"/>
      <c r="SFS411" s="2175"/>
      <c r="SFT411" s="2175"/>
      <c r="SFU411" s="2175"/>
      <c r="SFV411" s="2175"/>
      <c r="SFW411" s="2175"/>
      <c r="SFX411" s="2175"/>
      <c r="SFY411" s="2175"/>
      <c r="SFZ411" s="2175"/>
      <c r="SGA411" s="2175"/>
      <c r="SGB411" s="2175"/>
      <c r="SGC411" s="2175"/>
      <c r="SGD411" s="2175"/>
      <c r="SGE411" s="2175"/>
      <c r="SGF411" s="2175"/>
      <c r="SGG411" s="2175"/>
      <c r="SGH411" s="2175"/>
      <c r="SGI411" s="2175"/>
      <c r="SGJ411" s="2175"/>
      <c r="SGK411" s="2175"/>
      <c r="SGL411" s="2175"/>
      <c r="SGM411" s="2175"/>
      <c r="SGN411" s="2175"/>
      <c r="SGO411" s="2175"/>
      <c r="SGP411" s="2175"/>
      <c r="SGQ411" s="2175"/>
      <c r="SGR411" s="2175"/>
      <c r="SGS411" s="2175"/>
      <c r="SGT411" s="2175"/>
      <c r="SGU411" s="2175"/>
      <c r="SGV411" s="2175"/>
      <c r="SGW411" s="2175"/>
      <c r="SGX411" s="2175"/>
      <c r="SGY411" s="2175"/>
      <c r="SGZ411" s="2175"/>
      <c r="SHA411" s="2175"/>
      <c r="SHB411" s="2175"/>
      <c r="SHC411" s="2175"/>
      <c r="SHD411" s="2175"/>
      <c r="SHE411" s="2175"/>
      <c r="SHF411" s="2175"/>
      <c r="SHG411" s="2175"/>
      <c r="SHH411" s="2175"/>
      <c r="SHI411" s="2175"/>
      <c r="SHJ411" s="2175"/>
      <c r="SHK411" s="2175"/>
      <c r="SHL411" s="2175"/>
      <c r="SHM411" s="2175"/>
      <c r="SHN411" s="2175"/>
      <c r="SHO411" s="2175"/>
      <c r="SHP411" s="2175"/>
      <c r="SHQ411" s="2175"/>
      <c r="SHR411" s="2175"/>
      <c r="SHS411" s="2175"/>
      <c r="SHT411" s="2175"/>
      <c r="SHU411" s="2175"/>
      <c r="SHV411" s="2175"/>
      <c r="SHW411" s="2175"/>
      <c r="SHX411" s="2175"/>
      <c r="SHY411" s="2175"/>
      <c r="SHZ411" s="2175"/>
      <c r="SIA411" s="2175"/>
      <c r="SIB411" s="2175"/>
      <c r="SIC411" s="2175"/>
      <c r="SID411" s="2175"/>
      <c r="SIE411" s="2175"/>
      <c r="SIF411" s="2175"/>
      <c r="SIG411" s="2175"/>
      <c r="SIH411" s="2175"/>
      <c r="SII411" s="2175"/>
      <c r="SIJ411" s="2175"/>
      <c r="SIK411" s="2175"/>
      <c r="SIL411" s="2175"/>
      <c r="SIM411" s="2175"/>
      <c r="SIN411" s="2175"/>
      <c r="SIO411" s="2175"/>
      <c r="SIP411" s="2175"/>
      <c r="SIQ411" s="2175"/>
      <c r="SIR411" s="2175"/>
      <c r="SIS411" s="2175"/>
      <c r="SIT411" s="2175"/>
      <c r="SIU411" s="2175"/>
      <c r="SIV411" s="2175"/>
      <c r="SIW411" s="2175"/>
      <c r="SIX411" s="2175"/>
      <c r="SIY411" s="2175"/>
      <c r="SIZ411" s="2175"/>
      <c r="SJA411" s="2175"/>
      <c r="SJB411" s="2175"/>
      <c r="SJC411" s="2175"/>
      <c r="SJD411" s="2175"/>
      <c r="SJE411" s="2175"/>
      <c r="SJF411" s="2175"/>
      <c r="SJG411" s="2175"/>
      <c r="SJH411" s="2175"/>
      <c r="SJI411" s="2175"/>
      <c r="SJJ411" s="2175"/>
      <c r="SJK411" s="2175"/>
      <c r="SJL411" s="2175"/>
      <c r="SJM411" s="2175"/>
      <c r="SJN411" s="2175"/>
      <c r="SJO411" s="2175"/>
      <c r="SJP411" s="2175"/>
      <c r="SJQ411" s="2175"/>
      <c r="SJR411" s="2175"/>
      <c r="SJS411" s="2175"/>
      <c r="SJT411" s="2175"/>
      <c r="SJU411" s="2175"/>
      <c r="SJV411" s="2175"/>
      <c r="SJW411" s="2175"/>
      <c r="SJX411" s="2175"/>
      <c r="SJY411" s="2175"/>
      <c r="SJZ411" s="2175"/>
      <c r="SKA411" s="2175"/>
      <c r="SKB411" s="2175"/>
      <c r="SKC411" s="2175"/>
      <c r="SKD411" s="2175"/>
      <c r="SKE411" s="2175"/>
      <c r="SKF411" s="2175"/>
      <c r="SKG411" s="2175"/>
      <c r="SKH411" s="2175"/>
      <c r="SKI411" s="2175"/>
      <c r="SKJ411" s="2175"/>
      <c r="SKK411" s="2175"/>
      <c r="SKL411" s="2175"/>
      <c r="SKM411" s="2175"/>
      <c r="SKN411" s="2175"/>
      <c r="SKO411" s="2175"/>
      <c r="SKP411" s="2175"/>
      <c r="SKQ411" s="2175"/>
      <c r="SKR411" s="2175"/>
      <c r="SKS411" s="2175"/>
      <c r="SKT411" s="2175"/>
      <c r="SKU411" s="2175"/>
      <c r="SKV411" s="2175"/>
      <c r="SKW411" s="2175"/>
      <c r="SKX411" s="2175"/>
      <c r="SKY411" s="2175"/>
      <c r="SKZ411" s="2175"/>
      <c r="SLA411" s="2175"/>
      <c r="SLB411" s="2175"/>
      <c r="SLC411" s="2175"/>
      <c r="SLD411" s="2175"/>
      <c r="SLE411" s="2175"/>
      <c r="SLF411" s="2175"/>
      <c r="SLG411" s="2175"/>
      <c r="SLH411" s="2175"/>
      <c r="SLI411" s="2175"/>
      <c r="SLJ411" s="2175"/>
      <c r="SLK411" s="2175"/>
      <c r="SLL411" s="2175"/>
      <c r="SLM411" s="2175"/>
      <c r="SLN411" s="2175"/>
      <c r="SLO411" s="2175"/>
      <c r="SLP411" s="2175"/>
      <c r="SLQ411" s="2175"/>
      <c r="SLR411" s="2175"/>
      <c r="SLS411" s="2175"/>
      <c r="SLT411" s="2175"/>
      <c r="SLU411" s="2175"/>
      <c r="SLV411" s="2175"/>
      <c r="SLW411" s="2175"/>
      <c r="SLX411" s="2175"/>
      <c r="SLY411" s="2175"/>
      <c r="SLZ411" s="2175"/>
      <c r="SMA411" s="2175"/>
      <c r="SMB411" s="2175"/>
      <c r="SMC411" s="2175"/>
      <c r="SMD411" s="2175"/>
      <c r="SME411" s="2175"/>
      <c r="SMF411" s="2175"/>
      <c r="SMG411" s="2175"/>
      <c r="SMH411" s="2175"/>
      <c r="SMI411" s="2175"/>
      <c r="SMJ411" s="2175"/>
      <c r="SMK411" s="2175"/>
      <c r="SML411" s="2175"/>
      <c r="SMM411" s="2175"/>
      <c r="SMN411" s="2175"/>
      <c r="SMO411" s="2175"/>
      <c r="SMP411" s="2175"/>
      <c r="SMQ411" s="2175"/>
      <c r="SMR411" s="2175"/>
      <c r="SMS411" s="2175"/>
      <c r="SMT411" s="2175"/>
      <c r="SMU411" s="2175"/>
      <c r="SMV411" s="2175"/>
      <c r="SMW411" s="2175"/>
      <c r="SMX411" s="2175"/>
      <c r="SMY411" s="2175"/>
      <c r="SMZ411" s="2175"/>
      <c r="SNA411" s="2175"/>
      <c r="SNB411" s="2175"/>
      <c r="SNC411" s="2175"/>
      <c r="SND411" s="2175"/>
      <c r="SNE411" s="2175"/>
      <c r="SNF411" s="2175"/>
      <c r="SNG411" s="2175"/>
      <c r="SNH411" s="2175"/>
      <c r="SNI411" s="2175"/>
      <c r="SNJ411" s="2175"/>
      <c r="SNK411" s="2175"/>
      <c r="SNL411" s="2175"/>
      <c r="SNM411" s="2175"/>
      <c r="SNN411" s="2175"/>
      <c r="SNO411" s="2175"/>
      <c r="SNP411" s="2175"/>
      <c r="SNQ411" s="2175"/>
      <c r="SNR411" s="2175"/>
      <c r="SNS411" s="2175"/>
      <c r="SNT411" s="2175"/>
      <c r="SNU411" s="2175"/>
      <c r="SNV411" s="2175"/>
      <c r="SNW411" s="2175"/>
      <c r="SNX411" s="2175"/>
      <c r="SNY411" s="2175"/>
      <c r="SNZ411" s="2175"/>
      <c r="SOA411" s="2175"/>
      <c r="SOB411" s="2175"/>
      <c r="SOC411" s="2175"/>
      <c r="SOD411" s="2175"/>
      <c r="SOE411" s="2175"/>
      <c r="SOF411" s="2175"/>
      <c r="SOG411" s="2175"/>
      <c r="SOH411" s="2175"/>
      <c r="SOI411" s="2175"/>
      <c r="SOJ411" s="2175"/>
      <c r="SOK411" s="2175"/>
      <c r="SOL411" s="2175"/>
      <c r="SOM411" s="2175"/>
      <c r="SON411" s="2175"/>
      <c r="SOO411" s="2175"/>
      <c r="SOP411" s="2175"/>
      <c r="SOQ411" s="2175"/>
      <c r="SOR411" s="2175"/>
      <c r="SOS411" s="2175"/>
      <c r="SOT411" s="2175"/>
      <c r="SOU411" s="2175"/>
      <c r="SOV411" s="2175"/>
      <c r="SOW411" s="2175"/>
      <c r="SOX411" s="2175"/>
      <c r="SOY411" s="2175"/>
      <c r="SOZ411" s="2175"/>
      <c r="SPA411" s="2175"/>
      <c r="SPB411" s="2175"/>
      <c r="SPC411" s="2175"/>
      <c r="SPD411" s="2175"/>
      <c r="SPE411" s="2175"/>
      <c r="SPF411" s="2175"/>
      <c r="SPG411" s="2175"/>
      <c r="SPH411" s="2175"/>
      <c r="SPI411" s="2175"/>
      <c r="SPJ411" s="2175"/>
      <c r="SPK411" s="2175"/>
      <c r="SPL411" s="2175"/>
      <c r="SPM411" s="2175"/>
      <c r="SPN411" s="2175"/>
      <c r="SPO411" s="2175"/>
      <c r="SPP411" s="2175"/>
      <c r="SPQ411" s="2175"/>
      <c r="SPR411" s="2175"/>
      <c r="SPS411" s="2175"/>
      <c r="SPT411" s="2175"/>
      <c r="SPU411" s="2175"/>
      <c r="SPV411" s="2175"/>
      <c r="SPW411" s="2175"/>
      <c r="SPX411" s="2175"/>
      <c r="SPY411" s="2175"/>
      <c r="SPZ411" s="2175"/>
      <c r="SQA411" s="2175"/>
      <c r="SQB411" s="2175"/>
      <c r="SQC411" s="2175"/>
      <c r="SQD411" s="2175"/>
      <c r="SQE411" s="2175"/>
      <c r="SQF411" s="2175"/>
      <c r="SQG411" s="2175"/>
      <c r="SQH411" s="2175"/>
      <c r="SQI411" s="2175"/>
      <c r="SQJ411" s="2175"/>
      <c r="SQK411" s="2175"/>
      <c r="SQL411" s="2175"/>
      <c r="SQM411" s="2175"/>
      <c r="SQN411" s="2175"/>
      <c r="SQO411" s="2175"/>
      <c r="SQP411" s="2175"/>
      <c r="SQQ411" s="2175"/>
      <c r="SQR411" s="2175"/>
      <c r="SQS411" s="2175"/>
      <c r="SQT411" s="2175"/>
      <c r="SQU411" s="2175"/>
      <c r="SQV411" s="2175"/>
      <c r="SQW411" s="2175"/>
      <c r="SQX411" s="2175"/>
      <c r="SQY411" s="2175"/>
      <c r="SQZ411" s="2175"/>
      <c r="SRA411" s="2175"/>
      <c r="SRB411" s="2175"/>
      <c r="SRC411" s="2175"/>
      <c r="SRD411" s="2175"/>
      <c r="SRE411" s="2175"/>
      <c r="SRF411" s="2175"/>
      <c r="SRG411" s="2175"/>
      <c r="SRH411" s="2175"/>
      <c r="SRI411" s="2175"/>
      <c r="SRJ411" s="2175"/>
      <c r="SRK411" s="2175"/>
      <c r="SRL411" s="2175"/>
      <c r="SRM411" s="2175"/>
      <c r="SRN411" s="2175"/>
      <c r="SRO411" s="2175"/>
      <c r="SRP411" s="2175"/>
      <c r="SRQ411" s="2175"/>
      <c r="SRR411" s="2175"/>
      <c r="SRS411" s="2175"/>
      <c r="SRT411" s="2175"/>
      <c r="SRU411" s="2175"/>
      <c r="SRV411" s="2175"/>
      <c r="SRW411" s="2175"/>
      <c r="SRX411" s="2175"/>
      <c r="SRY411" s="2175"/>
      <c r="SRZ411" s="2175"/>
      <c r="SSA411" s="2175"/>
      <c r="SSB411" s="2175"/>
      <c r="SSC411" s="2175"/>
      <c r="SSD411" s="2175"/>
      <c r="SSE411" s="2175"/>
      <c r="SSF411" s="2175"/>
      <c r="SSG411" s="2175"/>
      <c r="SSH411" s="2175"/>
      <c r="SSI411" s="2175"/>
      <c r="SSJ411" s="2175"/>
      <c r="SSK411" s="2175"/>
      <c r="SSL411" s="2175"/>
      <c r="SSM411" s="2175"/>
      <c r="SSN411" s="2175"/>
      <c r="SSO411" s="2175"/>
      <c r="SSP411" s="2175"/>
      <c r="SSQ411" s="2175"/>
      <c r="SSR411" s="2175"/>
      <c r="SSS411" s="2175"/>
      <c r="SST411" s="2175"/>
      <c r="SSU411" s="2175"/>
      <c r="SSV411" s="2175"/>
      <c r="SSW411" s="2175"/>
      <c r="SSX411" s="2175"/>
      <c r="SSY411" s="2175"/>
      <c r="SSZ411" s="2175"/>
      <c r="STA411" s="2175"/>
      <c r="STB411" s="2175"/>
      <c r="STC411" s="2175"/>
      <c r="STD411" s="2175"/>
      <c r="STE411" s="2175"/>
      <c r="STF411" s="2175"/>
      <c r="STG411" s="2175"/>
      <c r="STH411" s="2175"/>
      <c r="STI411" s="2175"/>
      <c r="STJ411" s="2175"/>
      <c r="STK411" s="2175"/>
      <c r="STL411" s="2175"/>
      <c r="STM411" s="2175"/>
      <c r="STN411" s="2175"/>
      <c r="STO411" s="2175"/>
      <c r="STP411" s="2175"/>
      <c r="STQ411" s="2175"/>
      <c r="STR411" s="2175"/>
      <c r="STS411" s="2175"/>
      <c r="STT411" s="2175"/>
      <c r="STU411" s="2175"/>
      <c r="STV411" s="2175"/>
      <c r="STW411" s="2175"/>
      <c r="STX411" s="2175"/>
      <c r="STY411" s="2175"/>
      <c r="STZ411" s="2175"/>
      <c r="SUA411" s="2175"/>
      <c r="SUB411" s="2175"/>
      <c r="SUC411" s="2175"/>
      <c r="SUD411" s="2175"/>
      <c r="SUE411" s="2175"/>
      <c r="SUF411" s="2175"/>
      <c r="SUG411" s="2175"/>
      <c r="SUH411" s="2175"/>
      <c r="SUI411" s="2175"/>
      <c r="SUJ411" s="2175"/>
      <c r="SUK411" s="2175"/>
      <c r="SUL411" s="2175"/>
      <c r="SUM411" s="2175"/>
      <c r="SUN411" s="2175"/>
      <c r="SUO411" s="2175"/>
      <c r="SUP411" s="2175"/>
      <c r="SUQ411" s="2175"/>
      <c r="SUR411" s="2175"/>
      <c r="SUS411" s="2175"/>
      <c r="SUT411" s="2175"/>
      <c r="SUU411" s="2175"/>
      <c r="SUV411" s="2175"/>
      <c r="SUW411" s="2175"/>
      <c r="SUX411" s="2175"/>
      <c r="SUY411" s="2175"/>
      <c r="SUZ411" s="2175"/>
      <c r="SVA411" s="2175"/>
      <c r="SVB411" s="2175"/>
      <c r="SVC411" s="2175"/>
      <c r="SVD411" s="2175"/>
      <c r="SVE411" s="2175"/>
      <c r="SVF411" s="2175"/>
      <c r="SVG411" s="2175"/>
      <c r="SVH411" s="2175"/>
      <c r="SVI411" s="2175"/>
      <c r="SVJ411" s="2175"/>
      <c r="SVK411" s="2175"/>
      <c r="SVL411" s="2175"/>
      <c r="SVM411" s="2175"/>
      <c r="SVN411" s="2175"/>
      <c r="SVO411" s="2175"/>
      <c r="SVP411" s="2175"/>
      <c r="SVQ411" s="2175"/>
      <c r="SVR411" s="2175"/>
      <c r="SVS411" s="2175"/>
      <c r="SVT411" s="2175"/>
      <c r="SVU411" s="2175"/>
      <c r="SVV411" s="2175"/>
      <c r="SVW411" s="2175"/>
      <c r="SVX411" s="2175"/>
      <c r="SVY411" s="2175"/>
      <c r="SVZ411" s="2175"/>
      <c r="SWA411" s="2175"/>
      <c r="SWB411" s="2175"/>
      <c r="SWC411" s="2175"/>
      <c r="SWD411" s="2175"/>
      <c r="SWE411" s="2175"/>
      <c r="SWF411" s="2175"/>
      <c r="SWG411" s="2175"/>
      <c r="SWH411" s="2175"/>
      <c r="SWI411" s="2175"/>
      <c r="SWJ411" s="2175"/>
      <c r="SWK411" s="2175"/>
      <c r="SWL411" s="2175"/>
      <c r="SWM411" s="2175"/>
      <c r="SWN411" s="2175"/>
      <c r="SWO411" s="2175"/>
      <c r="SWP411" s="2175"/>
      <c r="SWQ411" s="2175"/>
      <c r="SWR411" s="2175"/>
      <c r="SWS411" s="2175"/>
      <c r="SWT411" s="2175"/>
      <c r="SWU411" s="2175"/>
      <c r="SWV411" s="2175"/>
      <c r="SWW411" s="2175"/>
      <c r="SWX411" s="2175"/>
      <c r="SWY411" s="2175"/>
      <c r="SWZ411" s="2175"/>
      <c r="SXA411" s="2175"/>
      <c r="SXB411" s="2175"/>
      <c r="SXC411" s="2175"/>
      <c r="SXD411" s="2175"/>
      <c r="SXE411" s="2175"/>
      <c r="SXF411" s="2175"/>
      <c r="SXG411" s="2175"/>
      <c r="SXH411" s="2175"/>
      <c r="SXI411" s="2175"/>
      <c r="SXJ411" s="2175"/>
      <c r="SXK411" s="2175"/>
      <c r="SXL411" s="2175"/>
      <c r="SXM411" s="2175"/>
      <c r="SXN411" s="2175"/>
      <c r="SXO411" s="2175"/>
      <c r="SXP411" s="2175"/>
      <c r="SXQ411" s="2175"/>
      <c r="SXR411" s="2175"/>
      <c r="SXS411" s="2175"/>
      <c r="SXT411" s="2175"/>
      <c r="SXU411" s="2175"/>
      <c r="SXV411" s="2175"/>
      <c r="SXW411" s="2175"/>
      <c r="SXX411" s="2175"/>
      <c r="SXY411" s="2175"/>
      <c r="SXZ411" s="2175"/>
      <c r="SYA411" s="2175"/>
      <c r="SYB411" s="2175"/>
      <c r="SYC411" s="2175"/>
      <c r="SYD411" s="2175"/>
      <c r="SYE411" s="2175"/>
      <c r="SYF411" s="2175"/>
      <c r="SYG411" s="2175"/>
      <c r="SYH411" s="2175"/>
      <c r="SYI411" s="2175"/>
      <c r="SYJ411" s="2175"/>
      <c r="SYK411" s="2175"/>
      <c r="SYL411" s="2175"/>
      <c r="SYM411" s="2175"/>
      <c r="SYN411" s="2175"/>
      <c r="SYO411" s="2175"/>
      <c r="SYP411" s="2175"/>
      <c r="SYQ411" s="2175"/>
      <c r="SYR411" s="2175"/>
      <c r="SYS411" s="2175"/>
      <c r="SYT411" s="2175"/>
      <c r="SYU411" s="2175"/>
      <c r="SYV411" s="2175"/>
      <c r="SYW411" s="2175"/>
      <c r="SYX411" s="2175"/>
      <c r="SYY411" s="2175"/>
      <c r="SYZ411" s="2175"/>
      <c r="SZA411" s="2175"/>
      <c r="SZB411" s="2175"/>
      <c r="SZC411" s="2175"/>
      <c r="SZD411" s="2175"/>
      <c r="SZE411" s="2175"/>
      <c r="SZF411" s="2175"/>
      <c r="SZG411" s="2175"/>
      <c r="SZH411" s="2175"/>
      <c r="SZI411" s="2175"/>
      <c r="SZJ411" s="2175"/>
      <c r="SZK411" s="2175"/>
      <c r="SZL411" s="2175"/>
      <c r="SZM411" s="2175"/>
      <c r="SZN411" s="2175"/>
      <c r="SZO411" s="2175"/>
      <c r="SZP411" s="2175"/>
      <c r="SZQ411" s="2175"/>
      <c r="SZR411" s="2175"/>
      <c r="SZS411" s="2175"/>
      <c r="SZT411" s="2175"/>
      <c r="SZU411" s="2175"/>
      <c r="SZV411" s="2175"/>
      <c r="SZW411" s="2175"/>
      <c r="SZX411" s="2175"/>
      <c r="SZY411" s="2175"/>
      <c r="SZZ411" s="2175"/>
      <c r="TAA411" s="2175"/>
      <c r="TAB411" s="2175"/>
      <c r="TAC411" s="2175"/>
      <c r="TAD411" s="2175"/>
      <c r="TAE411" s="2175"/>
      <c r="TAF411" s="2175"/>
      <c r="TAG411" s="2175"/>
      <c r="TAH411" s="2175"/>
      <c r="TAI411" s="2175"/>
      <c r="TAJ411" s="2175"/>
      <c r="TAK411" s="2175"/>
      <c r="TAL411" s="2175"/>
      <c r="TAM411" s="2175"/>
      <c r="TAN411" s="2175"/>
      <c r="TAO411" s="2175"/>
      <c r="TAP411" s="2175"/>
      <c r="TAQ411" s="2175"/>
      <c r="TAR411" s="2175"/>
      <c r="TAS411" s="2175"/>
      <c r="TAT411" s="2175"/>
      <c r="TAU411" s="2175"/>
      <c r="TAV411" s="2175"/>
      <c r="TAW411" s="2175"/>
      <c r="TAX411" s="2175"/>
      <c r="TAY411" s="2175"/>
      <c r="TAZ411" s="2175"/>
      <c r="TBA411" s="2175"/>
      <c r="TBB411" s="2175"/>
      <c r="TBC411" s="2175"/>
      <c r="TBD411" s="2175"/>
      <c r="TBE411" s="2175"/>
      <c r="TBF411" s="2175"/>
      <c r="TBG411" s="2175"/>
      <c r="TBH411" s="2175"/>
      <c r="TBI411" s="2175"/>
      <c r="TBJ411" s="2175"/>
      <c r="TBK411" s="2175"/>
      <c r="TBL411" s="2175"/>
      <c r="TBM411" s="2175"/>
      <c r="TBN411" s="2175"/>
      <c r="TBO411" s="2175"/>
      <c r="TBP411" s="2175"/>
      <c r="TBQ411" s="2175"/>
      <c r="TBR411" s="2175"/>
      <c r="TBS411" s="2175"/>
      <c r="TBT411" s="2175"/>
      <c r="TBU411" s="2175"/>
      <c r="TBV411" s="2175"/>
      <c r="TBW411" s="2175"/>
      <c r="TBX411" s="2175"/>
      <c r="TBY411" s="2175"/>
      <c r="TBZ411" s="2175"/>
      <c r="TCA411" s="2175"/>
      <c r="TCB411" s="2175"/>
      <c r="TCC411" s="2175"/>
      <c r="TCD411" s="2175"/>
      <c r="TCE411" s="2175"/>
      <c r="TCF411" s="2175"/>
      <c r="TCG411" s="2175"/>
      <c r="TCH411" s="2175"/>
      <c r="TCI411" s="2175"/>
      <c r="TCJ411" s="2175"/>
      <c r="TCK411" s="2175"/>
      <c r="TCL411" s="2175"/>
      <c r="TCM411" s="2175"/>
      <c r="TCN411" s="2175"/>
      <c r="TCO411" s="2175"/>
      <c r="TCP411" s="2175"/>
      <c r="TCQ411" s="2175"/>
      <c r="TCR411" s="2175"/>
      <c r="TCS411" s="2175"/>
      <c r="TCT411" s="2175"/>
      <c r="TCU411" s="2175"/>
      <c r="TCV411" s="2175"/>
      <c r="TCW411" s="2175"/>
      <c r="TCX411" s="2175"/>
      <c r="TCY411" s="2175"/>
      <c r="TCZ411" s="2175"/>
      <c r="TDA411" s="2175"/>
      <c r="TDB411" s="2175"/>
      <c r="TDC411" s="2175"/>
      <c r="TDD411" s="2175"/>
      <c r="TDE411" s="2175"/>
      <c r="TDF411" s="2175"/>
      <c r="TDG411" s="2175"/>
      <c r="TDH411" s="2175"/>
      <c r="TDI411" s="2175"/>
      <c r="TDJ411" s="2175"/>
      <c r="TDK411" s="2175"/>
      <c r="TDL411" s="2175"/>
      <c r="TDM411" s="2175"/>
      <c r="TDN411" s="2175"/>
      <c r="TDO411" s="2175"/>
      <c r="TDP411" s="2175"/>
      <c r="TDQ411" s="2175"/>
      <c r="TDR411" s="2175"/>
      <c r="TDS411" s="2175"/>
      <c r="TDT411" s="2175"/>
      <c r="TDU411" s="2175"/>
      <c r="TDV411" s="2175"/>
      <c r="TDW411" s="2175"/>
      <c r="TDX411" s="2175"/>
      <c r="TDY411" s="2175"/>
      <c r="TDZ411" s="2175"/>
      <c r="TEA411" s="2175"/>
      <c r="TEB411" s="2175"/>
      <c r="TEC411" s="2175"/>
      <c r="TED411" s="2175"/>
      <c r="TEE411" s="2175"/>
      <c r="TEF411" s="2175"/>
      <c r="TEG411" s="2175"/>
      <c r="TEH411" s="2175"/>
      <c r="TEI411" s="2175"/>
      <c r="TEJ411" s="2175"/>
      <c r="TEK411" s="2175"/>
      <c r="TEL411" s="2175"/>
      <c r="TEM411" s="2175"/>
      <c r="TEN411" s="2175"/>
      <c r="TEO411" s="2175"/>
      <c r="TEP411" s="2175"/>
      <c r="TEQ411" s="2175"/>
      <c r="TER411" s="2175"/>
      <c r="TES411" s="2175"/>
      <c r="TET411" s="2175"/>
      <c r="TEU411" s="2175"/>
      <c r="TEV411" s="2175"/>
      <c r="TEW411" s="2175"/>
      <c r="TEX411" s="2175"/>
      <c r="TEY411" s="2175"/>
      <c r="TEZ411" s="2175"/>
      <c r="TFA411" s="2175"/>
      <c r="TFB411" s="2175"/>
      <c r="TFC411" s="2175"/>
      <c r="TFD411" s="2175"/>
      <c r="TFE411" s="2175"/>
      <c r="TFF411" s="2175"/>
      <c r="TFG411" s="2175"/>
      <c r="TFH411" s="2175"/>
      <c r="TFI411" s="2175"/>
      <c r="TFJ411" s="2175"/>
      <c r="TFK411" s="2175"/>
      <c r="TFL411" s="2175"/>
      <c r="TFM411" s="2175"/>
      <c r="TFN411" s="2175"/>
      <c r="TFO411" s="2175"/>
      <c r="TFP411" s="2175"/>
      <c r="TFQ411" s="2175"/>
      <c r="TFR411" s="2175"/>
      <c r="TFS411" s="2175"/>
      <c r="TFT411" s="2175"/>
      <c r="TFU411" s="2175"/>
      <c r="TFV411" s="2175"/>
      <c r="TFW411" s="2175"/>
      <c r="TFX411" s="2175"/>
      <c r="TFY411" s="2175"/>
      <c r="TFZ411" s="2175"/>
      <c r="TGA411" s="2175"/>
      <c r="TGB411" s="2175"/>
      <c r="TGC411" s="2175"/>
      <c r="TGD411" s="2175"/>
      <c r="TGE411" s="2175"/>
      <c r="TGF411" s="2175"/>
      <c r="TGG411" s="2175"/>
      <c r="TGH411" s="2175"/>
      <c r="TGI411" s="2175"/>
      <c r="TGJ411" s="2175"/>
      <c r="TGK411" s="2175"/>
      <c r="TGL411" s="2175"/>
      <c r="TGM411" s="2175"/>
      <c r="TGN411" s="2175"/>
      <c r="TGO411" s="2175"/>
      <c r="TGP411" s="2175"/>
      <c r="TGQ411" s="2175"/>
      <c r="TGR411" s="2175"/>
      <c r="TGS411" s="2175"/>
      <c r="TGT411" s="2175"/>
      <c r="TGU411" s="2175"/>
      <c r="TGV411" s="2175"/>
      <c r="TGW411" s="2175"/>
      <c r="TGX411" s="2175"/>
      <c r="TGY411" s="2175"/>
      <c r="TGZ411" s="2175"/>
      <c r="THA411" s="2175"/>
      <c r="THB411" s="2175"/>
      <c r="THC411" s="2175"/>
      <c r="THD411" s="2175"/>
      <c r="THE411" s="2175"/>
      <c r="THF411" s="2175"/>
      <c r="THG411" s="2175"/>
      <c r="THH411" s="2175"/>
      <c r="THI411" s="2175"/>
      <c r="THJ411" s="2175"/>
      <c r="THK411" s="2175"/>
      <c r="THL411" s="2175"/>
      <c r="THM411" s="2175"/>
      <c r="THN411" s="2175"/>
      <c r="THO411" s="2175"/>
      <c r="THP411" s="2175"/>
      <c r="THQ411" s="2175"/>
      <c r="THR411" s="2175"/>
      <c r="THS411" s="2175"/>
      <c r="THT411" s="2175"/>
      <c r="THU411" s="2175"/>
      <c r="THV411" s="2175"/>
      <c r="THW411" s="2175"/>
      <c r="THX411" s="2175"/>
      <c r="THY411" s="2175"/>
      <c r="THZ411" s="2175"/>
      <c r="TIA411" s="2175"/>
      <c r="TIB411" s="2175"/>
      <c r="TIC411" s="2175"/>
      <c r="TID411" s="2175"/>
      <c r="TIE411" s="2175"/>
      <c r="TIF411" s="2175"/>
      <c r="TIG411" s="2175"/>
      <c r="TIH411" s="2175"/>
      <c r="TII411" s="2175"/>
      <c r="TIJ411" s="2175"/>
      <c r="TIK411" s="2175"/>
      <c r="TIL411" s="2175"/>
      <c r="TIM411" s="2175"/>
      <c r="TIN411" s="2175"/>
      <c r="TIO411" s="2175"/>
      <c r="TIP411" s="2175"/>
      <c r="TIQ411" s="2175"/>
      <c r="TIR411" s="2175"/>
      <c r="TIS411" s="2175"/>
      <c r="TIT411" s="2175"/>
      <c r="TIU411" s="2175"/>
      <c r="TIV411" s="2175"/>
      <c r="TIW411" s="2175"/>
      <c r="TIX411" s="2175"/>
      <c r="TIY411" s="2175"/>
      <c r="TIZ411" s="2175"/>
      <c r="TJA411" s="2175"/>
      <c r="TJB411" s="2175"/>
      <c r="TJC411" s="2175"/>
      <c r="TJD411" s="2175"/>
      <c r="TJE411" s="2175"/>
      <c r="TJF411" s="2175"/>
      <c r="TJG411" s="2175"/>
      <c r="TJH411" s="2175"/>
      <c r="TJI411" s="2175"/>
      <c r="TJJ411" s="2175"/>
      <c r="TJK411" s="2175"/>
      <c r="TJL411" s="2175"/>
      <c r="TJM411" s="2175"/>
      <c r="TJN411" s="2175"/>
      <c r="TJO411" s="2175"/>
      <c r="TJP411" s="2175"/>
      <c r="TJQ411" s="2175"/>
      <c r="TJR411" s="2175"/>
      <c r="TJS411" s="2175"/>
      <c r="TJT411" s="2175"/>
      <c r="TJU411" s="2175"/>
      <c r="TJV411" s="2175"/>
      <c r="TJW411" s="2175"/>
      <c r="TJX411" s="2175"/>
      <c r="TJY411" s="2175"/>
      <c r="TJZ411" s="2175"/>
      <c r="TKA411" s="2175"/>
      <c r="TKB411" s="2175"/>
      <c r="TKC411" s="2175"/>
      <c r="TKD411" s="2175"/>
      <c r="TKE411" s="2175"/>
      <c r="TKF411" s="2175"/>
      <c r="TKG411" s="2175"/>
      <c r="TKH411" s="2175"/>
      <c r="TKI411" s="2175"/>
      <c r="TKJ411" s="2175"/>
      <c r="TKK411" s="2175"/>
      <c r="TKL411" s="2175"/>
      <c r="TKM411" s="2175"/>
      <c r="TKN411" s="2175"/>
      <c r="TKO411" s="2175"/>
      <c r="TKP411" s="2175"/>
      <c r="TKQ411" s="2175"/>
      <c r="TKR411" s="2175"/>
      <c r="TKS411" s="2175"/>
      <c r="TKT411" s="2175"/>
      <c r="TKU411" s="2175"/>
      <c r="TKV411" s="2175"/>
      <c r="TKW411" s="2175"/>
      <c r="TKX411" s="2175"/>
      <c r="TKY411" s="2175"/>
      <c r="TKZ411" s="2175"/>
      <c r="TLA411" s="2175"/>
      <c r="TLB411" s="2175"/>
      <c r="TLC411" s="2175"/>
      <c r="TLD411" s="2175"/>
      <c r="TLE411" s="2175"/>
      <c r="TLF411" s="2175"/>
      <c r="TLG411" s="2175"/>
      <c r="TLH411" s="2175"/>
      <c r="TLI411" s="2175"/>
      <c r="TLJ411" s="2175"/>
      <c r="TLK411" s="2175"/>
      <c r="TLL411" s="2175"/>
      <c r="TLM411" s="2175"/>
      <c r="TLN411" s="2175"/>
      <c r="TLO411" s="2175"/>
      <c r="TLP411" s="2175"/>
      <c r="TLQ411" s="2175"/>
      <c r="TLR411" s="2175"/>
      <c r="TLS411" s="2175"/>
      <c r="TLT411" s="2175"/>
      <c r="TLU411" s="2175"/>
      <c r="TLV411" s="2175"/>
      <c r="TLW411" s="2175"/>
      <c r="TLX411" s="2175"/>
      <c r="TLY411" s="2175"/>
      <c r="TLZ411" s="2175"/>
      <c r="TMA411" s="2175"/>
      <c r="TMB411" s="2175"/>
      <c r="TMC411" s="2175"/>
      <c r="TMD411" s="2175"/>
      <c r="TME411" s="2175"/>
      <c r="TMF411" s="2175"/>
      <c r="TMG411" s="2175"/>
      <c r="TMH411" s="2175"/>
      <c r="TMI411" s="2175"/>
      <c r="TMJ411" s="2175"/>
      <c r="TMK411" s="2175"/>
      <c r="TML411" s="2175"/>
      <c r="TMM411" s="2175"/>
      <c r="TMN411" s="2175"/>
      <c r="TMO411" s="2175"/>
      <c r="TMP411" s="2175"/>
      <c r="TMQ411" s="2175"/>
      <c r="TMR411" s="2175"/>
      <c r="TMS411" s="2175"/>
      <c r="TMT411" s="2175"/>
      <c r="TMU411" s="2175"/>
      <c r="TMV411" s="2175"/>
      <c r="TMW411" s="2175"/>
      <c r="TMX411" s="2175"/>
      <c r="TMY411" s="2175"/>
      <c r="TMZ411" s="2175"/>
      <c r="TNA411" s="2175"/>
      <c r="TNB411" s="2175"/>
      <c r="TNC411" s="2175"/>
      <c r="TND411" s="2175"/>
      <c r="TNE411" s="2175"/>
      <c r="TNF411" s="2175"/>
      <c r="TNG411" s="2175"/>
      <c r="TNH411" s="2175"/>
      <c r="TNI411" s="2175"/>
      <c r="TNJ411" s="2175"/>
      <c r="TNK411" s="2175"/>
      <c r="TNL411" s="2175"/>
      <c r="TNM411" s="2175"/>
      <c r="TNN411" s="2175"/>
      <c r="TNO411" s="2175"/>
      <c r="TNP411" s="2175"/>
      <c r="TNQ411" s="2175"/>
      <c r="TNR411" s="2175"/>
      <c r="TNS411" s="2175"/>
      <c r="TNT411" s="2175"/>
      <c r="TNU411" s="2175"/>
      <c r="TNV411" s="2175"/>
      <c r="TNW411" s="2175"/>
      <c r="TNX411" s="2175"/>
      <c r="TNY411" s="2175"/>
      <c r="TNZ411" s="2175"/>
      <c r="TOA411" s="2175"/>
      <c r="TOB411" s="2175"/>
      <c r="TOC411" s="2175"/>
      <c r="TOD411" s="2175"/>
      <c r="TOE411" s="2175"/>
      <c r="TOF411" s="2175"/>
      <c r="TOG411" s="2175"/>
      <c r="TOH411" s="2175"/>
      <c r="TOI411" s="2175"/>
      <c r="TOJ411" s="2175"/>
      <c r="TOK411" s="2175"/>
      <c r="TOL411" s="2175"/>
      <c r="TOM411" s="2175"/>
      <c r="TON411" s="2175"/>
      <c r="TOO411" s="2175"/>
      <c r="TOP411" s="2175"/>
      <c r="TOQ411" s="2175"/>
      <c r="TOR411" s="2175"/>
      <c r="TOS411" s="2175"/>
      <c r="TOT411" s="2175"/>
      <c r="TOU411" s="2175"/>
      <c r="TOV411" s="2175"/>
      <c r="TOW411" s="2175"/>
      <c r="TOX411" s="2175"/>
      <c r="TOY411" s="2175"/>
      <c r="TOZ411" s="2175"/>
      <c r="TPA411" s="2175"/>
      <c r="TPB411" s="2175"/>
      <c r="TPC411" s="2175"/>
      <c r="TPD411" s="2175"/>
      <c r="TPE411" s="2175"/>
      <c r="TPF411" s="2175"/>
      <c r="TPG411" s="2175"/>
      <c r="TPH411" s="2175"/>
      <c r="TPI411" s="2175"/>
      <c r="TPJ411" s="2175"/>
      <c r="TPK411" s="2175"/>
      <c r="TPL411" s="2175"/>
      <c r="TPM411" s="2175"/>
      <c r="TPN411" s="2175"/>
      <c r="TPO411" s="2175"/>
      <c r="TPP411" s="2175"/>
      <c r="TPQ411" s="2175"/>
      <c r="TPR411" s="2175"/>
      <c r="TPS411" s="2175"/>
      <c r="TPT411" s="2175"/>
      <c r="TPU411" s="2175"/>
      <c r="TPV411" s="2175"/>
      <c r="TPW411" s="2175"/>
      <c r="TPX411" s="2175"/>
      <c r="TPY411" s="2175"/>
      <c r="TPZ411" s="2175"/>
      <c r="TQA411" s="2175"/>
      <c r="TQB411" s="2175"/>
      <c r="TQC411" s="2175"/>
      <c r="TQD411" s="2175"/>
      <c r="TQE411" s="2175"/>
      <c r="TQF411" s="2175"/>
      <c r="TQG411" s="2175"/>
      <c r="TQH411" s="2175"/>
      <c r="TQI411" s="2175"/>
      <c r="TQJ411" s="2175"/>
      <c r="TQK411" s="2175"/>
      <c r="TQL411" s="2175"/>
      <c r="TQM411" s="2175"/>
      <c r="TQN411" s="2175"/>
      <c r="TQO411" s="2175"/>
      <c r="TQP411" s="2175"/>
      <c r="TQQ411" s="2175"/>
      <c r="TQR411" s="2175"/>
      <c r="TQS411" s="2175"/>
      <c r="TQT411" s="2175"/>
      <c r="TQU411" s="2175"/>
      <c r="TQV411" s="2175"/>
      <c r="TQW411" s="2175"/>
      <c r="TQX411" s="2175"/>
      <c r="TQY411" s="2175"/>
      <c r="TQZ411" s="2175"/>
      <c r="TRA411" s="2175"/>
      <c r="TRB411" s="2175"/>
      <c r="TRC411" s="2175"/>
      <c r="TRD411" s="2175"/>
      <c r="TRE411" s="2175"/>
      <c r="TRF411" s="2175"/>
      <c r="TRG411" s="2175"/>
      <c r="TRH411" s="2175"/>
      <c r="TRI411" s="2175"/>
      <c r="TRJ411" s="2175"/>
      <c r="TRK411" s="2175"/>
      <c r="TRL411" s="2175"/>
      <c r="TRM411" s="2175"/>
      <c r="TRN411" s="2175"/>
      <c r="TRO411" s="2175"/>
      <c r="TRP411" s="2175"/>
      <c r="TRQ411" s="2175"/>
      <c r="TRR411" s="2175"/>
      <c r="TRS411" s="2175"/>
      <c r="TRT411" s="2175"/>
      <c r="TRU411" s="2175"/>
      <c r="TRV411" s="2175"/>
      <c r="TRW411" s="2175"/>
      <c r="TRX411" s="2175"/>
      <c r="TRY411" s="2175"/>
      <c r="TRZ411" s="2175"/>
      <c r="TSA411" s="2175"/>
      <c r="TSB411" s="2175"/>
      <c r="TSC411" s="2175"/>
      <c r="TSD411" s="2175"/>
      <c r="TSE411" s="2175"/>
      <c r="TSF411" s="2175"/>
      <c r="TSG411" s="2175"/>
      <c r="TSH411" s="2175"/>
      <c r="TSI411" s="2175"/>
      <c r="TSJ411" s="2175"/>
      <c r="TSK411" s="2175"/>
      <c r="TSL411" s="2175"/>
      <c r="TSM411" s="2175"/>
      <c r="TSN411" s="2175"/>
      <c r="TSO411" s="2175"/>
      <c r="TSP411" s="2175"/>
      <c r="TSQ411" s="2175"/>
      <c r="TSR411" s="2175"/>
      <c r="TSS411" s="2175"/>
      <c r="TST411" s="2175"/>
      <c r="TSU411" s="2175"/>
      <c r="TSV411" s="2175"/>
      <c r="TSW411" s="2175"/>
      <c r="TSX411" s="2175"/>
      <c r="TSY411" s="2175"/>
      <c r="TSZ411" s="2175"/>
      <c r="TTA411" s="2175"/>
      <c r="TTB411" s="2175"/>
      <c r="TTC411" s="2175"/>
      <c r="TTD411" s="2175"/>
      <c r="TTE411" s="2175"/>
      <c r="TTF411" s="2175"/>
      <c r="TTG411" s="2175"/>
      <c r="TTH411" s="2175"/>
      <c r="TTI411" s="2175"/>
      <c r="TTJ411" s="2175"/>
      <c r="TTK411" s="2175"/>
      <c r="TTL411" s="2175"/>
      <c r="TTM411" s="2175"/>
      <c r="TTN411" s="2175"/>
      <c r="TTO411" s="2175"/>
      <c r="TTP411" s="2175"/>
      <c r="TTQ411" s="2175"/>
      <c r="TTR411" s="2175"/>
      <c r="TTS411" s="2175"/>
      <c r="TTT411" s="2175"/>
      <c r="TTU411" s="2175"/>
      <c r="TTV411" s="2175"/>
      <c r="TTW411" s="2175"/>
      <c r="TTX411" s="2175"/>
      <c r="TTY411" s="2175"/>
      <c r="TTZ411" s="2175"/>
      <c r="TUA411" s="2175"/>
      <c r="TUB411" s="2175"/>
      <c r="TUC411" s="2175"/>
      <c r="TUD411" s="2175"/>
      <c r="TUE411" s="2175"/>
      <c r="TUF411" s="2175"/>
      <c r="TUG411" s="2175"/>
      <c r="TUH411" s="2175"/>
      <c r="TUI411" s="2175"/>
      <c r="TUJ411" s="2175"/>
      <c r="TUK411" s="2175"/>
      <c r="TUL411" s="2175"/>
      <c r="TUM411" s="2175"/>
      <c r="TUN411" s="2175"/>
      <c r="TUO411" s="2175"/>
      <c r="TUP411" s="2175"/>
      <c r="TUQ411" s="2175"/>
      <c r="TUR411" s="2175"/>
      <c r="TUS411" s="2175"/>
      <c r="TUT411" s="2175"/>
      <c r="TUU411" s="2175"/>
      <c r="TUV411" s="2175"/>
      <c r="TUW411" s="2175"/>
      <c r="TUX411" s="2175"/>
      <c r="TUY411" s="2175"/>
      <c r="TUZ411" s="2175"/>
      <c r="TVA411" s="2175"/>
      <c r="TVB411" s="2175"/>
      <c r="TVC411" s="2175"/>
      <c r="TVD411" s="2175"/>
      <c r="TVE411" s="2175"/>
      <c r="TVF411" s="2175"/>
      <c r="TVG411" s="2175"/>
      <c r="TVH411" s="2175"/>
      <c r="TVI411" s="2175"/>
      <c r="TVJ411" s="2175"/>
      <c r="TVK411" s="2175"/>
      <c r="TVL411" s="2175"/>
      <c r="TVM411" s="2175"/>
      <c r="TVN411" s="2175"/>
      <c r="TVO411" s="2175"/>
      <c r="TVP411" s="2175"/>
      <c r="TVQ411" s="2175"/>
      <c r="TVR411" s="2175"/>
      <c r="TVS411" s="2175"/>
      <c r="TVT411" s="2175"/>
      <c r="TVU411" s="2175"/>
      <c r="TVV411" s="2175"/>
      <c r="TVW411" s="2175"/>
      <c r="TVX411" s="2175"/>
      <c r="TVY411" s="2175"/>
      <c r="TVZ411" s="2175"/>
      <c r="TWA411" s="2175"/>
      <c r="TWB411" s="2175"/>
      <c r="TWC411" s="2175"/>
      <c r="TWD411" s="2175"/>
      <c r="TWE411" s="2175"/>
      <c r="TWF411" s="2175"/>
      <c r="TWG411" s="2175"/>
      <c r="TWH411" s="2175"/>
      <c r="TWI411" s="2175"/>
      <c r="TWJ411" s="2175"/>
      <c r="TWK411" s="2175"/>
      <c r="TWL411" s="2175"/>
      <c r="TWM411" s="2175"/>
      <c r="TWN411" s="2175"/>
      <c r="TWO411" s="2175"/>
      <c r="TWP411" s="2175"/>
      <c r="TWQ411" s="2175"/>
      <c r="TWR411" s="2175"/>
      <c r="TWS411" s="2175"/>
      <c r="TWT411" s="2175"/>
      <c r="TWU411" s="2175"/>
      <c r="TWV411" s="2175"/>
      <c r="TWW411" s="2175"/>
      <c r="TWX411" s="2175"/>
      <c r="TWY411" s="2175"/>
      <c r="TWZ411" s="2175"/>
      <c r="TXA411" s="2175"/>
      <c r="TXB411" s="2175"/>
      <c r="TXC411" s="2175"/>
      <c r="TXD411" s="2175"/>
      <c r="TXE411" s="2175"/>
      <c r="TXF411" s="2175"/>
      <c r="TXG411" s="2175"/>
      <c r="TXH411" s="2175"/>
      <c r="TXI411" s="2175"/>
      <c r="TXJ411" s="2175"/>
      <c r="TXK411" s="2175"/>
      <c r="TXL411" s="2175"/>
      <c r="TXM411" s="2175"/>
      <c r="TXN411" s="2175"/>
      <c r="TXO411" s="2175"/>
      <c r="TXP411" s="2175"/>
      <c r="TXQ411" s="2175"/>
      <c r="TXR411" s="2175"/>
      <c r="TXS411" s="2175"/>
      <c r="TXT411" s="2175"/>
      <c r="TXU411" s="2175"/>
      <c r="TXV411" s="2175"/>
      <c r="TXW411" s="2175"/>
      <c r="TXX411" s="2175"/>
      <c r="TXY411" s="2175"/>
      <c r="TXZ411" s="2175"/>
      <c r="TYA411" s="2175"/>
      <c r="TYB411" s="2175"/>
      <c r="TYC411" s="2175"/>
      <c r="TYD411" s="2175"/>
      <c r="TYE411" s="2175"/>
      <c r="TYF411" s="2175"/>
      <c r="TYG411" s="2175"/>
      <c r="TYH411" s="2175"/>
      <c r="TYI411" s="2175"/>
      <c r="TYJ411" s="2175"/>
      <c r="TYK411" s="2175"/>
      <c r="TYL411" s="2175"/>
      <c r="TYM411" s="2175"/>
      <c r="TYN411" s="2175"/>
      <c r="TYO411" s="2175"/>
      <c r="TYP411" s="2175"/>
      <c r="TYQ411" s="2175"/>
      <c r="TYR411" s="2175"/>
      <c r="TYS411" s="2175"/>
      <c r="TYT411" s="2175"/>
      <c r="TYU411" s="2175"/>
      <c r="TYV411" s="2175"/>
      <c r="TYW411" s="2175"/>
      <c r="TYX411" s="2175"/>
      <c r="TYY411" s="2175"/>
      <c r="TYZ411" s="2175"/>
      <c r="TZA411" s="2175"/>
      <c r="TZB411" s="2175"/>
      <c r="TZC411" s="2175"/>
      <c r="TZD411" s="2175"/>
      <c r="TZE411" s="2175"/>
      <c r="TZF411" s="2175"/>
      <c r="TZG411" s="2175"/>
      <c r="TZH411" s="2175"/>
      <c r="TZI411" s="2175"/>
      <c r="TZJ411" s="2175"/>
      <c r="TZK411" s="2175"/>
      <c r="TZL411" s="2175"/>
      <c r="TZM411" s="2175"/>
      <c r="TZN411" s="2175"/>
      <c r="TZO411" s="2175"/>
      <c r="TZP411" s="2175"/>
      <c r="TZQ411" s="2175"/>
      <c r="TZR411" s="2175"/>
      <c r="TZS411" s="2175"/>
      <c r="TZT411" s="2175"/>
      <c r="TZU411" s="2175"/>
      <c r="TZV411" s="2175"/>
      <c r="TZW411" s="2175"/>
      <c r="TZX411" s="2175"/>
      <c r="TZY411" s="2175"/>
      <c r="TZZ411" s="2175"/>
      <c r="UAA411" s="2175"/>
      <c r="UAB411" s="2175"/>
      <c r="UAC411" s="2175"/>
      <c r="UAD411" s="2175"/>
      <c r="UAE411" s="2175"/>
      <c r="UAF411" s="2175"/>
      <c r="UAG411" s="2175"/>
      <c r="UAH411" s="2175"/>
      <c r="UAI411" s="2175"/>
      <c r="UAJ411" s="2175"/>
      <c r="UAK411" s="2175"/>
      <c r="UAL411" s="2175"/>
      <c r="UAM411" s="2175"/>
      <c r="UAN411" s="2175"/>
      <c r="UAO411" s="2175"/>
      <c r="UAP411" s="2175"/>
      <c r="UAQ411" s="2175"/>
      <c r="UAR411" s="2175"/>
      <c r="UAS411" s="2175"/>
      <c r="UAT411" s="2175"/>
      <c r="UAU411" s="2175"/>
      <c r="UAV411" s="2175"/>
      <c r="UAW411" s="2175"/>
      <c r="UAX411" s="2175"/>
      <c r="UAY411" s="2175"/>
      <c r="UAZ411" s="2175"/>
      <c r="UBA411" s="2175"/>
      <c r="UBB411" s="2175"/>
      <c r="UBC411" s="2175"/>
      <c r="UBD411" s="2175"/>
      <c r="UBE411" s="2175"/>
      <c r="UBF411" s="2175"/>
      <c r="UBG411" s="2175"/>
      <c r="UBH411" s="2175"/>
      <c r="UBI411" s="2175"/>
      <c r="UBJ411" s="2175"/>
      <c r="UBK411" s="2175"/>
      <c r="UBL411" s="2175"/>
      <c r="UBM411" s="2175"/>
      <c r="UBN411" s="2175"/>
      <c r="UBO411" s="2175"/>
      <c r="UBP411" s="2175"/>
      <c r="UBQ411" s="2175"/>
      <c r="UBR411" s="2175"/>
      <c r="UBS411" s="2175"/>
      <c r="UBT411" s="2175"/>
      <c r="UBU411" s="2175"/>
      <c r="UBV411" s="2175"/>
      <c r="UBW411" s="2175"/>
      <c r="UBX411" s="2175"/>
      <c r="UBY411" s="2175"/>
      <c r="UBZ411" s="2175"/>
      <c r="UCA411" s="2175"/>
      <c r="UCB411" s="2175"/>
      <c r="UCC411" s="2175"/>
      <c r="UCD411" s="2175"/>
      <c r="UCE411" s="2175"/>
      <c r="UCF411" s="2175"/>
      <c r="UCG411" s="2175"/>
      <c r="UCH411" s="2175"/>
      <c r="UCI411" s="2175"/>
      <c r="UCJ411" s="2175"/>
      <c r="UCK411" s="2175"/>
      <c r="UCL411" s="2175"/>
      <c r="UCM411" s="2175"/>
      <c r="UCN411" s="2175"/>
      <c r="UCO411" s="2175"/>
      <c r="UCP411" s="2175"/>
      <c r="UCQ411" s="2175"/>
      <c r="UCR411" s="2175"/>
      <c r="UCS411" s="2175"/>
      <c r="UCT411" s="2175"/>
      <c r="UCU411" s="2175"/>
      <c r="UCV411" s="2175"/>
      <c r="UCW411" s="2175"/>
      <c r="UCX411" s="2175"/>
      <c r="UCY411" s="2175"/>
      <c r="UCZ411" s="2175"/>
      <c r="UDA411" s="2175"/>
      <c r="UDB411" s="2175"/>
      <c r="UDC411" s="2175"/>
      <c r="UDD411" s="2175"/>
      <c r="UDE411" s="2175"/>
      <c r="UDF411" s="2175"/>
      <c r="UDG411" s="2175"/>
      <c r="UDH411" s="2175"/>
      <c r="UDI411" s="2175"/>
      <c r="UDJ411" s="2175"/>
      <c r="UDK411" s="2175"/>
      <c r="UDL411" s="2175"/>
      <c r="UDM411" s="2175"/>
      <c r="UDN411" s="2175"/>
      <c r="UDO411" s="2175"/>
      <c r="UDP411" s="2175"/>
      <c r="UDQ411" s="2175"/>
      <c r="UDR411" s="2175"/>
      <c r="UDS411" s="2175"/>
      <c r="UDT411" s="2175"/>
      <c r="UDU411" s="2175"/>
      <c r="UDV411" s="2175"/>
      <c r="UDW411" s="2175"/>
      <c r="UDX411" s="2175"/>
      <c r="UDY411" s="2175"/>
      <c r="UDZ411" s="2175"/>
      <c r="UEA411" s="2175"/>
      <c r="UEB411" s="2175"/>
      <c r="UEC411" s="2175"/>
      <c r="UED411" s="2175"/>
      <c r="UEE411" s="2175"/>
      <c r="UEF411" s="2175"/>
      <c r="UEG411" s="2175"/>
      <c r="UEH411" s="2175"/>
      <c r="UEI411" s="2175"/>
      <c r="UEJ411" s="2175"/>
      <c r="UEK411" s="2175"/>
      <c r="UEL411" s="2175"/>
      <c r="UEM411" s="2175"/>
      <c r="UEN411" s="2175"/>
      <c r="UEO411" s="2175"/>
      <c r="UEP411" s="2175"/>
      <c r="UEQ411" s="2175"/>
      <c r="UER411" s="2175"/>
      <c r="UES411" s="2175"/>
      <c r="UET411" s="2175"/>
      <c r="UEU411" s="2175"/>
      <c r="UEV411" s="2175"/>
      <c r="UEW411" s="2175"/>
      <c r="UEX411" s="2175"/>
      <c r="UEY411" s="2175"/>
      <c r="UEZ411" s="2175"/>
      <c r="UFA411" s="2175"/>
      <c r="UFB411" s="2175"/>
      <c r="UFC411" s="2175"/>
      <c r="UFD411" s="2175"/>
      <c r="UFE411" s="2175"/>
      <c r="UFF411" s="2175"/>
      <c r="UFG411" s="2175"/>
      <c r="UFH411" s="2175"/>
      <c r="UFI411" s="2175"/>
      <c r="UFJ411" s="2175"/>
      <c r="UFK411" s="2175"/>
      <c r="UFL411" s="2175"/>
      <c r="UFM411" s="2175"/>
      <c r="UFN411" s="2175"/>
      <c r="UFO411" s="2175"/>
      <c r="UFP411" s="2175"/>
      <c r="UFQ411" s="2175"/>
      <c r="UFR411" s="2175"/>
      <c r="UFS411" s="2175"/>
      <c r="UFT411" s="2175"/>
      <c r="UFU411" s="2175"/>
      <c r="UFV411" s="2175"/>
      <c r="UFW411" s="2175"/>
      <c r="UFX411" s="2175"/>
      <c r="UFY411" s="2175"/>
      <c r="UFZ411" s="2175"/>
      <c r="UGA411" s="2175"/>
      <c r="UGB411" s="2175"/>
      <c r="UGC411" s="2175"/>
      <c r="UGD411" s="2175"/>
      <c r="UGE411" s="2175"/>
      <c r="UGF411" s="2175"/>
      <c r="UGG411" s="2175"/>
      <c r="UGH411" s="2175"/>
      <c r="UGI411" s="2175"/>
      <c r="UGJ411" s="2175"/>
      <c r="UGK411" s="2175"/>
      <c r="UGL411" s="2175"/>
      <c r="UGM411" s="2175"/>
      <c r="UGN411" s="2175"/>
      <c r="UGO411" s="2175"/>
      <c r="UGP411" s="2175"/>
      <c r="UGQ411" s="2175"/>
      <c r="UGR411" s="2175"/>
      <c r="UGS411" s="2175"/>
      <c r="UGT411" s="2175"/>
      <c r="UGU411" s="2175"/>
      <c r="UGV411" s="2175"/>
      <c r="UGW411" s="2175"/>
      <c r="UGX411" s="2175"/>
      <c r="UGY411" s="2175"/>
      <c r="UGZ411" s="2175"/>
      <c r="UHA411" s="2175"/>
      <c r="UHB411" s="2175"/>
      <c r="UHC411" s="2175"/>
      <c r="UHD411" s="2175"/>
      <c r="UHE411" s="2175"/>
      <c r="UHF411" s="2175"/>
      <c r="UHG411" s="2175"/>
      <c r="UHH411" s="2175"/>
      <c r="UHI411" s="2175"/>
      <c r="UHJ411" s="2175"/>
      <c r="UHK411" s="2175"/>
      <c r="UHL411" s="2175"/>
      <c r="UHM411" s="2175"/>
      <c r="UHN411" s="2175"/>
      <c r="UHO411" s="2175"/>
      <c r="UHP411" s="2175"/>
      <c r="UHQ411" s="2175"/>
      <c r="UHR411" s="2175"/>
      <c r="UHS411" s="2175"/>
      <c r="UHT411" s="2175"/>
      <c r="UHU411" s="2175"/>
      <c r="UHV411" s="2175"/>
      <c r="UHW411" s="2175"/>
      <c r="UHX411" s="2175"/>
      <c r="UHY411" s="2175"/>
      <c r="UHZ411" s="2175"/>
      <c r="UIA411" s="2175"/>
      <c r="UIB411" s="2175"/>
      <c r="UIC411" s="2175"/>
      <c r="UID411" s="2175"/>
      <c r="UIE411" s="2175"/>
      <c r="UIF411" s="2175"/>
      <c r="UIG411" s="2175"/>
      <c r="UIH411" s="2175"/>
      <c r="UII411" s="2175"/>
      <c r="UIJ411" s="2175"/>
      <c r="UIK411" s="2175"/>
      <c r="UIL411" s="2175"/>
      <c r="UIM411" s="2175"/>
      <c r="UIN411" s="2175"/>
      <c r="UIO411" s="2175"/>
      <c r="UIP411" s="2175"/>
      <c r="UIQ411" s="2175"/>
      <c r="UIR411" s="2175"/>
      <c r="UIS411" s="2175"/>
      <c r="UIT411" s="2175"/>
      <c r="UIU411" s="2175"/>
      <c r="UIV411" s="2175"/>
      <c r="UIW411" s="2175"/>
      <c r="UIX411" s="2175"/>
      <c r="UIY411" s="2175"/>
      <c r="UIZ411" s="2175"/>
      <c r="UJA411" s="2175"/>
      <c r="UJB411" s="2175"/>
      <c r="UJC411" s="2175"/>
      <c r="UJD411" s="2175"/>
      <c r="UJE411" s="2175"/>
      <c r="UJF411" s="2175"/>
      <c r="UJG411" s="2175"/>
      <c r="UJH411" s="2175"/>
      <c r="UJI411" s="2175"/>
      <c r="UJJ411" s="2175"/>
      <c r="UJK411" s="2175"/>
      <c r="UJL411" s="2175"/>
      <c r="UJM411" s="2175"/>
      <c r="UJN411" s="2175"/>
      <c r="UJO411" s="2175"/>
      <c r="UJP411" s="2175"/>
      <c r="UJQ411" s="2175"/>
      <c r="UJR411" s="2175"/>
      <c r="UJS411" s="2175"/>
      <c r="UJT411" s="2175"/>
      <c r="UJU411" s="2175"/>
      <c r="UJV411" s="2175"/>
      <c r="UJW411" s="2175"/>
      <c r="UJX411" s="2175"/>
      <c r="UJY411" s="2175"/>
      <c r="UJZ411" s="2175"/>
      <c r="UKA411" s="2175"/>
      <c r="UKB411" s="2175"/>
      <c r="UKC411" s="2175"/>
      <c r="UKD411" s="2175"/>
      <c r="UKE411" s="2175"/>
      <c r="UKF411" s="2175"/>
      <c r="UKG411" s="2175"/>
      <c r="UKH411" s="2175"/>
      <c r="UKI411" s="2175"/>
      <c r="UKJ411" s="2175"/>
      <c r="UKK411" s="2175"/>
      <c r="UKL411" s="2175"/>
      <c r="UKM411" s="2175"/>
      <c r="UKN411" s="2175"/>
      <c r="UKO411" s="2175"/>
      <c r="UKP411" s="2175"/>
      <c r="UKQ411" s="2175"/>
      <c r="UKR411" s="2175"/>
      <c r="UKS411" s="2175"/>
      <c r="UKT411" s="2175"/>
      <c r="UKU411" s="2175"/>
      <c r="UKV411" s="2175"/>
      <c r="UKW411" s="2175"/>
      <c r="UKX411" s="2175"/>
      <c r="UKY411" s="2175"/>
      <c r="UKZ411" s="2175"/>
      <c r="ULA411" s="2175"/>
      <c r="ULB411" s="2175"/>
      <c r="ULC411" s="2175"/>
      <c r="ULD411" s="2175"/>
      <c r="ULE411" s="2175"/>
      <c r="ULF411" s="2175"/>
      <c r="ULG411" s="2175"/>
      <c r="ULH411" s="2175"/>
      <c r="ULI411" s="2175"/>
      <c r="ULJ411" s="2175"/>
      <c r="ULK411" s="2175"/>
      <c r="ULL411" s="2175"/>
      <c r="ULM411" s="2175"/>
      <c r="ULN411" s="2175"/>
      <c r="ULO411" s="2175"/>
      <c r="ULP411" s="2175"/>
      <c r="ULQ411" s="2175"/>
      <c r="ULR411" s="2175"/>
      <c r="ULS411" s="2175"/>
      <c r="ULT411" s="2175"/>
      <c r="ULU411" s="2175"/>
      <c r="ULV411" s="2175"/>
      <c r="ULW411" s="2175"/>
      <c r="ULX411" s="2175"/>
      <c r="ULY411" s="2175"/>
      <c r="ULZ411" s="2175"/>
      <c r="UMA411" s="2175"/>
      <c r="UMB411" s="2175"/>
      <c r="UMC411" s="2175"/>
      <c r="UMD411" s="2175"/>
      <c r="UME411" s="2175"/>
      <c r="UMF411" s="2175"/>
      <c r="UMG411" s="2175"/>
      <c r="UMH411" s="2175"/>
      <c r="UMI411" s="2175"/>
      <c r="UMJ411" s="2175"/>
      <c r="UMK411" s="2175"/>
      <c r="UML411" s="2175"/>
      <c r="UMM411" s="2175"/>
      <c r="UMN411" s="2175"/>
      <c r="UMO411" s="2175"/>
      <c r="UMP411" s="2175"/>
      <c r="UMQ411" s="2175"/>
      <c r="UMR411" s="2175"/>
      <c r="UMS411" s="2175"/>
      <c r="UMT411" s="2175"/>
      <c r="UMU411" s="2175"/>
      <c r="UMV411" s="2175"/>
      <c r="UMW411" s="2175"/>
      <c r="UMX411" s="2175"/>
      <c r="UMY411" s="2175"/>
      <c r="UMZ411" s="2175"/>
      <c r="UNA411" s="2175"/>
      <c r="UNB411" s="2175"/>
      <c r="UNC411" s="2175"/>
      <c r="UND411" s="2175"/>
      <c r="UNE411" s="2175"/>
      <c r="UNF411" s="2175"/>
      <c r="UNG411" s="2175"/>
      <c r="UNH411" s="2175"/>
      <c r="UNI411" s="2175"/>
      <c r="UNJ411" s="2175"/>
      <c r="UNK411" s="2175"/>
      <c r="UNL411" s="2175"/>
      <c r="UNM411" s="2175"/>
      <c r="UNN411" s="2175"/>
      <c r="UNO411" s="2175"/>
      <c r="UNP411" s="2175"/>
      <c r="UNQ411" s="2175"/>
      <c r="UNR411" s="2175"/>
      <c r="UNS411" s="2175"/>
      <c r="UNT411" s="2175"/>
      <c r="UNU411" s="2175"/>
      <c r="UNV411" s="2175"/>
      <c r="UNW411" s="2175"/>
      <c r="UNX411" s="2175"/>
      <c r="UNY411" s="2175"/>
      <c r="UNZ411" s="2175"/>
      <c r="UOA411" s="2175"/>
      <c r="UOB411" s="2175"/>
      <c r="UOC411" s="2175"/>
      <c r="UOD411" s="2175"/>
      <c r="UOE411" s="2175"/>
      <c r="UOF411" s="2175"/>
      <c r="UOG411" s="2175"/>
      <c r="UOH411" s="2175"/>
      <c r="UOI411" s="2175"/>
      <c r="UOJ411" s="2175"/>
      <c r="UOK411" s="2175"/>
      <c r="UOL411" s="2175"/>
      <c r="UOM411" s="2175"/>
      <c r="UON411" s="2175"/>
      <c r="UOO411" s="2175"/>
      <c r="UOP411" s="2175"/>
      <c r="UOQ411" s="2175"/>
      <c r="UOR411" s="2175"/>
      <c r="UOS411" s="2175"/>
      <c r="UOT411" s="2175"/>
      <c r="UOU411" s="2175"/>
      <c r="UOV411" s="2175"/>
      <c r="UOW411" s="2175"/>
      <c r="UOX411" s="2175"/>
      <c r="UOY411" s="2175"/>
      <c r="UOZ411" s="2175"/>
      <c r="UPA411" s="2175"/>
      <c r="UPB411" s="2175"/>
      <c r="UPC411" s="2175"/>
      <c r="UPD411" s="2175"/>
      <c r="UPE411" s="2175"/>
      <c r="UPF411" s="2175"/>
      <c r="UPG411" s="2175"/>
      <c r="UPH411" s="2175"/>
      <c r="UPI411" s="2175"/>
      <c r="UPJ411" s="2175"/>
      <c r="UPK411" s="2175"/>
      <c r="UPL411" s="2175"/>
      <c r="UPM411" s="2175"/>
      <c r="UPN411" s="2175"/>
      <c r="UPO411" s="2175"/>
      <c r="UPP411" s="2175"/>
      <c r="UPQ411" s="2175"/>
      <c r="UPR411" s="2175"/>
      <c r="UPS411" s="2175"/>
      <c r="UPT411" s="2175"/>
      <c r="UPU411" s="2175"/>
      <c r="UPV411" s="2175"/>
      <c r="UPW411" s="2175"/>
      <c r="UPX411" s="2175"/>
      <c r="UPY411" s="2175"/>
      <c r="UPZ411" s="2175"/>
      <c r="UQA411" s="2175"/>
      <c r="UQB411" s="2175"/>
      <c r="UQC411" s="2175"/>
      <c r="UQD411" s="2175"/>
      <c r="UQE411" s="2175"/>
      <c r="UQF411" s="2175"/>
      <c r="UQG411" s="2175"/>
      <c r="UQH411" s="2175"/>
      <c r="UQI411" s="2175"/>
      <c r="UQJ411" s="2175"/>
      <c r="UQK411" s="2175"/>
      <c r="UQL411" s="2175"/>
      <c r="UQM411" s="2175"/>
      <c r="UQN411" s="2175"/>
      <c r="UQO411" s="2175"/>
      <c r="UQP411" s="2175"/>
      <c r="UQQ411" s="2175"/>
      <c r="UQR411" s="2175"/>
      <c r="UQS411" s="2175"/>
      <c r="UQT411" s="2175"/>
      <c r="UQU411" s="2175"/>
      <c r="UQV411" s="2175"/>
      <c r="UQW411" s="2175"/>
      <c r="UQX411" s="2175"/>
      <c r="UQY411" s="2175"/>
      <c r="UQZ411" s="2175"/>
      <c r="URA411" s="2175"/>
      <c r="URB411" s="2175"/>
      <c r="URC411" s="2175"/>
      <c r="URD411" s="2175"/>
      <c r="URE411" s="2175"/>
      <c r="URF411" s="2175"/>
      <c r="URG411" s="2175"/>
      <c r="URH411" s="2175"/>
      <c r="URI411" s="2175"/>
      <c r="URJ411" s="2175"/>
      <c r="URK411" s="2175"/>
      <c r="URL411" s="2175"/>
      <c r="URM411" s="2175"/>
      <c r="URN411" s="2175"/>
      <c r="URO411" s="2175"/>
      <c r="URP411" s="2175"/>
      <c r="URQ411" s="2175"/>
      <c r="URR411" s="2175"/>
      <c r="URS411" s="2175"/>
      <c r="URT411" s="2175"/>
      <c r="URU411" s="2175"/>
      <c r="URV411" s="2175"/>
      <c r="URW411" s="2175"/>
      <c r="URX411" s="2175"/>
      <c r="URY411" s="2175"/>
      <c r="URZ411" s="2175"/>
      <c r="USA411" s="2175"/>
      <c r="USB411" s="2175"/>
      <c r="USC411" s="2175"/>
      <c r="USD411" s="2175"/>
      <c r="USE411" s="2175"/>
      <c r="USF411" s="2175"/>
      <c r="USG411" s="2175"/>
      <c r="USH411" s="2175"/>
      <c r="USI411" s="2175"/>
      <c r="USJ411" s="2175"/>
      <c r="USK411" s="2175"/>
      <c r="USL411" s="2175"/>
      <c r="USM411" s="2175"/>
      <c r="USN411" s="2175"/>
      <c r="USO411" s="2175"/>
      <c r="USP411" s="2175"/>
      <c r="USQ411" s="2175"/>
      <c r="USR411" s="2175"/>
      <c r="USS411" s="2175"/>
      <c r="UST411" s="2175"/>
      <c r="USU411" s="2175"/>
      <c r="USV411" s="2175"/>
      <c r="USW411" s="2175"/>
      <c r="USX411" s="2175"/>
      <c r="USY411" s="2175"/>
      <c r="USZ411" s="2175"/>
      <c r="UTA411" s="2175"/>
      <c r="UTB411" s="2175"/>
      <c r="UTC411" s="2175"/>
      <c r="UTD411" s="2175"/>
      <c r="UTE411" s="2175"/>
      <c r="UTF411" s="2175"/>
      <c r="UTG411" s="2175"/>
      <c r="UTH411" s="2175"/>
      <c r="UTI411" s="2175"/>
      <c r="UTJ411" s="2175"/>
      <c r="UTK411" s="2175"/>
      <c r="UTL411" s="2175"/>
      <c r="UTM411" s="2175"/>
      <c r="UTN411" s="2175"/>
      <c r="UTO411" s="2175"/>
      <c r="UTP411" s="2175"/>
      <c r="UTQ411" s="2175"/>
      <c r="UTR411" s="2175"/>
      <c r="UTS411" s="2175"/>
      <c r="UTT411" s="2175"/>
      <c r="UTU411" s="2175"/>
      <c r="UTV411" s="2175"/>
      <c r="UTW411" s="2175"/>
      <c r="UTX411" s="2175"/>
      <c r="UTY411" s="2175"/>
      <c r="UTZ411" s="2175"/>
      <c r="UUA411" s="2175"/>
      <c r="UUB411" s="2175"/>
      <c r="UUC411" s="2175"/>
      <c r="UUD411" s="2175"/>
      <c r="UUE411" s="2175"/>
      <c r="UUF411" s="2175"/>
      <c r="UUG411" s="2175"/>
      <c r="UUH411" s="2175"/>
      <c r="UUI411" s="2175"/>
      <c r="UUJ411" s="2175"/>
      <c r="UUK411" s="2175"/>
      <c r="UUL411" s="2175"/>
      <c r="UUM411" s="2175"/>
      <c r="UUN411" s="2175"/>
      <c r="UUO411" s="2175"/>
      <c r="UUP411" s="2175"/>
      <c r="UUQ411" s="2175"/>
      <c r="UUR411" s="2175"/>
      <c r="UUS411" s="2175"/>
      <c r="UUT411" s="2175"/>
      <c r="UUU411" s="2175"/>
      <c r="UUV411" s="2175"/>
      <c r="UUW411" s="2175"/>
      <c r="UUX411" s="2175"/>
      <c r="UUY411" s="2175"/>
      <c r="UUZ411" s="2175"/>
      <c r="UVA411" s="2175"/>
      <c r="UVB411" s="2175"/>
      <c r="UVC411" s="2175"/>
      <c r="UVD411" s="2175"/>
      <c r="UVE411" s="2175"/>
      <c r="UVF411" s="2175"/>
      <c r="UVG411" s="2175"/>
      <c r="UVH411" s="2175"/>
      <c r="UVI411" s="2175"/>
      <c r="UVJ411" s="2175"/>
      <c r="UVK411" s="2175"/>
      <c r="UVL411" s="2175"/>
      <c r="UVM411" s="2175"/>
      <c r="UVN411" s="2175"/>
      <c r="UVO411" s="2175"/>
      <c r="UVP411" s="2175"/>
      <c r="UVQ411" s="2175"/>
      <c r="UVR411" s="2175"/>
      <c r="UVS411" s="2175"/>
      <c r="UVT411" s="2175"/>
      <c r="UVU411" s="2175"/>
      <c r="UVV411" s="2175"/>
      <c r="UVW411" s="2175"/>
      <c r="UVX411" s="2175"/>
      <c r="UVY411" s="2175"/>
      <c r="UVZ411" s="2175"/>
      <c r="UWA411" s="2175"/>
      <c r="UWB411" s="2175"/>
      <c r="UWC411" s="2175"/>
      <c r="UWD411" s="2175"/>
      <c r="UWE411" s="2175"/>
      <c r="UWF411" s="2175"/>
      <c r="UWG411" s="2175"/>
      <c r="UWH411" s="2175"/>
      <c r="UWI411" s="2175"/>
      <c r="UWJ411" s="2175"/>
      <c r="UWK411" s="2175"/>
      <c r="UWL411" s="2175"/>
      <c r="UWM411" s="2175"/>
      <c r="UWN411" s="2175"/>
      <c r="UWO411" s="2175"/>
      <c r="UWP411" s="2175"/>
      <c r="UWQ411" s="2175"/>
      <c r="UWR411" s="2175"/>
      <c r="UWS411" s="2175"/>
      <c r="UWT411" s="2175"/>
      <c r="UWU411" s="2175"/>
      <c r="UWV411" s="2175"/>
      <c r="UWW411" s="2175"/>
      <c r="UWX411" s="2175"/>
      <c r="UWY411" s="2175"/>
      <c r="UWZ411" s="2175"/>
      <c r="UXA411" s="2175"/>
      <c r="UXB411" s="2175"/>
      <c r="UXC411" s="2175"/>
      <c r="UXD411" s="2175"/>
      <c r="UXE411" s="2175"/>
      <c r="UXF411" s="2175"/>
      <c r="UXG411" s="2175"/>
      <c r="UXH411" s="2175"/>
      <c r="UXI411" s="2175"/>
      <c r="UXJ411" s="2175"/>
      <c r="UXK411" s="2175"/>
      <c r="UXL411" s="2175"/>
      <c r="UXM411" s="2175"/>
      <c r="UXN411" s="2175"/>
      <c r="UXO411" s="2175"/>
      <c r="UXP411" s="2175"/>
      <c r="UXQ411" s="2175"/>
      <c r="UXR411" s="2175"/>
      <c r="UXS411" s="2175"/>
      <c r="UXT411" s="2175"/>
      <c r="UXU411" s="2175"/>
      <c r="UXV411" s="2175"/>
      <c r="UXW411" s="2175"/>
      <c r="UXX411" s="2175"/>
      <c r="UXY411" s="2175"/>
      <c r="UXZ411" s="2175"/>
      <c r="UYA411" s="2175"/>
      <c r="UYB411" s="2175"/>
      <c r="UYC411" s="2175"/>
      <c r="UYD411" s="2175"/>
      <c r="UYE411" s="2175"/>
      <c r="UYF411" s="2175"/>
      <c r="UYG411" s="2175"/>
      <c r="UYH411" s="2175"/>
      <c r="UYI411" s="2175"/>
      <c r="UYJ411" s="2175"/>
      <c r="UYK411" s="2175"/>
      <c r="UYL411" s="2175"/>
      <c r="UYM411" s="2175"/>
      <c r="UYN411" s="2175"/>
      <c r="UYO411" s="2175"/>
      <c r="UYP411" s="2175"/>
      <c r="UYQ411" s="2175"/>
      <c r="UYR411" s="2175"/>
      <c r="UYS411" s="2175"/>
      <c r="UYT411" s="2175"/>
      <c r="UYU411" s="2175"/>
      <c r="UYV411" s="2175"/>
      <c r="UYW411" s="2175"/>
      <c r="UYX411" s="2175"/>
      <c r="UYY411" s="2175"/>
      <c r="UYZ411" s="2175"/>
      <c r="UZA411" s="2175"/>
      <c r="UZB411" s="2175"/>
      <c r="UZC411" s="2175"/>
      <c r="UZD411" s="2175"/>
      <c r="UZE411" s="2175"/>
      <c r="UZF411" s="2175"/>
      <c r="UZG411" s="2175"/>
      <c r="UZH411" s="2175"/>
      <c r="UZI411" s="2175"/>
      <c r="UZJ411" s="2175"/>
      <c r="UZK411" s="2175"/>
      <c r="UZL411" s="2175"/>
      <c r="UZM411" s="2175"/>
      <c r="UZN411" s="2175"/>
      <c r="UZO411" s="2175"/>
      <c r="UZP411" s="2175"/>
      <c r="UZQ411" s="2175"/>
      <c r="UZR411" s="2175"/>
      <c r="UZS411" s="2175"/>
      <c r="UZT411" s="2175"/>
      <c r="UZU411" s="2175"/>
      <c r="UZV411" s="2175"/>
      <c r="UZW411" s="2175"/>
      <c r="UZX411" s="2175"/>
      <c r="UZY411" s="2175"/>
      <c r="UZZ411" s="2175"/>
      <c r="VAA411" s="2175"/>
      <c r="VAB411" s="2175"/>
      <c r="VAC411" s="2175"/>
      <c r="VAD411" s="2175"/>
      <c r="VAE411" s="2175"/>
      <c r="VAF411" s="2175"/>
      <c r="VAG411" s="2175"/>
      <c r="VAH411" s="2175"/>
      <c r="VAI411" s="2175"/>
      <c r="VAJ411" s="2175"/>
      <c r="VAK411" s="2175"/>
      <c r="VAL411" s="2175"/>
      <c r="VAM411" s="2175"/>
      <c r="VAN411" s="2175"/>
      <c r="VAO411" s="2175"/>
      <c r="VAP411" s="2175"/>
      <c r="VAQ411" s="2175"/>
      <c r="VAR411" s="2175"/>
      <c r="VAS411" s="2175"/>
      <c r="VAT411" s="2175"/>
      <c r="VAU411" s="2175"/>
      <c r="VAV411" s="2175"/>
      <c r="VAW411" s="2175"/>
      <c r="VAX411" s="2175"/>
      <c r="VAY411" s="2175"/>
      <c r="VAZ411" s="2175"/>
      <c r="VBA411" s="2175"/>
      <c r="VBB411" s="2175"/>
      <c r="VBC411" s="2175"/>
      <c r="VBD411" s="2175"/>
      <c r="VBE411" s="2175"/>
      <c r="VBF411" s="2175"/>
      <c r="VBG411" s="2175"/>
      <c r="VBH411" s="2175"/>
      <c r="VBI411" s="2175"/>
      <c r="VBJ411" s="2175"/>
      <c r="VBK411" s="2175"/>
      <c r="VBL411" s="2175"/>
      <c r="VBM411" s="2175"/>
      <c r="VBN411" s="2175"/>
      <c r="VBO411" s="2175"/>
      <c r="VBP411" s="2175"/>
      <c r="VBQ411" s="2175"/>
      <c r="VBR411" s="2175"/>
      <c r="VBS411" s="2175"/>
      <c r="VBT411" s="2175"/>
      <c r="VBU411" s="2175"/>
      <c r="VBV411" s="2175"/>
      <c r="VBW411" s="2175"/>
      <c r="VBX411" s="2175"/>
      <c r="VBY411" s="2175"/>
      <c r="VBZ411" s="2175"/>
      <c r="VCA411" s="2175"/>
      <c r="VCB411" s="2175"/>
      <c r="VCC411" s="2175"/>
      <c r="VCD411" s="2175"/>
      <c r="VCE411" s="2175"/>
      <c r="VCF411" s="2175"/>
      <c r="VCG411" s="2175"/>
      <c r="VCH411" s="2175"/>
      <c r="VCI411" s="2175"/>
      <c r="VCJ411" s="2175"/>
      <c r="VCK411" s="2175"/>
      <c r="VCL411" s="2175"/>
      <c r="VCM411" s="2175"/>
      <c r="VCN411" s="2175"/>
      <c r="VCO411" s="2175"/>
      <c r="VCP411" s="2175"/>
      <c r="VCQ411" s="2175"/>
      <c r="VCR411" s="2175"/>
      <c r="VCS411" s="2175"/>
      <c r="VCT411" s="2175"/>
      <c r="VCU411" s="2175"/>
      <c r="VCV411" s="2175"/>
      <c r="VCW411" s="2175"/>
      <c r="VCX411" s="2175"/>
      <c r="VCY411" s="2175"/>
      <c r="VCZ411" s="2175"/>
      <c r="VDA411" s="2175"/>
      <c r="VDB411" s="2175"/>
      <c r="VDC411" s="2175"/>
      <c r="VDD411" s="2175"/>
      <c r="VDE411" s="2175"/>
      <c r="VDF411" s="2175"/>
      <c r="VDG411" s="2175"/>
      <c r="VDH411" s="2175"/>
      <c r="VDI411" s="2175"/>
      <c r="VDJ411" s="2175"/>
      <c r="VDK411" s="2175"/>
      <c r="VDL411" s="2175"/>
      <c r="VDM411" s="2175"/>
      <c r="VDN411" s="2175"/>
      <c r="VDO411" s="2175"/>
      <c r="VDP411" s="2175"/>
      <c r="VDQ411" s="2175"/>
      <c r="VDR411" s="2175"/>
      <c r="VDS411" s="2175"/>
      <c r="VDT411" s="2175"/>
      <c r="VDU411" s="2175"/>
      <c r="VDV411" s="2175"/>
      <c r="VDW411" s="2175"/>
      <c r="VDX411" s="2175"/>
      <c r="VDY411" s="2175"/>
      <c r="VDZ411" s="2175"/>
      <c r="VEA411" s="2175"/>
      <c r="VEB411" s="2175"/>
      <c r="VEC411" s="2175"/>
      <c r="VED411" s="2175"/>
      <c r="VEE411" s="2175"/>
      <c r="VEF411" s="2175"/>
      <c r="VEG411" s="2175"/>
      <c r="VEH411" s="2175"/>
      <c r="VEI411" s="2175"/>
      <c r="VEJ411" s="2175"/>
      <c r="VEK411" s="2175"/>
      <c r="VEL411" s="2175"/>
      <c r="VEM411" s="2175"/>
      <c r="VEN411" s="2175"/>
      <c r="VEO411" s="2175"/>
      <c r="VEP411" s="2175"/>
      <c r="VEQ411" s="2175"/>
      <c r="VER411" s="2175"/>
      <c r="VES411" s="2175"/>
      <c r="VET411" s="2175"/>
      <c r="VEU411" s="2175"/>
      <c r="VEV411" s="2175"/>
      <c r="VEW411" s="2175"/>
      <c r="VEX411" s="2175"/>
      <c r="VEY411" s="2175"/>
      <c r="VEZ411" s="2175"/>
      <c r="VFA411" s="2175"/>
      <c r="VFB411" s="2175"/>
      <c r="VFC411" s="2175"/>
      <c r="VFD411" s="2175"/>
      <c r="VFE411" s="2175"/>
      <c r="VFF411" s="2175"/>
      <c r="VFG411" s="2175"/>
      <c r="VFH411" s="2175"/>
      <c r="VFI411" s="2175"/>
      <c r="VFJ411" s="2175"/>
      <c r="VFK411" s="2175"/>
      <c r="VFL411" s="2175"/>
      <c r="VFM411" s="2175"/>
      <c r="VFN411" s="2175"/>
      <c r="VFO411" s="2175"/>
      <c r="VFP411" s="2175"/>
      <c r="VFQ411" s="2175"/>
      <c r="VFR411" s="2175"/>
      <c r="VFS411" s="2175"/>
      <c r="VFT411" s="2175"/>
      <c r="VFU411" s="2175"/>
      <c r="VFV411" s="2175"/>
      <c r="VFW411" s="2175"/>
      <c r="VFX411" s="2175"/>
      <c r="VFY411" s="2175"/>
      <c r="VFZ411" s="2175"/>
      <c r="VGA411" s="2175"/>
      <c r="VGB411" s="2175"/>
      <c r="VGC411" s="2175"/>
      <c r="VGD411" s="2175"/>
      <c r="VGE411" s="2175"/>
      <c r="VGF411" s="2175"/>
      <c r="VGG411" s="2175"/>
      <c r="VGH411" s="2175"/>
      <c r="VGI411" s="2175"/>
      <c r="VGJ411" s="2175"/>
      <c r="VGK411" s="2175"/>
      <c r="VGL411" s="2175"/>
      <c r="VGM411" s="2175"/>
      <c r="VGN411" s="2175"/>
      <c r="VGO411" s="2175"/>
      <c r="VGP411" s="2175"/>
      <c r="VGQ411" s="2175"/>
      <c r="VGR411" s="2175"/>
      <c r="VGS411" s="2175"/>
      <c r="VGT411" s="2175"/>
      <c r="VGU411" s="2175"/>
      <c r="VGV411" s="2175"/>
      <c r="VGW411" s="2175"/>
      <c r="VGX411" s="2175"/>
      <c r="VGY411" s="2175"/>
      <c r="VGZ411" s="2175"/>
      <c r="VHA411" s="2175"/>
      <c r="VHB411" s="2175"/>
      <c r="VHC411" s="2175"/>
      <c r="VHD411" s="2175"/>
      <c r="VHE411" s="2175"/>
      <c r="VHF411" s="2175"/>
      <c r="VHG411" s="2175"/>
      <c r="VHH411" s="2175"/>
      <c r="VHI411" s="2175"/>
      <c r="VHJ411" s="2175"/>
      <c r="VHK411" s="2175"/>
      <c r="VHL411" s="2175"/>
      <c r="VHM411" s="2175"/>
      <c r="VHN411" s="2175"/>
      <c r="VHO411" s="2175"/>
      <c r="VHP411" s="2175"/>
      <c r="VHQ411" s="2175"/>
      <c r="VHR411" s="2175"/>
      <c r="VHS411" s="2175"/>
      <c r="VHT411" s="2175"/>
      <c r="VHU411" s="2175"/>
      <c r="VHV411" s="2175"/>
      <c r="VHW411" s="2175"/>
      <c r="VHX411" s="2175"/>
      <c r="VHY411" s="2175"/>
      <c r="VHZ411" s="2175"/>
      <c r="VIA411" s="2175"/>
      <c r="VIB411" s="2175"/>
      <c r="VIC411" s="2175"/>
      <c r="VID411" s="2175"/>
      <c r="VIE411" s="2175"/>
      <c r="VIF411" s="2175"/>
      <c r="VIG411" s="2175"/>
      <c r="VIH411" s="2175"/>
      <c r="VII411" s="2175"/>
      <c r="VIJ411" s="2175"/>
      <c r="VIK411" s="2175"/>
      <c r="VIL411" s="2175"/>
      <c r="VIM411" s="2175"/>
      <c r="VIN411" s="2175"/>
      <c r="VIO411" s="2175"/>
      <c r="VIP411" s="2175"/>
      <c r="VIQ411" s="2175"/>
      <c r="VIR411" s="2175"/>
      <c r="VIS411" s="2175"/>
      <c r="VIT411" s="2175"/>
      <c r="VIU411" s="2175"/>
      <c r="VIV411" s="2175"/>
      <c r="VIW411" s="2175"/>
      <c r="VIX411" s="2175"/>
      <c r="VIY411" s="2175"/>
      <c r="VIZ411" s="2175"/>
      <c r="VJA411" s="2175"/>
      <c r="VJB411" s="2175"/>
      <c r="VJC411" s="2175"/>
      <c r="VJD411" s="2175"/>
      <c r="VJE411" s="2175"/>
      <c r="VJF411" s="2175"/>
      <c r="VJG411" s="2175"/>
      <c r="VJH411" s="2175"/>
      <c r="VJI411" s="2175"/>
      <c r="VJJ411" s="2175"/>
      <c r="VJK411" s="2175"/>
      <c r="VJL411" s="2175"/>
      <c r="VJM411" s="2175"/>
      <c r="VJN411" s="2175"/>
      <c r="VJO411" s="2175"/>
      <c r="VJP411" s="2175"/>
      <c r="VJQ411" s="2175"/>
      <c r="VJR411" s="2175"/>
      <c r="VJS411" s="2175"/>
      <c r="VJT411" s="2175"/>
      <c r="VJU411" s="2175"/>
      <c r="VJV411" s="2175"/>
      <c r="VJW411" s="2175"/>
      <c r="VJX411" s="2175"/>
      <c r="VJY411" s="2175"/>
      <c r="VJZ411" s="2175"/>
      <c r="VKA411" s="2175"/>
      <c r="VKB411" s="2175"/>
      <c r="VKC411" s="2175"/>
      <c r="VKD411" s="2175"/>
      <c r="VKE411" s="2175"/>
      <c r="VKF411" s="2175"/>
      <c r="VKG411" s="2175"/>
      <c r="VKH411" s="2175"/>
      <c r="VKI411" s="2175"/>
      <c r="VKJ411" s="2175"/>
      <c r="VKK411" s="2175"/>
      <c r="VKL411" s="2175"/>
      <c r="VKM411" s="2175"/>
      <c r="VKN411" s="2175"/>
      <c r="VKO411" s="2175"/>
      <c r="VKP411" s="2175"/>
      <c r="VKQ411" s="2175"/>
      <c r="VKR411" s="2175"/>
      <c r="VKS411" s="2175"/>
      <c r="VKT411" s="2175"/>
      <c r="VKU411" s="2175"/>
      <c r="VKV411" s="2175"/>
      <c r="VKW411" s="2175"/>
      <c r="VKX411" s="2175"/>
      <c r="VKY411" s="2175"/>
      <c r="VKZ411" s="2175"/>
      <c r="VLA411" s="2175"/>
      <c r="VLB411" s="2175"/>
      <c r="VLC411" s="2175"/>
      <c r="VLD411" s="2175"/>
      <c r="VLE411" s="2175"/>
      <c r="VLF411" s="2175"/>
      <c r="VLG411" s="2175"/>
      <c r="VLH411" s="2175"/>
      <c r="VLI411" s="2175"/>
      <c r="VLJ411" s="2175"/>
      <c r="VLK411" s="2175"/>
      <c r="VLL411" s="2175"/>
      <c r="VLM411" s="2175"/>
      <c r="VLN411" s="2175"/>
      <c r="VLO411" s="2175"/>
      <c r="VLP411" s="2175"/>
      <c r="VLQ411" s="2175"/>
      <c r="VLR411" s="2175"/>
      <c r="VLS411" s="2175"/>
      <c r="VLT411" s="2175"/>
      <c r="VLU411" s="2175"/>
      <c r="VLV411" s="2175"/>
      <c r="VLW411" s="2175"/>
      <c r="VLX411" s="2175"/>
      <c r="VLY411" s="2175"/>
      <c r="VLZ411" s="2175"/>
      <c r="VMA411" s="2175"/>
      <c r="VMB411" s="2175"/>
      <c r="VMC411" s="2175"/>
      <c r="VMD411" s="2175"/>
      <c r="VME411" s="2175"/>
      <c r="VMF411" s="2175"/>
      <c r="VMG411" s="2175"/>
      <c r="VMH411" s="2175"/>
      <c r="VMI411" s="2175"/>
      <c r="VMJ411" s="2175"/>
      <c r="VMK411" s="2175"/>
      <c r="VML411" s="2175"/>
      <c r="VMM411" s="2175"/>
      <c r="VMN411" s="2175"/>
      <c r="VMO411" s="2175"/>
      <c r="VMP411" s="2175"/>
      <c r="VMQ411" s="2175"/>
      <c r="VMR411" s="2175"/>
      <c r="VMS411" s="2175"/>
      <c r="VMT411" s="2175"/>
      <c r="VMU411" s="2175"/>
      <c r="VMV411" s="2175"/>
      <c r="VMW411" s="2175"/>
      <c r="VMX411" s="2175"/>
      <c r="VMY411" s="2175"/>
      <c r="VMZ411" s="2175"/>
      <c r="VNA411" s="2175"/>
      <c r="VNB411" s="2175"/>
      <c r="VNC411" s="2175"/>
      <c r="VND411" s="2175"/>
      <c r="VNE411" s="2175"/>
      <c r="VNF411" s="2175"/>
      <c r="VNG411" s="2175"/>
      <c r="VNH411" s="2175"/>
      <c r="VNI411" s="2175"/>
      <c r="VNJ411" s="2175"/>
      <c r="VNK411" s="2175"/>
      <c r="VNL411" s="2175"/>
      <c r="VNM411" s="2175"/>
      <c r="VNN411" s="2175"/>
      <c r="VNO411" s="2175"/>
      <c r="VNP411" s="2175"/>
      <c r="VNQ411" s="2175"/>
      <c r="VNR411" s="2175"/>
      <c r="VNS411" s="2175"/>
      <c r="VNT411" s="2175"/>
      <c r="VNU411" s="2175"/>
      <c r="VNV411" s="2175"/>
      <c r="VNW411" s="2175"/>
      <c r="VNX411" s="2175"/>
      <c r="VNY411" s="2175"/>
      <c r="VNZ411" s="2175"/>
      <c r="VOA411" s="2175"/>
      <c r="VOB411" s="2175"/>
      <c r="VOC411" s="2175"/>
      <c r="VOD411" s="2175"/>
      <c r="VOE411" s="2175"/>
      <c r="VOF411" s="2175"/>
      <c r="VOG411" s="2175"/>
      <c r="VOH411" s="2175"/>
      <c r="VOI411" s="2175"/>
      <c r="VOJ411" s="2175"/>
      <c r="VOK411" s="2175"/>
      <c r="VOL411" s="2175"/>
      <c r="VOM411" s="2175"/>
      <c r="VON411" s="2175"/>
      <c r="VOO411" s="2175"/>
      <c r="VOP411" s="2175"/>
      <c r="VOQ411" s="2175"/>
      <c r="VOR411" s="2175"/>
      <c r="VOS411" s="2175"/>
      <c r="VOT411" s="2175"/>
      <c r="VOU411" s="2175"/>
      <c r="VOV411" s="2175"/>
      <c r="VOW411" s="2175"/>
      <c r="VOX411" s="2175"/>
      <c r="VOY411" s="2175"/>
      <c r="VOZ411" s="2175"/>
      <c r="VPA411" s="2175"/>
      <c r="VPB411" s="2175"/>
      <c r="VPC411" s="2175"/>
      <c r="VPD411" s="2175"/>
      <c r="VPE411" s="2175"/>
      <c r="VPF411" s="2175"/>
      <c r="VPG411" s="2175"/>
      <c r="VPH411" s="2175"/>
      <c r="VPI411" s="2175"/>
      <c r="VPJ411" s="2175"/>
      <c r="VPK411" s="2175"/>
      <c r="VPL411" s="2175"/>
      <c r="VPM411" s="2175"/>
      <c r="VPN411" s="2175"/>
      <c r="VPO411" s="2175"/>
      <c r="VPP411" s="2175"/>
      <c r="VPQ411" s="2175"/>
      <c r="VPR411" s="2175"/>
      <c r="VPS411" s="2175"/>
      <c r="VPT411" s="2175"/>
      <c r="VPU411" s="2175"/>
      <c r="VPV411" s="2175"/>
      <c r="VPW411" s="2175"/>
      <c r="VPX411" s="2175"/>
      <c r="VPY411" s="2175"/>
      <c r="VPZ411" s="2175"/>
      <c r="VQA411" s="2175"/>
      <c r="VQB411" s="2175"/>
      <c r="VQC411" s="2175"/>
      <c r="VQD411" s="2175"/>
      <c r="VQE411" s="2175"/>
      <c r="VQF411" s="2175"/>
      <c r="VQG411" s="2175"/>
      <c r="VQH411" s="2175"/>
      <c r="VQI411" s="2175"/>
      <c r="VQJ411" s="2175"/>
      <c r="VQK411" s="2175"/>
      <c r="VQL411" s="2175"/>
      <c r="VQM411" s="2175"/>
      <c r="VQN411" s="2175"/>
      <c r="VQO411" s="2175"/>
      <c r="VQP411" s="2175"/>
      <c r="VQQ411" s="2175"/>
      <c r="VQR411" s="2175"/>
      <c r="VQS411" s="2175"/>
      <c r="VQT411" s="2175"/>
      <c r="VQU411" s="2175"/>
      <c r="VQV411" s="2175"/>
      <c r="VQW411" s="2175"/>
      <c r="VQX411" s="2175"/>
      <c r="VQY411" s="2175"/>
      <c r="VQZ411" s="2175"/>
      <c r="VRA411" s="2175"/>
      <c r="VRB411" s="2175"/>
      <c r="VRC411" s="2175"/>
      <c r="VRD411" s="2175"/>
      <c r="VRE411" s="2175"/>
      <c r="VRF411" s="2175"/>
      <c r="VRG411" s="2175"/>
      <c r="VRH411" s="2175"/>
      <c r="VRI411" s="2175"/>
      <c r="VRJ411" s="2175"/>
      <c r="VRK411" s="2175"/>
      <c r="VRL411" s="2175"/>
      <c r="VRM411" s="2175"/>
      <c r="VRN411" s="2175"/>
      <c r="VRO411" s="2175"/>
      <c r="VRP411" s="2175"/>
      <c r="VRQ411" s="2175"/>
      <c r="VRR411" s="2175"/>
      <c r="VRS411" s="2175"/>
      <c r="VRT411" s="2175"/>
      <c r="VRU411" s="2175"/>
      <c r="VRV411" s="2175"/>
      <c r="VRW411" s="2175"/>
      <c r="VRX411" s="2175"/>
      <c r="VRY411" s="2175"/>
      <c r="VRZ411" s="2175"/>
      <c r="VSA411" s="2175"/>
      <c r="VSB411" s="2175"/>
      <c r="VSC411" s="2175"/>
      <c r="VSD411" s="2175"/>
      <c r="VSE411" s="2175"/>
      <c r="VSF411" s="2175"/>
      <c r="VSG411" s="2175"/>
      <c r="VSH411" s="2175"/>
      <c r="VSI411" s="2175"/>
      <c r="VSJ411" s="2175"/>
      <c r="VSK411" s="2175"/>
      <c r="VSL411" s="2175"/>
      <c r="VSM411" s="2175"/>
      <c r="VSN411" s="2175"/>
      <c r="VSO411" s="2175"/>
      <c r="VSP411" s="2175"/>
      <c r="VSQ411" s="2175"/>
      <c r="VSR411" s="2175"/>
      <c r="VSS411" s="2175"/>
      <c r="VST411" s="2175"/>
      <c r="VSU411" s="2175"/>
      <c r="VSV411" s="2175"/>
      <c r="VSW411" s="2175"/>
      <c r="VSX411" s="2175"/>
      <c r="VSY411" s="2175"/>
      <c r="VSZ411" s="2175"/>
      <c r="VTA411" s="2175"/>
      <c r="VTB411" s="2175"/>
      <c r="VTC411" s="2175"/>
      <c r="VTD411" s="2175"/>
      <c r="VTE411" s="2175"/>
      <c r="VTF411" s="2175"/>
      <c r="VTG411" s="2175"/>
      <c r="VTH411" s="2175"/>
      <c r="VTI411" s="2175"/>
      <c r="VTJ411" s="2175"/>
      <c r="VTK411" s="2175"/>
      <c r="VTL411" s="2175"/>
      <c r="VTM411" s="2175"/>
      <c r="VTN411" s="2175"/>
      <c r="VTO411" s="2175"/>
      <c r="VTP411" s="2175"/>
      <c r="VTQ411" s="2175"/>
      <c r="VTR411" s="2175"/>
      <c r="VTS411" s="2175"/>
      <c r="VTT411" s="2175"/>
      <c r="VTU411" s="2175"/>
      <c r="VTV411" s="2175"/>
      <c r="VTW411" s="2175"/>
      <c r="VTX411" s="2175"/>
      <c r="VTY411" s="2175"/>
      <c r="VTZ411" s="2175"/>
      <c r="VUA411" s="2175"/>
      <c r="VUB411" s="2175"/>
      <c r="VUC411" s="2175"/>
      <c r="VUD411" s="2175"/>
      <c r="VUE411" s="2175"/>
      <c r="VUF411" s="2175"/>
      <c r="VUG411" s="2175"/>
      <c r="VUH411" s="2175"/>
      <c r="VUI411" s="2175"/>
      <c r="VUJ411" s="2175"/>
      <c r="VUK411" s="2175"/>
      <c r="VUL411" s="2175"/>
      <c r="VUM411" s="2175"/>
      <c r="VUN411" s="2175"/>
      <c r="VUO411" s="2175"/>
      <c r="VUP411" s="2175"/>
      <c r="VUQ411" s="2175"/>
      <c r="VUR411" s="2175"/>
      <c r="VUS411" s="2175"/>
      <c r="VUT411" s="2175"/>
      <c r="VUU411" s="2175"/>
      <c r="VUV411" s="2175"/>
      <c r="VUW411" s="2175"/>
      <c r="VUX411" s="2175"/>
      <c r="VUY411" s="2175"/>
      <c r="VUZ411" s="2175"/>
      <c r="VVA411" s="2175"/>
      <c r="VVB411" s="2175"/>
      <c r="VVC411" s="2175"/>
      <c r="VVD411" s="2175"/>
      <c r="VVE411" s="2175"/>
      <c r="VVF411" s="2175"/>
      <c r="VVG411" s="2175"/>
      <c r="VVH411" s="2175"/>
      <c r="VVI411" s="2175"/>
      <c r="VVJ411" s="2175"/>
      <c r="VVK411" s="2175"/>
      <c r="VVL411" s="2175"/>
      <c r="VVM411" s="2175"/>
      <c r="VVN411" s="2175"/>
      <c r="VVO411" s="2175"/>
      <c r="VVP411" s="2175"/>
      <c r="VVQ411" s="2175"/>
      <c r="VVR411" s="2175"/>
      <c r="VVS411" s="2175"/>
      <c r="VVT411" s="2175"/>
      <c r="VVU411" s="2175"/>
      <c r="VVV411" s="2175"/>
      <c r="VVW411" s="2175"/>
      <c r="VVX411" s="2175"/>
      <c r="VVY411" s="2175"/>
      <c r="VVZ411" s="2175"/>
      <c r="VWA411" s="2175"/>
      <c r="VWB411" s="2175"/>
      <c r="VWC411" s="2175"/>
      <c r="VWD411" s="2175"/>
      <c r="VWE411" s="2175"/>
      <c r="VWF411" s="2175"/>
      <c r="VWG411" s="2175"/>
      <c r="VWH411" s="2175"/>
      <c r="VWI411" s="2175"/>
      <c r="VWJ411" s="2175"/>
      <c r="VWK411" s="2175"/>
      <c r="VWL411" s="2175"/>
      <c r="VWM411" s="2175"/>
      <c r="VWN411" s="2175"/>
      <c r="VWO411" s="2175"/>
      <c r="VWP411" s="2175"/>
      <c r="VWQ411" s="2175"/>
      <c r="VWR411" s="2175"/>
      <c r="VWS411" s="2175"/>
      <c r="VWT411" s="2175"/>
      <c r="VWU411" s="2175"/>
      <c r="VWV411" s="2175"/>
      <c r="VWW411" s="2175"/>
      <c r="VWX411" s="2175"/>
      <c r="VWY411" s="2175"/>
      <c r="VWZ411" s="2175"/>
      <c r="VXA411" s="2175"/>
      <c r="VXB411" s="2175"/>
      <c r="VXC411" s="2175"/>
      <c r="VXD411" s="2175"/>
      <c r="VXE411" s="2175"/>
      <c r="VXF411" s="2175"/>
      <c r="VXG411" s="2175"/>
      <c r="VXH411" s="2175"/>
      <c r="VXI411" s="2175"/>
      <c r="VXJ411" s="2175"/>
      <c r="VXK411" s="2175"/>
      <c r="VXL411" s="2175"/>
      <c r="VXM411" s="2175"/>
      <c r="VXN411" s="2175"/>
      <c r="VXO411" s="2175"/>
      <c r="VXP411" s="2175"/>
      <c r="VXQ411" s="2175"/>
      <c r="VXR411" s="2175"/>
      <c r="VXS411" s="2175"/>
      <c r="VXT411" s="2175"/>
      <c r="VXU411" s="2175"/>
      <c r="VXV411" s="2175"/>
      <c r="VXW411" s="2175"/>
      <c r="VXX411" s="2175"/>
      <c r="VXY411" s="2175"/>
      <c r="VXZ411" s="2175"/>
      <c r="VYA411" s="2175"/>
      <c r="VYB411" s="2175"/>
      <c r="VYC411" s="2175"/>
      <c r="VYD411" s="2175"/>
      <c r="VYE411" s="2175"/>
      <c r="VYF411" s="2175"/>
      <c r="VYG411" s="2175"/>
      <c r="VYH411" s="2175"/>
      <c r="VYI411" s="2175"/>
      <c r="VYJ411" s="2175"/>
      <c r="VYK411" s="2175"/>
      <c r="VYL411" s="2175"/>
      <c r="VYM411" s="2175"/>
      <c r="VYN411" s="2175"/>
      <c r="VYO411" s="2175"/>
      <c r="VYP411" s="2175"/>
      <c r="VYQ411" s="2175"/>
      <c r="VYR411" s="2175"/>
      <c r="VYS411" s="2175"/>
      <c r="VYT411" s="2175"/>
      <c r="VYU411" s="2175"/>
      <c r="VYV411" s="2175"/>
      <c r="VYW411" s="2175"/>
      <c r="VYX411" s="2175"/>
      <c r="VYY411" s="2175"/>
      <c r="VYZ411" s="2175"/>
      <c r="VZA411" s="2175"/>
      <c r="VZB411" s="2175"/>
      <c r="VZC411" s="2175"/>
      <c r="VZD411" s="2175"/>
      <c r="VZE411" s="2175"/>
      <c r="VZF411" s="2175"/>
      <c r="VZG411" s="2175"/>
      <c r="VZH411" s="2175"/>
      <c r="VZI411" s="2175"/>
      <c r="VZJ411" s="2175"/>
      <c r="VZK411" s="2175"/>
      <c r="VZL411" s="2175"/>
      <c r="VZM411" s="2175"/>
      <c r="VZN411" s="2175"/>
      <c r="VZO411" s="2175"/>
      <c r="VZP411" s="2175"/>
      <c r="VZQ411" s="2175"/>
      <c r="VZR411" s="2175"/>
      <c r="VZS411" s="2175"/>
      <c r="VZT411" s="2175"/>
      <c r="VZU411" s="2175"/>
      <c r="VZV411" s="2175"/>
      <c r="VZW411" s="2175"/>
      <c r="VZX411" s="2175"/>
      <c r="VZY411" s="2175"/>
      <c r="VZZ411" s="2175"/>
      <c r="WAA411" s="2175"/>
      <c r="WAB411" s="2175"/>
      <c r="WAC411" s="2175"/>
      <c r="WAD411" s="2175"/>
      <c r="WAE411" s="2175"/>
      <c r="WAF411" s="2175"/>
      <c r="WAG411" s="2175"/>
      <c r="WAH411" s="2175"/>
      <c r="WAI411" s="2175"/>
      <c r="WAJ411" s="2175"/>
      <c r="WAK411" s="2175"/>
      <c r="WAL411" s="2175"/>
      <c r="WAM411" s="2175"/>
      <c r="WAN411" s="2175"/>
      <c r="WAO411" s="2175"/>
      <c r="WAP411" s="2175"/>
      <c r="WAQ411" s="2175"/>
      <c r="WAR411" s="2175"/>
      <c r="WAS411" s="2175"/>
      <c r="WAT411" s="2175"/>
      <c r="WAU411" s="2175"/>
      <c r="WAV411" s="2175"/>
      <c r="WAW411" s="2175"/>
      <c r="WAX411" s="2175"/>
      <c r="WAY411" s="2175"/>
      <c r="WAZ411" s="2175"/>
      <c r="WBA411" s="2175"/>
      <c r="WBB411" s="2175"/>
      <c r="WBC411" s="2175"/>
      <c r="WBD411" s="2175"/>
      <c r="WBE411" s="2175"/>
      <c r="WBF411" s="2175"/>
      <c r="WBG411" s="2175"/>
      <c r="WBH411" s="2175"/>
      <c r="WBI411" s="2175"/>
      <c r="WBJ411" s="2175"/>
      <c r="WBK411" s="2175"/>
      <c r="WBL411" s="2175"/>
      <c r="WBM411" s="2175"/>
      <c r="WBN411" s="2175"/>
      <c r="WBO411" s="2175"/>
      <c r="WBP411" s="2175"/>
      <c r="WBQ411" s="2175"/>
      <c r="WBR411" s="2175"/>
      <c r="WBS411" s="2175"/>
      <c r="WBT411" s="2175"/>
      <c r="WBU411" s="2175"/>
      <c r="WBV411" s="2175"/>
      <c r="WBW411" s="2175"/>
      <c r="WBX411" s="2175"/>
      <c r="WBY411" s="2175"/>
      <c r="WBZ411" s="2175"/>
      <c r="WCA411" s="2175"/>
      <c r="WCB411" s="2175"/>
      <c r="WCC411" s="2175"/>
      <c r="WCD411" s="2175"/>
      <c r="WCE411" s="2175"/>
      <c r="WCF411" s="2175"/>
      <c r="WCG411" s="2175"/>
      <c r="WCH411" s="2175"/>
      <c r="WCI411" s="2175"/>
      <c r="WCJ411" s="2175"/>
      <c r="WCK411" s="2175"/>
      <c r="WCL411" s="2175"/>
      <c r="WCM411" s="2175"/>
      <c r="WCN411" s="2175"/>
      <c r="WCO411" s="2175"/>
      <c r="WCP411" s="2175"/>
      <c r="WCQ411" s="2175"/>
      <c r="WCR411" s="2175"/>
      <c r="WCS411" s="2175"/>
      <c r="WCT411" s="2175"/>
      <c r="WCU411" s="2175"/>
      <c r="WCV411" s="2175"/>
      <c r="WCW411" s="2175"/>
      <c r="WCX411" s="2175"/>
      <c r="WCY411" s="2175"/>
      <c r="WCZ411" s="2175"/>
      <c r="WDA411" s="2175"/>
      <c r="WDB411" s="2175"/>
      <c r="WDC411" s="2175"/>
      <c r="WDD411" s="2175"/>
      <c r="WDE411" s="2175"/>
      <c r="WDF411" s="2175"/>
      <c r="WDG411" s="2175"/>
      <c r="WDH411" s="2175"/>
      <c r="WDI411" s="2175"/>
      <c r="WDJ411" s="2175"/>
      <c r="WDK411" s="2175"/>
      <c r="WDL411" s="2175"/>
      <c r="WDM411" s="2175"/>
      <c r="WDN411" s="2175"/>
      <c r="WDO411" s="2175"/>
      <c r="WDP411" s="2175"/>
      <c r="WDQ411" s="2175"/>
      <c r="WDR411" s="2175"/>
      <c r="WDS411" s="2175"/>
      <c r="WDT411" s="2175"/>
      <c r="WDU411" s="2175"/>
      <c r="WDV411" s="2175"/>
      <c r="WDW411" s="2175"/>
      <c r="WDX411" s="2175"/>
      <c r="WDY411" s="2175"/>
      <c r="WDZ411" s="2175"/>
      <c r="WEA411" s="2175"/>
      <c r="WEB411" s="2175"/>
      <c r="WEC411" s="2175"/>
      <c r="WED411" s="2175"/>
      <c r="WEE411" s="2175"/>
      <c r="WEF411" s="2175"/>
      <c r="WEG411" s="2175"/>
      <c r="WEH411" s="2175"/>
      <c r="WEI411" s="2175"/>
      <c r="WEJ411" s="2175"/>
      <c r="WEK411" s="2175"/>
      <c r="WEL411" s="2175"/>
      <c r="WEM411" s="2175"/>
      <c r="WEN411" s="2175"/>
      <c r="WEO411" s="2175"/>
      <c r="WEP411" s="2175"/>
      <c r="WEQ411" s="2175"/>
      <c r="WER411" s="2175"/>
      <c r="WES411" s="2175"/>
      <c r="WET411" s="2175"/>
      <c r="WEU411" s="2175"/>
      <c r="WEV411" s="2175"/>
      <c r="WEW411" s="2175"/>
      <c r="WEX411" s="2175"/>
      <c r="WEY411" s="2175"/>
      <c r="WEZ411" s="2175"/>
      <c r="WFA411" s="2175"/>
      <c r="WFB411" s="2175"/>
      <c r="WFC411" s="2175"/>
      <c r="WFD411" s="2175"/>
      <c r="WFE411" s="2175"/>
      <c r="WFF411" s="2175"/>
      <c r="WFG411" s="2175"/>
      <c r="WFH411" s="2175"/>
      <c r="WFI411" s="2175"/>
      <c r="WFJ411" s="2175"/>
      <c r="WFK411" s="2175"/>
      <c r="WFL411" s="2175"/>
      <c r="WFM411" s="2175"/>
      <c r="WFN411" s="2175"/>
      <c r="WFO411" s="2175"/>
      <c r="WFP411" s="2175"/>
      <c r="WFQ411" s="2175"/>
      <c r="WFR411" s="2175"/>
      <c r="WFS411" s="2175"/>
      <c r="WFT411" s="2175"/>
      <c r="WFU411" s="2175"/>
      <c r="WFV411" s="2175"/>
      <c r="WFW411" s="2175"/>
      <c r="WFX411" s="2175"/>
      <c r="WFY411" s="2175"/>
      <c r="WFZ411" s="2175"/>
      <c r="WGA411" s="2175"/>
      <c r="WGB411" s="2175"/>
      <c r="WGC411" s="2175"/>
      <c r="WGD411" s="2175"/>
      <c r="WGE411" s="2175"/>
      <c r="WGF411" s="2175"/>
      <c r="WGG411" s="2175"/>
      <c r="WGH411" s="2175"/>
      <c r="WGI411" s="2175"/>
      <c r="WGJ411" s="2175"/>
      <c r="WGK411" s="2175"/>
      <c r="WGL411" s="2175"/>
      <c r="WGM411" s="2175"/>
      <c r="WGN411" s="2175"/>
      <c r="WGO411" s="2175"/>
      <c r="WGP411" s="2175"/>
      <c r="WGQ411" s="2175"/>
      <c r="WGR411" s="2175"/>
      <c r="WGS411" s="2175"/>
      <c r="WGT411" s="2175"/>
      <c r="WGU411" s="2175"/>
      <c r="WGV411" s="2175"/>
      <c r="WGW411" s="2175"/>
      <c r="WGX411" s="2175"/>
      <c r="WGY411" s="2175"/>
      <c r="WGZ411" s="2175"/>
      <c r="WHA411" s="2175"/>
      <c r="WHB411" s="2175"/>
      <c r="WHC411" s="2175"/>
      <c r="WHD411" s="2175"/>
      <c r="WHE411" s="2175"/>
      <c r="WHF411" s="2175"/>
      <c r="WHG411" s="2175"/>
      <c r="WHH411" s="2175"/>
      <c r="WHI411" s="2175"/>
      <c r="WHJ411" s="2175"/>
      <c r="WHK411" s="2175"/>
      <c r="WHL411" s="2175"/>
      <c r="WHM411" s="2175"/>
      <c r="WHN411" s="2175"/>
      <c r="WHO411" s="2175"/>
      <c r="WHP411" s="2175"/>
      <c r="WHQ411" s="2175"/>
      <c r="WHR411" s="2175"/>
      <c r="WHS411" s="2175"/>
      <c r="WHT411" s="2175"/>
      <c r="WHU411" s="2175"/>
      <c r="WHV411" s="2175"/>
      <c r="WHW411" s="2175"/>
      <c r="WHX411" s="2175"/>
      <c r="WHY411" s="2175"/>
      <c r="WHZ411" s="2175"/>
      <c r="WIA411" s="2175"/>
      <c r="WIB411" s="2175"/>
      <c r="WIC411" s="2175"/>
      <c r="WID411" s="2175"/>
      <c r="WIE411" s="2175"/>
      <c r="WIF411" s="2175"/>
      <c r="WIG411" s="2175"/>
      <c r="WIH411" s="2175"/>
      <c r="WII411" s="2175"/>
      <c r="WIJ411" s="2175"/>
      <c r="WIK411" s="2175"/>
      <c r="WIL411" s="2175"/>
      <c r="WIM411" s="2175"/>
      <c r="WIN411" s="2175"/>
      <c r="WIO411" s="2175"/>
      <c r="WIP411" s="2175"/>
      <c r="WIQ411" s="2175"/>
      <c r="WIR411" s="2175"/>
      <c r="WIS411" s="2175"/>
      <c r="WIT411" s="2175"/>
      <c r="WIU411" s="2175"/>
      <c r="WIV411" s="2175"/>
      <c r="WIW411" s="2175"/>
      <c r="WIX411" s="2175"/>
      <c r="WIY411" s="2175"/>
      <c r="WIZ411" s="2175"/>
      <c r="WJA411" s="2175"/>
      <c r="WJB411" s="2175"/>
      <c r="WJC411" s="2175"/>
      <c r="WJD411" s="2175"/>
      <c r="WJE411" s="2175"/>
      <c r="WJF411" s="2175"/>
      <c r="WJG411" s="2175"/>
      <c r="WJH411" s="2175"/>
      <c r="WJI411" s="2175"/>
      <c r="WJJ411" s="2175"/>
      <c r="WJK411" s="2175"/>
      <c r="WJL411" s="2175"/>
      <c r="WJM411" s="2175"/>
      <c r="WJN411" s="2175"/>
      <c r="WJO411" s="2175"/>
      <c r="WJP411" s="2175"/>
      <c r="WJQ411" s="2175"/>
      <c r="WJR411" s="2175"/>
      <c r="WJS411" s="2175"/>
      <c r="WJT411" s="2175"/>
      <c r="WJU411" s="2175"/>
      <c r="WJV411" s="2175"/>
      <c r="WJW411" s="2175"/>
      <c r="WJX411" s="2175"/>
      <c r="WJY411" s="2175"/>
      <c r="WJZ411" s="2175"/>
      <c r="WKA411" s="2175"/>
      <c r="WKB411" s="2175"/>
      <c r="WKC411" s="2175"/>
      <c r="WKD411" s="2175"/>
      <c r="WKE411" s="2175"/>
      <c r="WKF411" s="2175"/>
      <c r="WKG411" s="2175"/>
      <c r="WKH411" s="2175"/>
      <c r="WKI411" s="2175"/>
      <c r="WKJ411" s="2175"/>
      <c r="WKK411" s="2175"/>
      <c r="WKL411" s="2175"/>
      <c r="WKM411" s="2175"/>
      <c r="WKN411" s="2175"/>
      <c r="WKO411" s="2175"/>
      <c r="WKP411" s="2175"/>
      <c r="WKQ411" s="2175"/>
      <c r="WKR411" s="2175"/>
      <c r="WKS411" s="2175"/>
      <c r="WKT411" s="2175"/>
      <c r="WKU411" s="2175"/>
      <c r="WKV411" s="2175"/>
      <c r="WKW411" s="2175"/>
      <c r="WKX411" s="2175"/>
      <c r="WKY411" s="2175"/>
      <c r="WKZ411" s="2175"/>
      <c r="WLA411" s="2175"/>
      <c r="WLB411" s="2175"/>
      <c r="WLC411" s="2175"/>
      <c r="WLD411" s="2175"/>
      <c r="WLE411" s="2175"/>
      <c r="WLF411" s="2175"/>
      <c r="WLG411" s="2175"/>
      <c r="WLH411" s="2175"/>
      <c r="WLI411" s="2175"/>
      <c r="WLJ411" s="2175"/>
      <c r="WLK411" s="2175"/>
      <c r="WLL411" s="2175"/>
      <c r="WLM411" s="2175"/>
      <c r="WLN411" s="2175"/>
      <c r="WLO411" s="2175"/>
      <c r="WLP411" s="2175"/>
      <c r="WLQ411" s="2175"/>
      <c r="WLR411" s="2175"/>
      <c r="WLS411" s="2175"/>
      <c r="WLT411" s="2175"/>
      <c r="WLU411" s="2175"/>
      <c r="WLV411" s="2175"/>
      <c r="WLW411" s="2175"/>
      <c r="WLX411" s="2175"/>
      <c r="WLY411" s="2175"/>
      <c r="WLZ411" s="2175"/>
      <c r="WMA411" s="2175"/>
      <c r="WMB411" s="2175"/>
      <c r="WMC411" s="2175"/>
      <c r="WMD411" s="2175"/>
      <c r="WME411" s="2175"/>
      <c r="WMF411" s="2175"/>
      <c r="WMG411" s="2175"/>
      <c r="WMH411" s="2175"/>
      <c r="WMI411" s="2175"/>
      <c r="WMJ411" s="2175"/>
      <c r="WMK411" s="2175"/>
      <c r="WML411" s="2175"/>
      <c r="WMM411" s="2175"/>
      <c r="WMN411" s="2175"/>
      <c r="WMO411" s="2175"/>
      <c r="WMP411" s="2175"/>
      <c r="WMQ411" s="2175"/>
      <c r="WMR411" s="2175"/>
      <c r="WMS411" s="2175"/>
      <c r="WMT411" s="2175"/>
      <c r="WMU411" s="2175"/>
      <c r="WMV411" s="2175"/>
      <c r="WMW411" s="2175"/>
      <c r="WMX411" s="2175"/>
      <c r="WMY411" s="2175"/>
      <c r="WMZ411" s="2175"/>
      <c r="WNA411" s="2175"/>
      <c r="WNB411" s="2175"/>
      <c r="WNC411" s="2175"/>
      <c r="WND411" s="2175"/>
      <c r="WNE411" s="2175"/>
      <c r="WNF411" s="2175"/>
      <c r="WNG411" s="2175"/>
      <c r="WNH411" s="2175"/>
      <c r="WNI411" s="2175"/>
      <c r="WNJ411" s="2175"/>
      <c r="WNK411" s="2175"/>
      <c r="WNL411" s="2175"/>
      <c r="WNM411" s="2175"/>
      <c r="WNN411" s="2175"/>
      <c r="WNO411" s="2175"/>
      <c r="WNP411" s="2175"/>
      <c r="WNQ411" s="2175"/>
      <c r="WNR411" s="2175"/>
      <c r="WNS411" s="2175"/>
      <c r="WNT411" s="2175"/>
      <c r="WNU411" s="2175"/>
      <c r="WNV411" s="2175"/>
      <c r="WNW411" s="2175"/>
      <c r="WNX411" s="2175"/>
      <c r="WNY411" s="2175"/>
      <c r="WNZ411" s="2175"/>
      <c r="WOA411" s="2175"/>
      <c r="WOB411" s="2175"/>
      <c r="WOC411" s="2175"/>
      <c r="WOD411" s="2175"/>
      <c r="WOE411" s="2175"/>
      <c r="WOF411" s="2175"/>
      <c r="WOG411" s="2175"/>
      <c r="WOH411" s="2175"/>
      <c r="WOI411" s="2175"/>
      <c r="WOJ411" s="2175"/>
      <c r="WOK411" s="2175"/>
      <c r="WOL411" s="2175"/>
      <c r="WOM411" s="2175"/>
      <c r="WON411" s="2175"/>
      <c r="WOO411" s="2175"/>
      <c r="WOP411" s="2175"/>
      <c r="WOQ411" s="2175"/>
      <c r="WOR411" s="2175"/>
      <c r="WOS411" s="2175"/>
      <c r="WOT411" s="2175"/>
      <c r="WOU411" s="2175"/>
      <c r="WOV411" s="2175"/>
      <c r="WOW411" s="2175"/>
      <c r="WOX411" s="2175"/>
      <c r="WOY411" s="2175"/>
      <c r="WOZ411" s="2175"/>
      <c r="WPA411" s="2175"/>
      <c r="WPB411" s="2175"/>
      <c r="WPC411" s="2175"/>
      <c r="WPD411" s="2175"/>
      <c r="WPE411" s="2175"/>
      <c r="WPF411" s="2175"/>
      <c r="WPG411" s="2175"/>
      <c r="WPH411" s="2175"/>
      <c r="WPI411" s="2175"/>
      <c r="WPJ411" s="2175"/>
      <c r="WPK411" s="2175"/>
      <c r="WPL411" s="2175"/>
      <c r="WPM411" s="2175"/>
      <c r="WPN411" s="2175"/>
      <c r="WPO411" s="2175"/>
      <c r="WPP411" s="2175"/>
      <c r="WPQ411" s="2175"/>
      <c r="WPR411" s="2175"/>
      <c r="WPS411" s="2175"/>
      <c r="WPT411" s="2175"/>
      <c r="WPU411" s="2175"/>
      <c r="WPV411" s="2175"/>
      <c r="WPW411" s="2175"/>
      <c r="WPX411" s="2175"/>
      <c r="WPY411" s="2175"/>
      <c r="WPZ411" s="2175"/>
      <c r="WQA411" s="2175"/>
      <c r="WQB411" s="2175"/>
      <c r="WQC411" s="2175"/>
      <c r="WQD411" s="2175"/>
      <c r="WQE411" s="2175"/>
      <c r="WQF411" s="2175"/>
      <c r="WQG411" s="2175"/>
      <c r="WQH411" s="2175"/>
      <c r="WQI411" s="2175"/>
      <c r="WQJ411" s="2175"/>
      <c r="WQK411" s="2175"/>
      <c r="WQL411" s="2175"/>
      <c r="WQM411" s="2175"/>
      <c r="WQN411" s="2175"/>
      <c r="WQO411" s="2175"/>
      <c r="WQP411" s="2175"/>
      <c r="WQQ411" s="2175"/>
      <c r="WQR411" s="2175"/>
      <c r="WQS411" s="2175"/>
      <c r="WQT411" s="2175"/>
      <c r="WQU411" s="2175"/>
      <c r="WQV411" s="2175"/>
      <c r="WQW411" s="2175"/>
      <c r="WQX411" s="2175"/>
      <c r="WQY411" s="2175"/>
      <c r="WQZ411" s="2175"/>
      <c r="WRA411" s="2175"/>
      <c r="WRB411" s="2175"/>
      <c r="WRC411" s="2175"/>
      <c r="WRD411" s="2175"/>
      <c r="WRE411" s="2175"/>
      <c r="WRF411" s="2175"/>
      <c r="WRG411" s="2175"/>
      <c r="WRH411" s="2175"/>
      <c r="WRI411" s="2175"/>
      <c r="WRJ411" s="2175"/>
      <c r="WRK411" s="2175"/>
      <c r="WRL411" s="2175"/>
      <c r="WRM411" s="2175"/>
      <c r="WRN411" s="2175"/>
      <c r="WRO411" s="2175"/>
      <c r="WRP411" s="2175"/>
      <c r="WRQ411" s="2175"/>
      <c r="WRR411" s="2175"/>
      <c r="WRS411" s="2175"/>
      <c r="WRT411" s="2175"/>
      <c r="WRU411" s="2175"/>
      <c r="WRV411" s="2175"/>
      <c r="WRW411" s="2175"/>
      <c r="WRX411" s="2175"/>
      <c r="WRY411" s="2175"/>
      <c r="WRZ411" s="2175"/>
      <c r="WSA411" s="2175"/>
      <c r="WSB411" s="2175"/>
      <c r="WSC411" s="2175"/>
      <c r="WSD411" s="2175"/>
      <c r="WSE411" s="2175"/>
      <c r="WSF411" s="2175"/>
      <c r="WSG411" s="2175"/>
      <c r="WSH411" s="2175"/>
      <c r="WSI411" s="2175"/>
      <c r="WSJ411" s="2175"/>
      <c r="WSK411" s="2175"/>
      <c r="WSL411" s="2175"/>
      <c r="WSM411" s="2175"/>
      <c r="WSN411" s="2175"/>
      <c r="WSO411" s="2175"/>
      <c r="WSP411" s="2175"/>
      <c r="WSQ411" s="2175"/>
      <c r="WSR411" s="2175"/>
      <c r="WSS411" s="2175"/>
      <c r="WST411" s="2175"/>
      <c r="WSU411" s="2175"/>
      <c r="WSV411" s="2175"/>
      <c r="WSW411" s="2175"/>
      <c r="WSX411" s="2175"/>
      <c r="WSY411" s="2175"/>
      <c r="WSZ411" s="2175"/>
      <c r="WTA411" s="2175"/>
      <c r="WTB411" s="2175"/>
      <c r="WTC411" s="2175"/>
      <c r="WTD411" s="2175"/>
      <c r="WTE411" s="2175"/>
      <c r="WTF411" s="2175"/>
      <c r="WTG411" s="2175"/>
      <c r="WTH411" s="2175"/>
      <c r="WTI411" s="2175"/>
      <c r="WTJ411" s="2175"/>
      <c r="WTK411" s="2175"/>
      <c r="WTL411" s="2175"/>
      <c r="WTM411" s="2175"/>
      <c r="WTN411" s="2175"/>
      <c r="WTO411" s="2175"/>
      <c r="WTP411" s="2175"/>
      <c r="WTQ411" s="2175"/>
      <c r="WTR411" s="2175"/>
      <c r="WTS411" s="2175"/>
      <c r="WTT411" s="2175"/>
      <c r="WTU411" s="2175"/>
      <c r="WTV411" s="2175"/>
      <c r="WTW411" s="2175"/>
      <c r="WTX411" s="2175"/>
      <c r="WTY411" s="2175"/>
      <c r="WTZ411" s="2175"/>
      <c r="WUA411" s="2175"/>
      <c r="WUB411" s="2175"/>
      <c r="WUC411" s="2175"/>
      <c r="WUD411" s="2175"/>
      <c r="WUE411" s="2175"/>
      <c r="WUF411" s="2175"/>
      <c r="WUG411" s="2175"/>
      <c r="WUH411" s="2175"/>
      <c r="WUI411" s="2175"/>
      <c r="WUJ411" s="2175"/>
      <c r="WUK411" s="2175"/>
      <c r="WUL411" s="2175"/>
      <c r="WUM411" s="2175"/>
      <c r="WUN411" s="2175"/>
      <c r="WUO411" s="2175"/>
      <c r="WUP411" s="2175"/>
      <c r="WUQ411" s="2175"/>
      <c r="WUR411" s="2175"/>
      <c r="WUS411" s="2175"/>
      <c r="WUT411" s="2175"/>
      <c r="WUU411" s="2175"/>
      <c r="WUV411" s="2175"/>
      <c r="WUW411" s="2175"/>
      <c r="WUX411" s="2175"/>
      <c r="WUY411" s="2175"/>
      <c r="WUZ411" s="2175"/>
      <c r="WVA411" s="2175"/>
      <c r="WVB411" s="2175"/>
      <c r="WVC411" s="2175"/>
      <c r="WVD411" s="2175"/>
      <c r="WVE411" s="2175"/>
      <c r="WVF411" s="2175"/>
      <c r="WVG411" s="2175"/>
      <c r="WVH411" s="2175"/>
      <c r="WVI411" s="2175"/>
      <c r="WVJ411" s="2175"/>
      <c r="WVK411" s="2175"/>
      <c r="WVL411" s="2175"/>
      <c r="WVM411" s="2175"/>
      <c r="WVN411" s="2175"/>
    </row>
    <row r="412" spans="1:16134" s="1103" customFormat="1" ht="45" x14ac:dyDescent="0.25">
      <c r="A412" s="1737" t="s">
        <v>471</v>
      </c>
      <c r="B412" s="1653" t="s">
        <v>1466</v>
      </c>
      <c r="C412" s="1653" t="s">
        <v>474</v>
      </c>
      <c r="D412" s="1649" t="s">
        <v>475</v>
      </c>
      <c r="E412" s="1650">
        <v>46505</v>
      </c>
      <c r="F412" s="1653" t="s">
        <v>32</v>
      </c>
      <c r="G412" s="1653" t="s">
        <v>2439</v>
      </c>
      <c r="IW412" s="2175"/>
      <c r="IX412" s="2175"/>
      <c r="IY412" s="2175"/>
      <c r="IZ412" s="2175"/>
      <c r="JA412" s="2175"/>
      <c r="JB412" s="2175"/>
      <c r="JC412" s="2175"/>
      <c r="JD412" s="2175"/>
      <c r="JE412" s="2175"/>
      <c r="JF412" s="2175"/>
      <c r="JG412" s="2175"/>
      <c r="JH412" s="2175"/>
      <c r="JI412" s="2175"/>
      <c r="JJ412" s="2175"/>
      <c r="JK412" s="2175"/>
      <c r="JL412" s="2175"/>
      <c r="JM412" s="2175"/>
      <c r="JN412" s="2175"/>
      <c r="JO412" s="2175"/>
      <c r="JP412" s="2175"/>
      <c r="JQ412" s="2175"/>
      <c r="JR412" s="2175"/>
      <c r="JS412" s="2175"/>
      <c r="JT412" s="2175"/>
      <c r="JU412" s="2175"/>
      <c r="JV412" s="2175"/>
      <c r="JW412" s="2175"/>
      <c r="JX412" s="2175"/>
      <c r="JY412" s="2175"/>
      <c r="JZ412" s="2175"/>
      <c r="KA412" s="2175"/>
      <c r="KB412" s="2175"/>
      <c r="KC412" s="2175"/>
      <c r="KD412" s="2175"/>
      <c r="KE412" s="2175"/>
      <c r="KF412" s="2175"/>
      <c r="KG412" s="2175"/>
      <c r="KH412" s="2175"/>
      <c r="KI412" s="2175"/>
      <c r="KJ412" s="2175"/>
      <c r="KK412" s="2175"/>
      <c r="KL412" s="2175"/>
      <c r="KM412" s="2175"/>
      <c r="KN412" s="2175"/>
      <c r="KO412" s="2175"/>
      <c r="KP412" s="2175"/>
      <c r="KQ412" s="2175"/>
      <c r="KR412" s="2175"/>
      <c r="KS412" s="2175"/>
      <c r="KT412" s="2175"/>
      <c r="KU412" s="2175"/>
      <c r="KV412" s="2175"/>
      <c r="KW412" s="2175"/>
      <c r="KX412" s="2175"/>
      <c r="KY412" s="2175"/>
      <c r="KZ412" s="2175"/>
      <c r="LA412" s="2175"/>
      <c r="LB412" s="2175"/>
      <c r="LC412" s="2175"/>
      <c r="LD412" s="2175"/>
      <c r="LE412" s="2175"/>
      <c r="LF412" s="2175"/>
      <c r="LG412" s="2175"/>
      <c r="LH412" s="2175"/>
      <c r="LI412" s="2175"/>
      <c r="LJ412" s="2175"/>
      <c r="LK412" s="2175"/>
      <c r="LL412" s="2175"/>
      <c r="LM412" s="2175"/>
      <c r="LN412" s="2175"/>
      <c r="LO412" s="2175"/>
      <c r="LP412" s="2175"/>
      <c r="LQ412" s="2175"/>
      <c r="LR412" s="2175"/>
      <c r="LS412" s="2175"/>
      <c r="LT412" s="2175"/>
      <c r="LU412" s="2175"/>
      <c r="LV412" s="2175"/>
      <c r="LW412" s="2175"/>
      <c r="LX412" s="2175"/>
      <c r="LY412" s="2175"/>
      <c r="LZ412" s="2175"/>
      <c r="MA412" s="2175"/>
      <c r="MB412" s="2175"/>
      <c r="MC412" s="2175"/>
      <c r="MD412" s="2175"/>
      <c r="ME412" s="2175"/>
      <c r="MF412" s="2175"/>
      <c r="MG412" s="2175"/>
      <c r="MH412" s="2175"/>
      <c r="MI412" s="2175"/>
      <c r="MJ412" s="2175"/>
      <c r="MK412" s="2175"/>
      <c r="ML412" s="2175"/>
      <c r="MM412" s="2175"/>
      <c r="MN412" s="2175"/>
      <c r="MO412" s="2175"/>
      <c r="MP412" s="2175"/>
      <c r="MQ412" s="2175"/>
      <c r="MR412" s="2175"/>
      <c r="MS412" s="2175"/>
      <c r="MT412" s="2175"/>
      <c r="MU412" s="2175"/>
      <c r="MV412" s="2175"/>
      <c r="MW412" s="2175"/>
      <c r="MX412" s="2175"/>
      <c r="MY412" s="2175"/>
      <c r="MZ412" s="2175"/>
      <c r="NA412" s="2175"/>
      <c r="NB412" s="2175"/>
      <c r="NC412" s="2175"/>
      <c r="ND412" s="2175"/>
      <c r="NE412" s="2175"/>
      <c r="NF412" s="2175"/>
      <c r="NG412" s="2175"/>
      <c r="NH412" s="2175"/>
      <c r="NI412" s="2175"/>
      <c r="NJ412" s="2175"/>
      <c r="NK412" s="2175"/>
      <c r="NL412" s="2175"/>
      <c r="NM412" s="2175"/>
      <c r="NN412" s="2175"/>
      <c r="NO412" s="2175"/>
      <c r="NP412" s="2175"/>
      <c r="NQ412" s="2175"/>
      <c r="NR412" s="2175"/>
      <c r="NS412" s="2175"/>
      <c r="NT412" s="2175"/>
      <c r="NU412" s="2175"/>
      <c r="NV412" s="2175"/>
      <c r="NW412" s="2175"/>
      <c r="NX412" s="2175"/>
      <c r="NY412" s="2175"/>
      <c r="NZ412" s="2175"/>
      <c r="OA412" s="2175"/>
      <c r="OB412" s="2175"/>
      <c r="OC412" s="2175"/>
      <c r="OD412" s="2175"/>
      <c r="OE412" s="2175"/>
      <c r="OF412" s="2175"/>
      <c r="OG412" s="2175"/>
      <c r="OH412" s="2175"/>
      <c r="OI412" s="2175"/>
      <c r="OJ412" s="2175"/>
      <c r="OK412" s="2175"/>
      <c r="OL412" s="2175"/>
      <c r="OM412" s="2175"/>
      <c r="ON412" s="2175"/>
      <c r="OO412" s="2175"/>
      <c r="OP412" s="2175"/>
      <c r="OQ412" s="2175"/>
      <c r="OR412" s="2175"/>
      <c r="OS412" s="2175"/>
      <c r="OT412" s="2175"/>
      <c r="OU412" s="2175"/>
      <c r="OV412" s="2175"/>
      <c r="OW412" s="2175"/>
      <c r="OX412" s="2175"/>
      <c r="OY412" s="2175"/>
      <c r="OZ412" s="2175"/>
      <c r="PA412" s="2175"/>
      <c r="PB412" s="2175"/>
      <c r="PC412" s="2175"/>
      <c r="PD412" s="2175"/>
      <c r="PE412" s="2175"/>
      <c r="PF412" s="2175"/>
      <c r="PG412" s="2175"/>
      <c r="PH412" s="2175"/>
      <c r="PI412" s="2175"/>
      <c r="PJ412" s="2175"/>
      <c r="PK412" s="2175"/>
      <c r="PL412" s="2175"/>
      <c r="PM412" s="2175"/>
      <c r="PN412" s="2175"/>
      <c r="PO412" s="2175"/>
      <c r="PP412" s="2175"/>
      <c r="PQ412" s="2175"/>
      <c r="PR412" s="2175"/>
      <c r="PS412" s="2175"/>
      <c r="PT412" s="2175"/>
      <c r="PU412" s="2175"/>
      <c r="PV412" s="2175"/>
      <c r="PW412" s="2175"/>
      <c r="PX412" s="2175"/>
      <c r="PY412" s="2175"/>
      <c r="PZ412" s="2175"/>
      <c r="QA412" s="2175"/>
      <c r="QB412" s="2175"/>
      <c r="QC412" s="2175"/>
      <c r="QD412" s="2175"/>
      <c r="QE412" s="2175"/>
      <c r="QF412" s="2175"/>
      <c r="QG412" s="2175"/>
      <c r="QH412" s="2175"/>
      <c r="QI412" s="2175"/>
      <c r="QJ412" s="2175"/>
      <c r="QK412" s="2175"/>
      <c r="QL412" s="2175"/>
      <c r="QM412" s="2175"/>
      <c r="QN412" s="2175"/>
      <c r="QO412" s="2175"/>
      <c r="QP412" s="2175"/>
      <c r="QQ412" s="2175"/>
      <c r="QR412" s="2175"/>
      <c r="QS412" s="2175"/>
      <c r="QT412" s="2175"/>
      <c r="QU412" s="2175"/>
      <c r="QV412" s="2175"/>
      <c r="QW412" s="2175"/>
      <c r="QX412" s="2175"/>
      <c r="QY412" s="2175"/>
      <c r="QZ412" s="2175"/>
      <c r="RA412" s="2175"/>
      <c r="RB412" s="2175"/>
      <c r="RC412" s="2175"/>
      <c r="RD412" s="2175"/>
      <c r="RE412" s="2175"/>
      <c r="RF412" s="2175"/>
      <c r="RG412" s="2175"/>
      <c r="RH412" s="2175"/>
      <c r="RI412" s="2175"/>
      <c r="RJ412" s="2175"/>
      <c r="RK412" s="2175"/>
      <c r="RL412" s="2175"/>
      <c r="RM412" s="2175"/>
      <c r="RN412" s="2175"/>
      <c r="RO412" s="2175"/>
      <c r="RP412" s="2175"/>
      <c r="RQ412" s="2175"/>
      <c r="RR412" s="2175"/>
      <c r="RS412" s="2175"/>
      <c r="RT412" s="2175"/>
      <c r="RU412" s="2175"/>
      <c r="RV412" s="2175"/>
      <c r="RW412" s="2175"/>
      <c r="RX412" s="2175"/>
      <c r="RY412" s="2175"/>
      <c r="RZ412" s="2175"/>
      <c r="SA412" s="2175"/>
      <c r="SB412" s="2175"/>
      <c r="SC412" s="2175"/>
      <c r="SD412" s="2175"/>
      <c r="SE412" s="2175"/>
      <c r="SF412" s="2175"/>
      <c r="SG412" s="2175"/>
      <c r="SH412" s="2175"/>
      <c r="SI412" s="2175"/>
      <c r="SJ412" s="2175"/>
      <c r="SK412" s="2175"/>
      <c r="SL412" s="2175"/>
      <c r="SM412" s="2175"/>
      <c r="SN412" s="2175"/>
      <c r="SO412" s="2175"/>
      <c r="SP412" s="2175"/>
      <c r="SQ412" s="2175"/>
      <c r="SR412" s="2175"/>
      <c r="SS412" s="2175"/>
      <c r="ST412" s="2175"/>
      <c r="SU412" s="2175"/>
      <c r="SV412" s="2175"/>
      <c r="SW412" s="2175"/>
      <c r="SX412" s="2175"/>
      <c r="SY412" s="2175"/>
      <c r="SZ412" s="2175"/>
      <c r="TA412" s="2175"/>
      <c r="TB412" s="2175"/>
      <c r="TC412" s="2175"/>
      <c r="TD412" s="2175"/>
      <c r="TE412" s="2175"/>
      <c r="TF412" s="2175"/>
      <c r="TG412" s="2175"/>
      <c r="TH412" s="2175"/>
      <c r="TI412" s="2175"/>
      <c r="TJ412" s="2175"/>
      <c r="TK412" s="2175"/>
      <c r="TL412" s="2175"/>
      <c r="TM412" s="2175"/>
      <c r="TN412" s="2175"/>
      <c r="TO412" s="2175"/>
      <c r="TP412" s="2175"/>
      <c r="TQ412" s="2175"/>
      <c r="TR412" s="2175"/>
      <c r="TS412" s="2175"/>
      <c r="TT412" s="2175"/>
      <c r="TU412" s="2175"/>
      <c r="TV412" s="2175"/>
      <c r="TW412" s="2175"/>
      <c r="TX412" s="2175"/>
      <c r="TY412" s="2175"/>
      <c r="TZ412" s="2175"/>
      <c r="UA412" s="2175"/>
      <c r="UB412" s="2175"/>
      <c r="UC412" s="2175"/>
      <c r="UD412" s="2175"/>
      <c r="UE412" s="2175"/>
      <c r="UF412" s="2175"/>
      <c r="UG412" s="2175"/>
      <c r="UH412" s="2175"/>
      <c r="UI412" s="2175"/>
      <c r="UJ412" s="2175"/>
      <c r="UK412" s="2175"/>
      <c r="UL412" s="2175"/>
      <c r="UM412" s="2175"/>
      <c r="UN412" s="2175"/>
      <c r="UO412" s="2175"/>
      <c r="UP412" s="2175"/>
      <c r="UQ412" s="2175"/>
      <c r="UR412" s="2175"/>
      <c r="US412" s="2175"/>
      <c r="UT412" s="2175"/>
      <c r="UU412" s="2175"/>
      <c r="UV412" s="2175"/>
      <c r="UW412" s="2175"/>
      <c r="UX412" s="2175"/>
      <c r="UY412" s="2175"/>
      <c r="UZ412" s="2175"/>
      <c r="VA412" s="2175"/>
      <c r="VB412" s="2175"/>
      <c r="VC412" s="2175"/>
      <c r="VD412" s="2175"/>
      <c r="VE412" s="2175"/>
      <c r="VF412" s="2175"/>
      <c r="VG412" s="2175"/>
      <c r="VH412" s="2175"/>
      <c r="VI412" s="2175"/>
      <c r="VJ412" s="2175"/>
      <c r="VK412" s="2175"/>
      <c r="VL412" s="2175"/>
      <c r="VM412" s="2175"/>
      <c r="VN412" s="2175"/>
      <c r="VO412" s="2175"/>
      <c r="VP412" s="2175"/>
      <c r="VQ412" s="2175"/>
      <c r="VR412" s="2175"/>
      <c r="VS412" s="2175"/>
      <c r="VT412" s="2175"/>
      <c r="VU412" s="2175"/>
      <c r="VV412" s="2175"/>
      <c r="VW412" s="2175"/>
      <c r="VX412" s="2175"/>
      <c r="VY412" s="2175"/>
      <c r="VZ412" s="2175"/>
      <c r="WA412" s="2175"/>
      <c r="WB412" s="2175"/>
      <c r="WC412" s="2175"/>
      <c r="WD412" s="2175"/>
      <c r="WE412" s="2175"/>
      <c r="WF412" s="2175"/>
      <c r="WG412" s="2175"/>
      <c r="WH412" s="2175"/>
      <c r="WI412" s="2175"/>
      <c r="WJ412" s="2175"/>
      <c r="WK412" s="2175"/>
      <c r="WL412" s="2175"/>
      <c r="WM412" s="2175"/>
      <c r="WN412" s="2175"/>
      <c r="WO412" s="2175"/>
      <c r="WP412" s="2175"/>
      <c r="WQ412" s="2175"/>
      <c r="WR412" s="2175"/>
      <c r="WS412" s="2175"/>
      <c r="WT412" s="2175"/>
      <c r="WU412" s="2175"/>
      <c r="WV412" s="2175"/>
      <c r="WW412" s="2175"/>
      <c r="WX412" s="2175"/>
      <c r="WY412" s="2175"/>
      <c r="WZ412" s="2175"/>
      <c r="XA412" s="2175"/>
      <c r="XB412" s="2175"/>
      <c r="XC412" s="2175"/>
      <c r="XD412" s="2175"/>
      <c r="XE412" s="2175"/>
      <c r="XF412" s="2175"/>
      <c r="XG412" s="2175"/>
      <c r="XH412" s="2175"/>
      <c r="XI412" s="2175"/>
      <c r="XJ412" s="2175"/>
      <c r="XK412" s="2175"/>
      <c r="XL412" s="2175"/>
      <c r="XM412" s="2175"/>
      <c r="XN412" s="2175"/>
      <c r="XO412" s="2175"/>
      <c r="XP412" s="2175"/>
      <c r="XQ412" s="2175"/>
      <c r="XR412" s="2175"/>
      <c r="XS412" s="2175"/>
      <c r="XT412" s="2175"/>
      <c r="XU412" s="2175"/>
      <c r="XV412" s="2175"/>
      <c r="XW412" s="2175"/>
      <c r="XX412" s="2175"/>
      <c r="XY412" s="2175"/>
      <c r="XZ412" s="2175"/>
      <c r="YA412" s="2175"/>
      <c r="YB412" s="2175"/>
      <c r="YC412" s="2175"/>
      <c r="YD412" s="2175"/>
      <c r="YE412" s="2175"/>
      <c r="YF412" s="2175"/>
      <c r="YG412" s="2175"/>
      <c r="YH412" s="2175"/>
      <c r="YI412" s="2175"/>
      <c r="YJ412" s="2175"/>
      <c r="YK412" s="2175"/>
      <c r="YL412" s="2175"/>
      <c r="YM412" s="2175"/>
      <c r="YN412" s="2175"/>
      <c r="YO412" s="2175"/>
      <c r="YP412" s="2175"/>
      <c r="YQ412" s="2175"/>
      <c r="YR412" s="2175"/>
      <c r="YS412" s="2175"/>
      <c r="YT412" s="2175"/>
      <c r="YU412" s="2175"/>
      <c r="YV412" s="2175"/>
      <c r="YW412" s="2175"/>
      <c r="YX412" s="2175"/>
      <c r="YY412" s="2175"/>
      <c r="YZ412" s="2175"/>
      <c r="ZA412" s="2175"/>
      <c r="ZB412" s="2175"/>
      <c r="ZC412" s="2175"/>
      <c r="ZD412" s="2175"/>
      <c r="ZE412" s="2175"/>
      <c r="ZF412" s="2175"/>
      <c r="ZG412" s="2175"/>
      <c r="ZH412" s="2175"/>
      <c r="ZI412" s="2175"/>
      <c r="ZJ412" s="2175"/>
      <c r="ZK412" s="2175"/>
      <c r="ZL412" s="2175"/>
      <c r="ZM412" s="2175"/>
      <c r="ZN412" s="2175"/>
      <c r="ZO412" s="2175"/>
      <c r="ZP412" s="2175"/>
      <c r="ZQ412" s="2175"/>
      <c r="ZR412" s="2175"/>
      <c r="ZS412" s="2175"/>
      <c r="ZT412" s="2175"/>
      <c r="ZU412" s="2175"/>
      <c r="ZV412" s="2175"/>
      <c r="ZW412" s="2175"/>
      <c r="ZX412" s="2175"/>
      <c r="ZY412" s="2175"/>
      <c r="ZZ412" s="2175"/>
      <c r="AAA412" s="2175"/>
      <c r="AAB412" s="2175"/>
      <c r="AAC412" s="2175"/>
      <c r="AAD412" s="2175"/>
      <c r="AAE412" s="2175"/>
      <c r="AAF412" s="2175"/>
      <c r="AAG412" s="2175"/>
      <c r="AAH412" s="2175"/>
      <c r="AAI412" s="2175"/>
      <c r="AAJ412" s="2175"/>
      <c r="AAK412" s="2175"/>
      <c r="AAL412" s="2175"/>
      <c r="AAM412" s="2175"/>
      <c r="AAN412" s="2175"/>
      <c r="AAO412" s="2175"/>
      <c r="AAP412" s="2175"/>
      <c r="AAQ412" s="2175"/>
      <c r="AAR412" s="2175"/>
      <c r="AAS412" s="2175"/>
      <c r="AAT412" s="2175"/>
      <c r="AAU412" s="2175"/>
      <c r="AAV412" s="2175"/>
      <c r="AAW412" s="2175"/>
      <c r="AAX412" s="2175"/>
      <c r="AAY412" s="2175"/>
      <c r="AAZ412" s="2175"/>
      <c r="ABA412" s="2175"/>
      <c r="ABB412" s="2175"/>
      <c r="ABC412" s="2175"/>
      <c r="ABD412" s="2175"/>
      <c r="ABE412" s="2175"/>
      <c r="ABF412" s="2175"/>
      <c r="ABG412" s="2175"/>
      <c r="ABH412" s="2175"/>
      <c r="ABI412" s="2175"/>
      <c r="ABJ412" s="2175"/>
      <c r="ABK412" s="2175"/>
      <c r="ABL412" s="2175"/>
      <c r="ABM412" s="2175"/>
      <c r="ABN412" s="2175"/>
      <c r="ABO412" s="2175"/>
      <c r="ABP412" s="2175"/>
      <c r="ABQ412" s="2175"/>
      <c r="ABR412" s="2175"/>
      <c r="ABS412" s="2175"/>
      <c r="ABT412" s="2175"/>
      <c r="ABU412" s="2175"/>
      <c r="ABV412" s="2175"/>
      <c r="ABW412" s="2175"/>
      <c r="ABX412" s="2175"/>
      <c r="ABY412" s="2175"/>
      <c r="ABZ412" s="2175"/>
      <c r="ACA412" s="2175"/>
      <c r="ACB412" s="2175"/>
      <c r="ACC412" s="2175"/>
      <c r="ACD412" s="2175"/>
      <c r="ACE412" s="2175"/>
      <c r="ACF412" s="2175"/>
      <c r="ACG412" s="2175"/>
      <c r="ACH412" s="2175"/>
      <c r="ACI412" s="2175"/>
      <c r="ACJ412" s="2175"/>
      <c r="ACK412" s="2175"/>
      <c r="ACL412" s="2175"/>
      <c r="ACM412" s="2175"/>
      <c r="ACN412" s="2175"/>
      <c r="ACO412" s="2175"/>
      <c r="ACP412" s="2175"/>
      <c r="ACQ412" s="2175"/>
      <c r="ACR412" s="2175"/>
      <c r="ACS412" s="2175"/>
      <c r="ACT412" s="2175"/>
      <c r="ACU412" s="2175"/>
      <c r="ACV412" s="2175"/>
      <c r="ACW412" s="2175"/>
      <c r="ACX412" s="2175"/>
      <c r="ACY412" s="2175"/>
      <c r="ACZ412" s="2175"/>
      <c r="ADA412" s="2175"/>
      <c r="ADB412" s="2175"/>
      <c r="ADC412" s="2175"/>
      <c r="ADD412" s="2175"/>
      <c r="ADE412" s="2175"/>
      <c r="ADF412" s="2175"/>
      <c r="ADG412" s="2175"/>
      <c r="ADH412" s="2175"/>
      <c r="ADI412" s="2175"/>
      <c r="ADJ412" s="2175"/>
      <c r="ADK412" s="2175"/>
      <c r="ADL412" s="2175"/>
      <c r="ADM412" s="2175"/>
      <c r="ADN412" s="2175"/>
      <c r="ADO412" s="2175"/>
      <c r="ADP412" s="2175"/>
      <c r="ADQ412" s="2175"/>
      <c r="ADR412" s="2175"/>
      <c r="ADS412" s="2175"/>
      <c r="ADT412" s="2175"/>
      <c r="ADU412" s="2175"/>
      <c r="ADV412" s="2175"/>
      <c r="ADW412" s="2175"/>
      <c r="ADX412" s="2175"/>
      <c r="ADY412" s="2175"/>
      <c r="ADZ412" s="2175"/>
      <c r="AEA412" s="2175"/>
      <c r="AEB412" s="2175"/>
      <c r="AEC412" s="2175"/>
      <c r="AED412" s="2175"/>
      <c r="AEE412" s="2175"/>
      <c r="AEF412" s="2175"/>
      <c r="AEG412" s="2175"/>
      <c r="AEH412" s="2175"/>
      <c r="AEI412" s="2175"/>
      <c r="AEJ412" s="2175"/>
      <c r="AEK412" s="2175"/>
      <c r="AEL412" s="2175"/>
      <c r="AEM412" s="2175"/>
      <c r="AEN412" s="2175"/>
      <c r="AEO412" s="2175"/>
      <c r="AEP412" s="2175"/>
      <c r="AEQ412" s="2175"/>
      <c r="AER412" s="2175"/>
      <c r="AES412" s="2175"/>
      <c r="AET412" s="2175"/>
      <c r="AEU412" s="2175"/>
      <c r="AEV412" s="2175"/>
      <c r="AEW412" s="2175"/>
      <c r="AEX412" s="2175"/>
      <c r="AEY412" s="2175"/>
      <c r="AEZ412" s="2175"/>
      <c r="AFA412" s="2175"/>
      <c r="AFB412" s="2175"/>
      <c r="AFC412" s="2175"/>
      <c r="AFD412" s="2175"/>
      <c r="AFE412" s="2175"/>
      <c r="AFF412" s="2175"/>
      <c r="AFG412" s="2175"/>
      <c r="AFH412" s="2175"/>
      <c r="AFI412" s="2175"/>
      <c r="AFJ412" s="2175"/>
      <c r="AFK412" s="2175"/>
      <c r="AFL412" s="2175"/>
      <c r="AFM412" s="2175"/>
      <c r="AFN412" s="2175"/>
      <c r="AFO412" s="2175"/>
      <c r="AFP412" s="2175"/>
      <c r="AFQ412" s="2175"/>
      <c r="AFR412" s="2175"/>
      <c r="AFS412" s="2175"/>
      <c r="AFT412" s="2175"/>
      <c r="AFU412" s="2175"/>
      <c r="AFV412" s="2175"/>
      <c r="AFW412" s="2175"/>
      <c r="AFX412" s="2175"/>
      <c r="AFY412" s="2175"/>
      <c r="AFZ412" s="2175"/>
      <c r="AGA412" s="2175"/>
      <c r="AGB412" s="2175"/>
      <c r="AGC412" s="2175"/>
      <c r="AGD412" s="2175"/>
      <c r="AGE412" s="2175"/>
      <c r="AGF412" s="2175"/>
      <c r="AGG412" s="2175"/>
      <c r="AGH412" s="2175"/>
      <c r="AGI412" s="2175"/>
      <c r="AGJ412" s="2175"/>
      <c r="AGK412" s="2175"/>
      <c r="AGL412" s="2175"/>
      <c r="AGM412" s="2175"/>
      <c r="AGN412" s="2175"/>
      <c r="AGO412" s="2175"/>
      <c r="AGP412" s="2175"/>
      <c r="AGQ412" s="2175"/>
      <c r="AGR412" s="2175"/>
      <c r="AGS412" s="2175"/>
      <c r="AGT412" s="2175"/>
      <c r="AGU412" s="2175"/>
      <c r="AGV412" s="2175"/>
      <c r="AGW412" s="2175"/>
      <c r="AGX412" s="2175"/>
      <c r="AGY412" s="2175"/>
      <c r="AGZ412" s="2175"/>
      <c r="AHA412" s="2175"/>
      <c r="AHB412" s="2175"/>
      <c r="AHC412" s="2175"/>
      <c r="AHD412" s="2175"/>
      <c r="AHE412" s="2175"/>
      <c r="AHF412" s="2175"/>
      <c r="AHG412" s="2175"/>
      <c r="AHH412" s="2175"/>
      <c r="AHI412" s="2175"/>
      <c r="AHJ412" s="2175"/>
      <c r="AHK412" s="2175"/>
      <c r="AHL412" s="2175"/>
      <c r="AHM412" s="2175"/>
      <c r="AHN412" s="2175"/>
      <c r="AHO412" s="2175"/>
      <c r="AHP412" s="2175"/>
      <c r="AHQ412" s="2175"/>
      <c r="AHR412" s="2175"/>
      <c r="AHS412" s="2175"/>
      <c r="AHT412" s="2175"/>
      <c r="AHU412" s="2175"/>
      <c r="AHV412" s="2175"/>
      <c r="AHW412" s="2175"/>
      <c r="AHX412" s="2175"/>
      <c r="AHY412" s="2175"/>
      <c r="AHZ412" s="2175"/>
      <c r="AIA412" s="2175"/>
      <c r="AIB412" s="2175"/>
      <c r="AIC412" s="2175"/>
      <c r="AID412" s="2175"/>
      <c r="AIE412" s="2175"/>
      <c r="AIF412" s="2175"/>
      <c r="AIG412" s="2175"/>
      <c r="AIH412" s="2175"/>
      <c r="AII412" s="2175"/>
      <c r="AIJ412" s="2175"/>
      <c r="AIK412" s="2175"/>
      <c r="AIL412" s="2175"/>
      <c r="AIM412" s="2175"/>
      <c r="AIN412" s="2175"/>
      <c r="AIO412" s="2175"/>
      <c r="AIP412" s="2175"/>
      <c r="AIQ412" s="2175"/>
      <c r="AIR412" s="2175"/>
      <c r="AIS412" s="2175"/>
      <c r="AIT412" s="2175"/>
      <c r="AIU412" s="2175"/>
      <c r="AIV412" s="2175"/>
      <c r="AIW412" s="2175"/>
      <c r="AIX412" s="2175"/>
      <c r="AIY412" s="2175"/>
      <c r="AIZ412" s="2175"/>
      <c r="AJA412" s="2175"/>
      <c r="AJB412" s="2175"/>
      <c r="AJC412" s="2175"/>
      <c r="AJD412" s="2175"/>
      <c r="AJE412" s="2175"/>
      <c r="AJF412" s="2175"/>
      <c r="AJG412" s="2175"/>
      <c r="AJH412" s="2175"/>
      <c r="AJI412" s="2175"/>
      <c r="AJJ412" s="2175"/>
      <c r="AJK412" s="2175"/>
      <c r="AJL412" s="2175"/>
      <c r="AJM412" s="2175"/>
      <c r="AJN412" s="2175"/>
      <c r="AJO412" s="2175"/>
      <c r="AJP412" s="2175"/>
      <c r="AJQ412" s="2175"/>
      <c r="AJR412" s="2175"/>
      <c r="AJS412" s="2175"/>
      <c r="AJT412" s="2175"/>
      <c r="AJU412" s="2175"/>
      <c r="AJV412" s="2175"/>
      <c r="AJW412" s="2175"/>
      <c r="AJX412" s="2175"/>
      <c r="AJY412" s="2175"/>
      <c r="AJZ412" s="2175"/>
      <c r="AKA412" s="2175"/>
      <c r="AKB412" s="2175"/>
      <c r="AKC412" s="2175"/>
      <c r="AKD412" s="2175"/>
      <c r="AKE412" s="2175"/>
      <c r="AKF412" s="2175"/>
      <c r="AKG412" s="2175"/>
      <c r="AKH412" s="2175"/>
      <c r="AKI412" s="2175"/>
      <c r="AKJ412" s="2175"/>
      <c r="AKK412" s="2175"/>
      <c r="AKL412" s="2175"/>
      <c r="AKM412" s="2175"/>
      <c r="AKN412" s="2175"/>
      <c r="AKO412" s="2175"/>
      <c r="AKP412" s="2175"/>
      <c r="AKQ412" s="2175"/>
      <c r="AKR412" s="2175"/>
      <c r="AKS412" s="2175"/>
      <c r="AKT412" s="2175"/>
      <c r="AKU412" s="2175"/>
      <c r="AKV412" s="2175"/>
      <c r="AKW412" s="2175"/>
      <c r="AKX412" s="2175"/>
      <c r="AKY412" s="2175"/>
      <c r="AKZ412" s="2175"/>
      <c r="ALA412" s="2175"/>
      <c r="ALB412" s="2175"/>
      <c r="ALC412" s="2175"/>
      <c r="ALD412" s="2175"/>
      <c r="ALE412" s="2175"/>
      <c r="ALF412" s="2175"/>
      <c r="ALG412" s="2175"/>
      <c r="ALH412" s="2175"/>
      <c r="ALI412" s="2175"/>
      <c r="ALJ412" s="2175"/>
      <c r="ALK412" s="2175"/>
      <c r="ALL412" s="2175"/>
      <c r="ALM412" s="2175"/>
      <c r="ALN412" s="2175"/>
      <c r="ALO412" s="2175"/>
      <c r="ALP412" s="2175"/>
      <c r="ALQ412" s="2175"/>
      <c r="ALR412" s="2175"/>
      <c r="ALS412" s="2175"/>
      <c r="ALT412" s="2175"/>
      <c r="ALU412" s="2175"/>
      <c r="ALV412" s="2175"/>
      <c r="ALW412" s="2175"/>
      <c r="ALX412" s="2175"/>
      <c r="ALY412" s="2175"/>
      <c r="ALZ412" s="2175"/>
      <c r="AMA412" s="2175"/>
      <c r="AMB412" s="2175"/>
      <c r="AMC412" s="2175"/>
      <c r="AMD412" s="2175"/>
      <c r="AME412" s="2175"/>
      <c r="AMF412" s="2175"/>
      <c r="AMG412" s="2175"/>
      <c r="AMH412" s="2175"/>
      <c r="AMI412" s="2175"/>
      <c r="AMJ412" s="2175"/>
      <c r="AMK412" s="2175"/>
      <c r="AML412" s="2175"/>
      <c r="AMM412" s="2175"/>
      <c r="AMN412" s="2175"/>
      <c r="AMO412" s="2175"/>
      <c r="AMP412" s="2175"/>
      <c r="AMQ412" s="2175"/>
      <c r="AMR412" s="2175"/>
      <c r="AMS412" s="2175"/>
      <c r="AMT412" s="2175"/>
      <c r="AMU412" s="2175"/>
      <c r="AMV412" s="2175"/>
      <c r="AMW412" s="2175"/>
      <c r="AMX412" s="2175"/>
      <c r="AMY412" s="2175"/>
      <c r="AMZ412" s="2175"/>
      <c r="ANA412" s="2175"/>
      <c r="ANB412" s="2175"/>
      <c r="ANC412" s="2175"/>
      <c r="AND412" s="2175"/>
      <c r="ANE412" s="2175"/>
      <c r="ANF412" s="2175"/>
      <c r="ANG412" s="2175"/>
      <c r="ANH412" s="2175"/>
      <c r="ANI412" s="2175"/>
      <c r="ANJ412" s="2175"/>
      <c r="ANK412" s="2175"/>
      <c r="ANL412" s="2175"/>
      <c r="ANM412" s="2175"/>
      <c r="ANN412" s="2175"/>
      <c r="ANO412" s="2175"/>
      <c r="ANP412" s="2175"/>
      <c r="ANQ412" s="2175"/>
      <c r="ANR412" s="2175"/>
      <c r="ANS412" s="2175"/>
      <c r="ANT412" s="2175"/>
      <c r="ANU412" s="2175"/>
      <c r="ANV412" s="2175"/>
      <c r="ANW412" s="2175"/>
      <c r="ANX412" s="2175"/>
      <c r="ANY412" s="2175"/>
      <c r="ANZ412" s="2175"/>
      <c r="AOA412" s="2175"/>
      <c r="AOB412" s="2175"/>
      <c r="AOC412" s="2175"/>
      <c r="AOD412" s="2175"/>
      <c r="AOE412" s="2175"/>
      <c r="AOF412" s="2175"/>
      <c r="AOG412" s="2175"/>
      <c r="AOH412" s="2175"/>
      <c r="AOI412" s="2175"/>
      <c r="AOJ412" s="2175"/>
      <c r="AOK412" s="2175"/>
      <c r="AOL412" s="2175"/>
      <c r="AOM412" s="2175"/>
      <c r="AON412" s="2175"/>
      <c r="AOO412" s="2175"/>
      <c r="AOP412" s="2175"/>
      <c r="AOQ412" s="2175"/>
      <c r="AOR412" s="2175"/>
      <c r="AOS412" s="2175"/>
      <c r="AOT412" s="2175"/>
      <c r="AOU412" s="2175"/>
      <c r="AOV412" s="2175"/>
      <c r="AOW412" s="2175"/>
      <c r="AOX412" s="2175"/>
      <c r="AOY412" s="2175"/>
      <c r="AOZ412" s="2175"/>
      <c r="APA412" s="2175"/>
      <c r="APB412" s="2175"/>
      <c r="APC412" s="2175"/>
      <c r="APD412" s="2175"/>
      <c r="APE412" s="2175"/>
      <c r="APF412" s="2175"/>
      <c r="APG412" s="2175"/>
      <c r="APH412" s="2175"/>
      <c r="API412" s="2175"/>
      <c r="APJ412" s="2175"/>
      <c r="APK412" s="2175"/>
      <c r="APL412" s="2175"/>
      <c r="APM412" s="2175"/>
      <c r="APN412" s="2175"/>
      <c r="APO412" s="2175"/>
      <c r="APP412" s="2175"/>
      <c r="APQ412" s="2175"/>
      <c r="APR412" s="2175"/>
      <c r="APS412" s="2175"/>
      <c r="APT412" s="2175"/>
      <c r="APU412" s="2175"/>
      <c r="APV412" s="2175"/>
      <c r="APW412" s="2175"/>
      <c r="APX412" s="2175"/>
      <c r="APY412" s="2175"/>
      <c r="APZ412" s="2175"/>
      <c r="AQA412" s="2175"/>
      <c r="AQB412" s="2175"/>
      <c r="AQC412" s="2175"/>
      <c r="AQD412" s="2175"/>
      <c r="AQE412" s="2175"/>
      <c r="AQF412" s="2175"/>
      <c r="AQG412" s="2175"/>
      <c r="AQH412" s="2175"/>
      <c r="AQI412" s="2175"/>
      <c r="AQJ412" s="2175"/>
      <c r="AQK412" s="2175"/>
      <c r="AQL412" s="2175"/>
      <c r="AQM412" s="2175"/>
      <c r="AQN412" s="2175"/>
      <c r="AQO412" s="2175"/>
      <c r="AQP412" s="2175"/>
      <c r="AQQ412" s="2175"/>
      <c r="AQR412" s="2175"/>
      <c r="AQS412" s="2175"/>
      <c r="AQT412" s="2175"/>
      <c r="AQU412" s="2175"/>
      <c r="AQV412" s="2175"/>
      <c r="AQW412" s="2175"/>
      <c r="AQX412" s="2175"/>
      <c r="AQY412" s="2175"/>
      <c r="AQZ412" s="2175"/>
      <c r="ARA412" s="2175"/>
      <c r="ARB412" s="2175"/>
      <c r="ARC412" s="2175"/>
      <c r="ARD412" s="2175"/>
      <c r="ARE412" s="2175"/>
      <c r="ARF412" s="2175"/>
      <c r="ARG412" s="2175"/>
      <c r="ARH412" s="2175"/>
      <c r="ARI412" s="2175"/>
      <c r="ARJ412" s="2175"/>
      <c r="ARK412" s="2175"/>
      <c r="ARL412" s="2175"/>
      <c r="ARM412" s="2175"/>
      <c r="ARN412" s="2175"/>
      <c r="ARO412" s="2175"/>
      <c r="ARP412" s="2175"/>
      <c r="ARQ412" s="2175"/>
      <c r="ARR412" s="2175"/>
      <c r="ARS412" s="2175"/>
      <c r="ART412" s="2175"/>
      <c r="ARU412" s="2175"/>
      <c r="ARV412" s="2175"/>
      <c r="ARW412" s="2175"/>
      <c r="ARX412" s="2175"/>
      <c r="ARY412" s="2175"/>
      <c r="ARZ412" s="2175"/>
      <c r="ASA412" s="2175"/>
      <c r="ASB412" s="2175"/>
      <c r="ASC412" s="2175"/>
      <c r="ASD412" s="2175"/>
      <c r="ASE412" s="2175"/>
      <c r="ASF412" s="2175"/>
      <c r="ASG412" s="2175"/>
      <c r="ASH412" s="2175"/>
      <c r="ASI412" s="2175"/>
      <c r="ASJ412" s="2175"/>
      <c r="ASK412" s="2175"/>
      <c r="ASL412" s="2175"/>
      <c r="ASM412" s="2175"/>
      <c r="ASN412" s="2175"/>
      <c r="ASO412" s="2175"/>
      <c r="ASP412" s="2175"/>
      <c r="ASQ412" s="2175"/>
      <c r="ASR412" s="2175"/>
      <c r="ASS412" s="2175"/>
      <c r="AST412" s="2175"/>
      <c r="ASU412" s="2175"/>
      <c r="ASV412" s="2175"/>
      <c r="ASW412" s="2175"/>
      <c r="ASX412" s="2175"/>
      <c r="ASY412" s="2175"/>
      <c r="ASZ412" s="2175"/>
      <c r="ATA412" s="2175"/>
      <c r="ATB412" s="2175"/>
      <c r="ATC412" s="2175"/>
      <c r="ATD412" s="2175"/>
      <c r="ATE412" s="2175"/>
      <c r="ATF412" s="2175"/>
      <c r="ATG412" s="2175"/>
      <c r="ATH412" s="2175"/>
      <c r="ATI412" s="2175"/>
      <c r="ATJ412" s="2175"/>
      <c r="ATK412" s="2175"/>
      <c r="ATL412" s="2175"/>
      <c r="ATM412" s="2175"/>
      <c r="ATN412" s="2175"/>
      <c r="ATO412" s="2175"/>
      <c r="ATP412" s="2175"/>
      <c r="ATQ412" s="2175"/>
      <c r="ATR412" s="2175"/>
      <c r="ATS412" s="2175"/>
      <c r="ATT412" s="2175"/>
      <c r="ATU412" s="2175"/>
      <c r="ATV412" s="2175"/>
      <c r="ATW412" s="2175"/>
      <c r="ATX412" s="2175"/>
      <c r="ATY412" s="2175"/>
      <c r="ATZ412" s="2175"/>
      <c r="AUA412" s="2175"/>
      <c r="AUB412" s="2175"/>
      <c r="AUC412" s="2175"/>
      <c r="AUD412" s="2175"/>
      <c r="AUE412" s="2175"/>
      <c r="AUF412" s="2175"/>
      <c r="AUG412" s="2175"/>
      <c r="AUH412" s="2175"/>
      <c r="AUI412" s="2175"/>
      <c r="AUJ412" s="2175"/>
      <c r="AUK412" s="2175"/>
      <c r="AUL412" s="2175"/>
      <c r="AUM412" s="2175"/>
      <c r="AUN412" s="2175"/>
      <c r="AUO412" s="2175"/>
      <c r="AUP412" s="2175"/>
      <c r="AUQ412" s="2175"/>
      <c r="AUR412" s="2175"/>
      <c r="AUS412" s="2175"/>
      <c r="AUT412" s="2175"/>
      <c r="AUU412" s="2175"/>
      <c r="AUV412" s="2175"/>
      <c r="AUW412" s="2175"/>
      <c r="AUX412" s="2175"/>
      <c r="AUY412" s="2175"/>
      <c r="AUZ412" s="2175"/>
      <c r="AVA412" s="2175"/>
      <c r="AVB412" s="2175"/>
      <c r="AVC412" s="2175"/>
      <c r="AVD412" s="2175"/>
      <c r="AVE412" s="2175"/>
      <c r="AVF412" s="2175"/>
      <c r="AVG412" s="2175"/>
      <c r="AVH412" s="2175"/>
      <c r="AVI412" s="2175"/>
      <c r="AVJ412" s="2175"/>
      <c r="AVK412" s="2175"/>
      <c r="AVL412" s="2175"/>
      <c r="AVM412" s="2175"/>
      <c r="AVN412" s="2175"/>
      <c r="AVO412" s="2175"/>
      <c r="AVP412" s="2175"/>
      <c r="AVQ412" s="2175"/>
      <c r="AVR412" s="2175"/>
      <c r="AVS412" s="2175"/>
      <c r="AVT412" s="2175"/>
      <c r="AVU412" s="2175"/>
      <c r="AVV412" s="2175"/>
      <c r="AVW412" s="2175"/>
      <c r="AVX412" s="2175"/>
      <c r="AVY412" s="2175"/>
      <c r="AVZ412" s="2175"/>
      <c r="AWA412" s="2175"/>
      <c r="AWB412" s="2175"/>
      <c r="AWC412" s="2175"/>
      <c r="AWD412" s="2175"/>
      <c r="AWE412" s="2175"/>
      <c r="AWF412" s="2175"/>
      <c r="AWG412" s="2175"/>
      <c r="AWH412" s="2175"/>
      <c r="AWI412" s="2175"/>
      <c r="AWJ412" s="2175"/>
      <c r="AWK412" s="2175"/>
      <c r="AWL412" s="2175"/>
      <c r="AWM412" s="2175"/>
      <c r="AWN412" s="2175"/>
      <c r="AWO412" s="2175"/>
      <c r="AWP412" s="2175"/>
      <c r="AWQ412" s="2175"/>
      <c r="AWR412" s="2175"/>
      <c r="AWS412" s="2175"/>
      <c r="AWT412" s="2175"/>
      <c r="AWU412" s="2175"/>
      <c r="AWV412" s="2175"/>
      <c r="AWW412" s="2175"/>
      <c r="AWX412" s="2175"/>
      <c r="AWY412" s="2175"/>
      <c r="AWZ412" s="2175"/>
      <c r="AXA412" s="2175"/>
      <c r="AXB412" s="2175"/>
      <c r="AXC412" s="2175"/>
      <c r="AXD412" s="2175"/>
      <c r="AXE412" s="2175"/>
      <c r="AXF412" s="2175"/>
      <c r="AXG412" s="2175"/>
      <c r="AXH412" s="2175"/>
      <c r="AXI412" s="2175"/>
      <c r="AXJ412" s="2175"/>
      <c r="AXK412" s="2175"/>
      <c r="AXL412" s="2175"/>
      <c r="AXM412" s="2175"/>
      <c r="AXN412" s="2175"/>
      <c r="AXO412" s="2175"/>
      <c r="AXP412" s="2175"/>
      <c r="AXQ412" s="2175"/>
      <c r="AXR412" s="2175"/>
      <c r="AXS412" s="2175"/>
      <c r="AXT412" s="2175"/>
      <c r="AXU412" s="2175"/>
      <c r="AXV412" s="2175"/>
      <c r="AXW412" s="2175"/>
      <c r="AXX412" s="2175"/>
      <c r="AXY412" s="2175"/>
      <c r="AXZ412" s="2175"/>
      <c r="AYA412" s="2175"/>
      <c r="AYB412" s="2175"/>
      <c r="AYC412" s="2175"/>
      <c r="AYD412" s="2175"/>
      <c r="AYE412" s="2175"/>
      <c r="AYF412" s="2175"/>
      <c r="AYG412" s="2175"/>
      <c r="AYH412" s="2175"/>
      <c r="AYI412" s="2175"/>
      <c r="AYJ412" s="2175"/>
      <c r="AYK412" s="2175"/>
      <c r="AYL412" s="2175"/>
      <c r="AYM412" s="2175"/>
      <c r="AYN412" s="2175"/>
      <c r="AYO412" s="2175"/>
      <c r="AYP412" s="2175"/>
      <c r="AYQ412" s="2175"/>
      <c r="AYR412" s="2175"/>
      <c r="AYS412" s="2175"/>
      <c r="AYT412" s="2175"/>
      <c r="AYU412" s="2175"/>
      <c r="AYV412" s="2175"/>
      <c r="AYW412" s="2175"/>
      <c r="AYX412" s="2175"/>
      <c r="AYY412" s="2175"/>
      <c r="AYZ412" s="2175"/>
      <c r="AZA412" s="2175"/>
      <c r="AZB412" s="2175"/>
      <c r="AZC412" s="2175"/>
      <c r="AZD412" s="2175"/>
      <c r="AZE412" s="2175"/>
      <c r="AZF412" s="2175"/>
      <c r="AZG412" s="2175"/>
      <c r="AZH412" s="2175"/>
      <c r="AZI412" s="2175"/>
      <c r="AZJ412" s="2175"/>
      <c r="AZK412" s="2175"/>
      <c r="AZL412" s="2175"/>
      <c r="AZM412" s="2175"/>
      <c r="AZN412" s="2175"/>
      <c r="AZO412" s="2175"/>
      <c r="AZP412" s="2175"/>
      <c r="AZQ412" s="2175"/>
      <c r="AZR412" s="2175"/>
      <c r="AZS412" s="2175"/>
      <c r="AZT412" s="2175"/>
      <c r="AZU412" s="2175"/>
      <c r="AZV412" s="2175"/>
      <c r="AZW412" s="2175"/>
      <c r="AZX412" s="2175"/>
      <c r="AZY412" s="2175"/>
      <c r="AZZ412" s="2175"/>
      <c r="BAA412" s="2175"/>
      <c r="BAB412" s="2175"/>
      <c r="BAC412" s="2175"/>
      <c r="BAD412" s="2175"/>
      <c r="BAE412" s="2175"/>
      <c r="BAF412" s="2175"/>
      <c r="BAG412" s="2175"/>
      <c r="BAH412" s="2175"/>
      <c r="BAI412" s="2175"/>
      <c r="BAJ412" s="2175"/>
      <c r="BAK412" s="2175"/>
      <c r="BAL412" s="2175"/>
      <c r="BAM412" s="2175"/>
      <c r="BAN412" s="2175"/>
      <c r="BAO412" s="2175"/>
      <c r="BAP412" s="2175"/>
      <c r="BAQ412" s="2175"/>
      <c r="BAR412" s="2175"/>
      <c r="BAS412" s="2175"/>
      <c r="BAT412" s="2175"/>
      <c r="BAU412" s="2175"/>
      <c r="BAV412" s="2175"/>
      <c r="BAW412" s="2175"/>
      <c r="BAX412" s="2175"/>
      <c r="BAY412" s="2175"/>
      <c r="BAZ412" s="2175"/>
      <c r="BBA412" s="2175"/>
      <c r="BBB412" s="2175"/>
      <c r="BBC412" s="2175"/>
      <c r="BBD412" s="2175"/>
      <c r="BBE412" s="2175"/>
      <c r="BBF412" s="2175"/>
      <c r="BBG412" s="2175"/>
      <c r="BBH412" s="2175"/>
      <c r="BBI412" s="2175"/>
      <c r="BBJ412" s="2175"/>
      <c r="BBK412" s="2175"/>
      <c r="BBL412" s="2175"/>
      <c r="BBM412" s="2175"/>
      <c r="BBN412" s="2175"/>
      <c r="BBO412" s="2175"/>
      <c r="BBP412" s="2175"/>
      <c r="BBQ412" s="2175"/>
      <c r="BBR412" s="2175"/>
      <c r="BBS412" s="2175"/>
      <c r="BBT412" s="2175"/>
      <c r="BBU412" s="2175"/>
      <c r="BBV412" s="2175"/>
      <c r="BBW412" s="2175"/>
      <c r="BBX412" s="2175"/>
      <c r="BBY412" s="2175"/>
      <c r="BBZ412" s="2175"/>
      <c r="BCA412" s="2175"/>
      <c r="BCB412" s="2175"/>
      <c r="BCC412" s="2175"/>
      <c r="BCD412" s="2175"/>
      <c r="BCE412" s="2175"/>
      <c r="BCF412" s="2175"/>
      <c r="BCG412" s="2175"/>
      <c r="BCH412" s="2175"/>
      <c r="BCI412" s="2175"/>
      <c r="BCJ412" s="2175"/>
      <c r="BCK412" s="2175"/>
      <c r="BCL412" s="2175"/>
      <c r="BCM412" s="2175"/>
      <c r="BCN412" s="2175"/>
      <c r="BCO412" s="2175"/>
      <c r="BCP412" s="2175"/>
      <c r="BCQ412" s="2175"/>
      <c r="BCR412" s="2175"/>
      <c r="BCS412" s="2175"/>
      <c r="BCT412" s="2175"/>
      <c r="BCU412" s="2175"/>
      <c r="BCV412" s="2175"/>
      <c r="BCW412" s="2175"/>
      <c r="BCX412" s="2175"/>
      <c r="BCY412" s="2175"/>
      <c r="BCZ412" s="2175"/>
      <c r="BDA412" s="2175"/>
      <c r="BDB412" s="2175"/>
      <c r="BDC412" s="2175"/>
      <c r="BDD412" s="2175"/>
      <c r="BDE412" s="2175"/>
      <c r="BDF412" s="2175"/>
      <c r="BDG412" s="2175"/>
      <c r="BDH412" s="2175"/>
      <c r="BDI412" s="2175"/>
      <c r="BDJ412" s="2175"/>
      <c r="BDK412" s="2175"/>
      <c r="BDL412" s="2175"/>
      <c r="BDM412" s="2175"/>
      <c r="BDN412" s="2175"/>
      <c r="BDO412" s="2175"/>
      <c r="BDP412" s="2175"/>
      <c r="BDQ412" s="2175"/>
      <c r="BDR412" s="2175"/>
      <c r="BDS412" s="2175"/>
      <c r="BDT412" s="2175"/>
      <c r="BDU412" s="2175"/>
      <c r="BDV412" s="2175"/>
      <c r="BDW412" s="2175"/>
      <c r="BDX412" s="2175"/>
      <c r="BDY412" s="2175"/>
      <c r="BDZ412" s="2175"/>
      <c r="BEA412" s="2175"/>
      <c r="BEB412" s="2175"/>
      <c r="BEC412" s="2175"/>
      <c r="BED412" s="2175"/>
      <c r="BEE412" s="2175"/>
      <c r="BEF412" s="2175"/>
      <c r="BEG412" s="2175"/>
      <c r="BEH412" s="2175"/>
      <c r="BEI412" s="2175"/>
      <c r="BEJ412" s="2175"/>
      <c r="BEK412" s="2175"/>
      <c r="BEL412" s="2175"/>
      <c r="BEM412" s="2175"/>
      <c r="BEN412" s="2175"/>
      <c r="BEO412" s="2175"/>
      <c r="BEP412" s="2175"/>
      <c r="BEQ412" s="2175"/>
      <c r="BER412" s="2175"/>
      <c r="BES412" s="2175"/>
      <c r="BET412" s="2175"/>
      <c r="BEU412" s="2175"/>
      <c r="BEV412" s="2175"/>
      <c r="BEW412" s="2175"/>
      <c r="BEX412" s="2175"/>
      <c r="BEY412" s="2175"/>
      <c r="BEZ412" s="2175"/>
      <c r="BFA412" s="2175"/>
      <c r="BFB412" s="2175"/>
      <c r="BFC412" s="2175"/>
      <c r="BFD412" s="2175"/>
      <c r="BFE412" s="2175"/>
      <c r="BFF412" s="2175"/>
      <c r="BFG412" s="2175"/>
      <c r="BFH412" s="2175"/>
      <c r="BFI412" s="2175"/>
      <c r="BFJ412" s="2175"/>
      <c r="BFK412" s="2175"/>
      <c r="BFL412" s="2175"/>
      <c r="BFM412" s="2175"/>
      <c r="BFN412" s="2175"/>
      <c r="BFO412" s="2175"/>
      <c r="BFP412" s="2175"/>
      <c r="BFQ412" s="2175"/>
      <c r="BFR412" s="2175"/>
      <c r="BFS412" s="2175"/>
      <c r="BFT412" s="2175"/>
      <c r="BFU412" s="2175"/>
      <c r="BFV412" s="2175"/>
      <c r="BFW412" s="2175"/>
      <c r="BFX412" s="2175"/>
      <c r="BFY412" s="2175"/>
      <c r="BFZ412" s="2175"/>
      <c r="BGA412" s="2175"/>
      <c r="BGB412" s="2175"/>
      <c r="BGC412" s="2175"/>
      <c r="BGD412" s="2175"/>
      <c r="BGE412" s="2175"/>
      <c r="BGF412" s="2175"/>
      <c r="BGG412" s="2175"/>
      <c r="BGH412" s="2175"/>
      <c r="BGI412" s="2175"/>
      <c r="BGJ412" s="2175"/>
      <c r="BGK412" s="2175"/>
      <c r="BGL412" s="2175"/>
      <c r="BGM412" s="2175"/>
      <c r="BGN412" s="2175"/>
      <c r="BGO412" s="2175"/>
      <c r="BGP412" s="2175"/>
      <c r="BGQ412" s="2175"/>
      <c r="BGR412" s="2175"/>
      <c r="BGS412" s="2175"/>
      <c r="BGT412" s="2175"/>
      <c r="BGU412" s="2175"/>
      <c r="BGV412" s="2175"/>
      <c r="BGW412" s="2175"/>
      <c r="BGX412" s="2175"/>
      <c r="BGY412" s="2175"/>
      <c r="BGZ412" s="2175"/>
      <c r="BHA412" s="2175"/>
      <c r="BHB412" s="2175"/>
      <c r="BHC412" s="2175"/>
      <c r="BHD412" s="2175"/>
      <c r="BHE412" s="2175"/>
      <c r="BHF412" s="2175"/>
      <c r="BHG412" s="2175"/>
      <c r="BHH412" s="2175"/>
      <c r="BHI412" s="2175"/>
      <c r="BHJ412" s="2175"/>
      <c r="BHK412" s="2175"/>
      <c r="BHL412" s="2175"/>
      <c r="BHM412" s="2175"/>
      <c r="BHN412" s="2175"/>
      <c r="BHO412" s="2175"/>
      <c r="BHP412" s="2175"/>
      <c r="BHQ412" s="2175"/>
      <c r="BHR412" s="2175"/>
      <c r="BHS412" s="2175"/>
      <c r="BHT412" s="2175"/>
      <c r="BHU412" s="2175"/>
      <c r="BHV412" s="2175"/>
      <c r="BHW412" s="2175"/>
      <c r="BHX412" s="2175"/>
      <c r="BHY412" s="2175"/>
      <c r="BHZ412" s="2175"/>
      <c r="BIA412" s="2175"/>
      <c r="BIB412" s="2175"/>
      <c r="BIC412" s="2175"/>
      <c r="BID412" s="2175"/>
      <c r="BIE412" s="2175"/>
      <c r="BIF412" s="2175"/>
      <c r="BIG412" s="2175"/>
      <c r="BIH412" s="2175"/>
      <c r="BII412" s="2175"/>
      <c r="BIJ412" s="2175"/>
      <c r="BIK412" s="2175"/>
      <c r="BIL412" s="2175"/>
      <c r="BIM412" s="2175"/>
      <c r="BIN412" s="2175"/>
      <c r="BIO412" s="2175"/>
      <c r="BIP412" s="2175"/>
      <c r="BIQ412" s="2175"/>
      <c r="BIR412" s="2175"/>
      <c r="BIS412" s="2175"/>
      <c r="BIT412" s="2175"/>
      <c r="BIU412" s="2175"/>
      <c r="BIV412" s="2175"/>
      <c r="BIW412" s="2175"/>
      <c r="BIX412" s="2175"/>
      <c r="BIY412" s="2175"/>
      <c r="BIZ412" s="2175"/>
      <c r="BJA412" s="2175"/>
      <c r="BJB412" s="2175"/>
      <c r="BJC412" s="2175"/>
      <c r="BJD412" s="2175"/>
      <c r="BJE412" s="2175"/>
      <c r="BJF412" s="2175"/>
      <c r="BJG412" s="2175"/>
      <c r="BJH412" s="2175"/>
      <c r="BJI412" s="2175"/>
      <c r="BJJ412" s="2175"/>
      <c r="BJK412" s="2175"/>
      <c r="BJL412" s="2175"/>
      <c r="BJM412" s="2175"/>
      <c r="BJN412" s="2175"/>
      <c r="BJO412" s="2175"/>
      <c r="BJP412" s="2175"/>
      <c r="BJQ412" s="2175"/>
      <c r="BJR412" s="2175"/>
      <c r="BJS412" s="2175"/>
      <c r="BJT412" s="2175"/>
      <c r="BJU412" s="2175"/>
      <c r="BJV412" s="2175"/>
      <c r="BJW412" s="2175"/>
      <c r="BJX412" s="2175"/>
      <c r="BJY412" s="2175"/>
      <c r="BJZ412" s="2175"/>
      <c r="BKA412" s="2175"/>
      <c r="BKB412" s="2175"/>
      <c r="BKC412" s="2175"/>
      <c r="BKD412" s="2175"/>
      <c r="BKE412" s="2175"/>
      <c r="BKF412" s="2175"/>
      <c r="BKG412" s="2175"/>
      <c r="BKH412" s="2175"/>
      <c r="BKI412" s="2175"/>
      <c r="BKJ412" s="2175"/>
      <c r="BKK412" s="2175"/>
      <c r="BKL412" s="2175"/>
      <c r="BKM412" s="2175"/>
      <c r="BKN412" s="2175"/>
      <c r="BKO412" s="2175"/>
      <c r="BKP412" s="2175"/>
      <c r="BKQ412" s="2175"/>
      <c r="BKR412" s="2175"/>
      <c r="BKS412" s="2175"/>
      <c r="BKT412" s="2175"/>
      <c r="BKU412" s="2175"/>
      <c r="BKV412" s="2175"/>
      <c r="BKW412" s="2175"/>
      <c r="BKX412" s="2175"/>
      <c r="BKY412" s="2175"/>
      <c r="BKZ412" s="2175"/>
      <c r="BLA412" s="2175"/>
      <c r="BLB412" s="2175"/>
      <c r="BLC412" s="2175"/>
      <c r="BLD412" s="2175"/>
      <c r="BLE412" s="2175"/>
      <c r="BLF412" s="2175"/>
      <c r="BLG412" s="2175"/>
      <c r="BLH412" s="2175"/>
      <c r="BLI412" s="2175"/>
      <c r="BLJ412" s="2175"/>
      <c r="BLK412" s="2175"/>
      <c r="BLL412" s="2175"/>
      <c r="BLM412" s="2175"/>
      <c r="BLN412" s="2175"/>
      <c r="BLO412" s="2175"/>
      <c r="BLP412" s="2175"/>
      <c r="BLQ412" s="2175"/>
      <c r="BLR412" s="2175"/>
      <c r="BLS412" s="2175"/>
      <c r="BLT412" s="2175"/>
      <c r="BLU412" s="2175"/>
      <c r="BLV412" s="2175"/>
      <c r="BLW412" s="2175"/>
      <c r="BLX412" s="2175"/>
      <c r="BLY412" s="2175"/>
      <c r="BLZ412" s="2175"/>
      <c r="BMA412" s="2175"/>
      <c r="BMB412" s="2175"/>
      <c r="BMC412" s="2175"/>
      <c r="BMD412" s="2175"/>
      <c r="BME412" s="2175"/>
      <c r="BMF412" s="2175"/>
      <c r="BMG412" s="2175"/>
      <c r="BMH412" s="2175"/>
      <c r="BMI412" s="2175"/>
      <c r="BMJ412" s="2175"/>
      <c r="BMK412" s="2175"/>
      <c r="BML412" s="2175"/>
      <c r="BMM412" s="2175"/>
      <c r="BMN412" s="2175"/>
      <c r="BMO412" s="2175"/>
      <c r="BMP412" s="2175"/>
      <c r="BMQ412" s="2175"/>
      <c r="BMR412" s="2175"/>
      <c r="BMS412" s="2175"/>
      <c r="BMT412" s="2175"/>
      <c r="BMU412" s="2175"/>
      <c r="BMV412" s="2175"/>
      <c r="BMW412" s="2175"/>
      <c r="BMX412" s="2175"/>
      <c r="BMY412" s="2175"/>
      <c r="BMZ412" s="2175"/>
      <c r="BNA412" s="2175"/>
      <c r="BNB412" s="2175"/>
      <c r="BNC412" s="2175"/>
      <c r="BND412" s="2175"/>
      <c r="BNE412" s="2175"/>
      <c r="BNF412" s="2175"/>
      <c r="BNG412" s="2175"/>
      <c r="BNH412" s="2175"/>
      <c r="BNI412" s="2175"/>
      <c r="BNJ412" s="2175"/>
      <c r="BNK412" s="2175"/>
      <c r="BNL412" s="2175"/>
      <c r="BNM412" s="2175"/>
      <c r="BNN412" s="2175"/>
      <c r="BNO412" s="2175"/>
      <c r="BNP412" s="2175"/>
      <c r="BNQ412" s="2175"/>
      <c r="BNR412" s="2175"/>
      <c r="BNS412" s="2175"/>
      <c r="BNT412" s="2175"/>
      <c r="BNU412" s="2175"/>
      <c r="BNV412" s="2175"/>
      <c r="BNW412" s="2175"/>
      <c r="BNX412" s="2175"/>
      <c r="BNY412" s="2175"/>
      <c r="BNZ412" s="2175"/>
      <c r="BOA412" s="2175"/>
      <c r="BOB412" s="2175"/>
      <c r="BOC412" s="2175"/>
      <c r="BOD412" s="2175"/>
      <c r="BOE412" s="2175"/>
      <c r="BOF412" s="2175"/>
      <c r="BOG412" s="2175"/>
      <c r="BOH412" s="2175"/>
      <c r="BOI412" s="2175"/>
      <c r="BOJ412" s="2175"/>
      <c r="BOK412" s="2175"/>
      <c r="BOL412" s="2175"/>
      <c r="BOM412" s="2175"/>
      <c r="BON412" s="2175"/>
      <c r="BOO412" s="2175"/>
      <c r="BOP412" s="2175"/>
      <c r="BOQ412" s="2175"/>
      <c r="BOR412" s="2175"/>
      <c r="BOS412" s="2175"/>
      <c r="BOT412" s="2175"/>
      <c r="BOU412" s="2175"/>
      <c r="BOV412" s="2175"/>
      <c r="BOW412" s="2175"/>
      <c r="BOX412" s="2175"/>
      <c r="BOY412" s="2175"/>
      <c r="BOZ412" s="2175"/>
      <c r="BPA412" s="2175"/>
      <c r="BPB412" s="2175"/>
      <c r="BPC412" s="2175"/>
      <c r="BPD412" s="2175"/>
      <c r="BPE412" s="2175"/>
      <c r="BPF412" s="2175"/>
      <c r="BPG412" s="2175"/>
      <c r="BPH412" s="2175"/>
      <c r="BPI412" s="2175"/>
      <c r="BPJ412" s="2175"/>
      <c r="BPK412" s="2175"/>
      <c r="BPL412" s="2175"/>
      <c r="BPM412" s="2175"/>
      <c r="BPN412" s="2175"/>
      <c r="BPO412" s="2175"/>
      <c r="BPP412" s="2175"/>
      <c r="BPQ412" s="2175"/>
      <c r="BPR412" s="2175"/>
      <c r="BPS412" s="2175"/>
      <c r="BPT412" s="2175"/>
      <c r="BPU412" s="2175"/>
      <c r="BPV412" s="2175"/>
      <c r="BPW412" s="2175"/>
      <c r="BPX412" s="2175"/>
      <c r="BPY412" s="2175"/>
      <c r="BPZ412" s="2175"/>
      <c r="BQA412" s="2175"/>
      <c r="BQB412" s="2175"/>
      <c r="BQC412" s="2175"/>
      <c r="BQD412" s="2175"/>
      <c r="BQE412" s="2175"/>
      <c r="BQF412" s="2175"/>
      <c r="BQG412" s="2175"/>
      <c r="BQH412" s="2175"/>
      <c r="BQI412" s="2175"/>
      <c r="BQJ412" s="2175"/>
      <c r="BQK412" s="2175"/>
      <c r="BQL412" s="2175"/>
      <c r="BQM412" s="2175"/>
      <c r="BQN412" s="2175"/>
      <c r="BQO412" s="2175"/>
      <c r="BQP412" s="2175"/>
      <c r="BQQ412" s="2175"/>
      <c r="BQR412" s="2175"/>
      <c r="BQS412" s="2175"/>
      <c r="BQT412" s="2175"/>
      <c r="BQU412" s="2175"/>
      <c r="BQV412" s="2175"/>
      <c r="BQW412" s="2175"/>
      <c r="BQX412" s="2175"/>
      <c r="BQY412" s="2175"/>
      <c r="BQZ412" s="2175"/>
      <c r="BRA412" s="2175"/>
      <c r="BRB412" s="2175"/>
      <c r="BRC412" s="2175"/>
      <c r="BRD412" s="2175"/>
      <c r="BRE412" s="2175"/>
      <c r="BRF412" s="2175"/>
      <c r="BRG412" s="2175"/>
      <c r="BRH412" s="2175"/>
      <c r="BRI412" s="2175"/>
      <c r="BRJ412" s="2175"/>
      <c r="BRK412" s="2175"/>
      <c r="BRL412" s="2175"/>
      <c r="BRM412" s="2175"/>
      <c r="BRN412" s="2175"/>
      <c r="BRO412" s="2175"/>
      <c r="BRP412" s="2175"/>
      <c r="BRQ412" s="2175"/>
      <c r="BRR412" s="2175"/>
      <c r="BRS412" s="2175"/>
      <c r="BRT412" s="2175"/>
      <c r="BRU412" s="2175"/>
      <c r="BRV412" s="2175"/>
      <c r="BRW412" s="2175"/>
      <c r="BRX412" s="2175"/>
      <c r="BRY412" s="2175"/>
      <c r="BRZ412" s="2175"/>
      <c r="BSA412" s="2175"/>
      <c r="BSB412" s="2175"/>
      <c r="BSC412" s="2175"/>
      <c r="BSD412" s="2175"/>
      <c r="BSE412" s="2175"/>
      <c r="BSF412" s="2175"/>
      <c r="BSG412" s="2175"/>
      <c r="BSH412" s="2175"/>
      <c r="BSI412" s="2175"/>
      <c r="BSJ412" s="2175"/>
      <c r="BSK412" s="2175"/>
      <c r="BSL412" s="2175"/>
      <c r="BSM412" s="2175"/>
      <c r="BSN412" s="2175"/>
      <c r="BSO412" s="2175"/>
      <c r="BSP412" s="2175"/>
      <c r="BSQ412" s="2175"/>
      <c r="BSR412" s="2175"/>
      <c r="BSS412" s="2175"/>
      <c r="BST412" s="2175"/>
      <c r="BSU412" s="2175"/>
      <c r="BSV412" s="2175"/>
      <c r="BSW412" s="2175"/>
      <c r="BSX412" s="2175"/>
      <c r="BSY412" s="2175"/>
      <c r="BSZ412" s="2175"/>
      <c r="BTA412" s="2175"/>
      <c r="BTB412" s="2175"/>
      <c r="BTC412" s="2175"/>
      <c r="BTD412" s="2175"/>
      <c r="BTE412" s="2175"/>
      <c r="BTF412" s="2175"/>
      <c r="BTG412" s="2175"/>
      <c r="BTH412" s="2175"/>
      <c r="BTI412" s="2175"/>
      <c r="BTJ412" s="2175"/>
      <c r="BTK412" s="2175"/>
      <c r="BTL412" s="2175"/>
      <c r="BTM412" s="2175"/>
      <c r="BTN412" s="2175"/>
      <c r="BTO412" s="2175"/>
      <c r="BTP412" s="2175"/>
      <c r="BTQ412" s="2175"/>
      <c r="BTR412" s="2175"/>
      <c r="BTS412" s="2175"/>
      <c r="BTT412" s="2175"/>
      <c r="BTU412" s="2175"/>
      <c r="BTV412" s="2175"/>
      <c r="BTW412" s="2175"/>
      <c r="BTX412" s="2175"/>
      <c r="BTY412" s="2175"/>
      <c r="BTZ412" s="2175"/>
      <c r="BUA412" s="2175"/>
      <c r="BUB412" s="2175"/>
      <c r="BUC412" s="2175"/>
      <c r="BUD412" s="2175"/>
      <c r="BUE412" s="2175"/>
      <c r="BUF412" s="2175"/>
      <c r="BUG412" s="2175"/>
      <c r="BUH412" s="2175"/>
      <c r="BUI412" s="2175"/>
      <c r="BUJ412" s="2175"/>
      <c r="BUK412" s="2175"/>
      <c r="BUL412" s="2175"/>
      <c r="BUM412" s="2175"/>
      <c r="BUN412" s="2175"/>
      <c r="BUO412" s="2175"/>
      <c r="BUP412" s="2175"/>
      <c r="BUQ412" s="2175"/>
      <c r="BUR412" s="2175"/>
      <c r="BUS412" s="2175"/>
      <c r="BUT412" s="2175"/>
      <c r="BUU412" s="2175"/>
      <c r="BUV412" s="2175"/>
      <c r="BUW412" s="2175"/>
      <c r="BUX412" s="2175"/>
      <c r="BUY412" s="2175"/>
      <c r="BUZ412" s="2175"/>
      <c r="BVA412" s="2175"/>
      <c r="BVB412" s="2175"/>
      <c r="BVC412" s="2175"/>
      <c r="BVD412" s="2175"/>
      <c r="BVE412" s="2175"/>
      <c r="BVF412" s="2175"/>
      <c r="BVG412" s="2175"/>
      <c r="BVH412" s="2175"/>
      <c r="BVI412" s="2175"/>
      <c r="BVJ412" s="2175"/>
      <c r="BVK412" s="2175"/>
      <c r="BVL412" s="2175"/>
      <c r="BVM412" s="2175"/>
      <c r="BVN412" s="2175"/>
      <c r="BVO412" s="2175"/>
      <c r="BVP412" s="2175"/>
      <c r="BVQ412" s="2175"/>
      <c r="BVR412" s="2175"/>
      <c r="BVS412" s="2175"/>
      <c r="BVT412" s="2175"/>
      <c r="BVU412" s="2175"/>
      <c r="BVV412" s="2175"/>
      <c r="BVW412" s="2175"/>
      <c r="BVX412" s="2175"/>
      <c r="BVY412" s="2175"/>
      <c r="BVZ412" s="2175"/>
      <c r="BWA412" s="2175"/>
      <c r="BWB412" s="2175"/>
      <c r="BWC412" s="2175"/>
      <c r="BWD412" s="2175"/>
      <c r="BWE412" s="2175"/>
      <c r="BWF412" s="2175"/>
      <c r="BWG412" s="2175"/>
      <c r="BWH412" s="2175"/>
      <c r="BWI412" s="2175"/>
      <c r="BWJ412" s="2175"/>
      <c r="BWK412" s="2175"/>
      <c r="BWL412" s="2175"/>
      <c r="BWM412" s="2175"/>
      <c r="BWN412" s="2175"/>
      <c r="BWO412" s="2175"/>
      <c r="BWP412" s="2175"/>
      <c r="BWQ412" s="2175"/>
      <c r="BWR412" s="2175"/>
      <c r="BWS412" s="2175"/>
      <c r="BWT412" s="2175"/>
      <c r="BWU412" s="2175"/>
      <c r="BWV412" s="2175"/>
      <c r="BWW412" s="2175"/>
      <c r="BWX412" s="2175"/>
      <c r="BWY412" s="2175"/>
      <c r="BWZ412" s="2175"/>
      <c r="BXA412" s="2175"/>
      <c r="BXB412" s="2175"/>
      <c r="BXC412" s="2175"/>
      <c r="BXD412" s="2175"/>
      <c r="BXE412" s="2175"/>
      <c r="BXF412" s="2175"/>
      <c r="BXG412" s="2175"/>
      <c r="BXH412" s="2175"/>
      <c r="BXI412" s="2175"/>
      <c r="BXJ412" s="2175"/>
      <c r="BXK412" s="2175"/>
      <c r="BXL412" s="2175"/>
      <c r="BXM412" s="2175"/>
      <c r="BXN412" s="2175"/>
      <c r="BXO412" s="2175"/>
      <c r="BXP412" s="2175"/>
      <c r="BXQ412" s="2175"/>
      <c r="BXR412" s="2175"/>
      <c r="BXS412" s="2175"/>
      <c r="BXT412" s="2175"/>
      <c r="BXU412" s="2175"/>
      <c r="BXV412" s="2175"/>
      <c r="BXW412" s="2175"/>
      <c r="BXX412" s="2175"/>
      <c r="BXY412" s="2175"/>
      <c r="BXZ412" s="2175"/>
      <c r="BYA412" s="2175"/>
      <c r="BYB412" s="2175"/>
      <c r="BYC412" s="2175"/>
      <c r="BYD412" s="2175"/>
      <c r="BYE412" s="2175"/>
      <c r="BYF412" s="2175"/>
      <c r="BYG412" s="2175"/>
      <c r="BYH412" s="2175"/>
      <c r="BYI412" s="2175"/>
      <c r="BYJ412" s="2175"/>
      <c r="BYK412" s="2175"/>
      <c r="BYL412" s="2175"/>
      <c r="BYM412" s="2175"/>
      <c r="BYN412" s="2175"/>
      <c r="BYO412" s="2175"/>
      <c r="BYP412" s="2175"/>
      <c r="BYQ412" s="2175"/>
      <c r="BYR412" s="2175"/>
      <c r="BYS412" s="2175"/>
      <c r="BYT412" s="2175"/>
      <c r="BYU412" s="2175"/>
      <c r="BYV412" s="2175"/>
      <c r="BYW412" s="2175"/>
      <c r="BYX412" s="2175"/>
      <c r="BYY412" s="2175"/>
      <c r="BYZ412" s="2175"/>
      <c r="BZA412" s="2175"/>
      <c r="BZB412" s="2175"/>
      <c r="BZC412" s="2175"/>
      <c r="BZD412" s="2175"/>
      <c r="BZE412" s="2175"/>
      <c r="BZF412" s="2175"/>
      <c r="BZG412" s="2175"/>
      <c r="BZH412" s="2175"/>
      <c r="BZI412" s="2175"/>
      <c r="BZJ412" s="2175"/>
      <c r="BZK412" s="2175"/>
      <c r="BZL412" s="2175"/>
      <c r="BZM412" s="2175"/>
      <c r="BZN412" s="2175"/>
      <c r="BZO412" s="2175"/>
      <c r="BZP412" s="2175"/>
      <c r="BZQ412" s="2175"/>
      <c r="BZR412" s="2175"/>
      <c r="BZS412" s="2175"/>
      <c r="BZT412" s="2175"/>
      <c r="BZU412" s="2175"/>
      <c r="BZV412" s="2175"/>
      <c r="BZW412" s="2175"/>
      <c r="BZX412" s="2175"/>
      <c r="BZY412" s="2175"/>
      <c r="BZZ412" s="2175"/>
      <c r="CAA412" s="2175"/>
      <c r="CAB412" s="2175"/>
      <c r="CAC412" s="2175"/>
      <c r="CAD412" s="2175"/>
      <c r="CAE412" s="2175"/>
      <c r="CAF412" s="2175"/>
      <c r="CAG412" s="2175"/>
      <c r="CAH412" s="2175"/>
      <c r="CAI412" s="2175"/>
      <c r="CAJ412" s="2175"/>
      <c r="CAK412" s="2175"/>
      <c r="CAL412" s="2175"/>
      <c r="CAM412" s="2175"/>
      <c r="CAN412" s="2175"/>
      <c r="CAO412" s="2175"/>
      <c r="CAP412" s="2175"/>
      <c r="CAQ412" s="2175"/>
      <c r="CAR412" s="2175"/>
      <c r="CAS412" s="2175"/>
      <c r="CAT412" s="2175"/>
      <c r="CAU412" s="2175"/>
      <c r="CAV412" s="2175"/>
      <c r="CAW412" s="2175"/>
      <c r="CAX412" s="2175"/>
      <c r="CAY412" s="2175"/>
      <c r="CAZ412" s="2175"/>
      <c r="CBA412" s="2175"/>
      <c r="CBB412" s="2175"/>
      <c r="CBC412" s="2175"/>
      <c r="CBD412" s="2175"/>
      <c r="CBE412" s="2175"/>
      <c r="CBF412" s="2175"/>
      <c r="CBG412" s="2175"/>
      <c r="CBH412" s="2175"/>
      <c r="CBI412" s="2175"/>
      <c r="CBJ412" s="2175"/>
      <c r="CBK412" s="2175"/>
      <c r="CBL412" s="2175"/>
      <c r="CBM412" s="2175"/>
      <c r="CBN412" s="2175"/>
      <c r="CBO412" s="2175"/>
      <c r="CBP412" s="2175"/>
      <c r="CBQ412" s="2175"/>
      <c r="CBR412" s="2175"/>
      <c r="CBS412" s="2175"/>
      <c r="CBT412" s="2175"/>
      <c r="CBU412" s="2175"/>
      <c r="CBV412" s="2175"/>
      <c r="CBW412" s="2175"/>
      <c r="CBX412" s="2175"/>
      <c r="CBY412" s="2175"/>
      <c r="CBZ412" s="2175"/>
      <c r="CCA412" s="2175"/>
      <c r="CCB412" s="2175"/>
      <c r="CCC412" s="2175"/>
      <c r="CCD412" s="2175"/>
      <c r="CCE412" s="2175"/>
      <c r="CCF412" s="2175"/>
      <c r="CCG412" s="2175"/>
      <c r="CCH412" s="2175"/>
      <c r="CCI412" s="2175"/>
      <c r="CCJ412" s="2175"/>
      <c r="CCK412" s="2175"/>
      <c r="CCL412" s="2175"/>
      <c r="CCM412" s="2175"/>
      <c r="CCN412" s="2175"/>
      <c r="CCO412" s="2175"/>
      <c r="CCP412" s="2175"/>
      <c r="CCQ412" s="2175"/>
      <c r="CCR412" s="2175"/>
      <c r="CCS412" s="2175"/>
      <c r="CCT412" s="2175"/>
      <c r="CCU412" s="2175"/>
      <c r="CCV412" s="2175"/>
      <c r="CCW412" s="2175"/>
      <c r="CCX412" s="2175"/>
      <c r="CCY412" s="2175"/>
      <c r="CCZ412" s="2175"/>
      <c r="CDA412" s="2175"/>
      <c r="CDB412" s="2175"/>
      <c r="CDC412" s="2175"/>
      <c r="CDD412" s="2175"/>
      <c r="CDE412" s="2175"/>
      <c r="CDF412" s="2175"/>
      <c r="CDG412" s="2175"/>
      <c r="CDH412" s="2175"/>
      <c r="CDI412" s="2175"/>
      <c r="CDJ412" s="2175"/>
      <c r="CDK412" s="2175"/>
      <c r="CDL412" s="2175"/>
      <c r="CDM412" s="2175"/>
      <c r="CDN412" s="2175"/>
      <c r="CDO412" s="2175"/>
      <c r="CDP412" s="2175"/>
      <c r="CDQ412" s="2175"/>
      <c r="CDR412" s="2175"/>
      <c r="CDS412" s="2175"/>
      <c r="CDT412" s="2175"/>
      <c r="CDU412" s="2175"/>
      <c r="CDV412" s="2175"/>
      <c r="CDW412" s="2175"/>
      <c r="CDX412" s="2175"/>
      <c r="CDY412" s="2175"/>
      <c r="CDZ412" s="2175"/>
      <c r="CEA412" s="2175"/>
      <c r="CEB412" s="2175"/>
      <c r="CEC412" s="2175"/>
      <c r="CED412" s="2175"/>
      <c r="CEE412" s="2175"/>
      <c r="CEF412" s="2175"/>
      <c r="CEG412" s="2175"/>
      <c r="CEH412" s="2175"/>
      <c r="CEI412" s="2175"/>
      <c r="CEJ412" s="2175"/>
      <c r="CEK412" s="2175"/>
      <c r="CEL412" s="2175"/>
      <c r="CEM412" s="2175"/>
      <c r="CEN412" s="2175"/>
      <c r="CEO412" s="2175"/>
      <c r="CEP412" s="2175"/>
      <c r="CEQ412" s="2175"/>
      <c r="CER412" s="2175"/>
      <c r="CES412" s="2175"/>
      <c r="CET412" s="2175"/>
      <c r="CEU412" s="2175"/>
      <c r="CEV412" s="2175"/>
      <c r="CEW412" s="2175"/>
      <c r="CEX412" s="2175"/>
      <c r="CEY412" s="2175"/>
      <c r="CEZ412" s="2175"/>
      <c r="CFA412" s="2175"/>
      <c r="CFB412" s="2175"/>
      <c r="CFC412" s="2175"/>
      <c r="CFD412" s="2175"/>
      <c r="CFE412" s="2175"/>
      <c r="CFF412" s="2175"/>
      <c r="CFG412" s="2175"/>
      <c r="CFH412" s="2175"/>
      <c r="CFI412" s="2175"/>
      <c r="CFJ412" s="2175"/>
      <c r="CFK412" s="2175"/>
      <c r="CFL412" s="2175"/>
      <c r="CFM412" s="2175"/>
      <c r="CFN412" s="2175"/>
      <c r="CFO412" s="2175"/>
      <c r="CFP412" s="2175"/>
      <c r="CFQ412" s="2175"/>
      <c r="CFR412" s="2175"/>
      <c r="CFS412" s="2175"/>
      <c r="CFT412" s="2175"/>
      <c r="CFU412" s="2175"/>
      <c r="CFV412" s="2175"/>
      <c r="CFW412" s="2175"/>
      <c r="CFX412" s="2175"/>
      <c r="CFY412" s="2175"/>
      <c r="CFZ412" s="2175"/>
      <c r="CGA412" s="2175"/>
      <c r="CGB412" s="2175"/>
      <c r="CGC412" s="2175"/>
      <c r="CGD412" s="2175"/>
      <c r="CGE412" s="2175"/>
      <c r="CGF412" s="2175"/>
      <c r="CGG412" s="2175"/>
      <c r="CGH412" s="2175"/>
      <c r="CGI412" s="2175"/>
      <c r="CGJ412" s="2175"/>
      <c r="CGK412" s="2175"/>
      <c r="CGL412" s="2175"/>
      <c r="CGM412" s="2175"/>
      <c r="CGN412" s="2175"/>
      <c r="CGO412" s="2175"/>
      <c r="CGP412" s="2175"/>
      <c r="CGQ412" s="2175"/>
      <c r="CGR412" s="2175"/>
      <c r="CGS412" s="2175"/>
      <c r="CGT412" s="2175"/>
      <c r="CGU412" s="2175"/>
      <c r="CGV412" s="2175"/>
      <c r="CGW412" s="2175"/>
      <c r="CGX412" s="2175"/>
      <c r="CGY412" s="2175"/>
      <c r="CGZ412" s="2175"/>
      <c r="CHA412" s="2175"/>
      <c r="CHB412" s="2175"/>
      <c r="CHC412" s="2175"/>
      <c r="CHD412" s="2175"/>
      <c r="CHE412" s="2175"/>
      <c r="CHF412" s="2175"/>
      <c r="CHG412" s="2175"/>
      <c r="CHH412" s="2175"/>
      <c r="CHI412" s="2175"/>
      <c r="CHJ412" s="2175"/>
      <c r="CHK412" s="2175"/>
      <c r="CHL412" s="2175"/>
      <c r="CHM412" s="2175"/>
      <c r="CHN412" s="2175"/>
      <c r="CHO412" s="2175"/>
      <c r="CHP412" s="2175"/>
      <c r="CHQ412" s="2175"/>
      <c r="CHR412" s="2175"/>
      <c r="CHS412" s="2175"/>
      <c r="CHT412" s="2175"/>
      <c r="CHU412" s="2175"/>
      <c r="CHV412" s="2175"/>
      <c r="CHW412" s="2175"/>
      <c r="CHX412" s="2175"/>
      <c r="CHY412" s="2175"/>
      <c r="CHZ412" s="2175"/>
      <c r="CIA412" s="2175"/>
      <c r="CIB412" s="2175"/>
      <c r="CIC412" s="2175"/>
      <c r="CID412" s="2175"/>
      <c r="CIE412" s="2175"/>
      <c r="CIF412" s="2175"/>
      <c r="CIG412" s="2175"/>
      <c r="CIH412" s="2175"/>
      <c r="CII412" s="2175"/>
      <c r="CIJ412" s="2175"/>
      <c r="CIK412" s="2175"/>
      <c r="CIL412" s="2175"/>
      <c r="CIM412" s="2175"/>
      <c r="CIN412" s="2175"/>
      <c r="CIO412" s="2175"/>
      <c r="CIP412" s="2175"/>
      <c r="CIQ412" s="2175"/>
      <c r="CIR412" s="2175"/>
      <c r="CIS412" s="2175"/>
      <c r="CIT412" s="2175"/>
      <c r="CIU412" s="2175"/>
      <c r="CIV412" s="2175"/>
      <c r="CIW412" s="2175"/>
      <c r="CIX412" s="2175"/>
      <c r="CIY412" s="2175"/>
      <c r="CIZ412" s="2175"/>
      <c r="CJA412" s="2175"/>
      <c r="CJB412" s="2175"/>
      <c r="CJC412" s="2175"/>
      <c r="CJD412" s="2175"/>
      <c r="CJE412" s="2175"/>
      <c r="CJF412" s="2175"/>
      <c r="CJG412" s="2175"/>
      <c r="CJH412" s="2175"/>
      <c r="CJI412" s="2175"/>
      <c r="CJJ412" s="2175"/>
      <c r="CJK412" s="2175"/>
      <c r="CJL412" s="2175"/>
      <c r="CJM412" s="2175"/>
      <c r="CJN412" s="2175"/>
      <c r="CJO412" s="2175"/>
      <c r="CJP412" s="2175"/>
      <c r="CJQ412" s="2175"/>
      <c r="CJR412" s="2175"/>
      <c r="CJS412" s="2175"/>
      <c r="CJT412" s="2175"/>
      <c r="CJU412" s="2175"/>
      <c r="CJV412" s="2175"/>
      <c r="CJW412" s="2175"/>
      <c r="CJX412" s="2175"/>
      <c r="CJY412" s="2175"/>
      <c r="CJZ412" s="2175"/>
      <c r="CKA412" s="2175"/>
      <c r="CKB412" s="2175"/>
      <c r="CKC412" s="2175"/>
      <c r="CKD412" s="2175"/>
      <c r="CKE412" s="2175"/>
      <c r="CKF412" s="2175"/>
      <c r="CKG412" s="2175"/>
      <c r="CKH412" s="2175"/>
      <c r="CKI412" s="2175"/>
      <c r="CKJ412" s="2175"/>
      <c r="CKK412" s="2175"/>
      <c r="CKL412" s="2175"/>
      <c r="CKM412" s="2175"/>
      <c r="CKN412" s="2175"/>
      <c r="CKO412" s="2175"/>
      <c r="CKP412" s="2175"/>
      <c r="CKQ412" s="2175"/>
      <c r="CKR412" s="2175"/>
      <c r="CKS412" s="2175"/>
      <c r="CKT412" s="2175"/>
      <c r="CKU412" s="2175"/>
      <c r="CKV412" s="2175"/>
      <c r="CKW412" s="2175"/>
      <c r="CKX412" s="2175"/>
      <c r="CKY412" s="2175"/>
      <c r="CKZ412" s="2175"/>
      <c r="CLA412" s="2175"/>
      <c r="CLB412" s="2175"/>
      <c r="CLC412" s="2175"/>
      <c r="CLD412" s="2175"/>
      <c r="CLE412" s="2175"/>
      <c r="CLF412" s="2175"/>
      <c r="CLG412" s="2175"/>
      <c r="CLH412" s="2175"/>
      <c r="CLI412" s="2175"/>
      <c r="CLJ412" s="2175"/>
      <c r="CLK412" s="2175"/>
      <c r="CLL412" s="2175"/>
      <c r="CLM412" s="2175"/>
      <c r="CLN412" s="2175"/>
      <c r="CLO412" s="2175"/>
      <c r="CLP412" s="2175"/>
      <c r="CLQ412" s="2175"/>
      <c r="CLR412" s="2175"/>
      <c r="CLS412" s="2175"/>
      <c r="CLT412" s="2175"/>
      <c r="CLU412" s="2175"/>
      <c r="CLV412" s="2175"/>
      <c r="CLW412" s="2175"/>
      <c r="CLX412" s="2175"/>
      <c r="CLY412" s="2175"/>
      <c r="CLZ412" s="2175"/>
      <c r="CMA412" s="2175"/>
      <c r="CMB412" s="2175"/>
      <c r="CMC412" s="2175"/>
      <c r="CMD412" s="2175"/>
      <c r="CME412" s="2175"/>
      <c r="CMF412" s="2175"/>
      <c r="CMG412" s="2175"/>
      <c r="CMH412" s="2175"/>
      <c r="CMI412" s="2175"/>
      <c r="CMJ412" s="2175"/>
      <c r="CMK412" s="2175"/>
      <c r="CML412" s="2175"/>
      <c r="CMM412" s="2175"/>
      <c r="CMN412" s="2175"/>
      <c r="CMO412" s="2175"/>
      <c r="CMP412" s="2175"/>
      <c r="CMQ412" s="2175"/>
      <c r="CMR412" s="2175"/>
      <c r="CMS412" s="2175"/>
      <c r="CMT412" s="2175"/>
      <c r="CMU412" s="2175"/>
      <c r="CMV412" s="2175"/>
      <c r="CMW412" s="2175"/>
      <c r="CMX412" s="2175"/>
      <c r="CMY412" s="2175"/>
      <c r="CMZ412" s="2175"/>
      <c r="CNA412" s="2175"/>
      <c r="CNB412" s="2175"/>
      <c r="CNC412" s="2175"/>
      <c r="CND412" s="2175"/>
      <c r="CNE412" s="2175"/>
      <c r="CNF412" s="2175"/>
      <c r="CNG412" s="2175"/>
      <c r="CNH412" s="2175"/>
      <c r="CNI412" s="2175"/>
      <c r="CNJ412" s="2175"/>
      <c r="CNK412" s="2175"/>
      <c r="CNL412" s="2175"/>
      <c r="CNM412" s="2175"/>
      <c r="CNN412" s="2175"/>
      <c r="CNO412" s="2175"/>
      <c r="CNP412" s="2175"/>
      <c r="CNQ412" s="2175"/>
      <c r="CNR412" s="2175"/>
      <c r="CNS412" s="2175"/>
      <c r="CNT412" s="2175"/>
      <c r="CNU412" s="2175"/>
      <c r="CNV412" s="2175"/>
      <c r="CNW412" s="2175"/>
      <c r="CNX412" s="2175"/>
      <c r="CNY412" s="2175"/>
      <c r="CNZ412" s="2175"/>
      <c r="COA412" s="2175"/>
      <c r="COB412" s="2175"/>
      <c r="COC412" s="2175"/>
      <c r="COD412" s="2175"/>
      <c r="COE412" s="2175"/>
      <c r="COF412" s="2175"/>
      <c r="COG412" s="2175"/>
      <c r="COH412" s="2175"/>
      <c r="COI412" s="2175"/>
      <c r="COJ412" s="2175"/>
      <c r="COK412" s="2175"/>
      <c r="COL412" s="2175"/>
      <c r="COM412" s="2175"/>
      <c r="CON412" s="2175"/>
      <c r="COO412" s="2175"/>
      <c r="COP412" s="2175"/>
      <c r="COQ412" s="2175"/>
      <c r="COR412" s="2175"/>
      <c r="COS412" s="2175"/>
      <c r="COT412" s="2175"/>
      <c r="COU412" s="2175"/>
      <c r="COV412" s="2175"/>
      <c r="COW412" s="2175"/>
      <c r="COX412" s="2175"/>
      <c r="COY412" s="2175"/>
      <c r="COZ412" s="2175"/>
      <c r="CPA412" s="2175"/>
      <c r="CPB412" s="2175"/>
      <c r="CPC412" s="2175"/>
      <c r="CPD412" s="2175"/>
      <c r="CPE412" s="2175"/>
      <c r="CPF412" s="2175"/>
      <c r="CPG412" s="2175"/>
      <c r="CPH412" s="2175"/>
      <c r="CPI412" s="2175"/>
      <c r="CPJ412" s="2175"/>
      <c r="CPK412" s="2175"/>
      <c r="CPL412" s="2175"/>
      <c r="CPM412" s="2175"/>
      <c r="CPN412" s="2175"/>
      <c r="CPO412" s="2175"/>
      <c r="CPP412" s="2175"/>
      <c r="CPQ412" s="2175"/>
      <c r="CPR412" s="2175"/>
      <c r="CPS412" s="2175"/>
      <c r="CPT412" s="2175"/>
      <c r="CPU412" s="2175"/>
      <c r="CPV412" s="2175"/>
      <c r="CPW412" s="2175"/>
      <c r="CPX412" s="2175"/>
      <c r="CPY412" s="2175"/>
      <c r="CPZ412" s="2175"/>
      <c r="CQA412" s="2175"/>
      <c r="CQB412" s="2175"/>
      <c r="CQC412" s="2175"/>
      <c r="CQD412" s="2175"/>
      <c r="CQE412" s="2175"/>
      <c r="CQF412" s="2175"/>
      <c r="CQG412" s="2175"/>
      <c r="CQH412" s="2175"/>
      <c r="CQI412" s="2175"/>
      <c r="CQJ412" s="2175"/>
      <c r="CQK412" s="2175"/>
      <c r="CQL412" s="2175"/>
      <c r="CQM412" s="2175"/>
      <c r="CQN412" s="2175"/>
      <c r="CQO412" s="2175"/>
      <c r="CQP412" s="2175"/>
      <c r="CQQ412" s="2175"/>
      <c r="CQR412" s="2175"/>
      <c r="CQS412" s="2175"/>
      <c r="CQT412" s="2175"/>
      <c r="CQU412" s="2175"/>
      <c r="CQV412" s="2175"/>
      <c r="CQW412" s="2175"/>
      <c r="CQX412" s="2175"/>
      <c r="CQY412" s="2175"/>
      <c r="CQZ412" s="2175"/>
      <c r="CRA412" s="2175"/>
      <c r="CRB412" s="2175"/>
      <c r="CRC412" s="2175"/>
      <c r="CRD412" s="2175"/>
      <c r="CRE412" s="2175"/>
      <c r="CRF412" s="2175"/>
      <c r="CRG412" s="2175"/>
      <c r="CRH412" s="2175"/>
      <c r="CRI412" s="2175"/>
      <c r="CRJ412" s="2175"/>
      <c r="CRK412" s="2175"/>
      <c r="CRL412" s="2175"/>
      <c r="CRM412" s="2175"/>
      <c r="CRN412" s="2175"/>
      <c r="CRO412" s="2175"/>
      <c r="CRP412" s="2175"/>
      <c r="CRQ412" s="2175"/>
      <c r="CRR412" s="2175"/>
      <c r="CRS412" s="2175"/>
      <c r="CRT412" s="2175"/>
      <c r="CRU412" s="2175"/>
      <c r="CRV412" s="2175"/>
      <c r="CRW412" s="2175"/>
      <c r="CRX412" s="2175"/>
      <c r="CRY412" s="2175"/>
      <c r="CRZ412" s="2175"/>
      <c r="CSA412" s="2175"/>
      <c r="CSB412" s="2175"/>
      <c r="CSC412" s="2175"/>
      <c r="CSD412" s="2175"/>
      <c r="CSE412" s="2175"/>
      <c r="CSF412" s="2175"/>
      <c r="CSG412" s="2175"/>
      <c r="CSH412" s="2175"/>
      <c r="CSI412" s="2175"/>
      <c r="CSJ412" s="2175"/>
      <c r="CSK412" s="2175"/>
      <c r="CSL412" s="2175"/>
      <c r="CSM412" s="2175"/>
      <c r="CSN412" s="2175"/>
      <c r="CSO412" s="2175"/>
      <c r="CSP412" s="2175"/>
      <c r="CSQ412" s="2175"/>
      <c r="CSR412" s="2175"/>
      <c r="CSS412" s="2175"/>
      <c r="CST412" s="2175"/>
      <c r="CSU412" s="2175"/>
      <c r="CSV412" s="2175"/>
      <c r="CSW412" s="2175"/>
      <c r="CSX412" s="2175"/>
      <c r="CSY412" s="2175"/>
      <c r="CSZ412" s="2175"/>
      <c r="CTA412" s="2175"/>
      <c r="CTB412" s="2175"/>
      <c r="CTC412" s="2175"/>
      <c r="CTD412" s="2175"/>
      <c r="CTE412" s="2175"/>
      <c r="CTF412" s="2175"/>
      <c r="CTG412" s="2175"/>
      <c r="CTH412" s="2175"/>
      <c r="CTI412" s="2175"/>
      <c r="CTJ412" s="2175"/>
      <c r="CTK412" s="2175"/>
      <c r="CTL412" s="2175"/>
      <c r="CTM412" s="2175"/>
      <c r="CTN412" s="2175"/>
      <c r="CTO412" s="2175"/>
      <c r="CTP412" s="2175"/>
      <c r="CTQ412" s="2175"/>
      <c r="CTR412" s="2175"/>
      <c r="CTS412" s="2175"/>
      <c r="CTT412" s="2175"/>
      <c r="CTU412" s="2175"/>
      <c r="CTV412" s="2175"/>
      <c r="CTW412" s="2175"/>
      <c r="CTX412" s="2175"/>
      <c r="CTY412" s="2175"/>
      <c r="CTZ412" s="2175"/>
      <c r="CUA412" s="2175"/>
      <c r="CUB412" s="2175"/>
      <c r="CUC412" s="2175"/>
      <c r="CUD412" s="2175"/>
      <c r="CUE412" s="2175"/>
      <c r="CUF412" s="2175"/>
      <c r="CUG412" s="2175"/>
      <c r="CUH412" s="2175"/>
      <c r="CUI412" s="2175"/>
      <c r="CUJ412" s="2175"/>
      <c r="CUK412" s="2175"/>
      <c r="CUL412" s="2175"/>
      <c r="CUM412" s="2175"/>
      <c r="CUN412" s="2175"/>
      <c r="CUO412" s="2175"/>
      <c r="CUP412" s="2175"/>
      <c r="CUQ412" s="2175"/>
      <c r="CUR412" s="2175"/>
      <c r="CUS412" s="2175"/>
      <c r="CUT412" s="2175"/>
      <c r="CUU412" s="2175"/>
      <c r="CUV412" s="2175"/>
      <c r="CUW412" s="2175"/>
      <c r="CUX412" s="2175"/>
      <c r="CUY412" s="2175"/>
      <c r="CUZ412" s="2175"/>
      <c r="CVA412" s="2175"/>
      <c r="CVB412" s="2175"/>
      <c r="CVC412" s="2175"/>
      <c r="CVD412" s="2175"/>
      <c r="CVE412" s="2175"/>
      <c r="CVF412" s="2175"/>
      <c r="CVG412" s="2175"/>
      <c r="CVH412" s="2175"/>
      <c r="CVI412" s="2175"/>
      <c r="CVJ412" s="2175"/>
      <c r="CVK412" s="2175"/>
      <c r="CVL412" s="2175"/>
      <c r="CVM412" s="2175"/>
      <c r="CVN412" s="2175"/>
      <c r="CVO412" s="2175"/>
      <c r="CVP412" s="2175"/>
      <c r="CVQ412" s="2175"/>
      <c r="CVR412" s="2175"/>
      <c r="CVS412" s="2175"/>
      <c r="CVT412" s="2175"/>
      <c r="CVU412" s="2175"/>
      <c r="CVV412" s="2175"/>
      <c r="CVW412" s="2175"/>
      <c r="CVX412" s="2175"/>
      <c r="CVY412" s="2175"/>
      <c r="CVZ412" s="2175"/>
      <c r="CWA412" s="2175"/>
      <c r="CWB412" s="2175"/>
      <c r="CWC412" s="2175"/>
      <c r="CWD412" s="2175"/>
      <c r="CWE412" s="2175"/>
      <c r="CWF412" s="2175"/>
      <c r="CWG412" s="2175"/>
      <c r="CWH412" s="2175"/>
      <c r="CWI412" s="2175"/>
      <c r="CWJ412" s="2175"/>
      <c r="CWK412" s="2175"/>
      <c r="CWL412" s="2175"/>
      <c r="CWM412" s="2175"/>
      <c r="CWN412" s="2175"/>
      <c r="CWO412" s="2175"/>
      <c r="CWP412" s="2175"/>
      <c r="CWQ412" s="2175"/>
      <c r="CWR412" s="2175"/>
      <c r="CWS412" s="2175"/>
      <c r="CWT412" s="2175"/>
      <c r="CWU412" s="2175"/>
      <c r="CWV412" s="2175"/>
      <c r="CWW412" s="2175"/>
      <c r="CWX412" s="2175"/>
      <c r="CWY412" s="2175"/>
      <c r="CWZ412" s="2175"/>
      <c r="CXA412" s="2175"/>
      <c r="CXB412" s="2175"/>
      <c r="CXC412" s="2175"/>
      <c r="CXD412" s="2175"/>
      <c r="CXE412" s="2175"/>
      <c r="CXF412" s="2175"/>
      <c r="CXG412" s="2175"/>
      <c r="CXH412" s="2175"/>
      <c r="CXI412" s="2175"/>
      <c r="CXJ412" s="2175"/>
      <c r="CXK412" s="2175"/>
      <c r="CXL412" s="2175"/>
      <c r="CXM412" s="2175"/>
      <c r="CXN412" s="2175"/>
      <c r="CXO412" s="2175"/>
      <c r="CXP412" s="2175"/>
      <c r="CXQ412" s="2175"/>
      <c r="CXR412" s="2175"/>
      <c r="CXS412" s="2175"/>
      <c r="CXT412" s="2175"/>
      <c r="CXU412" s="2175"/>
      <c r="CXV412" s="2175"/>
      <c r="CXW412" s="2175"/>
      <c r="CXX412" s="2175"/>
      <c r="CXY412" s="2175"/>
      <c r="CXZ412" s="2175"/>
      <c r="CYA412" s="2175"/>
      <c r="CYB412" s="2175"/>
      <c r="CYC412" s="2175"/>
      <c r="CYD412" s="2175"/>
      <c r="CYE412" s="2175"/>
      <c r="CYF412" s="2175"/>
      <c r="CYG412" s="2175"/>
      <c r="CYH412" s="2175"/>
      <c r="CYI412" s="2175"/>
      <c r="CYJ412" s="2175"/>
      <c r="CYK412" s="2175"/>
      <c r="CYL412" s="2175"/>
      <c r="CYM412" s="2175"/>
      <c r="CYN412" s="2175"/>
      <c r="CYO412" s="2175"/>
      <c r="CYP412" s="2175"/>
      <c r="CYQ412" s="2175"/>
      <c r="CYR412" s="2175"/>
      <c r="CYS412" s="2175"/>
      <c r="CYT412" s="2175"/>
      <c r="CYU412" s="2175"/>
      <c r="CYV412" s="2175"/>
      <c r="CYW412" s="2175"/>
      <c r="CYX412" s="2175"/>
      <c r="CYY412" s="2175"/>
      <c r="CYZ412" s="2175"/>
      <c r="CZA412" s="2175"/>
      <c r="CZB412" s="2175"/>
      <c r="CZC412" s="2175"/>
      <c r="CZD412" s="2175"/>
      <c r="CZE412" s="2175"/>
      <c r="CZF412" s="2175"/>
      <c r="CZG412" s="2175"/>
      <c r="CZH412" s="2175"/>
      <c r="CZI412" s="2175"/>
      <c r="CZJ412" s="2175"/>
      <c r="CZK412" s="2175"/>
      <c r="CZL412" s="2175"/>
      <c r="CZM412" s="2175"/>
      <c r="CZN412" s="2175"/>
      <c r="CZO412" s="2175"/>
      <c r="CZP412" s="2175"/>
      <c r="CZQ412" s="2175"/>
      <c r="CZR412" s="2175"/>
      <c r="CZS412" s="2175"/>
      <c r="CZT412" s="2175"/>
      <c r="CZU412" s="2175"/>
      <c r="CZV412" s="2175"/>
      <c r="CZW412" s="2175"/>
      <c r="CZX412" s="2175"/>
      <c r="CZY412" s="2175"/>
      <c r="CZZ412" s="2175"/>
      <c r="DAA412" s="2175"/>
      <c r="DAB412" s="2175"/>
      <c r="DAC412" s="2175"/>
      <c r="DAD412" s="2175"/>
      <c r="DAE412" s="2175"/>
      <c r="DAF412" s="2175"/>
      <c r="DAG412" s="2175"/>
      <c r="DAH412" s="2175"/>
      <c r="DAI412" s="2175"/>
      <c r="DAJ412" s="2175"/>
      <c r="DAK412" s="2175"/>
      <c r="DAL412" s="2175"/>
      <c r="DAM412" s="2175"/>
      <c r="DAN412" s="2175"/>
      <c r="DAO412" s="2175"/>
      <c r="DAP412" s="2175"/>
      <c r="DAQ412" s="2175"/>
      <c r="DAR412" s="2175"/>
      <c r="DAS412" s="2175"/>
      <c r="DAT412" s="2175"/>
      <c r="DAU412" s="2175"/>
      <c r="DAV412" s="2175"/>
      <c r="DAW412" s="2175"/>
      <c r="DAX412" s="2175"/>
      <c r="DAY412" s="2175"/>
      <c r="DAZ412" s="2175"/>
      <c r="DBA412" s="2175"/>
      <c r="DBB412" s="2175"/>
      <c r="DBC412" s="2175"/>
      <c r="DBD412" s="2175"/>
      <c r="DBE412" s="2175"/>
      <c r="DBF412" s="2175"/>
      <c r="DBG412" s="2175"/>
      <c r="DBH412" s="2175"/>
      <c r="DBI412" s="2175"/>
      <c r="DBJ412" s="2175"/>
      <c r="DBK412" s="2175"/>
      <c r="DBL412" s="2175"/>
      <c r="DBM412" s="2175"/>
      <c r="DBN412" s="2175"/>
      <c r="DBO412" s="2175"/>
      <c r="DBP412" s="2175"/>
      <c r="DBQ412" s="2175"/>
      <c r="DBR412" s="2175"/>
      <c r="DBS412" s="2175"/>
      <c r="DBT412" s="2175"/>
      <c r="DBU412" s="2175"/>
      <c r="DBV412" s="2175"/>
      <c r="DBW412" s="2175"/>
      <c r="DBX412" s="2175"/>
      <c r="DBY412" s="2175"/>
      <c r="DBZ412" s="2175"/>
      <c r="DCA412" s="2175"/>
      <c r="DCB412" s="2175"/>
      <c r="DCC412" s="2175"/>
      <c r="DCD412" s="2175"/>
      <c r="DCE412" s="2175"/>
      <c r="DCF412" s="2175"/>
      <c r="DCG412" s="2175"/>
      <c r="DCH412" s="2175"/>
      <c r="DCI412" s="2175"/>
      <c r="DCJ412" s="2175"/>
      <c r="DCK412" s="2175"/>
      <c r="DCL412" s="2175"/>
      <c r="DCM412" s="2175"/>
      <c r="DCN412" s="2175"/>
      <c r="DCO412" s="2175"/>
      <c r="DCP412" s="2175"/>
      <c r="DCQ412" s="2175"/>
      <c r="DCR412" s="2175"/>
      <c r="DCS412" s="2175"/>
      <c r="DCT412" s="2175"/>
      <c r="DCU412" s="2175"/>
      <c r="DCV412" s="2175"/>
      <c r="DCW412" s="2175"/>
      <c r="DCX412" s="2175"/>
      <c r="DCY412" s="2175"/>
      <c r="DCZ412" s="2175"/>
      <c r="DDA412" s="2175"/>
      <c r="DDB412" s="2175"/>
      <c r="DDC412" s="2175"/>
      <c r="DDD412" s="2175"/>
      <c r="DDE412" s="2175"/>
      <c r="DDF412" s="2175"/>
      <c r="DDG412" s="2175"/>
      <c r="DDH412" s="2175"/>
      <c r="DDI412" s="2175"/>
      <c r="DDJ412" s="2175"/>
      <c r="DDK412" s="2175"/>
      <c r="DDL412" s="2175"/>
      <c r="DDM412" s="2175"/>
      <c r="DDN412" s="2175"/>
      <c r="DDO412" s="2175"/>
      <c r="DDP412" s="2175"/>
      <c r="DDQ412" s="2175"/>
      <c r="DDR412" s="2175"/>
      <c r="DDS412" s="2175"/>
      <c r="DDT412" s="2175"/>
      <c r="DDU412" s="2175"/>
      <c r="DDV412" s="2175"/>
      <c r="DDW412" s="2175"/>
      <c r="DDX412" s="2175"/>
      <c r="DDY412" s="2175"/>
      <c r="DDZ412" s="2175"/>
      <c r="DEA412" s="2175"/>
      <c r="DEB412" s="2175"/>
      <c r="DEC412" s="2175"/>
      <c r="DED412" s="2175"/>
      <c r="DEE412" s="2175"/>
      <c r="DEF412" s="2175"/>
      <c r="DEG412" s="2175"/>
      <c r="DEH412" s="2175"/>
      <c r="DEI412" s="2175"/>
      <c r="DEJ412" s="2175"/>
      <c r="DEK412" s="2175"/>
      <c r="DEL412" s="2175"/>
      <c r="DEM412" s="2175"/>
      <c r="DEN412" s="2175"/>
      <c r="DEO412" s="2175"/>
      <c r="DEP412" s="2175"/>
      <c r="DEQ412" s="2175"/>
      <c r="DER412" s="2175"/>
      <c r="DES412" s="2175"/>
      <c r="DET412" s="2175"/>
      <c r="DEU412" s="2175"/>
      <c r="DEV412" s="2175"/>
      <c r="DEW412" s="2175"/>
      <c r="DEX412" s="2175"/>
      <c r="DEY412" s="2175"/>
      <c r="DEZ412" s="2175"/>
      <c r="DFA412" s="2175"/>
      <c r="DFB412" s="2175"/>
      <c r="DFC412" s="2175"/>
      <c r="DFD412" s="2175"/>
      <c r="DFE412" s="2175"/>
      <c r="DFF412" s="2175"/>
      <c r="DFG412" s="2175"/>
      <c r="DFH412" s="2175"/>
      <c r="DFI412" s="2175"/>
      <c r="DFJ412" s="2175"/>
      <c r="DFK412" s="2175"/>
      <c r="DFL412" s="2175"/>
      <c r="DFM412" s="2175"/>
      <c r="DFN412" s="2175"/>
      <c r="DFO412" s="2175"/>
      <c r="DFP412" s="2175"/>
      <c r="DFQ412" s="2175"/>
      <c r="DFR412" s="2175"/>
      <c r="DFS412" s="2175"/>
      <c r="DFT412" s="2175"/>
      <c r="DFU412" s="2175"/>
      <c r="DFV412" s="2175"/>
      <c r="DFW412" s="2175"/>
      <c r="DFX412" s="2175"/>
      <c r="DFY412" s="2175"/>
      <c r="DFZ412" s="2175"/>
      <c r="DGA412" s="2175"/>
      <c r="DGB412" s="2175"/>
      <c r="DGC412" s="2175"/>
      <c r="DGD412" s="2175"/>
      <c r="DGE412" s="2175"/>
      <c r="DGF412" s="2175"/>
      <c r="DGG412" s="2175"/>
      <c r="DGH412" s="2175"/>
      <c r="DGI412" s="2175"/>
      <c r="DGJ412" s="2175"/>
      <c r="DGK412" s="2175"/>
      <c r="DGL412" s="2175"/>
      <c r="DGM412" s="2175"/>
      <c r="DGN412" s="2175"/>
      <c r="DGO412" s="2175"/>
      <c r="DGP412" s="2175"/>
      <c r="DGQ412" s="2175"/>
      <c r="DGR412" s="2175"/>
      <c r="DGS412" s="2175"/>
      <c r="DGT412" s="2175"/>
      <c r="DGU412" s="2175"/>
      <c r="DGV412" s="2175"/>
      <c r="DGW412" s="2175"/>
      <c r="DGX412" s="2175"/>
      <c r="DGY412" s="2175"/>
      <c r="DGZ412" s="2175"/>
      <c r="DHA412" s="2175"/>
      <c r="DHB412" s="2175"/>
      <c r="DHC412" s="2175"/>
      <c r="DHD412" s="2175"/>
      <c r="DHE412" s="2175"/>
      <c r="DHF412" s="2175"/>
      <c r="DHG412" s="2175"/>
      <c r="DHH412" s="2175"/>
      <c r="DHI412" s="2175"/>
      <c r="DHJ412" s="2175"/>
      <c r="DHK412" s="2175"/>
      <c r="DHL412" s="2175"/>
      <c r="DHM412" s="2175"/>
      <c r="DHN412" s="2175"/>
      <c r="DHO412" s="2175"/>
      <c r="DHP412" s="2175"/>
      <c r="DHQ412" s="2175"/>
      <c r="DHR412" s="2175"/>
      <c r="DHS412" s="2175"/>
      <c r="DHT412" s="2175"/>
      <c r="DHU412" s="2175"/>
      <c r="DHV412" s="2175"/>
      <c r="DHW412" s="2175"/>
      <c r="DHX412" s="2175"/>
      <c r="DHY412" s="2175"/>
      <c r="DHZ412" s="2175"/>
      <c r="DIA412" s="2175"/>
      <c r="DIB412" s="2175"/>
      <c r="DIC412" s="2175"/>
      <c r="DID412" s="2175"/>
      <c r="DIE412" s="2175"/>
      <c r="DIF412" s="2175"/>
      <c r="DIG412" s="2175"/>
      <c r="DIH412" s="2175"/>
      <c r="DII412" s="2175"/>
      <c r="DIJ412" s="2175"/>
      <c r="DIK412" s="2175"/>
      <c r="DIL412" s="2175"/>
      <c r="DIM412" s="2175"/>
      <c r="DIN412" s="2175"/>
      <c r="DIO412" s="2175"/>
      <c r="DIP412" s="2175"/>
      <c r="DIQ412" s="2175"/>
      <c r="DIR412" s="2175"/>
      <c r="DIS412" s="2175"/>
      <c r="DIT412" s="2175"/>
      <c r="DIU412" s="2175"/>
      <c r="DIV412" s="2175"/>
      <c r="DIW412" s="2175"/>
      <c r="DIX412" s="2175"/>
      <c r="DIY412" s="2175"/>
      <c r="DIZ412" s="2175"/>
      <c r="DJA412" s="2175"/>
      <c r="DJB412" s="2175"/>
      <c r="DJC412" s="2175"/>
      <c r="DJD412" s="2175"/>
      <c r="DJE412" s="2175"/>
      <c r="DJF412" s="2175"/>
      <c r="DJG412" s="2175"/>
      <c r="DJH412" s="2175"/>
      <c r="DJI412" s="2175"/>
      <c r="DJJ412" s="2175"/>
      <c r="DJK412" s="2175"/>
      <c r="DJL412" s="2175"/>
      <c r="DJM412" s="2175"/>
      <c r="DJN412" s="2175"/>
      <c r="DJO412" s="2175"/>
      <c r="DJP412" s="2175"/>
      <c r="DJQ412" s="2175"/>
      <c r="DJR412" s="2175"/>
      <c r="DJS412" s="2175"/>
      <c r="DJT412" s="2175"/>
      <c r="DJU412" s="2175"/>
      <c r="DJV412" s="2175"/>
      <c r="DJW412" s="2175"/>
      <c r="DJX412" s="2175"/>
      <c r="DJY412" s="2175"/>
      <c r="DJZ412" s="2175"/>
      <c r="DKA412" s="2175"/>
      <c r="DKB412" s="2175"/>
      <c r="DKC412" s="2175"/>
      <c r="DKD412" s="2175"/>
      <c r="DKE412" s="2175"/>
      <c r="DKF412" s="2175"/>
      <c r="DKG412" s="2175"/>
      <c r="DKH412" s="2175"/>
      <c r="DKI412" s="2175"/>
      <c r="DKJ412" s="2175"/>
      <c r="DKK412" s="2175"/>
      <c r="DKL412" s="2175"/>
      <c r="DKM412" s="2175"/>
      <c r="DKN412" s="2175"/>
      <c r="DKO412" s="2175"/>
      <c r="DKP412" s="2175"/>
      <c r="DKQ412" s="2175"/>
      <c r="DKR412" s="2175"/>
      <c r="DKS412" s="2175"/>
      <c r="DKT412" s="2175"/>
      <c r="DKU412" s="2175"/>
      <c r="DKV412" s="2175"/>
      <c r="DKW412" s="2175"/>
      <c r="DKX412" s="2175"/>
      <c r="DKY412" s="2175"/>
      <c r="DKZ412" s="2175"/>
      <c r="DLA412" s="2175"/>
      <c r="DLB412" s="2175"/>
      <c r="DLC412" s="2175"/>
      <c r="DLD412" s="2175"/>
      <c r="DLE412" s="2175"/>
      <c r="DLF412" s="2175"/>
      <c r="DLG412" s="2175"/>
      <c r="DLH412" s="2175"/>
      <c r="DLI412" s="2175"/>
      <c r="DLJ412" s="2175"/>
      <c r="DLK412" s="2175"/>
      <c r="DLL412" s="2175"/>
      <c r="DLM412" s="2175"/>
      <c r="DLN412" s="2175"/>
      <c r="DLO412" s="2175"/>
      <c r="DLP412" s="2175"/>
      <c r="DLQ412" s="2175"/>
      <c r="DLR412" s="2175"/>
      <c r="DLS412" s="2175"/>
      <c r="DLT412" s="2175"/>
      <c r="DLU412" s="2175"/>
      <c r="DLV412" s="2175"/>
      <c r="DLW412" s="2175"/>
      <c r="DLX412" s="2175"/>
      <c r="DLY412" s="2175"/>
      <c r="DLZ412" s="2175"/>
      <c r="DMA412" s="2175"/>
      <c r="DMB412" s="2175"/>
      <c r="DMC412" s="2175"/>
      <c r="DMD412" s="2175"/>
      <c r="DME412" s="2175"/>
      <c r="DMF412" s="2175"/>
      <c r="DMG412" s="2175"/>
      <c r="DMH412" s="2175"/>
      <c r="DMI412" s="2175"/>
      <c r="DMJ412" s="2175"/>
      <c r="DMK412" s="2175"/>
      <c r="DML412" s="2175"/>
      <c r="DMM412" s="2175"/>
      <c r="DMN412" s="2175"/>
      <c r="DMO412" s="2175"/>
      <c r="DMP412" s="2175"/>
      <c r="DMQ412" s="2175"/>
      <c r="DMR412" s="2175"/>
      <c r="DMS412" s="2175"/>
      <c r="DMT412" s="2175"/>
      <c r="DMU412" s="2175"/>
      <c r="DMV412" s="2175"/>
      <c r="DMW412" s="2175"/>
      <c r="DMX412" s="2175"/>
      <c r="DMY412" s="2175"/>
      <c r="DMZ412" s="2175"/>
      <c r="DNA412" s="2175"/>
      <c r="DNB412" s="2175"/>
      <c r="DNC412" s="2175"/>
      <c r="DND412" s="2175"/>
      <c r="DNE412" s="2175"/>
      <c r="DNF412" s="2175"/>
      <c r="DNG412" s="2175"/>
      <c r="DNH412" s="2175"/>
      <c r="DNI412" s="2175"/>
      <c r="DNJ412" s="2175"/>
      <c r="DNK412" s="2175"/>
      <c r="DNL412" s="2175"/>
      <c r="DNM412" s="2175"/>
      <c r="DNN412" s="2175"/>
      <c r="DNO412" s="2175"/>
      <c r="DNP412" s="2175"/>
      <c r="DNQ412" s="2175"/>
      <c r="DNR412" s="2175"/>
      <c r="DNS412" s="2175"/>
      <c r="DNT412" s="2175"/>
      <c r="DNU412" s="2175"/>
      <c r="DNV412" s="2175"/>
      <c r="DNW412" s="2175"/>
      <c r="DNX412" s="2175"/>
      <c r="DNY412" s="2175"/>
      <c r="DNZ412" s="2175"/>
      <c r="DOA412" s="2175"/>
      <c r="DOB412" s="2175"/>
      <c r="DOC412" s="2175"/>
      <c r="DOD412" s="2175"/>
      <c r="DOE412" s="2175"/>
      <c r="DOF412" s="2175"/>
      <c r="DOG412" s="2175"/>
      <c r="DOH412" s="2175"/>
      <c r="DOI412" s="2175"/>
      <c r="DOJ412" s="2175"/>
      <c r="DOK412" s="2175"/>
      <c r="DOL412" s="2175"/>
      <c r="DOM412" s="2175"/>
      <c r="DON412" s="2175"/>
      <c r="DOO412" s="2175"/>
      <c r="DOP412" s="2175"/>
      <c r="DOQ412" s="2175"/>
      <c r="DOR412" s="2175"/>
      <c r="DOS412" s="2175"/>
      <c r="DOT412" s="2175"/>
      <c r="DOU412" s="2175"/>
      <c r="DOV412" s="2175"/>
      <c r="DOW412" s="2175"/>
      <c r="DOX412" s="2175"/>
      <c r="DOY412" s="2175"/>
      <c r="DOZ412" s="2175"/>
      <c r="DPA412" s="2175"/>
      <c r="DPB412" s="2175"/>
      <c r="DPC412" s="2175"/>
      <c r="DPD412" s="2175"/>
      <c r="DPE412" s="2175"/>
      <c r="DPF412" s="2175"/>
      <c r="DPG412" s="2175"/>
      <c r="DPH412" s="2175"/>
      <c r="DPI412" s="2175"/>
      <c r="DPJ412" s="2175"/>
      <c r="DPK412" s="2175"/>
      <c r="DPL412" s="2175"/>
      <c r="DPM412" s="2175"/>
      <c r="DPN412" s="2175"/>
      <c r="DPO412" s="2175"/>
      <c r="DPP412" s="2175"/>
      <c r="DPQ412" s="2175"/>
      <c r="DPR412" s="2175"/>
      <c r="DPS412" s="2175"/>
      <c r="DPT412" s="2175"/>
      <c r="DPU412" s="2175"/>
      <c r="DPV412" s="2175"/>
      <c r="DPW412" s="2175"/>
      <c r="DPX412" s="2175"/>
      <c r="DPY412" s="2175"/>
      <c r="DPZ412" s="2175"/>
      <c r="DQA412" s="2175"/>
      <c r="DQB412" s="2175"/>
      <c r="DQC412" s="2175"/>
      <c r="DQD412" s="2175"/>
      <c r="DQE412" s="2175"/>
      <c r="DQF412" s="2175"/>
      <c r="DQG412" s="2175"/>
      <c r="DQH412" s="2175"/>
      <c r="DQI412" s="2175"/>
      <c r="DQJ412" s="2175"/>
      <c r="DQK412" s="2175"/>
      <c r="DQL412" s="2175"/>
      <c r="DQM412" s="2175"/>
      <c r="DQN412" s="2175"/>
      <c r="DQO412" s="2175"/>
      <c r="DQP412" s="2175"/>
      <c r="DQQ412" s="2175"/>
      <c r="DQR412" s="2175"/>
      <c r="DQS412" s="2175"/>
      <c r="DQT412" s="2175"/>
      <c r="DQU412" s="2175"/>
      <c r="DQV412" s="2175"/>
      <c r="DQW412" s="2175"/>
      <c r="DQX412" s="2175"/>
      <c r="DQY412" s="2175"/>
      <c r="DQZ412" s="2175"/>
      <c r="DRA412" s="2175"/>
      <c r="DRB412" s="2175"/>
      <c r="DRC412" s="2175"/>
      <c r="DRD412" s="2175"/>
      <c r="DRE412" s="2175"/>
      <c r="DRF412" s="2175"/>
      <c r="DRG412" s="2175"/>
      <c r="DRH412" s="2175"/>
      <c r="DRI412" s="2175"/>
      <c r="DRJ412" s="2175"/>
      <c r="DRK412" s="2175"/>
      <c r="DRL412" s="2175"/>
      <c r="DRM412" s="2175"/>
      <c r="DRN412" s="2175"/>
      <c r="DRO412" s="2175"/>
      <c r="DRP412" s="2175"/>
      <c r="DRQ412" s="2175"/>
      <c r="DRR412" s="2175"/>
      <c r="DRS412" s="2175"/>
      <c r="DRT412" s="2175"/>
      <c r="DRU412" s="2175"/>
      <c r="DRV412" s="2175"/>
      <c r="DRW412" s="2175"/>
      <c r="DRX412" s="2175"/>
      <c r="DRY412" s="2175"/>
      <c r="DRZ412" s="2175"/>
      <c r="DSA412" s="2175"/>
      <c r="DSB412" s="2175"/>
      <c r="DSC412" s="2175"/>
      <c r="DSD412" s="2175"/>
      <c r="DSE412" s="2175"/>
      <c r="DSF412" s="2175"/>
      <c r="DSG412" s="2175"/>
      <c r="DSH412" s="2175"/>
      <c r="DSI412" s="2175"/>
      <c r="DSJ412" s="2175"/>
      <c r="DSK412" s="2175"/>
      <c r="DSL412" s="2175"/>
      <c r="DSM412" s="2175"/>
      <c r="DSN412" s="2175"/>
      <c r="DSO412" s="2175"/>
      <c r="DSP412" s="2175"/>
      <c r="DSQ412" s="2175"/>
      <c r="DSR412" s="2175"/>
      <c r="DSS412" s="2175"/>
      <c r="DST412" s="2175"/>
      <c r="DSU412" s="2175"/>
      <c r="DSV412" s="2175"/>
      <c r="DSW412" s="2175"/>
      <c r="DSX412" s="2175"/>
      <c r="DSY412" s="2175"/>
      <c r="DSZ412" s="2175"/>
      <c r="DTA412" s="2175"/>
      <c r="DTB412" s="2175"/>
      <c r="DTC412" s="2175"/>
      <c r="DTD412" s="2175"/>
      <c r="DTE412" s="2175"/>
      <c r="DTF412" s="2175"/>
      <c r="DTG412" s="2175"/>
      <c r="DTH412" s="2175"/>
      <c r="DTI412" s="2175"/>
      <c r="DTJ412" s="2175"/>
      <c r="DTK412" s="2175"/>
      <c r="DTL412" s="2175"/>
      <c r="DTM412" s="2175"/>
      <c r="DTN412" s="2175"/>
      <c r="DTO412" s="2175"/>
      <c r="DTP412" s="2175"/>
      <c r="DTQ412" s="2175"/>
      <c r="DTR412" s="2175"/>
      <c r="DTS412" s="2175"/>
      <c r="DTT412" s="2175"/>
      <c r="DTU412" s="2175"/>
      <c r="DTV412" s="2175"/>
      <c r="DTW412" s="2175"/>
      <c r="DTX412" s="2175"/>
      <c r="DTY412" s="2175"/>
      <c r="DTZ412" s="2175"/>
      <c r="DUA412" s="2175"/>
      <c r="DUB412" s="2175"/>
      <c r="DUC412" s="2175"/>
      <c r="DUD412" s="2175"/>
      <c r="DUE412" s="2175"/>
      <c r="DUF412" s="2175"/>
      <c r="DUG412" s="2175"/>
      <c r="DUH412" s="2175"/>
      <c r="DUI412" s="2175"/>
      <c r="DUJ412" s="2175"/>
      <c r="DUK412" s="2175"/>
      <c r="DUL412" s="2175"/>
      <c r="DUM412" s="2175"/>
      <c r="DUN412" s="2175"/>
      <c r="DUO412" s="2175"/>
      <c r="DUP412" s="2175"/>
      <c r="DUQ412" s="2175"/>
      <c r="DUR412" s="2175"/>
      <c r="DUS412" s="2175"/>
      <c r="DUT412" s="2175"/>
      <c r="DUU412" s="2175"/>
      <c r="DUV412" s="2175"/>
      <c r="DUW412" s="2175"/>
      <c r="DUX412" s="2175"/>
      <c r="DUY412" s="2175"/>
      <c r="DUZ412" s="2175"/>
      <c r="DVA412" s="2175"/>
      <c r="DVB412" s="2175"/>
      <c r="DVC412" s="2175"/>
      <c r="DVD412" s="2175"/>
      <c r="DVE412" s="2175"/>
      <c r="DVF412" s="2175"/>
      <c r="DVG412" s="2175"/>
      <c r="DVH412" s="2175"/>
      <c r="DVI412" s="2175"/>
      <c r="DVJ412" s="2175"/>
      <c r="DVK412" s="2175"/>
      <c r="DVL412" s="2175"/>
      <c r="DVM412" s="2175"/>
      <c r="DVN412" s="2175"/>
      <c r="DVO412" s="2175"/>
      <c r="DVP412" s="2175"/>
      <c r="DVQ412" s="2175"/>
      <c r="DVR412" s="2175"/>
      <c r="DVS412" s="2175"/>
      <c r="DVT412" s="2175"/>
      <c r="DVU412" s="2175"/>
      <c r="DVV412" s="2175"/>
      <c r="DVW412" s="2175"/>
      <c r="DVX412" s="2175"/>
      <c r="DVY412" s="2175"/>
      <c r="DVZ412" s="2175"/>
      <c r="DWA412" s="2175"/>
      <c r="DWB412" s="2175"/>
      <c r="DWC412" s="2175"/>
      <c r="DWD412" s="2175"/>
      <c r="DWE412" s="2175"/>
      <c r="DWF412" s="2175"/>
      <c r="DWG412" s="2175"/>
      <c r="DWH412" s="2175"/>
      <c r="DWI412" s="2175"/>
      <c r="DWJ412" s="2175"/>
      <c r="DWK412" s="2175"/>
      <c r="DWL412" s="2175"/>
      <c r="DWM412" s="2175"/>
      <c r="DWN412" s="2175"/>
      <c r="DWO412" s="2175"/>
      <c r="DWP412" s="2175"/>
      <c r="DWQ412" s="2175"/>
      <c r="DWR412" s="2175"/>
      <c r="DWS412" s="2175"/>
      <c r="DWT412" s="2175"/>
      <c r="DWU412" s="2175"/>
      <c r="DWV412" s="2175"/>
      <c r="DWW412" s="2175"/>
      <c r="DWX412" s="2175"/>
      <c r="DWY412" s="2175"/>
      <c r="DWZ412" s="2175"/>
      <c r="DXA412" s="2175"/>
      <c r="DXB412" s="2175"/>
      <c r="DXC412" s="2175"/>
      <c r="DXD412" s="2175"/>
      <c r="DXE412" s="2175"/>
      <c r="DXF412" s="2175"/>
      <c r="DXG412" s="2175"/>
      <c r="DXH412" s="2175"/>
      <c r="DXI412" s="2175"/>
      <c r="DXJ412" s="2175"/>
      <c r="DXK412" s="2175"/>
      <c r="DXL412" s="2175"/>
      <c r="DXM412" s="2175"/>
      <c r="DXN412" s="2175"/>
      <c r="DXO412" s="2175"/>
      <c r="DXP412" s="2175"/>
      <c r="DXQ412" s="2175"/>
      <c r="DXR412" s="2175"/>
      <c r="DXS412" s="2175"/>
      <c r="DXT412" s="2175"/>
      <c r="DXU412" s="2175"/>
      <c r="DXV412" s="2175"/>
      <c r="DXW412" s="2175"/>
      <c r="DXX412" s="2175"/>
      <c r="DXY412" s="2175"/>
      <c r="DXZ412" s="2175"/>
      <c r="DYA412" s="2175"/>
      <c r="DYB412" s="2175"/>
      <c r="DYC412" s="2175"/>
      <c r="DYD412" s="2175"/>
      <c r="DYE412" s="2175"/>
      <c r="DYF412" s="2175"/>
      <c r="DYG412" s="2175"/>
      <c r="DYH412" s="2175"/>
      <c r="DYI412" s="2175"/>
      <c r="DYJ412" s="2175"/>
      <c r="DYK412" s="2175"/>
      <c r="DYL412" s="2175"/>
      <c r="DYM412" s="2175"/>
      <c r="DYN412" s="2175"/>
      <c r="DYO412" s="2175"/>
      <c r="DYP412" s="2175"/>
      <c r="DYQ412" s="2175"/>
      <c r="DYR412" s="2175"/>
      <c r="DYS412" s="2175"/>
      <c r="DYT412" s="2175"/>
      <c r="DYU412" s="2175"/>
      <c r="DYV412" s="2175"/>
      <c r="DYW412" s="2175"/>
      <c r="DYX412" s="2175"/>
      <c r="DYY412" s="2175"/>
      <c r="DYZ412" s="2175"/>
      <c r="DZA412" s="2175"/>
      <c r="DZB412" s="2175"/>
      <c r="DZC412" s="2175"/>
      <c r="DZD412" s="2175"/>
      <c r="DZE412" s="2175"/>
      <c r="DZF412" s="2175"/>
      <c r="DZG412" s="2175"/>
      <c r="DZH412" s="2175"/>
      <c r="DZI412" s="2175"/>
      <c r="DZJ412" s="2175"/>
      <c r="DZK412" s="2175"/>
      <c r="DZL412" s="2175"/>
      <c r="DZM412" s="2175"/>
      <c r="DZN412" s="2175"/>
      <c r="DZO412" s="2175"/>
      <c r="DZP412" s="2175"/>
      <c r="DZQ412" s="2175"/>
      <c r="DZR412" s="2175"/>
      <c r="DZS412" s="2175"/>
      <c r="DZT412" s="2175"/>
      <c r="DZU412" s="2175"/>
      <c r="DZV412" s="2175"/>
      <c r="DZW412" s="2175"/>
      <c r="DZX412" s="2175"/>
      <c r="DZY412" s="2175"/>
      <c r="DZZ412" s="2175"/>
      <c r="EAA412" s="2175"/>
      <c r="EAB412" s="2175"/>
      <c r="EAC412" s="2175"/>
      <c r="EAD412" s="2175"/>
      <c r="EAE412" s="2175"/>
      <c r="EAF412" s="2175"/>
      <c r="EAG412" s="2175"/>
      <c r="EAH412" s="2175"/>
      <c r="EAI412" s="2175"/>
      <c r="EAJ412" s="2175"/>
      <c r="EAK412" s="2175"/>
      <c r="EAL412" s="2175"/>
      <c r="EAM412" s="2175"/>
      <c r="EAN412" s="2175"/>
      <c r="EAO412" s="2175"/>
      <c r="EAP412" s="2175"/>
      <c r="EAQ412" s="2175"/>
      <c r="EAR412" s="2175"/>
      <c r="EAS412" s="2175"/>
      <c r="EAT412" s="2175"/>
      <c r="EAU412" s="2175"/>
      <c r="EAV412" s="2175"/>
      <c r="EAW412" s="2175"/>
      <c r="EAX412" s="2175"/>
      <c r="EAY412" s="2175"/>
      <c r="EAZ412" s="2175"/>
      <c r="EBA412" s="2175"/>
      <c r="EBB412" s="2175"/>
      <c r="EBC412" s="2175"/>
      <c r="EBD412" s="2175"/>
      <c r="EBE412" s="2175"/>
      <c r="EBF412" s="2175"/>
      <c r="EBG412" s="2175"/>
      <c r="EBH412" s="2175"/>
      <c r="EBI412" s="2175"/>
      <c r="EBJ412" s="2175"/>
      <c r="EBK412" s="2175"/>
      <c r="EBL412" s="2175"/>
      <c r="EBM412" s="2175"/>
      <c r="EBN412" s="2175"/>
      <c r="EBO412" s="2175"/>
      <c r="EBP412" s="2175"/>
      <c r="EBQ412" s="2175"/>
      <c r="EBR412" s="2175"/>
      <c r="EBS412" s="2175"/>
      <c r="EBT412" s="2175"/>
      <c r="EBU412" s="2175"/>
      <c r="EBV412" s="2175"/>
      <c r="EBW412" s="2175"/>
      <c r="EBX412" s="2175"/>
      <c r="EBY412" s="2175"/>
      <c r="EBZ412" s="2175"/>
      <c r="ECA412" s="2175"/>
      <c r="ECB412" s="2175"/>
      <c r="ECC412" s="2175"/>
      <c r="ECD412" s="2175"/>
      <c r="ECE412" s="2175"/>
      <c r="ECF412" s="2175"/>
      <c r="ECG412" s="2175"/>
      <c r="ECH412" s="2175"/>
      <c r="ECI412" s="2175"/>
      <c r="ECJ412" s="2175"/>
      <c r="ECK412" s="2175"/>
      <c r="ECL412" s="2175"/>
      <c r="ECM412" s="2175"/>
      <c r="ECN412" s="2175"/>
      <c r="ECO412" s="2175"/>
      <c r="ECP412" s="2175"/>
      <c r="ECQ412" s="2175"/>
      <c r="ECR412" s="2175"/>
      <c r="ECS412" s="2175"/>
      <c r="ECT412" s="2175"/>
      <c r="ECU412" s="2175"/>
      <c r="ECV412" s="2175"/>
      <c r="ECW412" s="2175"/>
      <c r="ECX412" s="2175"/>
      <c r="ECY412" s="2175"/>
      <c r="ECZ412" s="2175"/>
      <c r="EDA412" s="2175"/>
      <c r="EDB412" s="2175"/>
      <c r="EDC412" s="2175"/>
      <c r="EDD412" s="2175"/>
      <c r="EDE412" s="2175"/>
      <c r="EDF412" s="2175"/>
      <c r="EDG412" s="2175"/>
      <c r="EDH412" s="2175"/>
      <c r="EDI412" s="2175"/>
      <c r="EDJ412" s="2175"/>
      <c r="EDK412" s="2175"/>
      <c r="EDL412" s="2175"/>
      <c r="EDM412" s="2175"/>
      <c r="EDN412" s="2175"/>
      <c r="EDO412" s="2175"/>
      <c r="EDP412" s="2175"/>
      <c r="EDQ412" s="2175"/>
      <c r="EDR412" s="2175"/>
      <c r="EDS412" s="2175"/>
      <c r="EDT412" s="2175"/>
      <c r="EDU412" s="2175"/>
      <c r="EDV412" s="2175"/>
      <c r="EDW412" s="2175"/>
      <c r="EDX412" s="2175"/>
      <c r="EDY412" s="2175"/>
      <c r="EDZ412" s="2175"/>
      <c r="EEA412" s="2175"/>
      <c r="EEB412" s="2175"/>
      <c r="EEC412" s="2175"/>
      <c r="EED412" s="2175"/>
      <c r="EEE412" s="2175"/>
      <c r="EEF412" s="2175"/>
      <c r="EEG412" s="2175"/>
      <c r="EEH412" s="2175"/>
      <c r="EEI412" s="2175"/>
      <c r="EEJ412" s="2175"/>
      <c r="EEK412" s="2175"/>
      <c r="EEL412" s="2175"/>
      <c r="EEM412" s="2175"/>
      <c r="EEN412" s="2175"/>
      <c r="EEO412" s="2175"/>
      <c r="EEP412" s="2175"/>
      <c r="EEQ412" s="2175"/>
      <c r="EER412" s="2175"/>
      <c r="EES412" s="2175"/>
      <c r="EET412" s="2175"/>
      <c r="EEU412" s="2175"/>
      <c r="EEV412" s="2175"/>
      <c r="EEW412" s="2175"/>
      <c r="EEX412" s="2175"/>
      <c r="EEY412" s="2175"/>
      <c r="EEZ412" s="2175"/>
      <c r="EFA412" s="2175"/>
      <c r="EFB412" s="2175"/>
      <c r="EFC412" s="2175"/>
      <c r="EFD412" s="2175"/>
      <c r="EFE412" s="2175"/>
      <c r="EFF412" s="2175"/>
      <c r="EFG412" s="2175"/>
      <c r="EFH412" s="2175"/>
      <c r="EFI412" s="2175"/>
      <c r="EFJ412" s="2175"/>
      <c r="EFK412" s="2175"/>
      <c r="EFL412" s="2175"/>
      <c r="EFM412" s="2175"/>
      <c r="EFN412" s="2175"/>
      <c r="EFO412" s="2175"/>
      <c r="EFP412" s="2175"/>
      <c r="EFQ412" s="2175"/>
      <c r="EFR412" s="2175"/>
      <c r="EFS412" s="2175"/>
      <c r="EFT412" s="2175"/>
      <c r="EFU412" s="2175"/>
      <c r="EFV412" s="2175"/>
      <c r="EFW412" s="2175"/>
      <c r="EFX412" s="2175"/>
      <c r="EFY412" s="2175"/>
      <c r="EFZ412" s="2175"/>
      <c r="EGA412" s="2175"/>
      <c r="EGB412" s="2175"/>
      <c r="EGC412" s="2175"/>
      <c r="EGD412" s="2175"/>
      <c r="EGE412" s="2175"/>
      <c r="EGF412" s="2175"/>
      <c r="EGG412" s="2175"/>
      <c r="EGH412" s="2175"/>
      <c r="EGI412" s="2175"/>
      <c r="EGJ412" s="2175"/>
      <c r="EGK412" s="2175"/>
      <c r="EGL412" s="2175"/>
      <c r="EGM412" s="2175"/>
      <c r="EGN412" s="2175"/>
      <c r="EGO412" s="2175"/>
      <c r="EGP412" s="2175"/>
      <c r="EGQ412" s="2175"/>
      <c r="EGR412" s="2175"/>
      <c r="EGS412" s="2175"/>
      <c r="EGT412" s="2175"/>
      <c r="EGU412" s="2175"/>
      <c r="EGV412" s="2175"/>
      <c r="EGW412" s="2175"/>
      <c r="EGX412" s="2175"/>
      <c r="EGY412" s="2175"/>
      <c r="EGZ412" s="2175"/>
      <c r="EHA412" s="2175"/>
      <c r="EHB412" s="2175"/>
      <c r="EHC412" s="2175"/>
      <c r="EHD412" s="2175"/>
      <c r="EHE412" s="2175"/>
      <c r="EHF412" s="2175"/>
      <c r="EHG412" s="2175"/>
      <c r="EHH412" s="2175"/>
      <c r="EHI412" s="2175"/>
      <c r="EHJ412" s="2175"/>
      <c r="EHK412" s="2175"/>
      <c r="EHL412" s="2175"/>
      <c r="EHM412" s="2175"/>
      <c r="EHN412" s="2175"/>
      <c r="EHO412" s="2175"/>
      <c r="EHP412" s="2175"/>
      <c r="EHQ412" s="2175"/>
      <c r="EHR412" s="2175"/>
      <c r="EHS412" s="2175"/>
      <c r="EHT412" s="2175"/>
      <c r="EHU412" s="2175"/>
      <c r="EHV412" s="2175"/>
      <c r="EHW412" s="2175"/>
      <c r="EHX412" s="2175"/>
      <c r="EHY412" s="2175"/>
      <c r="EHZ412" s="2175"/>
      <c r="EIA412" s="2175"/>
      <c r="EIB412" s="2175"/>
      <c r="EIC412" s="2175"/>
      <c r="EID412" s="2175"/>
      <c r="EIE412" s="2175"/>
      <c r="EIF412" s="2175"/>
      <c r="EIG412" s="2175"/>
      <c r="EIH412" s="2175"/>
      <c r="EII412" s="2175"/>
      <c r="EIJ412" s="2175"/>
      <c r="EIK412" s="2175"/>
      <c r="EIL412" s="2175"/>
      <c r="EIM412" s="2175"/>
      <c r="EIN412" s="2175"/>
      <c r="EIO412" s="2175"/>
      <c r="EIP412" s="2175"/>
      <c r="EIQ412" s="2175"/>
      <c r="EIR412" s="2175"/>
      <c r="EIS412" s="2175"/>
      <c r="EIT412" s="2175"/>
      <c r="EIU412" s="2175"/>
      <c r="EIV412" s="2175"/>
      <c r="EIW412" s="2175"/>
      <c r="EIX412" s="2175"/>
      <c r="EIY412" s="2175"/>
      <c r="EIZ412" s="2175"/>
      <c r="EJA412" s="2175"/>
      <c r="EJB412" s="2175"/>
      <c r="EJC412" s="2175"/>
      <c r="EJD412" s="2175"/>
      <c r="EJE412" s="2175"/>
      <c r="EJF412" s="2175"/>
      <c r="EJG412" s="2175"/>
      <c r="EJH412" s="2175"/>
      <c r="EJI412" s="2175"/>
      <c r="EJJ412" s="2175"/>
      <c r="EJK412" s="2175"/>
      <c r="EJL412" s="2175"/>
      <c r="EJM412" s="2175"/>
      <c r="EJN412" s="2175"/>
      <c r="EJO412" s="2175"/>
      <c r="EJP412" s="2175"/>
      <c r="EJQ412" s="2175"/>
      <c r="EJR412" s="2175"/>
      <c r="EJS412" s="2175"/>
      <c r="EJT412" s="2175"/>
      <c r="EJU412" s="2175"/>
      <c r="EJV412" s="2175"/>
      <c r="EJW412" s="2175"/>
      <c r="EJX412" s="2175"/>
      <c r="EJY412" s="2175"/>
      <c r="EJZ412" s="2175"/>
      <c r="EKA412" s="2175"/>
      <c r="EKB412" s="2175"/>
      <c r="EKC412" s="2175"/>
      <c r="EKD412" s="2175"/>
      <c r="EKE412" s="2175"/>
      <c r="EKF412" s="2175"/>
      <c r="EKG412" s="2175"/>
      <c r="EKH412" s="2175"/>
      <c r="EKI412" s="2175"/>
      <c r="EKJ412" s="2175"/>
      <c r="EKK412" s="2175"/>
      <c r="EKL412" s="2175"/>
      <c r="EKM412" s="2175"/>
      <c r="EKN412" s="2175"/>
      <c r="EKO412" s="2175"/>
      <c r="EKP412" s="2175"/>
      <c r="EKQ412" s="2175"/>
      <c r="EKR412" s="2175"/>
      <c r="EKS412" s="2175"/>
      <c r="EKT412" s="2175"/>
      <c r="EKU412" s="2175"/>
      <c r="EKV412" s="2175"/>
      <c r="EKW412" s="2175"/>
      <c r="EKX412" s="2175"/>
      <c r="EKY412" s="2175"/>
      <c r="EKZ412" s="2175"/>
      <c r="ELA412" s="2175"/>
      <c r="ELB412" s="2175"/>
      <c r="ELC412" s="2175"/>
      <c r="ELD412" s="2175"/>
      <c r="ELE412" s="2175"/>
      <c r="ELF412" s="2175"/>
      <c r="ELG412" s="2175"/>
      <c r="ELH412" s="2175"/>
      <c r="ELI412" s="2175"/>
      <c r="ELJ412" s="2175"/>
      <c r="ELK412" s="2175"/>
      <c r="ELL412" s="2175"/>
      <c r="ELM412" s="2175"/>
      <c r="ELN412" s="2175"/>
      <c r="ELO412" s="2175"/>
      <c r="ELP412" s="2175"/>
      <c r="ELQ412" s="2175"/>
      <c r="ELR412" s="2175"/>
      <c r="ELS412" s="2175"/>
      <c r="ELT412" s="2175"/>
      <c r="ELU412" s="2175"/>
      <c r="ELV412" s="2175"/>
      <c r="ELW412" s="2175"/>
      <c r="ELX412" s="2175"/>
      <c r="ELY412" s="2175"/>
      <c r="ELZ412" s="2175"/>
      <c r="EMA412" s="2175"/>
      <c r="EMB412" s="2175"/>
      <c r="EMC412" s="2175"/>
      <c r="EMD412" s="2175"/>
      <c r="EME412" s="2175"/>
      <c r="EMF412" s="2175"/>
      <c r="EMG412" s="2175"/>
      <c r="EMH412" s="2175"/>
      <c r="EMI412" s="2175"/>
      <c r="EMJ412" s="2175"/>
      <c r="EMK412" s="2175"/>
      <c r="EML412" s="2175"/>
      <c r="EMM412" s="2175"/>
      <c r="EMN412" s="2175"/>
      <c r="EMO412" s="2175"/>
      <c r="EMP412" s="2175"/>
      <c r="EMQ412" s="2175"/>
      <c r="EMR412" s="2175"/>
      <c r="EMS412" s="2175"/>
      <c r="EMT412" s="2175"/>
      <c r="EMU412" s="2175"/>
      <c r="EMV412" s="2175"/>
      <c r="EMW412" s="2175"/>
      <c r="EMX412" s="2175"/>
      <c r="EMY412" s="2175"/>
      <c r="EMZ412" s="2175"/>
      <c r="ENA412" s="2175"/>
      <c r="ENB412" s="2175"/>
      <c r="ENC412" s="2175"/>
      <c r="END412" s="2175"/>
      <c r="ENE412" s="2175"/>
      <c r="ENF412" s="2175"/>
      <c r="ENG412" s="2175"/>
      <c r="ENH412" s="2175"/>
      <c r="ENI412" s="2175"/>
      <c r="ENJ412" s="2175"/>
      <c r="ENK412" s="2175"/>
      <c r="ENL412" s="2175"/>
      <c r="ENM412" s="2175"/>
      <c r="ENN412" s="2175"/>
      <c r="ENO412" s="2175"/>
      <c r="ENP412" s="2175"/>
      <c r="ENQ412" s="2175"/>
      <c r="ENR412" s="2175"/>
      <c r="ENS412" s="2175"/>
      <c r="ENT412" s="2175"/>
      <c r="ENU412" s="2175"/>
      <c r="ENV412" s="2175"/>
      <c r="ENW412" s="2175"/>
      <c r="ENX412" s="2175"/>
      <c r="ENY412" s="2175"/>
      <c r="ENZ412" s="2175"/>
      <c r="EOA412" s="2175"/>
      <c r="EOB412" s="2175"/>
      <c r="EOC412" s="2175"/>
      <c r="EOD412" s="2175"/>
      <c r="EOE412" s="2175"/>
      <c r="EOF412" s="2175"/>
      <c r="EOG412" s="2175"/>
      <c r="EOH412" s="2175"/>
      <c r="EOI412" s="2175"/>
      <c r="EOJ412" s="2175"/>
      <c r="EOK412" s="2175"/>
      <c r="EOL412" s="2175"/>
      <c r="EOM412" s="2175"/>
      <c r="EON412" s="2175"/>
      <c r="EOO412" s="2175"/>
      <c r="EOP412" s="2175"/>
      <c r="EOQ412" s="2175"/>
      <c r="EOR412" s="2175"/>
      <c r="EOS412" s="2175"/>
      <c r="EOT412" s="2175"/>
      <c r="EOU412" s="2175"/>
      <c r="EOV412" s="2175"/>
      <c r="EOW412" s="2175"/>
      <c r="EOX412" s="2175"/>
      <c r="EOY412" s="2175"/>
      <c r="EOZ412" s="2175"/>
      <c r="EPA412" s="2175"/>
      <c r="EPB412" s="2175"/>
      <c r="EPC412" s="2175"/>
      <c r="EPD412" s="2175"/>
      <c r="EPE412" s="2175"/>
      <c r="EPF412" s="2175"/>
      <c r="EPG412" s="2175"/>
      <c r="EPH412" s="2175"/>
      <c r="EPI412" s="2175"/>
      <c r="EPJ412" s="2175"/>
      <c r="EPK412" s="2175"/>
      <c r="EPL412" s="2175"/>
      <c r="EPM412" s="2175"/>
      <c r="EPN412" s="2175"/>
      <c r="EPO412" s="2175"/>
      <c r="EPP412" s="2175"/>
      <c r="EPQ412" s="2175"/>
      <c r="EPR412" s="2175"/>
      <c r="EPS412" s="2175"/>
      <c r="EPT412" s="2175"/>
      <c r="EPU412" s="2175"/>
      <c r="EPV412" s="2175"/>
      <c r="EPW412" s="2175"/>
      <c r="EPX412" s="2175"/>
      <c r="EPY412" s="2175"/>
      <c r="EPZ412" s="2175"/>
      <c r="EQA412" s="2175"/>
      <c r="EQB412" s="2175"/>
      <c r="EQC412" s="2175"/>
      <c r="EQD412" s="2175"/>
      <c r="EQE412" s="2175"/>
      <c r="EQF412" s="2175"/>
      <c r="EQG412" s="2175"/>
      <c r="EQH412" s="2175"/>
      <c r="EQI412" s="2175"/>
      <c r="EQJ412" s="2175"/>
      <c r="EQK412" s="2175"/>
      <c r="EQL412" s="2175"/>
      <c r="EQM412" s="2175"/>
      <c r="EQN412" s="2175"/>
      <c r="EQO412" s="2175"/>
      <c r="EQP412" s="2175"/>
      <c r="EQQ412" s="2175"/>
      <c r="EQR412" s="2175"/>
      <c r="EQS412" s="2175"/>
      <c r="EQT412" s="2175"/>
      <c r="EQU412" s="2175"/>
      <c r="EQV412" s="2175"/>
      <c r="EQW412" s="2175"/>
      <c r="EQX412" s="2175"/>
      <c r="EQY412" s="2175"/>
      <c r="EQZ412" s="2175"/>
      <c r="ERA412" s="2175"/>
      <c r="ERB412" s="2175"/>
      <c r="ERC412" s="2175"/>
      <c r="ERD412" s="2175"/>
      <c r="ERE412" s="2175"/>
      <c r="ERF412" s="2175"/>
      <c r="ERG412" s="2175"/>
      <c r="ERH412" s="2175"/>
      <c r="ERI412" s="2175"/>
      <c r="ERJ412" s="2175"/>
      <c r="ERK412" s="2175"/>
      <c r="ERL412" s="2175"/>
      <c r="ERM412" s="2175"/>
      <c r="ERN412" s="2175"/>
      <c r="ERO412" s="2175"/>
      <c r="ERP412" s="2175"/>
      <c r="ERQ412" s="2175"/>
      <c r="ERR412" s="2175"/>
      <c r="ERS412" s="2175"/>
      <c r="ERT412" s="2175"/>
      <c r="ERU412" s="2175"/>
      <c r="ERV412" s="2175"/>
      <c r="ERW412" s="2175"/>
      <c r="ERX412" s="2175"/>
      <c r="ERY412" s="2175"/>
      <c r="ERZ412" s="2175"/>
      <c r="ESA412" s="2175"/>
      <c r="ESB412" s="2175"/>
      <c r="ESC412" s="2175"/>
      <c r="ESD412" s="2175"/>
      <c r="ESE412" s="2175"/>
      <c r="ESF412" s="2175"/>
      <c r="ESG412" s="2175"/>
      <c r="ESH412" s="2175"/>
      <c r="ESI412" s="2175"/>
      <c r="ESJ412" s="2175"/>
      <c r="ESK412" s="2175"/>
      <c r="ESL412" s="2175"/>
      <c r="ESM412" s="2175"/>
      <c r="ESN412" s="2175"/>
      <c r="ESO412" s="2175"/>
      <c r="ESP412" s="2175"/>
      <c r="ESQ412" s="2175"/>
      <c r="ESR412" s="2175"/>
      <c r="ESS412" s="2175"/>
      <c r="EST412" s="2175"/>
      <c r="ESU412" s="2175"/>
      <c r="ESV412" s="2175"/>
      <c r="ESW412" s="2175"/>
      <c r="ESX412" s="2175"/>
      <c r="ESY412" s="2175"/>
      <c r="ESZ412" s="2175"/>
      <c r="ETA412" s="2175"/>
      <c r="ETB412" s="2175"/>
      <c r="ETC412" s="2175"/>
      <c r="ETD412" s="2175"/>
      <c r="ETE412" s="2175"/>
      <c r="ETF412" s="2175"/>
      <c r="ETG412" s="2175"/>
      <c r="ETH412" s="2175"/>
      <c r="ETI412" s="2175"/>
      <c r="ETJ412" s="2175"/>
      <c r="ETK412" s="2175"/>
      <c r="ETL412" s="2175"/>
      <c r="ETM412" s="2175"/>
      <c r="ETN412" s="2175"/>
      <c r="ETO412" s="2175"/>
      <c r="ETP412" s="2175"/>
      <c r="ETQ412" s="2175"/>
      <c r="ETR412" s="2175"/>
      <c r="ETS412" s="2175"/>
      <c r="ETT412" s="2175"/>
      <c r="ETU412" s="2175"/>
      <c r="ETV412" s="2175"/>
      <c r="ETW412" s="2175"/>
      <c r="ETX412" s="2175"/>
      <c r="ETY412" s="2175"/>
      <c r="ETZ412" s="2175"/>
      <c r="EUA412" s="2175"/>
      <c r="EUB412" s="2175"/>
      <c r="EUC412" s="2175"/>
      <c r="EUD412" s="2175"/>
      <c r="EUE412" s="2175"/>
      <c r="EUF412" s="2175"/>
      <c r="EUG412" s="2175"/>
      <c r="EUH412" s="2175"/>
      <c r="EUI412" s="2175"/>
      <c r="EUJ412" s="2175"/>
      <c r="EUK412" s="2175"/>
      <c r="EUL412" s="2175"/>
      <c r="EUM412" s="2175"/>
      <c r="EUN412" s="2175"/>
      <c r="EUO412" s="2175"/>
      <c r="EUP412" s="2175"/>
      <c r="EUQ412" s="2175"/>
      <c r="EUR412" s="2175"/>
      <c r="EUS412" s="2175"/>
      <c r="EUT412" s="2175"/>
      <c r="EUU412" s="2175"/>
      <c r="EUV412" s="2175"/>
      <c r="EUW412" s="2175"/>
      <c r="EUX412" s="2175"/>
      <c r="EUY412" s="2175"/>
      <c r="EUZ412" s="2175"/>
      <c r="EVA412" s="2175"/>
      <c r="EVB412" s="2175"/>
      <c r="EVC412" s="2175"/>
      <c r="EVD412" s="2175"/>
      <c r="EVE412" s="2175"/>
      <c r="EVF412" s="2175"/>
      <c r="EVG412" s="2175"/>
      <c r="EVH412" s="2175"/>
      <c r="EVI412" s="2175"/>
      <c r="EVJ412" s="2175"/>
      <c r="EVK412" s="2175"/>
      <c r="EVL412" s="2175"/>
      <c r="EVM412" s="2175"/>
      <c r="EVN412" s="2175"/>
      <c r="EVO412" s="2175"/>
      <c r="EVP412" s="2175"/>
      <c r="EVQ412" s="2175"/>
      <c r="EVR412" s="2175"/>
      <c r="EVS412" s="2175"/>
      <c r="EVT412" s="2175"/>
      <c r="EVU412" s="2175"/>
      <c r="EVV412" s="2175"/>
      <c r="EVW412" s="2175"/>
      <c r="EVX412" s="2175"/>
      <c r="EVY412" s="2175"/>
      <c r="EVZ412" s="2175"/>
      <c r="EWA412" s="2175"/>
      <c r="EWB412" s="2175"/>
      <c r="EWC412" s="2175"/>
      <c r="EWD412" s="2175"/>
      <c r="EWE412" s="2175"/>
      <c r="EWF412" s="2175"/>
      <c r="EWG412" s="2175"/>
      <c r="EWH412" s="2175"/>
      <c r="EWI412" s="2175"/>
      <c r="EWJ412" s="2175"/>
      <c r="EWK412" s="2175"/>
      <c r="EWL412" s="2175"/>
      <c r="EWM412" s="2175"/>
      <c r="EWN412" s="2175"/>
      <c r="EWO412" s="2175"/>
      <c r="EWP412" s="2175"/>
      <c r="EWQ412" s="2175"/>
      <c r="EWR412" s="2175"/>
      <c r="EWS412" s="2175"/>
      <c r="EWT412" s="2175"/>
      <c r="EWU412" s="2175"/>
      <c r="EWV412" s="2175"/>
      <c r="EWW412" s="2175"/>
      <c r="EWX412" s="2175"/>
      <c r="EWY412" s="2175"/>
      <c r="EWZ412" s="2175"/>
      <c r="EXA412" s="2175"/>
      <c r="EXB412" s="2175"/>
      <c r="EXC412" s="2175"/>
      <c r="EXD412" s="2175"/>
      <c r="EXE412" s="2175"/>
      <c r="EXF412" s="2175"/>
      <c r="EXG412" s="2175"/>
      <c r="EXH412" s="2175"/>
      <c r="EXI412" s="2175"/>
      <c r="EXJ412" s="2175"/>
      <c r="EXK412" s="2175"/>
      <c r="EXL412" s="2175"/>
      <c r="EXM412" s="2175"/>
      <c r="EXN412" s="2175"/>
      <c r="EXO412" s="2175"/>
      <c r="EXP412" s="2175"/>
      <c r="EXQ412" s="2175"/>
      <c r="EXR412" s="2175"/>
      <c r="EXS412" s="2175"/>
      <c r="EXT412" s="2175"/>
      <c r="EXU412" s="2175"/>
      <c r="EXV412" s="2175"/>
      <c r="EXW412" s="2175"/>
      <c r="EXX412" s="2175"/>
      <c r="EXY412" s="2175"/>
      <c r="EXZ412" s="2175"/>
      <c r="EYA412" s="2175"/>
      <c r="EYB412" s="2175"/>
      <c r="EYC412" s="2175"/>
      <c r="EYD412" s="2175"/>
      <c r="EYE412" s="2175"/>
      <c r="EYF412" s="2175"/>
      <c r="EYG412" s="2175"/>
      <c r="EYH412" s="2175"/>
      <c r="EYI412" s="2175"/>
      <c r="EYJ412" s="2175"/>
      <c r="EYK412" s="2175"/>
      <c r="EYL412" s="2175"/>
      <c r="EYM412" s="2175"/>
      <c r="EYN412" s="2175"/>
      <c r="EYO412" s="2175"/>
      <c r="EYP412" s="2175"/>
      <c r="EYQ412" s="2175"/>
      <c r="EYR412" s="2175"/>
      <c r="EYS412" s="2175"/>
      <c r="EYT412" s="2175"/>
      <c r="EYU412" s="2175"/>
      <c r="EYV412" s="2175"/>
      <c r="EYW412" s="2175"/>
      <c r="EYX412" s="2175"/>
      <c r="EYY412" s="2175"/>
      <c r="EYZ412" s="2175"/>
      <c r="EZA412" s="2175"/>
      <c r="EZB412" s="2175"/>
      <c r="EZC412" s="2175"/>
      <c r="EZD412" s="2175"/>
      <c r="EZE412" s="2175"/>
      <c r="EZF412" s="2175"/>
      <c r="EZG412" s="2175"/>
      <c r="EZH412" s="2175"/>
      <c r="EZI412" s="2175"/>
      <c r="EZJ412" s="2175"/>
      <c r="EZK412" s="2175"/>
      <c r="EZL412" s="2175"/>
      <c r="EZM412" s="2175"/>
      <c r="EZN412" s="2175"/>
      <c r="EZO412" s="2175"/>
      <c r="EZP412" s="2175"/>
      <c r="EZQ412" s="2175"/>
      <c r="EZR412" s="2175"/>
      <c r="EZS412" s="2175"/>
      <c r="EZT412" s="2175"/>
      <c r="EZU412" s="2175"/>
      <c r="EZV412" s="2175"/>
      <c r="EZW412" s="2175"/>
      <c r="EZX412" s="2175"/>
      <c r="EZY412" s="2175"/>
      <c r="EZZ412" s="2175"/>
      <c r="FAA412" s="2175"/>
      <c r="FAB412" s="2175"/>
      <c r="FAC412" s="2175"/>
      <c r="FAD412" s="2175"/>
      <c r="FAE412" s="2175"/>
      <c r="FAF412" s="2175"/>
      <c r="FAG412" s="2175"/>
      <c r="FAH412" s="2175"/>
      <c r="FAI412" s="2175"/>
      <c r="FAJ412" s="2175"/>
      <c r="FAK412" s="2175"/>
      <c r="FAL412" s="2175"/>
      <c r="FAM412" s="2175"/>
      <c r="FAN412" s="2175"/>
      <c r="FAO412" s="2175"/>
      <c r="FAP412" s="2175"/>
      <c r="FAQ412" s="2175"/>
      <c r="FAR412" s="2175"/>
      <c r="FAS412" s="2175"/>
      <c r="FAT412" s="2175"/>
      <c r="FAU412" s="2175"/>
      <c r="FAV412" s="2175"/>
      <c r="FAW412" s="2175"/>
      <c r="FAX412" s="2175"/>
      <c r="FAY412" s="2175"/>
      <c r="FAZ412" s="2175"/>
      <c r="FBA412" s="2175"/>
      <c r="FBB412" s="2175"/>
      <c r="FBC412" s="2175"/>
      <c r="FBD412" s="2175"/>
      <c r="FBE412" s="2175"/>
      <c r="FBF412" s="2175"/>
      <c r="FBG412" s="2175"/>
      <c r="FBH412" s="2175"/>
      <c r="FBI412" s="2175"/>
      <c r="FBJ412" s="2175"/>
      <c r="FBK412" s="2175"/>
      <c r="FBL412" s="2175"/>
      <c r="FBM412" s="2175"/>
      <c r="FBN412" s="2175"/>
      <c r="FBO412" s="2175"/>
      <c r="FBP412" s="2175"/>
      <c r="FBQ412" s="2175"/>
      <c r="FBR412" s="2175"/>
      <c r="FBS412" s="2175"/>
      <c r="FBT412" s="2175"/>
      <c r="FBU412" s="2175"/>
      <c r="FBV412" s="2175"/>
      <c r="FBW412" s="2175"/>
      <c r="FBX412" s="2175"/>
      <c r="FBY412" s="2175"/>
      <c r="FBZ412" s="2175"/>
      <c r="FCA412" s="2175"/>
      <c r="FCB412" s="2175"/>
      <c r="FCC412" s="2175"/>
      <c r="FCD412" s="2175"/>
      <c r="FCE412" s="2175"/>
      <c r="FCF412" s="2175"/>
      <c r="FCG412" s="2175"/>
      <c r="FCH412" s="2175"/>
      <c r="FCI412" s="2175"/>
      <c r="FCJ412" s="2175"/>
      <c r="FCK412" s="2175"/>
      <c r="FCL412" s="2175"/>
      <c r="FCM412" s="2175"/>
      <c r="FCN412" s="2175"/>
      <c r="FCO412" s="2175"/>
      <c r="FCP412" s="2175"/>
      <c r="FCQ412" s="2175"/>
      <c r="FCR412" s="2175"/>
      <c r="FCS412" s="2175"/>
      <c r="FCT412" s="2175"/>
      <c r="FCU412" s="2175"/>
      <c r="FCV412" s="2175"/>
      <c r="FCW412" s="2175"/>
      <c r="FCX412" s="2175"/>
      <c r="FCY412" s="2175"/>
      <c r="FCZ412" s="2175"/>
      <c r="FDA412" s="2175"/>
      <c r="FDB412" s="2175"/>
      <c r="FDC412" s="2175"/>
      <c r="FDD412" s="2175"/>
      <c r="FDE412" s="2175"/>
      <c r="FDF412" s="2175"/>
      <c r="FDG412" s="2175"/>
      <c r="FDH412" s="2175"/>
      <c r="FDI412" s="2175"/>
      <c r="FDJ412" s="2175"/>
      <c r="FDK412" s="2175"/>
      <c r="FDL412" s="2175"/>
      <c r="FDM412" s="2175"/>
      <c r="FDN412" s="2175"/>
      <c r="FDO412" s="2175"/>
      <c r="FDP412" s="2175"/>
      <c r="FDQ412" s="2175"/>
      <c r="FDR412" s="2175"/>
      <c r="FDS412" s="2175"/>
      <c r="FDT412" s="2175"/>
      <c r="FDU412" s="2175"/>
      <c r="FDV412" s="2175"/>
      <c r="FDW412" s="2175"/>
      <c r="FDX412" s="2175"/>
      <c r="FDY412" s="2175"/>
      <c r="FDZ412" s="2175"/>
      <c r="FEA412" s="2175"/>
      <c r="FEB412" s="2175"/>
      <c r="FEC412" s="2175"/>
      <c r="FED412" s="2175"/>
      <c r="FEE412" s="2175"/>
      <c r="FEF412" s="2175"/>
      <c r="FEG412" s="2175"/>
      <c r="FEH412" s="2175"/>
      <c r="FEI412" s="2175"/>
      <c r="FEJ412" s="2175"/>
      <c r="FEK412" s="2175"/>
      <c r="FEL412" s="2175"/>
      <c r="FEM412" s="2175"/>
      <c r="FEN412" s="2175"/>
      <c r="FEO412" s="2175"/>
      <c r="FEP412" s="2175"/>
      <c r="FEQ412" s="2175"/>
      <c r="FER412" s="2175"/>
      <c r="FES412" s="2175"/>
      <c r="FET412" s="2175"/>
      <c r="FEU412" s="2175"/>
      <c r="FEV412" s="2175"/>
      <c r="FEW412" s="2175"/>
      <c r="FEX412" s="2175"/>
      <c r="FEY412" s="2175"/>
      <c r="FEZ412" s="2175"/>
      <c r="FFA412" s="2175"/>
      <c r="FFB412" s="2175"/>
      <c r="FFC412" s="2175"/>
      <c r="FFD412" s="2175"/>
      <c r="FFE412" s="2175"/>
      <c r="FFF412" s="2175"/>
      <c r="FFG412" s="2175"/>
      <c r="FFH412" s="2175"/>
      <c r="FFI412" s="2175"/>
      <c r="FFJ412" s="2175"/>
      <c r="FFK412" s="2175"/>
      <c r="FFL412" s="2175"/>
      <c r="FFM412" s="2175"/>
      <c r="FFN412" s="2175"/>
      <c r="FFO412" s="2175"/>
      <c r="FFP412" s="2175"/>
      <c r="FFQ412" s="2175"/>
      <c r="FFR412" s="2175"/>
      <c r="FFS412" s="2175"/>
      <c r="FFT412" s="2175"/>
      <c r="FFU412" s="2175"/>
      <c r="FFV412" s="2175"/>
      <c r="FFW412" s="2175"/>
      <c r="FFX412" s="2175"/>
      <c r="FFY412" s="2175"/>
      <c r="FFZ412" s="2175"/>
      <c r="FGA412" s="2175"/>
      <c r="FGB412" s="2175"/>
      <c r="FGC412" s="2175"/>
      <c r="FGD412" s="2175"/>
      <c r="FGE412" s="2175"/>
      <c r="FGF412" s="2175"/>
      <c r="FGG412" s="2175"/>
      <c r="FGH412" s="2175"/>
      <c r="FGI412" s="2175"/>
      <c r="FGJ412" s="2175"/>
      <c r="FGK412" s="2175"/>
      <c r="FGL412" s="2175"/>
      <c r="FGM412" s="2175"/>
      <c r="FGN412" s="2175"/>
      <c r="FGO412" s="2175"/>
      <c r="FGP412" s="2175"/>
      <c r="FGQ412" s="2175"/>
      <c r="FGR412" s="2175"/>
      <c r="FGS412" s="2175"/>
      <c r="FGT412" s="2175"/>
      <c r="FGU412" s="2175"/>
      <c r="FGV412" s="2175"/>
      <c r="FGW412" s="2175"/>
      <c r="FGX412" s="2175"/>
      <c r="FGY412" s="2175"/>
      <c r="FGZ412" s="2175"/>
      <c r="FHA412" s="2175"/>
      <c r="FHB412" s="2175"/>
      <c r="FHC412" s="2175"/>
      <c r="FHD412" s="2175"/>
      <c r="FHE412" s="2175"/>
      <c r="FHF412" s="2175"/>
      <c r="FHG412" s="2175"/>
      <c r="FHH412" s="2175"/>
      <c r="FHI412" s="2175"/>
      <c r="FHJ412" s="2175"/>
      <c r="FHK412" s="2175"/>
      <c r="FHL412" s="2175"/>
      <c r="FHM412" s="2175"/>
      <c r="FHN412" s="2175"/>
      <c r="FHO412" s="2175"/>
      <c r="FHP412" s="2175"/>
      <c r="FHQ412" s="2175"/>
      <c r="FHR412" s="2175"/>
      <c r="FHS412" s="2175"/>
      <c r="FHT412" s="2175"/>
      <c r="FHU412" s="2175"/>
      <c r="FHV412" s="2175"/>
      <c r="FHW412" s="2175"/>
      <c r="FHX412" s="2175"/>
      <c r="FHY412" s="2175"/>
      <c r="FHZ412" s="2175"/>
      <c r="FIA412" s="2175"/>
      <c r="FIB412" s="2175"/>
      <c r="FIC412" s="2175"/>
      <c r="FID412" s="2175"/>
      <c r="FIE412" s="2175"/>
      <c r="FIF412" s="2175"/>
      <c r="FIG412" s="2175"/>
      <c r="FIH412" s="2175"/>
      <c r="FII412" s="2175"/>
      <c r="FIJ412" s="2175"/>
      <c r="FIK412" s="2175"/>
      <c r="FIL412" s="2175"/>
      <c r="FIM412" s="2175"/>
      <c r="FIN412" s="2175"/>
      <c r="FIO412" s="2175"/>
      <c r="FIP412" s="2175"/>
      <c r="FIQ412" s="2175"/>
      <c r="FIR412" s="2175"/>
      <c r="FIS412" s="2175"/>
      <c r="FIT412" s="2175"/>
      <c r="FIU412" s="2175"/>
      <c r="FIV412" s="2175"/>
      <c r="FIW412" s="2175"/>
      <c r="FIX412" s="2175"/>
      <c r="FIY412" s="2175"/>
      <c r="FIZ412" s="2175"/>
      <c r="FJA412" s="2175"/>
      <c r="FJB412" s="2175"/>
      <c r="FJC412" s="2175"/>
      <c r="FJD412" s="2175"/>
      <c r="FJE412" s="2175"/>
      <c r="FJF412" s="2175"/>
      <c r="FJG412" s="2175"/>
      <c r="FJH412" s="2175"/>
      <c r="FJI412" s="2175"/>
      <c r="FJJ412" s="2175"/>
      <c r="FJK412" s="2175"/>
      <c r="FJL412" s="2175"/>
      <c r="FJM412" s="2175"/>
      <c r="FJN412" s="2175"/>
      <c r="FJO412" s="2175"/>
      <c r="FJP412" s="2175"/>
      <c r="FJQ412" s="2175"/>
      <c r="FJR412" s="2175"/>
      <c r="FJS412" s="2175"/>
      <c r="FJT412" s="2175"/>
      <c r="FJU412" s="2175"/>
      <c r="FJV412" s="2175"/>
      <c r="FJW412" s="2175"/>
      <c r="FJX412" s="2175"/>
      <c r="FJY412" s="2175"/>
      <c r="FJZ412" s="2175"/>
      <c r="FKA412" s="2175"/>
      <c r="FKB412" s="2175"/>
      <c r="FKC412" s="2175"/>
      <c r="FKD412" s="2175"/>
      <c r="FKE412" s="2175"/>
      <c r="FKF412" s="2175"/>
      <c r="FKG412" s="2175"/>
      <c r="FKH412" s="2175"/>
      <c r="FKI412" s="2175"/>
      <c r="FKJ412" s="2175"/>
      <c r="FKK412" s="2175"/>
      <c r="FKL412" s="2175"/>
      <c r="FKM412" s="2175"/>
      <c r="FKN412" s="2175"/>
      <c r="FKO412" s="2175"/>
      <c r="FKP412" s="2175"/>
      <c r="FKQ412" s="2175"/>
      <c r="FKR412" s="2175"/>
      <c r="FKS412" s="2175"/>
      <c r="FKT412" s="2175"/>
      <c r="FKU412" s="2175"/>
      <c r="FKV412" s="2175"/>
      <c r="FKW412" s="2175"/>
      <c r="FKX412" s="2175"/>
      <c r="FKY412" s="2175"/>
      <c r="FKZ412" s="2175"/>
      <c r="FLA412" s="2175"/>
      <c r="FLB412" s="2175"/>
      <c r="FLC412" s="2175"/>
      <c r="FLD412" s="2175"/>
      <c r="FLE412" s="2175"/>
      <c r="FLF412" s="2175"/>
      <c r="FLG412" s="2175"/>
      <c r="FLH412" s="2175"/>
      <c r="FLI412" s="2175"/>
      <c r="FLJ412" s="2175"/>
      <c r="FLK412" s="2175"/>
      <c r="FLL412" s="2175"/>
      <c r="FLM412" s="2175"/>
      <c r="FLN412" s="2175"/>
      <c r="FLO412" s="2175"/>
      <c r="FLP412" s="2175"/>
      <c r="FLQ412" s="2175"/>
      <c r="FLR412" s="2175"/>
      <c r="FLS412" s="2175"/>
      <c r="FLT412" s="2175"/>
      <c r="FLU412" s="2175"/>
      <c r="FLV412" s="2175"/>
      <c r="FLW412" s="2175"/>
      <c r="FLX412" s="2175"/>
      <c r="FLY412" s="2175"/>
      <c r="FLZ412" s="2175"/>
      <c r="FMA412" s="2175"/>
      <c r="FMB412" s="2175"/>
      <c r="FMC412" s="2175"/>
      <c r="FMD412" s="2175"/>
      <c r="FME412" s="2175"/>
      <c r="FMF412" s="2175"/>
      <c r="FMG412" s="2175"/>
      <c r="FMH412" s="2175"/>
      <c r="FMI412" s="2175"/>
      <c r="FMJ412" s="2175"/>
      <c r="FMK412" s="2175"/>
      <c r="FML412" s="2175"/>
      <c r="FMM412" s="2175"/>
      <c r="FMN412" s="2175"/>
      <c r="FMO412" s="2175"/>
      <c r="FMP412" s="2175"/>
      <c r="FMQ412" s="2175"/>
      <c r="FMR412" s="2175"/>
      <c r="FMS412" s="2175"/>
      <c r="FMT412" s="2175"/>
      <c r="FMU412" s="2175"/>
      <c r="FMV412" s="2175"/>
      <c r="FMW412" s="2175"/>
      <c r="FMX412" s="2175"/>
      <c r="FMY412" s="2175"/>
      <c r="FMZ412" s="2175"/>
      <c r="FNA412" s="2175"/>
      <c r="FNB412" s="2175"/>
      <c r="FNC412" s="2175"/>
      <c r="FND412" s="2175"/>
      <c r="FNE412" s="2175"/>
      <c r="FNF412" s="2175"/>
      <c r="FNG412" s="2175"/>
      <c r="FNH412" s="2175"/>
      <c r="FNI412" s="2175"/>
      <c r="FNJ412" s="2175"/>
      <c r="FNK412" s="2175"/>
      <c r="FNL412" s="2175"/>
      <c r="FNM412" s="2175"/>
      <c r="FNN412" s="2175"/>
      <c r="FNO412" s="2175"/>
      <c r="FNP412" s="2175"/>
      <c r="FNQ412" s="2175"/>
      <c r="FNR412" s="2175"/>
      <c r="FNS412" s="2175"/>
      <c r="FNT412" s="2175"/>
      <c r="FNU412" s="2175"/>
      <c r="FNV412" s="2175"/>
      <c r="FNW412" s="2175"/>
      <c r="FNX412" s="2175"/>
      <c r="FNY412" s="2175"/>
      <c r="FNZ412" s="2175"/>
      <c r="FOA412" s="2175"/>
      <c r="FOB412" s="2175"/>
      <c r="FOC412" s="2175"/>
      <c r="FOD412" s="2175"/>
      <c r="FOE412" s="2175"/>
      <c r="FOF412" s="2175"/>
      <c r="FOG412" s="2175"/>
      <c r="FOH412" s="2175"/>
      <c r="FOI412" s="2175"/>
      <c r="FOJ412" s="2175"/>
      <c r="FOK412" s="2175"/>
      <c r="FOL412" s="2175"/>
      <c r="FOM412" s="2175"/>
      <c r="FON412" s="2175"/>
      <c r="FOO412" s="2175"/>
      <c r="FOP412" s="2175"/>
      <c r="FOQ412" s="2175"/>
      <c r="FOR412" s="2175"/>
      <c r="FOS412" s="2175"/>
      <c r="FOT412" s="2175"/>
      <c r="FOU412" s="2175"/>
      <c r="FOV412" s="2175"/>
      <c r="FOW412" s="2175"/>
      <c r="FOX412" s="2175"/>
      <c r="FOY412" s="2175"/>
      <c r="FOZ412" s="2175"/>
      <c r="FPA412" s="2175"/>
      <c r="FPB412" s="2175"/>
      <c r="FPC412" s="2175"/>
      <c r="FPD412" s="2175"/>
      <c r="FPE412" s="2175"/>
      <c r="FPF412" s="2175"/>
      <c r="FPG412" s="2175"/>
      <c r="FPH412" s="2175"/>
      <c r="FPI412" s="2175"/>
      <c r="FPJ412" s="2175"/>
      <c r="FPK412" s="2175"/>
      <c r="FPL412" s="2175"/>
      <c r="FPM412" s="2175"/>
      <c r="FPN412" s="2175"/>
      <c r="FPO412" s="2175"/>
      <c r="FPP412" s="2175"/>
      <c r="FPQ412" s="2175"/>
      <c r="FPR412" s="2175"/>
      <c r="FPS412" s="2175"/>
      <c r="FPT412" s="2175"/>
      <c r="FPU412" s="2175"/>
      <c r="FPV412" s="2175"/>
      <c r="FPW412" s="2175"/>
      <c r="FPX412" s="2175"/>
      <c r="FPY412" s="2175"/>
      <c r="FPZ412" s="2175"/>
      <c r="FQA412" s="2175"/>
      <c r="FQB412" s="2175"/>
      <c r="FQC412" s="2175"/>
      <c r="FQD412" s="2175"/>
      <c r="FQE412" s="2175"/>
      <c r="FQF412" s="2175"/>
      <c r="FQG412" s="2175"/>
      <c r="FQH412" s="2175"/>
      <c r="FQI412" s="2175"/>
      <c r="FQJ412" s="2175"/>
      <c r="FQK412" s="2175"/>
      <c r="FQL412" s="2175"/>
      <c r="FQM412" s="2175"/>
      <c r="FQN412" s="2175"/>
      <c r="FQO412" s="2175"/>
      <c r="FQP412" s="2175"/>
      <c r="FQQ412" s="2175"/>
      <c r="FQR412" s="2175"/>
      <c r="FQS412" s="2175"/>
      <c r="FQT412" s="2175"/>
      <c r="FQU412" s="2175"/>
      <c r="FQV412" s="2175"/>
      <c r="FQW412" s="2175"/>
      <c r="FQX412" s="2175"/>
      <c r="FQY412" s="2175"/>
      <c r="FQZ412" s="2175"/>
      <c r="FRA412" s="2175"/>
      <c r="FRB412" s="2175"/>
      <c r="FRC412" s="2175"/>
      <c r="FRD412" s="2175"/>
      <c r="FRE412" s="2175"/>
      <c r="FRF412" s="2175"/>
      <c r="FRG412" s="2175"/>
      <c r="FRH412" s="2175"/>
      <c r="FRI412" s="2175"/>
      <c r="FRJ412" s="2175"/>
      <c r="FRK412" s="2175"/>
      <c r="FRL412" s="2175"/>
      <c r="FRM412" s="2175"/>
      <c r="FRN412" s="2175"/>
      <c r="FRO412" s="2175"/>
      <c r="FRP412" s="2175"/>
      <c r="FRQ412" s="2175"/>
      <c r="FRR412" s="2175"/>
      <c r="FRS412" s="2175"/>
      <c r="FRT412" s="2175"/>
      <c r="FRU412" s="2175"/>
      <c r="FRV412" s="2175"/>
      <c r="FRW412" s="2175"/>
      <c r="FRX412" s="2175"/>
      <c r="FRY412" s="2175"/>
      <c r="FRZ412" s="2175"/>
      <c r="FSA412" s="2175"/>
      <c r="FSB412" s="2175"/>
      <c r="FSC412" s="2175"/>
      <c r="FSD412" s="2175"/>
      <c r="FSE412" s="2175"/>
      <c r="FSF412" s="2175"/>
      <c r="FSG412" s="2175"/>
      <c r="FSH412" s="2175"/>
      <c r="FSI412" s="2175"/>
      <c r="FSJ412" s="2175"/>
      <c r="FSK412" s="2175"/>
      <c r="FSL412" s="2175"/>
      <c r="FSM412" s="2175"/>
      <c r="FSN412" s="2175"/>
      <c r="FSO412" s="2175"/>
      <c r="FSP412" s="2175"/>
      <c r="FSQ412" s="2175"/>
      <c r="FSR412" s="2175"/>
      <c r="FSS412" s="2175"/>
      <c r="FST412" s="2175"/>
      <c r="FSU412" s="2175"/>
      <c r="FSV412" s="2175"/>
      <c r="FSW412" s="2175"/>
      <c r="FSX412" s="2175"/>
      <c r="FSY412" s="2175"/>
      <c r="FSZ412" s="2175"/>
      <c r="FTA412" s="2175"/>
      <c r="FTB412" s="2175"/>
      <c r="FTC412" s="2175"/>
      <c r="FTD412" s="2175"/>
      <c r="FTE412" s="2175"/>
      <c r="FTF412" s="2175"/>
      <c r="FTG412" s="2175"/>
      <c r="FTH412" s="2175"/>
      <c r="FTI412" s="2175"/>
      <c r="FTJ412" s="2175"/>
      <c r="FTK412" s="2175"/>
      <c r="FTL412" s="2175"/>
      <c r="FTM412" s="2175"/>
      <c r="FTN412" s="2175"/>
      <c r="FTO412" s="2175"/>
      <c r="FTP412" s="2175"/>
      <c r="FTQ412" s="2175"/>
      <c r="FTR412" s="2175"/>
      <c r="FTS412" s="2175"/>
      <c r="FTT412" s="2175"/>
      <c r="FTU412" s="2175"/>
      <c r="FTV412" s="2175"/>
      <c r="FTW412" s="2175"/>
      <c r="FTX412" s="2175"/>
      <c r="FTY412" s="2175"/>
      <c r="FTZ412" s="2175"/>
      <c r="FUA412" s="2175"/>
      <c r="FUB412" s="2175"/>
      <c r="FUC412" s="2175"/>
      <c r="FUD412" s="2175"/>
      <c r="FUE412" s="2175"/>
      <c r="FUF412" s="2175"/>
      <c r="FUG412" s="2175"/>
      <c r="FUH412" s="2175"/>
      <c r="FUI412" s="2175"/>
      <c r="FUJ412" s="2175"/>
      <c r="FUK412" s="2175"/>
      <c r="FUL412" s="2175"/>
      <c r="FUM412" s="2175"/>
      <c r="FUN412" s="2175"/>
      <c r="FUO412" s="2175"/>
      <c r="FUP412" s="2175"/>
      <c r="FUQ412" s="2175"/>
      <c r="FUR412" s="2175"/>
      <c r="FUS412" s="2175"/>
      <c r="FUT412" s="2175"/>
      <c r="FUU412" s="2175"/>
      <c r="FUV412" s="2175"/>
      <c r="FUW412" s="2175"/>
      <c r="FUX412" s="2175"/>
      <c r="FUY412" s="2175"/>
      <c r="FUZ412" s="2175"/>
      <c r="FVA412" s="2175"/>
      <c r="FVB412" s="2175"/>
      <c r="FVC412" s="2175"/>
      <c r="FVD412" s="2175"/>
      <c r="FVE412" s="2175"/>
      <c r="FVF412" s="2175"/>
      <c r="FVG412" s="2175"/>
      <c r="FVH412" s="2175"/>
      <c r="FVI412" s="2175"/>
      <c r="FVJ412" s="2175"/>
      <c r="FVK412" s="2175"/>
      <c r="FVL412" s="2175"/>
      <c r="FVM412" s="2175"/>
      <c r="FVN412" s="2175"/>
      <c r="FVO412" s="2175"/>
      <c r="FVP412" s="2175"/>
      <c r="FVQ412" s="2175"/>
      <c r="FVR412" s="2175"/>
      <c r="FVS412" s="2175"/>
      <c r="FVT412" s="2175"/>
      <c r="FVU412" s="2175"/>
      <c r="FVV412" s="2175"/>
      <c r="FVW412" s="2175"/>
      <c r="FVX412" s="2175"/>
      <c r="FVY412" s="2175"/>
      <c r="FVZ412" s="2175"/>
      <c r="FWA412" s="2175"/>
      <c r="FWB412" s="2175"/>
      <c r="FWC412" s="2175"/>
      <c r="FWD412" s="2175"/>
      <c r="FWE412" s="2175"/>
      <c r="FWF412" s="2175"/>
      <c r="FWG412" s="2175"/>
      <c r="FWH412" s="2175"/>
      <c r="FWI412" s="2175"/>
      <c r="FWJ412" s="2175"/>
      <c r="FWK412" s="2175"/>
      <c r="FWL412" s="2175"/>
      <c r="FWM412" s="2175"/>
      <c r="FWN412" s="2175"/>
      <c r="FWO412" s="2175"/>
      <c r="FWP412" s="2175"/>
      <c r="FWQ412" s="2175"/>
      <c r="FWR412" s="2175"/>
      <c r="FWS412" s="2175"/>
      <c r="FWT412" s="2175"/>
      <c r="FWU412" s="2175"/>
      <c r="FWV412" s="2175"/>
      <c r="FWW412" s="2175"/>
      <c r="FWX412" s="2175"/>
      <c r="FWY412" s="2175"/>
      <c r="FWZ412" s="2175"/>
      <c r="FXA412" s="2175"/>
      <c r="FXB412" s="2175"/>
      <c r="FXC412" s="2175"/>
      <c r="FXD412" s="2175"/>
      <c r="FXE412" s="2175"/>
      <c r="FXF412" s="2175"/>
      <c r="FXG412" s="2175"/>
      <c r="FXH412" s="2175"/>
      <c r="FXI412" s="2175"/>
      <c r="FXJ412" s="2175"/>
      <c r="FXK412" s="2175"/>
      <c r="FXL412" s="2175"/>
      <c r="FXM412" s="2175"/>
      <c r="FXN412" s="2175"/>
      <c r="FXO412" s="2175"/>
      <c r="FXP412" s="2175"/>
      <c r="FXQ412" s="2175"/>
      <c r="FXR412" s="2175"/>
      <c r="FXS412" s="2175"/>
      <c r="FXT412" s="2175"/>
      <c r="FXU412" s="2175"/>
      <c r="FXV412" s="2175"/>
      <c r="FXW412" s="2175"/>
      <c r="FXX412" s="2175"/>
      <c r="FXY412" s="2175"/>
      <c r="FXZ412" s="2175"/>
      <c r="FYA412" s="2175"/>
      <c r="FYB412" s="2175"/>
      <c r="FYC412" s="2175"/>
      <c r="FYD412" s="2175"/>
      <c r="FYE412" s="2175"/>
      <c r="FYF412" s="2175"/>
      <c r="FYG412" s="2175"/>
      <c r="FYH412" s="2175"/>
      <c r="FYI412" s="2175"/>
      <c r="FYJ412" s="2175"/>
      <c r="FYK412" s="2175"/>
      <c r="FYL412" s="2175"/>
      <c r="FYM412" s="2175"/>
      <c r="FYN412" s="2175"/>
      <c r="FYO412" s="2175"/>
      <c r="FYP412" s="2175"/>
      <c r="FYQ412" s="2175"/>
      <c r="FYR412" s="2175"/>
      <c r="FYS412" s="2175"/>
      <c r="FYT412" s="2175"/>
      <c r="FYU412" s="2175"/>
      <c r="FYV412" s="2175"/>
      <c r="FYW412" s="2175"/>
      <c r="FYX412" s="2175"/>
      <c r="FYY412" s="2175"/>
      <c r="FYZ412" s="2175"/>
      <c r="FZA412" s="2175"/>
      <c r="FZB412" s="2175"/>
      <c r="FZC412" s="2175"/>
      <c r="FZD412" s="2175"/>
      <c r="FZE412" s="2175"/>
      <c r="FZF412" s="2175"/>
      <c r="FZG412" s="2175"/>
      <c r="FZH412" s="2175"/>
      <c r="FZI412" s="2175"/>
      <c r="FZJ412" s="2175"/>
      <c r="FZK412" s="2175"/>
      <c r="FZL412" s="2175"/>
      <c r="FZM412" s="2175"/>
      <c r="FZN412" s="2175"/>
      <c r="FZO412" s="2175"/>
      <c r="FZP412" s="2175"/>
      <c r="FZQ412" s="2175"/>
      <c r="FZR412" s="2175"/>
      <c r="FZS412" s="2175"/>
      <c r="FZT412" s="2175"/>
      <c r="FZU412" s="2175"/>
      <c r="FZV412" s="2175"/>
      <c r="FZW412" s="2175"/>
      <c r="FZX412" s="2175"/>
      <c r="FZY412" s="2175"/>
      <c r="FZZ412" s="2175"/>
      <c r="GAA412" s="2175"/>
      <c r="GAB412" s="2175"/>
      <c r="GAC412" s="2175"/>
      <c r="GAD412" s="2175"/>
      <c r="GAE412" s="2175"/>
      <c r="GAF412" s="2175"/>
      <c r="GAG412" s="2175"/>
      <c r="GAH412" s="2175"/>
      <c r="GAI412" s="2175"/>
      <c r="GAJ412" s="2175"/>
      <c r="GAK412" s="2175"/>
      <c r="GAL412" s="2175"/>
      <c r="GAM412" s="2175"/>
      <c r="GAN412" s="2175"/>
      <c r="GAO412" s="2175"/>
      <c r="GAP412" s="2175"/>
      <c r="GAQ412" s="2175"/>
      <c r="GAR412" s="2175"/>
      <c r="GAS412" s="2175"/>
      <c r="GAT412" s="2175"/>
      <c r="GAU412" s="2175"/>
      <c r="GAV412" s="2175"/>
      <c r="GAW412" s="2175"/>
      <c r="GAX412" s="2175"/>
      <c r="GAY412" s="2175"/>
      <c r="GAZ412" s="2175"/>
      <c r="GBA412" s="2175"/>
      <c r="GBB412" s="2175"/>
      <c r="GBC412" s="2175"/>
      <c r="GBD412" s="2175"/>
      <c r="GBE412" s="2175"/>
      <c r="GBF412" s="2175"/>
      <c r="GBG412" s="2175"/>
      <c r="GBH412" s="2175"/>
      <c r="GBI412" s="2175"/>
      <c r="GBJ412" s="2175"/>
      <c r="GBK412" s="2175"/>
      <c r="GBL412" s="2175"/>
      <c r="GBM412" s="2175"/>
      <c r="GBN412" s="2175"/>
      <c r="GBO412" s="2175"/>
      <c r="GBP412" s="2175"/>
      <c r="GBQ412" s="2175"/>
      <c r="GBR412" s="2175"/>
      <c r="GBS412" s="2175"/>
      <c r="GBT412" s="2175"/>
      <c r="GBU412" s="2175"/>
      <c r="GBV412" s="2175"/>
      <c r="GBW412" s="2175"/>
      <c r="GBX412" s="2175"/>
      <c r="GBY412" s="2175"/>
      <c r="GBZ412" s="2175"/>
      <c r="GCA412" s="2175"/>
      <c r="GCB412" s="2175"/>
      <c r="GCC412" s="2175"/>
      <c r="GCD412" s="2175"/>
      <c r="GCE412" s="2175"/>
      <c r="GCF412" s="2175"/>
      <c r="GCG412" s="2175"/>
      <c r="GCH412" s="2175"/>
      <c r="GCI412" s="2175"/>
      <c r="GCJ412" s="2175"/>
      <c r="GCK412" s="2175"/>
      <c r="GCL412" s="2175"/>
      <c r="GCM412" s="2175"/>
      <c r="GCN412" s="2175"/>
      <c r="GCO412" s="2175"/>
      <c r="GCP412" s="2175"/>
      <c r="GCQ412" s="2175"/>
      <c r="GCR412" s="2175"/>
      <c r="GCS412" s="2175"/>
      <c r="GCT412" s="2175"/>
      <c r="GCU412" s="2175"/>
      <c r="GCV412" s="2175"/>
      <c r="GCW412" s="2175"/>
      <c r="GCX412" s="2175"/>
      <c r="GCY412" s="2175"/>
      <c r="GCZ412" s="2175"/>
      <c r="GDA412" s="2175"/>
      <c r="GDB412" s="2175"/>
      <c r="GDC412" s="2175"/>
      <c r="GDD412" s="2175"/>
      <c r="GDE412" s="2175"/>
      <c r="GDF412" s="2175"/>
      <c r="GDG412" s="2175"/>
      <c r="GDH412" s="2175"/>
      <c r="GDI412" s="2175"/>
      <c r="GDJ412" s="2175"/>
      <c r="GDK412" s="2175"/>
      <c r="GDL412" s="2175"/>
      <c r="GDM412" s="2175"/>
      <c r="GDN412" s="2175"/>
      <c r="GDO412" s="2175"/>
      <c r="GDP412" s="2175"/>
      <c r="GDQ412" s="2175"/>
      <c r="GDR412" s="2175"/>
      <c r="GDS412" s="2175"/>
      <c r="GDT412" s="2175"/>
      <c r="GDU412" s="2175"/>
      <c r="GDV412" s="2175"/>
      <c r="GDW412" s="2175"/>
      <c r="GDX412" s="2175"/>
      <c r="GDY412" s="2175"/>
      <c r="GDZ412" s="2175"/>
      <c r="GEA412" s="2175"/>
      <c r="GEB412" s="2175"/>
      <c r="GEC412" s="2175"/>
      <c r="GED412" s="2175"/>
      <c r="GEE412" s="2175"/>
      <c r="GEF412" s="2175"/>
      <c r="GEG412" s="2175"/>
      <c r="GEH412" s="2175"/>
      <c r="GEI412" s="2175"/>
      <c r="GEJ412" s="2175"/>
      <c r="GEK412" s="2175"/>
      <c r="GEL412" s="2175"/>
      <c r="GEM412" s="2175"/>
      <c r="GEN412" s="2175"/>
      <c r="GEO412" s="2175"/>
      <c r="GEP412" s="2175"/>
      <c r="GEQ412" s="2175"/>
      <c r="GER412" s="2175"/>
      <c r="GES412" s="2175"/>
      <c r="GET412" s="2175"/>
      <c r="GEU412" s="2175"/>
      <c r="GEV412" s="2175"/>
      <c r="GEW412" s="2175"/>
      <c r="GEX412" s="2175"/>
      <c r="GEY412" s="2175"/>
      <c r="GEZ412" s="2175"/>
      <c r="GFA412" s="2175"/>
      <c r="GFB412" s="2175"/>
      <c r="GFC412" s="2175"/>
      <c r="GFD412" s="2175"/>
      <c r="GFE412" s="2175"/>
      <c r="GFF412" s="2175"/>
      <c r="GFG412" s="2175"/>
      <c r="GFH412" s="2175"/>
      <c r="GFI412" s="2175"/>
      <c r="GFJ412" s="2175"/>
      <c r="GFK412" s="2175"/>
      <c r="GFL412" s="2175"/>
      <c r="GFM412" s="2175"/>
      <c r="GFN412" s="2175"/>
      <c r="GFO412" s="2175"/>
      <c r="GFP412" s="2175"/>
      <c r="GFQ412" s="2175"/>
      <c r="GFR412" s="2175"/>
      <c r="GFS412" s="2175"/>
      <c r="GFT412" s="2175"/>
      <c r="GFU412" s="2175"/>
      <c r="GFV412" s="2175"/>
      <c r="GFW412" s="2175"/>
      <c r="GFX412" s="2175"/>
      <c r="GFY412" s="2175"/>
      <c r="GFZ412" s="2175"/>
      <c r="GGA412" s="2175"/>
      <c r="GGB412" s="2175"/>
      <c r="GGC412" s="2175"/>
      <c r="GGD412" s="2175"/>
      <c r="GGE412" s="2175"/>
      <c r="GGF412" s="2175"/>
      <c r="GGG412" s="2175"/>
      <c r="GGH412" s="2175"/>
      <c r="GGI412" s="2175"/>
      <c r="GGJ412" s="2175"/>
      <c r="GGK412" s="2175"/>
      <c r="GGL412" s="2175"/>
      <c r="GGM412" s="2175"/>
      <c r="GGN412" s="2175"/>
      <c r="GGO412" s="2175"/>
      <c r="GGP412" s="2175"/>
      <c r="GGQ412" s="2175"/>
      <c r="GGR412" s="2175"/>
      <c r="GGS412" s="2175"/>
      <c r="GGT412" s="2175"/>
      <c r="GGU412" s="2175"/>
      <c r="GGV412" s="2175"/>
      <c r="GGW412" s="2175"/>
      <c r="GGX412" s="2175"/>
      <c r="GGY412" s="2175"/>
      <c r="GGZ412" s="2175"/>
      <c r="GHA412" s="2175"/>
      <c r="GHB412" s="2175"/>
      <c r="GHC412" s="2175"/>
      <c r="GHD412" s="2175"/>
      <c r="GHE412" s="2175"/>
      <c r="GHF412" s="2175"/>
      <c r="GHG412" s="2175"/>
      <c r="GHH412" s="2175"/>
      <c r="GHI412" s="2175"/>
      <c r="GHJ412" s="2175"/>
      <c r="GHK412" s="2175"/>
      <c r="GHL412" s="2175"/>
      <c r="GHM412" s="2175"/>
      <c r="GHN412" s="2175"/>
      <c r="GHO412" s="2175"/>
      <c r="GHP412" s="2175"/>
      <c r="GHQ412" s="2175"/>
      <c r="GHR412" s="2175"/>
      <c r="GHS412" s="2175"/>
      <c r="GHT412" s="2175"/>
      <c r="GHU412" s="2175"/>
      <c r="GHV412" s="2175"/>
      <c r="GHW412" s="2175"/>
      <c r="GHX412" s="2175"/>
      <c r="GHY412" s="2175"/>
      <c r="GHZ412" s="2175"/>
      <c r="GIA412" s="2175"/>
      <c r="GIB412" s="2175"/>
      <c r="GIC412" s="2175"/>
      <c r="GID412" s="2175"/>
      <c r="GIE412" s="2175"/>
      <c r="GIF412" s="2175"/>
      <c r="GIG412" s="2175"/>
      <c r="GIH412" s="2175"/>
      <c r="GII412" s="2175"/>
      <c r="GIJ412" s="2175"/>
      <c r="GIK412" s="2175"/>
      <c r="GIL412" s="2175"/>
      <c r="GIM412" s="2175"/>
      <c r="GIN412" s="2175"/>
      <c r="GIO412" s="2175"/>
      <c r="GIP412" s="2175"/>
      <c r="GIQ412" s="2175"/>
      <c r="GIR412" s="2175"/>
      <c r="GIS412" s="2175"/>
      <c r="GIT412" s="2175"/>
      <c r="GIU412" s="2175"/>
      <c r="GIV412" s="2175"/>
      <c r="GIW412" s="2175"/>
      <c r="GIX412" s="2175"/>
      <c r="GIY412" s="2175"/>
      <c r="GIZ412" s="2175"/>
      <c r="GJA412" s="2175"/>
      <c r="GJB412" s="2175"/>
      <c r="GJC412" s="2175"/>
      <c r="GJD412" s="2175"/>
      <c r="GJE412" s="2175"/>
      <c r="GJF412" s="2175"/>
      <c r="GJG412" s="2175"/>
      <c r="GJH412" s="2175"/>
      <c r="GJI412" s="2175"/>
      <c r="GJJ412" s="2175"/>
      <c r="GJK412" s="2175"/>
      <c r="GJL412" s="2175"/>
      <c r="GJM412" s="2175"/>
      <c r="GJN412" s="2175"/>
      <c r="GJO412" s="2175"/>
      <c r="GJP412" s="2175"/>
      <c r="GJQ412" s="2175"/>
      <c r="GJR412" s="2175"/>
      <c r="GJS412" s="2175"/>
      <c r="GJT412" s="2175"/>
      <c r="GJU412" s="2175"/>
      <c r="GJV412" s="2175"/>
      <c r="GJW412" s="2175"/>
      <c r="GJX412" s="2175"/>
      <c r="GJY412" s="2175"/>
      <c r="GJZ412" s="2175"/>
      <c r="GKA412" s="2175"/>
      <c r="GKB412" s="2175"/>
      <c r="GKC412" s="2175"/>
      <c r="GKD412" s="2175"/>
      <c r="GKE412" s="2175"/>
      <c r="GKF412" s="2175"/>
      <c r="GKG412" s="2175"/>
      <c r="GKH412" s="2175"/>
      <c r="GKI412" s="2175"/>
      <c r="GKJ412" s="2175"/>
      <c r="GKK412" s="2175"/>
      <c r="GKL412" s="2175"/>
      <c r="GKM412" s="2175"/>
      <c r="GKN412" s="2175"/>
      <c r="GKO412" s="2175"/>
      <c r="GKP412" s="2175"/>
      <c r="GKQ412" s="2175"/>
      <c r="GKR412" s="2175"/>
      <c r="GKS412" s="2175"/>
      <c r="GKT412" s="2175"/>
      <c r="GKU412" s="2175"/>
      <c r="GKV412" s="2175"/>
      <c r="GKW412" s="2175"/>
      <c r="GKX412" s="2175"/>
      <c r="GKY412" s="2175"/>
      <c r="GKZ412" s="2175"/>
      <c r="GLA412" s="2175"/>
      <c r="GLB412" s="2175"/>
      <c r="GLC412" s="2175"/>
      <c r="GLD412" s="2175"/>
      <c r="GLE412" s="2175"/>
      <c r="GLF412" s="2175"/>
      <c r="GLG412" s="2175"/>
      <c r="GLH412" s="2175"/>
      <c r="GLI412" s="2175"/>
      <c r="GLJ412" s="2175"/>
      <c r="GLK412" s="2175"/>
      <c r="GLL412" s="2175"/>
      <c r="GLM412" s="2175"/>
      <c r="GLN412" s="2175"/>
      <c r="GLO412" s="2175"/>
      <c r="GLP412" s="2175"/>
      <c r="GLQ412" s="2175"/>
      <c r="GLR412" s="2175"/>
      <c r="GLS412" s="2175"/>
      <c r="GLT412" s="2175"/>
      <c r="GLU412" s="2175"/>
      <c r="GLV412" s="2175"/>
      <c r="GLW412" s="2175"/>
      <c r="GLX412" s="2175"/>
      <c r="GLY412" s="2175"/>
      <c r="GLZ412" s="2175"/>
      <c r="GMA412" s="2175"/>
      <c r="GMB412" s="2175"/>
      <c r="GMC412" s="2175"/>
      <c r="GMD412" s="2175"/>
      <c r="GME412" s="2175"/>
      <c r="GMF412" s="2175"/>
      <c r="GMG412" s="2175"/>
      <c r="GMH412" s="2175"/>
      <c r="GMI412" s="2175"/>
      <c r="GMJ412" s="2175"/>
      <c r="GMK412" s="2175"/>
      <c r="GML412" s="2175"/>
      <c r="GMM412" s="2175"/>
      <c r="GMN412" s="2175"/>
      <c r="GMO412" s="2175"/>
      <c r="GMP412" s="2175"/>
      <c r="GMQ412" s="2175"/>
      <c r="GMR412" s="2175"/>
      <c r="GMS412" s="2175"/>
      <c r="GMT412" s="2175"/>
      <c r="GMU412" s="2175"/>
      <c r="GMV412" s="2175"/>
      <c r="GMW412" s="2175"/>
      <c r="GMX412" s="2175"/>
      <c r="GMY412" s="2175"/>
      <c r="GMZ412" s="2175"/>
      <c r="GNA412" s="2175"/>
      <c r="GNB412" s="2175"/>
      <c r="GNC412" s="2175"/>
      <c r="GND412" s="2175"/>
      <c r="GNE412" s="2175"/>
      <c r="GNF412" s="2175"/>
      <c r="GNG412" s="2175"/>
      <c r="GNH412" s="2175"/>
      <c r="GNI412" s="2175"/>
      <c r="GNJ412" s="2175"/>
      <c r="GNK412" s="2175"/>
      <c r="GNL412" s="2175"/>
      <c r="GNM412" s="2175"/>
      <c r="GNN412" s="2175"/>
      <c r="GNO412" s="2175"/>
      <c r="GNP412" s="2175"/>
      <c r="GNQ412" s="2175"/>
      <c r="GNR412" s="2175"/>
      <c r="GNS412" s="2175"/>
      <c r="GNT412" s="2175"/>
      <c r="GNU412" s="2175"/>
      <c r="GNV412" s="2175"/>
      <c r="GNW412" s="2175"/>
      <c r="GNX412" s="2175"/>
      <c r="GNY412" s="2175"/>
      <c r="GNZ412" s="2175"/>
      <c r="GOA412" s="2175"/>
      <c r="GOB412" s="2175"/>
      <c r="GOC412" s="2175"/>
      <c r="GOD412" s="2175"/>
      <c r="GOE412" s="2175"/>
      <c r="GOF412" s="2175"/>
      <c r="GOG412" s="2175"/>
      <c r="GOH412" s="2175"/>
      <c r="GOI412" s="2175"/>
      <c r="GOJ412" s="2175"/>
      <c r="GOK412" s="2175"/>
      <c r="GOL412" s="2175"/>
      <c r="GOM412" s="2175"/>
      <c r="GON412" s="2175"/>
      <c r="GOO412" s="2175"/>
      <c r="GOP412" s="2175"/>
      <c r="GOQ412" s="2175"/>
      <c r="GOR412" s="2175"/>
      <c r="GOS412" s="2175"/>
      <c r="GOT412" s="2175"/>
      <c r="GOU412" s="2175"/>
      <c r="GOV412" s="2175"/>
      <c r="GOW412" s="2175"/>
      <c r="GOX412" s="2175"/>
      <c r="GOY412" s="2175"/>
      <c r="GOZ412" s="2175"/>
      <c r="GPA412" s="2175"/>
      <c r="GPB412" s="2175"/>
      <c r="GPC412" s="2175"/>
      <c r="GPD412" s="2175"/>
      <c r="GPE412" s="2175"/>
      <c r="GPF412" s="2175"/>
      <c r="GPG412" s="2175"/>
      <c r="GPH412" s="2175"/>
      <c r="GPI412" s="2175"/>
      <c r="GPJ412" s="2175"/>
      <c r="GPK412" s="2175"/>
      <c r="GPL412" s="2175"/>
      <c r="GPM412" s="2175"/>
      <c r="GPN412" s="2175"/>
      <c r="GPO412" s="2175"/>
      <c r="GPP412" s="2175"/>
      <c r="GPQ412" s="2175"/>
      <c r="GPR412" s="2175"/>
      <c r="GPS412" s="2175"/>
      <c r="GPT412" s="2175"/>
      <c r="GPU412" s="2175"/>
      <c r="GPV412" s="2175"/>
      <c r="GPW412" s="2175"/>
      <c r="GPX412" s="2175"/>
      <c r="GPY412" s="2175"/>
      <c r="GPZ412" s="2175"/>
      <c r="GQA412" s="2175"/>
      <c r="GQB412" s="2175"/>
      <c r="GQC412" s="2175"/>
      <c r="GQD412" s="2175"/>
      <c r="GQE412" s="2175"/>
      <c r="GQF412" s="2175"/>
      <c r="GQG412" s="2175"/>
      <c r="GQH412" s="2175"/>
      <c r="GQI412" s="2175"/>
      <c r="GQJ412" s="2175"/>
      <c r="GQK412" s="2175"/>
      <c r="GQL412" s="2175"/>
      <c r="GQM412" s="2175"/>
      <c r="GQN412" s="2175"/>
      <c r="GQO412" s="2175"/>
      <c r="GQP412" s="2175"/>
      <c r="GQQ412" s="2175"/>
      <c r="GQR412" s="2175"/>
      <c r="GQS412" s="2175"/>
      <c r="GQT412" s="2175"/>
      <c r="GQU412" s="2175"/>
      <c r="GQV412" s="2175"/>
      <c r="GQW412" s="2175"/>
      <c r="GQX412" s="2175"/>
      <c r="GQY412" s="2175"/>
      <c r="GQZ412" s="2175"/>
      <c r="GRA412" s="2175"/>
      <c r="GRB412" s="2175"/>
      <c r="GRC412" s="2175"/>
      <c r="GRD412" s="2175"/>
      <c r="GRE412" s="2175"/>
      <c r="GRF412" s="2175"/>
      <c r="GRG412" s="2175"/>
      <c r="GRH412" s="2175"/>
      <c r="GRI412" s="2175"/>
      <c r="GRJ412" s="2175"/>
      <c r="GRK412" s="2175"/>
      <c r="GRL412" s="2175"/>
      <c r="GRM412" s="2175"/>
      <c r="GRN412" s="2175"/>
      <c r="GRO412" s="2175"/>
      <c r="GRP412" s="2175"/>
      <c r="GRQ412" s="2175"/>
      <c r="GRR412" s="2175"/>
      <c r="GRS412" s="2175"/>
      <c r="GRT412" s="2175"/>
      <c r="GRU412" s="2175"/>
      <c r="GRV412" s="2175"/>
      <c r="GRW412" s="2175"/>
      <c r="GRX412" s="2175"/>
      <c r="GRY412" s="2175"/>
      <c r="GRZ412" s="2175"/>
      <c r="GSA412" s="2175"/>
      <c r="GSB412" s="2175"/>
      <c r="GSC412" s="2175"/>
      <c r="GSD412" s="2175"/>
      <c r="GSE412" s="2175"/>
      <c r="GSF412" s="2175"/>
      <c r="GSG412" s="2175"/>
      <c r="GSH412" s="2175"/>
      <c r="GSI412" s="2175"/>
      <c r="GSJ412" s="2175"/>
      <c r="GSK412" s="2175"/>
      <c r="GSL412" s="2175"/>
      <c r="GSM412" s="2175"/>
      <c r="GSN412" s="2175"/>
      <c r="GSO412" s="2175"/>
      <c r="GSP412" s="2175"/>
      <c r="GSQ412" s="2175"/>
      <c r="GSR412" s="2175"/>
      <c r="GSS412" s="2175"/>
      <c r="GST412" s="2175"/>
      <c r="GSU412" s="2175"/>
      <c r="GSV412" s="2175"/>
      <c r="GSW412" s="2175"/>
      <c r="GSX412" s="2175"/>
      <c r="GSY412" s="2175"/>
      <c r="GSZ412" s="2175"/>
      <c r="GTA412" s="2175"/>
      <c r="GTB412" s="2175"/>
      <c r="GTC412" s="2175"/>
      <c r="GTD412" s="2175"/>
      <c r="GTE412" s="2175"/>
      <c r="GTF412" s="2175"/>
      <c r="GTG412" s="2175"/>
      <c r="GTH412" s="2175"/>
      <c r="GTI412" s="2175"/>
      <c r="GTJ412" s="2175"/>
      <c r="GTK412" s="2175"/>
      <c r="GTL412" s="2175"/>
      <c r="GTM412" s="2175"/>
      <c r="GTN412" s="2175"/>
      <c r="GTO412" s="2175"/>
      <c r="GTP412" s="2175"/>
      <c r="GTQ412" s="2175"/>
      <c r="GTR412" s="2175"/>
      <c r="GTS412" s="2175"/>
      <c r="GTT412" s="2175"/>
      <c r="GTU412" s="2175"/>
      <c r="GTV412" s="2175"/>
      <c r="GTW412" s="2175"/>
      <c r="GTX412" s="2175"/>
      <c r="GTY412" s="2175"/>
      <c r="GTZ412" s="2175"/>
      <c r="GUA412" s="2175"/>
      <c r="GUB412" s="2175"/>
      <c r="GUC412" s="2175"/>
      <c r="GUD412" s="2175"/>
      <c r="GUE412" s="2175"/>
      <c r="GUF412" s="2175"/>
      <c r="GUG412" s="2175"/>
      <c r="GUH412" s="2175"/>
      <c r="GUI412" s="2175"/>
      <c r="GUJ412" s="2175"/>
      <c r="GUK412" s="2175"/>
      <c r="GUL412" s="2175"/>
      <c r="GUM412" s="2175"/>
      <c r="GUN412" s="2175"/>
      <c r="GUO412" s="2175"/>
      <c r="GUP412" s="2175"/>
      <c r="GUQ412" s="2175"/>
      <c r="GUR412" s="2175"/>
      <c r="GUS412" s="2175"/>
      <c r="GUT412" s="2175"/>
      <c r="GUU412" s="2175"/>
      <c r="GUV412" s="2175"/>
      <c r="GUW412" s="2175"/>
      <c r="GUX412" s="2175"/>
      <c r="GUY412" s="2175"/>
      <c r="GUZ412" s="2175"/>
      <c r="GVA412" s="2175"/>
      <c r="GVB412" s="2175"/>
      <c r="GVC412" s="2175"/>
      <c r="GVD412" s="2175"/>
      <c r="GVE412" s="2175"/>
      <c r="GVF412" s="2175"/>
      <c r="GVG412" s="2175"/>
      <c r="GVH412" s="2175"/>
      <c r="GVI412" s="2175"/>
      <c r="GVJ412" s="2175"/>
      <c r="GVK412" s="2175"/>
      <c r="GVL412" s="2175"/>
      <c r="GVM412" s="2175"/>
      <c r="GVN412" s="2175"/>
      <c r="GVO412" s="2175"/>
      <c r="GVP412" s="2175"/>
      <c r="GVQ412" s="2175"/>
      <c r="GVR412" s="2175"/>
      <c r="GVS412" s="2175"/>
      <c r="GVT412" s="2175"/>
      <c r="GVU412" s="2175"/>
      <c r="GVV412" s="2175"/>
      <c r="GVW412" s="2175"/>
      <c r="GVX412" s="2175"/>
      <c r="GVY412" s="2175"/>
      <c r="GVZ412" s="2175"/>
      <c r="GWA412" s="2175"/>
      <c r="GWB412" s="2175"/>
      <c r="GWC412" s="2175"/>
      <c r="GWD412" s="2175"/>
      <c r="GWE412" s="2175"/>
      <c r="GWF412" s="2175"/>
      <c r="GWG412" s="2175"/>
      <c r="GWH412" s="2175"/>
      <c r="GWI412" s="2175"/>
      <c r="GWJ412" s="2175"/>
      <c r="GWK412" s="2175"/>
      <c r="GWL412" s="2175"/>
      <c r="GWM412" s="2175"/>
      <c r="GWN412" s="2175"/>
      <c r="GWO412" s="2175"/>
      <c r="GWP412" s="2175"/>
      <c r="GWQ412" s="2175"/>
      <c r="GWR412" s="2175"/>
      <c r="GWS412" s="2175"/>
      <c r="GWT412" s="2175"/>
      <c r="GWU412" s="2175"/>
      <c r="GWV412" s="2175"/>
      <c r="GWW412" s="2175"/>
      <c r="GWX412" s="2175"/>
      <c r="GWY412" s="2175"/>
      <c r="GWZ412" s="2175"/>
      <c r="GXA412" s="2175"/>
      <c r="GXB412" s="2175"/>
      <c r="GXC412" s="2175"/>
      <c r="GXD412" s="2175"/>
      <c r="GXE412" s="2175"/>
      <c r="GXF412" s="2175"/>
      <c r="GXG412" s="2175"/>
      <c r="GXH412" s="2175"/>
      <c r="GXI412" s="2175"/>
      <c r="GXJ412" s="2175"/>
      <c r="GXK412" s="2175"/>
      <c r="GXL412" s="2175"/>
      <c r="GXM412" s="2175"/>
      <c r="GXN412" s="2175"/>
      <c r="GXO412" s="2175"/>
      <c r="GXP412" s="2175"/>
      <c r="GXQ412" s="2175"/>
      <c r="GXR412" s="2175"/>
      <c r="GXS412" s="2175"/>
      <c r="GXT412" s="2175"/>
      <c r="GXU412" s="2175"/>
      <c r="GXV412" s="2175"/>
      <c r="GXW412" s="2175"/>
      <c r="GXX412" s="2175"/>
      <c r="GXY412" s="2175"/>
      <c r="GXZ412" s="2175"/>
      <c r="GYA412" s="2175"/>
      <c r="GYB412" s="2175"/>
      <c r="GYC412" s="2175"/>
      <c r="GYD412" s="2175"/>
      <c r="GYE412" s="2175"/>
      <c r="GYF412" s="2175"/>
      <c r="GYG412" s="2175"/>
      <c r="GYH412" s="2175"/>
      <c r="GYI412" s="2175"/>
      <c r="GYJ412" s="2175"/>
      <c r="GYK412" s="2175"/>
      <c r="GYL412" s="2175"/>
      <c r="GYM412" s="2175"/>
      <c r="GYN412" s="2175"/>
      <c r="GYO412" s="2175"/>
      <c r="GYP412" s="2175"/>
      <c r="GYQ412" s="2175"/>
      <c r="GYR412" s="2175"/>
      <c r="GYS412" s="2175"/>
      <c r="GYT412" s="2175"/>
      <c r="GYU412" s="2175"/>
      <c r="GYV412" s="2175"/>
      <c r="GYW412" s="2175"/>
      <c r="GYX412" s="2175"/>
      <c r="GYY412" s="2175"/>
      <c r="GYZ412" s="2175"/>
      <c r="GZA412" s="2175"/>
      <c r="GZB412" s="2175"/>
      <c r="GZC412" s="2175"/>
      <c r="GZD412" s="2175"/>
      <c r="GZE412" s="2175"/>
      <c r="GZF412" s="2175"/>
      <c r="GZG412" s="2175"/>
      <c r="GZH412" s="2175"/>
      <c r="GZI412" s="2175"/>
      <c r="GZJ412" s="2175"/>
      <c r="GZK412" s="2175"/>
      <c r="GZL412" s="2175"/>
      <c r="GZM412" s="2175"/>
      <c r="GZN412" s="2175"/>
      <c r="GZO412" s="2175"/>
      <c r="GZP412" s="2175"/>
      <c r="GZQ412" s="2175"/>
      <c r="GZR412" s="2175"/>
      <c r="GZS412" s="2175"/>
      <c r="GZT412" s="2175"/>
      <c r="GZU412" s="2175"/>
      <c r="GZV412" s="2175"/>
      <c r="GZW412" s="2175"/>
      <c r="GZX412" s="2175"/>
      <c r="GZY412" s="2175"/>
      <c r="GZZ412" s="2175"/>
      <c r="HAA412" s="2175"/>
      <c r="HAB412" s="2175"/>
      <c r="HAC412" s="2175"/>
      <c r="HAD412" s="2175"/>
      <c r="HAE412" s="2175"/>
      <c r="HAF412" s="2175"/>
      <c r="HAG412" s="2175"/>
      <c r="HAH412" s="2175"/>
      <c r="HAI412" s="2175"/>
      <c r="HAJ412" s="2175"/>
      <c r="HAK412" s="2175"/>
      <c r="HAL412" s="2175"/>
      <c r="HAM412" s="2175"/>
      <c r="HAN412" s="2175"/>
      <c r="HAO412" s="2175"/>
      <c r="HAP412" s="2175"/>
      <c r="HAQ412" s="2175"/>
      <c r="HAR412" s="2175"/>
      <c r="HAS412" s="2175"/>
      <c r="HAT412" s="2175"/>
      <c r="HAU412" s="2175"/>
      <c r="HAV412" s="2175"/>
      <c r="HAW412" s="2175"/>
      <c r="HAX412" s="2175"/>
      <c r="HAY412" s="2175"/>
      <c r="HAZ412" s="2175"/>
      <c r="HBA412" s="2175"/>
      <c r="HBB412" s="2175"/>
      <c r="HBC412" s="2175"/>
      <c r="HBD412" s="2175"/>
      <c r="HBE412" s="2175"/>
      <c r="HBF412" s="2175"/>
      <c r="HBG412" s="2175"/>
      <c r="HBH412" s="2175"/>
      <c r="HBI412" s="2175"/>
      <c r="HBJ412" s="2175"/>
      <c r="HBK412" s="2175"/>
      <c r="HBL412" s="2175"/>
      <c r="HBM412" s="2175"/>
      <c r="HBN412" s="2175"/>
      <c r="HBO412" s="2175"/>
      <c r="HBP412" s="2175"/>
      <c r="HBQ412" s="2175"/>
      <c r="HBR412" s="2175"/>
      <c r="HBS412" s="2175"/>
      <c r="HBT412" s="2175"/>
      <c r="HBU412" s="2175"/>
      <c r="HBV412" s="2175"/>
      <c r="HBW412" s="2175"/>
      <c r="HBX412" s="2175"/>
      <c r="HBY412" s="2175"/>
      <c r="HBZ412" s="2175"/>
      <c r="HCA412" s="2175"/>
      <c r="HCB412" s="2175"/>
      <c r="HCC412" s="2175"/>
      <c r="HCD412" s="2175"/>
      <c r="HCE412" s="2175"/>
      <c r="HCF412" s="2175"/>
      <c r="HCG412" s="2175"/>
      <c r="HCH412" s="2175"/>
      <c r="HCI412" s="2175"/>
      <c r="HCJ412" s="2175"/>
      <c r="HCK412" s="2175"/>
      <c r="HCL412" s="2175"/>
      <c r="HCM412" s="2175"/>
      <c r="HCN412" s="2175"/>
      <c r="HCO412" s="2175"/>
      <c r="HCP412" s="2175"/>
      <c r="HCQ412" s="2175"/>
      <c r="HCR412" s="2175"/>
      <c r="HCS412" s="2175"/>
      <c r="HCT412" s="2175"/>
      <c r="HCU412" s="2175"/>
      <c r="HCV412" s="2175"/>
      <c r="HCW412" s="2175"/>
      <c r="HCX412" s="2175"/>
      <c r="HCY412" s="2175"/>
      <c r="HCZ412" s="2175"/>
      <c r="HDA412" s="2175"/>
      <c r="HDB412" s="2175"/>
      <c r="HDC412" s="2175"/>
      <c r="HDD412" s="2175"/>
      <c r="HDE412" s="2175"/>
      <c r="HDF412" s="2175"/>
      <c r="HDG412" s="2175"/>
      <c r="HDH412" s="2175"/>
      <c r="HDI412" s="2175"/>
      <c r="HDJ412" s="2175"/>
      <c r="HDK412" s="2175"/>
      <c r="HDL412" s="2175"/>
      <c r="HDM412" s="2175"/>
      <c r="HDN412" s="2175"/>
      <c r="HDO412" s="2175"/>
      <c r="HDP412" s="2175"/>
      <c r="HDQ412" s="2175"/>
      <c r="HDR412" s="2175"/>
      <c r="HDS412" s="2175"/>
      <c r="HDT412" s="2175"/>
      <c r="HDU412" s="2175"/>
      <c r="HDV412" s="2175"/>
      <c r="HDW412" s="2175"/>
      <c r="HDX412" s="2175"/>
      <c r="HDY412" s="2175"/>
      <c r="HDZ412" s="2175"/>
      <c r="HEA412" s="2175"/>
      <c r="HEB412" s="2175"/>
      <c r="HEC412" s="2175"/>
      <c r="HED412" s="2175"/>
      <c r="HEE412" s="2175"/>
      <c r="HEF412" s="2175"/>
      <c r="HEG412" s="2175"/>
      <c r="HEH412" s="2175"/>
      <c r="HEI412" s="2175"/>
      <c r="HEJ412" s="2175"/>
      <c r="HEK412" s="2175"/>
      <c r="HEL412" s="2175"/>
      <c r="HEM412" s="2175"/>
      <c r="HEN412" s="2175"/>
      <c r="HEO412" s="2175"/>
      <c r="HEP412" s="2175"/>
      <c r="HEQ412" s="2175"/>
      <c r="HER412" s="2175"/>
      <c r="HES412" s="2175"/>
      <c r="HET412" s="2175"/>
      <c r="HEU412" s="2175"/>
      <c r="HEV412" s="2175"/>
      <c r="HEW412" s="2175"/>
      <c r="HEX412" s="2175"/>
      <c r="HEY412" s="2175"/>
      <c r="HEZ412" s="2175"/>
      <c r="HFA412" s="2175"/>
      <c r="HFB412" s="2175"/>
      <c r="HFC412" s="2175"/>
      <c r="HFD412" s="2175"/>
      <c r="HFE412" s="2175"/>
      <c r="HFF412" s="2175"/>
      <c r="HFG412" s="2175"/>
      <c r="HFH412" s="2175"/>
      <c r="HFI412" s="2175"/>
      <c r="HFJ412" s="2175"/>
      <c r="HFK412" s="2175"/>
      <c r="HFL412" s="2175"/>
      <c r="HFM412" s="2175"/>
      <c r="HFN412" s="2175"/>
      <c r="HFO412" s="2175"/>
      <c r="HFP412" s="2175"/>
      <c r="HFQ412" s="2175"/>
      <c r="HFR412" s="2175"/>
      <c r="HFS412" s="2175"/>
      <c r="HFT412" s="2175"/>
      <c r="HFU412" s="2175"/>
      <c r="HFV412" s="2175"/>
      <c r="HFW412" s="2175"/>
      <c r="HFX412" s="2175"/>
      <c r="HFY412" s="2175"/>
      <c r="HFZ412" s="2175"/>
      <c r="HGA412" s="2175"/>
      <c r="HGB412" s="2175"/>
      <c r="HGC412" s="2175"/>
      <c r="HGD412" s="2175"/>
      <c r="HGE412" s="2175"/>
      <c r="HGF412" s="2175"/>
      <c r="HGG412" s="2175"/>
      <c r="HGH412" s="2175"/>
      <c r="HGI412" s="2175"/>
      <c r="HGJ412" s="2175"/>
      <c r="HGK412" s="2175"/>
      <c r="HGL412" s="2175"/>
      <c r="HGM412" s="2175"/>
      <c r="HGN412" s="2175"/>
      <c r="HGO412" s="2175"/>
      <c r="HGP412" s="2175"/>
      <c r="HGQ412" s="2175"/>
      <c r="HGR412" s="2175"/>
      <c r="HGS412" s="2175"/>
      <c r="HGT412" s="2175"/>
      <c r="HGU412" s="2175"/>
      <c r="HGV412" s="2175"/>
      <c r="HGW412" s="2175"/>
      <c r="HGX412" s="2175"/>
      <c r="HGY412" s="2175"/>
      <c r="HGZ412" s="2175"/>
      <c r="HHA412" s="2175"/>
      <c r="HHB412" s="2175"/>
      <c r="HHC412" s="2175"/>
      <c r="HHD412" s="2175"/>
      <c r="HHE412" s="2175"/>
      <c r="HHF412" s="2175"/>
      <c r="HHG412" s="2175"/>
      <c r="HHH412" s="2175"/>
      <c r="HHI412" s="2175"/>
      <c r="HHJ412" s="2175"/>
      <c r="HHK412" s="2175"/>
      <c r="HHL412" s="2175"/>
      <c r="HHM412" s="2175"/>
      <c r="HHN412" s="2175"/>
      <c r="HHO412" s="2175"/>
      <c r="HHP412" s="2175"/>
      <c r="HHQ412" s="2175"/>
      <c r="HHR412" s="2175"/>
      <c r="HHS412" s="2175"/>
      <c r="HHT412" s="2175"/>
      <c r="HHU412" s="2175"/>
      <c r="HHV412" s="2175"/>
      <c r="HHW412" s="2175"/>
      <c r="HHX412" s="2175"/>
      <c r="HHY412" s="2175"/>
      <c r="HHZ412" s="2175"/>
      <c r="HIA412" s="2175"/>
      <c r="HIB412" s="2175"/>
      <c r="HIC412" s="2175"/>
      <c r="HID412" s="2175"/>
      <c r="HIE412" s="2175"/>
      <c r="HIF412" s="2175"/>
      <c r="HIG412" s="2175"/>
      <c r="HIH412" s="2175"/>
      <c r="HII412" s="2175"/>
      <c r="HIJ412" s="2175"/>
      <c r="HIK412" s="2175"/>
      <c r="HIL412" s="2175"/>
      <c r="HIM412" s="2175"/>
      <c r="HIN412" s="2175"/>
      <c r="HIO412" s="2175"/>
      <c r="HIP412" s="2175"/>
      <c r="HIQ412" s="2175"/>
      <c r="HIR412" s="2175"/>
      <c r="HIS412" s="2175"/>
      <c r="HIT412" s="2175"/>
      <c r="HIU412" s="2175"/>
      <c r="HIV412" s="2175"/>
      <c r="HIW412" s="2175"/>
      <c r="HIX412" s="2175"/>
      <c r="HIY412" s="2175"/>
      <c r="HIZ412" s="2175"/>
      <c r="HJA412" s="2175"/>
      <c r="HJB412" s="2175"/>
      <c r="HJC412" s="2175"/>
      <c r="HJD412" s="2175"/>
      <c r="HJE412" s="2175"/>
      <c r="HJF412" s="2175"/>
      <c r="HJG412" s="2175"/>
      <c r="HJH412" s="2175"/>
      <c r="HJI412" s="2175"/>
      <c r="HJJ412" s="2175"/>
      <c r="HJK412" s="2175"/>
      <c r="HJL412" s="2175"/>
      <c r="HJM412" s="2175"/>
      <c r="HJN412" s="2175"/>
      <c r="HJO412" s="2175"/>
      <c r="HJP412" s="2175"/>
      <c r="HJQ412" s="2175"/>
      <c r="HJR412" s="2175"/>
      <c r="HJS412" s="2175"/>
      <c r="HJT412" s="2175"/>
      <c r="HJU412" s="2175"/>
      <c r="HJV412" s="2175"/>
      <c r="HJW412" s="2175"/>
      <c r="HJX412" s="2175"/>
      <c r="HJY412" s="2175"/>
      <c r="HJZ412" s="2175"/>
      <c r="HKA412" s="2175"/>
      <c r="HKB412" s="2175"/>
      <c r="HKC412" s="2175"/>
      <c r="HKD412" s="2175"/>
      <c r="HKE412" s="2175"/>
      <c r="HKF412" s="2175"/>
      <c r="HKG412" s="2175"/>
      <c r="HKH412" s="2175"/>
      <c r="HKI412" s="2175"/>
      <c r="HKJ412" s="2175"/>
      <c r="HKK412" s="2175"/>
      <c r="HKL412" s="2175"/>
      <c r="HKM412" s="2175"/>
      <c r="HKN412" s="2175"/>
      <c r="HKO412" s="2175"/>
      <c r="HKP412" s="2175"/>
      <c r="HKQ412" s="2175"/>
      <c r="HKR412" s="2175"/>
      <c r="HKS412" s="2175"/>
      <c r="HKT412" s="2175"/>
      <c r="HKU412" s="2175"/>
      <c r="HKV412" s="2175"/>
      <c r="HKW412" s="2175"/>
      <c r="HKX412" s="2175"/>
      <c r="HKY412" s="2175"/>
      <c r="HKZ412" s="2175"/>
      <c r="HLA412" s="2175"/>
      <c r="HLB412" s="2175"/>
      <c r="HLC412" s="2175"/>
      <c r="HLD412" s="2175"/>
      <c r="HLE412" s="2175"/>
      <c r="HLF412" s="2175"/>
      <c r="HLG412" s="2175"/>
      <c r="HLH412" s="2175"/>
      <c r="HLI412" s="2175"/>
      <c r="HLJ412" s="2175"/>
      <c r="HLK412" s="2175"/>
      <c r="HLL412" s="2175"/>
      <c r="HLM412" s="2175"/>
      <c r="HLN412" s="2175"/>
      <c r="HLO412" s="2175"/>
      <c r="HLP412" s="2175"/>
      <c r="HLQ412" s="2175"/>
      <c r="HLR412" s="2175"/>
      <c r="HLS412" s="2175"/>
      <c r="HLT412" s="2175"/>
      <c r="HLU412" s="2175"/>
      <c r="HLV412" s="2175"/>
      <c r="HLW412" s="2175"/>
      <c r="HLX412" s="2175"/>
      <c r="HLY412" s="2175"/>
      <c r="HLZ412" s="2175"/>
      <c r="HMA412" s="2175"/>
      <c r="HMB412" s="2175"/>
      <c r="HMC412" s="2175"/>
      <c r="HMD412" s="2175"/>
      <c r="HME412" s="2175"/>
      <c r="HMF412" s="2175"/>
      <c r="HMG412" s="2175"/>
      <c r="HMH412" s="2175"/>
      <c r="HMI412" s="2175"/>
      <c r="HMJ412" s="2175"/>
      <c r="HMK412" s="2175"/>
      <c r="HML412" s="2175"/>
      <c r="HMM412" s="2175"/>
      <c r="HMN412" s="2175"/>
      <c r="HMO412" s="2175"/>
      <c r="HMP412" s="2175"/>
      <c r="HMQ412" s="2175"/>
      <c r="HMR412" s="2175"/>
      <c r="HMS412" s="2175"/>
      <c r="HMT412" s="2175"/>
      <c r="HMU412" s="2175"/>
      <c r="HMV412" s="2175"/>
      <c r="HMW412" s="2175"/>
      <c r="HMX412" s="2175"/>
      <c r="HMY412" s="2175"/>
      <c r="HMZ412" s="2175"/>
      <c r="HNA412" s="2175"/>
      <c r="HNB412" s="2175"/>
      <c r="HNC412" s="2175"/>
      <c r="HND412" s="2175"/>
      <c r="HNE412" s="2175"/>
      <c r="HNF412" s="2175"/>
      <c r="HNG412" s="2175"/>
      <c r="HNH412" s="2175"/>
      <c r="HNI412" s="2175"/>
      <c r="HNJ412" s="2175"/>
      <c r="HNK412" s="2175"/>
      <c r="HNL412" s="2175"/>
      <c r="HNM412" s="2175"/>
      <c r="HNN412" s="2175"/>
      <c r="HNO412" s="2175"/>
      <c r="HNP412" s="2175"/>
      <c r="HNQ412" s="2175"/>
      <c r="HNR412" s="2175"/>
      <c r="HNS412" s="2175"/>
      <c r="HNT412" s="2175"/>
      <c r="HNU412" s="2175"/>
      <c r="HNV412" s="2175"/>
      <c r="HNW412" s="2175"/>
      <c r="HNX412" s="2175"/>
      <c r="HNY412" s="2175"/>
      <c r="HNZ412" s="2175"/>
      <c r="HOA412" s="2175"/>
      <c r="HOB412" s="2175"/>
      <c r="HOC412" s="2175"/>
      <c r="HOD412" s="2175"/>
      <c r="HOE412" s="2175"/>
      <c r="HOF412" s="2175"/>
      <c r="HOG412" s="2175"/>
      <c r="HOH412" s="2175"/>
      <c r="HOI412" s="2175"/>
      <c r="HOJ412" s="2175"/>
      <c r="HOK412" s="2175"/>
      <c r="HOL412" s="2175"/>
      <c r="HOM412" s="2175"/>
      <c r="HON412" s="2175"/>
      <c r="HOO412" s="2175"/>
      <c r="HOP412" s="2175"/>
      <c r="HOQ412" s="2175"/>
      <c r="HOR412" s="2175"/>
      <c r="HOS412" s="2175"/>
      <c r="HOT412" s="2175"/>
      <c r="HOU412" s="2175"/>
      <c r="HOV412" s="2175"/>
      <c r="HOW412" s="2175"/>
      <c r="HOX412" s="2175"/>
      <c r="HOY412" s="2175"/>
      <c r="HOZ412" s="2175"/>
      <c r="HPA412" s="2175"/>
      <c r="HPB412" s="2175"/>
      <c r="HPC412" s="2175"/>
      <c r="HPD412" s="2175"/>
      <c r="HPE412" s="2175"/>
      <c r="HPF412" s="2175"/>
      <c r="HPG412" s="2175"/>
      <c r="HPH412" s="2175"/>
      <c r="HPI412" s="2175"/>
      <c r="HPJ412" s="2175"/>
      <c r="HPK412" s="2175"/>
      <c r="HPL412" s="2175"/>
      <c r="HPM412" s="2175"/>
      <c r="HPN412" s="2175"/>
      <c r="HPO412" s="2175"/>
      <c r="HPP412" s="2175"/>
      <c r="HPQ412" s="2175"/>
      <c r="HPR412" s="2175"/>
      <c r="HPS412" s="2175"/>
      <c r="HPT412" s="2175"/>
      <c r="HPU412" s="2175"/>
      <c r="HPV412" s="2175"/>
      <c r="HPW412" s="2175"/>
      <c r="HPX412" s="2175"/>
      <c r="HPY412" s="2175"/>
      <c r="HPZ412" s="2175"/>
      <c r="HQA412" s="2175"/>
      <c r="HQB412" s="2175"/>
      <c r="HQC412" s="2175"/>
      <c r="HQD412" s="2175"/>
      <c r="HQE412" s="2175"/>
      <c r="HQF412" s="2175"/>
      <c r="HQG412" s="2175"/>
      <c r="HQH412" s="2175"/>
      <c r="HQI412" s="2175"/>
      <c r="HQJ412" s="2175"/>
      <c r="HQK412" s="2175"/>
      <c r="HQL412" s="2175"/>
      <c r="HQM412" s="2175"/>
      <c r="HQN412" s="2175"/>
      <c r="HQO412" s="2175"/>
      <c r="HQP412" s="2175"/>
      <c r="HQQ412" s="2175"/>
      <c r="HQR412" s="2175"/>
      <c r="HQS412" s="2175"/>
      <c r="HQT412" s="2175"/>
      <c r="HQU412" s="2175"/>
      <c r="HQV412" s="2175"/>
      <c r="HQW412" s="2175"/>
      <c r="HQX412" s="2175"/>
      <c r="HQY412" s="2175"/>
      <c r="HQZ412" s="2175"/>
      <c r="HRA412" s="2175"/>
      <c r="HRB412" s="2175"/>
      <c r="HRC412" s="2175"/>
      <c r="HRD412" s="2175"/>
      <c r="HRE412" s="2175"/>
      <c r="HRF412" s="2175"/>
      <c r="HRG412" s="2175"/>
      <c r="HRH412" s="2175"/>
      <c r="HRI412" s="2175"/>
      <c r="HRJ412" s="2175"/>
      <c r="HRK412" s="2175"/>
      <c r="HRL412" s="2175"/>
      <c r="HRM412" s="2175"/>
      <c r="HRN412" s="2175"/>
      <c r="HRO412" s="2175"/>
      <c r="HRP412" s="2175"/>
      <c r="HRQ412" s="2175"/>
      <c r="HRR412" s="2175"/>
      <c r="HRS412" s="2175"/>
      <c r="HRT412" s="2175"/>
      <c r="HRU412" s="2175"/>
      <c r="HRV412" s="2175"/>
      <c r="HRW412" s="2175"/>
      <c r="HRX412" s="2175"/>
      <c r="HRY412" s="2175"/>
      <c r="HRZ412" s="2175"/>
      <c r="HSA412" s="2175"/>
      <c r="HSB412" s="2175"/>
      <c r="HSC412" s="2175"/>
      <c r="HSD412" s="2175"/>
      <c r="HSE412" s="2175"/>
      <c r="HSF412" s="2175"/>
      <c r="HSG412" s="2175"/>
      <c r="HSH412" s="2175"/>
      <c r="HSI412" s="2175"/>
      <c r="HSJ412" s="2175"/>
      <c r="HSK412" s="2175"/>
      <c r="HSL412" s="2175"/>
      <c r="HSM412" s="2175"/>
      <c r="HSN412" s="2175"/>
      <c r="HSO412" s="2175"/>
      <c r="HSP412" s="2175"/>
      <c r="HSQ412" s="2175"/>
      <c r="HSR412" s="2175"/>
      <c r="HSS412" s="2175"/>
      <c r="HST412" s="2175"/>
      <c r="HSU412" s="2175"/>
      <c r="HSV412" s="2175"/>
      <c r="HSW412" s="2175"/>
      <c r="HSX412" s="2175"/>
      <c r="HSY412" s="2175"/>
      <c r="HSZ412" s="2175"/>
      <c r="HTA412" s="2175"/>
      <c r="HTB412" s="2175"/>
      <c r="HTC412" s="2175"/>
      <c r="HTD412" s="2175"/>
      <c r="HTE412" s="2175"/>
      <c r="HTF412" s="2175"/>
      <c r="HTG412" s="2175"/>
      <c r="HTH412" s="2175"/>
      <c r="HTI412" s="2175"/>
      <c r="HTJ412" s="2175"/>
      <c r="HTK412" s="2175"/>
      <c r="HTL412" s="2175"/>
      <c r="HTM412" s="2175"/>
      <c r="HTN412" s="2175"/>
      <c r="HTO412" s="2175"/>
      <c r="HTP412" s="2175"/>
      <c r="HTQ412" s="2175"/>
      <c r="HTR412" s="2175"/>
      <c r="HTS412" s="2175"/>
      <c r="HTT412" s="2175"/>
      <c r="HTU412" s="2175"/>
      <c r="HTV412" s="2175"/>
      <c r="HTW412" s="2175"/>
      <c r="HTX412" s="2175"/>
      <c r="HTY412" s="2175"/>
      <c r="HTZ412" s="2175"/>
      <c r="HUA412" s="2175"/>
      <c r="HUB412" s="2175"/>
      <c r="HUC412" s="2175"/>
      <c r="HUD412" s="2175"/>
      <c r="HUE412" s="2175"/>
      <c r="HUF412" s="2175"/>
      <c r="HUG412" s="2175"/>
      <c r="HUH412" s="2175"/>
      <c r="HUI412" s="2175"/>
      <c r="HUJ412" s="2175"/>
      <c r="HUK412" s="2175"/>
      <c r="HUL412" s="2175"/>
      <c r="HUM412" s="2175"/>
      <c r="HUN412" s="2175"/>
      <c r="HUO412" s="2175"/>
      <c r="HUP412" s="2175"/>
      <c r="HUQ412" s="2175"/>
      <c r="HUR412" s="2175"/>
      <c r="HUS412" s="2175"/>
      <c r="HUT412" s="2175"/>
      <c r="HUU412" s="2175"/>
      <c r="HUV412" s="2175"/>
      <c r="HUW412" s="2175"/>
      <c r="HUX412" s="2175"/>
      <c r="HUY412" s="2175"/>
      <c r="HUZ412" s="2175"/>
      <c r="HVA412" s="2175"/>
      <c r="HVB412" s="2175"/>
      <c r="HVC412" s="2175"/>
      <c r="HVD412" s="2175"/>
      <c r="HVE412" s="2175"/>
      <c r="HVF412" s="2175"/>
      <c r="HVG412" s="2175"/>
      <c r="HVH412" s="2175"/>
      <c r="HVI412" s="2175"/>
      <c r="HVJ412" s="2175"/>
      <c r="HVK412" s="2175"/>
      <c r="HVL412" s="2175"/>
      <c r="HVM412" s="2175"/>
      <c r="HVN412" s="2175"/>
      <c r="HVO412" s="2175"/>
      <c r="HVP412" s="2175"/>
      <c r="HVQ412" s="2175"/>
      <c r="HVR412" s="2175"/>
      <c r="HVS412" s="2175"/>
      <c r="HVT412" s="2175"/>
      <c r="HVU412" s="2175"/>
      <c r="HVV412" s="2175"/>
      <c r="HVW412" s="2175"/>
      <c r="HVX412" s="2175"/>
      <c r="HVY412" s="2175"/>
      <c r="HVZ412" s="2175"/>
      <c r="HWA412" s="2175"/>
      <c r="HWB412" s="2175"/>
      <c r="HWC412" s="2175"/>
      <c r="HWD412" s="2175"/>
      <c r="HWE412" s="2175"/>
      <c r="HWF412" s="2175"/>
      <c r="HWG412" s="2175"/>
      <c r="HWH412" s="2175"/>
      <c r="HWI412" s="2175"/>
      <c r="HWJ412" s="2175"/>
      <c r="HWK412" s="2175"/>
      <c r="HWL412" s="2175"/>
      <c r="HWM412" s="2175"/>
      <c r="HWN412" s="2175"/>
      <c r="HWO412" s="2175"/>
      <c r="HWP412" s="2175"/>
      <c r="HWQ412" s="2175"/>
      <c r="HWR412" s="2175"/>
      <c r="HWS412" s="2175"/>
      <c r="HWT412" s="2175"/>
      <c r="HWU412" s="2175"/>
      <c r="HWV412" s="2175"/>
      <c r="HWW412" s="2175"/>
      <c r="HWX412" s="2175"/>
      <c r="HWY412" s="2175"/>
      <c r="HWZ412" s="2175"/>
      <c r="HXA412" s="2175"/>
      <c r="HXB412" s="2175"/>
      <c r="HXC412" s="2175"/>
      <c r="HXD412" s="2175"/>
      <c r="HXE412" s="2175"/>
      <c r="HXF412" s="2175"/>
      <c r="HXG412" s="2175"/>
      <c r="HXH412" s="2175"/>
      <c r="HXI412" s="2175"/>
      <c r="HXJ412" s="2175"/>
      <c r="HXK412" s="2175"/>
      <c r="HXL412" s="2175"/>
      <c r="HXM412" s="2175"/>
      <c r="HXN412" s="2175"/>
      <c r="HXO412" s="2175"/>
      <c r="HXP412" s="2175"/>
      <c r="HXQ412" s="2175"/>
      <c r="HXR412" s="2175"/>
      <c r="HXS412" s="2175"/>
      <c r="HXT412" s="2175"/>
      <c r="HXU412" s="2175"/>
      <c r="HXV412" s="2175"/>
      <c r="HXW412" s="2175"/>
      <c r="HXX412" s="2175"/>
      <c r="HXY412" s="2175"/>
      <c r="HXZ412" s="2175"/>
      <c r="HYA412" s="2175"/>
      <c r="HYB412" s="2175"/>
      <c r="HYC412" s="2175"/>
      <c r="HYD412" s="2175"/>
      <c r="HYE412" s="2175"/>
      <c r="HYF412" s="2175"/>
      <c r="HYG412" s="2175"/>
      <c r="HYH412" s="2175"/>
      <c r="HYI412" s="2175"/>
      <c r="HYJ412" s="2175"/>
      <c r="HYK412" s="2175"/>
      <c r="HYL412" s="2175"/>
      <c r="HYM412" s="2175"/>
      <c r="HYN412" s="2175"/>
      <c r="HYO412" s="2175"/>
      <c r="HYP412" s="2175"/>
      <c r="HYQ412" s="2175"/>
      <c r="HYR412" s="2175"/>
      <c r="HYS412" s="2175"/>
      <c r="HYT412" s="2175"/>
      <c r="HYU412" s="2175"/>
      <c r="HYV412" s="2175"/>
      <c r="HYW412" s="2175"/>
      <c r="HYX412" s="2175"/>
      <c r="HYY412" s="2175"/>
      <c r="HYZ412" s="2175"/>
      <c r="HZA412" s="2175"/>
      <c r="HZB412" s="2175"/>
      <c r="HZC412" s="2175"/>
      <c r="HZD412" s="2175"/>
      <c r="HZE412" s="2175"/>
      <c r="HZF412" s="2175"/>
      <c r="HZG412" s="2175"/>
      <c r="HZH412" s="2175"/>
      <c r="HZI412" s="2175"/>
      <c r="HZJ412" s="2175"/>
      <c r="HZK412" s="2175"/>
      <c r="HZL412" s="2175"/>
      <c r="HZM412" s="2175"/>
      <c r="HZN412" s="2175"/>
      <c r="HZO412" s="2175"/>
      <c r="HZP412" s="2175"/>
      <c r="HZQ412" s="2175"/>
      <c r="HZR412" s="2175"/>
      <c r="HZS412" s="2175"/>
      <c r="HZT412" s="2175"/>
      <c r="HZU412" s="2175"/>
      <c r="HZV412" s="2175"/>
      <c r="HZW412" s="2175"/>
      <c r="HZX412" s="2175"/>
      <c r="HZY412" s="2175"/>
      <c r="HZZ412" s="2175"/>
      <c r="IAA412" s="2175"/>
      <c r="IAB412" s="2175"/>
      <c r="IAC412" s="2175"/>
      <c r="IAD412" s="2175"/>
      <c r="IAE412" s="2175"/>
      <c r="IAF412" s="2175"/>
      <c r="IAG412" s="2175"/>
      <c r="IAH412" s="2175"/>
      <c r="IAI412" s="2175"/>
      <c r="IAJ412" s="2175"/>
      <c r="IAK412" s="2175"/>
      <c r="IAL412" s="2175"/>
      <c r="IAM412" s="2175"/>
      <c r="IAN412" s="2175"/>
      <c r="IAO412" s="2175"/>
      <c r="IAP412" s="2175"/>
      <c r="IAQ412" s="2175"/>
      <c r="IAR412" s="2175"/>
      <c r="IAS412" s="2175"/>
      <c r="IAT412" s="2175"/>
      <c r="IAU412" s="2175"/>
      <c r="IAV412" s="2175"/>
      <c r="IAW412" s="2175"/>
      <c r="IAX412" s="2175"/>
      <c r="IAY412" s="2175"/>
      <c r="IAZ412" s="2175"/>
      <c r="IBA412" s="2175"/>
      <c r="IBB412" s="2175"/>
      <c r="IBC412" s="2175"/>
      <c r="IBD412" s="2175"/>
      <c r="IBE412" s="2175"/>
      <c r="IBF412" s="2175"/>
      <c r="IBG412" s="2175"/>
      <c r="IBH412" s="2175"/>
      <c r="IBI412" s="2175"/>
      <c r="IBJ412" s="2175"/>
      <c r="IBK412" s="2175"/>
      <c r="IBL412" s="2175"/>
      <c r="IBM412" s="2175"/>
      <c r="IBN412" s="2175"/>
      <c r="IBO412" s="2175"/>
      <c r="IBP412" s="2175"/>
      <c r="IBQ412" s="2175"/>
      <c r="IBR412" s="2175"/>
      <c r="IBS412" s="2175"/>
      <c r="IBT412" s="2175"/>
      <c r="IBU412" s="2175"/>
      <c r="IBV412" s="2175"/>
      <c r="IBW412" s="2175"/>
      <c r="IBX412" s="2175"/>
      <c r="IBY412" s="2175"/>
      <c r="IBZ412" s="2175"/>
      <c r="ICA412" s="2175"/>
      <c r="ICB412" s="2175"/>
      <c r="ICC412" s="2175"/>
      <c r="ICD412" s="2175"/>
      <c r="ICE412" s="2175"/>
      <c r="ICF412" s="2175"/>
      <c r="ICG412" s="2175"/>
      <c r="ICH412" s="2175"/>
      <c r="ICI412" s="2175"/>
      <c r="ICJ412" s="2175"/>
      <c r="ICK412" s="2175"/>
      <c r="ICL412" s="2175"/>
      <c r="ICM412" s="2175"/>
      <c r="ICN412" s="2175"/>
      <c r="ICO412" s="2175"/>
      <c r="ICP412" s="2175"/>
      <c r="ICQ412" s="2175"/>
      <c r="ICR412" s="2175"/>
      <c r="ICS412" s="2175"/>
      <c r="ICT412" s="2175"/>
      <c r="ICU412" s="2175"/>
      <c r="ICV412" s="2175"/>
      <c r="ICW412" s="2175"/>
      <c r="ICX412" s="2175"/>
      <c r="ICY412" s="2175"/>
      <c r="ICZ412" s="2175"/>
      <c r="IDA412" s="2175"/>
      <c r="IDB412" s="2175"/>
      <c r="IDC412" s="2175"/>
      <c r="IDD412" s="2175"/>
      <c r="IDE412" s="2175"/>
      <c r="IDF412" s="2175"/>
      <c r="IDG412" s="2175"/>
      <c r="IDH412" s="2175"/>
      <c r="IDI412" s="2175"/>
      <c r="IDJ412" s="2175"/>
      <c r="IDK412" s="2175"/>
      <c r="IDL412" s="2175"/>
      <c r="IDM412" s="2175"/>
      <c r="IDN412" s="2175"/>
      <c r="IDO412" s="2175"/>
      <c r="IDP412" s="2175"/>
      <c r="IDQ412" s="2175"/>
      <c r="IDR412" s="2175"/>
      <c r="IDS412" s="2175"/>
      <c r="IDT412" s="2175"/>
      <c r="IDU412" s="2175"/>
      <c r="IDV412" s="2175"/>
      <c r="IDW412" s="2175"/>
      <c r="IDX412" s="2175"/>
      <c r="IDY412" s="2175"/>
      <c r="IDZ412" s="2175"/>
      <c r="IEA412" s="2175"/>
      <c r="IEB412" s="2175"/>
      <c r="IEC412" s="2175"/>
      <c r="IED412" s="2175"/>
      <c r="IEE412" s="2175"/>
      <c r="IEF412" s="2175"/>
      <c r="IEG412" s="2175"/>
      <c r="IEH412" s="2175"/>
      <c r="IEI412" s="2175"/>
      <c r="IEJ412" s="2175"/>
      <c r="IEK412" s="2175"/>
      <c r="IEL412" s="2175"/>
      <c r="IEM412" s="2175"/>
      <c r="IEN412" s="2175"/>
      <c r="IEO412" s="2175"/>
      <c r="IEP412" s="2175"/>
      <c r="IEQ412" s="2175"/>
      <c r="IER412" s="2175"/>
      <c r="IES412" s="2175"/>
      <c r="IET412" s="2175"/>
      <c r="IEU412" s="2175"/>
      <c r="IEV412" s="2175"/>
      <c r="IEW412" s="2175"/>
      <c r="IEX412" s="2175"/>
      <c r="IEY412" s="2175"/>
      <c r="IEZ412" s="2175"/>
      <c r="IFA412" s="2175"/>
      <c r="IFB412" s="2175"/>
      <c r="IFC412" s="2175"/>
      <c r="IFD412" s="2175"/>
      <c r="IFE412" s="2175"/>
      <c r="IFF412" s="2175"/>
      <c r="IFG412" s="2175"/>
      <c r="IFH412" s="2175"/>
      <c r="IFI412" s="2175"/>
      <c r="IFJ412" s="2175"/>
      <c r="IFK412" s="2175"/>
      <c r="IFL412" s="2175"/>
      <c r="IFM412" s="2175"/>
      <c r="IFN412" s="2175"/>
      <c r="IFO412" s="2175"/>
      <c r="IFP412" s="2175"/>
      <c r="IFQ412" s="2175"/>
      <c r="IFR412" s="2175"/>
      <c r="IFS412" s="2175"/>
      <c r="IFT412" s="2175"/>
      <c r="IFU412" s="2175"/>
      <c r="IFV412" s="2175"/>
      <c r="IFW412" s="2175"/>
      <c r="IFX412" s="2175"/>
      <c r="IFY412" s="2175"/>
      <c r="IFZ412" s="2175"/>
      <c r="IGA412" s="2175"/>
      <c r="IGB412" s="2175"/>
      <c r="IGC412" s="2175"/>
      <c r="IGD412" s="2175"/>
      <c r="IGE412" s="2175"/>
      <c r="IGF412" s="2175"/>
      <c r="IGG412" s="2175"/>
      <c r="IGH412" s="2175"/>
      <c r="IGI412" s="2175"/>
      <c r="IGJ412" s="2175"/>
      <c r="IGK412" s="2175"/>
      <c r="IGL412" s="2175"/>
      <c r="IGM412" s="2175"/>
      <c r="IGN412" s="2175"/>
      <c r="IGO412" s="2175"/>
      <c r="IGP412" s="2175"/>
      <c r="IGQ412" s="2175"/>
      <c r="IGR412" s="2175"/>
      <c r="IGS412" s="2175"/>
      <c r="IGT412" s="2175"/>
      <c r="IGU412" s="2175"/>
      <c r="IGV412" s="2175"/>
      <c r="IGW412" s="2175"/>
      <c r="IGX412" s="2175"/>
      <c r="IGY412" s="2175"/>
      <c r="IGZ412" s="2175"/>
      <c r="IHA412" s="2175"/>
      <c r="IHB412" s="2175"/>
      <c r="IHC412" s="2175"/>
      <c r="IHD412" s="2175"/>
      <c r="IHE412" s="2175"/>
      <c r="IHF412" s="2175"/>
      <c r="IHG412" s="2175"/>
      <c r="IHH412" s="2175"/>
      <c r="IHI412" s="2175"/>
      <c r="IHJ412" s="2175"/>
      <c r="IHK412" s="2175"/>
      <c r="IHL412" s="2175"/>
      <c r="IHM412" s="2175"/>
      <c r="IHN412" s="2175"/>
      <c r="IHO412" s="2175"/>
      <c r="IHP412" s="2175"/>
      <c r="IHQ412" s="2175"/>
      <c r="IHR412" s="2175"/>
      <c r="IHS412" s="2175"/>
      <c r="IHT412" s="2175"/>
      <c r="IHU412" s="2175"/>
      <c r="IHV412" s="2175"/>
      <c r="IHW412" s="2175"/>
      <c r="IHX412" s="2175"/>
      <c r="IHY412" s="2175"/>
      <c r="IHZ412" s="2175"/>
      <c r="IIA412" s="2175"/>
      <c r="IIB412" s="2175"/>
      <c r="IIC412" s="2175"/>
      <c r="IID412" s="2175"/>
      <c r="IIE412" s="2175"/>
      <c r="IIF412" s="2175"/>
      <c r="IIG412" s="2175"/>
      <c r="IIH412" s="2175"/>
      <c r="III412" s="2175"/>
      <c r="IIJ412" s="2175"/>
      <c r="IIK412" s="2175"/>
      <c r="IIL412" s="2175"/>
      <c r="IIM412" s="2175"/>
      <c r="IIN412" s="2175"/>
      <c r="IIO412" s="2175"/>
      <c r="IIP412" s="2175"/>
      <c r="IIQ412" s="2175"/>
      <c r="IIR412" s="2175"/>
      <c r="IIS412" s="2175"/>
      <c r="IIT412" s="2175"/>
      <c r="IIU412" s="2175"/>
      <c r="IIV412" s="2175"/>
      <c r="IIW412" s="2175"/>
      <c r="IIX412" s="2175"/>
      <c r="IIY412" s="2175"/>
      <c r="IIZ412" s="2175"/>
      <c r="IJA412" s="2175"/>
      <c r="IJB412" s="2175"/>
      <c r="IJC412" s="2175"/>
      <c r="IJD412" s="2175"/>
      <c r="IJE412" s="2175"/>
      <c r="IJF412" s="2175"/>
      <c r="IJG412" s="2175"/>
      <c r="IJH412" s="2175"/>
      <c r="IJI412" s="2175"/>
      <c r="IJJ412" s="2175"/>
      <c r="IJK412" s="2175"/>
      <c r="IJL412" s="2175"/>
      <c r="IJM412" s="2175"/>
      <c r="IJN412" s="2175"/>
      <c r="IJO412" s="2175"/>
      <c r="IJP412" s="2175"/>
      <c r="IJQ412" s="2175"/>
      <c r="IJR412" s="2175"/>
      <c r="IJS412" s="2175"/>
      <c r="IJT412" s="2175"/>
      <c r="IJU412" s="2175"/>
      <c r="IJV412" s="2175"/>
      <c r="IJW412" s="2175"/>
      <c r="IJX412" s="2175"/>
      <c r="IJY412" s="2175"/>
      <c r="IJZ412" s="2175"/>
      <c r="IKA412" s="2175"/>
      <c r="IKB412" s="2175"/>
      <c r="IKC412" s="2175"/>
      <c r="IKD412" s="2175"/>
      <c r="IKE412" s="2175"/>
      <c r="IKF412" s="2175"/>
      <c r="IKG412" s="2175"/>
      <c r="IKH412" s="2175"/>
      <c r="IKI412" s="2175"/>
      <c r="IKJ412" s="2175"/>
      <c r="IKK412" s="2175"/>
      <c r="IKL412" s="2175"/>
      <c r="IKM412" s="2175"/>
      <c r="IKN412" s="2175"/>
      <c r="IKO412" s="2175"/>
      <c r="IKP412" s="2175"/>
      <c r="IKQ412" s="2175"/>
      <c r="IKR412" s="2175"/>
      <c r="IKS412" s="2175"/>
      <c r="IKT412" s="2175"/>
      <c r="IKU412" s="2175"/>
      <c r="IKV412" s="2175"/>
      <c r="IKW412" s="2175"/>
      <c r="IKX412" s="2175"/>
      <c r="IKY412" s="2175"/>
      <c r="IKZ412" s="2175"/>
      <c r="ILA412" s="2175"/>
      <c r="ILB412" s="2175"/>
      <c r="ILC412" s="2175"/>
      <c r="ILD412" s="2175"/>
      <c r="ILE412" s="2175"/>
      <c r="ILF412" s="2175"/>
      <c r="ILG412" s="2175"/>
      <c r="ILH412" s="2175"/>
      <c r="ILI412" s="2175"/>
      <c r="ILJ412" s="2175"/>
      <c r="ILK412" s="2175"/>
      <c r="ILL412" s="2175"/>
      <c r="ILM412" s="2175"/>
      <c r="ILN412" s="2175"/>
      <c r="ILO412" s="2175"/>
      <c r="ILP412" s="2175"/>
      <c r="ILQ412" s="2175"/>
      <c r="ILR412" s="2175"/>
      <c r="ILS412" s="2175"/>
      <c r="ILT412" s="2175"/>
      <c r="ILU412" s="2175"/>
      <c r="ILV412" s="2175"/>
      <c r="ILW412" s="2175"/>
      <c r="ILX412" s="2175"/>
      <c r="ILY412" s="2175"/>
      <c r="ILZ412" s="2175"/>
      <c r="IMA412" s="2175"/>
      <c r="IMB412" s="2175"/>
      <c r="IMC412" s="2175"/>
      <c r="IMD412" s="2175"/>
      <c r="IME412" s="2175"/>
      <c r="IMF412" s="2175"/>
      <c r="IMG412" s="2175"/>
      <c r="IMH412" s="2175"/>
      <c r="IMI412" s="2175"/>
      <c r="IMJ412" s="2175"/>
      <c r="IMK412" s="2175"/>
      <c r="IML412" s="2175"/>
      <c r="IMM412" s="2175"/>
      <c r="IMN412" s="2175"/>
      <c r="IMO412" s="2175"/>
      <c r="IMP412" s="2175"/>
      <c r="IMQ412" s="2175"/>
      <c r="IMR412" s="2175"/>
      <c r="IMS412" s="2175"/>
      <c r="IMT412" s="2175"/>
      <c r="IMU412" s="2175"/>
      <c r="IMV412" s="2175"/>
      <c r="IMW412" s="2175"/>
      <c r="IMX412" s="2175"/>
      <c r="IMY412" s="2175"/>
      <c r="IMZ412" s="2175"/>
      <c r="INA412" s="2175"/>
      <c r="INB412" s="2175"/>
      <c r="INC412" s="2175"/>
      <c r="IND412" s="2175"/>
      <c r="INE412" s="2175"/>
      <c r="INF412" s="2175"/>
      <c r="ING412" s="2175"/>
      <c r="INH412" s="2175"/>
      <c r="INI412" s="2175"/>
      <c r="INJ412" s="2175"/>
      <c r="INK412" s="2175"/>
      <c r="INL412" s="2175"/>
      <c r="INM412" s="2175"/>
      <c r="INN412" s="2175"/>
      <c r="INO412" s="2175"/>
      <c r="INP412" s="2175"/>
      <c r="INQ412" s="2175"/>
      <c r="INR412" s="2175"/>
      <c r="INS412" s="2175"/>
      <c r="INT412" s="2175"/>
      <c r="INU412" s="2175"/>
      <c r="INV412" s="2175"/>
      <c r="INW412" s="2175"/>
      <c r="INX412" s="2175"/>
      <c r="INY412" s="2175"/>
      <c r="INZ412" s="2175"/>
      <c r="IOA412" s="2175"/>
      <c r="IOB412" s="2175"/>
      <c r="IOC412" s="2175"/>
      <c r="IOD412" s="2175"/>
      <c r="IOE412" s="2175"/>
      <c r="IOF412" s="2175"/>
      <c r="IOG412" s="2175"/>
      <c r="IOH412" s="2175"/>
      <c r="IOI412" s="2175"/>
      <c r="IOJ412" s="2175"/>
      <c r="IOK412" s="2175"/>
      <c r="IOL412" s="2175"/>
      <c r="IOM412" s="2175"/>
      <c r="ION412" s="2175"/>
      <c r="IOO412" s="2175"/>
      <c r="IOP412" s="2175"/>
      <c r="IOQ412" s="2175"/>
      <c r="IOR412" s="2175"/>
      <c r="IOS412" s="2175"/>
      <c r="IOT412" s="2175"/>
      <c r="IOU412" s="2175"/>
      <c r="IOV412" s="2175"/>
      <c r="IOW412" s="2175"/>
      <c r="IOX412" s="2175"/>
      <c r="IOY412" s="2175"/>
      <c r="IOZ412" s="2175"/>
      <c r="IPA412" s="2175"/>
      <c r="IPB412" s="2175"/>
      <c r="IPC412" s="2175"/>
      <c r="IPD412" s="2175"/>
      <c r="IPE412" s="2175"/>
      <c r="IPF412" s="2175"/>
      <c r="IPG412" s="2175"/>
      <c r="IPH412" s="2175"/>
      <c r="IPI412" s="2175"/>
      <c r="IPJ412" s="2175"/>
      <c r="IPK412" s="2175"/>
      <c r="IPL412" s="2175"/>
      <c r="IPM412" s="2175"/>
      <c r="IPN412" s="2175"/>
      <c r="IPO412" s="2175"/>
      <c r="IPP412" s="2175"/>
      <c r="IPQ412" s="2175"/>
      <c r="IPR412" s="2175"/>
      <c r="IPS412" s="2175"/>
      <c r="IPT412" s="2175"/>
      <c r="IPU412" s="2175"/>
      <c r="IPV412" s="2175"/>
      <c r="IPW412" s="2175"/>
      <c r="IPX412" s="2175"/>
      <c r="IPY412" s="2175"/>
      <c r="IPZ412" s="2175"/>
      <c r="IQA412" s="2175"/>
      <c r="IQB412" s="2175"/>
      <c r="IQC412" s="2175"/>
      <c r="IQD412" s="2175"/>
      <c r="IQE412" s="2175"/>
      <c r="IQF412" s="2175"/>
      <c r="IQG412" s="2175"/>
      <c r="IQH412" s="2175"/>
      <c r="IQI412" s="2175"/>
      <c r="IQJ412" s="2175"/>
      <c r="IQK412" s="2175"/>
      <c r="IQL412" s="2175"/>
      <c r="IQM412" s="2175"/>
      <c r="IQN412" s="2175"/>
      <c r="IQO412" s="2175"/>
      <c r="IQP412" s="2175"/>
      <c r="IQQ412" s="2175"/>
      <c r="IQR412" s="2175"/>
      <c r="IQS412" s="2175"/>
      <c r="IQT412" s="2175"/>
      <c r="IQU412" s="2175"/>
      <c r="IQV412" s="2175"/>
      <c r="IQW412" s="2175"/>
      <c r="IQX412" s="2175"/>
      <c r="IQY412" s="2175"/>
      <c r="IQZ412" s="2175"/>
      <c r="IRA412" s="2175"/>
      <c r="IRB412" s="2175"/>
      <c r="IRC412" s="2175"/>
      <c r="IRD412" s="2175"/>
      <c r="IRE412" s="2175"/>
      <c r="IRF412" s="2175"/>
      <c r="IRG412" s="2175"/>
      <c r="IRH412" s="2175"/>
      <c r="IRI412" s="2175"/>
      <c r="IRJ412" s="2175"/>
      <c r="IRK412" s="2175"/>
      <c r="IRL412" s="2175"/>
      <c r="IRM412" s="2175"/>
      <c r="IRN412" s="2175"/>
      <c r="IRO412" s="2175"/>
      <c r="IRP412" s="2175"/>
      <c r="IRQ412" s="2175"/>
      <c r="IRR412" s="2175"/>
      <c r="IRS412" s="2175"/>
      <c r="IRT412" s="2175"/>
      <c r="IRU412" s="2175"/>
      <c r="IRV412" s="2175"/>
      <c r="IRW412" s="2175"/>
      <c r="IRX412" s="2175"/>
      <c r="IRY412" s="2175"/>
      <c r="IRZ412" s="2175"/>
      <c r="ISA412" s="2175"/>
      <c r="ISB412" s="2175"/>
      <c r="ISC412" s="2175"/>
      <c r="ISD412" s="2175"/>
      <c r="ISE412" s="2175"/>
      <c r="ISF412" s="2175"/>
      <c r="ISG412" s="2175"/>
      <c r="ISH412" s="2175"/>
      <c r="ISI412" s="2175"/>
      <c r="ISJ412" s="2175"/>
      <c r="ISK412" s="2175"/>
      <c r="ISL412" s="2175"/>
      <c r="ISM412" s="2175"/>
      <c r="ISN412" s="2175"/>
      <c r="ISO412" s="2175"/>
      <c r="ISP412" s="2175"/>
      <c r="ISQ412" s="2175"/>
      <c r="ISR412" s="2175"/>
      <c r="ISS412" s="2175"/>
      <c r="IST412" s="2175"/>
      <c r="ISU412" s="2175"/>
      <c r="ISV412" s="2175"/>
      <c r="ISW412" s="2175"/>
      <c r="ISX412" s="2175"/>
      <c r="ISY412" s="2175"/>
      <c r="ISZ412" s="2175"/>
      <c r="ITA412" s="2175"/>
      <c r="ITB412" s="2175"/>
      <c r="ITC412" s="2175"/>
      <c r="ITD412" s="2175"/>
      <c r="ITE412" s="2175"/>
      <c r="ITF412" s="2175"/>
      <c r="ITG412" s="2175"/>
      <c r="ITH412" s="2175"/>
      <c r="ITI412" s="2175"/>
      <c r="ITJ412" s="2175"/>
      <c r="ITK412" s="2175"/>
      <c r="ITL412" s="2175"/>
      <c r="ITM412" s="2175"/>
      <c r="ITN412" s="2175"/>
      <c r="ITO412" s="2175"/>
      <c r="ITP412" s="2175"/>
      <c r="ITQ412" s="2175"/>
      <c r="ITR412" s="2175"/>
      <c r="ITS412" s="2175"/>
      <c r="ITT412" s="2175"/>
      <c r="ITU412" s="2175"/>
      <c r="ITV412" s="2175"/>
      <c r="ITW412" s="2175"/>
      <c r="ITX412" s="2175"/>
      <c r="ITY412" s="2175"/>
      <c r="ITZ412" s="2175"/>
      <c r="IUA412" s="2175"/>
      <c r="IUB412" s="2175"/>
      <c r="IUC412" s="2175"/>
      <c r="IUD412" s="2175"/>
      <c r="IUE412" s="2175"/>
      <c r="IUF412" s="2175"/>
      <c r="IUG412" s="2175"/>
      <c r="IUH412" s="2175"/>
      <c r="IUI412" s="2175"/>
      <c r="IUJ412" s="2175"/>
      <c r="IUK412" s="2175"/>
      <c r="IUL412" s="2175"/>
      <c r="IUM412" s="2175"/>
      <c r="IUN412" s="2175"/>
      <c r="IUO412" s="2175"/>
      <c r="IUP412" s="2175"/>
      <c r="IUQ412" s="2175"/>
      <c r="IUR412" s="2175"/>
      <c r="IUS412" s="2175"/>
      <c r="IUT412" s="2175"/>
      <c r="IUU412" s="2175"/>
      <c r="IUV412" s="2175"/>
      <c r="IUW412" s="2175"/>
      <c r="IUX412" s="2175"/>
      <c r="IUY412" s="2175"/>
      <c r="IUZ412" s="2175"/>
      <c r="IVA412" s="2175"/>
      <c r="IVB412" s="2175"/>
      <c r="IVC412" s="2175"/>
      <c r="IVD412" s="2175"/>
      <c r="IVE412" s="2175"/>
      <c r="IVF412" s="2175"/>
      <c r="IVG412" s="2175"/>
      <c r="IVH412" s="2175"/>
      <c r="IVI412" s="2175"/>
      <c r="IVJ412" s="2175"/>
      <c r="IVK412" s="2175"/>
      <c r="IVL412" s="2175"/>
      <c r="IVM412" s="2175"/>
      <c r="IVN412" s="2175"/>
      <c r="IVO412" s="2175"/>
      <c r="IVP412" s="2175"/>
      <c r="IVQ412" s="2175"/>
      <c r="IVR412" s="2175"/>
      <c r="IVS412" s="2175"/>
      <c r="IVT412" s="2175"/>
      <c r="IVU412" s="2175"/>
      <c r="IVV412" s="2175"/>
      <c r="IVW412" s="2175"/>
      <c r="IVX412" s="2175"/>
      <c r="IVY412" s="2175"/>
      <c r="IVZ412" s="2175"/>
      <c r="IWA412" s="2175"/>
      <c r="IWB412" s="2175"/>
      <c r="IWC412" s="2175"/>
      <c r="IWD412" s="2175"/>
      <c r="IWE412" s="2175"/>
      <c r="IWF412" s="2175"/>
      <c r="IWG412" s="2175"/>
      <c r="IWH412" s="2175"/>
      <c r="IWI412" s="2175"/>
      <c r="IWJ412" s="2175"/>
      <c r="IWK412" s="2175"/>
      <c r="IWL412" s="2175"/>
      <c r="IWM412" s="2175"/>
      <c r="IWN412" s="2175"/>
      <c r="IWO412" s="2175"/>
      <c r="IWP412" s="2175"/>
      <c r="IWQ412" s="2175"/>
      <c r="IWR412" s="2175"/>
      <c r="IWS412" s="2175"/>
      <c r="IWT412" s="2175"/>
      <c r="IWU412" s="2175"/>
      <c r="IWV412" s="2175"/>
      <c r="IWW412" s="2175"/>
      <c r="IWX412" s="2175"/>
      <c r="IWY412" s="2175"/>
      <c r="IWZ412" s="2175"/>
      <c r="IXA412" s="2175"/>
      <c r="IXB412" s="2175"/>
      <c r="IXC412" s="2175"/>
      <c r="IXD412" s="2175"/>
      <c r="IXE412" s="2175"/>
      <c r="IXF412" s="2175"/>
      <c r="IXG412" s="2175"/>
      <c r="IXH412" s="2175"/>
      <c r="IXI412" s="2175"/>
      <c r="IXJ412" s="2175"/>
      <c r="IXK412" s="2175"/>
      <c r="IXL412" s="2175"/>
      <c r="IXM412" s="2175"/>
      <c r="IXN412" s="2175"/>
      <c r="IXO412" s="2175"/>
      <c r="IXP412" s="2175"/>
      <c r="IXQ412" s="2175"/>
      <c r="IXR412" s="2175"/>
      <c r="IXS412" s="2175"/>
      <c r="IXT412" s="2175"/>
      <c r="IXU412" s="2175"/>
      <c r="IXV412" s="2175"/>
      <c r="IXW412" s="2175"/>
      <c r="IXX412" s="2175"/>
      <c r="IXY412" s="2175"/>
      <c r="IXZ412" s="2175"/>
      <c r="IYA412" s="2175"/>
      <c r="IYB412" s="2175"/>
      <c r="IYC412" s="2175"/>
      <c r="IYD412" s="2175"/>
      <c r="IYE412" s="2175"/>
      <c r="IYF412" s="2175"/>
      <c r="IYG412" s="2175"/>
      <c r="IYH412" s="2175"/>
      <c r="IYI412" s="2175"/>
      <c r="IYJ412" s="2175"/>
      <c r="IYK412" s="2175"/>
      <c r="IYL412" s="2175"/>
      <c r="IYM412" s="2175"/>
      <c r="IYN412" s="2175"/>
      <c r="IYO412" s="2175"/>
      <c r="IYP412" s="2175"/>
      <c r="IYQ412" s="2175"/>
      <c r="IYR412" s="2175"/>
      <c r="IYS412" s="2175"/>
      <c r="IYT412" s="2175"/>
      <c r="IYU412" s="2175"/>
      <c r="IYV412" s="2175"/>
      <c r="IYW412" s="2175"/>
      <c r="IYX412" s="2175"/>
      <c r="IYY412" s="2175"/>
      <c r="IYZ412" s="2175"/>
      <c r="IZA412" s="2175"/>
      <c r="IZB412" s="2175"/>
      <c r="IZC412" s="2175"/>
      <c r="IZD412" s="2175"/>
      <c r="IZE412" s="2175"/>
      <c r="IZF412" s="2175"/>
      <c r="IZG412" s="2175"/>
      <c r="IZH412" s="2175"/>
      <c r="IZI412" s="2175"/>
      <c r="IZJ412" s="2175"/>
      <c r="IZK412" s="2175"/>
      <c r="IZL412" s="2175"/>
      <c r="IZM412" s="2175"/>
      <c r="IZN412" s="2175"/>
      <c r="IZO412" s="2175"/>
      <c r="IZP412" s="2175"/>
      <c r="IZQ412" s="2175"/>
      <c r="IZR412" s="2175"/>
      <c r="IZS412" s="2175"/>
      <c r="IZT412" s="2175"/>
      <c r="IZU412" s="2175"/>
      <c r="IZV412" s="2175"/>
      <c r="IZW412" s="2175"/>
      <c r="IZX412" s="2175"/>
      <c r="IZY412" s="2175"/>
      <c r="IZZ412" s="2175"/>
      <c r="JAA412" s="2175"/>
      <c r="JAB412" s="2175"/>
      <c r="JAC412" s="2175"/>
      <c r="JAD412" s="2175"/>
      <c r="JAE412" s="2175"/>
      <c r="JAF412" s="2175"/>
      <c r="JAG412" s="2175"/>
      <c r="JAH412" s="2175"/>
      <c r="JAI412" s="2175"/>
      <c r="JAJ412" s="2175"/>
      <c r="JAK412" s="2175"/>
      <c r="JAL412" s="2175"/>
      <c r="JAM412" s="2175"/>
      <c r="JAN412" s="2175"/>
      <c r="JAO412" s="2175"/>
      <c r="JAP412" s="2175"/>
      <c r="JAQ412" s="2175"/>
      <c r="JAR412" s="2175"/>
      <c r="JAS412" s="2175"/>
      <c r="JAT412" s="2175"/>
      <c r="JAU412" s="2175"/>
      <c r="JAV412" s="2175"/>
      <c r="JAW412" s="2175"/>
      <c r="JAX412" s="2175"/>
      <c r="JAY412" s="2175"/>
      <c r="JAZ412" s="2175"/>
      <c r="JBA412" s="2175"/>
      <c r="JBB412" s="2175"/>
      <c r="JBC412" s="2175"/>
      <c r="JBD412" s="2175"/>
      <c r="JBE412" s="2175"/>
      <c r="JBF412" s="2175"/>
      <c r="JBG412" s="2175"/>
      <c r="JBH412" s="2175"/>
      <c r="JBI412" s="2175"/>
      <c r="JBJ412" s="2175"/>
      <c r="JBK412" s="2175"/>
      <c r="JBL412" s="2175"/>
      <c r="JBM412" s="2175"/>
      <c r="JBN412" s="2175"/>
      <c r="JBO412" s="2175"/>
      <c r="JBP412" s="2175"/>
      <c r="JBQ412" s="2175"/>
      <c r="JBR412" s="2175"/>
      <c r="JBS412" s="2175"/>
      <c r="JBT412" s="2175"/>
      <c r="JBU412" s="2175"/>
      <c r="JBV412" s="2175"/>
      <c r="JBW412" s="2175"/>
      <c r="JBX412" s="2175"/>
      <c r="JBY412" s="2175"/>
      <c r="JBZ412" s="2175"/>
      <c r="JCA412" s="2175"/>
      <c r="JCB412" s="2175"/>
      <c r="JCC412" s="2175"/>
      <c r="JCD412" s="2175"/>
      <c r="JCE412" s="2175"/>
      <c r="JCF412" s="2175"/>
      <c r="JCG412" s="2175"/>
      <c r="JCH412" s="2175"/>
      <c r="JCI412" s="2175"/>
      <c r="JCJ412" s="2175"/>
      <c r="JCK412" s="2175"/>
      <c r="JCL412" s="2175"/>
      <c r="JCM412" s="2175"/>
      <c r="JCN412" s="2175"/>
      <c r="JCO412" s="2175"/>
      <c r="JCP412" s="2175"/>
      <c r="JCQ412" s="2175"/>
      <c r="JCR412" s="2175"/>
      <c r="JCS412" s="2175"/>
      <c r="JCT412" s="2175"/>
      <c r="JCU412" s="2175"/>
      <c r="JCV412" s="2175"/>
      <c r="JCW412" s="2175"/>
      <c r="JCX412" s="2175"/>
      <c r="JCY412" s="2175"/>
      <c r="JCZ412" s="2175"/>
      <c r="JDA412" s="2175"/>
      <c r="JDB412" s="2175"/>
      <c r="JDC412" s="2175"/>
      <c r="JDD412" s="2175"/>
      <c r="JDE412" s="2175"/>
      <c r="JDF412" s="2175"/>
      <c r="JDG412" s="2175"/>
      <c r="JDH412" s="2175"/>
      <c r="JDI412" s="2175"/>
      <c r="JDJ412" s="2175"/>
      <c r="JDK412" s="2175"/>
      <c r="JDL412" s="2175"/>
      <c r="JDM412" s="2175"/>
      <c r="JDN412" s="2175"/>
      <c r="JDO412" s="2175"/>
      <c r="JDP412" s="2175"/>
      <c r="JDQ412" s="2175"/>
      <c r="JDR412" s="2175"/>
      <c r="JDS412" s="2175"/>
      <c r="JDT412" s="2175"/>
      <c r="JDU412" s="2175"/>
      <c r="JDV412" s="2175"/>
      <c r="JDW412" s="2175"/>
      <c r="JDX412" s="2175"/>
      <c r="JDY412" s="2175"/>
      <c r="JDZ412" s="2175"/>
      <c r="JEA412" s="2175"/>
      <c r="JEB412" s="2175"/>
      <c r="JEC412" s="2175"/>
      <c r="JED412" s="2175"/>
      <c r="JEE412" s="2175"/>
      <c r="JEF412" s="2175"/>
      <c r="JEG412" s="2175"/>
      <c r="JEH412" s="2175"/>
      <c r="JEI412" s="2175"/>
      <c r="JEJ412" s="2175"/>
      <c r="JEK412" s="2175"/>
      <c r="JEL412" s="2175"/>
      <c r="JEM412" s="2175"/>
      <c r="JEN412" s="2175"/>
      <c r="JEO412" s="2175"/>
      <c r="JEP412" s="2175"/>
      <c r="JEQ412" s="2175"/>
      <c r="JER412" s="2175"/>
      <c r="JES412" s="2175"/>
      <c r="JET412" s="2175"/>
      <c r="JEU412" s="2175"/>
      <c r="JEV412" s="2175"/>
      <c r="JEW412" s="2175"/>
      <c r="JEX412" s="2175"/>
      <c r="JEY412" s="2175"/>
      <c r="JEZ412" s="2175"/>
      <c r="JFA412" s="2175"/>
      <c r="JFB412" s="2175"/>
      <c r="JFC412" s="2175"/>
      <c r="JFD412" s="2175"/>
      <c r="JFE412" s="2175"/>
      <c r="JFF412" s="2175"/>
      <c r="JFG412" s="2175"/>
      <c r="JFH412" s="2175"/>
      <c r="JFI412" s="2175"/>
      <c r="JFJ412" s="2175"/>
      <c r="JFK412" s="2175"/>
      <c r="JFL412" s="2175"/>
      <c r="JFM412" s="2175"/>
      <c r="JFN412" s="2175"/>
      <c r="JFO412" s="2175"/>
      <c r="JFP412" s="2175"/>
      <c r="JFQ412" s="2175"/>
      <c r="JFR412" s="2175"/>
      <c r="JFS412" s="2175"/>
      <c r="JFT412" s="2175"/>
      <c r="JFU412" s="2175"/>
      <c r="JFV412" s="2175"/>
      <c r="JFW412" s="2175"/>
      <c r="JFX412" s="2175"/>
      <c r="JFY412" s="2175"/>
      <c r="JFZ412" s="2175"/>
      <c r="JGA412" s="2175"/>
      <c r="JGB412" s="2175"/>
      <c r="JGC412" s="2175"/>
      <c r="JGD412" s="2175"/>
      <c r="JGE412" s="2175"/>
      <c r="JGF412" s="2175"/>
      <c r="JGG412" s="2175"/>
      <c r="JGH412" s="2175"/>
      <c r="JGI412" s="2175"/>
      <c r="JGJ412" s="2175"/>
      <c r="JGK412" s="2175"/>
      <c r="JGL412" s="2175"/>
      <c r="JGM412" s="2175"/>
      <c r="JGN412" s="2175"/>
      <c r="JGO412" s="2175"/>
      <c r="JGP412" s="2175"/>
      <c r="JGQ412" s="2175"/>
      <c r="JGR412" s="2175"/>
      <c r="JGS412" s="2175"/>
      <c r="JGT412" s="2175"/>
      <c r="JGU412" s="2175"/>
      <c r="JGV412" s="2175"/>
      <c r="JGW412" s="2175"/>
      <c r="JGX412" s="2175"/>
      <c r="JGY412" s="2175"/>
      <c r="JGZ412" s="2175"/>
      <c r="JHA412" s="2175"/>
      <c r="JHB412" s="2175"/>
      <c r="JHC412" s="2175"/>
      <c r="JHD412" s="2175"/>
      <c r="JHE412" s="2175"/>
      <c r="JHF412" s="2175"/>
      <c r="JHG412" s="2175"/>
      <c r="JHH412" s="2175"/>
      <c r="JHI412" s="2175"/>
      <c r="JHJ412" s="2175"/>
      <c r="JHK412" s="2175"/>
      <c r="JHL412" s="2175"/>
      <c r="JHM412" s="2175"/>
      <c r="JHN412" s="2175"/>
      <c r="JHO412" s="2175"/>
      <c r="JHP412" s="2175"/>
      <c r="JHQ412" s="2175"/>
      <c r="JHR412" s="2175"/>
      <c r="JHS412" s="2175"/>
      <c r="JHT412" s="2175"/>
      <c r="JHU412" s="2175"/>
      <c r="JHV412" s="2175"/>
      <c r="JHW412" s="2175"/>
      <c r="JHX412" s="2175"/>
      <c r="JHY412" s="2175"/>
      <c r="JHZ412" s="2175"/>
      <c r="JIA412" s="2175"/>
      <c r="JIB412" s="2175"/>
      <c r="JIC412" s="2175"/>
      <c r="JID412" s="2175"/>
      <c r="JIE412" s="2175"/>
      <c r="JIF412" s="2175"/>
      <c r="JIG412" s="2175"/>
      <c r="JIH412" s="2175"/>
      <c r="JII412" s="2175"/>
      <c r="JIJ412" s="2175"/>
      <c r="JIK412" s="2175"/>
      <c r="JIL412" s="2175"/>
      <c r="JIM412" s="2175"/>
      <c r="JIN412" s="2175"/>
      <c r="JIO412" s="2175"/>
      <c r="JIP412" s="2175"/>
      <c r="JIQ412" s="2175"/>
      <c r="JIR412" s="2175"/>
      <c r="JIS412" s="2175"/>
      <c r="JIT412" s="2175"/>
      <c r="JIU412" s="2175"/>
      <c r="JIV412" s="2175"/>
      <c r="JIW412" s="2175"/>
      <c r="JIX412" s="2175"/>
      <c r="JIY412" s="2175"/>
      <c r="JIZ412" s="2175"/>
      <c r="JJA412" s="2175"/>
      <c r="JJB412" s="2175"/>
      <c r="JJC412" s="2175"/>
      <c r="JJD412" s="2175"/>
      <c r="JJE412" s="2175"/>
      <c r="JJF412" s="2175"/>
      <c r="JJG412" s="2175"/>
      <c r="JJH412" s="2175"/>
      <c r="JJI412" s="2175"/>
      <c r="JJJ412" s="2175"/>
      <c r="JJK412" s="2175"/>
      <c r="JJL412" s="2175"/>
      <c r="JJM412" s="2175"/>
      <c r="JJN412" s="2175"/>
      <c r="JJO412" s="2175"/>
      <c r="JJP412" s="2175"/>
      <c r="JJQ412" s="2175"/>
      <c r="JJR412" s="2175"/>
      <c r="JJS412" s="2175"/>
      <c r="JJT412" s="2175"/>
      <c r="JJU412" s="2175"/>
      <c r="JJV412" s="2175"/>
      <c r="JJW412" s="2175"/>
      <c r="JJX412" s="2175"/>
      <c r="JJY412" s="2175"/>
      <c r="JJZ412" s="2175"/>
      <c r="JKA412" s="2175"/>
      <c r="JKB412" s="2175"/>
      <c r="JKC412" s="2175"/>
      <c r="JKD412" s="2175"/>
      <c r="JKE412" s="2175"/>
      <c r="JKF412" s="2175"/>
      <c r="JKG412" s="2175"/>
      <c r="JKH412" s="2175"/>
      <c r="JKI412" s="2175"/>
      <c r="JKJ412" s="2175"/>
      <c r="JKK412" s="2175"/>
      <c r="JKL412" s="2175"/>
      <c r="JKM412" s="2175"/>
      <c r="JKN412" s="2175"/>
      <c r="JKO412" s="2175"/>
      <c r="JKP412" s="2175"/>
      <c r="JKQ412" s="2175"/>
      <c r="JKR412" s="2175"/>
      <c r="JKS412" s="2175"/>
      <c r="JKT412" s="2175"/>
      <c r="JKU412" s="2175"/>
      <c r="JKV412" s="2175"/>
      <c r="JKW412" s="2175"/>
      <c r="JKX412" s="2175"/>
      <c r="JKY412" s="2175"/>
      <c r="JKZ412" s="2175"/>
      <c r="JLA412" s="2175"/>
      <c r="JLB412" s="2175"/>
      <c r="JLC412" s="2175"/>
      <c r="JLD412" s="2175"/>
      <c r="JLE412" s="2175"/>
      <c r="JLF412" s="2175"/>
      <c r="JLG412" s="2175"/>
      <c r="JLH412" s="2175"/>
      <c r="JLI412" s="2175"/>
      <c r="JLJ412" s="2175"/>
      <c r="JLK412" s="2175"/>
      <c r="JLL412" s="2175"/>
      <c r="JLM412" s="2175"/>
      <c r="JLN412" s="2175"/>
      <c r="JLO412" s="2175"/>
      <c r="JLP412" s="2175"/>
      <c r="JLQ412" s="2175"/>
      <c r="JLR412" s="2175"/>
      <c r="JLS412" s="2175"/>
      <c r="JLT412" s="2175"/>
      <c r="JLU412" s="2175"/>
      <c r="JLV412" s="2175"/>
      <c r="JLW412" s="2175"/>
      <c r="JLX412" s="2175"/>
      <c r="JLY412" s="2175"/>
      <c r="JLZ412" s="2175"/>
      <c r="JMA412" s="2175"/>
      <c r="JMB412" s="2175"/>
      <c r="JMC412" s="2175"/>
      <c r="JMD412" s="2175"/>
      <c r="JME412" s="2175"/>
      <c r="JMF412" s="2175"/>
      <c r="JMG412" s="2175"/>
      <c r="JMH412" s="2175"/>
      <c r="JMI412" s="2175"/>
      <c r="JMJ412" s="2175"/>
      <c r="JMK412" s="2175"/>
      <c r="JML412" s="2175"/>
      <c r="JMM412" s="2175"/>
      <c r="JMN412" s="2175"/>
      <c r="JMO412" s="2175"/>
      <c r="JMP412" s="2175"/>
      <c r="JMQ412" s="2175"/>
      <c r="JMR412" s="2175"/>
      <c r="JMS412" s="2175"/>
      <c r="JMT412" s="2175"/>
      <c r="JMU412" s="2175"/>
      <c r="JMV412" s="2175"/>
      <c r="JMW412" s="2175"/>
      <c r="JMX412" s="2175"/>
      <c r="JMY412" s="2175"/>
      <c r="JMZ412" s="2175"/>
      <c r="JNA412" s="2175"/>
      <c r="JNB412" s="2175"/>
      <c r="JNC412" s="2175"/>
      <c r="JND412" s="2175"/>
      <c r="JNE412" s="2175"/>
      <c r="JNF412" s="2175"/>
      <c r="JNG412" s="2175"/>
      <c r="JNH412" s="2175"/>
      <c r="JNI412" s="2175"/>
      <c r="JNJ412" s="2175"/>
      <c r="JNK412" s="2175"/>
      <c r="JNL412" s="2175"/>
      <c r="JNM412" s="2175"/>
      <c r="JNN412" s="2175"/>
      <c r="JNO412" s="2175"/>
      <c r="JNP412" s="2175"/>
      <c r="JNQ412" s="2175"/>
      <c r="JNR412" s="2175"/>
      <c r="JNS412" s="2175"/>
      <c r="JNT412" s="2175"/>
      <c r="JNU412" s="2175"/>
      <c r="JNV412" s="2175"/>
      <c r="JNW412" s="2175"/>
      <c r="JNX412" s="2175"/>
      <c r="JNY412" s="2175"/>
      <c r="JNZ412" s="2175"/>
      <c r="JOA412" s="2175"/>
      <c r="JOB412" s="2175"/>
      <c r="JOC412" s="2175"/>
      <c r="JOD412" s="2175"/>
      <c r="JOE412" s="2175"/>
      <c r="JOF412" s="2175"/>
      <c r="JOG412" s="2175"/>
      <c r="JOH412" s="2175"/>
      <c r="JOI412" s="2175"/>
      <c r="JOJ412" s="2175"/>
      <c r="JOK412" s="2175"/>
      <c r="JOL412" s="2175"/>
      <c r="JOM412" s="2175"/>
      <c r="JON412" s="2175"/>
      <c r="JOO412" s="2175"/>
      <c r="JOP412" s="2175"/>
      <c r="JOQ412" s="2175"/>
      <c r="JOR412" s="2175"/>
      <c r="JOS412" s="2175"/>
      <c r="JOT412" s="2175"/>
      <c r="JOU412" s="2175"/>
      <c r="JOV412" s="2175"/>
      <c r="JOW412" s="2175"/>
      <c r="JOX412" s="2175"/>
      <c r="JOY412" s="2175"/>
      <c r="JOZ412" s="2175"/>
      <c r="JPA412" s="2175"/>
      <c r="JPB412" s="2175"/>
      <c r="JPC412" s="2175"/>
      <c r="JPD412" s="2175"/>
      <c r="JPE412" s="2175"/>
      <c r="JPF412" s="2175"/>
      <c r="JPG412" s="2175"/>
      <c r="JPH412" s="2175"/>
      <c r="JPI412" s="2175"/>
      <c r="JPJ412" s="2175"/>
      <c r="JPK412" s="2175"/>
      <c r="JPL412" s="2175"/>
      <c r="JPM412" s="2175"/>
      <c r="JPN412" s="2175"/>
      <c r="JPO412" s="2175"/>
      <c r="JPP412" s="2175"/>
      <c r="JPQ412" s="2175"/>
      <c r="JPR412" s="2175"/>
      <c r="JPS412" s="2175"/>
      <c r="JPT412" s="2175"/>
      <c r="JPU412" s="2175"/>
      <c r="JPV412" s="2175"/>
      <c r="JPW412" s="2175"/>
      <c r="JPX412" s="2175"/>
      <c r="JPY412" s="2175"/>
      <c r="JPZ412" s="2175"/>
      <c r="JQA412" s="2175"/>
      <c r="JQB412" s="2175"/>
      <c r="JQC412" s="2175"/>
      <c r="JQD412" s="2175"/>
      <c r="JQE412" s="2175"/>
      <c r="JQF412" s="2175"/>
      <c r="JQG412" s="2175"/>
      <c r="JQH412" s="2175"/>
      <c r="JQI412" s="2175"/>
      <c r="JQJ412" s="2175"/>
      <c r="JQK412" s="2175"/>
      <c r="JQL412" s="2175"/>
      <c r="JQM412" s="2175"/>
      <c r="JQN412" s="2175"/>
      <c r="JQO412" s="2175"/>
      <c r="JQP412" s="2175"/>
      <c r="JQQ412" s="2175"/>
      <c r="JQR412" s="2175"/>
      <c r="JQS412" s="2175"/>
      <c r="JQT412" s="2175"/>
      <c r="JQU412" s="2175"/>
      <c r="JQV412" s="2175"/>
      <c r="JQW412" s="2175"/>
      <c r="JQX412" s="2175"/>
      <c r="JQY412" s="2175"/>
      <c r="JQZ412" s="2175"/>
      <c r="JRA412" s="2175"/>
      <c r="JRB412" s="2175"/>
      <c r="JRC412" s="2175"/>
      <c r="JRD412" s="2175"/>
      <c r="JRE412" s="2175"/>
      <c r="JRF412" s="2175"/>
      <c r="JRG412" s="2175"/>
      <c r="JRH412" s="2175"/>
      <c r="JRI412" s="2175"/>
      <c r="JRJ412" s="2175"/>
      <c r="JRK412" s="2175"/>
      <c r="JRL412" s="2175"/>
      <c r="JRM412" s="2175"/>
      <c r="JRN412" s="2175"/>
      <c r="JRO412" s="2175"/>
      <c r="JRP412" s="2175"/>
      <c r="JRQ412" s="2175"/>
      <c r="JRR412" s="2175"/>
      <c r="JRS412" s="2175"/>
      <c r="JRT412" s="2175"/>
      <c r="JRU412" s="2175"/>
      <c r="JRV412" s="2175"/>
      <c r="JRW412" s="2175"/>
      <c r="JRX412" s="2175"/>
      <c r="JRY412" s="2175"/>
      <c r="JRZ412" s="2175"/>
      <c r="JSA412" s="2175"/>
      <c r="JSB412" s="2175"/>
      <c r="JSC412" s="2175"/>
      <c r="JSD412" s="2175"/>
      <c r="JSE412" s="2175"/>
      <c r="JSF412" s="2175"/>
      <c r="JSG412" s="2175"/>
      <c r="JSH412" s="2175"/>
      <c r="JSI412" s="2175"/>
      <c r="JSJ412" s="2175"/>
      <c r="JSK412" s="2175"/>
      <c r="JSL412" s="2175"/>
      <c r="JSM412" s="2175"/>
      <c r="JSN412" s="2175"/>
      <c r="JSO412" s="2175"/>
      <c r="JSP412" s="2175"/>
      <c r="JSQ412" s="2175"/>
      <c r="JSR412" s="2175"/>
      <c r="JSS412" s="2175"/>
      <c r="JST412" s="2175"/>
      <c r="JSU412" s="2175"/>
      <c r="JSV412" s="2175"/>
      <c r="JSW412" s="2175"/>
      <c r="JSX412" s="2175"/>
      <c r="JSY412" s="2175"/>
      <c r="JSZ412" s="2175"/>
      <c r="JTA412" s="2175"/>
      <c r="JTB412" s="2175"/>
      <c r="JTC412" s="2175"/>
      <c r="JTD412" s="2175"/>
      <c r="JTE412" s="2175"/>
      <c r="JTF412" s="2175"/>
      <c r="JTG412" s="2175"/>
      <c r="JTH412" s="2175"/>
      <c r="JTI412" s="2175"/>
      <c r="JTJ412" s="2175"/>
      <c r="JTK412" s="2175"/>
      <c r="JTL412" s="2175"/>
      <c r="JTM412" s="2175"/>
      <c r="JTN412" s="2175"/>
      <c r="JTO412" s="2175"/>
      <c r="JTP412" s="2175"/>
      <c r="JTQ412" s="2175"/>
      <c r="JTR412" s="2175"/>
      <c r="JTS412" s="2175"/>
      <c r="JTT412" s="2175"/>
      <c r="JTU412" s="2175"/>
      <c r="JTV412" s="2175"/>
      <c r="JTW412" s="2175"/>
      <c r="JTX412" s="2175"/>
      <c r="JTY412" s="2175"/>
      <c r="JTZ412" s="2175"/>
      <c r="JUA412" s="2175"/>
      <c r="JUB412" s="2175"/>
      <c r="JUC412" s="2175"/>
      <c r="JUD412" s="2175"/>
      <c r="JUE412" s="2175"/>
      <c r="JUF412" s="2175"/>
      <c r="JUG412" s="2175"/>
      <c r="JUH412" s="2175"/>
      <c r="JUI412" s="2175"/>
      <c r="JUJ412" s="2175"/>
      <c r="JUK412" s="2175"/>
      <c r="JUL412" s="2175"/>
      <c r="JUM412" s="2175"/>
      <c r="JUN412" s="2175"/>
      <c r="JUO412" s="2175"/>
      <c r="JUP412" s="2175"/>
      <c r="JUQ412" s="2175"/>
      <c r="JUR412" s="2175"/>
      <c r="JUS412" s="2175"/>
      <c r="JUT412" s="2175"/>
      <c r="JUU412" s="2175"/>
      <c r="JUV412" s="2175"/>
      <c r="JUW412" s="2175"/>
      <c r="JUX412" s="2175"/>
      <c r="JUY412" s="2175"/>
      <c r="JUZ412" s="2175"/>
      <c r="JVA412" s="2175"/>
      <c r="JVB412" s="2175"/>
      <c r="JVC412" s="2175"/>
      <c r="JVD412" s="2175"/>
      <c r="JVE412" s="2175"/>
      <c r="JVF412" s="2175"/>
      <c r="JVG412" s="2175"/>
      <c r="JVH412" s="2175"/>
      <c r="JVI412" s="2175"/>
      <c r="JVJ412" s="2175"/>
      <c r="JVK412" s="2175"/>
      <c r="JVL412" s="2175"/>
      <c r="JVM412" s="2175"/>
      <c r="JVN412" s="2175"/>
      <c r="JVO412" s="2175"/>
      <c r="JVP412" s="2175"/>
      <c r="JVQ412" s="2175"/>
      <c r="JVR412" s="2175"/>
      <c r="JVS412" s="2175"/>
      <c r="JVT412" s="2175"/>
      <c r="JVU412" s="2175"/>
      <c r="JVV412" s="2175"/>
      <c r="JVW412" s="2175"/>
      <c r="JVX412" s="2175"/>
      <c r="JVY412" s="2175"/>
      <c r="JVZ412" s="2175"/>
      <c r="JWA412" s="2175"/>
      <c r="JWB412" s="2175"/>
      <c r="JWC412" s="2175"/>
      <c r="JWD412" s="2175"/>
      <c r="JWE412" s="2175"/>
      <c r="JWF412" s="2175"/>
      <c r="JWG412" s="2175"/>
      <c r="JWH412" s="2175"/>
      <c r="JWI412" s="2175"/>
      <c r="JWJ412" s="2175"/>
      <c r="JWK412" s="2175"/>
      <c r="JWL412" s="2175"/>
      <c r="JWM412" s="2175"/>
      <c r="JWN412" s="2175"/>
      <c r="JWO412" s="2175"/>
      <c r="JWP412" s="2175"/>
      <c r="JWQ412" s="2175"/>
      <c r="JWR412" s="2175"/>
      <c r="JWS412" s="2175"/>
      <c r="JWT412" s="2175"/>
      <c r="JWU412" s="2175"/>
      <c r="JWV412" s="2175"/>
      <c r="JWW412" s="2175"/>
      <c r="JWX412" s="2175"/>
      <c r="JWY412" s="2175"/>
      <c r="JWZ412" s="2175"/>
      <c r="JXA412" s="2175"/>
      <c r="JXB412" s="2175"/>
      <c r="JXC412" s="2175"/>
      <c r="JXD412" s="2175"/>
      <c r="JXE412" s="2175"/>
      <c r="JXF412" s="2175"/>
      <c r="JXG412" s="2175"/>
      <c r="JXH412" s="2175"/>
      <c r="JXI412" s="2175"/>
      <c r="JXJ412" s="2175"/>
      <c r="JXK412" s="2175"/>
      <c r="JXL412" s="2175"/>
      <c r="JXM412" s="2175"/>
      <c r="JXN412" s="2175"/>
      <c r="JXO412" s="2175"/>
      <c r="JXP412" s="2175"/>
      <c r="JXQ412" s="2175"/>
      <c r="JXR412" s="2175"/>
      <c r="JXS412" s="2175"/>
      <c r="JXT412" s="2175"/>
      <c r="JXU412" s="2175"/>
      <c r="JXV412" s="2175"/>
      <c r="JXW412" s="2175"/>
      <c r="JXX412" s="2175"/>
      <c r="JXY412" s="2175"/>
      <c r="JXZ412" s="2175"/>
      <c r="JYA412" s="2175"/>
      <c r="JYB412" s="2175"/>
      <c r="JYC412" s="2175"/>
      <c r="JYD412" s="2175"/>
      <c r="JYE412" s="2175"/>
      <c r="JYF412" s="2175"/>
      <c r="JYG412" s="2175"/>
      <c r="JYH412" s="2175"/>
      <c r="JYI412" s="2175"/>
      <c r="JYJ412" s="2175"/>
      <c r="JYK412" s="2175"/>
      <c r="JYL412" s="2175"/>
      <c r="JYM412" s="2175"/>
      <c r="JYN412" s="2175"/>
      <c r="JYO412" s="2175"/>
      <c r="JYP412" s="2175"/>
      <c r="JYQ412" s="2175"/>
      <c r="JYR412" s="2175"/>
      <c r="JYS412" s="2175"/>
      <c r="JYT412" s="2175"/>
      <c r="JYU412" s="2175"/>
      <c r="JYV412" s="2175"/>
      <c r="JYW412" s="2175"/>
      <c r="JYX412" s="2175"/>
      <c r="JYY412" s="2175"/>
      <c r="JYZ412" s="2175"/>
      <c r="JZA412" s="2175"/>
      <c r="JZB412" s="2175"/>
      <c r="JZC412" s="2175"/>
      <c r="JZD412" s="2175"/>
      <c r="JZE412" s="2175"/>
      <c r="JZF412" s="2175"/>
      <c r="JZG412" s="2175"/>
      <c r="JZH412" s="2175"/>
      <c r="JZI412" s="2175"/>
      <c r="JZJ412" s="2175"/>
      <c r="JZK412" s="2175"/>
      <c r="JZL412" s="2175"/>
      <c r="JZM412" s="2175"/>
      <c r="JZN412" s="2175"/>
      <c r="JZO412" s="2175"/>
      <c r="JZP412" s="2175"/>
      <c r="JZQ412" s="2175"/>
      <c r="JZR412" s="2175"/>
      <c r="JZS412" s="2175"/>
      <c r="JZT412" s="2175"/>
      <c r="JZU412" s="2175"/>
      <c r="JZV412" s="2175"/>
      <c r="JZW412" s="2175"/>
      <c r="JZX412" s="2175"/>
      <c r="JZY412" s="2175"/>
      <c r="JZZ412" s="2175"/>
      <c r="KAA412" s="2175"/>
      <c r="KAB412" s="2175"/>
      <c r="KAC412" s="2175"/>
      <c r="KAD412" s="2175"/>
      <c r="KAE412" s="2175"/>
      <c r="KAF412" s="2175"/>
      <c r="KAG412" s="2175"/>
      <c r="KAH412" s="2175"/>
      <c r="KAI412" s="2175"/>
      <c r="KAJ412" s="2175"/>
      <c r="KAK412" s="2175"/>
      <c r="KAL412" s="2175"/>
      <c r="KAM412" s="2175"/>
      <c r="KAN412" s="2175"/>
      <c r="KAO412" s="2175"/>
      <c r="KAP412" s="2175"/>
      <c r="KAQ412" s="2175"/>
      <c r="KAR412" s="2175"/>
      <c r="KAS412" s="2175"/>
      <c r="KAT412" s="2175"/>
      <c r="KAU412" s="2175"/>
      <c r="KAV412" s="2175"/>
      <c r="KAW412" s="2175"/>
      <c r="KAX412" s="2175"/>
      <c r="KAY412" s="2175"/>
      <c r="KAZ412" s="2175"/>
      <c r="KBA412" s="2175"/>
      <c r="KBB412" s="2175"/>
      <c r="KBC412" s="2175"/>
      <c r="KBD412" s="2175"/>
      <c r="KBE412" s="2175"/>
      <c r="KBF412" s="2175"/>
      <c r="KBG412" s="2175"/>
      <c r="KBH412" s="2175"/>
      <c r="KBI412" s="2175"/>
      <c r="KBJ412" s="2175"/>
      <c r="KBK412" s="2175"/>
      <c r="KBL412" s="2175"/>
      <c r="KBM412" s="2175"/>
      <c r="KBN412" s="2175"/>
      <c r="KBO412" s="2175"/>
      <c r="KBP412" s="2175"/>
      <c r="KBQ412" s="2175"/>
      <c r="KBR412" s="2175"/>
      <c r="KBS412" s="2175"/>
      <c r="KBT412" s="2175"/>
      <c r="KBU412" s="2175"/>
      <c r="KBV412" s="2175"/>
      <c r="KBW412" s="2175"/>
      <c r="KBX412" s="2175"/>
      <c r="KBY412" s="2175"/>
      <c r="KBZ412" s="2175"/>
      <c r="KCA412" s="2175"/>
      <c r="KCB412" s="2175"/>
      <c r="KCC412" s="2175"/>
      <c r="KCD412" s="2175"/>
      <c r="KCE412" s="2175"/>
      <c r="KCF412" s="2175"/>
      <c r="KCG412" s="2175"/>
      <c r="KCH412" s="2175"/>
      <c r="KCI412" s="2175"/>
      <c r="KCJ412" s="2175"/>
      <c r="KCK412" s="2175"/>
      <c r="KCL412" s="2175"/>
      <c r="KCM412" s="2175"/>
      <c r="KCN412" s="2175"/>
      <c r="KCO412" s="2175"/>
      <c r="KCP412" s="2175"/>
      <c r="KCQ412" s="2175"/>
      <c r="KCR412" s="2175"/>
      <c r="KCS412" s="2175"/>
      <c r="KCT412" s="2175"/>
      <c r="KCU412" s="2175"/>
      <c r="KCV412" s="2175"/>
      <c r="KCW412" s="2175"/>
      <c r="KCX412" s="2175"/>
      <c r="KCY412" s="2175"/>
      <c r="KCZ412" s="2175"/>
      <c r="KDA412" s="2175"/>
      <c r="KDB412" s="2175"/>
      <c r="KDC412" s="2175"/>
      <c r="KDD412" s="2175"/>
      <c r="KDE412" s="2175"/>
      <c r="KDF412" s="2175"/>
      <c r="KDG412" s="2175"/>
      <c r="KDH412" s="2175"/>
      <c r="KDI412" s="2175"/>
      <c r="KDJ412" s="2175"/>
      <c r="KDK412" s="2175"/>
      <c r="KDL412" s="2175"/>
      <c r="KDM412" s="2175"/>
      <c r="KDN412" s="2175"/>
      <c r="KDO412" s="2175"/>
      <c r="KDP412" s="2175"/>
      <c r="KDQ412" s="2175"/>
      <c r="KDR412" s="2175"/>
      <c r="KDS412" s="2175"/>
      <c r="KDT412" s="2175"/>
      <c r="KDU412" s="2175"/>
      <c r="KDV412" s="2175"/>
      <c r="KDW412" s="2175"/>
      <c r="KDX412" s="2175"/>
      <c r="KDY412" s="2175"/>
      <c r="KDZ412" s="2175"/>
      <c r="KEA412" s="2175"/>
      <c r="KEB412" s="2175"/>
      <c r="KEC412" s="2175"/>
      <c r="KED412" s="2175"/>
      <c r="KEE412" s="2175"/>
      <c r="KEF412" s="2175"/>
      <c r="KEG412" s="2175"/>
      <c r="KEH412" s="2175"/>
      <c r="KEI412" s="2175"/>
      <c r="KEJ412" s="2175"/>
      <c r="KEK412" s="2175"/>
      <c r="KEL412" s="2175"/>
      <c r="KEM412" s="2175"/>
      <c r="KEN412" s="2175"/>
      <c r="KEO412" s="2175"/>
      <c r="KEP412" s="2175"/>
      <c r="KEQ412" s="2175"/>
      <c r="KER412" s="2175"/>
      <c r="KES412" s="2175"/>
      <c r="KET412" s="2175"/>
      <c r="KEU412" s="2175"/>
      <c r="KEV412" s="2175"/>
      <c r="KEW412" s="2175"/>
      <c r="KEX412" s="2175"/>
      <c r="KEY412" s="2175"/>
      <c r="KEZ412" s="2175"/>
      <c r="KFA412" s="2175"/>
      <c r="KFB412" s="2175"/>
      <c r="KFC412" s="2175"/>
      <c r="KFD412" s="2175"/>
      <c r="KFE412" s="2175"/>
      <c r="KFF412" s="2175"/>
      <c r="KFG412" s="2175"/>
      <c r="KFH412" s="2175"/>
      <c r="KFI412" s="2175"/>
      <c r="KFJ412" s="2175"/>
      <c r="KFK412" s="2175"/>
      <c r="KFL412" s="2175"/>
      <c r="KFM412" s="2175"/>
      <c r="KFN412" s="2175"/>
      <c r="KFO412" s="2175"/>
      <c r="KFP412" s="2175"/>
      <c r="KFQ412" s="2175"/>
      <c r="KFR412" s="2175"/>
      <c r="KFS412" s="2175"/>
      <c r="KFT412" s="2175"/>
      <c r="KFU412" s="2175"/>
      <c r="KFV412" s="2175"/>
      <c r="KFW412" s="2175"/>
      <c r="KFX412" s="2175"/>
      <c r="KFY412" s="2175"/>
      <c r="KFZ412" s="2175"/>
      <c r="KGA412" s="2175"/>
      <c r="KGB412" s="2175"/>
      <c r="KGC412" s="2175"/>
      <c r="KGD412" s="2175"/>
      <c r="KGE412" s="2175"/>
      <c r="KGF412" s="2175"/>
      <c r="KGG412" s="2175"/>
      <c r="KGH412" s="2175"/>
      <c r="KGI412" s="2175"/>
      <c r="KGJ412" s="2175"/>
      <c r="KGK412" s="2175"/>
      <c r="KGL412" s="2175"/>
      <c r="KGM412" s="2175"/>
      <c r="KGN412" s="2175"/>
      <c r="KGO412" s="2175"/>
      <c r="KGP412" s="2175"/>
      <c r="KGQ412" s="2175"/>
      <c r="KGR412" s="2175"/>
      <c r="KGS412" s="2175"/>
      <c r="KGT412" s="2175"/>
      <c r="KGU412" s="2175"/>
      <c r="KGV412" s="2175"/>
      <c r="KGW412" s="2175"/>
      <c r="KGX412" s="2175"/>
      <c r="KGY412" s="2175"/>
      <c r="KGZ412" s="2175"/>
      <c r="KHA412" s="2175"/>
      <c r="KHB412" s="2175"/>
      <c r="KHC412" s="2175"/>
      <c r="KHD412" s="2175"/>
      <c r="KHE412" s="2175"/>
      <c r="KHF412" s="2175"/>
      <c r="KHG412" s="2175"/>
      <c r="KHH412" s="2175"/>
      <c r="KHI412" s="2175"/>
      <c r="KHJ412" s="2175"/>
      <c r="KHK412" s="2175"/>
      <c r="KHL412" s="2175"/>
      <c r="KHM412" s="2175"/>
      <c r="KHN412" s="2175"/>
      <c r="KHO412" s="2175"/>
      <c r="KHP412" s="2175"/>
      <c r="KHQ412" s="2175"/>
      <c r="KHR412" s="2175"/>
      <c r="KHS412" s="2175"/>
      <c r="KHT412" s="2175"/>
      <c r="KHU412" s="2175"/>
      <c r="KHV412" s="2175"/>
      <c r="KHW412" s="2175"/>
      <c r="KHX412" s="2175"/>
      <c r="KHY412" s="2175"/>
      <c r="KHZ412" s="2175"/>
      <c r="KIA412" s="2175"/>
      <c r="KIB412" s="2175"/>
      <c r="KIC412" s="2175"/>
      <c r="KID412" s="2175"/>
      <c r="KIE412" s="2175"/>
      <c r="KIF412" s="2175"/>
      <c r="KIG412" s="2175"/>
      <c r="KIH412" s="2175"/>
      <c r="KII412" s="2175"/>
      <c r="KIJ412" s="2175"/>
      <c r="KIK412" s="2175"/>
      <c r="KIL412" s="2175"/>
      <c r="KIM412" s="2175"/>
      <c r="KIN412" s="2175"/>
      <c r="KIO412" s="2175"/>
      <c r="KIP412" s="2175"/>
      <c r="KIQ412" s="2175"/>
      <c r="KIR412" s="2175"/>
      <c r="KIS412" s="2175"/>
      <c r="KIT412" s="2175"/>
      <c r="KIU412" s="2175"/>
      <c r="KIV412" s="2175"/>
      <c r="KIW412" s="2175"/>
      <c r="KIX412" s="2175"/>
      <c r="KIY412" s="2175"/>
      <c r="KIZ412" s="2175"/>
      <c r="KJA412" s="2175"/>
      <c r="KJB412" s="2175"/>
      <c r="KJC412" s="2175"/>
      <c r="KJD412" s="2175"/>
      <c r="KJE412" s="2175"/>
      <c r="KJF412" s="2175"/>
      <c r="KJG412" s="2175"/>
      <c r="KJH412" s="2175"/>
      <c r="KJI412" s="2175"/>
      <c r="KJJ412" s="2175"/>
      <c r="KJK412" s="2175"/>
      <c r="KJL412" s="2175"/>
      <c r="KJM412" s="2175"/>
      <c r="KJN412" s="2175"/>
      <c r="KJO412" s="2175"/>
      <c r="KJP412" s="2175"/>
      <c r="KJQ412" s="2175"/>
      <c r="KJR412" s="2175"/>
      <c r="KJS412" s="2175"/>
      <c r="KJT412" s="2175"/>
      <c r="KJU412" s="2175"/>
      <c r="KJV412" s="2175"/>
      <c r="KJW412" s="2175"/>
      <c r="KJX412" s="2175"/>
      <c r="KJY412" s="2175"/>
      <c r="KJZ412" s="2175"/>
      <c r="KKA412" s="2175"/>
      <c r="KKB412" s="2175"/>
      <c r="KKC412" s="2175"/>
      <c r="KKD412" s="2175"/>
      <c r="KKE412" s="2175"/>
      <c r="KKF412" s="2175"/>
      <c r="KKG412" s="2175"/>
      <c r="KKH412" s="2175"/>
      <c r="KKI412" s="2175"/>
      <c r="KKJ412" s="2175"/>
      <c r="KKK412" s="2175"/>
      <c r="KKL412" s="2175"/>
      <c r="KKM412" s="2175"/>
      <c r="KKN412" s="2175"/>
      <c r="KKO412" s="2175"/>
      <c r="KKP412" s="2175"/>
      <c r="KKQ412" s="2175"/>
      <c r="KKR412" s="2175"/>
      <c r="KKS412" s="2175"/>
      <c r="KKT412" s="2175"/>
      <c r="KKU412" s="2175"/>
      <c r="KKV412" s="2175"/>
      <c r="KKW412" s="2175"/>
      <c r="KKX412" s="2175"/>
      <c r="KKY412" s="2175"/>
      <c r="KKZ412" s="2175"/>
      <c r="KLA412" s="2175"/>
      <c r="KLB412" s="2175"/>
      <c r="KLC412" s="2175"/>
      <c r="KLD412" s="2175"/>
      <c r="KLE412" s="2175"/>
      <c r="KLF412" s="2175"/>
      <c r="KLG412" s="2175"/>
      <c r="KLH412" s="2175"/>
      <c r="KLI412" s="2175"/>
      <c r="KLJ412" s="2175"/>
      <c r="KLK412" s="2175"/>
      <c r="KLL412" s="2175"/>
      <c r="KLM412" s="2175"/>
      <c r="KLN412" s="2175"/>
      <c r="KLO412" s="2175"/>
      <c r="KLP412" s="2175"/>
      <c r="KLQ412" s="2175"/>
      <c r="KLR412" s="2175"/>
      <c r="KLS412" s="2175"/>
      <c r="KLT412" s="2175"/>
      <c r="KLU412" s="2175"/>
      <c r="KLV412" s="2175"/>
      <c r="KLW412" s="2175"/>
      <c r="KLX412" s="2175"/>
      <c r="KLY412" s="2175"/>
      <c r="KLZ412" s="2175"/>
      <c r="KMA412" s="2175"/>
      <c r="KMB412" s="2175"/>
      <c r="KMC412" s="2175"/>
      <c r="KMD412" s="2175"/>
      <c r="KME412" s="2175"/>
      <c r="KMF412" s="2175"/>
      <c r="KMG412" s="2175"/>
      <c r="KMH412" s="2175"/>
      <c r="KMI412" s="2175"/>
      <c r="KMJ412" s="2175"/>
      <c r="KMK412" s="2175"/>
      <c r="KML412" s="2175"/>
      <c r="KMM412" s="2175"/>
      <c r="KMN412" s="2175"/>
      <c r="KMO412" s="2175"/>
      <c r="KMP412" s="2175"/>
      <c r="KMQ412" s="2175"/>
      <c r="KMR412" s="2175"/>
      <c r="KMS412" s="2175"/>
      <c r="KMT412" s="2175"/>
      <c r="KMU412" s="2175"/>
      <c r="KMV412" s="2175"/>
      <c r="KMW412" s="2175"/>
      <c r="KMX412" s="2175"/>
      <c r="KMY412" s="2175"/>
      <c r="KMZ412" s="2175"/>
      <c r="KNA412" s="2175"/>
      <c r="KNB412" s="2175"/>
      <c r="KNC412" s="2175"/>
      <c r="KND412" s="2175"/>
      <c r="KNE412" s="2175"/>
      <c r="KNF412" s="2175"/>
      <c r="KNG412" s="2175"/>
      <c r="KNH412" s="2175"/>
      <c r="KNI412" s="2175"/>
      <c r="KNJ412" s="2175"/>
      <c r="KNK412" s="2175"/>
      <c r="KNL412" s="2175"/>
      <c r="KNM412" s="2175"/>
      <c r="KNN412" s="2175"/>
      <c r="KNO412" s="2175"/>
      <c r="KNP412" s="2175"/>
      <c r="KNQ412" s="2175"/>
      <c r="KNR412" s="2175"/>
      <c r="KNS412" s="2175"/>
      <c r="KNT412" s="2175"/>
      <c r="KNU412" s="2175"/>
      <c r="KNV412" s="2175"/>
      <c r="KNW412" s="2175"/>
      <c r="KNX412" s="2175"/>
      <c r="KNY412" s="2175"/>
      <c r="KNZ412" s="2175"/>
      <c r="KOA412" s="2175"/>
      <c r="KOB412" s="2175"/>
      <c r="KOC412" s="2175"/>
      <c r="KOD412" s="2175"/>
      <c r="KOE412" s="2175"/>
      <c r="KOF412" s="2175"/>
      <c r="KOG412" s="2175"/>
      <c r="KOH412" s="2175"/>
      <c r="KOI412" s="2175"/>
      <c r="KOJ412" s="2175"/>
      <c r="KOK412" s="2175"/>
      <c r="KOL412" s="2175"/>
      <c r="KOM412" s="2175"/>
      <c r="KON412" s="2175"/>
      <c r="KOO412" s="2175"/>
      <c r="KOP412" s="2175"/>
      <c r="KOQ412" s="2175"/>
      <c r="KOR412" s="2175"/>
      <c r="KOS412" s="2175"/>
      <c r="KOT412" s="2175"/>
      <c r="KOU412" s="2175"/>
      <c r="KOV412" s="2175"/>
      <c r="KOW412" s="2175"/>
      <c r="KOX412" s="2175"/>
      <c r="KOY412" s="2175"/>
      <c r="KOZ412" s="2175"/>
      <c r="KPA412" s="2175"/>
      <c r="KPB412" s="2175"/>
      <c r="KPC412" s="2175"/>
      <c r="KPD412" s="2175"/>
      <c r="KPE412" s="2175"/>
      <c r="KPF412" s="2175"/>
      <c r="KPG412" s="2175"/>
      <c r="KPH412" s="2175"/>
      <c r="KPI412" s="2175"/>
      <c r="KPJ412" s="2175"/>
      <c r="KPK412" s="2175"/>
      <c r="KPL412" s="2175"/>
      <c r="KPM412" s="2175"/>
      <c r="KPN412" s="2175"/>
      <c r="KPO412" s="2175"/>
      <c r="KPP412" s="2175"/>
      <c r="KPQ412" s="2175"/>
      <c r="KPR412" s="2175"/>
      <c r="KPS412" s="2175"/>
      <c r="KPT412" s="2175"/>
      <c r="KPU412" s="2175"/>
      <c r="KPV412" s="2175"/>
      <c r="KPW412" s="2175"/>
      <c r="KPX412" s="2175"/>
      <c r="KPY412" s="2175"/>
      <c r="KPZ412" s="2175"/>
      <c r="KQA412" s="2175"/>
      <c r="KQB412" s="2175"/>
      <c r="KQC412" s="2175"/>
      <c r="KQD412" s="2175"/>
      <c r="KQE412" s="2175"/>
      <c r="KQF412" s="2175"/>
      <c r="KQG412" s="2175"/>
      <c r="KQH412" s="2175"/>
      <c r="KQI412" s="2175"/>
      <c r="KQJ412" s="2175"/>
      <c r="KQK412" s="2175"/>
      <c r="KQL412" s="2175"/>
      <c r="KQM412" s="2175"/>
      <c r="KQN412" s="2175"/>
      <c r="KQO412" s="2175"/>
      <c r="KQP412" s="2175"/>
      <c r="KQQ412" s="2175"/>
      <c r="KQR412" s="2175"/>
      <c r="KQS412" s="2175"/>
      <c r="KQT412" s="2175"/>
      <c r="KQU412" s="2175"/>
      <c r="KQV412" s="2175"/>
      <c r="KQW412" s="2175"/>
      <c r="KQX412" s="2175"/>
      <c r="KQY412" s="2175"/>
      <c r="KQZ412" s="2175"/>
      <c r="KRA412" s="2175"/>
      <c r="KRB412" s="2175"/>
      <c r="KRC412" s="2175"/>
      <c r="KRD412" s="2175"/>
      <c r="KRE412" s="2175"/>
      <c r="KRF412" s="2175"/>
      <c r="KRG412" s="2175"/>
      <c r="KRH412" s="2175"/>
      <c r="KRI412" s="2175"/>
      <c r="KRJ412" s="2175"/>
      <c r="KRK412" s="2175"/>
      <c r="KRL412" s="2175"/>
      <c r="KRM412" s="2175"/>
      <c r="KRN412" s="2175"/>
      <c r="KRO412" s="2175"/>
      <c r="KRP412" s="2175"/>
      <c r="KRQ412" s="2175"/>
      <c r="KRR412" s="2175"/>
      <c r="KRS412" s="2175"/>
      <c r="KRT412" s="2175"/>
      <c r="KRU412" s="2175"/>
      <c r="KRV412" s="2175"/>
      <c r="KRW412" s="2175"/>
      <c r="KRX412" s="2175"/>
      <c r="KRY412" s="2175"/>
      <c r="KRZ412" s="2175"/>
      <c r="KSA412" s="2175"/>
      <c r="KSB412" s="2175"/>
      <c r="KSC412" s="2175"/>
      <c r="KSD412" s="2175"/>
      <c r="KSE412" s="2175"/>
      <c r="KSF412" s="2175"/>
      <c r="KSG412" s="2175"/>
      <c r="KSH412" s="2175"/>
      <c r="KSI412" s="2175"/>
      <c r="KSJ412" s="2175"/>
      <c r="KSK412" s="2175"/>
      <c r="KSL412" s="2175"/>
      <c r="KSM412" s="2175"/>
      <c r="KSN412" s="2175"/>
      <c r="KSO412" s="2175"/>
      <c r="KSP412" s="2175"/>
      <c r="KSQ412" s="2175"/>
      <c r="KSR412" s="2175"/>
      <c r="KSS412" s="2175"/>
      <c r="KST412" s="2175"/>
      <c r="KSU412" s="2175"/>
      <c r="KSV412" s="2175"/>
      <c r="KSW412" s="2175"/>
      <c r="KSX412" s="2175"/>
      <c r="KSY412" s="2175"/>
      <c r="KSZ412" s="2175"/>
      <c r="KTA412" s="2175"/>
      <c r="KTB412" s="2175"/>
      <c r="KTC412" s="2175"/>
      <c r="KTD412" s="2175"/>
      <c r="KTE412" s="2175"/>
      <c r="KTF412" s="2175"/>
      <c r="KTG412" s="2175"/>
      <c r="KTH412" s="2175"/>
      <c r="KTI412" s="2175"/>
      <c r="KTJ412" s="2175"/>
      <c r="KTK412" s="2175"/>
      <c r="KTL412" s="2175"/>
      <c r="KTM412" s="2175"/>
      <c r="KTN412" s="2175"/>
      <c r="KTO412" s="2175"/>
      <c r="KTP412" s="2175"/>
      <c r="KTQ412" s="2175"/>
      <c r="KTR412" s="2175"/>
      <c r="KTS412" s="2175"/>
      <c r="KTT412" s="2175"/>
      <c r="KTU412" s="2175"/>
      <c r="KTV412" s="2175"/>
      <c r="KTW412" s="2175"/>
      <c r="KTX412" s="2175"/>
      <c r="KTY412" s="2175"/>
      <c r="KTZ412" s="2175"/>
      <c r="KUA412" s="2175"/>
      <c r="KUB412" s="2175"/>
      <c r="KUC412" s="2175"/>
      <c r="KUD412" s="2175"/>
      <c r="KUE412" s="2175"/>
      <c r="KUF412" s="2175"/>
      <c r="KUG412" s="2175"/>
      <c r="KUH412" s="2175"/>
      <c r="KUI412" s="2175"/>
      <c r="KUJ412" s="2175"/>
      <c r="KUK412" s="2175"/>
      <c r="KUL412" s="2175"/>
      <c r="KUM412" s="2175"/>
      <c r="KUN412" s="2175"/>
      <c r="KUO412" s="2175"/>
      <c r="KUP412" s="2175"/>
      <c r="KUQ412" s="2175"/>
      <c r="KUR412" s="2175"/>
      <c r="KUS412" s="2175"/>
      <c r="KUT412" s="2175"/>
      <c r="KUU412" s="2175"/>
      <c r="KUV412" s="2175"/>
      <c r="KUW412" s="2175"/>
      <c r="KUX412" s="2175"/>
      <c r="KUY412" s="2175"/>
      <c r="KUZ412" s="2175"/>
      <c r="KVA412" s="2175"/>
      <c r="KVB412" s="2175"/>
      <c r="KVC412" s="2175"/>
      <c r="KVD412" s="2175"/>
      <c r="KVE412" s="2175"/>
      <c r="KVF412" s="2175"/>
      <c r="KVG412" s="2175"/>
      <c r="KVH412" s="2175"/>
      <c r="KVI412" s="2175"/>
      <c r="KVJ412" s="2175"/>
      <c r="KVK412" s="2175"/>
      <c r="KVL412" s="2175"/>
      <c r="KVM412" s="2175"/>
      <c r="KVN412" s="2175"/>
      <c r="KVO412" s="2175"/>
      <c r="KVP412" s="2175"/>
      <c r="KVQ412" s="2175"/>
      <c r="KVR412" s="2175"/>
      <c r="KVS412" s="2175"/>
      <c r="KVT412" s="2175"/>
      <c r="KVU412" s="2175"/>
      <c r="KVV412" s="2175"/>
      <c r="KVW412" s="2175"/>
      <c r="KVX412" s="2175"/>
      <c r="KVY412" s="2175"/>
      <c r="KVZ412" s="2175"/>
      <c r="KWA412" s="2175"/>
      <c r="KWB412" s="2175"/>
      <c r="KWC412" s="2175"/>
      <c r="KWD412" s="2175"/>
      <c r="KWE412" s="2175"/>
      <c r="KWF412" s="2175"/>
      <c r="KWG412" s="2175"/>
      <c r="KWH412" s="2175"/>
      <c r="KWI412" s="2175"/>
      <c r="KWJ412" s="2175"/>
      <c r="KWK412" s="2175"/>
      <c r="KWL412" s="2175"/>
      <c r="KWM412" s="2175"/>
      <c r="KWN412" s="2175"/>
      <c r="KWO412" s="2175"/>
      <c r="KWP412" s="2175"/>
      <c r="KWQ412" s="2175"/>
      <c r="KWR412" s="2175"/>
      <c r="KWS412" s="2175"/>
      <c r="KWT412" s="2175"/>
      <c r="KWU412" s="2175"/>
      <c r="KWV412" s="2175"/>
      <c r="KWW412" s="2175"/>
      <c r="KWX412" s="2175"/>
      <c r="KWY412" s="2175"/>
      <c r="KWZ412" s="2175"/>
      <c r="KXA412" s="2175"/>
      <c r="KXB412" s="2175"/>
      <c r="KXC412" s="2175"/>
      <c r="KXD412" s="2175"/>
      <c r="KXE412" s="2175"/>
      <c r="KXF412" s="2175"/>
      <c r="KXG412" s="2175"/>
      <c r="KXH412" s="2175"/>
      <c r="KXI412" s="2175"/>
      <c r="KXJ412" s="2175"/>
      <c r="KXK412" s="2175"/>
      <c r="KXL412" s="2175"/>
      <c r="KXM412" s="2175"/>
      <c r="KXN412" s="2175"/>
      <c r="KXO412" s="2175"/>
      <c r="KXP412" s="2175"/>
      <c r="KXQ412" s="2175"/>
      <c r="KXR412" s="2175"/>
      <c r="KXS412" s="2175"/>
      <c r="KXT412" s="2175"/>
      <c r="KXU412" s="2175"/>
      <c r="KXV412" s="2175"/>
      <c r="KXW412" s="2175"/>
      <c r="KXX412" s="2175"/>
      <c r="KXY412" s="2175"/>
      <c r="KXZ412" s="2175"/>
      <c r="KYA412" s="2175"/>
      <c r="KYB412" s="2175"/>
      <c r="KYC412" s="2175"/>
      <c r="KYD412" s="2175"/>
      <c r="KYE412" s="2175"/>
      <c r="KYF412" s="2175"/>
      <c r="KYG412" s="2175"/>
      <c r="KYH412" s="2175"/>
      <c r="KYI412" s="2175"/>
      <c r="KYJ412" s="2175"/>
      <c r="KYK412" s="2175"/>
      <c r="KYL412" s="2175"/>
      <c r="KYM412" s="2175"/>
      <c r="KYN412" s="2175"/>
      <c r="KYO412" s="2175"/>
      <c r="KYP412" s="2175"/>
      <c r="KYQ412" s="2175"/>
      <c r="KYR412" s="2175"/>
      <c r="KYS412" s="2175"/>
      <c r="KYT412" s="2175"/>
      <c r="KYU412" s="2175"/>
      <c r="KYV412" s="2175"/>
      <c r="KYW412" s="2175"/>
      <c r="KYX412" s="2175"/>
      <c r="KYY412" s="2175"/>
      <c r="KYZ412" s="2175"/>
      <c r="KZA412" s="2175"/>
      <c r="KZB412" s="2175"/>
      <c r="KZC412" s="2175"/>
      <c r="KZD412" s="2175"/>
      <c r="KZE412" s="2175"/>
      <c r="KZF412" s="2175"/>
      <c r="KZG412" s="2175"/>
      <c r="KZH412" s="2175"/>
      <c r="KZI412" s="2175"/>
      <c r="KZJ412" s="2175"/>
      <c r="KZK412" s="2175"/>
      <c r="KZL412" s="2175"/>
      <c r="KZM412" s="2175"/>
      <c r="KZN412" s="2175"/>
      <c r="KZO412" s="2175"/>
      <c r="KZP412" s="2175"/>
      <c r="KZQ412" s="2175"/>
      <c r="KZR412" s="2175"/>
      <c r="KZS412" s="2175"/>
      <c r="KZT412" s="2175"/>
      <c r="KZU412" s="2175"/>
      <c r="KZV412" s="2175"/>
      <c r="KZW412" s="2175"/>
      <c r="KZX412" s="2175"/>
      <c r="KZY412" s="2175"/>
      <c r="KZZ412" s="2175"/>
      <c r="LAA412" s="2175"/>
      <c r="LAB412" s="2175"/>
      <c r="LAC412" s="2175"/>
      <c r="LAD412" s="2175"/>
      <c r="LAE412" s="2175"/>
      <c r="LAF412" s="2175"/>
      <c r="LAG412" s="2175"/>
      <c r="LAH412" s="2175"/>
      <c r="LAI412" s="2175"/>
      <c r="LAJ412" s="2175"/>
      <c r="LAK412" s="2175"/>
      <c r="LAL412" s="2175"/>
      <c r="LAM412" s="2175"/>
      <c r="LAN412" s="2175"/>
      <c r="LAO412" s="2175"/>
      <c r="LAP412" s="2175"/>
      <c r="LAQ412" s="2175"/>
      <c r="LAR412" s="2175"/>
      <c r="LAS412" s="2175"/>
      <c r="LAT412" s="2175"/>
      <c r="LAU412" s="2175"/>
      <c r="LAV412" s="2175"/>
      <c r="LAW412" s="2175"/>
      <c r="LAX412" s="2175"/>
      <c r="LAY412" s="2175"/>
      <c r="LAZ412" s="2175"/>
      <c r="LBA412" s="2175"/>
      <c r="LBB412" s="2175"/>
      <c r="LBC412" s="2175"/>
      <c r="LBD412" s="2175"/>
      <c r="LBE412" s="2175"/>
      <c r="LBF412" s="2175"/>
      <c r="LBG412" s="2175"/>
      <c r="LBH412" s="2175"/>
      <c r="LBI412" s="2175"/>
      <c r="LBJ412" s="2175"/>
      <c r="LBK412" s="2175"/>
      <c r="LBL412" s="2175"/>
      <c r="LBM412" s="2175"/>
      <c r="LBN412" s="2175"/>
      <c r="LBO412" s="2175"/>
      <c r="LBP412" s="2175"/>
      <c r="LBQ412" s="2175"/>
      <c r="LBR412" s="2175"/>
      <c r="LBS412" s="2175"/>
      <c r="LBT412" s="2175"/>
      <c r="LBU412" s="2175"/>
      <c r="LBV412" s="2175"/>
      <c r="LBW412" s="2175"/>
      <c r="LBX412" s="2175"/>
      <c r="LBY412" s="2175"/>
      <c r="LBZ412" s="2175"/>
      <c r="LCA412" s="2175"/>
      <c r="LCB412" s="2175"/>
      <c r="LCC412" s="2175"/>
      <c r="LCD412" s="2175"/>
      <c r="LCE412" s="2175"/>
      <c r="LCF412" s="2175"/>
      <c r="LCG412" s="2175"/>
      <c r="LCH412" s="2175"/>
      <c r="LCI412" s="2175"/>
      <c r="LCJ412" s="2175"/>
      <c r="LCK412" s="2175"/>
      <c r="LCL412" s="2175"/>
      <c r="LCM412" s="2175"/>
      <c r="LCN412" s="2175"/>
      <c r="LCO412" s="2175"/>
      <c r="LCP412" s="2175"/>
      <c r="LCQ412" s="2175"/>
      <c r="LCR412" s="2175"/>
      <c r="LCS412" s="2175"/>
      <c r="LCT412" s="2175"/>
      <c r="LCU412" s="2175"/>
      <c r="LCV412" s="2175"/>
      <c r="LCW412" s="2175"/>
      <c r="LCX412" s="2175"/>
      <c r="LCY412" s="2175"/>
      <c r="LCZ412" s="2175"/>
      <c r="LDA412" s="2175"/>
      <c r="LDB412" s="2175"/>
      <c r="LDC412" s="2175"/>
      <c r="LDD412" s="2175"/>
      <c r="LDE412" s="2175"/>
      <c r="LDF412" s="2175"/>
      <c r="LDG412" s="2175"/>
      <c r="LDH412" s="2175"/>
      <c r="LDI412" s="2175"/>
      <c r="LDJ412" s="2175"/>
      <c r="LDK412" s="2175"/>
      <c r="LDL412" s="2175"/>
      <c r="LDM412" s="2175"/>
      <c r="LDN412" s="2175"/>
      <c r="LDO412" s="2175"/>
      <c r="LDP412" s="2175"/>
      <c r="LDQ412" s="2175"/>
      <c r="LDR412" s="2175"/>
      <c r="LDS412" s="2175"/>
      <c r="LDT412" s="2175"/>
      <c r="LDU412" s="2175"/>
      <c r="LDV412" s="2175"/>
      <c r="LDW412" s="2175"/>
      <c r="LDX412" s="2175"/>
      <c r="LDY412" s="2175"/>
      <c r="LDZ412" s="2175"/>
      <c r="LEA412" s="2175"/>
      <c r="LEB412" s="2175"/>
      <c r="LEC412" s="2175"/>
      <c r="LED412" s="2175"/>
      <c r="LEE412" s="2175"/>
      <c r="LEF412" s="2175"/>
      <c r="LEG412" s="2175"/>
      <c r="LEH412" s="2175"/>
      <c r="LEI412" s="2175"/>
      <c r="LEJ412" s="2175"/>
      <c r="LEK412" s="2175"/>
      <c r="LEL412" s="2175"/>
      <c r="LEM412" s="2175"/>
      <c r="LEN412" s="2175"/>
      <c r="LEO412" s="2175"/>
      <c r="LEP412" s="2175"/>
      <c r="LEQ412" s="2175"/>
      <c r="LER412" s="2175"/>
      <c r="LES412" s="2175"/>
      <c r="LET412" s="2175"/>
      <c r="LEU412" s="2175"/>
      <c r="LEV412" s="2175"/>
      <c r="LEW412" s="2175"/>
      <c r="LEX412" s="2175"/>
      <c r="LEY412" s="2175"/>
      <c r="LEZ412" s="2175"/>
      <c r="LFA412" s="2175"/>
      <c r="LFB412" s="2175"/>
      <c r="LFC412" s="2175"/>
      <c r="LFD412" s="2175"/>
      <c r="LFE412" s="2175"/>
      <c r="LFF412" s="2175"/>
      <c r="LFG412" s="2175"/>
      <c r="LFH412" s="2175"/>
      <c r="LFI412" s="2175"/>
      <c r="LFJ412" s="2175"/>
      <c r="LFK412" s="2175"/>
      <c r="LFL412" s="2175"/>
      <c r="LFM412" s="2175"/>
      <c r="LFN412" s="2175"/>
      <c r="LFO412" s="2175"/>
      <c r="LFP412" s="2175"/>
      <c r="LFQ412" s="2175"/>
      <c r="LFR412" s="2175"/>
      <c r="LFS412" s="2175"/>
      <c r="LFT412" s="2175"/>
      <c r="LFU412" s="2175"/>
      <c r="LFV412" s="2175"/>
      <c r="LFW412" s="2175"/>
      <c r="LFX412" s="2175"/>
      <c r="LFY412" s="2175"/>
      <c r="LFZ412" s="2175"/>
      <c r="LGA412" s="2175"/>
      <c r="LGB412" s="2175"/>
      <c r="LGC412" s="2175"/>
      <c r="LGD412" s="2175"/>
      <c r="LGE412" s="2175"/>
      <c r="LGF412" s="2175"/>
      <c r="LGG412" s="2175"/>
      <c r="LGH412" s="2175"/>
      <c r="LGI412" s="2175"/>
      <c r="LGJ412" s="2175"/>
      <c r="LGK412" s="2175"/>
      <c r="LGL412" s="2175"/>
      <c r="LGM412" s="2175"/>
      <c r="LGN412" s="2175"/>
      <c r="LGO412" s="2175"/>
      <c r="LGP412" s="2175"/>
      <c r="LGQ412" s="2175"/>
      <c r="LGR412" s="2175"/>
      <c r="LGS412" s="2175"/>
      <c r="LGT412" s="2175"/>
      <c r="LGU412" s="2175"/>
      <c r="LGV412" s="2175"/>
      <c r="LGW412" s="2175"/>
      <c r="LGX412" s="2175"/>
      <c r="LGY412" s="2175"/>
      <c r="LGZ412" s="2175"/>
      <c r="LHA412" s="2175"/>
      <c r="LHB412" s="2175"/>
      <c r="LHC412" s="2175"/>
      <c r="LHD412" s="2175"/>
      <c r="LHE412" s="2175"/>
      <c r="LHF412" s="2175"/>
      <c r="LHG412" s="2175"/>
      <c r="LHH412" s="2175"/>
      <c r="LHI412" s="2175"/>
      <c r="LHJ412" s="2175"/>
      <c r="LHK412" s="2175"/>
      <c r="LHL412" s="2175"/>
      <c r="LHM412" s="2175"/>
      <c r="LHN412" s="2175"/>
      <c r="LHO412" s="2175"/>
      <c r="LHP412" s="2175"/>
      <c r="LHQ412" s="2175"/>
      <c r="LHR412" s="2175"/>
      <c r="LHS412" s="2175"/>
      <c r="LHT412" s="2175"/>
      <c r="LHU412" s="2175"/>
      <c r="LHV412" s="2175"/>
      <c r="LHW412" s="2175"/>
      <c r="LHX412" s="2175"/>
      <c r="LHY412" s="2175"/>
      <c r="LHZ412" s="2175"/>
      <c r="LIA412" s="2175"/>
      <c r="LIB412" s="2175"/>
      <c r="LIC412" s="2175"/>
      <c r="LID412" s="2175"/>
      <c r="LIE412" s="2175"/>
      <c r="LIF412" s="2175"/>
      <c r="LIG412" s="2175"/>
      <c r="LIH412" s="2175"/>
      <c r="LII412" s="2175"/>
      <c r="LIJ412" s="2175"/>
      <c r="LIK412" s="2175"/>
      <c r="LIL412" s="2175"/>
      <c r="LIM412" s="2175"/>
      <c r="LIN412" s="2175"/>
      <c r="LIO412" s="2175"/>
      <c r="LIP412" s="2175"/>
      <c r="LIQ412" s="2175"/>
      <c r="LIR412" s="2175"/>
      <c r="LIS412" s="2175"/>
      <c r="LIT412" s="2175"/>
      <c r="LIU412" s="2175"/>
      <c r="LIV412" s="2175"/>
      <c r="LIW412" s="2175"/>
      <c r="LIX412" s="2175"/>
      <c r="LIY412" s="2175"/>
      <c r="LIZ412" s="2175"/>
      <c r="LJA412" s="2175"/>
      <c r="LJB412" s="2175"/>
      <c r="LJC412" s="2175"/>
      <c r="LJD412" s="2175"/>
      <c r="LJE412" s="2175"/>
      <c r="LJF412" s="2175"/>
      <c r="LJG412" s="2175"/>
      <c r="LJH412" s="2175"/>
      <c r="LJI412" s="2175"/>
      <c r="LJJ412" s="2175"/>
      <c r="LJK412" s="2175"/>
      <c r="LJL412" s="2175"/>
      <c r="LJM412" s="2175"/>
      <c r="LJN412" s="2175"/>
      <c r="LJO412" s="2175"/>
      <c r="LJP412" s="2175"/>
      <c r="LJQ412" s="2175"/>
      <c r="LJR412" s="2175"/>
      <c r="LJS412" s="2175"/>
      <c r="LJT412" s="2175"/>
      <c r="LJU412" s="2175"/>
      <c r="LJV412" s="2175"/>
      <c r="LJW412" s="2175"/>
      <c r="LJX412" s="2175"/>
      <c r="LJY412" s="2175"/>
      <c r="LJZ412" s="2175"/>
      <c r="LKA412" s="2175"/>
      <c r="LKB412" s="2175"/>
      <c r="LKC412" s="2175"/>
      <c r="LKD412" s="2175"/>
      <c r="LKE412" s="2175"/>
      <c r="LKF412" s="2175"/>
      <c r="LKG412" s="2175"/>
      <c r="LKH412" s="2175"/>
      <c r="LKI412" s="2175"/>
      <c r="LKJ412" s="2175"/>
      <c r="LKK412" s="2175"/>
      <c r="LKL412" s="2175"/>
      <c r="LKM412" s="2175"/>
      <c r="LKN412" s="2175"/>
      <c r="LKO412" s="2175"/>
      <c r="LKP412" s="2175"/>
      <c r="LKQ412" s="2175"/>
      <c r="LKR412" s="2175"/>
      <c r="LKS412" s="2175"/>
      <c r="LKT412" s="2175"/>
      <c r="LKU412" s="2175"/>
      <c r="LKV412" s="2175"/>
      <c r="LKW412" s="2175"/>
      <c r="LKX412" s="2175"/>
      <c r="LKY412" s="2175"/>
      <c r="LKZ412" s="2175"/>
      <c r="LLA412" s="2175"/>
      <c r="LLB412" s="2175"/>
      <c r="LLC412" s="2175"/>
      <c r="LLD412" s="2175"/>
      <c r="LLE412" s="2175"/>
      <c r="LLF412" s="2175"/>
      <c r="LLG412" s="2175"/>
      <c r="LLH412" s="2175"/>
      <c r="LLI412" s="2175"/>
      <c r="LLJ412" s="2175"/>
      <c r="LLK412" s="2175"/>
      <c r="LLL412" s="2175"/>
      <c r="LLM412" s="2175"/>
      <c r="LLN412" s="2175"/>
      <c r="LLO412" s="2175"/>
      <c r="LLP412" s="2175"/>
      <c r="LLQ412" s="2175"/>
      <c r="LLR412" s="2175"/>
      <c r="LLS412" s="2175"/>
      <c r="LLT412" s="2175"/>
      <c r="LLU412" s="2175"/>
      <c r="LLV412" s="2175"/>
      <c r="LLW412" s="2175"/>
      <c r="LLX412" s="2175"/>
      <c r="LLY412" s="2175"/>
      <c r="LLZ412" s="2175"/>
      <c r="LMA412" s="2175"/>
      <c r="LMB412" s="2175"/>
      <c r="LMC412" s="2175"/>
      <c r="LMD412" s="2175"/>
      <c r="LME412" s="2175"/>
      <c r="LMF412" s="2175"/>
      <c r="LMG412" s="2175"/>
      <c r="LMH412" s="2175"/>
      <c r="LMI412" s="2175"/>
      <c r="LMJ412" s="2175"/>
      <c r="LMK412" s="2175"/>
      <c r="LML412" s="2175"/>
      <c r="LMM412" s="2175"/>
      <c r="LMN412" s="2175"/>
      <c r="LMO412" s="2175"/>
      <c r="LMP412" s="2175"/>
      <c r="LMQ412" s="2175"/>
      <c r="LMR412" s="2175"/>
      <c r="LMS412" s="2175"/>
      <c r="LMT412" s="2175"/>
      <c r="LMU412" s="2175"/>
      <c r="LMV412" s="2175"/>
      <c r="LMW412" s="2175"/>
      <c r="LMX412" s="2175"/>
      <c r="LMY412" s="2175"/>
      <c r="LMZ412" s="2175"/>
      <c r="LNA412" s="2175"/>
      <c r="LNB412" s="2175"/>
      <c r="LNC412" s="2175"/>
      <c r="LND412" s="2175"/>
      <c r="LNE412" s="2175"/>
      <c r="LNF412" s="2175"/>
      <c r="LNG412" s="2175"/>
      <c r="LNH412" s="2175"/>
      <c r="LNI412" s="2175"/>
      <c r="LNJ412" s="2175"/>
      <c r="LNK412" s="2175"/>
      <c r="LNL412" s="2175"/>
      <c r="LNM412" s="2175"/>
      <c r="LNN412" s="2175"/>
      <c r="LNO412" s="2175"/>
      <c r="LNP412" s="2175"/>
      <c r="LNQ412" s="2175"/>
      <c r="LNR412" s="2175"/>
      <c r="LNS412" s="2175"/>
      <c r="LNT412" s="2175"/>
      <c r="LNU412" s="2175"/>
      <c r="LNV412" s="2175"/>
      <c r="LNW412" s="2175"/>
      <c r="LNX412" s="2175"/>
      <c r="LNY412" s="2175"/>
      <c r="LNZ412" s="2175"/>
      <c r="LOA412" s="2175"/>
      <c r="LOB412" s="2175"/>
      <c r="LOC412" s="2175"/>
      <c r="LOD412" s="2175"/>
      <c r="LOE412" s="2175"/>
      <c r="LOF412" s="2175"/>
      <c r="LOG412" s="2175"/>
      <c r="LOH412" s="2175"/>
      <c r="LOI412" s="2175"/>
      <c r="LOJ412" s="2175"/>
      <c r="LOK412" s="2175"/>
      <c r="LOL412" s="2175"/>
      <c r="LOM412" s="2175"/>
      <c r="LON412" s="2175"/>
      <c r="LOO412" s="2175"/>
      <c r="LOP412" s="2175"/>
      <c r="LOQ412" s="2175"/>
      <c r="LOR412" s="2175"/>
      <c r="LOS412" s="2175"/>
      <c r="LOT412" s="2175"/>
      <c r="LOU412" s="2175"/>
      <c r="LOV412" s="2175"/>
      <c r="LOW412" s="2175"/>
      <c r="LOX412" s="2175"/>
      <c r="LOY412" s="2175"/>
      <c r="LOZ412" s="2175"/>
      <c r="LPA412" s="2175"/>
      <c r="LPB412" s="2175"/>
      <c r="LPC412" s="2175"/>
      <c r="LPD412" s="2175"/>
      <c r="LPE412" s="2175"/>
      <c r="LPF412" s="2175"/>
      <c r="LPG412" s="2175"/>
      <c r="LPH412" s="2175"/>
      <c r="LPI412" s="2175"/>
      <c r="LPJ412" s="2175"/>
      <c r="LPK412" s="2175"/>
      <c r="LPL412" s="2175"/>
      <c r="LPM412" s="2175"/>
      <c r="LPN412" s="2175"/>
      <c r="LPO412" s="2175"/>
      <c r="LPP412" s="2175"/>
      <c r="LPQ412" s="2175"/>
      <c r="LPR412" s="2175"/>
      <c r="LPS412" s="2175"/>
      <c r="LPT412" s="2175"/>
      <c r="LPU412" s="2175"/>
      <c r="LPV412" s="2175"/>
      <c r="LPW412" s="2175"/>
      <c r="LPX412" s="2175"/>
      <c r="LPY412" s="2175"/>
      <c r="LPZ412" s="2175"/>
      <c r="LQA412" s="2175"/>
      <c r="LQB412" s="2175"/>
      <c r="LQC412" s="2175"/>
      <c r="LQD412" s="2175"/>
      <c r="LQE412" s="2175"/>
      <c r="LQF412" s="2175"/>
      <c r="LQG412" s="2175"/>
      <c r="LQH412" s="2175"/>
      <c r="LQI412" s="2175"/>
      <c r="LQJ412" s="2175"/>
      <c r="LQK412" s="2175"/>
      <c r="LQL412" s="2175"/>
      <c r="LQM412" s="2175"/>
      <c r="LQN412" s="2175"/>
      <c r="LQO412" s="2175"/>
      <c r="LQP412" s="2175"/>
      <c r="LQQ412" s="2175"/>
      <c r="LQR412" s="2175"/>
      <c r="LQS412" s="2175"/>
      <c r="LQT412" s="2175"/>
      <c r="LQU412" s="2175"/>
      <c r="LQV412" s="2175"/>
      <c r="LQW412" s="2175"/>
      <c r="LQX412" s="2175"/>
      <c r="LQY412" s="2175"/>
      <c r="LQZ412" s="2175"/>
      <c r="LRA412" s="2175"/>
      <c r="LRB412" s="2175"/>
      <c r="LRC412" s="2175"/>
      <c r="LRD412" s="2175"/>
      <c r="LRE412" s="2175"/>
      <c r="LRF412" s="2175"/>
      <c r="LRG412" s="2175"/>
      <c r="LRH412" s="2175"/>
      <c r="LRI412" s="2175"/>
      <c r="LRJ412" s="2175"/>
      <c r="LRK412" s="2175"/>
      <c r="LRL412" s="2175"/>
      <c r="LRM412" s="2175"/>
      <c r="LRN412" s="2175"/>
      <c r="LRO412" s="2175"/>
      <c r="LRP412" s="2175"/>
      <c r="LRQ412" s="2175"/>
      <c r="LRR412" s="2175"/>
      <c r="LRS412" s="2175"/>
      <c r="LRT412" s="2175"/>
      <c r="LRU412" s="2175"/>
      <c r="LRV412" s="2175"/>
      <c r="LRW412" s="2175"/>
      <c r="LRX412" s="2175"/>
      <c r="LRY412" s="2175"/>
      <c r="LRZ412" s="2175"/>
      <c r="LSA412" s="2175"/>
      <c r="LSB412" s="2175"/>
      <c r="LSC412" s="2175"/>
      <c r="LSD412" s="2175"/>
      <c r="LSE412" s="2175"/>
      <c r="LSF412" s="2175"/>
      <c r="LSG412" s="2175"/>
      <c r="LSH412" s="2175"/>
      <c r="LSI412" s="2175"/>
      <c r="LSJ412" s="2175"/>
      <c r="LSK412" s="2175"/>
      <c r="LSL412" s="2175"/>
      <c r="LSM412" s="2175"/>
      <c r="LSN412" s="2175"/>
      <c r="LSO412" s="2175"/>
      <c r="LSP412" s="2175"/>
      <c r="LSQ412" s="2175"/>
      <c r="LSR412" s="2175"/>
      <c r="LSS412" s="2175"/>
      <c r="LST412" s="2175"/>
      <c r="LSU412" s="2175"/>
      <c r="LSV412" s="2175"/>
      <c r="LSW412" s="2175"/>
      <c r="LSX412" s="2175"/>
      <c r="LSY412" s="2175"/>
      <c r="LSZ412" s="2175"/>
      <c r="LTA412" s="2175"/>
      <c r="LTB412" s="2175"/>
      <c r="LTC412" s="2175"/>
      <c r="LTD412" s="2175"/>
      <c r="LTE412" s="2175"/>
      <c r="LTF412" s="2175"/>
      <c r="LTG412" s="2175"/>
      <c r="LTH412" s="2175"/>
      <c r="LTI412" s="2175"/>
      <c r="LTJ412" s="2175"/>
      <c r="LTK412" s="2175"/>
      <c r="LTL412" s="2175"/>
      <c r="LTM412" s="2175"/>
      <c r="LTN412" s="2175"/>
      <c r="LTO412" s="2175"/>
      <c r="LTP412" s="2175"/>
      <c r="LTQ412" s="2175"/>
      <c r="LTR412" s="2175"/>
      <c r="LTS412" s="2175"/>
      <c r="LTT412" s="2175"/>
      <c r="LTU412" s="2175"/>
      <c r="LTV412" s="2175"/>
      <c r="LTW412" s="2175"/>
      <c r="LTX412" s="2175"/>
      <c r="LTY412" s="2175"/>
      <c r="LTZ412" s="2175"/>
      <c r="LUA412" s="2175"/>
      <c r="LUB412" s="2175"/>
      <c r="LUC412" s="2175"/>
      <c r="LUD412" s="2175"/>
      <c r="LUE412" s="2175"/>
      <c r="LUF412" s="2175"/>
      <c r="LUG412" s="2175"/>
      <c r="LUH412" s="2175"/>
      <c r="LUI412" s="2175"/>
      <c r="LUJ412" s="2175"/>
      <c r="LUK412" s="2175"/>
      <c r="LUL412" s="2175"/>
      <c r="LUM412" s="2175"/>
      <c r="LUN412" s="2175"/>
      <c r="LUO412" s="2175"/>
      <c r="LUP412" s="2175"/>
      <c r="LUQ412" s="2175"/>
      <c r="LUR412" s="2175"/>
      <c r="LUS412" s="2175"/>
      <c r="LUT412" s="2175"/>
      <c r="LUU412" s="2175"/>
      <c r="LUV412" s="2175"/>
      <c r="LUW412" s="2175"/>
      <c r="LUX412" s="2175"/>
      <c r="LUY412" s="2175"/>
      <c r="LUZ412" s="2175"/>
      <c r="LVA412" s="2175"/>
      <c r="LVB412" s="2175"/>
      <c r="LVC412" s="2175"/>
      <c r="LVD412" s="2175"/>
      <c r="LVE412" s="2175"/>
      <c r="LVF412" s="2175"/>
      <c r="LVG412" s="2175"/>
      <c r="LVH412" s="2175"/>
      <c r="LVI412" s="2175"/>
      <c r="LVJ412" s="2175"/>
      <c r="LVK412" s="2175"/>
      <c r="LVL412" s="2175"/>
      <c r="LVM412" s="2175"/>
      <c r="LVN412" s="2175"/>
      <c r="LVO412" s="2175"/>
      <c r="LVP412" s="2175"/>
      <c r="LVQ412" s="2175"/>
      <c r="LVR412" s="2175"/>
      <c r="LVS412" s="2175"/>
      <c r="LVT412" s="2175"/>
      <c r="LVU412" s="2175"/>
      <c r="LVV412" s="2175"/>
      <c r="LVW412" s="2175"/>
      <c r="LVX412" s="2175"/>
      <c r="LVY412" s="2175"/>
      <c r="LVZ412" s="2175"/>
      <c r="LWA412" s="2175"/>
      <c r="LWB412" s="2175"/>
      <c r="LWC412" s="2175"/>
      <c r="LWD412" s="2175"/>
      <c r="LWE412" s="2175"/>
      <c r="LWF412" s="2175"/>
      <c r="LWG412" s="2175"/>
      <c r="LWH412" s="2175"/>
      <c r="LWI412" s="2175"/>
      <c r="LWJ412" s="2175"/>
      <c r="LWK412" s="2175"/>
      <c r="LWL412" s="2175"/>
      <c r="LWM412" s="2175"/>
      <c r="LWN412" s="2175"/>
      <c r="LWO412" s="2175"/>
      <c r="LWP412" s="2175"/>
      <c r="LWQ412" s="2175"/>
      <c r="LWR412" s="2175"/>
      <c r="LWS412" s="2175"/>
      <c r="LWT412" s="2175"/>
      <c r="LWU412" s="2175"/>
      <c r="LWV412" s="2175"/>
      <c r="LWW412" s="2175"/>
      <c r="LWX412" s="2175"/>
      <c r="LWY412" s="2175"/>
      <c r="LWZ412" s="2175"/>
      <c r="LXA412" s="2175"/>
      <c r="LXB412" s="2175"/>
      <c r="LXC412" s="2175"/>
      <c r="LXD412" s="2175"/>
      <c r="LXE412" s="2175"/>
      <c r="LXF412" s="2175"/>
      <c r="LXG412" s="2175"/>
      <c r="LXH412" s="2175"/>
      <c r="LXI412" s="2175"/>
      <c r="LXJ412" s="2175"/>
      <c r="LXK412" s="2175"/>
      <c r="LXL412" s="2175"/>
      <c r="LXM412" s="2175"/>
      <c r="LXN412" s="2175"/>
      <c r="LXO412" s="2175"/>
      <c r="LXP412" s="2175"/>
      <c r="LXQ412" s="2175"/>
      <c r="LXR412" s="2175"/>
      <c r="LXS412" s="2175"/>
      <c r="LXT412" s="2175"/>
      <c r="LXU412" s="2175"/>
      <c r="LXV412" s="2175"/>
      <c r="LXW412" s="2175"/>
      <c r="LXX412" s="2175"/>
      <c r="LXY412" s="2175"/>
      <c r="LXZ412" s="2175"/>
      <c r="LYA412" s="2175"/>
      <c r="LYB412" s="2175"/>
      <c r="LYC412" s="2175"/>
      <c r="LYD412" s="2175"/>
      <c r="LYE412" s="2175"/>
      <c r="LYF412" s="2175"/>
      <c r="LYG412" s="2175"/>
      <c r="LYH412" s="2175"/>
      <c r="LYI412" s="2175"/>
      <c r="LYJ412" s="2175"/>
      <c r="LYK412" s="2175"/>
      <c r="LYL412" s="2175"/>
      <c r="LYM412" s="2175"/>
      <c r="LYN412" s="2175"/>
      <c r="LYO412" s="2175"/>
      <c r="LYP412" s="2175"/>
      <c r="LYQ412" s="2175"/>
      <c r="LYR412" s="2175"/>
      <c r="LYS412" s="2175"/>
      <c r="LYT412" s="2175"/>
      <c r="LYU412" s="2175"/>
      <c r="LYV412" s="2175"/>
      <c r="LYW412" s="2175"/>
      <c r="LYX412" s="2175"/>
      <c r="LYY412" s="2175"/>
      <c r="LYZ412" s="2175"/>
      <c r="LZA412" s="2175"/>
      <c r="LZB412" s="2175"/>
      <c r="LZC412" s="2175"/>
      <c r="LZD412" s="2175"/>
      <c r="LZE412" s="2175"/>
      <c r="LZF412" s="2175"/>
      <c r="LZG412" s="2175"/>
      <c r="LZH412" s="2175"/>
      <c r="LZI412" s="2175"/>
      <c r="LZJ412" s="2175"/>
      <c r="LZK412" s="2175"/>
      <c r="LZL412" s="2175"/>
      <c r="LZM412" s="2175"/>
      <c r="LZN412" s="2175"/>
      <c r="LZO412" s="2175"/>
      <c r="LZP412" s="2175"/>
      <c r="LZQ412" s="2175"/>
      <c r="LZR412" s="2175"/>
      <c r="LZS412" s="2175"/>
      <c r="LZT412" s="2175"/>
      <c r="LZU412" s="2175"/>
      <c r="LZV412" s="2175"/>
      <c r="LZW412" s="2175"/>
      <c r="LZX412" s="2175"/>
      <c r="LZY412" s="2175"/>
      <c r="LZZ412" s="2175"/>
      <c r="MAA412" s="2175"/>
      <c r="MAB412" s="2175"/>
      <c r="MAC412" s="2175"/>
      <c r="MAD412" s="2175"/>
      <c r="MAE412" s="2175"/>
      <c r="MAF412" s="2175"/>
      <c r="MAG412" s="2175"/>
      <c r="MAH412" s="2175"/>
      <c r="MAI412" s="2175"/>
      <c r="MAJ412" s="2175"/>
      <c r="MAK412" s="2175"/>
      <c r="MAL412" s="2175"/>
      <c r="MAM412" s="2175"/>
      <c r="MAN412" s="2175"/>
      <c r="MAO412" s="2175"/>
      <c r="MAP412" s="2175"/>
      <c r="MAQ412" s="2175"/>
      <c r="MAR412" s="2175"/>
      <c r="MAS412" s="2175"/>
      <c r="MAT412" s="2175"/>
      <c r="MAU412" s="2175"/>
      <c r="MAV412" s="2175"/>
      <c r="MAW412" s="2175"/>
      <c r="MAX412" s="2175"/>
      <c r="MAY412" s="2175"/>
      <c r="MAZ412" s="2175"/>
      <c r="MBA412" s="2175"/>
      <c r="MBB412" s="2175"/>
      <c r="MBC412" s="2175"/>
      <c r="MBD412" s="2175"/>
      <c r="MBE412" s="2175"/>
      <c r="MBF412" s="2175"/>
      <c r="MBG412" s="2175"/>
      <c r="MBH412" s="2175"/>
      <c r="MBI412" s="2175"/>
      <c r="MBJ412" s="2175"/>
      <c r="MBK412" s="2175"/>
      <c r="MBL412" s="2175"/>
      <c r="MBM412" s="2175"/>
      <c r="MBN412" s="2175"/>
      <c r="MBO412" s="2175"/>
      <c r="MBP412" s="2175"/>
      <c r="MBQ412" s="2175"/>
      <c r="MBR412" s="2175"/>
      <c r="MBS412" s="2175"/>
      <c r="MBT412" s="2175"/>
      <c r="MBU412" s="2175"/>
      <c r="MBV412" s="2175"/>
      <c r="MBW412" s="2175"/>
      <c r="MBX412" s="2175"/>
      <c r="MBY412" s="2175"/>
      <c r="MBZ412" s="2175"/>
      <c r="MCA412" s="2175"/>
      <c r="MCB412" s="2175"/>
      <c r="MCC412" s="2175"/>
      <c r="MCD412" s="2175"/>
      <c r="MCE412" s="2175"/>
      <c r="MCF412" s="2175"/>
      <c r="MCG412" s="2175"/>
      <c r="MCH412" s="2175"/>
      <c r="MCI412" s="2175"/>
      <c r="MCJ412" s="2175"/>
      <c r="MCK412" s="2175"/>
      <c r="MCL412" s="2175"/>
      <c r="MCM412" s="2175"/>
      <c r="MCN412" s="2175"/>
      <c r="MCO412" s="2175"/>
      <c r="MCP412" s="2175"/>
      <c r="MCQ412" s="2175"/>
      <c r="MCR412" s="2175"/>
      <c r="MCS412" s="2175"/>
      <c r="MCT412" s="2175"/>
      <c r="MCU412" s="2175"/>
      <c r="MCV412" s="2175"/>
      <c r="MCW412" s="2175"/>
      <c r="MCX412" s="2175"/>
      <c r="MCY412" s="2175"/>
      <c r="MCZ412" s="2175"/>
      <c r="MDA412" s="2175"/>
      <c r="MDB412" s="2175"/>
      <c r="MDC412" s="2175"/>
      <c r="MDD412" s="2175"/>
      <c r="MDE412" s="2175"/>
      <c r="MDF412" s="2175"/>
      <c r="MDG412" s="2175"/>
      <c r="MDH412" s="2175"/>
      <c r="MDI412" s="2175"/>
      <c r="MDJ412" s="2175"/>
      <c r="MDK412" s="2175"/>
      <c r="MDL412" s="2175"/>
      <c r="MDM412" s="2175"/>
      <c r="MDN412" s="2175"/>
      <c r="MDO412" s="2175"/>
      <c r="MDP412" s="2175"/>
      <c r="MDQ412" s="2175"/>
      <c r="MDR412" s="2175"/>
      <c r="MDS412" s="2175"/>
      <c r="MDT412" s="2175"/>
      <c r="MDU412" s="2175"/>
      <c r="MDV412" s="2175"/>
      <c r="MDW412" s="2175"/>
      <c r="MDX412" s="2175"/>
      <c r="MDY412" s="2175"/>
      <c r="MDZ412" s="2175"/>
      <c r="MEA412" s="2175"/>
      <c r="MEB412" s="2175"/>
      <c r="MEC412" s="2175"/>
      <c r="MED412" s="2175"/>
      <c r="MEE412" s="2175"/>
      <c r="MEF412" s="2175"/>
      <c r="MEG412" s="2175"/>
      <c r="MEH412" s="2175"/>
      <c r="MEI412" s="2175"/>
      <c r="MEJ412" s="2175"/>
      <c r="MEK412" s="2175"/>
      <c r="MEL412" s="2175"/>
      <c r="MEM412" s="2175"/>
      <c r="MEN412" s="2175"/>
      <c r="MEO412" s="2175"/>
      <c r="MEP412" s="2175"/>
      <c r="MEQ412" s="2175"/>
      <c r="MER412" s="2175"/>
      <c r="MES412" s="2175"/>
      <c r="MET412" s="2175"/>
      <c r="MEU412" s="2175"/>
      <c r="MEV412" s="2175"/>
      <c r="MEW412" s="2175"/>
      <c r="MEX412" s="2175"/>
      <c r="MEY412" s="2175"/>
      <c r="MEZ412" s="2175"/>
      <c r="MFA412" s="2175"/>
      <c r="MFB412" s="2175"/>
      <c r="MFC412" s="2175"/>
      <c r="MFD412" s="2175"/>
      <c r="MFE412" s="2175"/>
      <c r="MFF412" s="2175"/>
      <c r="MFG412" s="2175"/>
      <c r="MFH412" s="2175"/>
      <c r="MFI412" s="2175"/>
      <c r="MFJ412" s="2175"/>
      <c r="MFK412" s="2175"/>
      <c r="MFL412" s="2175"/>
      <c r="MFM412" s="2175"/>
      <c r="MFN412" s="2175"/>
      <c r="MFO412" s="2175"/>
      <c r="MFP412" s="2175"/>
      <c r="MFQ412" s="2175"/>
      <c r="MFR412" s="2175"/>
      <c r="MFS412" s="2175"/>
      <c r="MFT412" s="2175"/>
      <c r="MFU412" s="2175"/>
      <c r="MFV412" s="2175"/>
      <c r="MFW412" s="2175"/>
      <c r="MFX412" s="2175"/>
      <c r="MFY412" s="2175"/>
      <c r="MFZ412" s="2175"/>
      <c r="MGA412" s="2175"/>
      <c r="MGB412" s="2175"/>
      <c r="MGC412" s="2175"/>
      <c r="MGD412" s="2175"/>
      <c r="MGE412" s="2175"/>
      <c r="MGF412" s="2175"/>
      <c r="MGG412" s="2175"/>
      <c r="MGH412" s="2175"/>
      <c r="MGI412" s="2175"/>
      <c r="MGJ412" s="2175"/>
      <c r="MGK412" s="2175"/>
      <c r="MGL412" s="2175"/>
      <c r="MGM412" s="2175"/>
      <c r="MGN412" s="2175"/>
      <c r="MGO412" s="2175"/>
      <c r="MGP412" s="2175"/>
      <c r="MGQ412" s="2175"/>
      <c r="MGR412" s="2175"/>
      <c r="MGS412" s="2175"/>
      <c r="MGT412" s="2175"/>
      <c r="MGU412" s="2175"/>
      <c r="MGV412" s="2175"/>
      <c r="MGW412" s="2175"/>
      <c r="MGX412" s="2175"/>
      <c r="MGY412" s="2175"/>
      <c r="MGZ412" s="2175"/>
      <c r="MHA412" s="2175"/>
      <c r="MHB412" s="2175"/>
      <c r="MHC412" s="2175"/>
      <c r="MHD412" s="2175"/>
      <c r="MHE412" s="2175"/>
      <c r="MHF412" s="2175"/>
      <c r="MHG412" s="2175"/>
      <c r="MHH412" s="2175"/>
      <c r="MHI412" s="2175"/>
      <c r="MHJ412" s="2175"/>
      <c r="MHK412" s="2175"/>
      <c r="MHL412" s="2175"/>
      <c r="MHM412" s="2175"/>
      <c r="MHN412" s="2175"/>
      <c r="MHO412" s="2175"/>
      <c r="MHP412" s="2175"/>
      <c r="MHQ412" s="2175"/>
      <c r="MHR412" s="2175"/>
      <c r="MHS412" s="2175"/>
      <c r="MHT412" s="2175"/>
      <c r="MHU412" s="2175"/>
      <c r="MHV412" s="2175"/>
      <c r="MHW412" s="2175"/>
      <c r="MHX412" s="2175"/>
      <c r="MHY412" s="2175"/>
      <c r="MHZ412" s="2175"/>
      <c r="MIA412" s="2175"/>
      <c r="MIB412" s="2175"/>
      <c r="MIC412" s="2175"/>
      <c r="MID412" s="2175"/>
      <c r="MIE412" s="2175"/>
      <c r="MIF412" s="2175"/>
      <c r="MIG412" s="2175"/>
      <c r="MIH412" s="2175"/>
      <c r="MII412" s="2175"/>
      <c r="MIJ412" s="2175"/>
      <c r="MIK412" s="2175"/>
      <c r="MIL412" s="2175"/>
      <c r="MIM412" s="2175"/>
      <c r="MIN412" s="2175"/>
      <c r="MIO412" s="2175"/>
      <c r="MIP412" s="2175"/>
      <c r="MIQ412" s="2175"/>
      <c r="MIR412" s="2175"/>
      <c r="MIS412" s="2175"/>
      <c r="MIT412" s="2175"/>
      <c r="MIU412" s="2175"/>
      <c r="MIV412" s="2175"/>
      <c r="MIW412" s="2175"/>
      <c r="MIX412" s="2175"/>
      <c r="MIY412" s="2175"/>
      <c r="MIZ412" s="2175"/>
      <c r="MJA412" s="2175"/>
      <c r="MJB412" s="2175"/>
      <c r="MJC412" s="2175"/>
      <c r="MJD412" s="2175"/>
      <c r="MJE412" s="2175"/>
      <c r="MJF412" s="2175"/>
      <c r="MJG412" s="2175"/>
      <c r="MJH412" s="2175"/>
      <c r="MJI412" s="2175"/>
      <c r="MJJ412" s="2175"/>
      <c r="MJK412" s="2175"/>
      <c r="MJL412" s="2175"/>
      <c r="MJM412" s="2175"/>
      <c r="MJN412" s="2175"/>
      <c r="MJO412" s="2175"/>
      <c r="MJP412" s="2175"/>
      <c r="MJQ412" s="2175"/>
      <c r="MJR412" s="2175"/>
      <c r="MJS412" s="2175"/>
      <c r="MJT412" s="2175"/>
      <c r="MJU412" s="2175"/>
      <c r="MJV412" s="2175"/>
      <c r="MJW412" s="2175"/>
      <c r="MJX412" s="2175"/>
      <c r="MJY412" s="2175"/>
      <c r="MJZ412" s="2175"/>
      <c r="MKA412" s="2175"/>
      <c r="MKB412" s="2175"/>
      <c r="MKC412" s="2175"/>
      <c r="MKD412" s="2175"/>
      <c r="MKE412" s="2175"/>
      <c r="MKF412" s="2175"/>
      <c r="MKG412" s="2175"/>
      <c r="MKH412" s="2175"/>
      <c r="MKI412" s="2175"/>
      <c r="MKJ412" s="2175"/>
      <c r="MKK412" s="2175"/>
      <c r="MKL412" s="2175"/>
      <c r="MKM412" s="2175"/>
      <c r="MKN412" s="2175"/>
      <c r="MKO412" s="2175"/>
      <c r="MKP412" s="2175"/>
      <c r="MKQ412" s="2175"/>
      <c r="MKR412" s="2175"/>
      <c r="MKS412" s="2175"/>
      <c r="MKT412" s="2175"/>
      <c r="MKU412" s="2175"/>
      <c r="MKV412" s="2175"/>
      <c r="MKW412" s="2175"/>
      <c r="MKX412" s="2175"/>
      <c r="MKY412" s="2175"/>
      <c r="MKZ412" s="2175"/>
      <c r="MLA412" s="2175"/>
      <c r="MLB412" s="2175"/>
      <c r="MLC412" s="2175"/>
      <c r="MLD412" s="2175"/>
      <c r="MLE412" s="2175"/>
      <c r="MLF412" s="2175"/>
      <c r="MLG412" s="2175"/>
      <c r="MLH412" s="2175"/>
      <c r="MLI412" s="2175"/>
      <c r="MLJ412" s="2175"/>
      <c r="MLK412" s="2175"/>
      <c r="MLL412" s="2175"/>
      <c r="MLM412" s="2175"/>
      <c r="MLN412" s="2175"/>
      <c r="MLO412" s="2175"/>
      <c r="MLP412" s="2175"/>
      <c r="MLQ412" s="2175"/>
      <c r="MLR412" s="2175"/>
      <c r="MLS412" s="2175"/>
      <c r="MLT412" s="2175"/>
      <c r="MLU412" s="2175"/>
      <c r="MLV412" s="2175"/>
      <c r="MLW412" s="2175"/>
      <c r="MLX412" s="2175"/>
      <c r="MLY412" s="2175"/>
      <c r="MLZ412" s="2175"/>
      <c r="MMA412" s="2175"/>
      <c r="MMB412" s="2175"/>
      <c r="MMC412" s="2175"/>
      <c r="MMD412" s="2175"/>
      <c r="MME412" s="2175"/>
      <c r="MMF412" s="2175"/>
      <c r="MMG412" s="2175"/>
      <c r="MMH412" s="2175"/>
      <c r="MMI412" s="2175"/>
      <c r="MMJ412" s="2175"/>
      <c r="MMK412" s="2175"/>
      <c r="MML412" s="2175"/>
      <c r="MMM412" s="2175"/>
      <c r="MMN412" s="2175"/>
      <c r="MMO412" s="2175"/>
      <c r="MMP412" s="2175"/>
      <c r="MMQ412" s="2175"/>
      <c r="MMR412" s="2175"/>
      <c r="MMS412" s="2175"/>
      <c r="MMT412" s="2175"/>
      <c r="MMU412" s="2175"/>
      <c r="MMV412" s="2175"/>
      <c r="MMW412" s="2175"/>
      <c r="MMX412" s="2175"/>
      <c r="MMY412" s="2175"/>
      <c r="MMZ412" s="2175"/>
      <c r="MNA412" s="2175"/>
      <c r="MNB412" s="2175"/>
      <c r="MNC412" s="2175"/>
      <c r="MND412" s="2175"/>
      <c r="MNE412" s="2175"/>
      <c r="MNF412" s="2175"/>
      <c r="MNG412" s="2175"/>
      <c r="MNH412" s="2175"/>
      <c r="MNI412" s="2175"/>
      <c r="MNJ412" s="2175"/>
      <c r="MNK412" s="2175"/>
      <c r="MNL412" s="2175"/>
      <c r="MNM412" s="2175"/>
      <c r="MNN412" s="2175"/>
      <c r="MNO412" s="2175"/>
      <c r="MNP412" s="2175"/>
      <c r="MNQ412" s="2175"/>
      <c r="MNR412" s="2175"/>
      <c r="MNS412" s="2175"/>
      <c r="MNT412" s="2175"/>
      <c r="MNU412" s="2175"/>
      <c r="MNV412" s="2175"/>
      <c r="MNW412" s="2175"/>
      <c r="MNX412" s="2175"/>
      <c r="MNY412" s="2175"/>
      <c r="MNZ412" s="2175"/>
      <c r="MOA412" s="2175"/>
      <c r="MOB412" s="2175"/>
      <c r="MOC412" s="2175"/>
      <c r="MOD412" s="2175"/>
      <c r="MOE412" s="2175"/>
      <c r="MOF412" s="2175"/>
      <c r="MOG412" s="2175"/>
      <c r="MOH412" s="2175"/>
      <c r="MOI412" s="2175"/>
      <c r="MOJ412" s="2175"/>
      <c r="MOK412" s="2175"/>
      <c r="MOL412" s="2175"/>
      <c r="MOM412" s="2175"/>
      <c r="MON412" s="2175"/>
      <c r="MOO412" s="2175"/>
      <c r="MOP412" s="2175"/>
      <c r="MOQ412" s="2175"/>
      <c r="MOR412" s="2175"/>
      <c r="MOS412" s="2175"/>
      <c r="MOT412" s="2175"/>
      <c r="MOU412" s="2175"/>
      <c r="MOV412" s="2175"/>
      <c r="MOW412" s="2175"/>
      <c r="MOX412" s="2175"/>
      <c r="MOY412" s="2175"/>
      <c r="MOZ412" s="2175"/>
      <c r="MPA412" s="2175"/>
      <c r="MPB412" s="2175"/>
      <c r="MPC412" s="2175"/>
      <c r="MPD412" s="2175"/>
      <c r="MPE412" s="2175"/>
      <c r="MPF412" s="2175"/>
      <c r="MPG412" s="2175"/>
      <c r="MPH412" s="2175"/>
      <c r="MPI412" s="2175"/>
      <c r="MPJ412" s="2175"/>
      <c r="MPK412" s="2175"/>
      <c r="MPL412" s="2175"/>
      <c r="MPM412" s="2175"/>
      <c r="MPN412" s="2175"/>
      <c r="MPO412" s="2175"/>
      <c r="MPP412" s="2175"/>
      <c r="MPQ412" s="2175"/>
      <c r="MPR412" s="2175"/>
      <c r="MPS412" s="2175"/>
      <c r="MPT412" s="2175"/>
      <c r="MPU412" s="2175"/>
      <c r="MPV412" s="2175"/>
      <c r="MPW412" s="2175"/>
      <c r="MPX412" s="2175"/>
      <c r="MPY412" s="2175"/>
      <c r="MPZ412" s="2175"/>
      <c r="MQA412" s="2175"/>
      <c r="MQB412" s="2175"/>
      <c r="MQC412" s="2175"/>
      <c r="MQD412" s="2175"/>
      <c r="MQE412" s="2175"/>
      <c r="MQF412" s="2175"/>
      <c r="MQG412" s="2175"/>
      <c r="MQH412" s="2175"/>
      <c r="MQI412" s="2175"/>
      <c r="MQJ412" s="2175"/>
      <c r="MQK412" s="2175"/>
      <c r="MQL412" s="2175"/>
      <c r="MQM412" s="2175"/>
      <c r="MQN412" s="2175"/>
      <c r="MQO412" s="2175"/>
      <c r="MQP412" s="2175"/>
      <c r="MQQ412" s="2175"/>
      <c r="MQR412" s="2175"/>
      <c r="MQS412" s="2175"/>
      <c r="MQT412" s="2175"/>
      <c r="MQU412" s="2175"/>
      <c r="MQV412" s="2175"/>
      <c r="MQW412" s="2175"/>
      <c r="MQX412" s="2175"/>
      <c r="MQY412" s="2175"/>
      <c r="MQZ412" s="2175"/>
      <c r="MRA412" s="2175"/>
      <c r="MRB412" s="2175"/>
      <c r="MRC412" s="2175"/>
      <c r="MRD412" s="2175"/>
      <c r="MRE412" s="2175"/>
      <c r="MRF412" s="2175"/>
      <c r="MRG412" s="2175"/>
      <c r="MRH412" s="2175"/>
      <c r="MRI412" s="2175"/>
      <c r="MRJ412" s="2175"/>
      <c r="MRK412" s="2175"/>
      <c r="MRL412" s="2175"/>
      <c r="MRM412" s="2175"/>
      <c r="MRN412" s="2175"/>
      <c r="MRO412" s="2175"/>
      <c r="MRP412" s="2175"/>
      <c r="MRQ412" s="2175"/>
      <c r="MRR412" s="2175"/>
      <c r="MRS412" s="2175"/>
      <c r="MRT412" s="2175"/>
      <c r="MRU412" s="2175"/>
      <c r="MRV412" s="2175"/>
      <c r="MRW412" s="2175"/>
      <c r="MRX412" s="2175"/>
      <c r="MRY412" s="2175"/>
      <c r="MRZ412" s="2175"/>
      <c r="MSA412" s="2175"/>
      <c r="MSB412" s="2175"/>
      <c r="MSC412" s="2175"/>
      <c r="MSD412" s="2175"/>
      <c r="MSE412" s="2175"/>
      <c r="MSF412" s="2175"/>
      <c r="MSG412" s="2175"/>
      <c r="MSH412" s="2175"/>
      <c r="MSI412" s="2175"/>
      <c r="MSJ412" s="2175"/>
      <c r="MSK412" s="2175"/>
      <c r="MSL412" s="2175"/>
      <c r="MSM412" s="2175"/>
      <c r="MSN412" s="2175"/>
      <c r="MSO412" s="2175"/>
      <c r="MSP412" s="2175"/>
      <c r="MSQ412" s="2175"/>
      <c r="MSR412" s="2175"/>
      <c r="MSS412" s="2175"/>
      <c r="MST412" s="2175"/>
      <c r="MSU412" s="2175"/>
      <c r="MSV412" s="2175"/>
      <c r="MSW412" s="2175"/>
      <c r="MSX412" s="2175"/>
      <c r="MSY412" s="2175"/>
      <c r="MSZ412" s="2175"/>
      <c r="MTA412" s="2175"/>
      <c r="MTB412" s="2175"/>
      <c r="MTC412" s="2175"/>
      <c r="MTD412" s="2175"/>
      <c r="MTE412" s="2175"/>
      <c r="MTF412" s="2175"/>
      <c r="MTG412" s="2175"/>
      <c r="MTH412" s="2175"/>
      <c r="MTI412" s="2175"/>
      <c r="MTJ412" s="2175"/>
      <c r="MTK412" s="2175"/>
      <c r="MTL412" s="2175"/>
      <c r="MTM412" s="2175"/>
      <c r="MTN412" s="2175"/>
      <c r="MTO412" s="2175"/>
      <c r="MTP412" s="2175"/>
      <c r="MTQ412" s="2175"/>
      <c r="MTR412" s="2175"/>
      <c r="MTS412" s="2175"/>
      <c r="MTT412" s="2175"/>
      <c r="MTU412" s="2175"/>
      <c r="MTV412" s="2175"/>
      <c r="MTW412" s="2175"/>
      <c r="MTX412" s="2175"/>
      <c r="MTY412" s="2175"/>
      <c r="MTZ412" s="2175"/>
      <c r="MUA412" s="2175"/>
      <c r="MUB412" s="2175"/>
      <c r="MUC412" s="2175"/>
      <c r="MUD412" s="2175"/>
      <c r="MUE412" s="2175"/>
      <c r="MUF412" s="2175"/>
      <c r="MUG412" s="2175"/>
      <c r="MUH412" s="2175"/>
      <c r="MUI412" s="2175"/>
      <c r="MUJ412" s="2175"/>
      <c r="MUK412" s="2175"/>
      <c r="MUL412" s="2175"/>
      <c r="MUM412" s="2175"/>
      <c r="MUN412" s="2175"/>
      <c r="MUO412" s="2175"/>
      <c r="MUP412" s="2175"/>
      <c r="MUQ412" s="2175"/>
      <c r="MUR412" s="2175"/>
      <c r="MUS412" s="2175"/>
      <c r="MUT412" s="2175"/>
      <c r="MUU412" s="2175"/>
      <c r="MUV412" s="2175"/>
      <c r="MUW412" s="2175"/>
      <c r="MUX412" s="2175"/>
      <c r="MUY412" s="2175"/>
      <c r="MUZ412" s="2175"/>
      <c r="MVA412" s="2175"/>
      <c r="MVB412" s="2175"/>
      <c r="MVC412" s="2175"/>
      <c r="MVD412" s="2175"/>
      <c r="MVE412" s="2175"/>
      <c r="MVF412" s="2175"/>
      <c r="MVG412" s="2175"/>
      <c r="MVH412" s="2175"/>
      <c r="MVI412" s="2175"/>
      <c r="MVJ412" s="2175"/>
      <c r="MVK412" s="2175"/>
      <c r="MVL412" s="2175"/>
      <c r="MVM412" s="2175"/>
      <c r="MVN412" s="2175"/>
      <c r="MVO412" s="2175"/>
      <c r="MVP412" s="2175"/>
      <c r="MVQ412" s="2175"/>
      <c r="MVR412" s="2175"/>
      <c r="MVS412" s="2175"/>
      <c r="MVT412" s="2175"/>
      <c r="MVU412" s="2175"/>
      <c r="MVV412" s="2175"/>
      <c r="MVW412" s="2175"/>
      <c r="MVX412" s="2175"/>
      <c r="MVY412" s="2175"/>
      <c r="MVZ412" s="2175"/>
      <c r="MWA412" s="2175"/>
      <c r="MWB412" s="2175"/>
      <c r="MWC412" s="2175"/>
      <c r="MWD412" s="2175"/>
      <c r="MWE412" s="2175"/>
      <c r="MWF412" s="2175"/>
      <c r="MWG412" s="2175"/>
      <c r="MWH412" s="2175"/>
      <c r="MWI412" s="2175"/>
      <c r="MWJ412" s="2175"/>
      <c r="MWK412" s="2175"/>
      <c r="MWL412" s="2175"/>
      <c r="MWM412" s="2175"/>
      <c r="MWN412" s="2175"/>
      <c r="MWO412" s="2175"/>
      <c r="MWP412" s="2175"/>
      <c r="MWQ412" s="2175"/>
      <c r="MWR412" s="2175"/>
      <c r="MWS412" s="2175"/>
      <c r="MWT412" s="2175"/>
      <c r="MWU412" s="2175"/>
      <c r="MWV412" s="2175"/>
      <c r="MWW412" s="2175"/>
      <c r="MWX412" s="2175"/>
      <c r="MWY412" s="2175"/>
      <c r="MWZ412" s="2175"/>
      <c r="MXA412" s="2175"/>
      <c r="MXB412" s="2175"/>
      <c r="MXC412" s="2175"/>
      <c r="MXD412" s="2175"/>
      <c r="MXE412" s="2175"/>
      <c r="MXF412" s="2175"/>
      <c r="MXG412" s="2175"/>
      <c r="MXH412" s="2175"/>
      <c r="MXI412" s="2175"/>
      <c r="MXJ412" s="2175"/>
      <c r="MXK412" s="2175"/>
      <c r="MXL412" s="2175"/>
      <c r="MXM412" s="2175"/>
      <c r="MXN412" s="2175"/>
      <c r="MXO412" s="2175"/>
      <c r="MXP412" s="2175"/>
      <c r="MXQ412" s="2175"/>
      <c r="MXR412" s="2175"/>
      <c r="MXS412" s="2175"/>
      <c r="MXT412" s="2175"/>
      <c r="MXU412" s="2175"/>
      <c r="MXV412" s="2175"/>
      <c r="MXW412" s="2175"/>
      <c r="MXX412" s="2175"/>
      <c r="MXY412" s="2175"/>
      <c r="MXZ412" s="2175"/>
      <c r="MYA412" s="2175"/>
      <c r="MYB412" s="2175"/>
      <c r="MYC412" s="2175"/>
      <c r="MYD412" s="2175"/>
      <c r="MYE412" s="2175"/>
      <c r="MYF412" s="2175"/>
      <c r="MYG412" s="2175"/>
      <c r="MYH412" s="2175"/>
      <c r="MYI412" s="2175"/>
      <c r="MYJ412" s="2175"/>
      <c r="MYK412" s="2175"/>
      <c r="MYL412" s="2175"/>
      <c r="MYM412" s="2175"/>
      <c r="MYN412" s="2175"/>
      <c r="MYO412" s="2175"/>
      <c r="MYP412" s="2175"/>
      <c r="MYQ412" s="2175"/>
      <c r="MYR412" s="2175"/>
      <c r="MYS412" s="2175"/>
      <c r="MYT412" s="2175"/>
      <c r="MYU412" s="2175"/>
      <c r="MYV412" s="2175"/>
      <c r="MYW412" s="2175"/>
      <c r="MYX412" s="2175"/>
      <c r="MYY412" s="2175"/>
      <c r="MYZ412" s="2175"/>
      <c r="MZA412" s="2175"/>
      <c r="MZB412" s="2175"/>
      <c r="MZC412" s="2175"/>
      <c r="MZD412" s="2175"/>
      <c r="MZE412" s="2175"/>
      <c r="MZF412" s="2175"/>
      <c r="MZG412" s="2175"/>
      <c r="MZH412" s="2175"/>
      <c r="MZI412" s="2175"/>
      <c r="MZJ412" s="2175"/>
      <c r="MZK412" s="2175"/>
      <c r="MZL412" s="2175"/>
      <c r="MZM412" s="2175"/>
      <c r="MZN412" s="2175"/>
      <c r="MZO412" s="2175"/>
      <c r="MZP412" s="2175"/>
      <c r="MZQ412" s="2175"/>
      <c r="MZR412" s="2175"/>
      <c r="MZS412" s="2175"/>
      <c r="MZT412" s="2175"/>
      <c r="MZU412" s="2175"/>
      <c r="MZV412" s="2175"/>
      <c r="MZW412" s="2175"/>
      <c r="MZX412" s="2175"/>
      <c r="MZY412" s="2175"/>
      <c r="MZZ412" s="2175"/>
      <c r="NAA412" s="2175"/>
      <c r="NAB412" s="2175"/>
      <c r="NAC412" s="2175"/>
      <c r="NAD412" s="2175"/>
      <c r="NAE412" s="2175"/>
      <c r="NAF412" s="2175"/>
      <c r="NAG412" s="2175"/>
      <c r="NAH412" s="2175"/>
      <c r="NAI412" s="2175"/>
      <c r="NAJ412" s="2175"/>
      <c r="NAK412" s="2175"/>
      <c r="NAL412" s="2175"/>
      <c r="NAM412" s="2175"/>
      <c r="NAN412" s="2175"/>
      <c r="NAO412" s="2175"/>
      <c r="NAP412" s="2175"/>
      <c r="NAQ412" s="2175"/>
      <c r="NAR412" s="2175"/>
      <c r="NAS412" s="2175"/>
      <c r="NAT412" s="2175"/>
      <c r="NAU412" s="2175"/>
      <c r="NAV412" s="2175"/>
      <c r="NAW412" s="2175"/>
      <c r="NAX412" s="2175"/>
      <c r="NAY412" s="2175"/>
      <c r="NAZ412" s="2175"/>
      <c r="NBA412" s="2175"/>
      <c r="NBB412" s="2175"/>
      <c r="NBC412" s="2175"/>
      <c r="NBD412" s="2175"/>
      <c r="NBE412" s="2175"/>
      <c r="NBF412" s="2175"/>
      <c r="NBG412" s="2175"/>
      <c r="NBH412" s="2175"/>
      <c r="NBI412" s="2175"/>
      <c r="NBJ412" s="2175"/>
      <c r="NBK412" s="2175"/>
      <c r="NBL412" s="2175"/>
      <c r="NBM412" s="2175"/>
      <c r="NBN412" s="2175"/>
      <c r="NBO412" s="2175"/>
      <c r="NBP412" s="2175"/>
      <c r="NBQ412" s="2175"/>
      <c r="NBR412" s="2175"/>
      <c r="NBS412" s="2175"/>
      <c r="NBT412" s="2175"/>
      <c r="NBU412" s="2175"/>
      <c r="NBV412" s="2175"/>
      <c r="NBW412" s="2175"/>
      <c r="NBX412" s="2175"/>
      <c r="NBY412" s="2175"/>
      <c r="NBZ412" s="2175"/>
      <c r="NCA412" s="2175"/>
      <c r="NCB412" s="2175"/>
      <c r="NCC412" s="2175"/>
      <c r="NCD412" s="2175"/>
      <c r="NCE412" s="2175"/>
      <c r="NCF412" s="2175"/>
      <c r="NCG412" s="2175"/>
      <c r="NCH412" s="2175"/>
      <c r="NCI412" s="2175"/>
      <c r="NCJ412" s="2175"/>
      <c r="NCK412" s="2175"/>
      <c r="NCL412" s="2175"/>
      <c r="NCM412" s="2175"/>
      <c r="NCN412" s="2175"/>
      <c r="NCO412" s="2175"/>
      <c r="NCP412" s="2175"/>
      <c r="NCQ412" s="2175"/>
      <c r="NCR412" s="2175"/>
      <c r="NCS412" s="2175"/>
      <c r="NCT412" s="2175"/>
      <c r="NCU412" s="2175"/>
      <c r="NCV412" s="2175"/>
      <c r="NCW412" s="2175"/>
      <c r="NCX412" s="2175"/>
      <c r="NCY412" s="2175"/>
      <c r="NCZ412" s="2175"/>
      <c r="NDA412" s="2175"/>
      <c r="NDB412" s="2175"/>
      <c r="NDC412" s="2175"/>
      <c r="NDD412" s="2175"/>
      <c r="NDE412" s="2175"/>
      <c r="NDF412" s="2175"/>
      <c r="NDG412" s="2175"/>
      <c r="NDH412" s="2175"/>
      <c r="NDI412" s="2175"/>
      <c r="NDJ412" s="2175"/>
      <c r="NDK412" s="2175"/>
      <c r="NDL412" s="2175"/>
      <c r="NDM412" s="2175"/>
      <c r="NDN412" s="2175"/>
      <c r="NDO412" s="2175"/>
      <c r="NDP412" s="2175"/>
      <c r="NDQ412" s="2175"/>
      <c r="NDR412" s="2175"/>
      <c r="NDS412" s="2175"/>
      <c r="NDT412" s="2175"/>
      <c r="NDU412" s="2175"/>
      <c r="NDV412" s="2175"/>
      <c r="NDW412" s="2175"/>
      <c r="NDX412" s="2175"/>
      <c r="NDY412" s="2175"/>
      <c r="NDZ412" s="2175"/>
      <c r="NEA412" s="2175"/>
      <c r="NEB412" s="2175"/>
      <c r="NEC412" s="2175"/>
      <c r="NED412" s="2175"/>
      <c r="NEE412" s="2175"/>
      <c r="NEF412" s="2175"/>
      <c r="NEG412" s="2175"/>
      <c r="NEH412" s="2175"/>
      <c r="NEI412" s="2175"/>
      <c r="NEJ412" s="2175"/>
      <c r="NEK412" s="2175"/>
      <c r="NEL412" s="2175"/>
      <c r="NEM412" s="2175"/>
      <c r="NEN412" s="2175"/>
      <c r="NEO412" s="2175"/>
      <c r="NEP412" s="2175"/>
      <c r="NEQ412" s="2175"/>
      <c r="NER412" s="2175"/>
      <c r="NES412" s="2175"/>
      <c r="NET412" s="2175"/>
      <c r="NEU412" s="2175"/>
      <c r="NEV412" s="2175"/>
      <c r="NEW412" s="2175"/>
      <c r="NEX412" s="2175"/>
      <c r="NEY412" s="2175"/>
      <c r="NEZ412" s="2175"/>
      <c r="NFA412" s="2175"/>
      <c r="NFB412" s="2175"/>
      <c r="NFC412" s="2175"/>
      <c r="NFD412" s="2175"/>
      <c r="NFE412" s="2175"/>
      <c r="NFF412" s="2175"/>
      <c r="NFG412" s="2175"/>
      <c r="NFH412" s="2175"/>
      <c r="NFI412" s="2175"/>
      <c r="NFJ412" s="2175"/>
      <c r="NFK412" s="2175"/>
      <c r="NFL412" s="2175"/>
      <c r="NFM412" s="2175"/>
      <c r="NFN412" s="2175"/>
      <c r="NFO412" s="2175"/>
      <c r="NFP412" s="2175"/>
      <c r="NFQ412" s="2175"/>
      <c r="NFR412" s="2175"/>
      <c r="NFS412" s="2175"/>
      <c r="NFT412" s="2175"/>
      <c r="NFU412" s="2175"/>
      <c r="NFV412" s="2175"/>
      <c r="NFW412" s="2175"/>
      <c r="NFX412" s="2175"/>
      <c r="NFY412" s="2175"/>
      <c r="NFZ412" s="2175"/>
      <c r="NGA412" s="2175"/>
      <c r="NGB412" s="2175"/>
      <c r="NGC412" s="2175"/>
      <c r="NGD412" s="2175"/>
      <c r="NGE412" s="2175"/>
      <c r="NGF412" s="2175"/>
      <c r="NGG412" s="2175"/>
      <c r="NGH412" s="2175"/>
      <c r="NGI412" s="2175"/>
      <c r="NGJ412" s="2175"/>
      <c r="NGK412" s="2175"/>
      <c r="NGL412" s="2175"/>
      <c r="NGM412" s="2175"/>
      <c r="NGN412" s="2175"/>
      <c r="NGO412" s="2175"/>
      <c r="NGP412" s="2175"/>
      <c r="NGQ412" s="2175"/>
      <c r="NGR412" s="2175"/>
      <c r="NGS412" s="2175"/>
      <c r="NGT412" s="2175"/>
      <c r="NGU412" s="2175"/>
      <c r="NGV412" s="2175"/>
      <c r="NGW412" s="2175"/>
      <c r="NGX412" s="2175"/>
      <c r="NGY412" s="2175"/>
      <c r="NGZ412" s="2175"/>
      <c r="NHA412" s="2175"/>
      <c r="NHB412" s="2175"/>
      <c r="NHC412" s="2175"/>
      <c r="NHD412" s="2175"/>
      <c r="NHE412" s="2175"/>
      <c r="NHF412" s="2175"/>
      <c r="NHG412" s="2175"/>
      <c r="NHH412" s="2175"/>
      <c r="NHI412" s="2175"/>
      <c r="NHJ412" s="2175"/>
      <c r="NHK412" s="2175"/>
      <c r="NHL412" s="2175"/>
      <c r="NHM412" s="2175"/>
      <c r="NHN412" s="2175"/>
      <c r="NHO412" s="2175"/>
      <c r="NHP412" s="2175"/>
      <c r="NHQ412" s="2175"/>
      <c r="NHR412" s="2175"/>
      <c r="NHS412" s="2175"/>
      <c r="NHT412" s="2175"/>
      <c r="NHU412" s="2175"/>
      <c r="NHV412" s="2175"/>
      <c r="NHW412" s="2175"/>
      <c r="NHX412" s="2175"/>
      <c r="NHY412" s="2175"/>
      <c r="NHZ412" s="2175"/>
      <c r="NIA412" s="2175"/>
      <c r="NIB412" s="2175"/>
      <c r="NIC412" s="2175"/>
      <c r="NID412" s="2175"/>
      <c r="NIE412" s="2175"/>
      <c r="NIF412" s="2175"/>
      <c r="NIG412" s="2175"/>
      <c r="NIH412" s="2175"/>
      <c r="NII412" s="2175"/>
      <c r="NIJ412" s="2175"/>
      <c r="NIK412" s="2175"/>
      <c r="NIL412" s="2175"/>
      <c r="NIM412" s="2175"/>
      <c r="NIN412" s="2175"/>
      <c r="NIO412" s="2175"/>
      <c r="NIP412" s="2175"/>
      <c r="NIQ412" s="2175"/>
      <c r="NIR412" s="2175"/>
      <c r="NIS412" s="2175"/>
      <c r="NIT412" s="2175"/>
      <c r="NIU412" s="2175"/>
      <c r="NIV412" s="2175"/>
      <c r="NIW412" s="2175"/>
      <c r="NIX412" s="2175"/>
      <c r="NIY412" s="2175"/>
      <c r="NIZ412" s="2175"/>
      <c r="NJA412" s="2175"/>
      <c r="NJB412" s="2175"/>
      <c r="NJC412" s="2175"/>
      <c r="NJD412" s="2175"/>
      <c r="NJE412" s="2175"/>
      <c r="NJF412" s="2175"/>
      <c r="NJG412" s="2175"/>
      <c r="NJH412" s="2175"/>
      <c r="NJI412" s="2175"/>
      <c r="NJJ412" s="2175"/>
      <c r="NJK412" s="2175"/>
      <c r="NJL412" s="2175"/>
      <c r="NJM412" s="2175"/>
      <c r="NJN412" s="2175"/>
      <c r="NJO412" s="2175"/>
      <c r="NJP412" s="2175"/>
      <c r="NJQ412" s="2175"/>
      <c r="NJR412" s="2175"/>
      <c r="NJS412" s="2175"/>
      <c r="NJT412" s="2175"/>
      <c r="NJU412" s="2175"/>
      <c r="NJV412" s="2175"/>
      <c r="NJW412" s="2175"/>
      <c r="NJX412" s="2175"/>
      <c r="NJY412" s="2175"/>
      <c r="NJZ412" s="2175"/>
      <c r="NKA412" s="2175"/>
      <c r="NKB412" s="2175"/>
      <c r="NKC412" s="2175"/>
      <c r="NKD412" s="2175"/>
      <c r="NKE412" s="2175"/>
      <c r="NKF412" s="2175"/>
      <c r="NKG412" s="2175"/>
      <c r="NKH412" s="2175"/>
      <c r="NKI412" s="2175"/>
      <c r="NKJ412" s="2175"/>
      <c r="NKK412" s="2175"/>
      <c r="NKL412" s="2175"/>
      <c r="NKM412" s="2175"/>
      <c r="NKN412" s="2175"/>
      <c r="NKO412" s="2175"/>
      <c r="NKP412" s="2175"/>
      <c r="NKQ412" s="2175"/>
      <c r="NKR412" s="2175"/>
      <c r="NKS412" s="2175"/>
      <c r="NKT412" s="2175"/>
      <c r="NKU412" s="2175"/>
      <c r="NKV412" s="2175"/>
      <c r="NKW412" s="2175"/>
      <c r="NKX412" s="2175"/>
      <c r="NKY412" s="2175"/>
      <c r="NKZ412" s="2175"/>
      <c r="NLA412" s="2175"/>
      <c r="NLB412" s="2175"/>
      <c r="NLC412" s="2175"/>
      <c r="NLD412" s="2175"/>
      <c r="NLE412" s="2175"/>
      <c r="NLF412" s="2175"/>
      <c r="NLG412" s="2175"/>
      <c r="NLH412" s="2175"/>
      <c r="NLI412" s="2175"/>
      <c r="NLJ412" s="2175"/>
      <c r="NLK412" s="2175"/>
      <c r="NLL412" s="2175"/>
      <c r="NLM412" s="2175"/>
      <c r="NLN412" s="2175"/>
      <c r="NLO412" s="2175"/>
      <c r="NLP412" s="2175"/>
      <c r="NLQ412" s="2175"/>
      <c r="NLR412" s="2175"/>
      <c r="NLS412" s="2175"/>
      <c r="NLT412" s="2175"/>
      <c r="NLU412" s="2175"/>
      <c r="NLV412" s="2175"/>
      <c r="NLW412" s="2175"/>
      <c r="NLX412" s="2175"/>
      <c r="NLY412" s="2175"/>
      <c r="NLZ412" s="2175"/>
      <c r="NMA412" s="2175"/>
      <c r="NMB412" s="2175"/>
      <c r="NMC412" s="2175"/>
      <c r="NMD412" s="2175"/>
      <c r="NME412" s="2175"/>
      <c r="NMF412" s="2175"/>
      <c r="NMG412" s="2175"/>
      <c r="NMH412" s="2175"/>
      <c r="NMI412" s="2175"/>
      <c r="NMJ412" s="2175"/>
      <c r="NMK412" s="2175"/>
      <c r="NML412" s="2175"/>
      <c r="NMM412" s="2175"/>
      <c r="NMN412" s="2175"/>
      <c r="NMO412" s="2175"/>
      <c r="NMP412" s="2175"/>
      <c r="NMQ412" s="2175"/>
      <c r="NMR412" s="2175"/>
      <c r="NMS412" s="2175"/>
      <c r="NMT412" s="2175"/>
      <c r="NMU412" s="2175"/>
      <c r="NMV412" s="2175"/>
      <c r="NMW412" s="2175"/>
      <c r="NMX412" s="2175"/>
      <c r="NMY412" s="2175"/>
      <c r="NMZ412" s="2175"/>
      <c r="NNA412" s="2175"/>
      <c r="NNB412" s="2175"/>
      <c r="NNC412" s="2175"/>
      <c r="NND412" s="2175"/>
      <c r="NNE412" s="2175"/>
      <c r="NNF412" s="2175"/>
      <c r="NNG412" s="2175"/>
      <c r="NNH412" s="2175"/>
      <c r="NNI412" s="2175"/>
      <c r="NNJ412" s="2175"/>
      <c r="NNK412" s="2175"/>
      <c r="NNL412" s="2175"/>
      <c r="NNM412" s="2175"/>
      <c r="NNN412" s="2175"/>
      <c r="NNO412" s="2175"/>
      <c r="NNP412" s="2175"/>
      <c r="NNQ412" s="2175"/>
      <c r="NNR412" s="2175"/>
      <c r="NNS412" s="2175"/>
      <c r="NNT412" s="2175"/>
      <c r="NNU412" s="2175"/>
      <c r="NNV412" s="2175"/>
      <c r="NNW412" s="2175"/>
      <c r="NNX412" s="2175"/>
      <c r="NNY412" s="2175"/>
      <c r="NNZ412" s="2175"/>
      <c r="NOA412" s="2175"/>
      <c r="NOB412" s="2175"/>
      <c r="NOC412" s="2175"/>
      <c r="NOD412" s="2175"/>
      <c r="NOE412" s="2175"/>
      <c r="NOF412" s="2175"/>
      <c r="NOG412" s="2175"/>
      <c r="NOH412" s="2175"/>
      <c r="NOI412" s="2175"/>
      <c r="NOJ412" s="2175"/>
      <c r="NOK412" s="2175"/>
      <c r="NOL412" s="2175"/>
      <c r="NOM412" s="2175"/>
      <c r="NON412" s="2175"/>
      <c r="NOO412" s="2175"/>
      <c r="NOP412" s="2175"/>
      <c r="NOQ412" s="2175"/>
      <c r="NOR412" s="2175"/>
      <c r="NOS412" s="2175"/>
      <c r="NOT412" s="2175"/>
      <c r="NOU412" s="2175"/>
      <c r="NOV412" s="2175"/>
      <c r="NOW412" s="2175"/>
      <c r="NOX412" s="2175"/>
      <c r="NOY412" s="2175"/>
      <c r="NOZ412" s="2175"/>
      <c r="NPA412" s="2175"/>
      <c r="NPB412" s="2175"/>
      <c r="NPC412" s="2175"/>
      <c r="NPD412" s="2175"/>
      <c r="NPE412" s="2175"/>
      <c r="NPF412" s="2175"/>
      <c r="NPG412" s="2175"/>
      <c r="NPH412" s="2175"/>
      <c r="NPI412" s="2175"/>
      <c r="NPJ412" s="2175"/>
      <c r="NPK412" s="2175"/>
      <c r="NPL412" s="2175"/>
      <c r="NPM412" s="2175"/>
      <c r="NPN412" s="2175"/>
      <c r="NPO412" s="2175"/>
      <c r="NPP412" s="2175"/>
      <c r="NPQ412" s="2175"/>
      <c r="NPR412" s="2175"/>
      <c r="NPS412" s="2175"/>
      <c r="NPT412" s="2175"/>
      <c r="NPU412" s="2175"/>
      <c r="NPV412" s="2175"/>
      <c r="NPW412" s="2175"/>
      <c r="NPX412" s="2175"/>
      <c r="NPY412" s="2175"/>
      <c r="NPZ412" s="2175"/>
      <c r="NQA412" s="2175"/>
      <c r="NQB412" s="2175"/>
      <c r="NQC412" s="2175"/>
      <c r="NQD412" s="2175"/>
      <c r="NQE412" s="2175"/>
      <c r="NQF412" s="2175"/>
      <c r="NQG412" s="2175"/>
      <c r="NQH412" s="2175"/>
      <c r="NQI412" s="2175"/>
      <c r="NQJ412" s="2175"/>
      <c r="NQK412" s="2175"/>
      <c r="NQL412" s="2175"/>
      <c r="NQM412" s="2175"/>
      <c r="NQN412" s="2175"/>
      <c r="NQO412" s="2175"/>
      <c r="NQP412" s="2175"/>
      <c r="NQQ412" s="2175"/>
      <c r="NQR412" s="2175"/>
      <c r="NQS412" s="2175"/>
      <c r="NQT412" s="2175"/>
      <c r="NQU412" s="2175"/>
      <c r="NQV412" s="2175"/>
      <c r="NQW412" s="2175"/>
      <c r="NQX412" s="2175"/>
      <c r="NQY412" s="2175"/>
      <c r="NQZ412" s="2175"/>
      <c r="NRA412" s="2175"/>
      <c r="NRB412" s="2175"/>
      <c r="NRC412" s="2175"/>
      <c r="NRD412" s="2175"/>
      <c r="NRE412" s="2175"/>
      <c r="NRF412" s="2175"/>
      <c r="NRG412" s="2175"/>
      <c r="NRH412" s="2175"/>
      <c r="NRI412" s="2175"/>
      <c r="NRJ412" s="2175"/>
      <c r="NRK412" s="2175"/>
      <c r="NRL412" s="2175"/>
      <c r="NRM412" s="2175"/>
      <c r="NRN412" s="2175"/>
      <c r="NRO412" s="2175"/>
      <c r="NRP412" s="2175"/>
      <c r="NRQ412" s="2175"/>
      <c r="NRR412" s="2175"/>
      <c r="NRS412" s="2175"/>
      <c r="NRT412" s="2175"/>
      <c r="NRU412" s="2175"/>
      <c r="NRV412" s="2175"/>
      <c r="NRW412" s="2175"/>
      <c r="NRX412" s="2175"/>
      <c r="NRY412" s="2175"/>
      <c r="NRZ412" s="2175"/>
      <c r="NSA412" s="2175"/>
      <c r="NSB412" s="2175"/>
      <c r="NSC412" s="2175"/>
      <c r="NSD412" s="2175"/>
      <c r="NSE412" s="2175"/>
      <c r="NSF412" s="2175"/>
      <c r="NSG412" s="2175"/>
      <c r="NSH412" s="2175"/>
      <c r="NSI412" s="2175"/>
      <c r="NSJ412" s="2175"/>
      <c r="NSK412" s="2175"/>
      <c r="NSL412" s="2175"/>
      <c r="NSM412" s="2175"/>
      <c r="NSN412" s="2175"/>
      <c r="NSO412" s="2175"/>
      <c r="NSP412" s="2175"/>
      <c r="NSQ412" s="2175"/>
      <c r="NSR412" s="2175"/>
      <c r="NSS412" s="2175"/>
      <c r="NST412" s="2175"/>
      <c r="NSU412" s="2175"/>
      <c r="NSV412" s="2175"/>
      <c r="NSW412" s="2175"/>
      <c r="NSX412" s="2175"/>
      <c r="NSY412" s="2175"/>
      <c r="NSZ412" s="2175"/>
      <c r="NTA412" s="2175"/>
      <c r="NTB412" s="2175"/>
      <c r="NTC412" s="2175"/>
      <c r="NTD412" s="2175"/>
      <c r="NTE412" s="2175"/>
      <c r="NTF412" s="2175"/>
      <c r="NTG412" s="2175"/>
      <c r="NTH412" s="2175"/>
      <c r="NTI412" s="2175"/>
      <c r="NTJ412" s="2175"/>
      <c r="NTK412" s="2175"/>
      <c r="NTL412" s="2175"/>
      <c r="NTM412" s="2175"/>
      <c r="NTN412" s="2175"/>
      <c r="NTO412" s="2175"/>
      <c r="NTP412" s="2175"/>
      <c r="NTQ412" s="2175"/>
      <c r="NTR412" s="2175"/>
      <c r="NTS412" s="2175"/>
      <c r="NTT412" s="2175"/>
      <c r="NTU412" s="2175"/>
      <c r="NTV412" s="2175"/>
      <c r="NTW412" s="2175"/>
      <c r="NTX412" s="2175"/>
      <c r="NTY412" s="2175"/>
      <c r="NTZ412" s="2175"/>
      <c r="NUA412" s="2175"/>
      <c r="NUB412" s="2175"/>
      <c r="NUC412" s="2175"/>
      <c r="NUD412" s="2175"/>
      <c r="NUE412" s="2175"/>
      <c r="NUF412" s="2175"/>
      <c r="NUG412" s="2175"/>
      <c r="NUH412" s="2175"/>
      <c r="NUI412" s="2175"/>
      <c r="NUJ412" s="2175"/>
      <c r="NUK412" s="2175"/>
      <c r="NUL412" s="2175"/>
      <c r="NUM412" s="2175"/>
      <c r="NUN412" s="2175"/>
      <c r="NUO412" s="2175"/>
      <c r="NUP412" s="2175"/>
      <c r="NUQ412" s="2175"/>
      <c r="NUR412" s="2175"/>
      <c r="NUS412" s="2175"/>
      <c r="NUT412" s="2175"/>
      <c r="NUU412" s="2175"/>
      <c r="NUV412" s="2175"/>
      <c r="NUW412" s="2175"/>
      <c r="NUX412" s="2175"/>
      <c r="NUY412" s="2175"/>
      <c r="NUZ412" s="2175"/>
      <c r="NVA412" s="2175"/>
      <c r="NVB412" s="2175"/>
      <c r="NVC412" s="2175"/>
      <c r="NVD412" s="2175"/>
      <c r="NVE412" s="2175"/>
      <c r="NVF412" s="2175"/>
      <c r="NVG412" s="2175"/>
      <c r="NVH412" s="2175"/>
      <c r="NVI412" s="2175"/>
      <c r="NVJ412" s="2175"/>
      <c r="NVK412" s="2175"/>
      <c r="NVL412" s="2175"/>
      <c r="NVM412" s="2175"/>
      <c r="NVN412" s="2175"/>
      <c r="NVO412" s="2175"/>
      <c r="NVP412" s="2175"/>
      <c r="NVQ412" s="2175"/>
      <c r="NVR412" s="2175"/>
      <c r="NVS412" s="2175"/>
      <c r="NVT412" s="2175"/>
      <c r="NVU412" s="2175"/>
      <c r="NVV412" s="2175"/>
      <c r="NVW412" s="2175"/>
      <c r="NVX412" s="2175"/>
      <c r="NVY412" s="2175"/>
      <c r="NVZ412" s="2175"/>
      <c r="NWA412" s="2175"/>
      <c r="NWB412" s="2175"/>
      <c r="NWC412" s="2175"/>
      <c r="NWD412" s="2175"/>
      <c r="NWE412" s="2175"/>
      <c r="NWF412" s="2175"/>
      <c r="NWG412" s="2175"/>
      <c r="NWH412" s="2175"/>
      <c r="NWI412" s="2175"/>
      <c r="NWJ412" s="2175"/>
      <c r="NWK412" s="2175"/>
      <c r="NWL412" s="2175"/>
      <c r="NWM412" s="2175"/>
      <c r="NWN412" s="2175"/>
      <c r="NWO412" s="2175"/>
      <c r="NWP412" s="2175"/>
      <c r="NWQ412" s="2175"/>
      <c r="NWR412" s="2175"/>
      <c r="NWS412" s="2175"/>
      <c r="NWT412" s="2175"/>
      <c r="NWU412" s="2175"/>
      <c r="NWV412" s="2175"/>
      <c r="NWW412" s="2175"/>
      <c r="NWX412" s="2175"/>
      <c r="NWY412" s="2175"/>
      <c r="NWZ412" s="2175"/>
      <c r="NXA412" s="2175"/>
      <c r="NXB412" s="2175"/>
      <c r="NXC412" s="2175"/>
      <c r="NXD412" s="2175"/>
      <c r="NXE412" s="2175"/>
      <c r="NXF412" s="2175"/>
      <c r="NXG412" s="2175"/>
      <c r="NXH412" s="2175"/>
      <c r="NXI412" s="2175"/>
      <c r="NXJ412" s="2175"/>
      <c r="NXK412" s="2175"/>
      <c r="NXL412" s="2175"/>
      <c r="NXM412" s="2175"/>
      <c r="NXN412" s="2175"/>
      <c r="NXO412" s="2175"/>
      <c r="NXP412" s="2175"/>
      <c r="NXQ412" s="2175"/>
      <c r="NXR412" s="2175"/>
      <c r="NXS412" s="2175"/>
      <c r="NXT412" s="2175"/>
      <c r="NXU412" s="2175"/>
      <c r="NXV412" s="2175"/>
      <c r="NXW412" s="2175"/>
      <c r="NXX412" s="2175"/>
      <c r="NXY412" s="2175"/>
      <c r="NXZ412" s="2175"/>
      <c r="NYA412" s="2175"/>
      <c r="NYB412" s="2175"/>
      <c r="NYC412" s="2175"/>
      <c r="NYD412" s="2175"/>
      <c r="NYE412" s="2175"/>
      <c r="NYF412" s="2175"/>
      <c r="NYG412" s="2175"/>
      <c r="NYH412" s="2175"/>
      <c r="NYI412" s="2175"/>
      <c r="NYJ412" s="2175"/>
      <c r="NYK412" s="2175"/>
      <c r="NYL412" s="2175"/>
      <c r="NYM412" s="2175"/>
      <c r="NYN412" s="2175"/>
      <c r="NYO412" s="2175"/>
      <c r="NYP412" s="2175"/>
      <c r="NYQ412" s="2175"/>
      <c r="NYR412" s="2175"/>
      <c r="NYS412" s="2175"/>
      <c r="NYT412" s="2175"/>
      <c r="NYU412" s="2175"/>
      <c r="NYV412" s="2175"/>
      <c r="NYW412" s="2175"/>
      <c r="NYX412" s="2175"/>
      <c r="NYY412" s="2175"/>
      <c r="NYZ412" s="2175"/>
      <c r="NZA412" s="2175"/>
      <c r="NZB412" s="2175"/>
      <c r="NZC412" s="2175"/>
      <c r="NZD412" s="2175"/>
      <c r="NZE412" s="2175"/>
      <c r="NZF412" s="2175"/>
      <c r="NZG412" s="2175"/>
      <c r="NZH412" s="2175"/>
      <c r="NZI412" s="2175"/>
      <c r="NZJ412" s="2175"/>
      <c r="NZK412" s="2175"/>
      <c r="NZL412" s="2175"/>
      <c r="NZM412" s="2175"/>
      <c r="NZN412" s="2175"/>
      <c r="NZO412" s="2175"/>
      <c r="NZP412" s="2175"/>
      <c r="NZQ412" s="2175"/>
      <c r="NZR412" s="2175"/>
      <c r="NZS412" s="2175"/>
      <c r="NZT412" s="2175"/>
      <c r="NZU412" s="2175"/>
      <c r="NZV412" s="2175"/>
      <c r="NZW412" s="2175"/>
      <c r="NZX412" s="2175"/>
      <c r="NZY412" s="2175"/>
      <c r="NZZ412" s="2175"/>
      <c r="OAA412" s="2175"/>
      <c r="OAB412" s="2175"/>
      <c r="OAC412" s="2175"/>
      <c r="OAD412" s="2175"/>
      <c r="OAE412" s="2175"/>
      <c r="OAF412" s="2175"/>
      <c r="OAG412" s="2175"/>
      <c r="OAH412" s="2175"/>
      <c r="OAI412" s="2175"/>
      <c r="OAJ412" s="2175"/>
      <c r="OAK412" s="2175"/>
      <c r="OAL412" s="2175"/>
      <c r="OAM412" s="2175"/>
      <c r="OAN412" s="2175"/>
      <c r="OAO412" s="2175"/>
      <c r="OAP412" s="2175"/>
      <c r="OAQ412" s="2175"/>
      <c r="OAR412" s="2175"/>
      <c r="OAS412" s="2175"/>
      <c r="OAT412" s="2175"/>
      <c r="OAU412" s="2175"/>
      <c r="OAV412" s="2175"/>
      <c r="OAW412" s="2175"/>
      <c r="OAX412" s="2175"/>
      <c r="OAY412" s="2175"/>
      <c r="OAZ412" s="2175"/>
      <c r="OBA412" s="2175"/>
      <c r="OBB412" s="2175"/>
      <c r="OBC412" s="2175"/>
      <c r="OBD412" s="2175"/>
      <c r="OBE412" s="2175"/>
      <c r="OBF412" s="2175"/>
      <c r="OBG412" s="2175"/>
      <c r="OBH412" s="2175"/>
      <c r="OBI412" s="2175"/>
      <c r="OBJ412" s="2175"/>
      <c r="OBK412" s="2175"/>
      <c r="OBL412" s="2175"/>
      <c r="OBM412" s="2175"/>
      <c r="OBN412" s="2175"/>
      <c r="OBO412" s="2175"/>
      <c r="OBP412" s="2175"/>
      <c r="OBQ412" s="2175"/>
      <c r="OBR412" s="2175"/>
      <c r="OBS412" s="2175"/>
      <c r="OBT412" s="2175"/>
      <c r="OBU412" s="2175"/>
      <c r="OBV412" s="2175"/>
      <c r="OBW412" s="2175"/>
      <c r="OBX412" s="2175"/>
      <c r="OBY412" s="2175"/>
      <c r="OBZ412" s="2175"/>
      <c r="OCA412" s="2175"/>
      <c r="OCB412" s="2175"/>
      <c r="OCC412" s="2175"/>
      <c r="OCD412" s="2175"/>
      <c r="OCE412" s="2175"/>
      <c r="OCF412" s="2175"/>
      <c r="OCG412" s="2175"/>
      <c r="OCH412" s="2175"/>
      <c r="OCI412" s="2175"/>
      <c r="OCJ412" s="2175"/>
      <c r="OCK412" s="2175"/>
      <c r="OCL412" s="2175"/>
      <c r="OCM412" s="2175"/>
      <c r="OCN412" s="2175"/>
      <c r="OCO412" s="2175"/>
      <c r="OCP412" s="2175"/>
      <c r="OCQ412" s="2175"/>
      <c r="OCR412" s="2175"/>
      <c r="OCS412" s="2175"/>
      <c r="OCT412" s="2175"/>
      <c r="OCU412" s="2175"/>
      <c r="OCV412" s="2175"/>
      <c r="OCW412" s="2175"/>
      <c r="OCX412" s="2175"/>
      <c r="OCY412" s="2175"/>
      <c r="OCZ412" s="2175"/>
      <c r="ODA412" s="2175"/>
      <c r="ODB412" s="2175"/>
      <c r="ODC412" s="2175"/>
      <c r="ODD412" s="2175"/>
      <c r="ODE412" s="2175"/>
      <c r="ODF412" s="2175"/>
      <c r="ODG412" s="2175"/>
      <c r="ODH412" s="2175"/>
      <c r="ODI412" s="2175"/>
      <c r="ODJ412" s="2175"/>
      <c r="ODK412" s="2175"/>
      <c r="ODL412" s="2175"/>
      <c r="ODM412" s="2175"/>
      <c r="ODN412" s="2175"/>
      <c r="ODO412" s="2175"/>
      <c r="ODP412" s="2175"/>
      <c r="ODQ412" s="2175"/>
      <c r="ODR412" s="2175"/>
      <c r="ODS412" s="2175"/>
      <c r="ODT412" s="2175"/>
      <c r="ODU412" s="2175"/>
      <c r="ODV412" s="2175"/>
      <c r="ODW412" s="2175"/>
      <c r="ODX412" s="2175"/>
      <c r="ODY412" s="2175"/>
      <c r="ODZ412" s="2175"/>
      <c r="OEA412" s="2175"/>
      <c r="OEB412" s="2175"/>
      <c r="OEC412" s="2175"/>
      <c r="OED412" s="2175"/>
      <c r="OEE412" s="2175"/>
      <c r="OEF412" s="2175"/>
      <c r="OEG412" s="2175"/>
      <c r="OEH412" s="2175"/>
      <c r="OEI412" s="2175"/>
      <c r="OEJ412" s="2175"/>
      <c r="OEK412" s="2175"/>
      <c r="OEL412" s="2175"/>
      <c r="OEM412" s="2175"/>
      <c r="OEN412" s="2175"/>
      <c r="OEO412" s="2175"/>
      <c r="OEP412" s="2175"/>
      <c r="OEQ412" s="2175"/>
      <c r="OER412" s="2175"/>
      <c r="OES412" s="2175"/>
      <c r="OET412" s="2175"/>
      <c r="OEU412" s="2175"/>
      <c r="OEV412" s="2175"/>
      <c r="OEW412" s="2175"/>
      <c r="OEX412" s="2175"/>
      <c r="OEY412" s="2175"/>
      <c r="OEZ412" s="2175"/>
      <c r="OFA412" s="2175"/>
      <c r="OFB412" s="2175"/>
      <c r="OFC412" s="2175"/>
      <c r="OFD412" s="2175"/>
      <c r="OFE412" s="2175"/>
      <c r="OFF412" s="2175"/>
      <c r="OFG412" s="2175"/>
      <c r="OFH412" s="2175"/>
      <c r="OFI412" s="2175"/>
      <c r="OFJ412" s="2175"/>
      <c r="OFK412" s="2175"/>
      <c r="OFL412" s="2175"/>
      <c r="OFM412" s="2175"/>
      <c r="OFN412" s="2175"/>
      <c r="OFO412" s="2175"/>
      <c r="OFP412" s="2175"/>
      <c r="OFQ412" s="2175"/>
      <c r="OFR412" s="2175"/>
      <c r="OFS412" s="2175"/>
      <c r="OFT412" s="2175"/>
      <c r="OFU412" s="2175"/>
      <c r="OFV412" s="2175"/>
      <c r="OFW412" s="2175"/>
      <c r="OFX412" s="2175"/>
      <c r="OFY412" s="2175"/>
      <c r="OFZ412" s="2175"/>
      <c r="OGA412" s="2175"/>
      <c r="OGB412" s="2175"/>
      <c r="OGC412" s="2175"/>
      <c r="OGD412" s="2175"/>
      <c r="OGE412" s="2175"/>
      <c r="OGF412" s="2175"/>
      <c r="OGG412" s="2175"/>
      <c r="OGH412" s="2175"/>
      <c r="OGI412" s="2175"/>
      <c r="OGJ412" s="2175"/>
      <c r="OGK412" s="2175"/>
      <c r="OGL412" s="2175"/>
      <c r="OGM412" s="2175"/>
      <c r="OGN412" s="2175"/>
      <c r="OGO412" s="2175"/>
      <c r="OGP412" s="2175"/>
      <c r="OGQ412" s="2175"/>
      <c r="OGR412" s="2175"/>
      <c r="OGS412" s="2175"/>
      <c r="OGT412" s="2175"/>
      <c r="OGU412" s="2175"/>
      <c r="OGV412" s="2175"/>
      <c r="OGW412" s="2175"/>
      <c r="OGX412" s="2175"/>
      <c r="OGY412" s="2175"/>
      <c r="OGZ412" s="2175"/>
      <c r="OHA412" s="2175"/>
      <c r="OHB412" s="2175"/>
      <c r="OHC412" s="2175"/>
      <c r="OHD412" s="2175"/>
      <c r="OHE412" s="2175"/>
      <c r="OHF412" s="2175"/>
      <c r="OHG412" s="2175"/>
      <c r="OHH412" s="2175"/>
      <c r="OHI412" s="2175"/>
      <c r="OHJ412" s="2175"/>
      <c r="OHK412" s="2175"/>
      <c r="OHL412" s="2175"/>
      <c r="OHM412" s="2175"/>
      <c r="OHN412" s="2175"/>
      <c r="OHO412" s="2175"/>
      <c r="OHP412" s="2175"/>
      <c r="OHQ412" s="2175"/>
      <c r="OHR412" s="2175"/>
      <c r="OHS412" s="2175"/>
      <c r="OHT412" s="2175"/>
      <c r="OHU412" s="2175"/>
      <c r="OHV412" s="2175"/>
      <c r="OHW412" s="2175"/>
      <c r="OHX412" s="2175"/>
      <c r="OHY412" s="2175"/>
      <c r="OHZ412" s="2175"/>
      <c r="OIA412" s="2175"/>
      <c r="OIB412" s="2175"/>
      <c r="OIC412" s="2175"/>
      <c r="OID412" s="2175"/>
      <c r="OIE412" s="2175"/>
      <c r="OIF412" s="2175"/>
      <c r="OIG412" s="2175"/>
      <c r="OIH412" s="2175"/>
      <c r="OII412" s="2175"/>
      <c r="OIJ412" s="2175"/>
      <c r="OIK412" s="2175"/>
      <c r="OIL412" s="2175"/>
      <c r="OIM412" s="2175"/>
      <c r="OIN412" s="2175"/>
      <c r="OIO412" s="2175"/>
      <c r="OIP412" s="2175"/>
      <c r="OIQ412" s="2175"/>
      <c r="OIR412" s="2175"/>
      <c r="OIS412" s="2175"/>
      <c r="OIT412" s="2175"/>
      <c r="OIU412" s="2175"/>
      <c r="OIV412" s="2175"/>
      <c r="OIW412" s="2175"/>
      <c r="OIX412" s="2175"/>
      <c r="OIY412" s="2175"/>
      <c r="OIZ412" s="2175"/>
      <c r="OJA412" s="2175"/>
      <c r="OJB412" s="2175"/>
      <c r="OJC412" s="2175"/>
      <c r="OJD412" s="2175"/>
      <c r="OJE412" s="2175"/>
      <c r="OJF412" s="2175"/>
      <c r="OJG412" s="2175"/>
      <c r="OJH412" s="2175"/>
      <c r="OJI412" s="2175"/>
      <c r="OJJ412" s="2175"/>
      <c r="OJK412" s="2175"/>
      <c r="OJL412" s="2175"/>
      <c r="OJM412" s="2175"/>
      <c r="OJN412" s="2175"/>
      <c r="OJO412" s="2175"/>
      <c r="OJP412" s="2175"/>
      <c r="OJQ412" s="2175"/>
      <c r="OJR412" s="2175"/>
      <c r="OJS412" s="2175"/>
      <c r="OJT412" s="2175"/>
      <c r="OJU412" s="2175"/>
      <c r="OJV412" s="2175"/>
      <c r="OJW412" s="2175"/>
      <c r="OJX412" s="2175"/>
      <c r="OJY412" s="2175"/>
      <c r="OJZ412" s="2175"/>
      <c r="OKA412" s="2175"/>
      <c r="OKB412" s="2175"/>
      <c r="OKC412" s="2175"/>
      <c r="OKD412" s="2175"/>
      <c r="OKE412" s="2175"/>
      <c r="OKF412" s="2175"/>
      <c r="OKG412" s="2175"/>
      <c r="OKH412" s="2175"/>
      <c r="OKI412" s="2175"/>
      <c r="OKJ412" s="2175"/>
      <c r="OKK412" s="2175"/>
      <c r="OKL412" s="2175"/>
      <c r="OKM412" s="2175"/>
      <c r="OKN412" s="2175"/>
      <c r="OKO412" s="2175"/>
      <c r="OKP412" s="2175"/>
      <c r="OKQ412" s="2175"/>
      <c r="OKR412" s="2175"/>
      <c r="OKS412" s="2175"/>
      <c r="OKT412" s="2175"/>
      <c r="OKU412" s="2175"/>
      <c r="OKV412" s="2175"/>
      <c r="OKW412" s="2175"/>
      <c r="OKX412" s="2175"/>
      <c r="OKY412" s="2175"/>
      <c r="OKZ412" s="2175"/>
      <c r="OLA412" s="2175"/>
      <c r="OLB412" s="2175"/>
      <c r="OLC412" s="2175"/>
      <c r="OLD412" s="2175"/>
      <c r="OLE412" s="2175"/>
      <c r="OLF412" s="2175"/>
      <c r="OLG412" s="2175"/>
      <c r="OLH412" s="2175"/>
      <c r="OLI412" s="2175"/>
      <c r="OLJ412" s="2175"/>
      <c r="OLK412" s="2175"/>
      <c r="OLL412" s="2175"/>
      <c r="OLM412" s="2175"/>
      <c r="OLN412" s="2175"/>
      <c r="OLO412" s="2175"/>
      <c r="OLP412" s="2175"/>
      <c r="OLQ412" s="2175"/>
      <c r="OLR412" s="2175"/>
      <c r="OLS412" s="2175"/>
      <c r="OLT412" s="2175"/>
      <c r="OLU412" s="2175"/>
      <c r="OLV412" s="2175"/>
      <c r="OLW412" s="2175"/>
      <c r="OLX412" s="2175"/>
      <c r="OLY412" s="2175"/>
      <c r="OLZ412" s="2175"/>
      <c r="OMA412" s="2175"/>
      <c r="OMB412" s="2175"/>
      <c r="OMC412" s="2175"/>
      <c r="OMD412" s="2175"/>
      <c r="OME412" s="2175"/>
      <c r="OMF412" s="2175"/>
      <c r="OMG412" s="2175"/>
      <c r="OMH412" s="2175"/>
      <c r="OMI412" s="2175"/>
      <c r="OMJ412" s="2175"/>
      <c r="OMK412" s="2175"/>
      <c r="OML412" s="2175"/>
      <c r="OMM412" s="2175"/>
      <c r="OMN412" s="2175"/>
      <c r="OMO412" s="2175"/>
      <c r="OMP412" s="2175"/>
      <c r="OMQ412" s="2175"/>
      <c r="OMR412" s="2175"/>
      <c r="OMS412" s="2175"/>
      <c r="OMT412" s="2175"/>
      <c r="OMU412" s="2175"/>
      <c r="OMV412" s="2175"/>
      <c r="OMW412" s="2175"/>
      <c r="OMX412" s="2175"/>
      <c r="OMY412" s="2175"/>
      <c r="OMZ412" s="2175"/>
      <c r="ONA412" s="2175"/>
      <c r="ONB412" s="2175"/>
      <c r="ONC412" s="2175"/>
      <c r="OND412" s="2175"/>
      <c r="ONE412" s="2175"/>
      <c r="ONF412" s="2175"/>
      <c r="ONG412" s="2175"/>
      <c r="ONH412" s="2175"/>
      <c r="ONI412" s="2175"/>
      <c r="ONJ412" s="2175"/>
      <c r="ONK412" s="2175"/>
      <c r="ONL412" s="2175"/>
      <c r="ONM412" s="2175"/>
      <c r="ONN412" s="2175"/>
      <c r="ONO412" s="2175"/>
      <c r="ONP412" s="2175"/>
      <c r="ONQ412" s="2175"/>
      <c r="ONR412" s="2175"/>
      <c r="ONS412" s="2175"/>
      <c r="ONT412" s="2175"/>
      <c r="ONU412" s="2175"/>
      <c r="ONV412" s="2175"/>
      <c r="ONW412" s="2175"/>
      <c r="ONX412" s="2175"/>
      <c r="ONY412" s="2175"/>
      <c r="ONZ412" s="2175"/>
      <c r="OOA412" s="2175"/>
      <c r="OOB412" s="2175"/>
      <c r="OOC412" s="2175"/>
      <c r="OOD412" s="2175"/>
      <c r="OOE412" s="2175"/>
      <c r="OOF412" s="2175"/>
      <c r="OOG412" s="2175"/>
      <c r="OOH412" s="2175"/>
      <c r="OOI412" s="2175"/>
      <c r="OOJ412" s="2175"/>
      <c r="OOK412" s="2175"/>
      <c r="OOL412" s="2175"/>
      <c r="OOM412" s="2175"/>
      <c r="OON412" s="2175"/>
      <c r="OOO412" s="2175"/>
      <c r="OOP412" s="2175"/>
      <c r="OOQ412" s="2175"/>
      <c r="OOR412" s="2175"/>
      <c r="OOS412" s="2175"/>
      <c r="OOT412" s="2175"/>
      <c r="OOU412" s="2175"/>
      <c r="OOV412" s="2175"/>
      <c r="OOW412" s="2175"/>
      <c r="OOX412" s="2175"/>
      <c r="OOY412" s="2175"/>
      <c r="OOZ412" s="2175"/>
      <c r="OPA412" s="2175"/>
      <c r="OPB412" s="2175"/>
      <c r="OPC412" s="2175"/>
      <c r="OPD412" s="2175"/>
      <c r="OPE412" s="2175"/>
      <c r="OPF412" s="2175"/>
      <c r="OPG412" s="2175"/>
      <c r="OPH412" s="2175"/>
      <c r="OPI412" s="2175"/>
      <c r="OPJ412" s="2175"/>
      <c r="OPK412" s="2175"/>
      <c r="OPL412" s="2175"/>
      <c r="OPM412" s="2175"/>
      <c r="OPN412" s="2175"/>
      <c r="OPO412" s="2175"/>
      <c r="OPP412" s="2175"/>
      <c r="OPQ412" s="2175"/>
      <c r="OPR412" s="2175"/>
      <c r="OPS412" s="2175"/>
      <c r="OPT412" s="2175"/>
      <c r="OPU412" s="2175"/>
      <c r="OPV412" s="2175"/>
      <c r="OPW412" s="2175"/>
      <c r="OPX412" s="2175"/>
      <c r="OPY412" s="2175"/>
      <c r="OPZ412" s="2175"/>
      <c r="OQA412" s="2175"/>
      <c r="OQB412" s="2175"/>
      <c r="OQC412" s="2175"/>
      <c r="OQD412" s="2175"/>
      <c r="OQE412" s="2175"/>
      <c r="OQF412" s="2175"/>
      <c r="OQG412" s="2175"/>
      <c r="OQH412" s="2175"/>
      <c r="OQI412" s="2175"/>
      <c r="OQJ412" s="2175"/>
      <c r="OQK412" s="2175"/>
      <c r="OQL412" s="2175"/>
      <c r="OQM412" s="2175"/>
      <c r="OQN412" s="2175"/>
      <c r="OQO412" s="2175"/>
      <c r="OQP412" s="2175"/>
      <c r="OQQ412" s="2175"/>
      <c r="OQR412" s="2175"/>
      <c r="OQS412" s="2175"/>
      <c r="OQT412" s="2175"/>
      <c r="OQU412" s="2175"/>
      <c r="OQV412" s="2175"/>
      <c r="OQW412" s="2175"/>
      <c r="OQX412" s="2175"/>
      <c r="OQY412" s="2175"/>
      <c r="OQZ412" s="2175"/>
      <c r="ORA412" s="2175"/>
      <c r="ORB412" s="2175"/>
      <c r="ORC412" s="2175"/>
      <c r="ORD412" s="2175"/>
      <c r="ORE412" s="2175"/>
      <c r="ORF412" s="2175"/>
      <c r="ORG412" s="2175"/>
      <c r="ORH412" s="2175"/>
      <c r="ORI412" s="2175"/>
      <c r="ORJ412" s="2175"/>
      <c r="ORK412" s="2175"/>
      <c r="ORL412" s="2175"/>
      <c r="ORM412" s="2175"/>
      <c r="ORN412" s="2175"/>
      <c r="ORO412" s="2175"/>
      <c r="ORP412" s="2175"/>
      <c r="ORQ412" s="2175"/>
      <c r="ORR412" s="2175"/>
      <c r="ORS412" s="2175"/>
      <c r="ORT412" s="2175"/>
      <c r="ORU412" s="2175"/>
      <c r="ORV412" s="2175"/>
      <c r="ORW412" s="2175"/>
      <c r="ORX412" s="2175"/>
      <c r="ORY412" s="2175"/>
      <c r="ORZ412" s="2175"/>
      <c r="OSA412" s="2175"/>
      <c r="OSB412" s="2175"/>
      <c r="OSC412" s="2175"/>
      <c r="OSD412" s="2175"/>
      <c r="OSE412" s="2175"/>
      <c r="OSF412" s="2175"/>
      <c r="OSG412" s="2175"/>
      <c r="OSH412" s="2175"/>
      <c r="OSI412" s="2175"/>
      <c r="OSJ412" s="2175"/>
      <c r="OSK412" s="2175"/>
      <c r="OSL412" s="2175"/>
      <c r="OSM412" s="2175"/>
      <c r="OSN412" s="2175"/>
      <c r="OSO412" s="2175"/>
      <c r="OSP412" s="2175"/>
      <c r="OSQ412" s="2175"/>
      <c r="OSR412" s="2175"/>
      <c r="OSS412" s="2175"/>
      <c r="OST412" s="2175"/>
      <c r="OSU412" s="2175"/>
      <c r="OSV412" s="2175"/>
      <c r="OSW412" s="2175"/>
      <c r="OSX412" s="2175"/>
      <c r="OSY412" s="2175"/>
      <c r="OSZ412" s="2175"/>
      <c r="OTA412" s="2175"/>
      <c r="OTB412" s="2175"/>
      <c r="OTC412" s="2175"/>
      <c r="OTD412" s="2175"/>
      <c r="OTE412" s="2175"/>
      <c r="OTF412" s="2175"/>
      <c r="OTG412" s="2175"/>
      <c r="OTH412" s="2175"/>
      <c r="OTI412" s="2175"/>
      <c r="OTJ412" s="2175"/>
      <c r="OTK412" s="2175"/>
      <c r="OTL412" s="2175"/>
      <c r="OTM412" s="2175"/>
      <c r="OTN412" s="2175"/>
      <c r="OTO412" s="2175"/>
      <c r="OTP412" s="2175"/>
      <c r="OTQ412" s="2175"/>
      <c r="OTR412" s="2175"/>
      <c r="OTS412" s="2175"/>
      <c r="OTT412" s="2175"/>
      <c r="OTU412" s="2175"/>
      <c r="OTV412" s="2175"/>
      <c r="OTW412" s="2175"/>
      <c r="OTX412" s="2175"/>
      <c r="OTY412" s="2175"/>
      <c r="OTZ412" s="2175"/>
      <c r="OUA412" s="2175"/>
      <c r="OUB412" s="2175"/>
      <c r="OUC412" s="2175"/>
      <c r="OUD412" s="2175"/>
      <c r="OUE412" s="2175"/>
      <c r="OUF412" s="2175"/>
      <c r="OUG412" s="2175"/>
      <c r="OUH412" s="2175"/>
      <c r="OUI412" s="2175"/>
      <c r="OUJ412" s="2175"/>
      <c r="OUK412" s="2175"/>
      <c r="OUL412" s="2175"/>
      <c r="OUM412" s="2175"/>
      <c r="OUN412" s="2175"/>
      <c r="OUO412" s="2175"/>
      <c r="OUP412" s="2175"/>
      <c r="OUQ412" s="2175"/>
      <c r="OUR412" s="2175"/>
      <c r="OUS412" s="2175"/>
      <c r="OUT412" s="2175"/>
      <c r="OUU412" s="2175"/>
      <c r="OUV412" s="2175"/>
      <c r="OUW412" s="2175"/>
      <c r="OUX412" s="2175"/>
      <c r="OUY412" s="2175"/>
      <c r="OUZ412" s="2175"/>
      <c r="OVA412" s="2175"/>
      <c r="OVB412" s="2175"/>
      <c r="OVC412" s="2175"/>
      <c r="OVD412" s="2175"/>
      <c r="OVE412" s="2175"/>
      <c r="OVF412" s="2175"/>
      <c r="OVG412" s="2175"/>
      <c r="OVH412" s="2175"/>
      <c r="OVI412" s="2175"/>
      <c r="OVJ412" s="2175"/>
      <c r="OVK412" s="2175"/>
      <c r="OVL412" s="2175"/>
      <c r="OVM412" s="2175"/>
      <c r="OVN412" s="2175"/>
      <c r="OVO412" s="2175"/>
      <c r="OVP412" s="2175"/>
      <c r="OVQ412" s="2175"/>
      <c r="OVR412" s="2175"/>
      <c r="OVS412" s="2175"/>
      <c r="OVT412" s="2175"/>
      <c r="OVU412" s="2175"/>
      <c r="OVV412" s="2175"/>
      <c r="OVW412" s="2175"/>
      <c r="OVX412" s="2175"/>
      <c r="OVY412" s="2175"/>
      <c r="OVZ412" s="2175"/>
      <c r="OWA412" s="2175"/>
      <c r="OWB412" s="2175"/>
      <c r="OWC412" s="2175"/>
      <c r="OWD412" s="2175"/>
      <c r="OWE412" s="2175"/>
      <c r="OWF412" s="2175"/>
      <c r="OWG412" s="2175"/>
      <c r="OWH412" s="2175"/>
      <c r="OWI412" s="2175"/>
      <c r="OWJ412" s="2175"/>
      <c r="OWK412" s="2175"/>
      <c r="OWL412" s="2175"/>
      <c r="OWM412" s="2175"/>
      <c r="OWN412" s="2175"/>
      <c r="OWO412" s="2175"/>
      <c r="OWP412" s="2175"/>
      <c r="OWQ412" s="2175"/>
      <c r="OWR412" s="2175"/>
      <c r="OWS412" s="2175"/>
      <c r="OWT412" s="2175"/>
      <c r="OWU412" s="2175"/>
      <c r="OWV412" s="2175"/>
      <c r="OWW412" s="2175"/>
      <c r="OWX412" s="2175"/>
      <c r="OWY412" s="2175"/>
      <c r="OWZ412" s="2175"/>
      <c r="OXA412" s="2175"/>
      <c r="OXB412" s="2175"/>
      <c r="OXC412" s="2175"/>
      <c r="OXD412" s="2175"/>
      <c r="OXE412" s="2175"/>
      <c r="OXF412" s="2175"/>
      <c r="OXG412" s="2175"/>
      <c r="OXH412" s="2175"/>
      <c r="OXI412" s="2175"/>
      <c r="OXJ412" s="2175"/>
      <c r="OXK412" s="2175"/>
      <c r="OXL412" s="2175"/>
      <c r="OXM412" s="2175"/>
      <c r="OXN412" s="2175"/>
      <c r="OXO412" s="2175"/>
      <c r="OXP412" s="2175"/>
      <c r="OXQ412" s="2175"/>
      <c r="OXR412" s="2175"/>
      <c r="OXS412" s="2175"/>
      <c r="OXT412" s="2175"/>
      <c r="OXU412" s="2175"/>
      <c r="OXV412" s="2175"/>
      <c r="OXW412" s="2175"/>
      <c r="OXX412" s="2175"/>
      <c r="OXY412" s="2175"/>
      <c r="OXZ412" s="2175"/>
      <c r="OYA412" s="2175"/>
      <c r="OYB412" s="2175"/>
      <c r="OYC412" s="2175"/>
      <c r="OYD412" s="2175"/>
      <c r="OYE412" s="2175"/>
      <c r="OYF412" s="2175"/>
      <c r="OYG412" s="2175"/>
      <c r="OYH412" s="2175"/>
      <c r="OYI412" s="2175"/>
      <c r="OYJ412" s="2175"/>
      <c r="OYK412" s="2175"/>
      <c r="OYL412" s="2175"/>
      <c r="OYM412" s="2175"/>
      <c r="OYN412" s="2175"/>
      <c r="OYO412" s="2175"/>
      <c r="OYP412" s="2175"/>
      <c r="OYQ412" s="2175"/>
      <c r="OYR412" s="2175"/>
      <c r="OYS412" s="2175"/>
      <c r="OYT412" s="2175"/>
      <c r="OYU412" s="2175"/>
      <c r="OYV412" s="2175"/>
      <c r="OYW412" s="2175"/>
      <c r="OYX412" s="2175"/>
      <c r="OYY412" s="2175"/>
      <c r="OYZ412" s="2175"/>
      <c r="OZA412" s="2175"/>
      <c r="OZB412" s="2175"/>
      <c r="OZC412" s="2175"/>
      <c r="OZD412" s="2175"/>
      <c r="OZE412" s="2175"/>
      <c r="OZF412" s="2175"/>
      <c r="OZG412" s="2175"/>
      <c r="OZH412" s="2175"/>
      <c r="OZI412" s="2175"/>
      <c r="OZJ412" s="2175"/>
      <c r="OZK412" s="2175"/>
      <c r="OZL412" s="2175"/>
      <c r="OZM412" s="2175"/>
      <c r="OZN412" s="2175"/>
      <c r="OZO412" s="2175"/>
      <c r="OZP412" s="2175"/>
      <c r="OZQ412" s="2175"/>
      <c r="OZR412" s="2175"/>
      <c r="OZS412" s="2175"/>
      <c r="OZT412" s="2175"/>
      <c r="OZU412" s="2175"/>
      <c r="OZV412" s="2175"/>
      <c r="OZW412" s="2175"/>
      <c r="OZX412" s="2175"/>
      <c r="OZY412" s="2175"/>
      <c r="OZZ412" s="2175"/>
      <c r="PAA412" s="2175"/>
      <c r="PAB412" s="2175"/>
      <c r="PAC412" s="2175"/>
      <c r="PAD412" s="2175"/>
      <c r="PAE412" s="2175"/>
      <c r="PAF412" s="2175"/>
      <c r="PAG412" s="2175"/>
      <c r="PAH412" s="2175"/>
      <c r="PAI412" s="2175"/>
      <c r="PAJ412" s="2175"/>
      <c r="PAK412" s="2175"/>
      <c r="PAL412" s="2175"/>
      <c r="PAM412" s="2175"/>
      <c r="PAN412" s="2175"/>
      <c r="PAO412" s="2175"/>
      <c r="PAP412" s="2175"/>
      <c r="PAQ412" s="2175"/>
      <c r="PAR412" s="2175"/>
      <c r="PAS412" s="2175"/>
      <c r="PAT412" s="2175"/>
      <c r="PAU412" s="2175"/>
      <c r="PAV412" s="2175"/>
      <c r="PAW412" s="2175"/>
      <c r="PAX412" s="2175"/>
      <c r="PAY412" s="2175"/>
      <c r="PAZ412" s="2175"/>
      <c r="PBA412" s="2175"/>
      <c r="PBB412" s="2175"/>
      <c r="PBC412" s="2175"/>
      <c r="PBD412" s="2175"/>
      <c r="PBE412" s="2175"/>
      <c r="PBF412" s="2175"/>
      <c r="PBG412" s="2175"/>
      <c r="PBH412" s="2175"/>
      <c r="PBI412" s="2175"/>
      <c r="PBJ412" s="2175"/>
      <c r="PBK412" s="2175"/>
      <c r="PBL412" s="2175"/>
      <c r="PBM412" s="2175"/>
      <c r="PBN412" s="2175"/>
      <c r="PBO412" s="2175"/>
      <c r="PBP412" s="2175"/>
      <c r="PBQ412" s="2175"/>
      <c r="PBR412" s="2175"/>
      <c r="PBS412" s="2175"/>
      <c r="PBT412" s="2175"/>
      <c r="PBU412" s="2175"/>
      <c r="PBV412" s="2175"/>
      <c r="PBW412" s="2175"/>
      <c r="PBX412" s="2175"/>
      <c r="PBY412" s="2175"/>
      <c r="PBZ412" s="2175"/>
      <c r="PCA412" s="2175"/>
      <c r="PCB412" s="2175"/>
      <c r="PCC412" s="2175"/>
      <c r="PCD412" s="2175"/>
      <c r="PCE412" s="2175"/>
      <c r="PCF412" s="2175"/>
      <c r="PCG412" s="2175"/>
      <c r="PCH412" s="2175"/>
      <c r="PCI412" s="2175"/>
      <c r="PCJ412" s="2175"/>
      <c r="PCK412" s="2175"/>
      <c r="PCL412" s="2175"/>
      <c r="PCM412" s="2175"/>
      <c r="PCN412" s="2175"/>
      <c r="PCO412" s="2175"/>
      <c r="PCP412" s="2175"/>
      <c r="PCQ412" s="2175"/>
      <c r="PCR412" s="2175"/>
      <c r="PCS412" s="2175"/>
      <c r="PCT412" s="2175"/>
      <c r="PCU412" s="2175"/>
      <c r="PCV412" s="2175"/>
      <c r="PCW412" s="2175"/>
      <c r="PCX412" s="2175"/>
      <c r="PCY412" s="2175"/>
      <c r="PCZ412" s="2175"/>
      <c r="PDA412" s="2175"/>
      <c r="PDB412" s="2175"/>
      <c r="PDC412" s="2175"/>
      <c r="PDD412" s="2175"/>
      <c r="PDE412" s="2175"/>
      <c r="PDF412" s="2175"/>
      <c r="PDG412" s="2175"/>
      <c r="PDH412" s="2175"/>
      <c r="PDI412" s="2175"/>
      <c r="PDJ412" s="2175"/>
      <c r="PDK412" s="2175"/>
      <c r="PDL412" s="2175"/>
      <c r="PDM412" s="2175"/>
      <c r="PDN412" s="2175"/>
      <c r="PDO412" s="2175"/>
      <c r="PDP412" s="2175"/>
      <c r="PDQ412" s="2175"/>
      <c r="PDR412" s="2175"/>
      <c r="PDS412" s="2175"/>
      <c r="PDT412" s="2175"/>
      <c r="PDU412" s="2175"/>
      <c r="PDV412" s="2175"/>
      <c r="PDW412" s="2175"/>
      <c r="PDX412" s="2175"/>
      <c r="PDY412" s="2175"/>
      <c r="PDZ412" s="2175"/>
      <c r="PEA412" s="2175"/>
      <c r="PEB412" s="2175"/>
      <c r="PEC412" s="2175"/>
      <c r="PED412" s="2175"/>
      <c r="PEE412" s="2175"/>
      <c r="PEF412" s="2175"/>
      <c r="PEG412" s="2175"/>
      <c r="PEH412" s="2175"/>
      <c r="PEI412" s="2175"/>
      <c r="PEJ412" s="2175"/>
      <c r="PEK412" s="2175"/>
      <c r="PEL412" s="2175"/>
      <c r="PEM412" s="2175"/>
      <c r="PEN412" s="2175"/>
      <c r="PEO412" s="2175"/>
      <c r="PEP412" s="2175"/>
      <c r="PEQ412" s="2175"/>
      <c r="PER412" s="2175"/>
      <c r="PES412" s="2175"/>
      <c r="PET412" s="2175"/>
      <c r="PEU412" s="2175"/>
      <c r="PEV412" s="2175"/>
      <c r="PEW412" s="2175"/>
      <c r="PEX412" s="2175"/>
      <c r="PEY412" s="2175"/>
      <c r="PEZ412" s="2175"/>
      <c r="PFA412" s="2175"/>
      <c r="PFB412" s="2175"/>
      <c r="PFC412" s="2175"/>
      <c r="PFD412" s="2175"/>
      <c r="PFE412" s="2175"/>
      <c r="PFF412" s="2175"/>
      <c r="PFG412" s="2175"/>
      <c r="PFH412" s="2175"/>
      <c r="PFI412" s="2175"/>
      <c r="PFJ412" s="2175"/>
      <c r="PFK412" s="2175"/>
      <c r="PFL412" s="2175"/>
      <c r="PFM412" s="2175"/>
      <c r="PFN412" s="2175"/>
      <c r="PFO412" s="2175"/>
      <c r="PFP412" s="2175"/>
      <c r="PFQ412" s="2175"/>
      <c r="PFR412" s="2175"/>
      <c r="PFS412" s="2175"/>
      <c r="PFT412" s="2175"/>
      <c r="PFU412" s="2175"/>
      <c r="PFV412" s="2175"/>
      <c r="PFW412" s="2175"/>
      <c r="PFX412" s="2175"/>
      <c r="PFY412" s="2175"/>
      <c r="PFZ412" s="2175"/>
      <c r="PGA412" s="2175"/>
      <c r="PGB412" s="2175"/>
      <c r="PGC412" s="2175"/>
      <c r="PGD412" s="2175"/>
      <c r="PGE412" s="2175"/>
      <c r="PGF412" s="2175"/>
      <c r="PGG412" s="2175"/>
      <c r="PGH412" s="2175"/>
      <c r="PGI412" s="2175"/>
      <c r="PGJ412" s="2175"/>
      <c r="PGK412" s="2175"/>
      <c r="PGL412" s="2175"/>
      <c r="PGM412" s="2175"/>
      <c r="PGN412" s="2175"/>
      <c r="PGO412" s="2175"/>
      <c r="PGP412" s="2175"/>
      <c r="PGQ412" s="2175"/>
      <c r="PGR412" s="2175"/>
      <c r="PGS412" s="2175"/>
      <c r="PGT412" s="2175"/>
      <c r="PGU412" s="2175"/>
      <c r="PGV412" s="2175"/>
      <c r="PGW412" s="2175"/>
      <c r="PGX412" s="2175"/>
      <c r="PGY412" s="2175"/>
      <c r="PGZ412" s="2175"/>
      <c r="PHA412" s="2175"/>
      <c r="PHB412" s="2175"/>
      <c r="PHC412" s="2175"/>
      <c r="PHD412" s="2175"/>
      <c r="PHE412" s="2175"/>
      <c r="PHF412" s="2175"/>
      <c r="PHG412" s="2175"/>
      <c r="PHH412" s="2175"/>
      <c r="PHI412" s="2175"/>
      <c r="PHJ412" s="2175"/>
      <c r="PHK412" s="2175"/>
      <c r="PHL412" s="2175"/>
      <c r="PHM412" s="2175"/>
      <c r="PHN412" s="2175"/>
      <c r="PHO412" s="2175"/>
      <c r="PHP412" s="2175"/>
      <c r="PHQ412" s="2175"/>
      <c r="PHR412" s="2175"/>
      <c r="PHS412" s="2175"/>
      <c r="PHT412" s="2175"/>
      <c r="PHU412" s="2175"/>
      <c r="PHV412" s="2175"/>
      <c r="PHW412" s="2175"/>
      <c r="PHX412" s="2175"/>
      <c r="PHY412" s="2175"/>
      <c r="PHZ412" s="2175"/>
      <c r="PIA412" s="2175"/>
      <c r="PIB412" s="2175"/>
      <c r="PIC412" s="2175"/>
      <c r="PID412" s="2175"/>
      <c r="PIE412" s="2175"/>
      <c r="PIF412" s="2175"/>
      <c r="PIG412" s="2175"/>
      <c r="PIH412" s="2175"/>
      <c r="PII412" s="2175"/>
      <c r="PIJ412" s="2175"/>
      <c r="PIK412" s="2175"/>
      <c r="PIL412" s="2175"/>
      <c r="PIM412" s="2175"/>
      <c r="PIN412" s="2175"/>
      <c r="PIO412" s="2175"/>
      <c r="PIP412" s="2175"/>
      <c r="PIQ412" s="2175"/>
      <c r="PIR412" s="2175"/>
      <c r="PIS412" s="2175"/>
      <c r="PIT412" s="2175"/>
      <c r="PIU412" s="2175"/>
      <c r="PIV412" s="2175"/>
      <c r="PIW412" s="2175"/>
      <c r="PIX412" s="2175"/>
      <c r="PIY412" s="2175"/>
      <c r="PIZ412" s="2175"/>
      <c r="PJA412" s="2175"/>
      <c r="PJB412" s="2175"/>
      <c r="PJC412" s="2175"/>
      <c r="PJD412" s="2175"/>
      <c r="PJE412" s="2175"/>
      <c r="PJF412" s="2175"/>
      <c r="PJG412" s="2175"/>
      <c r="PJH412" s="2175"/>
      <c r="PJI412" s="2175"/>
      <c r="PJJ412" s="2175"/>
      <c r="PJK412" s="2175"/>
      <c r="PJL412" s="2175"/>
      <c r="PJM412" s="2175"/>
      <c r="PJN412" s="2175"/>
      <c r="PJO412" s="2175"/>
      <c r="PJP412" s="2175"/>
      <c r="PJQ412" s="2175"/>
      <c r="PJR412" s="2175"/>
      <c r="PJS412" s="2175"/>
      <c r="PJT412" s="2175"/>
      <c r="PJU412" s="2175"/>
      <c r="PJV412" s="2175"/>
      <c r="PJW412" s="2175"/>
      <c r="PJX412" s="2175"/>
      <c r="PJY412" s="2175"/>
      <c r="PJZ412" s="2175"/>
      <c r="PKA412" s="2175"/>
      <c r="PKB412" s="2175"/>
      <c r="PKC412" s="2175"/>
      <c r="PKD412" s="2175"/>
      <c r="PKE412" s="2175"/>
      <c r="PKF412" s="2175"/>
      <c r="PKG412" s="2175"/>
      <c r="PKH412" s="2175"/>
      <c r="PKI412" s="2175"/>
      <c r="PKJ412" s="2175"/>
      <c r="PKK412" s="2175"/>
      <c r="PKL412" s="2175"/>
      <c r="PKM412" s="2175"/>
      <c r="PKN412" s="2175"/>
      <c r="PKO412" s="2175"/>
      <c r="PKP412" s="2175"/>
      <c r="PKQ412" s="2175"/>
      <c r="PKR412" s="2175"/>
      <c r="PKS412" s="2175"/>
      <c r="PKT412" s="2175"/>
      <c r="PKU412" s="2175"/>
      <c r="PKV412" s="2175"/>
      <c r="PKW412" s="2175"/>
      <c r="PKX412" s="2175"/>
      <c r="PKY412" s="2175"/>
      <c r="PKZ412" s="2175"/>
      <c r="PLA412" s="2175"/>
      <c r="PLB412" s="2175"/>
      <c r="PLC412" s="2175"/>
      <c r="PLD412" s="2175"/>
      <c r="PLE412" s="2175"/>
      <c r="PLF412" s="2175"/>
      <c r="PLG412" s="2175"/>
      <c r="PLH412" s="2175"/>
      <c r="PLI412" s="2175"/>
      <c r="PLJ412" s="2175"/>
      <c r="PLK412" s="2175"/>
      <c r="PLL412" s="2175"/>
      <c r="PLM412" s="2175"/>
      <c r="PLN412" s="2175"/>
      <c r="PLO412" s="2175"/>
      <c r="PLP412" s="2175"/>
      <c r="PLQ412" s="2175"/>
      <c r="PLR412" s="2175"/>
      <c r="PLS412" s="2175"/>
      <c r="PLT412" s="2175"/>
      <c r="PLU412" s="2175"/>
      <c r="PLV412" s="2175"/>
      <c r="PLW412" s="2175"/>
      <c r="PLX412" s="2175"/>
      <c r="PLY412" s="2175"/>
      <c r="PLZ412" s="2175"/>
      <c r="PMA412" s="2175"/>
      <c r="PMB412" s="2175"/>
      <c r="PMC412" s="2175"/>
      <c r="PMD412" s="2175"/>
      <c r="PME412" s="2175"/>
      <c r="PMF412" s="2175"/>
      <c r="PMG412" s="2175"/>
      <c r="PMH412" s="2175"/>
      <c r="PMI412" s="2175"/>
      <c r="PMJ412" s="2175"/>
      <c r="PMK412" s="2175"/>
      <c r="PML412" s="2175"/>
      <c r="PMM412" s="2175"/>
      <c r="PMN412" s="2175"/>
      <c r="PMO412" s="2175"/>
      <c r="PMP412" s="2175"/>
      <c r="PMQ412" s="2175"/>
      <c r="PMR412" s="2175"/>
      <c r="PMS412" s="2175"/>
      <c r="PMT412" s="2175"/>
      <c r="PMU412" s="2175"/>
      <c r="PMV412" s="2175"/>
      <c r="PMW412" s="2175"/>
      <c r="PMX412" s="2175"/>
      <c r="PMY412" s="2175"/>
      <c r="PMZ412" s="2175"/>
      <c r="PNA412" s="2175"/>
      <c r="PNB412" s="2175"/>
      <c r="PNC412" s="2175"/>
      <c r="PND412" s="2175"/>
      <c r="PNE412" s="2175"/>
      <c r="PNF412" s="2175"/>
      <c r="PNG412" s="2175"/>
      <c r="PNH412" s="2175"/>
      <c r="PNI412" s="2175"/>
      <c r="PNJ412" s="2175"/>
      <c r="PNK412" s="2175"/>
      <c r="PNL412" s="2175"/>
      <c r="PNM412" s="2175"/>
      <c r="PNN412" s="2175"/>
      <c r="PNO412" s="2175"/>
      <c r="PNP412" s="2175"/>
      <c r="PNQ412" s="2175"/>
      <c r="PNR412" s="2175"/>
      <c r="PNS412" s="2175"/>
      <c r="PNT412" s="2175"/>
      <c r="PNU412" s="2175"/>
      <c r="PNV412" s="2175"/>
      <c r="PNW412" s="2175"/>
      <c r="PNX412" s="2175"/>
      <c r="PNY412" s="2175"/>
      <c r="PNZ412" s="2175"/>
      <c r="POA412" s="2175"/>
      <c r="POB412" s="2175"/>
      <c r="POC412" s="2175"/>
      <c r="POD412" s="2175"/>
      <c r="POE412" s="2175"/>
      <c r="POF412" s="2175"/>
      <c r="POG412" s="2175"/>
      <c r="POH412" s="2175"/>
      <c r="POI412" s="2175"/>
      <c r="POJ412" s="2175"/>
      <c r="POK412" s="2175"/>
      <c r="POL412" s="2175"/>
      <c r="POM412" s="2175"/>
      <c r="PON412" s="2175"/>
      <c r="POO412" s="2175"/>
      <c r="POP412" s="2175"/>
      <c r="POQ412" s="2175"/>
      <c r="POR412" s="2175"/>
      <c r="POS412" s="2175"/>
      <c r="POT412" s="2175"/>
      <c r="POU412" s="2175"/>
      <c r="POV412" s="2175"/>
      <c r="POW412" s="2175"/>
      <c r="POX412" s="2175"/>
      <c r="POY412" s="2175"/>
      <c r="POZ412" s="2175"/>
      <c r="PPA412" s="2175"/>
      <c r="PPB412" s="2175"/>
      <c r="PPC412" s="2175"/>
      <c r="PPD412" s="2175"/>
      <c r="PPE412" s="2175"/>
      <c r="PPF412" s="2175"/>
      <c r="PPG412" s="2175"/>
      <c r="PPH412" s="2175"/>
      <c r="PPI412" s="2175"/>
      <c r="PPJ412" s="2175"/>
      <c r="PPK412" s="2175"/>
      <c r="PPL412" s="2175"/>
      <c r="PPM412" s="2175"/>
      <c r="PPN412" s="2175"/>
      <c r="PPO412" s="2175"/>
      <c r="PPP412" s="2175"/>
      <c r="PPQ412" s="2175"/>
      <c r="PPR412" s="2175"/>
      <c r="PPS412" s="2175"/>
      <c r="PPT412" s="2175"/>
      <c r="PPU412" s="2175"/>
      <c r="PPV412" s="2175"/>
      <c r="PPW412" s="2175"/>
      <c r="PPX412" s="2175"/>
      <c r="PPY412" s="2175"/>
      <c r="PPZ412" s="2175"/>
      <c r="PQA412" s="2175"/>
      <c r="PQB412" s="2175"/>
      <c r="PQC412" s="2175"/>
      <c r="PQD412" s="2175"/>
      <c r="PQE412" s="2175"/>
      <c r="PQF412" s="2175"/>
      <c r="PQG412" s="2175"/>
      <c r="PQH412" s="2175"/>
      <c r="PQI412" s="2175"/>
      <c r="PQJ412" s="2175"/>
      <c r="PQK412" s="2175"/>
      <c r="PQL412" s="2175"/>
      <c r="PQM412" s="2175"/>
      <c r="PQN412" s="2175"/>
      <c r="PQO412" s="2175"/>
      <c r="PQP412" s="2175"/>
      <c r="PQQ412" s="2175"/>
      <c r="PQR412" s="2175"/>
      <c r="PQS412" s="2175"/>
      <c r="PQT412" s="2175"/>
      <c r="PQU412" s="2175"/>
      <c r="PQV412" s="2175"/>
      <c r="PQW412" s="2175"/>
      <c r="PQX412" s="2175"/>
      <c r="PQY412" s="2175"/>
      <c r="PQZ412" s="2175"/>
      <c r="PRA412" s="2175"/>
      <c r="PRB412" s="2175"/>
      <c r="PRC412" s="2175"/>
      <c r="PRD412" s="2175"/>
      <c r="PRE412" s="2175"/>
      <c r="PRF412" s="2175"/>
      <c r="PRG412" s="2175"/>
      <c r="PRH412" s="2175"/>
      <c r="PRI412" s="2175"/>
      <c r="PRJ412" s="2175"/>
      <c r="PRK412" s="2175"/>
      <c r="PRL412" s="2175"/>
      <c r="PRM412" s="2175"/>
      <c r="PRN412" s="2175"/>
      <c r="PRO412" s="2175"/>
      <c r="PRP412" s="2175"/>
      <c r="PRQ412" s="2175"/>
      <c r="PRR412" s="2175"/>
      <c r="PRS412" s="2175"/>
      <c r="PRT412" s="2175"/>
      <c r="PRU412" s="2175"/>
      <c r="PRV412" s="2175"/>
      <c r="PRW412" s="2175"/>
      <c r="PRX412" s="2175"/>
      <c r="PRY412" s="2175"/>
      <c r="PRZ412" s="2175"/>
      <c r="PSA412" s="2175"/>
      <c r="PSB412" s="2175"/>
      <c r="PSC412" s="2175"/>
      <c r="PSD412" s="2175"/>
      <c r="PSE412" s="2175"/>
      <c r="PSF412" s="2175"/>
      <c r="PSG412" s="2175"/>
      <c r="PSH412" s="2175"/>
      <c r="PSI412" s="2175"/>
      <c r="PSJ412" s="2175"/>
      <c r="PSK412" s="2175"/>
      <c r="PSL412" s="2175"/>
      <c r="PSM412" s="2175"/>
      <c r="PSN412" s="2175"/>
      <c r="PSO412" s="2175"/>
      <c r="PSP412" s="2175"/>
      <c r="PSQ412" s="2175"/>
      <c r="PSR412" s="2175"/>
      <c r="PSS412" s="2175"/>
      <c r="PST412" s="2175"/>
      <c r="PSU412" s="2175"/>
      <c r="PSV412" s="2175"/>
      <c r="PSW412" s="2175"/>
      <c r="PSX412" s="2175"/>
      <c r="PSY412" s="2175"/>
      <c r="PSZ412" s="2175"/>
      <c r="PTA412" s="2175"/>
      <c r="PTB412" s="2175"/>
      <c r="PTC412" s="2175"/>
      <c r="PTD412" s="2175"/>
      <c r="PTE412" s="2175"/>
      <c r="PTF412" s="2175"/>
      <c r="PTG412" s="2175"/>
      <c r="PTH412" s="2175"/>
      <c r="PTI412" s="2175"/>
      <c r="PTJ412" s="2175"/>
      <c r="PTK412" s="2175"/>
      <c r="PTL412" s="2175"/>
      <c r="PTM412" s="2175"/>
      <c r="PTN412" s="2175"/>
      <c r="PTO412" s="2175"/>
      <c r="PTP412" s="2175"/>
      <c r="PTQ412" s="2175"/>
      <c r="PTR412" s="2175"/>
      <c r="PTS412" s="2175"/>
      <c r="PTT412" s="2175"/>
      <c r="PTU412" s="2175"/>
      <c r="PTV412" s="2175"/>
      <c r="PTW412" s="2175"/>
      <c r="PTX412" s="2175"/>
      <c r="PTY412" s="2175"/>
      <c r="PTZ412" s="2175"/>
      <c r="PUA412" s="2175"/>
      <c r="PUB412" s="2175"/>
      <c r="PUC412" s="2175"/>
      <c r="PUD412" s="2175"/>
      <c r="PUE412" s="2175"/>
      <c r="PUF412" s="2175"/>
      <c r="PUG412" s="2175"/>
      <c r="PUH412" s="2175"/>
      <c r="PUI412" s="2175"/>
      <c r="PUJ412" s="2175"/>
      <c r="PUK412" s="2175"/>
      <c r="PUL412" s="2175"/>
      <c r="PUM412" s="2175"/>
      <c r="PUN412" s="2175"/>
      <c r="PUO412" s="2175"/>
      <c r="PUP412" s="2175"/>
      <c r="PUQ412" s="2175"/>
      <c r="PUR412" s="2175"/>
      <c r="PUS412" s="2175"/>
      <c r="PUT412" s="2175"/>
      <c r="PUU412" s="2175"/>
      <c r="PUV412" s="2175"/>
      <c r="PUW412" s="2175"/>
      <c r="PUX412" s="2175"/>
      <c r="PUY412" s="2175"/>
      <c r="PUZ412" s="2175"/>
      <c r="PVA412" s="2175"/>
      <c r="PVB412" s="2175"/>
      <c r="PVC412" s="2175"/>
      <c r="PVD412" s="2175"/>
      <c r="PVE412" s="2175"/>
      <c r="PVF412" s="2175"/>
      <c r="PVG412" s="2175"/>
      <c r="PVH412" s="2175"/>
      <c r="PVI412" s="2175"/>
      <c r="PVJ412" s="2175"/>
      <c r="PVK412" s="2175"/>
      <c r="PVL412" s="2175"/>
      <c r="PVM412" s="2175"/>
      <c r="PVN412" s="2175"/>
      <c r="PVO412" s="2175"/>
      <c r="PVP412" s="2175"/>
      <c r="PVQ412" s="2175"/>
      <c r="PVR412" s="2175"/>
      <c r="PVS412" s="2175"/>
      <c r="PVT412" s="2175"/>
      <c r="PVU412" s="2175"/>
      <c r="PVV412" s="2175"/>
      <c r="PVW412" s="2175"/>
      <c r="PVX412" s="2175"/>
      <c r="PVY412" s="2175"/>
      <c r="PVZ412" s="2175"/>
      <c r="PWA412" s="2175"/>
      <c r="PWB412" s="2175"/>
      <c r="PWC412" s="2175"/>
      <c r="PWD412" s="2175"/>
      <c r="PWE412" s="2175"/>
      <c r="PWF412" s="2175"/>
      <c r="PWG412" s="2175"/>
      <c r="PWH412" s="2175"/>
      <c r="PWI412" s="2175"/>
      <c r="PWJ412" s="2175"/>
      <c r="PWK412" s="2175"/>
      <c r="PWL412" s="2175"/>
      <c r="PWM412" s="2175"/>
      <c r="PWN412" s="2175"/>
      <c r="PWO412" s="2175"/>
      <c r="PWP412" s="2175"/>
      <c r="PWQ412" s="2175"/>
      <c r="PWR412" s="2175"/>
      <c r="PWS412" s="2175"/>
      <c r="PWT412" s="2175"/>
      <c r="PWU412" s="2175"/>
      <c r="PWV412" s="2175"/>
      <c r="PWW412" s="2175"/>
      <c r="PWX412" s="2175"/>
      <c r="PWY412" s="2175"/>
      <c r="PWZ412" s="2175"/>
      <c r="PXA412" s="2175"/>
      <c r="PXB412" s="2175"/>
      <c r="PXC412" s="2175"/>
      <c r="PXD412" s="2175"/>
      <c r="PXE412" s="2175"/>
      <c r="PXF412" s="2175"/>
      <c r="PXG412" s="2175"/>
      <c r="PXH412" s="2175"/>
      <c r="PXI412" s="2175"/>
      <c r="PXJ412" s="2175"/>
      <c r="PXK412" s="2175"/>
      <c r="PXL412" s="2175"/>
      <c r="PXM412" s="2175"/>
      <c r="PXN412" s="2175"/>
      <c r="PXO412" s="2175"/>
      <c r="PXP412" s="2175"/>
      <c r="PXQ412" s="2175"/>
      <c r="PXR412" s="2175"/>
      <c r="PXS412" s="2175"/>
      <c r="PXT412" s="2175"/>
      <c r="PXU412" s="2175"/>
      <c r="PXV412" s="2175"/>
      <c r="PXW412" s="2175"/>
      <c r="PXX412" s="2175"/>
      <c r="PXY412" s="2175"/>
      <c r="PXZ412" s="2175"/>
      <c r="PYA412" s="2175"/>
      <c r="PYB412" s="2175"/>
      <c r="PYC412" s="2175"/>
      <c r="PYD412" s="2175"/>
      <c r="PYE412" s="2175"/>
      <c r="PYF412" s="2175"/>
      <c r="PYG412" s="2175"/>
      <c r="PYH412" s="2175"/>
      <c r="PYI412" s="2175"/>
      <c r="PYJ412" s="2175"/>
      <c r="PYK412" s="2175"/>
      <c r="PYL412" s="2175"/>
      <c r="PYM412" s="2175"/>
      <c r="PYN412" s="2175"/>
      <c r="PYO412" s="2175"/>
      <c r="PYP412" s="2175"/>
      <c r="PYQ412" s="2175"/>
      <c r="PYR412" s="2175"/>
      <c r="PYS412" s="2175"/>
      <c r="PYT412" s="2175"/>
      <c r="PYU412" s="2175"/>
      <c r="PYV412" s="2175"/>
      <c r="PYW412" s="2175"/>
      <c r="PYX412" s="2175"/>
      <c r="PYY412" s="2175"/>
      <c r="PYZ412" s="2175"/>
      <c r="PZA412" s="2175"/>
      <c r="PZB412" s="2175"/>
      <c r="PZC412" s="2175"/>
      <c r="PZD412" s="2175"/>
      <c r="PZE412" s="2175"/>
      <c r="PZF412" s="2175"/>
      <c r="PZG412" s="2175"/>
      <c r="PZH412" s="2175"/>
      <c r="PZI412" s="2175"/>
      <c r="PZJ412" s="2175"/>
      <c r="PZK412" s="2175"/>
      <c r="PZL412" s="2175"/>
      <c r="PZM412" s="2175"/>
      <c r="PZN412" s="2175"/>
      <c r="PZO412" s="2175"/>
      <c r="PZP412" s="2175"/>
      <c r="PZQ412" s="2175"/>
      <c r="PZR412" s="2175"/>
      <c r="PZS412" s="2175"/>
      <c r="PZT412" s="2175"/>
      <c r="PZU412" s="2175"/>
      <c r="PZV412" s="2175"/>
      <c r="PZW412" s="2175"/>
      <c r="PZX412" s="2175"/>
      <c r="PZY412" s="2175"/>
      <c r="PZZ412" s="2175"/>
      <c r="QAA412" s="2175"/>
      <c r="QAB412" s="2175"/>
      <c r="QAC412" s="2175"/>
      <c r="QAD412" s="2175"/>
      <c r="QAE412" s="2175"/>
      <c r="QAF412" s="2175"/>
      <c r="QAG412" s="2175"/>
      <c r="QAH412" s="2175"/>
      <c r="QAI412" s="2175"/>
      <c r="QAJ412" s="2175"/>
      <c r="QAK412" s="2175"/>
      <c r="QAL412" s="2175"/>
      <c r="QAM412" s="2175"/>
      <c r="QAN412" s="2175"/>
      <c r="QAO412" s="2175"/>
      <c r="QAP412" s="2175"/>
      <c r="QAQ412" s="2175"/>
      <c r="QAR412" s="2175"/>
      <c r="QAS412" s="2175"/>
      <c r="QAT412" s="2175"/>
      <c r="QAU412" s="2175"/>
      <c r="QAV412" s="2175"/>
      <c r="QAW412" s="2175"/>
      <c r="QAX412" s="2175"/>
      <c r="QAY412" s="2175"/>
      <c r="QAZ412" s="2175"/>
      <c r="QBA412" s="2175"/>
      <c r="QBB412" s="2175"/>
      <c r="QBC412" s="2175"/>
      <c r="QBD412" s="2175"/>
      <c r="QBE412" s="2175"/>
      <c r="QBF412" s="2175"/>
      <c r="QBG412" s="2175"/>
      <c r="QBH412" s="2175"/>
      <c r="QBI412" s="2175"/>
      <c r="QBJ412" s="2175"/>
      <c r="QBK412" s="2175"/>
      <c r="QBL412" s="2175"/>
      <c r="QBM412" s="2175"/>
      <c r="QBN412" s="2175"/>
      <c r="QBO412" s="2175"/>
      <c r="QBP412" s="2175"/>
      <c r="QBQ412" s="2175"/>
      <c r="QBR412" s="2175"/>
      <c r="QBS412" s="2175"/>
      <c r="QBT412" s="2175"/>
      <c r="QBU412" s="2175"/>
      <c r="QBV412" s="2175"/>
      <c r="QBW412" s="2175"/>
      <c r="QBX412" s="2175"/>
      <c r="QBY412" s="2175"/>
      <c r="QBZ412" s="2175"/>
      <c r="QCA412" s="2175"/>
      <c r="QCB412" s="2175"/>
      <c r="QCC412" s="2175"/>
      <c r="QCD412" s="2175"/>
      <c r="QCE412" s="2175"/>
      <c r="QCF412" s="2175"/>
      <c r="QCG412" s="2175"/>
      <c r="QCH412" s="2175"/>
      <c r="QCI412" s="2175"/>
      <c r="QCJ412" s="2175"/>
      <c r="QCK412" s="2175"/>
      <c r="QCL412" s="2175"/>
      <c r="QCM412" s="2175"/>
      <c r="QCN412" s="2175"/>
      <c r="QCO412" s="2175"/>
      <c r="QCP412" s="2175"/>
      <c r="QCQ412" s="2175"/>
      <c r="QCR412" s="2175"/>
      <c r="QCS412" s="2175"/>
      <c r="QCT412" s="2175"/>
      <c r="QCU412" s="2175"/>
      <c r="QCV412" s="2175"/>
      <c r="QCW412" s="2175"/>
      <c r="QCX412" s="2175"/>
      <c r="QCY412" s="2175"/>
      <c r="QCZ412" s="2175"/>
      <c r="QDA412" s="2175"/>
      <c r="QDB412" s="2175"/>
      <c r="QDC412" s="2175"/>
      <c r="QDD412" s="2175"/>
      <c r="QDE412" s="2175"/>
      <c r="QDF412" s="2175"/>
      <c r="QDG412" s="2175"/>
      <c r="QDH412" s="2175"/>
      <c r="QDI412" s="2175"/>
      <c r="QDJ412" s="2175"/>
      <c r="QDK412" s="2175"/>
      <c r="QDL412" s="2175"/>
      <c r="QDM412" s="2175"/>
      <c r="QDN412" s="2175"/>
      <c r="QDO412" s="2175"/>
      <c r="QDP412" s="2175"/>
      <c r="QDQ412" s="2175"/>
      <c r="QDR412" s="2175"/>
      <c r="QDS412" s="2175"/>
      <c r="QDT412" s="2175"/>
      <c r="QDU412" s="2175"/>
      <c r="QDV412" s="2175"/>
      <c r="QDW412" s="2175"/>
      <c r="QDX412" s="2175"/>
      <c r="QDY412" s="2175"/>
      <c r="QDZ412" s="2175"/>
      <c r="QEA412" s="2175"/>
      <c r="QEB412" s="2175"/>
      <c r="QEC412" s="2175"/>
      <c r="QED412" s="2175"/>
      <c r="QEE412" s="2175"/>
      <c r="QEF412" s="2175"/>
      <c r="QEG412" s="2175"/>
      <c r="QEH412" s="2175"/>
      <c r="QEI412" s="2175"/>
      <c r="QEJ412" s="2175"/>
      <c r="QEK412" s="2175"/>
      <c r="QEL412" s="2175"/>
      <c r="QEM412" s="2175"/>
      <c r="QEN412" s="2175"/>
      <c r="QEO412" s="2175"/>
      <c r="QEP412" s="2175"/>
      <c r="QEQ412" s="2175"/>
      <c r="QER412" s="2175"/>
      <c r="QES412" s="2175"/>
      <c r="QET412" s="2175"/>
      <c r="QEU412" s="2175"/>
      <c r="QEV412" s="2175"/>
      <c r="QEW412" s="2175"/>
      <c r="QEX412" s="2175"/>
      <c r="QEY412" s="2175"/>
      <c r="QEZ412" s="2175"/>
      <c r="QFA412" s="2175"/>
      <c r="QFB412" s="2175"/>
      <c r="QFC412" s="2175"/>
      <c r="QFD412" s="2175"/>
      <c r="QFE412" s="2175"/>
      <c r="QFF412" s="2175"/>
      <c r="QFG412" s="2175"/>
      <c r="QFH412" s="2175"/>
      <c r="QFI412" s="2175"/>
      <c r="QFJ412" s="2175"/>
      <c r="QFK412" s="2175"/>
      <c r="QFL412" s="2175"/>
      <c r="QFM412" s="2175"/>
      <c r="QFN412" s="2175"/>
      <c r="QFO412" s="2175"/>
      <c r="QFP412" s="2175"/>
      <c r="QFQ412" s="2175"/>
      <c r="QFR412" s="2175"/>
      <c r="QFS412" s="2175"/>
      <c r="QFT412" s="2175"/>
      <c r="QFU412" s="2175"/>
      <c r="QFV412" s="2175"/>
      <c r="QFW412" s="2175"/>
      <c r="QFX412" s="2175"/>
      <c r="QFY412" s="2175"/>
      <c r="QFZ412" s="2175"/>
      <c r="QGA412" s="2175"/>
      <c r="QGB412" s="2175"/>
      <c r="QGC412" s="2175"/>
      <c r="QGD412" s="2175"/>
      <c r="QGE412" s="2175"/>
      <c r="QGF412" s="2175"/>
      <c r="QGG412" s="2175"/>
      <c r="QGH412" s="2175"/>
      <c r="QGI412" s="2175"/>
      <c r="QGJ412" s="2175"/>
      <c r="QGK412" s="2175"/>
      <c r="QGL412" s="2175"/>
      <c r="QGM412" s="2175"/>
      <c r="QGN412" s="2175"/>
      <c r="QGO412" s="2175"/>
      <c r="QGP412" s="2175"/>
      <c r="QGQ412" s="2175"/>
      <c r="QGR412" s="2175"/>
      <c r="QGS412" s="2175"/>
      <c r="QGT412" s="2175"/>
      <c r="QGU412" s="2175"/>
      <c r="QGV412" s="2175"/>
      <c r="QGW412" s="2175"/>
      <c r="QGX412" s="2175"/>
      <c r="QGY412" s="2175"/>
      <c r="QGZ412" s="2175"/>
      <c r="QHA412" s="2175"/>
      <c r="QHB412" s="2175"/>
      <c r="QHC412" s="2175"/>
      <c r="QHD412" s="2175"/>
      <c r="QHE412" s="2175"/>
      <c r="QHF412" s="2175"/>
      <c r="QHG412" s="2175"/>
      <c r="QHH412" s="2175"/>
      <c r="QHI412" s="2175"/>
      <c r="QHJ412" s="2175"/>
      <c r="QHK412" s="2175"/>
      <c r="QHL412" s="2175"/>
      <c r="QHM412" s="2175"/>
      <c r="QHN412" s="2175"/>
      <c r="QHO412" s="2175"/>
      <c r="QHP412" s="2175"/>
      <c r="QHQ412" s="2175"/>
      <c r="QHR412" s="2175"/>
      <c r="QHS412" s="2175"/>
      <c r="QHT412" s="2175"/>
      <c r="QHU412" s="2175"/>
      <c r="QHV412" s="2175"/>
      <c r="QHW412" s="2175"/>
      <c r="QHX412" s="2175"/>
      <c r="QHY412" s="2175"/>
      <c r="QHZ412" s="2175"/>
      <c r="QIA412" s="2175"/>
      <c r="QIB412" s="2175"/>
      <c r="QIC412" s="2175"/>
      <c r="QID412" s="2175"/>
      <c r="QIE412" s="2175"/>
      <c r="QIF412" s="2175"/>
      <c r="QIG412" s="2175"/>
      <c r="QIH412" s="2175"/>
      <c r="QII412" s="2175"/>
      <c r="QIJ412" s="2175"/>
      <c r="QIK412" s="2175"/>
      <c r="QIL412" s="2175"/>
      <c r="QIM412" s="2175"/>
      <c r="QIN412" s="2175"/>
      <c r="QIO412" s="2175"/>
      <c r="QIP412" s="2175"/>
      <c r="QIQ412" s="2175"/>
      <c r="QIR412" s="2175"/>
      <c r="QIS412" s="2175"/>
      <c r="QIT412" s="2175"/>
      <c r="QIU412" s="2175"/>
      <c r="QIV412" s="2175"/>
      <c r="QIW412" s="2175"/>
      <c r="QIX412" s="2175"/>
      <c r="QIY412" s="2175"/>
      <c r="QIZ412" s="2175"/>
      <c r="QJA412" s="2175"/>
      <c r="QJB412" s="2175"/>
      <c r="QJC412" s="2175"/>
      <c r="QJD412" s="2175"/>
      <c r="QJE412" s="2175"/>
      <c r="QJF412" s="2175"/>
      <c r="QJG412" s="2175"/>
      <c r="QJH412" s="2175"/>
      <c r="QJI412" s="2175"/>
      <c r="QJJ412" s="2175"/>
      <c r="QJK412" s="2175"/>
      <c r="QJL412" s="2175"/>
      <c r="QJM412" s="2175"/>
      <c r="QJN412" s="2175"/>
      <c r="QJO412" s="2175"/>
      <c r="QJP412" s="2175"/>
      <c r="QJQ412" s="2175"/>
      <c r="QJR412" s="2175"/>
      <c r="QJS412" s="2175"/>
      <c r="QJT412" s="2175"/>
      <c r="QJU412" s="2175"/>
      <c r="QJV412" s="2175"/>
      <c r="QJW412" s="2175"/>
      <c r="QJX412" s="2175"/>
      <c r="QJY412" s="2175"/>
      <c r="QJZ412" s="2175"/>
      <c r="QKA412" s="2175"/>
      <c r="QKB412" s="2175"/>
      <c r="QKC412" s="2175"/>
      <c r="QKD412" s="2175"/>
      <c r="QKE412" s="2175"/>
      <c r="QKF412" s="2175"/>
      <c r="QKG412" s="2175"/>
      <c r="QKH412" s="2175"/>
      <c r="QKI412" s="2175"/>
      <c r="QKJ412" s="2175"/>
      <c r="QKK412" s="2175"/>
      <c r="QKL412" s="2175"/>
      <c r="QKM412" s="2175"/>
      <c r="QKN412" s="2175"/>
      <c r="QKO412" s="2175"/>
      <c r="QKP412" s="2175"/>
      <c r="QKQ412" s="2175"/>
      <c r="QKR412" s="2175"/>
      <c r="QKS412" s="2175"/>
      <c r="QKT412" s="2175"/>
      <c r="QKU412" s="2175"/>
      <c r="QKV412" s="2175"/>
      <c r="QKW412" s="2175"/>
      <c r="QKX412" s="2175"/>
      <c r="QKY412" s="2175"/>
      <c r="QKZ412" s="2175"/>
      <c r="QLA412" s="2175"/>
      <c r="QLB412" s="2175"/>
      <c r="QLC412" s="2175"/>
      <c r="QLD412" s="2175"/>
      <c r="QLE412" s="2175"/>
      <c r="QLF412" s="2175"/>
      <c r="QLG412" s="2175"/>
      <c r="QLH412" s="2175"/>
      <c r="QLI412" s="2175"/>
      <c r="QLJ412" s="2175"/>
      <c r="QLK412" s="2175"/>
      <c r="QLL412" s="2175"/>
      <c r="QLM412" s="2175"/>
      <c r="QLN412" s="2175"/>
      <c r="QLO412" s="2175"/>
      <c r="QLP412" s="2175"/>
      <c r="QLQ412" s="2175"/>
      <c r="QLR412" s="2175"/>
      <c r="QLS412" s="2175"/>
      <c r="QLT412" s="2175"/>
      <c r="QLU412" s="2175"/>
      <c r="QLV412" s="2175"/>
      <c r="QLW412" s="2175"/>
      <c r="QLX412" s="2175"/>
      <c r="QLY412" s="2175"/>
      <c r="QLZ412" s="2175"/>
      <c r="QMA412" s="2175"/>
      <c r="QMB412" s="2175"/>
      <c r="QMC412" s="2175"/>
      <c r="QMD412" s="2175"/>
      <c r="QME412" s="2175"/>
      <c r="QMF412" s="2175"/>
      <c r="QMG412" s="2175"/>
      <c r="QMH412" s="2175"/>
      <c r="QMI412" s="2175"/>
      <c r="QMJ412" s="2175"/>
      <c r="QMK412" s="2175"/>
      <c r="QML412" s="2175"/>
      <c r="QMM412" s="2175"/>
      <c r="QMN412" s="2175"/>
      <c r="QMO412" s="2175"/>
      <c r="QMP412" s="2175"/>
      <c r="QMQ412" s="2175"/>
      <c r="QMR412" s="2175"/>
      <c r="QMS412" s="2175"/>
      <c r="QMT412" s="2175"/>
      <c r="QMU412" s="2175"/>
      <c r="QMV412" s="2175"/>
      <c r="QMW412" s="2175"/>
      <c r="QMX412" s="2175"/>
      <c r="QMY412" s="2175"/>
      <c r="QMZ412" s="2175"/>
      <c r="QNA412" s="2175"/>
      <c r="QNB412" s="2175"/>
      <c r="QNC412" s="2175"/>
      <c r="QND412" s="2175"/>
      <c r="QNE412" s="2175"/>
      <c r="QNF412" s="2175"/>
      <c r="QNG412" s="2175"/>
      <c r="QNH412" s="2175"/>
      <c r="QNI412" s="2175"/>
      <c r="QNJ412" s="2175"/>
      <c r="QNK412" s="2175"/>
      <c r="QNL412" s="2175"/>
      <c r="QNM412" s="2175"/>
      <c r="QNN412" s="2175"/>
      <c r="QNO412" s="2175"/>
      <c r="QNP412" s="2175"/>
      <c r="QNQ412" s="2175"/>
      <c r="QNR412" s="2175"/>
      <c r="QNS412" s="2175"/>
      <c r="QNT412" s="2175"/>
      <c r="QNU412" s="2175"/>
      <c r="QNV412" s="2175"/>
      <c r="QNW412" s="2175"/>
      <c r="QNX412" s="2175"/>
      <c r="QNY412" s="2175"/>
      <c r="QNZ412" s="2175"/>
      <c r="QOA412" s="2175"/>
      <c r="QOB412" s="2175"/>
      <c r="QOC412" s="2175"/>
      <c r="QOD412" s="2175"/>
      <c r="QOE412" s="2175"/>
      <c r="QOF412" s="2175"/>
      <c r="QOG412" s="2175"/>
      <c r="QOH412" s="2175"/>
      <c r="QOI412" s="2175"/>
      <c r="QOJ412" s="2175"/>
      <c r="QOK412" s="2175"/>
      <c r="QOL412" s="2175"/>
      <c r="QOM412" s="2175"/>
      <c r="QON412" s="2175"/>
      <c r="QOO412" s="2175"/>
      <c r="QOP412" s="2175"/>
      <c r="QOQ412" s="2175"/>
      <c r="QOR412" s="2175"/>
      <c r="QOS412" s="2175"/>
      <c r="QOT412" s="2175"/>
      <c r="QOU412" s="2175"/>
      <c r="QOV412" s="2175"/>
      <c r="QOW412" s="2175"/>
      <c r="QOX412" s="2175"/>
      <c r="QOY412" s="2175"/>
      <c r="QOZ412" s="2175"/>
      <c r="QPA412" s="2175"/>
      <c r="QPB412" s="2175"/>
      <c r="QPC412" s="2175"/>
      <c r="QPD412" s="2175"/>
      <c r="QPE412" s="2175"/>
      <c r="QPF412" s="2175"/>
      <c r="QPG412" s="2175"/>
      <c r="QPH412" s="2175"/>
      <c r="QPI412" s="2175"/>
      <c r="QPJ412" s="2175"/>
      <c r="QPK412" s="2175"/>
      <c r="QPL412" s="2175"/>
      <c r="QPM412" s="2175"/>
      <c r="QPN412" s="2175"/>
      <c r="QPO412" s="2175"/>
      <c r="QPP412" s="2175"/>
      <c r="QPQ412" s="2175"/>
      <c r="QPR412" s="2175"/>
      <c r="QPS412" s="2175"/>
      <c r="QPT412" s="2175"/>
      <c r="QPU412" s="2175"/>
      <c r="QPV412" s="2175"/>
      <c r="QPW412" s="2175"/>
      <c r="QPX412" s="2175"/>
      <c r="QPY412" s="2175"/>
      <c r="QPZ412" s="2175"/>
      <c r="QQA412" s="2175"/>
      <c r="QQB412" s="2175"/>
      <c r="QQC412" s="2175"/>
      <c r="QQD412" s="2175"/>
      <c r="QQE412" s="2175"/>
      <c r="QQF412" s="2175"/>
      <c r="QQG412" s="2175"/>
      <c r="QQH412" s="2175"/>
      <c r="QQI412" s="2175"/>
      <c r="QQJ412" s="2175"/>
      <c r="QQK412" s="2175"/>
      <c r="QQL412" s="2175"/>
      <c r="QQM412" s="2175"/>
      <c r="QQN412" s="2175"/>
      <c r="QQO412" s="2175"/>
      <c r="QQP412" s="2175"/>
      <c r="QQQ412" s="2175"/>
      <c r="QQR412" s="2175"/>
      <c r="QQS412" s="2175"/>
      <c r="QQT412" s="2175"/>
      <c r="QQU412" s="2175"/>
      <c r="QQV412" s="2175"/>
      <c r="QQW412" s="2175"/>
      <c r="QQX412" s="2175"/>
      <c r="QQY412" s="2175"/>
      <c r="QQZ412" s="2175"/>
      <c r="QRA412" s="2175"/>
      <c r="QRB412" s="2175"/>
      <c r="QRC412" s="2175"/>
      <c r="QRD412" s="2175"/>
      <c r="QRE412" s="2175"/>
      <c r="QRF412" s="2175"/>
      <c r="QRG412" s="2175"/>
      <c r="QRH412" s="2175"/>
      <c r="QRI412" s="2175"/>
      <c r="QRJ412" s="2175"/>
      <c r="QRK412" s="2175"/>
      <c r="QRL412" s="2175"/>
      <c r="QRM412" s="2175"/>
      <c r="QRN412" s="2175"/>
      <c r="QRO412" s="2175"/>
      <c r="QRP412" s="2175"/>
      <c r="QRQ412" s="2175"/>
      <c r="QRR412" s="2175"/>
      <c r="QRS412" s="2175"/>
      <c r="QRT412" s="2175"/>
      <c r="QRU412" s="2175"/>
      <c r="QRV412" s="2175"/>
      <c r="QRW412" s="2175"/>
      <c r="QRX412" s="2175"/>
      <c r="QRY412" s="2175"/>
      <c r="QRZ412" s="2175"/>
      <c r="QSA412" s="2175"/>
      <c r="QSB412" s="2175"/>
      <c r="QSC412" s="2175"/>
      <c r="QSD412" s="2175"/>
      <c r="QSE412" s="2175"/>
      <c r="QSF412" s="2175"/>
      <c r="QSG412" s="2175"/>
      <c r="QSH412" s="2175"/>
      <c r="QSI412" s="2175"/>
      <c r="QSJ412" s="2175"/>
      <c r="QSK412" s="2175"/>
      <c r="QSL412" s="2175"/>
      <c r="QSM412" s="2175"/>
      <c r="QSN412" s="2175"/>
      <c r="QSO412" s="2175"/>
      <c r="QSP412" s="2175"/>
      <c r="QSQ412" s="2175"/>
      <c r="QSR412" s="2175"/>
      <c r="QSS412" s="2175"/>
      <c r="QST412" s="2175"/>
      <c r="QSU412" s="2175"/>
      <c r="QSV412" s="2175"/>
      <c r="QSW412" s="2175"/>
      <c r="QSX412" s="2175"/>
      <c r="QSY412" s="2175"/>
      <c r="QSZ412" s="2175"/>
      <c r="QTA412" s="2175"/>
      <c r="QTB412" s="2175"/>
      <c r="QTC412" s="2175"/>
      <c r="QTD412" s="2175"/>
      <c r="QTE412" s="2175"/>
      <c r="QTF412" s="2175"/>
      <c r="QTG412" s="2175"/>
      <c r="QTH412" s="2175"/>
      <c r="QTI412" s="2175"/>
      <c r="QTJ412" s="2175"/>
      <c r="QTK412" s="2175"/>
      <c r="QTL412" s="2175"/>
      <c r="QTM412" s="2175"/>
      <c r="QTN412" s="2175"/>
      <c r="QTO412" s="2175"/>
      <c r="QTP412" s="2175"/>
      <c r="QTQ412" s="2175"/>
      <c r="QTR412" s="2175"/>
      <c r="QTS412" s="2175"/>
      <c r="QTT412" s="2175"/>
      <c r="QTU412" s="2175"/>
      <c r="QTV412" s="2175"/>
      <c r="QTW412" s="2175"/>
      <c r="QTX412" s="2175"/>
      <c r="QTY412" s="2175"/>
      <c r="QTZ412" s="2175"/>
      <c r="QUA412" s="2175"/>
      <c r="QUB412" s="2175"/>
      <c r="QUC412" s="2175"/>
      <c r="QUD412" s="2175"/>
      <c r="QUE412" s="2175"/>
      <c r="QUF412" s="2175"/>
      <c r="QUG412" s="2175"/>
      <c r="QUH412" s="2175"/>
      <c r="QUI412" s="2175"/>
      <c r="QUJ412" s="2175"/>
      <c r="QUK412" s="2175"/>
      <c r="QUL412" s="2175"/>
      <c r="QUM412" s="2175"/>
      <c r="QUN412" s="2175"/>
      <c r="QUO412" s="2175"/>
      <c r="QUP412" s="2175"/>
      <c r="QUQ412" s="2175"/>
      <c r="QUR412" s="2175"/>
      <c r="QUS412" s="2175"/>
      <c r="QUT412" s="2175"/>
      <c r="QUU412" s="2175"/>
      <c r="QUV412" s="2175"/>
      <c r="QUW412" s="2175"/>
      <c r="QUX412" s="2175"/>
      <c r="QUY412" s="2175"/>
      <c r="QUZ412" s="2175"/>
      <c r="QVA412" s="2175"/>
      <c r="QVB412" s="2175"/>
      <c r="QVC412" s="2175"/>
      <c r="QVD412" s="2175"/>
      <c r="QVE412" s="2175"/>
      <c r="QVF412" s="2175"/>
      <c r="QVG412" s="2175"/>
      <c r="QVH412" s="2175"/>
      <c r="QVI412" s="2175"/>
      <c r="QVJ412" s="2175"/>
      <c r="QVK412" s="2175"/>
      <c r="QVL412" s="2175"/>
      <c r="QVM412" s="2175"/>
      <c r="QVN412" s="2175"/>
      <c r="QVO412" s="2175"/>
      <c r="QVP412" s="2175"/>
      <c r="QVQ412" s="2175"/>
      <c r="QVR412" s="2175"/>
      <c r="QVS412" s="2175"/>
      <c r="QVT412" s="2175"/>
      <c r="QVU412" s="2175"/>
      <c r="QVV412" s="2175"/>
      <c r="QVW412" s="2175"/>
      <c r="QVX412" s="2175"/>
      <c r="QVY412" s="2175"/>
      <c r="QVZ412" s="2175"/>
      <c r="QWA412" s="2175"/>
      <c r="QWB412" s="2175"/>
      <c r="QWC412" s="2175"/>
      <c r="QWD412" s="2175"/>
      <c r="QWE412" s="2175"/>
      <c r="QWF412" s="2175"/>
      <c r="QWG412" s="2175"/>
      <c r="QWH412" s="2175"/>
      <c r="QWI412" s="2175"/>
      <c r="QWJ412" s="2175"/>
      <c r="QWK412" s="2175"/>
      <c r="QWL412" s="2175"/>
      <c r="QWM412" s="2175"/>
      <c r="QWN412" s="2175"/>
      <c r="QWO412" s="2175"/>
      <c r="QWP412" s="2175"/>
      <c r="QWQ412" s="2175"/>
      <c r="QWR412" s="2175"/>
      <c r="QWS412" s="2175"/>
      <c r="QWT412" s="2175"/>
      <c r="QWU412" s="2175"/>
      <c r="QWV412" s="2175"/>
      <c r="QWW412" s="2175"/>
      <c r="QWX412" s="2175"/>
      <c r="QWY412" s="2175"/>
      <c r="QWZ412" s="2175"/>
      <c r="QXA412" s="2175"/>
      <c r="QXB412" s="2175"/>
      <c r="QXC412" s="2175"/>
      <c r="QXD412" s="2175"/>
      <c r="QXE412" s="2175"/>
      <c r="QXF412" s="2175"/>
      <c r="QXG412" s="2175"/>
      <c r="QXH412" s="2175"/>
      <c r="QXI412" s="2175"/>
      <c r="QXJ412" s="2175"/>
      <c r="QXK412" s="2175"/>
      <c r="QXL412" s="2175"/>
      <c r="QXM412" s="2175"/>
      <c r="QXN412" s="2175"/>
      <c r="QXO412" s="2175"/>
      <c r="QXP412" s="2175"/>
      <c r="QXQ412" s="2175"/>
      <c r="QXR412" s="2175"/>
      <c r="QXS412" s="2175"/>
      <c r="QXT412" s="2175"/>
      <c r="QXU412" s="2175"/>
      <c r="QXV412" s="2175"/>
      <c r="QXW412" s="2175"/>
      <c r="QXX412" s="2175"/>
      <c r="QXY412" s="2175"/>
      <c r="QXZ412" s="2175"/>
      <c r="QYA412" s="2175"/>
      <c r="QYB412" s="2175"/>
      <c r="QYC412" s="2175"/>
      <c r="QYD412" s="2175"/>
      <c r="QYE412" s="2175"/>
      <c r="QYF412" s="2175"/>
      <c r="QYG412" s="2175"/>
      <c r="QYH412" s="2175"/>
      <c r="QYI412" s="2175"/>
      <c r="QYJ412" s="2175"/>
      <c r="QYK412" s="2175"/>
      <c r="QYL412" s="2175"/>
      <c r="QYM412" s="2175"/>
      <c r="QYN412" s="2175"/>
      <c r="QYO412" s="2175"/>
      <c r="QYP412" s="2175"/>
      <c r="QYQ412" s="2175"/>
      <c r="QYR412" s="2175"/>
      <c r="QYS412" s="2175"/>
      <c r="QYT412" s="2175"/>
      <c r="QYU412" s="2175"/>
      <c r="QYV412" s="2175"/>
      <c r="QYW412" s="2175"/>
      <c r="QYX412" s="2175"/>
      <c r="QYY412" s="2175"/>
      <c r="QYZ412" s="2175"/>
      <c r="QZA412" s="2175"/>
      <c r="QZB412" s="2175"/>
      <c r="QZC412" s="2175"/>
      <c r="QZD412" s="2175"/>
      <c r="QZE412" s="2175"/>
      <c r="QZF412" s="2175"/>
      <c r="QZG412" s="2175"/>
      <c r="QZH412" s="2175"/>
      <c r="QZI412" s="2175"/>
      <c r="QZJ412" s="2175"/>
      <c r="QZK412" s="2175"/>
      <c r="QZL412" s="2175"/>
      <c r="QZM412" s="2175"/>
      <c r="QZN412" s="2175"/>
      <c r="QZO412" s="2175"/>
      <c r="QZP412" s="2175"/>
      <c r="QZQ412" s="2175"/>
      <c r="QZR412" s="2175"/>
      <c r="QZS412" s="2175"/>
      <c r="QZT412" s="2175"/>
      <c r="QZU412" s="2175"/>
      <c r="QZV412" s="2175"/>
      <c r="QZW412" s="2175"/>
      <c r="QZX412" s="2175"/>
      <c r="QZY412" s="2175"/>
      <c r="QZZ412" s="2175"/>
      <c r="RAA412" s="2175"/>
      <c r="RAB412" s="2175"/>
      <c r="RAC412" s="2175"/>
      <c r="RAD412" s="2175"/>
      <c r="RAE412" s="2175"/>
      <c r="RAF412" s="2175"/>
      <c r="RAG412" s="2175"/>
      <c r="RAH412" s="2175"/>
      <c r="RAI412" s="2175"/>
      <c r="RAJ412" s="2175"/>
      <c r="RAK412" s="2175"/>
      <c r="RAL412" s="2175"/>
      <c r="RAM412" s="2175"/>
      <c r="RAN412" s="2175"/>
      <c r="RAO412" s="2175"/>
      <c r="RAP412" s="2175"/>
      <c r="RAQ412" s="2175"/>
      <c r="RAR412" s="2175"/>
      <c r="RAS412" s="2175"/>
      <c r="RAT412" s="2175"/>
      <c r="RAU412" s="2175"/>
      <c r="RAV412" s="2175"/>
      <c r="RAW412" s="2175"/>
      <c r="RAX412" s="2175"/>
      <c r="RAY412" s="2175"/>
      <c r="RAZ412" s="2175"/>
      <c r="RBA412" s="2175"/>
      <c r="RBB412" s="2175"/>
      <c r="RBC412" s="2175"/>
      <c r="RBD412" s="2175"/>
      <c r="RBE412" s="2175"/>
      <c r="RBF412" s="2175"/>
      <c r="RBG412" s="2175"/>
      <c r="RBH412" s="2175"/>
      <c r="RBI412" s="2175"/>
      <c r="RBJ412" s="2175"/>
      <c r="RBK412" s="2175"/>
      <c r="RBL412" s="2175"/>
      <c r="RBM412" s="2175"/>
      <c r="RBN412" s="2175"/>
      <c r="RBO412" s="2175"/>
      <c r="RBP412" s="2175"/>
      <c r="RBQ412" s="2175"/>
      <c r="RBR412" s="2175"/>
      <c r="RBS412" s="2175"/>
      <c r="RBT412" s="2175"/>
      <c r="RBU412" s="2175"/>
      <c r="RBV412" s="2175"/>
      <c r="RBW412" s="2175"/>
      <c r="RBX412" s="2175"/>
      <c r="RBY412" s="2175"/>
      <c r="RBZ412" s="2175"/>
      <c r="RCA412" s="2175"/>
      <c r="RCB412" s="2175"/>
      <c r="RCC412" s="2175"/>
      <c r="RCD412" s="2175"/>
      <c r="RCE412" s="2175"/>
      <c r="RCF412" s="2175"/>
      <c r="RCG412" s="2175"/>
      <c r="RCH412" s="2175"/>
      <c r="RCI412" s="2175"/>
      <c r="RCJ412" s="2175"/>
      <c r="RCK412" s="2175"/>
      <c r="RCL412" s="2175"/>
      <c r="RCM412" s="2175"/>
      <c r="RCN412" s="2175"/>
      <c r="RCO412" s="2175"/>
      <c r="RCP412" s="2175"/>
      <c r="RCQ412" s="2175"/>
      <c r="RCR412" s="2175"/>
      <c r="RCS412" s="2175"/>
      <c r="RCT412" s="2175"/>
      <c r="RCU412" s="2175"/>
      <c r="RCV412" s="2175"/>
      <c r="RCW412" s="2175"/>
      <c r="RCX412" s="2175"/>
      <c r="RCY412" s="2175"/>
      <c r="RCZ412" s="2175"/>
      <c r="RDA412" s="2175"/>
      <c r="RDB412" s="2175"/>
      <c r="RDC412" s="2175"/>
      <c r="RDD412" s="2175"/>
      <c r="RDE412" s="2175"/>
      <c r="RDF412" s="2175"/>
      <c r="RDG412" s="2175"/>
      <c r="RDH412" s="2175"/>
      <c r="RDI412" s="2175"/>
      <c r="RDJ412" s="2175"/>
      <c r="RDK412" s="2175"/>
      <c r="RDL412" s="2175"/>
      <c r="RDM412" s="2175"/>
      <c r="RDN412" s="2175"/>
      <c r="RDO412" s="2175"/>
      <c r="RDP412" s="2175"/>
      <c r="RDQ412" s="2175"/>
      <c r="RDR412" s="2175"/>
      <c r="RDS412" s="2175"/>
      <c r="RDT412" s="2175"/>
      <c r="RDU412" s="2175"/>
      <c r="RDV412" s="2175"/>
      <c r="RDW412" s="2175"/>
      <c r="RDX412" s="2175"/>
      <c r="RDY412" s="2175"/>
      <c r="RDZ412" s="2175"/>
      <c r="REA412" s="2175"/>
      <c r="REB412" s="2175"/>
      <c r="REC412" s="2175"/>
      <c r="RED412" s="2175"/>
      <c r="REE412" s="2175"/>
      <c r="REF412" s="2175"/>
      <c r="REG412" s="2175"/>
      <c r="REH412" s="2175"/>
      <c r="REI412" s="2175"/>
      <c r="REJ412" s="2175"/>
      <c r="REK412" s="2175"/>
      <c r="REL412" s="2175"/>
      <c r="REM412" s="2175"/>
      <c r="REN412" s="2175"/>
      <c r="REO412" s="2175"/>
      <c r="REP412" s="2175"/>
      <c r="REQ412" s="2175"/>
      <c r="RER412" s="2175"/>
      <c r="RES412" s="2175"/>
      <c r="RET412" s="2175"/>
      <c r="REU412" s="2175"/>
      <c r="REV412" s="2175"/>
      <c r="REW412" s="2175"/>
      <c r="REX412" s="2175"/>
      <c r="REY412" s="2175"/>
      <c r="REZ412" s="2175"/>
      <c r="RFA412" s="2175"/>
      <c r="RFB412" s="2175"/>
      <c r="RFC412" s="2175"/>
      <c r="RFD412" s="2175"/>
      <c r="RFE412" s="2175"/>
      <c r="RFF412" s="2175"/>
      <c r="RFG412" s="2175"/>
      <c r="RFH412" s="2175"/>
      <c r="RFI412" s="2175"/>
      <c r="RFJ412" s="2175"/>
      <c r="RFK412" s="2175"/>
      <c r="RFL412" s="2175"/>
      <c r="RFM412" s="2175"/>
      <c r="RFN412" s="2175"/>
      <c r="RFO412" s="2175"/>
      <c r="RFP412" s="2175"/>
      <c r="RFQ412" s="2175"/>
      <c r="RFR412" s="2175"/>
      <c r="RFS412" s="2175"/>
      <c r="RFT412" s="2175"/>
      <c r="RFU412" s="2175"/>
      <c r="RFV412" s="2175"/>
      <c r="RFW412" s="2175"/>
      <c r="RFX412" s="2175"/>
      <c r="RFY412" s="2175"/>
      <c r="RFZ412" s="2175"/>
      <c r="RGA412" s="2175"/>
      <c r="RGB412" s="2175"/>
      <c r="RGC412" s="2175"/>
      <c r="RGD412" s="2175"/>
      <c r="RGE412" s="2175"/>
      <c r="RGF412" s="2175"/>
      <c r="RGG412" s="2175"/>
      <c r="RGH412" s="2175"/>
      <c r="RGI412" s="2175"/>
      <c r="RGJ412" s="2175"/>
      <c r="RGK412" s="2175"/>
      <c r="RGL412" s="2175"/>
      <c r="RGM412" s="2175"/>
      <c r="RGN412" s="2175"/>
      <c r="RGO412" s="2175"/>
      <c r="RGP412" s="2175"/>
      <c r="RGQ412" s="2175"/>
      <c r="RGR412" s="2175"/>
      <c r="RGS412" s="2175"/>
      <c r="RGT412" s="2175"/>
      <c r="RGU412" s="2175"/>
      <c r="RGV412" s="2175"/>
      <c r="RGW412" s="2175"/>
      <c r="RGX412" s="2175"/>
      <c r="RGY412" s="2175"/>
      <c r="RGZ412" s="2175"/>
      <c r="RHA412" s="2175"/>
      <c r="RHB412" s="2175"/>
      <c r="RHC412" s="2175"/>
      <c r="RHD412" s="2175"/>
      <c r="RHE412" s="2175"/>
      <c r="RHF412" s="2175"/>
      <c r="RHG412" s="2175"/>
      <c r="RHH412" s="2175"/>
      <c r="RHI412" s="2175"/>
      <c r="RHJ412" s="2175"/>
      <c r="RHK412" s="2175"/>
      <c r="RHL412" s="2175"/>
      <c r="RHM412" s="2175"/>
      <c r="RHN412" s="2175"/>
      <c r="RHO412" s="2175"/>
      <c r="RHP412" s="2175"/>
      <c r="RHQ412" s="2175"/>
      <c r="RHR412" s="2175"/>
      <c r="RHS412" s="2175"/>
      <c r="RHT412" s="2175"/>
      <c r="RHU412" s="2175"/>
      <c r="RHV412" s="2175"/>
      <c r="RHW412" s="2175"/>
      <c r="RHX412" s="2175"/>
      <c r="RHY412" s="2175"/>
      <c r="RHZ412" s="2175"/>
      <c r="RIA412" s="2175"/>
      <c r="RIB412" s="2175"/>
      <c r="RIC412" s="2175"/>
      <c r="RID412" s="2175"/>
      <c r="RIE412" s="2175"/>
      <c r="RIF412" s="2175"/>
      <c r="RIG412" s="2175"/>
      <c r="RIH412" s="2175"/>
      <c r="RII412" s="2175"/>
      <c r="RIJ412" s="2175"/>
      <c r="RIK412" s="2175"/>
      <c r="RIL412" s="2175"/>
      <c r="RIM412" s="2175"/>
      <c r="RIN412" s="2175"/>
      <c r="RIO412" s="2175"/>
      <c r="RIP412" s="2175"/>
      <c r="RIQ412" s="2175"/>
      <c r="RIR412" s="2175"/>
      <c r="RIS412" s="2175"/>
      <c r="RIT412" s="2175"/>
      <c r="RIU412" s="2175"/>
      <c r="RIV412" s="2175"/>
      <c r="RIW412" s="2175"/>
      <c r="RIX412" s="2175"/>
      <c r="RIY412" s="2175"/>
      <c r="RIZ412" s="2175"/>
      <c r="RJA412" s="2175"/>
      <c r="RJB412" s="2175"/>
      <c r="RJC412" s="2175"/>
      <c r="RJD412" s="2175"/>
      <c r="RJE412" s="2175"/>
      <c r="RJF412" s="2175"/>
      <c r="RJG412" s="2175"/>
      <c r="RJH412" s="2175"/>
      <c r="RJI412" s="2175"/>
      <c r="RJJ412" s="2175"/>
      <c r="RJK412" s="2175"/>
      <c r="RJL412" s="2175"/>
      <c r="RJM412" s="2175"/>
      <c r="RJN412" s="2175"/>
      <c r="RJO412" s="2175"/>
      <c r="RJP412" s="2175"/>
      <c r="RJQ412" s="2175"/>
      <c r="RJR412" s="2175"/>
      <c r="RJS412" s="2175"/>
      <c r="RJT412" s="2175"/>
      <c r="RJU412" s="2175"/>
      <c r="RJV412" s="2175"/>
      <c r="RJW412" s="2175"/>
      <c r="RJX412" s="2175"/>
      <c r="RJY412" s="2175"/>
      <c r="RJZ412" s="2175"/>
      <c r="RKA412" s="2175"/>
      <c r="RKB412" s="2175"/>
      <c r="RKC412" s="2175"/>
      <c r="RKD412" s="2175"/>
      <c r="RKE412" s="2175"/>
      <c r="RKF412" s="2175"/>
      <c r="RKG412" s="2175"/>
      <c r="RKH412" s="2175"/>
      <c r="RKI412" s="2175"/>
      <c r="RKJ412" s="2175"/>
      <c r="RKK412" s="2175"/>
      <c r="RKL412" s="2175"/>
      <c r="RKM412" s="2175"/>
      <c r="RKN412" s="2175"/>
      <c r="RKO412" s="2175"/>
      <c r="RKP412" s="2175"/>
      <c r="RKQ412" s="2175"/>
      <c r="RKR412" s="2175"/>
      <c r="RKS412" s="2175"/>
      <c r="RKT412" s="2175"/>
      <c r="RKU412" s="2175"/>
      <c r="RKV412" s="2175"/>
      <c r="RKW412" s="2175"/>
      <c r="RKX412" s="2175"/>
      <c r="RKY412" s="2175"/>
      <c r="RKZ412" s="2175"/>
      <c r="RLA412" s="2175"/>
      <c r="RLB412" s="2175"/>
      <c r="RLC412" s="2175"/>
      <c r="RLD412" s="2175"/>
      <c r="RLE412" s="2175"/>
      <c r="RLF412" s="2175"/>
      <c r="RLG412" s="2175"/>
      <c r="RLH412" s="2175"/>
      <c r="RLI412" s="2175"/>
      <c r="RLJ412" s="2175"/>
      <c r="RLK412" s="2175"/>
      <c r="RLL412" s="2175"/>
      <c r="RLM412" s="2175"/>
      <c r="RLN412" s="2175"/>
      <c r="RLO412" s="2175"/>
      <c r="RLP412" s="2175"/>
      <c r="RLQ412" s="2175"/>
      <c r="RLR412" s="2175"/>
      <c r="RLS412" s="2175"/>
      <c r="RLT412" s="2175"/>
      <c r="RLU412" s="2175"/>
      <c r="RLV412" s="2175"/>
      <c r="RLW412" s="2175"/>
      <c r="RLX412" s="2175"/>
      <c r="RLY412" s="2175"/>
      <c r="RLZ412" s="2175"/>
      <c r="RMA412" s="2175"/>
      <c r="RMB412" s="2175"/>
      <c r="RMC412" s="2175"/>
      <c r="RMD412" s="2175"/>
      <c r="RME412" s="2175"/>
      <c r="RMF412" s="2175"/>
      <c r="RMG412" s="2175"/>
      <c r="RMH412" s="2175"/>
      <c r="RMI412" s="2175"/>
      <c r="RMJ412" s="2175"/>
      <c r="RMK412" s="2175"/>
      <c r="RML412" s="2175"/>
      <c r="RMM412" s="2175"/>
      <c r="RMN412" s="2175"/>
      <c r="RMO412" s="2175"/>
      <c r="RMP412" s="2175"/>
      <c r="RMQ412" s="2175"/>
      <c r="RMR412" s="2175"/>
      <c r="RMS412" s="2175"/>
      <c r="RMT412" s="2175"/>
      <c r="RMU412" s="2175"/>
      <c r="RMV412" s="2175"/>
      <c r="RMW412" s="2175"/>
      <c r="RMX412" s="2175"/>
      <c r="RMY412" s="2175"/>
      <c r="RMZ412" s="2175"/>
      <c r="RNA412" s="2175"/>
      <c r="RNB412" s="2175"/>
      <c r="RNC412" s="2175"/>
      <c r="RND412" s="2175"/>
      <c r="RNE412" s="2175"/>
      <c r="RNF412" s="2175"/>
      <c r="RNG412" s="2175"/>
      <c r="RNH412" s="2175"/>
      <c r="RNI412" s="2175"/>
      <c r="RNJ412" s="2175"/>
      <c r="RNK412" s="2175"/>
      <c r="RNL412" s="2175"/>
      <c r="RNM412" s="2175"/>
      <c r="RNN412" s="2175"/>
      <c r="RNO412" s="2175"/>
      <c r="RNP412" s="2175"/>
      <c r="RNQ412" s="2175"/>
      <c r="RNR412" s="2175"/>
      <c r="RNS412" s="2175"/>
      <c r="RNT412" s="2175"/>
      <c r="RNU412" s="2175"/>
      <c r="RNV412" s="2175"/>
      <c r="RNW412" s="2175"/>
      <c r="RNX412" s="2175"/>
      <c r="RNY412" s="2175"/>
      <c r="RNZ412" s="2175"/>
      <c r="ROA412" s="2175"/>
      <c r="ROB412" s="2175"/>
      <c r="ROC412" s="2175"/>
      <c r="ROD412" s="2175"/>
      <c r="ROE412" s="2175"/>
      <c r="ROF412" s="2175"/>
      <c r="ROG412" s="2175"/>
      <c r="ROH412" s="2175"/>
      <c r="ROI412" s="2175"/>
      <c r="ROJ412" s="2175"/>
      <c r="ROK412" s="2175"/>
      <c r="ROL412" s="2175"/>
      <c r="ROM412" s="2175"/>
      <c r="RON412" s="2175"/>
      <c r="ROO412" s="2175"/>
      <c r="ROP412" s="2175"/>
      <c r="ROQ412" s="2175"/>
      <c r="ROR412" s="2175"/>
      <c r="ROS412" s="2175"/>
      <c r="ROT412" s="2175"/>
      <c r="ROU412" s="2175"/>
      <c r="ROV412" s="2175"/>
      <c r="ROW412" s="2175"/>
      <c r="ROX412" s="2175"/>
      <c r="ROY412" s="2175"/>
      <c r="ROZ412" s="2175"/>
      <c r="RPA412" s="2175"/>
      <c r="RPB412" s="2175"/>
      <c r="RPC412" s="2175"/>
      <c r="RPD412" s="2175"/>
      <c r="RPE412" s="2175"/>
      <c r="RPF412" s="2175"/>
      <c r="RPG412" s="2175"/>
      <c r="RPH412" s="2175"/>
      <c r="RPI412" s="2175"/>
      <c r="RPJ412" s="2175"/>
      <c r="RPK412" s="2175"/>
      <c r="RPL412" s="2175"/>
      <c r="RPM412" s="2175"/>
      <c r="RPN412" s="2175"/>
      <c r="RPO412" s="2175"/>
      <c r="RPP412" s="2175"/>
      <c r="RPQ412" s="2175"/>
      <c r="RPR412" s="2175"/>
      <c r="RPS412" s="2175"/>
      <c r="RPT412" s="2175"/>
      <c r="RPU412" s="2175"/>
      <c r="RPV412" s="2175"/>
      <c r="RPW412" s="2175"/>
      <c r="RPX412" s="2175"/>
      <c r="RPY412" s="2175"/>
      <c r="RPZ412" s="2175"/>
      <c r="RQA412" s="2175"/>
      <c r="RQB412" s="2175"/>
      <c r="RQC412" s="2175"/>
      <c r="RQD412" s="2175"/>
      <c r="RQE412" s="2175"/>
      <c r="RQF412" s="2175"/>
      <c r="RQG412" s="2175"/>
      <c r="RQH412" s="2175"/>
      <c r="RQI412" s="2175"/>
      <c r="RQJ412" s="2175"/>
      <c r="RQK412" s="2175"/>
      <c r="RQL412" s="2175"/>
      <c r="RQM412" s="2175"/>
      <c r="RQN412" s="2175"/>
      <c r="RQO412" s="2175"/>
      <c r="RQP412" s="2175"/>
      <c r="RQQ412" s="2175"/>
      <c r="RQR412" s="2175"/>
      <c r="RQS412" s="2175"/>
      <c r="RQT412" s="2175"/>
      <c r="RQU412" s="2175"/>
      <c r="RQV412" s="2175"/>
      <c r="RQW412" s="2175"/>
      <c r="RQX412" s="2175"/>
      <c r="RQY412" s="2175"/>
      <c r="RQZ412" s="2175"/>
      <c r="RRA412" s="2175"/>
      <c r="RRB412" s="2175"/>
      <c r="RRC412" s="2175"/>
      <c r="RRD412" s="2175"/>
      <c r="RRE412" s="2175"/>
      <c r="RRF412" s="2175"/>
      <c r="RRG412" s="2175"/>
      <c r="RRH412" s="2175"/>
      <c r="RRI412" s="2175"/>
      <c r="RRJ412" s="2175"/>
      <c r="RRK412" s="2175"/>
      <c r="RRL412" s="2175"/>
      <c r="RRM412" s="2175"/>
      <c r="RRN412" s="2175"/>
      <c r="RRO412" s="2175"/>
      <c r="RRP412" s="2175"/>
      <c r="RRQ412" s="2175"/>
      <c r="RRR412" s="2175"/>
      <c r="RRS412" s="2175"/>
      <c r="RRT412" s="2175"/>
      <c r="RRU412" s="2175"/>
      <c r="RRV412" s="2175"/>
      <c r="RRW412" s="2175"/>
      <c r="RRX412" s="2175"/>
      <c r="RRY412" s="2175"/>
      <c r="RRZ412" s="2175"/>
      <c r="RSA412" s="2175"/>
      <c r="RSB412" s="2175"/>
      <c r="RSC412" s="2175"/>
      <c r="RSD412" s="2175"/>
      <c r="RSE412" s="2175"/>
      <c r="RSF412" s="2175"/>
      <c r="RSG412" s="2175"/>
      <c r="RSH412" s="2175"/>
      <c r="RSI412" s="2175"/>
      <c r="RSJ412" s="2175"/>
      <c r="RSK412" s="2175"/>
      <c r="RSL412" s="2175"/>
      <c r="RSM412" s="2175"/>
      <c r="RSN412" s="2175"/>
      <c r="RSO412" s="2175"/>
      <c r="RSP412" s="2175"/>
      <c r="RSQ412" s="2175"/>
      <c r="RSR412" s="2175"/>
      <c r="RSS412" s="2175"/>
      <c r="RST412" s="2175"/>
      <c r="RSU412" s="2175"/>
      <c r="RSV412" s="2175"/>
      <c r="RSW412" s="2175"/>
      <c r="RSX412" s="2175"/>
      <c r="RSY412" s="2175"/>
      <c r="RSZ412" s="2175"/>
      <c r="RTA412" s="2175"/>
      <c r="RTB412" s="2175"/>
      <c r="RTC412" s="2175"/>
      <c r="RTD412" s="2175"/>
      <c r="RTE412" s="2175"/>
      <c r="RTF412" s="2175"/>
      <c r="RTG412" s="2175"/>
      <c r="RTH412" s="2175"/>
      <c r="RTI412" s="2175"/>
      <c r="RTJ412" s="2175"/>
      <c r="RTK412" s="2175"/>
      <c r="RTL412" s="2175"/>
      <c r="RTM412" s="2175"/>
      <c r="RTN412" s="2175"/>
      <c r="RTO412" s="2175"/>
      <c r="RTP412" s="2175"/>
      <c r="RTQ412" s="2175"/>
      <c r="RTR412" s="2175"/>
      <c r="RTS412" s="2175"/>
      <c r="RTT412" s="2175"/>
      <c r="RTU412" s="2175"/>
      <c r="RTV412" s="2175"/>
      <c r="RTW412" s="2175"/>
      <c r="RTX412" s="2175"/>
      <c r="RTY412" s="2175"/>
      <c r="RTZ412" s="2175"/>
      <c r="RUA412" s="2175"/>
      <c r="RUB412" s="2175"/>
      <c r="RUC412" s="2175"/>
      <c r="RUD412" s="2175"/>
      <c r="RUE412" s="2175"/>
      <c r="RUF412" s="2175"/>
      <c r="RUG412" s="2175"/>
      <c r="RUH412" s="2175"/>
      <c r="RUI412" s="2175"/>
      <c r="RUJ412" s="2175"/>
      <c r="RUK412" s="2175"/>
      <c r="RUL412" s="2175"/>
      <c r="RUM412" s="2175"/>
      <c r="RUN412" s="2175"/>
      <c r="RUO412" s="2175"/>
      <c r="RUP412" s="2175"/>
      <c r="RUQ412" s="2175"/>
      <c r="RUR412" s="2175"/>
      <c r="RUS412" s="2175"/>
      <c r="RUT412" s="2175"/>
      <c r="RUU412" s="2175"/>
      <c r="RUV412" s="2175"/>
      <c r="RUW412" s="2175"/>
      <c r="RUX412" s="2175"/>
      <c r="RUY412" s="2175"/>
      <c r="RUZ412" s="2175"/>
      <c r="RVA412" s="2175"/>
      <c r="RVB412" s="2175"/>
      <c r="RVC412" s="2175"/>
      <c r="RVD412" s="2175"/>
      <c r="RVE412" s="2175"/>
      <c r="RVF412" s="2175"/>
      <c r="RVG412" s="2175"/>
      <c r="RVH412" s="2175"/>
      <c r="RVI412" s="2175"/>
      <c r="RVJ412" s="2175"/>
      <c r="RVK412" s="2175"/>
      <c r="RVL412" s="2175"/>
      <c r="RVM412" s="2175"/>
      <c r="RVN412" s="2175"/>
      <c r="RVO412" s="2175"/>
      <c r="RVP412" s="2175"/>
      <c r="RVQ412" s="2175"/>
      <c r="RVR412" s="2175"/>
      <c r="RVS412" s="2175"/>
      <c r="RVT412" s="2175"/>
      <c r="RVU412" s="2175"/>
      <c r="RVV412" s="2175"/>
      <c r="RVW412" s="2175"/>
      <c r="RVX412" s="2175"/>
      <c r="RVY412" s="2175"/>
      <c r="RVZ412" s="2175"/>
      <c r="RWA412" s="2175"/>
      <c r="RWB412" s="2175"/>
      <c r="RWC412" s="2175"/>
      <c r="RWD412" s="2175"/>
      <c r="RWE412" s="2175"/>
      <c r="RWF412" s="2175"/>
      <c r="RWG412" s="2175"/>
      <c r="RWH412" s="2175"/>
      <c r="RWI412" s="2175"/>
      <c r="RWJ412" s="2175"/>
      <c r="RWK412" s="2175"/>
      <c r="RWL412" s="2175"/>
      <c r="RWM412" s="2175"/>
      <c r="RWN412" s="2175"/>
      <c r="RWO412" s="2175"/>
      <c r="RWP412" s="2175"/>
      <c r="RWQ412" s="2175"/>
      <c r="RWR412" s="2175"/>
      <c r="RWS412" s="2175"/>
      <c r="RWT412" s="2175"/>
      <c r="RWU412" s="2175"/>
      <c r="RWV412" s="2175"/>
      <c r="RWW412" s="2175"/>
      <c r="RWX412" s="2175"/>
      <c r="RWY412" s="2175"/>
      <c r="RWZ412" s="2175"/>
      <c r="RXA412" s="2175"/>
      <c r="RXB412" s="2175"/>
      <c r="RXC412" s="2175"/>
      <c r="RXD412" s="2175"/>
      <c r="RXE412" s="2175"/>
      <c r="RXF412" s="2175"/>
      <c r="RXG412" s="2175"/>
      <c r="RXH412" s="2175"/>
      <c r="RXI412" s="2175"/>
      <c r="RXJ412" s="2175"/>
      <c r="RXK412" s="2175"/>
      <c r="RXL412" s="2175"/>
      <c r="RXM412" s="2175"/>
      <c r="RXN412" s="2175"/>
      <c r="RXO412" s="2175"/>
      <c r="RXP412" s="2175"/>
      <c r="RXQ412" s="2175"/>
      <c r="RXR412" s="2175"/>
      <c r="RXS412" s="2175"/>
      <c r="RXT412" s="2175"/>
      <c r="RXU412" s="2175"/>
      <c r="RXV412" s="2175"/>
      <c r="RXW412" s="2175"/>
      <c r="RXX412" s="2175"/>
      <c r="RXY412" s="2175"/>
      <c r="RXZ412" s="2175"/>
      <c r="RYA412" s="2175"/>
      <c r="RYB412" s="2175"/>
      <c r="RYC412" s="2175"/>
      <c r="RYD412" s="2175"/>
      <c r="RYE412" s="2175"/>
      <c r="RYF412" s="2175"/>
      <c r="RYG412" s="2175"/>
      <c r="RYH412" s="2175"/>
      <c r="RYI412" s="2175"/>
      <c r="RYJ412" s="2175"/>
      <c r="RYK412" s="2175"/>
      <c r="RYL412" s="2175"/>
      <c r="RYM412" s="2175"/>
      <c r="RYN412" s="2175"/>
      <c r="RYO412" s="2175"/>
      <c r="RYP412" s="2175"/>
      <c r="RYQ412" s="2175"/>
      <c r="RYR412" s="2175"/>
      <c r="RYS412" s="2175"/>
      <c r="RYT412" s="2175"/>
      <c r="RYU412" s="2175"/>
      <c r="RYV412" s="2175"/>
      <c r="RYW412" s="2175"/>
      <c r="RYX412" s="2175"/>
      <c r="RYY412" s="2175"/>
      <c r="RYZ412" s="2175"/>
      <c r="RZA412" s="2175"/>
      <c r="RZB412" s="2175"/>
      <c r="RZC412" s="2175"/>
      <c r="RZD412" s="2175"/>
      <c r="RZE412" s="2175"/>
      <c r="RZF412" s="2175"/>
      <c r="RZG412" s="2175"/>
      <c r="RZH412" s="2175"/>
      <c r="RZI412" s="2175"/>
      <c r="RZJ412" s="2175"/>
      <c r="RZK412" s="2175"/>
      <c r="RZL412" s="2175"/>
      <c r="RZM412" s="2175"/>
      <c r="RZN412" s="2175"/>
      <c r="RZO412" s="2175"/>
      <c r="RZP412" s="2175"/>
      <c r="RZQ412" s="2175"/>
      <c r="RZR412" s="2175"/>
      <c r="RZS412" s="2175"/>
      <c r="RZT412" s="2175"/>
      <c r="RZU412" s="2175"/>
      <c r="RZV412" s="2175"/>
      <c r="RZW412" s="2175"/>
      <c r="RZX412" s="2175"/>
      <c r="RZY412" s="2175"/>
      <c r="RZZ412" s="2175"/>
      <c r="SAA412" s="2175"/>
      <c r="SAB412" s="2175"/>
      <c r="SAC412" s="2175"/>
      <c r="SAD412" s="2175"/>
      <c r="SAE412" s="2175"/>
      <c r="SAF412" s="2175"/>
      <c r="SAG412" s="2175"/>
      <c r="SAH412" s="2175"/>
      <c r="SAI412" s="2175"/>
      <c r="SAJ412" s="2175"/>
      <c r="SAK412" s="2175"/>
      <c r="SAL412" s="2175"/>
      <c r="SAM412" s="2175"/>
      <c r="SAN412" s="2175"/>
      <c r="SAO412" s="2175"/>
      <c r="SAP412" s="2175"/>
      <c r="SAQ412" s="2175"/>
      <c r="SAR412" s="2175"/>
      <c r="SAS412" s="2175"/>
      <c r="SAT412" s="2175"/>
      <c r="SAU412" s="2175"/>
      <c r="SAV412" s="2175"/>
      <c r="SAW412" s="2175"/>
      <c r="SAX412" s="2175"/>
      <c r="SAY412" s="2175"/>
      <c r="SAZ412" s="2175"/>
      <c r="SBA412" s="2175"/>
      <c r="SBB412" s="2175"/>
      <c r="SBC412" s="2175"/>
      <c r="SBD412" s="2175"/>
      <c r="SBE412" s="2175"/>
      <c r="SBF412" s="2175"/>
      <c r="SBG412" s="2175"/>
      <c r="SBH412" s="2175"/>
      <c r="SBI412" s="2175"/>
      <c r="SBJ412" s="2175"/>
      <c r="SBK412" s="2175"/>
      <c r="SBL412" s="2175"/>
      <c r="SBM412" s="2175"/>
      <c r="SBN412" s="2175"/>
      <c r="SBO412" s="2175"/>
      <c r="SBP412" s="2175"/>
      <c r="SBQ412" s="2175"/>
      <c r="SBR412" s="2175"/>
      <c r="SBS412" s="2175"/>
      <c r="SBT412" s="2175"/>
      <c r="SBU412" s="2175"/>
      <c r="SBV412" s="2175"/>
      <c r="SBW412" s="2175"/>
      <c r="SBX412" s="2175"/>
      <c r="SBY412" s="2175"/>
      <c r="SBZ412" s="2175"/>
      <c r="SCA412" s="2175"/>
      <c r="SCB412" s="2175"/>
      <c r="SCC412" s="2175"/>
      <c r="SCD412" s="2175"/>
      <c r="SCE412" s="2175"/>
      <c r="SCF412" s="2175"/>
      <c r="SCG412" s="2175"/>
      <c r="SCH412" s="2175"/>
      <c r="SCI412" s="2175"/>
      <c r="SCJ412" s="2175"/>
      <c r="SCK412" s="2175"/>
      <c r="SCL412" s="2175"/>
      <c r="SCM412" s="2175"/>
      <c r="SCN412" s="2175"/>
      <c r="SCO412" s="2175"/>
      <c r="SCP412" s="2175"/>
      <c r="SCQ412" s="2175"/>
      <c r="SCR412" s="2175"/>
      <c r="SCS412" s="2175"/>
      <c r="SCT412" s="2175"/>
      <c r="SCU412" s="2175"/>
      <c r="SCV412" s="2175"/>
      <c r="SCW412" s="2175"/>
      <c r="SCX412" s="2175"/>
      <c r="SCY412" s="2175"/>
      <c r="SCZ412" s="2175"/>
      <c r="SDA412" s="2175"/>
      <c r="SDB412" s="2175"/>
      <c r="SDC412" s="2175"/>
      <c r="SDD412" s="2175"/>
      <c r="SDE412" s="2175"/>
      <c r="SDF412" s="2175"/>
      <c r="SDG412" s="2175"/>
      <c r="SDH412" s="2175"/>
      <c r="SDI412" s="2175"/>
      <c r="SDJ412" s="2175"/>
      <c r="SDK412" s="2175"/>
      <c r="SDL412" s="2175"/>
      <c r="SDM412" s="2175"/>
      <c r="SDN412" s="2175"/>
      <c r="SDO412" s="2175"/>
      <c r="SDP412" s="2175"/>
      <c r="SDQ412" s="2175"/>
      <c r="SDR412" s="2175"/>
      <c r="SDS412" s="2175"/>
      <c r="SDT412" s="2175"/>
      <c r="SDU412" s="2175"/>
      <c r="SDV412" s="2175"/>
      <c r="SDW412" s="2175"/>
      <c r="SDX412" s="2175"/>
      <c r="SDY412" s="2175"/>
      <c r="SDZ412" s="2175"/>
      <c r="SEA412" s="2175"/>
      <c r="SEB412" s="2175"/>
      <c r="SEC412" s="2175"/>
      <c r="SED412" s="2175"/>
      <c r="SEE412" s="2175"/>
      <c r="SEF412" s="2175"/>
      <c r="SEG412" s="2175"/>
      <c r="SEH412" s="2175"/>
      <c r="SEI412" s="2175"/>
      <c r="SEJ412" s="2175"/>
      <c r="SEK412" s="2175"/>
      <c r="SEL412" s="2175"/>
      <c r="SEM412" s="2175"/>
      <c r="SEN412" s="2175"/>
      <c r="SEO412" s="2175"/>
      <c r="SEP412" s="2175"/>
      <c r="SEQ412" s="2175"/>
      <c r="SER412" s="2175"/>
      <c r="SES412" s="2175"/>
      <c r="SET412" s="2175"/>
      <c r="SEU412" s="2175"/>
      <c r="SEV412" s="2175"/>
      <c r="SEW412" s="2175"/>
      <c r="SEX412" s="2175"/>
      <c r="SEY412" s="2175"/>
      <c r="SEZ412" s="2175"/>
      <c r="SFA412" s="2175"/>
      <c r="SFB412" s="2175"/>
      <c r="SFC412" s="2175"/>
      <c r="SFD412" s="2175"/>
      <c r="SFE412" s="2175"/>
      <c r="SFF412" s="2175"/>
      <c r="SFG412" s="2175"/>
      <c r="SFH412" s="2175"/>
      <c r="SFI412" s="2175"/>
      <c r="SFJ412" s="2175"/>
      <c r="SFK412" s="2175"/>
      <c r="SFL412" s="2175"/>
      <c r="SFM412" s="2175"/>
      <c r="SFN412" s="2175"/>
      <c r="SFO412" s="2175"/>
      <c r="SFP412" s="2175"/>
      <c r="SFQ412" s="2175"/>
      <c r="SFR412" s="2175"/>
      <c r="SFS412" s="2175"/>
      <c r="SFT412" s="2175"/>
      <c r="SFU412" s="2175"/>
      <c r="SFV412" s="2175"/>
      <c r="SFW412" s="2175"/>
      <c r="SFX412" s="2175"/>
      <c r="SFY412" s="2175"/>
      <c r="SFZ412" s="2175"/>
      <c r="SGA412" s="2175"/>
      <c r="SGB412" s="2175"/>
      <c r="SGC412" s="2175"/>
      <c r="SGD412" s="2175"/>
      <c r="SGE412" s="2175"/>
      <c r="SGF412" s="2175"/>
      <c r="SGG412" s="2175"/>
      <c r="SGH412" s="2175"/>
      <c r="SGI412" s="2175"/>
      <c r="SGJ412" s="2175"/>
      <c r="SGK412" s="2175"/>
      <c r="SGL412" s="2175"/>
      <c r="SGM412" s="2175"/>
      <c r="SGN412" s="2175"/>
      <c r="SGO412" s="2175"/>
      <c r="SGP412" s="2175"/>
      <c r="SGQ412" s="2175"/>
      <c r="SGR412" s="2175"/>
      <c r="SGS412" s="2175"/>
      <c r="SGT412" s="2175"/>
      <c r="SGU412" s="2175"/>
      <c r="SGV412" s="2175"/>
      <c r="SGW412" s="2175"/>
      <c r="SGX412" s="2175"/>
      <c r="SGY412" s="2175"/>
      <c r="SGZ412" s="2175"/>
      <c r="SHA412" s="2175"/>
      <c r="SHB412" s="2175"/>
      <c r="SHC412" s="2175"/>
      <c r="SHD412" s="2175"/>
      <c r="SHE412" s="2175"/>
      <c r="SHF412" s="2175"/>
      <c r="SHG412" s="2175"/>
      <c r="SHH412" s="2175"/>
      <c r="SHI412" s="2175"/>
      <c r="SHJ412" s="2175"/>
      <c r="SHK412" s="2175"/>
      <c r="SHL412" s="2175"/>
      <c r="SHM412" s="2175"/>
      <c r="SHN412" s="2175"/>
      <c r="SHO412" s="2175"/>
      <c r="SHP412" s="2175"/>
      <c r="SHQ412" s="2175"/>
      <c r="SHR412" s="2175"/>
      <c r="SHS412" s="2175"/>
      <c r="SHT412" s="2175"/>
      <c r="SHU412" s="2175"/>
      <c r="SHV412" s="2175"/>
      <c r="SHW412" s="2175"/>
      <c r="SHX412" s="2175"/>
      <c r="SHY412" s="2175"/>
      <c r="SHZ412" s="2175"/>
      <c r="SIA412" s="2175"/>
      <c r="SIB412" s="2175"/>
      <c r="SIC412" s="2175"/>
      <c r="SID412" s="2175"/>
      <c r="SIE412" s="2175"/>
      <c r="SIF412" s="2175"/>
      <c r="SIG412" s="2175"/>
      <c r="SIH412" s="2175"/>
      <c r="SII412" s="2175"/>
      <c r="SIJ412" s="2175"/>
      <c r="SIK412" s="2175"/>
      <c r="SIL412" s="2175"/>
      <c r="SIM412" s="2175"/>
      <c r="SIN412" s="2175"/>
      <c r="SIO412" s="2175"/>
      <c r="SIP412" s="2175"/>
      <c r="SIQ412" s="2175"/>
      <c r="SIR412" s="2175"/>
      <c r="SIS412" s="2175"/>
      <c r="SIT412" s="2175"/>
      <c r="SIU412" s="2175"/>
      <c r="SIV412" s="2175"/>
      <c r="SIW412" s="2175"/>
      <c r="SIX412" s="2175"/>
      <c r="SIY412" s="2175"/>
      <c r="SIZ412" s="2175"/>
      <c r="SJA412" s="2175"/>
      <c r="SJB412" s="2175"/>
      <c r="SJC412" s="2175"/>
      <c r="SJD412" s="2175"/>
      <c r="SJE412" s="2175"/>
      <c r="SJF412" s="2175"/>
      <c r="SJG412" s="2175"/>
      <c r="SJH412" s="2175"/>
      <c r="SJI412" s="2175"/>
      <c r="SJJ412" s="2175"/>
      <c r="SJK412" s="2175"/>
      <c r="SJL412" s="2175"/>
      <c r="SJM412" s="2175"/>
      <c r="SJN412" s="2175"/>
      <c r="SJO412" s="2175"/>
      <c r="SJP412" s="2175"/>
      <c r="SJQ412" s="2175"/>
      <c r="SJR412" s="2175"/>
      <c r="SJS412" s="2175"/>
      <c r="SJT412" s="2175"/>
      <c r="SJU412" s="2175"/>
      <c r="SJV412" s="2175"/>
      <c r="SJW412" s="2175"/>
      <c r="SJX412" s="2175"/>
      <c r="SJY412" s="2175"/>
      <c r="SJZ412" s="2175"/>
      <c r="SKA412" s="2175"/>
      <c r="SKB412" s="2175"/>
      <c r="SKC412" s="2175"/>
      <c r="SKD412" s="2175"/>
      <c r="SKE412" s="2175"/>
      <c r="SKF412" s="2175"/>
      <c r="SKG412" s="2175"/>
      <c r="SKH412" s="2175"/>
      <c r="SKI412" s="2175"/>
      <c r="SKJ412" s="2175"/>
      <c r="SKK412" s="2175"/>
      <c r="SKL412" s="2175"/>
      <c r="SKM412" s="2175"/>
      <c r="SKN412" s="2175"/>
      <c r="SKO412" s="2175"/>
      <c r="SKP412" s="2175"/>
      <c r="SKQ412" s="2175"/>
      <c r="SKR412" s="2175"/>
      <c r="SKS412" s="2175"/>
      <c r="SKT412" s="2175"/>
      <c r="SKU412" s="2175"/>
      <c r="SKV412" s="2175"/>
      <c r="SKW412" s="2175"/>
      <c r="SKX412" s="2175"/>
      <c r="SKY412" s="2175"/>
      <c r="SKZ412" s="2175"/>
      <c r="SLA412" s="2175"/>
      <c r="SLB412" s="2175"/>
      <c r="SLC412" s="2175"/>
      <c r="SLD412" s="2175"/>
      <c r="SLE412" s="2175"/>
      <c r="SLF412" s="2175"/>
      <c r="SLG412" s="2175"/>
      <c r="SLH412" s="2175"/>
      <c r="SLI412" s="2175"/>
      <c r="SLJ412" s="2175"/>
      <c r="SLK412" s="2175"/>
      <c r="SLL412" s="2175"/>
      <c r="SLM412" s="2175"/>
      <c r="SLN412" s="2175"/>
      <c r="SLO412" s="2175"/>
      <c r="SLP412" s="2175"/>
      <c r="SLQ412" s="2175"/>
      <c r="SLR412" s="2175"/>
      <c r="SLS412" s="2175"/>
      <c r="SLT412" s="2175"/>
      <c r="SLU412" s="2175"/>
      <c r="SLV412" s="2175"/>
      <c r="SLW412" s="2175"/>
      <c r="SLX412" s="2175"/>
      <c r="SLY412" s="2175"/>
      <c r="SLZ412" s="2175"/>
      <c r="SMA412" s="2175"/>
      <c r="SMB412" s="2175"/>
      <c r="SMC412" s="2175"/>
      <c r="SMD412" s="2175"/>
      <c r="SME412" s="2175"/>
      <c r="SMF412" s="2175"/>
      <c r="SMG412" s="2175"/>
      <c r="SMH412" s="2175"/>
      <c r="SMI412" s="2175"/>
      <c r="SMJ412" s="2175"/>
      <c r="SMK412" s="2175"/>
      <c r="SML412" s="2175"/>
      <c r="SMM412" s="2175"/>
      <c r="SMN412" s="2175"/>
      <c r="SMO412" s="2175"/>
      <c r="SMP412" s="2175"/>
      <c r="SMQ412" s="2175"/>
      <c r="SMR412" s="2175"/>
      <c r="SMS412" s="2175"/>
      <c r="SMT412" s="2175"/>
      <c r="SMU412" s="2175"/>
      <c r="SMV412" s="2175"/>
      <c r="SMW412" s="2175"/>
      <c r="SMX412" s="2175"/>
      <c r="SMY412" s="2175"/>
      <c r="SMZ412" s="2175"/>
      <c r="SNA412" s="2175"/>
      <c r="SNB412" s="2175"/>
      <c r="SNC412" s="2175"/>
      <c r="SND412" s="2175"/>
      <c r="SNE412" s="2175"/>
      <c r="SNF412" s="2175"/>
      <c r="SNG412" s="2175"/>
      <c r="SNH412" s="2175"/>
      <c r="SNI412" s="2175"/>
      <c r="SNJ412" s="2175"/>
      <c r="SNK412" s="2175"/>
      <c r="SNL412" s="2175"/>
      <c r="SNM412" s="2175"/>
      <c r="SNN412" s="2175"/>
      <c r="SNO412" s="2175"/>
      <c r="SNP412" s="2175"/>
      <c r="SNQ412" s="2175"/>
      <c r="SNR412" s="2175"/>
      <c r="SNS412" s="2175"/>
      <c r="SNT412" s="2175"/>
      <c r="SNU412" s="2175"/>
      <c r="SNV412" s="2175"/>
      <c r="SNW412" s="2175"/>
      <c r="SNX412" s="2175"/>
      <c r="SNY412" s="2175"/>
      <c r="SNZ412" s="2175"/>
      <c r="SOA412" s="2175"/>
      <c r="SOB412" s="2175"/>
      <c r="SOC412" s="2175"/>
      <c r="SOD412" s="2175"/>
      <c r="SOE412" s="2175"/>
      <c r="SOF412" s="2175"/>
      <c r="SOG412" s="2175"/>
      <c r="SOH412" s="2175"/>
      <c r="SOI412" s="2175"/>
      <c r="SOJ412" s="2175"/>
      <c r="SOK412" s="2175"/>
      <c r="SOL412" s="2175"/>
      <c r="SOM412" s="2175"/>
      <c r="SON412" s="2175"/>
      <c r="SOO412" s="2175"/>
      <c r="SOP412" s="2175"/>
      <c r="SOQ412" s="2175"/>
      <c r="SOR412" s="2175"/>
      <c r="SOS412" s="2175"/>
      <c r="SOT412" s="2175"/>
      <c r="SOU412" s="2175"/>
      <c r="SOV412" s="2175"/>
      <c r="SOW412" s="2175"/>
      <c r="SOX412" s="2175"/>
      <c r="SOY412" s="2175"/>
      <c r="SOZ412" s="2175"/>
      <c r="SPA412" s="2175"/>
      <c r="SPB412" s="2175"/>
      <c r="SPC412" s="2175"/>
      <c r="SPD412" s="2175"/>
      <c r="SPE412" s="2175"/>
      <c r="SPF412" s="2175"/>
      <c r="SPG412" s="2175"/>
      <c r="SPH412" s="2175"/>
      <c r="SPI412" s="2175"/>
      <c r="SPJ412" s="2175"/>
      <c r="SPK412" s="2175"/>
      <c r="SPL412" s="2175"/>
      <c r="SPM412" s="2175"/>
      <c r="SPN412" s="2175"/>
      <c r="SPO412" s="2175"/>
      <c r="SPP412" s="2175"/>
      <c r="SPQ412" s="2175"/>
      <c r="SPR412" s="2175"/>
      <c r="SPS412" s="2175"/>
      <c r="SPT412" s="2175"/>
      <c r="SPU412" s="2175"/>
      <c r="SPV412" s="2175"/>
      <c r="SPW412" s="2175"/>
      <c r="SPX412" s="2175"/>
      <c r="SPY412" s="2175"/>
      <c r="SPZ412" s="2175"/>
      <c r="SQA412" s="2175"/>
      <c r="SQB412" s="2175"/>
      <c r="SQC412" s="2175"/>
      <c r="SQD412" s="2175"/>
      <c r="SQE412" s="2175"/>
      <c r="SQF412" s="2175"/>
      <c r="SQG412" s="2175"/>
      <c r="SQH412" s="2175"/>
      <c r="SQI412" s="2175"/>
      <c r="SQJ412" s="2175"/>
      <c r="SQK412" s="2175"/>
      <c r="SQL412" s="2175"/>
      <c r="SQM412" s="2175"/>
      <c r="SQN412" s="2175"/>
      <c r="SQO412" s="2175"/>
      <c r="SQP412" s="2175"/>
      <c r="SQQ412" s="2175"/>
      <c r="SQR412" s="2175"/>
      <c r="SQS412" s="2175"/>
      <c r="SQT412" s="2175"/>
      <c r="SQU412" s="2175"/>
      <c r="SQV412" s="2175"/>
      <c r="SQW412" s="2175"/>
      <c r="SQX412" s="2175"/>
      <c r="SQY412" s="2175"/>
      <c r="SQZ412" s="2175"/>
      <c r="SRA412" s="2175"/>
      <c r="SRB412" s="2175"/>
      <c r="SRC412" s="2175"/>
      <c r="SRD412" s="2175"/>
      <c r="SRE412" s="2175"/>
      <c r="SRF412" s="2175"/>
      <c r="SRG412" s="2175"/>
      <c r="SRH412" s="2175"/>
      <c r="SRI412" s="2175"/>
      <c r="SRJ412" s="2175"/>
      <c r="SRK412" s="2175"/>
      <c r="SRL412" s="2175"/>
      <c r="SRM412" s="2175"/>
      <c r="SRN412" s="2175"/>
      <c r="SRO412" s="2175"/>
      <c r="SRP412" s="2175"/>
      <c r="SRQ412" s="2175"/>
      <c r="SRR412" s="2175"/>
      <c r="SRS412" s="2175"/>
      <c r="SRT412" s="2175"/>
      <c r="SRU412" s="2175"/>
      <c r="SRV412" s="2175"/>
      <c r="SRW412" s="2175"/>
      <c r="SRX412" s="2175"/>
      <c r="SRY412" s="2175"/>
      <c r="SRZ412" s="2175"/>
      <c r="SSA412" s="2175"/>
      <c r="SSB412" s="2175"/>
      <c r="SSC412" s="2175"/>
      <c r="SSD412" s="2175"/>
      <c r="SSE412" s="2175"/>
      <c r="SSF412" s="2175"/>
      <c r="SSG412" s="2175"/>
      <c r="SSH412" s="2175"/>
      <c r="SSI412" s="2175"/>
      <c r="SSJ412" s="2175"/>
      <c r="SSK412" s="2175"/>
      <c r="SSL412" s="2175"/>
      <c r="SSM412" s="2175"/>
      <c r="SSN412" s="2175"/>
      <c r="SSO412" s="2175"/>
      <c r="SSP412" s="2175"/>
      <c r="SSQ412" s="2175"/>
      <c r="SSR412" s="2175"/>
      <c r="SSS412" s="2175"/>
      <c r="SST412" s="2175"/>
      <c r="SSU412" s="2175"/>
      <c r="SSV412" s="2175"/>
      <c r="SSW412" s="2175"/>
      <c r="SSX412" s="2175"/>
      <c r="SSY412" s="2175"/>
      <c r="SSZ412" s="2175"/>
      <c r="STA412" s="2175"/>
      <c r="STB412" s="2175"/>
      <c r="STC412" s="2175"/>
      <c r="STD412" s="2175"/>
      <c r="STE412" s="2175"/>
      <c r="STF412" s="2175"/>
      <c r="STG412" s="2175"/>
      <c r="STH412" s="2175"/>
      <c r="STI412" s="2175"/>
      <c r="STJ412" s="2175"/>
      <c r="STK412" s="2175"/>
      <c r="STL412" s="2175"/>
      <c r="STM412" s="2175"/>
      <c r="STN412" s="2175"/>
      <c r="STO412" s="2175"/>
      <c r="STP412" s="2175"/>
      <c r="STQ412" s="2175"/>
      <c r="STR412" s="2175"/>
      <c r="STS412" s="2175"/>
      <c r="STT412" s="2175"/>
      <c r="STU412" s="2175"/>
      <c r="STV412" s="2175"/>
      <c r="STW412" s="2175"/>
      <c r="STX412" s="2175"/>
      <c r="STY412" s="2175"/>
      <c r="STZ412" s="2175"/>
      <c r="SUA412" s="2175"/>
      <c r="SUB412" s="2175"/>
      <c r="SUC412" s="2175"/>
      <c r="SUD412" s="2175"/>
      <c r="SUE412" s="2175"/>
      <c r="SUF412" s="2175"/>
      <c r="SUG412" s="2175"/>
      <c r="SUH412" s="2175"/>
      <c r="SUI412" s="2175"/>
      <c r="SUJ412" s="2175"/>
      <c r="SUK412" s="2175"/>
      <c r="SUL412" s="2175"/>
      <c r="SUM412" s="2175"/>
      <c r="SUN412" s="2175"/>
      <c r="SUO412" s="2175"/>
      <c r="SUP412" s="2175"/>
      <c r="SUQ412" s="2175"/>
      <c r="SUR412" s="2175"/>
      <c r="SUS412" s="2175"/>
      <c r="SUT412" s="2175"/>
      <c r="SUU412" s="2175"/>
      <c r="SUV412" s="2175"/>
      <c r="SUW412" s="2175"/>
      <c r="SUX412" s="2175"/>
      <c r="SUY412" s="2175"/>
      <c r="SUZ412" s="2175"/>
      <c r="SVA412" s="2175"/>
      <c r="SVB412" s="2175"/>
      <c r="SVC412" s="2175"/>
      <c r="SVD412" s="2175"/>
      <c r="SVE412" s="2175"/>
      <c r="SVF412" s="2175"/>
      <c r="SVG412" s="2175"/>
      <c r="SVH412" s="2175"/>
      <c r="SVI412" s="2175"/>
      <c r="SVJ412" s="2175"/>
      <c r="SVK412" s="2175"/>
      <c r="SVL412" s="2175"/>
      <c r="SVM412" s="2175"/>
      <c r="SVN412" s="2175"/>
      <c r="SVO412" s="2175"/>
      <c r="SVP412" s="2175"/>
      <c r="SVQ412" s="2175"/>
      <c r="SVR412" s="2175"/>
      <c r="SVS412" s="2175"/>
      <c r="SVT412" s="2175"/>
      <c r="SVU412" s="2175"/>
      <c r="SVV412" s="2175"/>
      <c r="SVW412" s="2175"/>
      <c r="SVX412" s="2175"/>
      <c r="SVY412" s="2175"/>
      <c r="SVZ412" s="2175"/>
      <c r="SWA412" s="2175"/>
      <c r="SWB412" s="2175"/>
      <c r="SWC412" s="2175"/>
      <c r="SWD412" s="2175"/>
      <c r="SWE412" s="2175"/>
      <c r="SWF412" s="2175"/>
      <c r="SWG412" s="2175"/>
      <c r="SWH412" s="2175"/>
      <c r="SWI412" s="2175"/>
      <c r="SWJ412" s="2175"/>
      <c r="SWK412" s="2175"/>
      <c r="SWL412" s="2175"/>
      <c r="SWM412" s="2175"/>
      <c r="SWN412" s="2175"/>
      <c r="SWO412" s="2175"/>
      <c r="SWP412" s="2175"/>
      <c r="SWQ412" s="2175"/>
      <c r="SWR412" s="2175"/>
      <c r="SWS412" s="2175"/>
      <c r="SWT412" s="2175"/>
      <c r="SWU412" s="2175"/>
      <c r="SWV412" s="2175"/>
      <c r="SWW412" s="2175"/>
      <c r="SWX412" s="2175"/>
      <c r="SWY412" s="2175"/>
      <c r="SWZ412" s="2175"/>
      <c r="SXA412" s="2175"/>
      <c r="SXB412" s="2175"/>
      <c r="SXC412" s="2175"/>
      <c r="SXD412" s="2175"/>
      <c r="SXE412" s="2175"/>
      <c r="SXF412" s="2175"/>
      <c r="SXG412" s="2175"/>
      <c r="SXH412" s="2175"/>
      <c r="SXI412" s="2175"/>
      <c r="SXJ412" s="2175"/>
      <c r="SXK412" s="2175"/>
      <c r="SXL412" s="2175"/>
      <c r="SXM412" s="2175"/>
      <c r="SXN412" s="2175"/>
      <c r="SXO412" s="2175"/>
      <c r="SXP412" s="2175"/>
      <c r="SXQ412" s="2175"/>
      <c r="SXR412" s="2175"/>
      <c r="SXS412" s="2175"/>
      <c r="SXT412" s="2175"/>
      <c r="SXU412" s="2175"/>
      <c r="SXV412" s="2175"/>
      <c r="SXW412" s="2175"/>
      <c r="SXX412" s="2175"/>
      <c r="SXY412" s="2175"/>
      <c r="SXZ412" s="2175"/>
      <c r="SYA412" s="2175"/>
      <c r="SYB412" s="2175"/>
      <c r="SYC412" s="2175"/>
      <c r="SYD412" s="2175"/>
      <c r="SYE412" s="2175"/>
      <c r="SYF412" s="2175"/>
      <c r="SYG412" s="2175"/>
      <c r="SYH412" s="2175"/>
      <c r="SYI412" s="2175"/>
      <c r="SYJ412" s="2175"/>
      <c r="SYK412" s="2175"/>
      <c r="SYL412" s="2175"/>
      <c r="SYM412" s="2175"/>
      <c r="SYN412" s="2175"/>
      <c r="SYO412" s="2175"/>
      <c r="SYP412" s="2175"/>
      <c r="SYQ412" s="2175"/>
      <c r="SYR412" s="2175"/>
      <c r="SYS412" s="2175"/>
      <c r="SYT412" s="2175"/>
      <c r="SYU412" s="2175"/>
      <c r="SYV412" s="2175"/>
      <c r="SYW412" s="2175"/>
      <c r="SYX412" s="2175"/>
      <c r="SYY412" s="2175"/>
      <c r="SYZ412" s="2175"/>
      <c r="SZA412" s="2175"/>
      <c r="SZB412" s="2175"/>
      <c r="SZC412" s="2175"/>
      <c r="SZD412" s="2175"/>
      <c r="SZE412" s="2175"/>
      <c r="SZF412" s="2175"/>
      <c r="SZG412" s="2175"/>
      <c r="SZH412" s="2175"/>
      <c r="SZI412" s="2175"/>
      <c r="SZJ412" s="2175"/>
      <c r="SZK412" s="2175"/>
      <c r="SZL412" s="2175"/>
      <c r="SZM412" s="2175"/>
      <c r="SZN412" s="2175"/>
      <c r="SZO412" s="2175"/>
      <c r="SZP412" s="2175"/>
      <c r="SZQ412" s="2175"/>
      <c r="SZR412" s="2175"/>
      <c r="SZS412" s="2175"/>
      <c r="SZT412" s="2175"/>
      <c r="SZU412" s="2175"/>
      <c r="SZV412" s="2175"/>
      <c r="SZW412" s="2175"/>
      <c r="SZX412" s="2175"/>
      <c r="SZY412" s="2175"/>
      <c r="SZZ412" s="2175"/>
      <c r="TAA412" s="2175"/>
      <c r="TAB412" s="2175"/>
      <c r="TAC412" s="2175"/>
      <c r="TAD412" s="2175"/>
      <c r="TAE412" s="2175"/>
      <c r="TAF412" s="2175"/>
      <c r="TAG412" s="2175"/>
      <c r="TAH412" s="2175"/>
      <c r="TAI412" s="2175"/>
      <c r="TAJ412" s="2175"/>
      <c r="TAK412" s="2175"/>
      <c r="TAL412" s="2175"/>
      <c r="TAM412" s="2175"/>
      <c r="TAN412" s="2175"/>
      <c r="TAO412" s="2175"/>
      <c r="TAP412" s="2175"/>
      <c r="TAQ412" s="2175"/>
      <c r="TAR412" s="2175"/>
      <c r="TAS412" s="2175"/>
      <c r="TAT412" s="2175"/>
      <c r="TAU412" s="2175"/>
      <c r="TAV412" s="2175"/>
      <c r="TAW412" s="2175"/>
      <c r="TAX412" s="2175"/>
      <c r="TAY412" s="2175"/>
      <c r="TAZ412" s="2175"/>
      <c r="TBA412" s="2175"/>
      <c r="TBB412" s="2175"/>
      <c r="TBC412" s="2175"/>
      <c r="TBD412" s="2175"/>
      <c r="TBE412" s="2175"/>
      <c r="TBF412" s="2175"/>
      <c r="TBG412" s="2175"/>
      <c r="TBH412" s="2175"/>
      <c r="TBI412" s="2175"/>
      <c r="TBJ412" s="2175"/>
      <c r="TBK412" s="2175"/>
      <c r="TBL412" s="2175"/>
      <c r="TBM412" s="2175"/>
      <c r="TBN412" s="2175"/>
      <c r="TBO412" s="2175"/>
      <c r="TBP412" s="2175"/>
      <c r="TBQ412" s="2175"/>
      <c r="TBR412" s="2175"/>
      <c r="TBS412" s="2175"/>
      <c r="TBT412" s="2175"/>
      <c r="TBU412" s="2175"/>
      <c r="TBV412" s="2175"/>
      <c r="TBW412" s="2175"/>
      <c r="TBX412" s="2175"/>
      <c r="TBY412" s="2175"/>
      <c r="TBZ412" s="2175"/>
      <c r="TCA412" s="2175"/>
      <c r="TCB412" s="2175"/>
      <c r="TCC412" s="2175"/>
      <c r="TCD412" s="2175"/>
      <c r="TCE412" s="2175"/>
      <c r="TCF412" s="2175"/>
      <c r="TCG412" s="2175"/>
      <c r="TCH412" s="2175"/>
      <c r="TCI412" s="2175"/>
      <c r="TCJ412" s="2175"/>
      <c r="TCK412" s="2175"/>
      <c r="TCL412" s="2175"/>
      <c r="TCM412" s="2175"/>
      <c r="TCN412" s="2175"/>
      <c r="TCO412" s="2175"/>
      <c r="TCP412" s="2175"/>
      <c r="TCQ412" s="2175"/>
      <c r="TCR412" s="2175"/>
      <c r="TCS412" s="2175"/>
      <c r="TCT412" s="2175"/>
      <c r="TCU412" s="2175"/>
      <c r="TCV412" s="2175"/>
      <c r="TCW412" s="2175"/>
      <c r="TCX412" s="2175"/>
      <c r="TCY412" s="2175"/>
      <c r="TCZ412" s="2175"/>
      <c r="TDA412" s="2175"/>
      <c r="TDB412" s="2175"/>
      <c r="TDC412" s="2175"/>
      <c r="TDD412" s="2175"/>
      <c r="TDE412" s="2175"/>
      <c r="TDF412" s="2175"/>
      <c r="TDG412" s="2175"/>
      <c r="TDH412" s="2175"/>
      <c r="TDI412" s="2175"/>
      <c r="TDJ412" s="2175"/>
      <c r="TDK412" s="2175"/>
      <c r="TDL412" s="2175"/>
      <c r="TDM412" s="2175"/>
      <c r="TDN412" s="2175"/>
      <c r="TDO412" s="2175"/>
      <c r="TDP412" s="2175"/>
      <c r="TDQ412" s="2175"/>
      <c r="TDR412" s="2175"/>
      <c r="TDS412" s="2175"/>
      <c r="TDT412" s="2175"/>
      <c r="TDU412" s="2175"/>
      <c r="TDV412" s="2175"/>
      <c r="TDW412" s="2175"/>
      <c r="TDX412" s="2175"/>
      <c r="TDY412" s="2175"/>
      <c r="TDZ412" s="2175"/>
      <c r="TEA412" s="2175"/>
      <c r="TEB412" s="2175"/>
      <c r="TEC412" s="2175"/>
      <c r="TED412" s="2175"/>
      <c r="TEE412" s="2175"/>
      <c r="TEF412" s="2175"/>
      <c r="TEG412" s="2175"/>
      <c r="TEH412" s="2175"/>
      <c r="TEI412" s="2175"/>
      <c r="TEJ412" s="2175"/>
      <c r="TEK412" s="2175"/>
      <c r="TEL412" s="2175"/>
      <c r="TEM412" s="2175"/>
      <c r="TEN412" s="2175"/>
      <c r="TEO412" s="2175"/>
      <c r="TEP412" s="2175"/>
      <c r="TEQ412" s="2175"/>
      <c r="TER412" s="2175"/>
      <c r="TES412" s="2175"/>
      <c r="TET412" s="2175"/>
      <c r="TEU412" s="2175"/>
      <c r="TEV412" s="2175"/>
      <c r="TEW412" s="2175"/>
      <c r="TEX412" s="2175"/>
      <c r="TEY412" s="2175"/>
      <c r="TEZ412" s="2175"/>
      <c r="TFA412" s="2175"/>
      <c r="TFB412" s="2175"/>
      <c r="TFC412" s="2175"/>
      <c r="TFD412" s="2175"/>
      <c r="TFE412" s="2175"/>
      <c r="TFF412" s="2175"/>
      <c r="TFG412" s="2175"/>
      <c r="TFH412" s="2175"/>
      <c r="TFI412" s="2175"/>
      <c r="TFJ412" s="2175"/>
      <c r="TFK412" s="2175"/>
      <c r="TFL412" s="2175"/>
      <c r="TFM412" s="2175"/>
      <c r="TFN412" s="2175"/>
      <c r="TFO412" s="2175"/>
      <c r="TFP412" s="2175"/>
      <c r="TFQ412" s="2175"/>
      <c r="TFR412" s="2175"/>
      <c r="TFS412" s="2175"/>
      <c r="TFT412" s="2175"/>
      <c r="TFU412" s="2175"/>
      <c r="TFV412" s="2175"/>
      <c r="TFW412" s="2175"/>
      <c r="TFX412" s="2175"/>
      <c r="TFY412" s="2175"/>
      <c r="TFZ412" s="2175"/>
      <c r="TGA412" s="2175"/>
      <c r="TGB412" s="2175"/>
      <c r="TGC412" s="2175"/>
      <c r="TGD412" s="2175"/>
      <c r="TGE412" s="2175"/>
      <c r="TGF412" s="2175"/>
      <c r="TGG412" s="2175"/>
      <c r="TGH412" s="2175"/>
      <c r="TGI412" s="2175"/>
      <c r="TGJ412" s="2175"/>
      <c r="TGK412" s="2175"/>
      <c r="TGL412" s="2175"/>
      <c r="TGM412" s="2175"/>
      <c r="TGN412" s="2175"/>
      <c r="TGO412" s="2175"/>
      <c r="TGP412" s="2175"/>
      <c r="TGQ412" s="2175"/>
      <c r="TGR412" s="2175"/>
      <c r="TGS412" s="2175"/>
      <c r="TGT412" s="2175"/>
      <c r="TGU412" s="2175"/>
      <c r="TGV412" s="2175"/>
      <c r="TGW412" s="2175"/>
      <c r="TGX412" s="2175"/>
      <c r="TGY412" s="2175"/>
      <c r="TGZ412" s="2175"/>
      <c r="THA412" s="2175"/>
      <c r="THB412" s="2175"/>
      <c r="THC412" s="2175"/>
      <c r="THD412" s="2175"/>
      <c r="THE412" s="2175"/>
      <c r="THF412" s="2175"/>
      <c r="THG412" s="2175"/>
      <c r="THH412" s="2175"/>
      <c r="THI412" s="2175"/>
      <c r="THJ412" s="2175"/>
      <c r="THK412" s="2175"/>
      <c r="THL412" s="2175"/>
      <c r="THM412" s="2175"/>
      <c r="THN412" s="2175"/>
      <c r="THO412" s="2175"/>
      <c r="THP412" s="2175"/>
      <c r="THQ412" s="2175"/>
      <c r="THR412" s="2175"/>
      <c r="THS412" s="2175"/>
      <c r="THT412" s="2175"/>
      <c r="THU412" s="2175"/>
      <c r="THV412" s="2175"/>
      <c r="THW412" s="2175"/>
      <c r="THX412" s="2175"/>
      <c r="THY412" s="2175"/>
      <c r="THZ412" s="2175"/>
      <c r="TIA412" s="2175"/>
      <c r="TIB412" s="2175"/>
      <c r="TIC412" s="2175"/>
      <c r="TID412" s="2175"/>
      <c r="TIE412" s="2175"/>
      <c r="TIF412" s="2175"/>
      <c r="TIG412" s="2175"/>
      <c r="TIH412" s="2175"/>
      <c r="TII412" s="2175"/>
      <c r="TIJ412" s="2175"/>
      <c r="TIK412" s="2175"/>
      <c r="TIL412" s="2175"/>
      <c r="TIM412" s="2175"/>
      <c r="TIN412" s="2175"/>
      <c r="TIO412" s="2175"/>
      <c r="TIP412" s="2175"/>
      <c r="TIQ412" s="2175"/>
      <c r="TIR412" s="2175"/>
      <c r="TIS412" s="2175"/>
      <c r="TIT412" s="2175"/>
      <c r="TIU412" s="2175"/>
      <c r="TIV412" s="2175"/>
      <c r="TIW412" s="2175"/>
      <c r="TIX412" s="2175"/>
      <c r="TIY412" s="2175"/>
      <c r="TIZ412" s="2175"/>
      <c r="TJA412" s="2175"/>
      <c r="TJB412" s="2175"/>
      <c r="TJC412" s="2175"/>
      <c r="TJD412" s="2175"/>
      <c r="TJE412" s="2175"/>
      <c r="TJF412" s="2175"/>
      <c r="TJG412" s="2175"/>
      <c r="TJH412" s="2175"/>
      <c r="TJI412" s="2175"/>
      <c r="TJJ412" s="2175"/>
      <c r="TJK412" s="2175"/>
      <c r="TJL412" s="2175"/>
      <c r="TJM412" s="2175"/>
      <c r="TJN412" s="2175"/>
      <c r="TJO412" s="2175"/>
      <c r="TJP412" s="2175"/>
      <c r="TJQ412" s="2175"/>
      <c r="TJR412" s="2175"/>
      <c r="TJS412" s="2175"/>
      <c r="TJT412" s="2175"/>
      <c r="TJU412" s="2175"/>
      <c r="TJV412" s="2175"/>
      <c r="TJW412" s="2175"/>
      <c r="TJX412" s="2175"/>
      <c r="TJY412" s="2175"/>
      <c r="TJZ412" s="2175"/>
      <c r="TKA412" s="2175"/>
      <c r="TKB412" s="2175"/>
      <c r="TKC412" s="2175"/>
      <c r="TKD412" s="2175"/>
      <c r="TKE412" s="2175"/>
      <c r="TKF412" s="2175"/>
      <c r="TKG412" s="2175"/>
      <c r="TKH412" s="2175"/>
      <c r="TKI412" s="2175"/>
      <c r="TKJ412" s="2175"/>
      <c r="TKK412" s="2175"/>
      <c r="TKL412" s="2175"/>
      <c r="TKM412" s="2175"/>
      <c r="TKN412" s="2175"/>
      <c r="TKO412" s="2175"/>
      <c r="TKP412" s="2175"/>
      <c r="TKQ412" s="2175"/>
      <c r="TKR412" s="2175"/>
      <c r="TKS412" s="2175"/>
      <c r="TKT412" s="2175"/>
      <c r="TKU412" s="2175"/>
      <c r="TKV412" s="2175"/>
      <c r="TKW412" s="2175"/>
      <c r="TKX412" s="2175"/>
      <c r="TKY412" s="2175"/>
      <c r="TKZ412" s="2175"/>
      <c r="TLA412" s="2175"/>
      <c r="TLB412" s="2175"/>
      <c r="TLC412" s="2175"/>
      <c r="TLD412" s="2175"/>
      <c r="TLE412" s="2175"/>
      <c r="TLF412" s="2175"/>
      <c r="TLG412" s="2175"/>
      <c r="TLH412" s="2175"/>
      <c r="TLI412" s="2175"/>
      <c r="TLJ412" s="2175"/>
      <c r="TLK412" s="2175"/>
      <c r="TLL412" s="2175"/>
      <c r="TLM412" s="2175"/>
      <c r="TLN412" s="2175"/>
      <c r="TLO412" s="2175"/>
      <c r="TLP412" s="2175"/>
      <c r="TLQ412" s="2175"/>
      <c r="TLR412" s="2175"/>
      <c r="TLS412" s="2175"/>
      <c r="TLT412" s="2175"/>
      <c r="TLU412" s="2175"/>
      <c r="TLV412" s="2175"/>
      <c r="TLW412" s="2175"/>
      <c r="TLX412" s="2175"/>
      <c r="TLY412" s="2175"/>
      <c r="TLZ412" s="2175"/>
      <c r="TMA412" s="2175"/>
      <c r="TMB412" s="2175"/>
      <c r="TMC412" s="2175"/>
      <c r="TMD412" s="2175"/>
      <c r="TME412" s="2175"/>
      <c r="TMF412" s="2175"/>
      <c r="TMG412" s="2175"/>
      <c r="TMH412" s="2175"/>
      <c r="TMI412" s="2175"/>
      <c r="TMJ412" s="2175"/>
      <c r="TMK412" s="2175"/>
      <c r="TML412" s="2175"/>
      <c r="TMM412" s="2175"/>
      <c r="TMN412" s="2175"/>
      <c r="TMO412" s="2175"/>
      <c r="TMP412" s="2175"/>
      <c r="TMQ412" s="2175"/>
      <c r="TMR412" s="2175"/>
      <c r="TMS412" s="2175"/>
      <c r="TMT412" s="2175"/>
      <c r="TMU412" s="2175"/>
      <c r="TMV412" s="2175"/>
      <c r="TMW412" s="2175"/>
      <c r="TMX412" s="2175"/>
      <c r="TMY412" s="2175"/>
      <c r="TMZ412" s="2175"/>
      <c r="TNA412" s="2175"/>
      <c r="TNB412" s="2175"/>
      <c r="TNC412" s="2175"/>
      <c r="TND412" s="2175"/>
      <c r="TNE412" s="2175"/>
      <c r="TNF412" s="2175"/>
      <c r="TNG412" s="2175"/>
      <c r="TNH412" s="2175"/>
      <c r="TNI412" s="2175"/>
      <c r="TNJ412" s="2175"/>
      <c r="TNK412" s="2175"/>
      <c r="TNL412" s="2175"/>
      <c r="TNM412" s="2175"/>
      <c r="TNN412" s="2175"/>
      <c r="TNO412" s="2175"/>
      <c r="TNP412" s="2175"/>
      <c r="TNQ412" s="2175"/>
      <c r="TNR412" s="2175"/>
      <c r="TNS412" s="2175"/>
      <c r="TNT412" s="2175"/>
      <c r="TNU412" s="2175"/>
      <c r="TNV412" s="2175"/>
      <c r="TNW412" s="2175"/>
      <c r="TNX412" s="2175"/>
      <c r="TNY412" s="2175"/>
      <c r="TNZ412" s="2175"/>
      <c r="TOA412" s="2175"/>
      <c r="TOB412" s="2175"/>
      <c r="TOC412" s="2175"/>
      <c r="TOD412" s="2175"/>
      <c r="TOE412" s="2175"/>
      <c r="TOF412" s="2175"/>
      <c r="TOG412" s="2175"/>
      <c r="TOH412" s="2175"/>
      <c r="TOI412" s="2175"/>
      <c r="TOJ412" s="2175"/>
      <c r="TOK412" s="2175"/>
      <c r="TOL412" s="2175"/>
      <c r="TOM412" s="2175"/>
      <c r="TON412" s="2175"/>
      <c r="TOO412" s="2175"/>
      <c r="TOP412" s="2175"/>
      <c r="TOQ412" s="2175"/>
      <c r="TOR412" s="2175"/>
      <c r="TOS412" s="2175"/>
      <c r="TOT412" s="2175"/>
      <c r="TOU412" s="2175"/>
      <c r="TOV412" s="2175"/>
      <c r="TOW412" s="2175"/>
      <c r="TOX412" s="2175"/>
      <c r="TOY412" s="2175"/>
      <c r="TOZ412" s="2175"/>
      <c r="TPA412" s="2175"/>
      <c r="TPB412" s="2175"/>
      <c r="TPC412" s="2175"/>
      <c r="TPD412" s="2175"/>
      <c r="TPE412" s="2175"/>
      <c r="TPF412" s="2175"/>
      <c r="TPG412" s="2175"/>
      <c r="TPH412" s="2175"/>
      <c r="TPI412" s="2175"/>
      <c r="TPJ412" s="2175"/>
      <c r="TPK412" s="2175"/>
      <c r="TPL412" s="2175"/>
      <c r="TPM412" s="2175"/>
      <c r="TPN412" s="2175"/>
      <c r="TPO412" s="2175"/>
      <c r="TPP412" s="2175"/>
      <c r="TPQ412" s="2175"/>
      <c r="TPR412" s="2175"/>
      <c r="TPS412" s="2175"/>
      <c r="TPT412" s="2175"/>
      <c r="TPU412" s="2175"/>
      <c r="TPV412" s="2175"/>
      <c r="TPW412" s="2175"/>
      <c r="TPX412" s="2175"/>
      <c r="TPY412" s="2175"/>
      <c r="TPZ412" s="2175"/>
      <c r="TQA412" s="2175"/>
      <c r="TQB412" s="2175"/>
      <c r="TQC412" s="2175"/>
      <c r="TQD412" s="2175"/>
      <c r="TQE412" s="2175"/>
      <c r="TQF412" s="2175"/>
      <c r="TQG412" s="2175"/>
      <c r="TQH412" s="2175"/>
      <c r="TQI412" s="2175"/>
      <c r="TQJ412" s="2175"/>
      <c r="TQK412" s="2175"/>
      <c r="TQL412" s="2175"/>
      <c r="TQM412" s="2175"/>
      <c r="TQN412" s="2175"/>
      <c r="TQO412" s="2175"/>
      <c r="TQP412" s="2175"/>
      <c r="TQQ412" s="2175"/>
      <c r="TQR412" s="2175"/>
      <c r="TQS412" s="2175"/>
      <c r="TQT412" s="2175"/>
      <c r="TQU412" s="2175"/>
      <c r="TQV412" s="2175"/>
      <c r="TQW412" s="2175"/>
      <c r="TQX412" s="2175"/>
      <c r="TQY412" s="2175"/>
      <c r="TQZ412" s="2175"/>
      <c r="TRA412" s="2175"/>
      <c r="TRB412" s="2175"/>
      <c r="TRC412" s="2175"/>
      <c r="TRD412" s="2175"/>
      <c r="TRE412" s="2175"/>
      <c r="TRF412" s="2175"/>
      <c r="TRG412" s="2175"/>
      <c r="TRH412" s="2175"/>
      <c r="TRI412" s="2175"/>
      <c r="TRJ412" s="2175"/>
      <c r="TRK412" s="2175"/>
      <c r="TRL412" s="2175"/>
      <c r="TRM412" s="2175"/>
      <c r="TRN412" s="2175"/>
      <c r="TRO412" s="2175"/>
      <c r="TRP412" s="2175"/>
      <c r="TRQ412" s="2175"/>
      <c r="TRR412" s="2175"/>
      <c r="TRS412" s="2175"/>
      <c r="TRT412" s="2175"/>
      <c r="TRU412" s="2175"/>
      <c r="TRV412" s="2175"/>
      <c r="TRW412" s="2175"/>
      <c r="TRX412" s="2175"/>
      <c r="TRY412" s="2175"/>
      <c r="TRZ412" s="2175"/>
      <c r="TSA412" s="2175"/>
      <c r="TSB412" s="2175"/>
      <c r="TSC412" s="2175"/>
      <c r="TSD412" s="2175"/>
      <c r="TSE412" s="2175"/>
      <c r="TSF412" s="2175"/>
      <c r="TSG412" s="2175"/>
      <c r="TSH412" s="2175"/>
      <c r="TSI412" s="2175"/>
      <c r="TSJ412" s="2175"/>
      <c r="TSK412" s="2175"/>
      <c r="TSL412" s="2175"/>
      <c r="TSM412" s="2175"/>
      <c r="TSN412" s="2175"/>
      <c r="TSO412" s="2175"/>
      <c r="TSP412" s="2175"/>
      <c r="TSQ412" s="2175"/>
      <c r="TSR412" s="2175"/>
      <c r="TSS412" s="2175"/>
      <c r="TST412" s="2175"/>
      <c r="TSU412" s="2175"/>
      <c r="TSV412" s="2175"/>
      <c r="TSW412" s="2175"/>
      <c r="TSX412" s="2175"/>
      <c r="TSY412" s="2175"/>
      <c r="TSZ412" s="2175"/>
      <c r="TTA412" s="2175"/>
      <c r="TTB412" s="2175"/>
      <c r="TTC412" s="2175"/>
      <c r="TTD412" s="2175"/>
      <c r="TTE412" s="2175"/>
      <c r="TTF412" s="2175"/>
      <c r="TTG412" s="2175"/>
      <c r="TTH412" s="2175"/>
      <c r="TTI412" s="2175"/>
      <c r="TTJ412" s="2175"/>
      <c r="TTK412" s="2175"/>
      <c r="TTL412" s="2175"/>
      <c r="TTM412" s="2175"/>
      <c r="TTN412" s="2175"/>
      <c r="TTO412" s="2175"/>
      <c r="TTP412" s="2175"/>
      <c r="TTQ412" s="2175"/>
      <c r="TTR412" s="2175"/>
      <c r="TTS412" s="2175"/>
      <c r="TTT412" s="2175"/>
      <c r="TTU412" s="2175"/>
      <c r="TTV412" s="2175"/>
      <c r="TTW412" s="2175"/>
      <c r="TTX412" s="2175"/>
      <c r="TTY412" s="2175"/>
      <c r="TTZ412" s="2175"/>
      <c r="TUA412" s="2175"/>
      <c r="TUB412" s="2175"/>
      <c r="TUC412" s="2175"/>
      <c r="TUD412" s="2175"/>
      <c r="TUE412" s="2175"/>
      <c r="TUF412" s="2175"/>
      <c r="TUG412" s="2175"/>
      <c r="TUH412" s="2175"/>
      <c r="TUI412" s="2175"/>
      <c r="TUJ412" s="2175"/>
      <c r="TUK412" s="2175"/>
      <c r="TUL412" s="2175"/>
      <c r="TUM412" s="2175"/>
      <c r="TUN412" s="2175"/>
      <c r="TUO412" s="2175"/>
      <c r="TUP412" s="2175"/>
      <c r="TUQ412" s="2175"/>
      <c r="TUR412" s="2175"/>
      <c r="TUS412" s="2175"/>
      <c r="TUT412" s="2175"/>
      <c r="TUU412" s="2175"/>
      <c r="TUV412" s="2175"/>
      <c r="TUW412" s="2175"/>
      <c r="TUX412" s="2175"/>
      <c r="TUY412" s="2175"/>
      <c r="TUZ412" s="2175"/>
      <c r="TVA412" s="2175"/>
      <c r="TVB412" s="2175"/>
      <c r="TVC412" s="2175"/>
      <c r="TVD412" s="2175"/>
      <c r="TVE412" s="2175"/>
      <c r="TVF412" s="2175"/>
      <c r="TVG412" s="2175"/>
      <c r="TVH412" s="2175"/>
      <c r="TVI412" s="2175"/>
      <c r="TVJ412" s="2175"/>
      <c r="TVK412" s="2175"/>
      <c r="TVL412" s="2175"/>
      <c r="TVM412" s="2175"/>
      <c r="TVN412" s="2175"/>
      <c r="TVO412" s="2175"/>
      <c r="TVP412" s="2175"/>
      <c r="TVQ412" s="2175"/>
      <c r="TVR412" s="2175"/>
      <c r="TVS412" s="2175"/>
      <c r="TVT412" s="2175"/>
      <c r="TVU412" s="2175"/>
      <c r="TVV412" s="2175"/>
      <c r="TVW412" s="2175"/>
      <c r="TVX412" s="2175"/>
      <c r="TVY412" s="2175"/>
      <c r="TVZ412" s="2175"/>
      <c r="TWA412" s="2175"/>
      <c r="TWB412" s="2175"/>
      <c r="TWC412" s="2175"/>
      <c r="TWD412" s="2175"/>
      <c r="TWE412" s="2175"/>
      <c r="TWF412" s="2175"/>
      <c r="TWG412" s="2175"/>
      <c r="TWH412" s="2175"/>
      <c r="TWI412" s="2175"/>
      <c r="TWJ412" s="2175"/>
      <c r="TWK412" s="2175"/>
      <c r="TWL412" s="2175"/>
      <c r="TWM412" s="2175"/>
      <c r="TWN412" s="2175"/>
      <c r="TWO412" s="2175"/>
      <c r="TWP412" s="2175"/>
      <c r="TWQ412" s="2175"/>
      <c r="TWR412" s="2175"/>
      <c r="TWS412" s="2175"/>
      <c r="TWT412" s="2175"/>
      <c r="TWU412" s="2175"/>
      <c r="TWV412" s="2175"/>
      <c r="TWW412" s="2175"/>
      <c r="TWX412" s="2175"/>
      <c r="TWY412" s="2175"/>
      <c r="TWZ412" s="2175"/>
      <c r="TXA412" s="2175"/>
      <c r="TXB412" s="2175"/>
      <c r="TXC412" s="2175"/>
      <c r="TXD412" s="2175"/>
      <c r="TXE412" s="2175"/>
      <c r="TXF412" s="2175"/>
      <c r="TXG412" s="2175"/>
      <c r="TXH412" s="2175"/>
      <c r="TXI412" s="2175"/>
      <c r="TXJ412" s="2175"/>
      <c r="TXK412" s="2175"/>
      <c r="TXL412" s="2175"/>
      <c r="TXM412" s="2175"/>
      <c r="TXN412" s="2175"/>
      <c r="TXO412" s="2175"/>
      <c r="TXP412" s="2175"/>
      <c r="TXQ412" s="2175"/>
      <c r="TXR412" s="2175"/>
      <c r="TXS412" s="2175"/>
      <c r="TXT412" s="2175"/>
      <c r="TXU412" s="2175"/>
      <c r="TXV412" s="2175"/>
      <c r="TXW412" s="2175"/>
      <c r="TXX412" s="2175"/>
      <c r="TXY412" s="2175"/>
      <c r="TXZ412" s="2175"/>
      <c r="TYA412" s="2175"/>
      <c r="TYB412" s="2175"/>
      <c r="TYC412" s="2175"/>
      <c r="TYD412" s="2175"/>
      <c r="TYE412" s="2175"/>
      <c r="TYF412" s="2175"/>
      <c r="TYG412" s="2175"/>
      <c r="TYH412" s="2175"/>
      <c r="TYI412" s="2175"/>
      <c r="TYJ412" s="2175"/>
      <c r="TYK412" s="2175"/>
      <c r="TYL412" s="2175"/>
      <c r="TYM412" s="2175"/>
      <c r="TYN412" s="2175"/>
      <c r="TYO412" s="2175"/>
      <c r="TYP412" s="2175"/>
      <c r="TYQ412" s="2175"/>
      <c r="TYR412" s="2175"/>
      <c r="TYS412" s="2175"/>
      <c r="TYT412" s="2175"/>
      <c r="TYU412" s="2175"/>
      <c r="TYV412" s="2175"/>
      <c r="TYW412" s="2175"/>
      <c r="TYX412" s="2175"/>
      <c r="TYY412" s="2175"/>
      <c r="TYZ412" s="2175"/>
      <c r="TZA412" s="2175"/>
      <c r="TZB412" s="2175"/>
      <c r="TZC412" s="2175"/>
      <c r="TZD412" s="2175"/>
      <c r="TZE412" s="2175"/>
      <c r="TZF412" s="2175"/>
      <c r="TZG412" s="2175"/>
      <c r="TZH412" s="2175"/>
      <c r="TZI412" s="2175"/>
      <c r="TZJ412" s="2175"/>
      <c r="TZK412" s="2175"/>
      <c r="TZL412" s="2175"/>
      <c r="TZM412" s="2175"/>
      <c r="TZN412" s="2175"/>
      <c r="TZO412" s="2175"/>
      <c r="TZP412" s="2175"/>
      <c r="TZQ412" s="2175"/>
      <c r="TZR412" s="2175"/>
      <c r="TZS412" s="2175"/>
      <c r="TZT412" s="2175"/>
      <c r="TZU412" s="2175"/>
      <c r="TZV412" s="2175"/>
      <c r="TZW412" s="2175"/>
      <c r="TZX412" s="2175"/>
      <c r="TZY412" s="2175"/>
      <c r="TZZ412" s="2175"/>
      <c r="UAA412" s="2175"/>
      <c r="UAB412" s="2175"/>
      <c r="UAC412" s="2175"/>
      <c r="UAD412" s="2175"/>
      <c r="UAE412" s="2175"/>
      <c r="UAF412" s="2175"/>
      <c r="UAG412" s="2175"/>
      <c r="UAH412" s="2175"/>
      <c r="UAI412" s="2175"/>
      <c r="UAJ412" s="2175"/>
      <c r="UAK412" s="2175"/>
      <c r="UAL412" s="2175"/>
      <c r="UAM412" s="2175"/>
      <c r="UAN412" s="2175"/>
      <c r="UAO412" s="2175"/>
      <c r="UAP412" s="2175"/>
      <c r="UAQ412" s="2175"/>
      <c r="UAR412" s="2175"/>
      <c r="UAS412" s="2175"/>
      <c r="UAT412" s="2175"/>
      <c r="UAU412" s="2175"/>
      <c r="UAV412" s="2175"/>
      <c r="UAW412" s="2175"/>
      <c r="UAX412" s="2175"/>
      <c r="UAY412" s="2175"/>
      <c r="UAZ412" s="2175"/>
      <c r="UBA412" s="2175"/>
      <c r="UBB412" s="2175"/>
      <c r="UBC412" s="2175"/>
      <c r="UBD412" s="2175"/>
      <c r="UBE412" s="2175"/>
      <c r="UBF412" s="2175"/>
      <c r="UBG412" s="2175"/>
      <c r="UBH412" s="2175"/>
      <c r="UBI412" s="2175"/>
      <c r="UBJ412" s="2175"/>
      <c r="UBK412" s="2175"/>
      <c r="UBL412" s="2175"/>
      <c r="UBM412" s="2175"/>
      <c r="UBN412" s="2175"/>
      <c r="UBO412" s="2175"/>
      <c r="UBP412" s="2175"/>
      <c r="UBQ412" s="2175"/>
      <c r="UBR412" s="2175"/>
      <c r="UBS412" s="2175"/>
      <c r="UBT412" s="2175"/>
      <c r="UBU412" s="2175"/>
      <c r="UBV412" s="2175"/>
      <c r="UBW412" s="2175"/>
      <c r="UBX412" s="2175"/>
      <c r="UBY412" s="2175"/>
      <c r="UBZ412" s="2175"/>
      <c r="UCA412" s="2175"/>
      <c r="UCB412" s="2175"/>
      <c r="UCC412" s="2175"/>
      <c r="UCD412" s="2175"/>
      <c r="UCE412" s="2175"/>
      <c r="UCF412" s="2175"/>
      <c r="UCG412" s="2175"/>
      <c r="UCH412" s="2175"/>
      <c r="UCI412" s="2175"/>
      <c r="UCJ412" s="2175"/>
      <c r="UCK412" s="2175"/>
      <c r="UCL412" s="2175"/>
      <c r="UCM412" s="2175"/>
      <c r="UCN412" s="2175"/>
      <c r="UCO412" s="2175"/>
      <c r="UCP412" s="2175"/>
      <c r="UCQ412" s="2175"/>
      <c r="UCR412" s="2175"/>
      <c r="UCS412" s="2175"/>
      <c r="UCT412" s="2175"/>
      <c r="UCU412" s="2175"/>
      <c r="UCV412" s="2175"/>
      <c r="UCW412" s="2175"/>
      <c r="UCX412" s="2175"/>
      <c r="UCY412" s="2175"/>
      <c r="UCZ412" s="2175"/>
      <c r="UDA412" s="2175"/>
      <c r="UDB412" s="2175"/>
      <c r="UDC412" s="2175"/>
      <c r="UDD412" s="2175"/>
      <c r="UDE412" s="2175"/>
      <c r="UDF412" s="2175"/>
      <c r="UDG412" s="2175"/>
      <c r="UDH412" s="2175"/>
      <c r="UDI412" s="2175"/>
      <c r="UDJ412" s="2175"/>
      <c r="UDK412" s="2175"/>
      <c r="UDL412" s="2175"/>
      <c r="UDM412" s="2175"/>
      <c r="UDN412" s="2175"/>
      <c r="UDO412" s="2175"/>
      <c r="UDP412" s="2175"/>
      <c r="UDQ412" s="2175"/>
      <c r="UDR412" s="2175"/>
      <c r="UDS412" s="2175"/>
      <c r="UDT412" s="2175"/>
      <c r="UDU412" s="2175"/>
      <c r="UDV412" s="2175"/>
      <c r="UDW412" s="2175"/>
      <c r="UDX412" s="2175"/>
      <c r="UDY412" s="2175"/>
      <c r="UDZ412" s="2175"/>
      <c r="UEA412" s="2175"/>
      <c r="UEB412" s="2175"/>
      <c r="UEC412" s="2175"/>
      <c r="UED412" s="2175"/>
      <c r="UEE412" s="2175"/>
      <c r="UEF412" s="2175"/>
      <c r="UEG412" s="2175"/>
      <c r="UEH412" s="2175"/>
      <c r="UEI412" s="2175"/>
      <c r="UEJ412" s="2175"/>
      <c r="UEK412" s="2175"/>
      <c r="UEL412" s="2175"/>
      <c r="UEM412" s="2175"/>
      <c r="UEN412" s="2175"/>
      <c r="UEO412" s="2175"/>
      <c r="UEP412" s="2175"/>
      <c r="UEQ412" s="2175"/>
      <c r="UER412" s="2175"/>
      <c r="UES412" s="2175"/>
      <c r="UET412" s="2175"/>
      <c r="UEU412" s="2175"/>
      <c r="UEV412" s="2175"/>
      <c r="UEW412" s="2175"/>
      <c r="UEX412" s="2175"/>
      <c r="UEY412" s="2175"/>
      <c r="UEZ412" s="2175"/>
      <c r="UFA412" s="2175"/>
      <c r="UFB412" s="2175"/>
      <c r="UFC412" s="2175"/>
      <c r="UFD412" s="2175"/>
      <c r="UFE412" s="2175"/>
      <c r="UFF412" s="2175"/>
      <c r="UFG412" s="2175"/>
      <c r="UFH412" s="2175"/>
      <c r="UFI412" s="2175"/>
      <c r="UFJ412" s="2175"/>
      <c r="UFK412" s="2175"/>
      <c r="UFL412" s="2175"/>
      <c r="UFM412" s="2175"/>
      <c r="UFN412" s="2175"/>
      <c r="UFO412" s="2175"/>
      <c r="UFP412" s="2175"/>
      <c r="UFQ412" s="2175"/>
      <c r="UFR412" s="2175"/>
      <c r="UFS412" s="2175"/>
      <c r="UFT412" s="2175"/>
      <c r="UFU412" s="2175"/>
      <c r="UFV412" s="2175"/>
      <c r="UFW412" s="2175"/>
      <c r="UFX412" s="2175"/>
      <c r="UFY412" s="2175"/>
      <c r="UFZ412" s="2175"/>
      <c r="UGA412" s="2175"/>
      <c r="UGB412" s="2175"/>
      <c r="UGC412" s="2175"/>
      <c r="UGD412" s="2175"/>
      <c r="UGE412" s="2175"/>
      <c r="UGF412" s="2175"/>
      <c r="UGG412" s="2175"/>
      <c r="UGH412" s="2175"/>
      <c r="UGI412" s="2175"/>
      <c r="UGJ412" s="2175"/>
      <c r="UGK412" s="2175"/>
      <c r="UGL412" s="2175"/>
      <c r="UGM412" s="2175"/>
      <c r="UGN412" s="2175"/>
      <c r="UGO412" s="2175"/>
      <c r="UGP412" s="2175"/>
      <c r="UGQ412" s="2175"/>
      <c r="UGR412" s="2175"/>
      <c r="UGS412" s="2175"/>
      <c r="UGT412" s="2175"/>
      <c r="UGU412" s="2175"/>
      <c r="UGV412" s="2175"/>
      <c r="UGW412" s="2175"/>
      <c r="UGX412" s="2175"/>
      <c r="UGY412" s="2175"/>
      <c r="UGZ412" s="2175"/>
      <c r="UHA412" s="2175"/>
      <c r="UHB412" s="2175"/>
      <c r="UHC412" s="2175"/>
      <c r="UHD412" s="2175"/>
      <c r="UHE412" s="2175"/>
      <c r="UHF412" s="2175"/>
      <c r="UHG412" s="2175"/>
      <c r="UHH412" s="2175"/>
      <c r="UHI412" s="2175"/>
      <c r="UHJ412" s="2175"/>
      <c r="UHK412" s="2175"/>
      <c r="UHL412" s="2175"/>
      <c r="UHM412" s="2175"/>
      <c r="UHN412" s="2175"/>
      <c r="UHO412" s="2175"/>
      <c r="UHP412" s="2175"/>
      <c r="UHQ412" s="2175"/>
      <c r="UHR412" s="2175"/>
      <c r="UHS412" s="2175"/>
      <c r="UHT412" s="2175"/>
      <c r="UHU412" s="2175"/>
      <c r="UHV412" s="2175"/>
      <c r="UHW412" s="2175"/>
      <c r="UHX412" s="2175"/>
      <c r="UHY412" s="2175"/>
      <c r="UHZ412" s="2175"/>
      <c r="UIA412" s="2175"/>
      <c r="UIB412" s="2175"/>
      <c r="UIC412" s="2175"/>
      <c r="UID412" s="2175"/>
      <c r="UIE412" s="2175"/>
      <c r="UIF412" s="2175"/>
      <c r="UIG412" s="2175"/>
      <c r="UIH412" s="2175"/>
      <c r="UII412" s="2175"/>
      <c r="UIJ412" s="2175"/>
      <c r="UIK412" s="2175"/>
      <c r="UIL412" s="2175"/>
      <c r="UIM412" s="2175"/>
      <c r="UIN412" s="2175"/>
      <c r="UIO412" s="2175"/>
      <c r="UIP412" s="2175"/>
      <c r="UIQ412" s="2175"/>
      <c r="UIR412" s="2175"/>
      <c r="UIS412" s="2175"/>
      <c r="UIT412" s="2175"/>
      <c r="UIU412" s="2175"/>
      <c r="UIV412" s="2175"/>
      <c r="UIW412" s="2175"/>
      <c r="UIX412" s="2175"/>
      <c r="UIY412" s="2175"/>
      <c r="UIZ412" s="2175"/>
      <c r="UJA412" s="2175"/>
      <c r="UJB412" s="2175"/>
      <c r="UJC412" s="2175"/>
      <c r="UJD412" s="2175"/>
      <c r="UJE412" s="2175"/>
      <c r="UJF412" s="2175"/>
      <c r="UJG412" s="2175"/>
      <c r="UJH412" s="2175"/>
      <c r="UJI412" s="2175"/>
      <c r="UJJ412" s="2175"/>
      <c r="UJK412" s="2175"/>
      <c r="UJL412" s="2175"/>
      <c r="UJM412" s="2175"/>
      <c r="UJN412" s="2175"/>
      <c r="UJO412" s="2175"/>
      <c r="UJP412" s="2175"/>
      <c r="UJQ412" s="2175"/>
      <c r="UJR412" s="2175"/>
      <c r="UJS412" s="2175"/>
      <c r="UJT412" s="2175"/>
      <c r="UJU412" s="2175"/>
      <c r="UJV412" s="2175"/>
      <c r="UJW412" s="2175"/>
      <c r="UJX412" s="2175"/>
      <c r="UJY412" s="2175"/>
      <c r="UJZ412" s="2175"/>
      <c r="UKA412" s="2175"/>
      <c r="UKB412" s="2175"/>
      <c r="UKC412" s="2175"/>
      <c r="UKD412" s="2175"/>
      <c r="UKE412" s="2175"/>
      <c r="UKF412" s="2175"/>
      <c r="UKG412" s="2175"/>
      <c r="UKH412" s="2175"/>
      <c r="UKI412" s="2175"/>
      <c r="UKJ412" s="2175"/>
      <c r="UKK412" s="2175"/>
      <c r="UKL412" s="2175"/>
      <c r="UKM412" s="2175"/>
      <c r="UKN412" s="2175"/>
      <c r="UKO412" s="2175"/>
      <c r="UKP412" s="2175"/>
      <c r="UKQ412" s="2175"/>
      <c r="UKR412" s="2175"/>
      <c r="UKS412" s="2175"/>
      <c r="UKT412" s="2175"/>
      <c r="UKU412" s="2175"/>
      <c r="UKV412" s="2175"/>
      <c r="UKW412" s="2175"/>
      <c r="UKX412" s="2175"/>
      <c r="UKY412" s="2175"/>
      <c r="UKZ412" s="2175"/>
      <c r="ULA412" s="2175"/>
      <c r="ULB412" s="2175"/>
      <c r="ULC412" s="2175"/>
      <c r="ULD412" s="2175"/>
      <c r="ULE412" s="2175"/>
      <c r="ULF412" s="2175"/>
      <c r="ULG412" s="2175"/>
      <c r="ULH412" s="2175"/>
      <c r="ULI412" s="2175"/>
      <c r="ULJ412" s="2175"/>
      <c r="ULK412" s="2175"/>
      <c r="ULL412" s="2175"/>
      <c r="ULM412" s="2175"/>
      <c r="ULN412" s="2175"/>
      <c r="ULO412" s="2175"/>
      <c r="ULP412" s="2175"/>
      <c r="ULQ412" s="2175"/>
      <c r="ULR412" s="2175"/>
      <c r="ULS412" s="2175"/>
      <c r="ULT412" s="2175"/>
      <c r="ULU412" s="2175"/>
      <c r="ULV412" s="2175"/>
      <c r="ULW412" s="2175"/>
      <c r="ULX412" s="2175"/>
      <c r="ULY412" s="2175"/>
      <c r="ULZ412" s="2175"/>
      <c r="UMA412" s="2175"/>
      <c r="UMB412" s="2175"/>
      <c r="UMC412" s="2175"/>
      <c r="UMD412" s="2175"/>
      <c r="UME412" s="2175"/>
      <c r="UMF412" s="2175"/>
      <c r="UMG412" s="2175"/>
      <c r="UMH412" s="2175"/>
      <c r="UMI412" s="2175"/>
      <c r="UMJ412" s="2175"/>
      <c r="UMK412" s="2175"/>
      <c r="UML412" s="2175"/>
      <c r="UMM412" s="2175"/>
      <c r="UMN412" s="2175"/>
      <c r="UMO412" s="2175"/>
      <c r="UMP412" s="2175"/>
      <c r="UMQ412" s="2175"/>
      <c r="UMR412" s="2175"/>
      <c r="UMS412" s="2175"/>
      <c r="UMT412" s="2175"/>
      <c r="UMU412" s="2175"/>
      <c r="UMV412" s="2175"/>
      <c r="UMW412" s="2175"/>
      <c r="UMX412" s="2175"/>
      <c r="UMY412" s="2175"/>
      <c r="UMZ412" s="2175"/>
      <c r="UNA412" s="2175"/>
      <c r="UNB412" s="2175"/>
      <c r="UNC412" s="2175"/>
      <c r="UND412" s="2175"/>
      <c r="UNE412" s="2175"/>
      <c r="UNF412" s="2175"/>
      <c r="UNG412" s="2175"/>
      <c r="UNH412" s="2175"/>
      <c r="UNI412" s="2175"/>
      <c r="UNJ412" s="2175"/>
      <c r="UNK412" s="2175"/>
      <c r="UNL412" s="2175"/>
      <c r="UNM412" s="2175"/>
      <c r="UNN412" s="2175"/>
      <c r="UNO412" s="2175"/>
      <c r="UNP412" s="2175"/>
      <c r="UNQ412" s="2175"/>
      <c r="UNR412" s="2175"/>
      <c r="UNS412" s="2175"/>
      <c r="UNT412" s="2175"/>
      <c r="UNU412" s="2175"/>
      <c r="UNV412" s="2175"/>
      <c r="UNW412" s="2175"/>
      <c r="UNX412" s="2175"/>
      <c r="UNY412" s="2175"/>
      <c r="UNZ412" s="2175"/>
      <c r="UOA412" s="2175"/>
      <c r="UOB412" s="2175"/>
      <c r="UOC412" s="2175"/>
      <c r="UOD412" s="2175"/>
      <c r="UOE412" s="2175"/>
      <c r="UOF412" s="2175"/>
      <c r="UOG412" s="2175"/>
      <c r="UOH412" s="2175"/>
      <c r="UOI412" s="2175"/>
      <c r="UOJ412" s="2175"/>
      <c r="UOK412" s="2175"/>
      <c r="UOL412" s="2175"/>
      <c r="UOM412" s="2175"/>
      <c r="UON412" s="2175"/>
      <c r="UOO412" s="2175"/>
      <c r="UOP412" s="2175"/>
      <c r="UOQ412" s="2175"/>
      <c r="UOR412" s="2175"/>
      <c r="UOS412" s="2175"/>
      <c r="UOT412" s="2175"/>
      <c r="UOU412" s="2175"/>
      <c r="UOV412" s="2175"/>
      <c r="UOW412" s="2175"/>
      <c r="UOX412" s="2175"/>
      <c r="UOY412" s="2175"/>
      <c r="UOZ412" s="2175"/>
      <c r="UPA412" s="2175"/>
      <c r="UPB412" s="2175"/>
      <c r="UPC412" s="2175"/>
      <c r="UPD412" s="2175"/>
      <c r="UPE412" s="2175"/>
      <c r="UPF412" s="2175"/>
      <c r="UPG412" s="2175"/>
      <c r="UPH412" s="2175"/>
      <c r="UPI412" s="2175"/>
      <c r="UPJ412" s="2175"/>
      <c r="UPK412" s="2175"/>
      <c r="UPL412" s="2175"/>
      <c r="UPM412" s="2175"/>
      <c r="UPN412" s="2175"/>
      <c r="UPO412" s="2175"/>
      <c r="UPP412" s="2175"/>
      <c r="UPQ412" s="2175"/>
      <c r="UPR412" s="2175"/>
      <c r="UPS412" s="2175"/>
      <c r="UPT412" s="2175"/>
      <c r="UPU412" s="2175"/>
      <c r="UPV412" s="2175"/>
      <c r="UPW412" s="2175"/>
      <c r="UPX412" s="2175"/>
      <c r="UPY412" s="2175"/>
      <c r="UPZ412" s="2175"/>
      <c r="UQA412" s="2175"/>
      <c r="UQB412" s="2175"/>
      <c r="UQC412" s="2175"/>
      <c r="UQD412" s="2175"/>
      <c r="UQE412" s="2175"/>
      <c r="UQF412" s="2175"/>
      <c r="UQG412" s="2175"/>
      <c r="UQH412" s="2175"/>
      <c r="UQI412" s="2175"/>
      <c r="UQJ412" s="2175"/>
      <c r="UQK412" s="2175"/>
      <c r="UQL412" s="2175"/>
      <c r="UQM412" s="2175"/>
      <c r="UQN412" s="2175"/>
      <c r="UQO412" s="2175"/>
      <c r="UQP412" s="2175"/>
      <c r="UQQ412" s="2175"/>
      <c r="UQR412" s="2175"/>
      <c r="UQS412" s="2175"/>
      <c r="UQT412" s="2175"/>
      <c r="UQU412" s="2175"/>
      <c r="UQV412" s="2175"/>
      <c r="UQW412" s="2175"/>
      <c r="UQX412" s="2175"/>
      <c r="UQY412" s="2175"/>
      <c r="UQZ412" s="2175"/>
      <c r="URA412" s="2175"/>
      <c r="URB412" s="2175"/>
      <c r="URC412" s="2175"/>
      <c r="URD412" s="2175"/>
      <c r="URE412" s="2175"/>
      <c r="URF412" s="2175"/>
      <c r="URG412" s="2175"/>
      <c r="URH412" s="2175"/>
      <c r="URI412" s="2175"/>
      <c r="URJ412" s="2175"/>
      <c r="URK412" s="2175"/>
      <c r="URL412" s="2175"/>
      <c r="URM412" s="2175"/>
      <c r="URN412" s="2175"/>
      <c r="URO412" s="2175"/>
      <c r="URP412" s="2175"/>
      <c r="URQ412" s="2175"/>
      <c r="URR412" s="2175"/>
      <c r="URS412" s="2175"/>
      <c r="URT412" s="2175"/>
      <c r="URU412" s="2175"/>
      <c r="URV412" s="2175"/>
      <c r="URW412" s="2175"/>
      <c r="URX412" s="2175"/>
      <c r="URY412" s="2175"/>
      <c r="URZ412" s="2175"/>
      <c r="USA412" s="2175"/>
      <c r="USB412" s="2175"/>
      <c r="USC412" s="2175"/>
      <c r="USD412" s="2175"/>
      <c r="USE412" s="2175"/>
      <c r="USF412" s="2175"/>
      <c r="USG412" s="2175"/>
      <c r="USH412" s="2175"/>
      <c r="USI412" s="2175"/>
      <c r="USJ412" s="2175"/>
      <c r="USK412" s="2175"/>
      <c r="USL412" s="2175"/>
      <c r="USM412" s="2175"/>
      <c r="USN412" s="2175"/>
      <c r="USO412" s="2175"/>
      <c r="USP412" s="2175"/>
      <c r="USQ412" s="2175"/>
      <c r="USR412" s="2175"/>
      <c r="USS412" s="2175"/>
      <c r="UST412" s="2175"/>
      <c r="USU412" s="2175"/>
      <c r="USV412" s="2175"/>
      <c r="USW412" s="2175"/>
      <c r="USX412" s="2175"/>
      <c r="USY412" s="2175"/>
      <c r="USZ412" s="2175"/>
      <c r="UTA412" s="2175"/>
      <c r="UTB412" s="2175"/>
      <c r="UTC412" s="2175"/>
      <c r="UTD412" s="2175"/>
      <c r="UTE412" s="2175"/>
      <c r="UTF412" s="2175"/>
      <c r="UTG412" s="2175"/>
      <c r="UTH412" s="2175"/>
      <c r="UTI412" s="2175"/>
      <c r="UTJ412" s="2175"/>
      <c r="UTK412" s="2175"/>
      <c r="UTL412" s="2175"/>
      <c r="UTM412" s="2175"/>
      <c r="UTN412" s="2175"/>
      <c r="UTO412" s="2175"/>
      <c r="UTP412" s="2175"/>
      <c r="UTQ412" s="2175"/>
      <c r="UTR412" s="2175"/>
      <c r="UTS412" s="2175"/>
      <c r="UTT412" s="2175"/>
      <c r="UTU412" s="2175"/>
      <c r="UTV412" s="2175"/>
      <c r="UTW412" s="2175"/>
      <c r="UTX412" s="2175"/>
      <c r="UTY412" s="2175"/>
      <c r="UTZ412" s="2175"/>
      <c r="UUA412" s="2175"/>
      <c r="UUB412" s="2175"/>
      <c r="UUC412" s="2175"/>
      <c r="UUD412" s="2175"/>
      <c r="UUE412" s="2175"/>
      <c r="UUF412" s="2175"/>
      <c r="UUG412" s="2175"/>
      <c r="UUH412" s="2175"/>
      <c r="UUI412" s="2175"/>
      <c r="UUJ412" s="2175"/>
      <c r="UUK412" s="2175"/>
      <c r="UUL412" s="2175"/>
      <c r="UUM412" s="2175"/>
      <c r="UUN412" s="2175"/>
      <c r="UUO412" s="2175"/>
      <c r="UUP412" s="2175"/>
      <c r="UUQ412" s="2175"/>
      <c r="UUR412" s="2175"/>
      <c r="UUS412" s="2175"/>
      <c r="UUT412" s="2175"/>
      <c r="UUU412" s="2175"/>
      <c r="UUV412" s="2175"/>
      <c r="UUW412" s="2175"/>
      <c r="UUX412" s="2175"/>
      <c r="UUY412" s="2175"/>
      <c r="UUZ412" s="2175"/>
      <c r="UVA412" s="2175"/>
      <c r="UVB412" s="2175"/>
      <c r="UVC412" s="2175"/>
      <c r="UVD412" s="2175"/>
      <c r="UVE412" s="2175"/>
      <c r="UVF412" s="2175"/>
      <c r="UVG412" s="2175"/>
      <c r="UVH412" s="2175"/>
      <c r="UVI412" s="2175"/>
      <c r="UVJ412" s="2175"/>
      <c r="UVK412" s="2175"/>
      <c r="UVL412" s="2175"/>
      <c r="UVM412" s="2175"/>
      <c r="UVN412" s="2175"/>
      <c r="UVO412" s="2175"/>
      <c r="UVP412" s="2175"/>
      <c r="UVQ412" s="2175"/>
      <c r="UVR412" s="2175"/>
      <c r="UVS412" s="2175"/>
      <c r="UVT412" s="2175"/>
      <c r="UVU412" s="2175"/>
      <c r="UVV412" s="2175"/>
      <c r="UVW412" s="2175"/>
      <c r="UVX412" s="2175"/>
      <c r="UVY412" s="2175"/>
      <c r="UVZ412" s="2175"/>
      <c r="UWA412" s="2175"/>
      <c r="UWB412" s="2175"/>
      <c r="UWC412" s="2175"/>
      <c r="UWD412" s="2175"/>
      <c r="UWE412" s="2175"/>
      <c r="UWF412" s="2175"/>
      <c r="UWG412" s="2175"/>
      <c r="UWH412" s="2175"/>
      <c r="UWI412" s="2175"/>
      <c r="UWJ412" s="2175"/>
      <c r="UWK412" s="2175"/>
      <c r="UWL412" s="2175"/>
      <c r="UWM412" s="2175"/>
      <c r="UWN412" s="2175"/>
      <c r="UWO412" s="2175"/>
      <c r="UWP412" s="2175"/>
      <c r="UWQ412" s="2175"/>
      <c r="UWR412" s="2175"/>
      <c r="UWS412" s="2175"/>
      <c r="UWT412" s="2175"/>
      <c r="UWU412" s="2175"/>
      <c r="UWV412" s="2175"/>
      <c r="UWW412" s="2175"/>
      <c r="UWX412" s="2175"/>
      <c r="UWY412" s="2175"/>
      <c r="UWZ412" s="2175"/>
      <c r="UXA412" s="2175"/>
      <c r="UXB412" s="2175"/>
      <c r="UXC412" s="2175"/>
      <c r="UXD412" s="2175"/>
      <c r="UXE412" s="2175"/>
      <c r="UXF412" s="2175"/>
      <c r="UXG412" s="2175"/>
      <c r="UXH412" s="2175"/>
      <c r="UXI412" s="2175"/>
      <c r="UXJ412" s="2175"/>
      <c r="UXK412" s="2175"/>
      <c r="UXL412" s="2175"/>
      <c r="UXM412" s="2175"/>
      <c r="UXN412" s="2175"/>
      <c r="UXO412" s="2175"/>
      <c r="UXP412" s="2175"/>
      <c r="UXQ412" s="2175"/>
      <c r="UXR412" s="2175"/>
      <c r="UXS412" s="2175"/>
      <c r="UXT412" s="2175"/>
      <c r="UXU412" s="2175"/>
      <c r="UXV412" s="2175"/>
      <c r="UXW412" s="2175"/>
      <c r="UXX412" s="2175"/>
      <c r="UXY412" s="2175"/>
      <c r="UXZ412" s="2175"/>
      <c r="UYA412" s="2175"/>
      <c r="UYB412" s="2175"/>
      <c r="UYC412" s="2175"/>
      <c r="UYD412" s="2175"/>
      <c r="UYE412" s="2175"/>
      <c r="UYF412" s="2175"/>
      <c r="UYG412" s="2175"/>
      <c r="UYH412" s="2175"/>
      <c r="UYI412" s="2175"/>
      <c r="UYJ412" s="2175"/>
      <c r="UYK412" s="2175"/>
      <c r="UYL412" s="2175"/>
      <c r="UYM412" s="2175"/>
      <c r="UYN412" s="2175"/>
      <c r="UYO412" s="2175"/>
      <c r="UYP412" s="2175"/>
      <c r="UYQ412" s="2175"/>
      <c r="UYR412" s="2175"/>
      <c r="UYS412" s="2175"/>
      <c r="UYT412" s="2175"/>
      <c r="UYU412" s="2175"/>
      <c r="UYV412" s="2175"/>
      <c r="UYW412" s="2175"/>
      <c r="UYX412" s="2175"/>
      <c r="UYY412" s="2175"/>
      <c r="UYZ412" s="2175"/>
      <c r="UZA412" s="2175"/>
      <c r="UZB412" s="2175"/>
      <c r="UZC412" s="2175"/>
      <c r="UZD412" s="2175"/>
      <c r="UZE412" s="2175"/>
      <c r="UZF412" s="2175"/>
      <c r="UZG412" s="2175"/>
      <c r="UZH412" s="2175"/>
      <c r="UZI412" s="2175"/>
      <c r="UZJ412" s="2175"/>
      <c r="UZK412" s="2175"/>
      <c r="UZL412" s="2175"/>
      <c r="UZM412" s="2175"/>
      <c r="UZN412" s="2175"/>
      <c r="UZO412" s="2175"/>
      <c r="UZP412" s="2175"/>
      <c r="UZQ412" s="2175"/>
      <c r="UZR412" s="2175"/>
      <c r="UZS412" s="2175"/>
      <c r="UZT412" s="2175"/>
      <c r="UZU412" s="2175"/>
      <c r="UZV412" s="2175"/>
      <c r="UZW412" s="2175"/>
      <c r="UZX412" s="2175"/>
      <c r="UZY412" s="2175"/>
      <c r="UZZ412" s="2175"/>
      <c r="VAA412" s="2175"/>
      <c r="VAB412" s="2175"/>
      <c r="VAC412" s="2175"/>
      <c r="VAD412" s="2175"/>
      <c r="VAE412" s="2175"/>
      <c r="VAF412" s="2175"/>
      <c r="VAG412" s="2175"/>
      <c r="VAH412" s="2175"/>
      <c r="VAI412" s="2175"/>
      <c r="VAJ412" s="2175"/>
      <c r="VAK412" s="2175"/>
      <c r="VAL412" s="2175"/>
      <c r="VAM412" s="2175"/>
      <c r="VAN412" s="2175"/>
      <c r="VAO412" s="2175"/>
      <c r="VAP412" s="2175"/>
      <c r="VAQ412" s="2175"/>
      <c r="VAR412" s="2175"/>
      <c r="VAS412" s="2175"/>
      <c r="VAT412" s="2175"/>
      <c r="VAU412" s="2175"/>
      <c r="VAV412" s="2175"/>
      <c r="VAW412" s="2175"/>
      <c r="VAX412" s="2175"/>
      <c r="VAY412" s="2175"/>
      <c r="VAZ412" s="2175"/>
      <c r="VBA412" s="2175"/>
      <c r="VBB412" s="2175"/>
      <c r="VBC412" s="2175"/>
      <c r="VBD412" s="2175"/>
      <c r="VBE412" s="2175"/>
      <c r="VBF412" s="2175"/>
      <c r="VBG412" s="2175"/>
      <c r="VBH412" s="2175"/>
      <c r="VBI412" s="2175"/>
      <c r="VBJ412" s="2175"/>
      <c r="VBK412" s="2175"/>
      <c r="VBL412" s="2175"/>
      <c r="VBM412" s="2175"/>
      <c r="VBN412" s="2175"/>
      <c r="VBO412" s="2175"/>
      <c r="VBP412" s="2175"/>
      <c r="VBQ412" s="2175"/>
      <c r="VBR412" s="2175"/>
      <c r="VBS412" s="2175"/>
      <c r="VBT412" s="2175"/>
      <c r="VBU412" s="2175"/>
      <c r="VBV412" s="2175"/>
      <c r="VBW412" s="2175"/>
      <c r="VBX412" s="2175"/>
      <c r="VBY412" s="2175"/>
      <c r="VBZ412" s="2175"/>
      <c r="VCA412" s="2175"/>
      <c r="VCB412" s="2175"/>
      <c r="VCC412" s="2175"/>
      <c r="VCD412" s="2175"/>
      <c r="VCE412" s="2175"/>
      <c r="VCF412" s="2175"/>
      <c r="VCG412" s="2175"/>
      <c r="VCH412" s="2175"/>
      <c r="VCI412" s="2175"/>
      <c r="VCJ412" s="2175"/>
      <c r="VCK412" s="2175"/>
      <c r="VCL412" s="2175"/>
      <c r="VCM412" s="2175"/>
      <c r="VCN412" s="2175"/>
      <c r="VCO412" s="2175"/>
      <c r="VCP412" s="2175"/>
      <c r="VCQ412" s="2175"/>
      <c r="VCR412" s="2175"/>
      <c r="VCS412" s="2175"/>
      <c r="VCT412" s="2175"/>
      <c r="VCU412" s="2175"/>
      <c r="VCV412" s="2175"/>
      <c r="VCW412" s="2175"/>
      <c r="VCX412" s="2175"/>
      <c r="VCY412" s="2175"/>
      <c r="VCZ412" s="2175"/>
      <c r="VDA412" s="2175"/>
      <c r="VDB412" s="2175"/>
      <c r="VDC412" s="2175"/>
      <c r="VDD412" s="2175"/>
      <c r="VDE412" s="2175"/>
      <c r="VDF412" s="2175"/>
      <c r="VDG412" s="2175"/>
      <c r="VDH412" s="2175"/>
      <c r="VDI412" s="2175"/>
      <c r="VDJ412" s="2175"/>
      <c r="VDK412" s="2175"/>
      <c r="VDL412" s="2175"/>
      <c r="VDM412" s="2175"/>
      <c r="VDN412" s="2175"/>
      <c r="VDO412" s="2175"/>
      <c r="VDP412" s="2175"/>
      <c r="VDQ412" s="2175"/>
      <c r="VDR412" s="2175"/>
      <c r="VDS412" s="2175"/>
      <c r="VDT412" s="2175"/>
      <c r="VDU412" s="2175"/>
      <c r="VDV412" s="2175"/>
      <c r="VDW412" s="2175"/>
      <c r="VDX412" s="2175"/>
      <c r="VDY412" s="2175"/>
      <c r="VDZ412" s="2175"/>
      <c r="VEA412" s="2175"/>
      <c r="VEB412" s="2175"/>
      <c r="VEC412" s="2175"/>
      <c r="VED412" s="2175"/>
      <c r="VEE412" s="2175"/>
      <c r="VEF412" s="2175"/>
      <c r="VEG412" s="2175"/>
      <c r="VEH412" s="2175"/>
      <c r="VEI412" s="2175"/>
      <c r="VEJ412" s="2175"/>
      <c r="VEK412" s="2175"/>
      <c r="VEL412" s="2175"/>
      <c r="VEM412" s="2175"/>
      <c r="VEN412" s="2175"/>
      <c r="VEO412" s="2175"/>
      <c r="VEP412" s="2175"/>
      <c r="VEQ412" s="2175"/>
      <c r="VER412" s="2175"/>
      <c r="VES412" s="2175"/>
      <c r="VET412" s="2175"/>
      <c r="VEU412" s="2175"/>
      <c r="VEV412" s="2175"/>
      <c r="VEW412" s="2175"/>
      <c r="VEX412" s="2175"/>
      <c r="VEY412" s="2175"/>
      <c r="VEZ412" s="2175"/>
      <c r="VFA412" s="2175"/>
      <c r="VFB412" s="2175"/>
      <c r="VFC412" s="2175"/>
      <c r="VFD412" s="2175"/>
      <c r="VFE412" s="2175"/>
      <c r="VFF412" s="2175"/>
      <c r="VFG412" s="2175"/>
      <c r="VFH412" s="2175"/>
      <c r="VFI412" s="2175"/>
      <c r="VFJ412" s="2175"/>
      <c r="VFK412" s="2175"/>
      <c r="VFL412" s="2175"/>
      <c r="VFM412" s="2175"/>
      <c r="VFN412" s="2175"/>
      <c r="VFO412" s="2175"/>
      <c r="VFP412" s="2175"/>
      <c r="VFQ412" s="2175"/>
      <c r="VFR412" s="2175"/>
      <c r="VFS412" s="2175"/>
      <c r="VFT412" s="2175"/>
      <c r="VFU412" s="2175"/>
      <c r="VFV412" s="2175"/>
      <c r="VFW412" s="2175"/>
      <c r="VFX412" s="2175"/>
      <c r="VFY412" s="2175"/>
      <c r="VFZ412" s="2175"/>
      <c r="VGA412" s="2175"/>
      <c r="VGB412" s="2175"/>
      <c r="VGC412" s="2175"/>
      <c r="VGD412" s="2175"/>
      <c r="VGE412" s="2175"/>
      <c r="VGF412" s="2175"/>
      <c r="VGG412" s="2175"/>
      <c r="VGH412" s="2175"/>
      <c r="VGI412" s="2175"/>
      <c r="VGJ412" s="2175"/>
      <c r="VGK412" s="2175"/>
      <c r="VGL412" s="2175"/>
      <c r="VGM412" s="2175"/>
      <c r="VGN412" s="2175"/>
      <c r="VGO412" s="2175"/>
      <c r="VGP412" s="2175"/>
      <c r="VGQ412" s="2175"/>
      <c r="VGR412" s="2175"/>
      <c r="VGS412" s="2175"/>
      <c r="VGT412" s="2175"/>
      <c r="VGU412" s="2175"/>
      <c r="VGV412" s="2175"/>
      <c r="VGW412" s="2175"/>
      <c r="VGX412" s="2175"/>
      <c r="VGY412" s="2175"/>
      <c r="VGZ412" s="2175"/>
      <c r="VHA412" s="2175"/>
      <c r="VHB412" s="2175"/>
      <c r="VHC412" s="2175"/>
      <c r="VHD412" s="2175"/>
      <c r="VHE412" s="2175"/>
      <c r="VHF412" s="2175"/>
      <c r="VHG412" s="2175"/>
      <c r="VHH412" s="2175"/>
      <c r="VHI412" s="2175"/>
      <c r="VHJ412" s="2175"/>
      <c r="VHK412" s="2175"/>
      <c r="VHL412" s="2175"/>
      <c r="VHM412" s="2175"/>
      <c r="VHN412" s="2175"/>
      <c r="VHO412" s="2175"/>
      <c r="VHP412" s="2175"/>
      <c r="VHQ412" s="2175"/>
      <c r="VHR412" s="2175"/>
      <c r="VHS412" s="2175"/>
      <c r="VHT412" s="2175"/>
      <c r="VHU412" s="2175"/>
      <c r="VHV412" s="2175"/>
      <c r="VHW412" s="2175"/>
      <c r="VHX412" s="2175"/>
      <c r="VHY412" s="2175"/>
      <c r="VHZ412" s="2175"/>
      <c r="VIA412" s="2175"/>
      <c r="VIB412" s="2175"/>
      <c r="VIC412" s="2175"/>
      <c r="VID412" s="2175"/>
      <c r="VIE412" s="2175"/>
      <c r="VIF412" s="2175"/>
      <c r="VIG412" s="2175"/>
      <c r="VIH412" s="2175"/>
      <c r="VII412" s="2175"/>
      <c r="VIJ412" s="2175"/>
      <c r="VIK412" s="2175"/>
      <c r="VIL412" s="2175"/>
      <c r="VIM412" s="2175"/>
      <c r="VIN412" s="2175"/>
      <c r="VIO412" s="2175"/>
      <c r="VIP412" s="2175"/>
      <c r="VIQ412" s="2175"/>
      <c r="VIR412" s="2175"/>
      <c r="VIS412" s="2175"/>
      <c r="VIT412" s="2175"/>
      <c r="VIU412" s="2175"/>
      <c r="VIV412" s="2175"/>
      <c r="VIW412" s="2175"/>
      <c r="VIX412" s="2175"/>
      <c r="VIY412" s="2175"/>
      <c r="VIZ412" s="2175"/>
      <c r="VJA412" s="2175"/>
      <c r="VJB412" s="2175"/>
      <c r="VJC412" s="2175"/>
      <c r="VJD412" s="2175"/>
      <c r="VJE412" s="2175"/>
      <c r="VJF412" s="2175"/>
      <c r="VJG412" s="2175"/>
      <c r="VJH412" s="2175"/>
      <c r="VJI412" s="2175"/>
      <c r="VJJ412" s="2175"/>
      <c r="VJK412" s="2175"/>
      <c r="VJL412" s="2175"/>
      <c r="VJM412" s="2175"/>
      <c r="VJN412" s="2175"/>
      <c r="VJO412" s="2175"/>
      <c r="VJP412" s="2175"/>
      <c r="VJQ412" s="2175"/>
      <c r="VJR412" s="2175"/>
      <c r="VJS412" s="2175"/>
      <c r="VJT412" s="2175"/>
      <c r="VJU412" s="2175"/>
      <c r="VJV412" s="2175"/>
      <c r="VJW412" s="2175"/>
      <c r="VJX412" s="2175"/>
      <c r="VJY412" s="2175"/>
      <c r="VJZ412" s="2175"/>
      <c r="VKA412" s="2175"/>
      <c r="VKB412" s="2175"/>
      <c r="VKC412" s="2175"/>
      <c r="VKD412" s="2175"/>
      <c r="VKE412" s="2175"/>
      <c r="VKF412" s="2175"/>
      <c r="VKG412" s="2175"/>
      <c r="VKH412" s="2175"/>
      <c r="VKI412" s="2175"/>
      <c r="VKJ412" s="2175"/>
      <c r="VKK412" s="2175"/>
      <c r="VKL412" s="2175"/>
      <c r="VKM412" s="2175"/>
      <c r="VKN412" s="2175"/>
      <c r="VKO412" s="2175"/>
      <c r="VKP412" s="2175"/>
      <c r="VKQ412" s="2175"/>
      <c r="VKR412" s="2175"/>
      <c r="VKS412" s="2175"/>
      <c r="VKT412" s="2175"/>
      <c r="VKU412" s="2175"/>
      <c r="VKV412" s="2175"/>
      <c r="VKW412" s="2175"/>
      <c r="VKX412" s="2175"/>
      <c r="VKY412" s="2175"/>
      <c r="VKZ412" s="2175"/>
      <c r="VLA412" s="2175"/>
      <c r="VLB412" s="2175"/>
      <c r="VLC412" s="2175"/>
      <c r="VLD412" s="2175"/>
      <c r="VLE412" s="2175"/>
      <c r="VLF412" s="2175"/>
      <c r="VLG412" s="2175"/>
      <c r="VLH412" s="2175"/>
      <c r="VLI412" s="2175"/>
      <c r="VLJ412" s="2175"/>
      <c r="VLK412" s="2175"/>
      <c r="VLL412" s="2175"/>
      <c r="VLM412" s="2175"/>
      <c r="VLN412" s="2175"/>
      <c r="VLO412" s="2175"/>
      <c r="VLP412" s="2175"/>
      <c r="VLQ412" s="2175"/>
      <c r="VLR412" s="2175"/>
      <c r="VLS412" s="2175"/>
      <c r="VLT412" s="2175"/>
      <c r="VLU412" s="2175"/>
      <c r="VLV412" s="2175"/>
      <c r="VLW412" s="2175"/>
      <c r="VLX412" s="2175"/>
      <c r="VLY412" s="2175"/>
      <c r="VLZ412" s="2175"/>
      <c r="VMA412" s="2175"/>
      <c r="VMB412" s="2175"/>
      <c r="VMC412" s="2175"/>
      <c r="VMD412" s="2175"/>
      <c r="VME412" s="2175"/>
      <c r="VMF412" s="2175"/>
      <c r="VMG412" s="2175"/>
      <c r="VMH412" s="2175"/>
      <c r="VMI412" s="2175"/>
      <c r="VMJ412" s="2175"/>
      <c r="VMK412" s="2175"/>
      <c r="VML412" s="2175"/>
      <c r="VMM412" s="2175"/>
      <c r="VMN412" s="2175"/>
      <c r="VMO412" s="2175"/>
      <c r="VMP412" s="2175"/>
      <c r="VMQ412" s="2175"/>
      <c r="VMR412" s="2175"/>
      <c r="VMS412" s="2175"/>
      <c r="VMT412" s="2175"/>
      <c r="VMU412" s="2175"/>
      <c r="VMV412" s="2175"/>
      <c r="VMW412" s="2175"/>
      <c r="VMX412" s="2175"/>
      <c r="VMY412" s="2175"/>
      <c r="VMZ412" s="2175"/>
      <c r="VNA412" s="2175"/>
      <c r="VNB412" s="2175"/>
      <c r="VNC412" s="2175"/>
      <c r="VND412" s="2175"/>
      <c r="VNE412" s="2175"/>
      <c r="VNF412" s="2175"/>
      <c r="VNG412" s="2175"/>
      <c r="VNH412" s="2175"/>
      <c r="VNI412" s="2175"/>
      <c r="VNJ412" s="2175"/>
      <c r="VNK412" s="2175"/>
      <c r="VNL412" s="2175"/>
      <c r="VNM412" s="2175"/>
      <c r="VNN412" s="2175"/>
      <c r="VNO412" s="2175"/>
      <c r="VNP412" s="2175"/>
      <c r="VNQ412" s="2175"/>
      <c r="VNR412" s="2175"/>
      <c r="VNS412" s="2175"/>
      <c r="VNT412" s="2175"/>
      <c r="VNU412" s="2175"/>
      <c r="VNV412" s="2175"/>
      <c r="VNW412" s="2175"/>
      <c r="VNX412" s="2175"/>
      <c r="VNY412" s="2175"/>
      <c r="VNZ412" s="2175"/>
      <c r="VOA412" s="2175"/>
      <c r="VOB412" s="2175"/>
      <c r="VOC412" s="2175"/>
      <c r="VOD412" s="2175"/>
      <c r="VOE412" s="2175"/>
      <c r="VOF412" s="2175"/>
      <c r="VOG412" s="2175"/>
      <c r="VOH412" s="2175"/>
      <c r="VOI412" s="2175"/>
      <c r="VOJ412" s="2175"/>
      <c r="VOK412" s="2175"/>
      <c r="VOL412" s="2175"/>
      <c r="VOM412" s="2175"/>
      <c r="VON412" s="2175"/>
      <c r="VOO412" s="2175"/>
      <c r="VOP412" s="2175"/>
      <c r="VOQ412" s="2175"/>
      <c r="VOR412" s="2175"/>
      <c r="VOS412" s="2175"/>
      <c r="VOT412" s="2175"/>
      <c r="VOU412" s="2175"/>
      <c r="VOV412" s="2175"/>
      <c r="VOW412" s="2175"/>
      <c r="VOX412" s="2175"/>
      <c r="VOY412" s="2175"/>
      <c r="VOZ412" s="2175"/>
      <c r="VPA412" s="2175"/>
      <c r="VPB412" s="2175"/>
      <c r="VPC412" s="2175"/>
      <c r="VPD412" s="2175"/>
      <c r="VPE412" s="2175"/>
      <c r="VPF412" s="2175"/>
      <c r="VPG412" s="2175"/>
      <c r="VPH412" s="2175"/>
      <c r="VPI412" s="2175"/>
      <c r="VPJ412" s="2175"/>
      <c r="VPK412" s="2175"/>
      <c r="VPL412" s="2175"/>
      <c r="VPM412" s="2175"/>
      <c r="VPN412" s="2175"/>
      <c r="VPO412" s="2175"/>
      <c r="VPP412" s="2175"/>
      <c r="VPQ412" s="2175"/>
      <c r="VPR412" s="2175"/>
      <c r="VPS412" s="2175"/>
      <c r="VPT412" s="2175"/>
      <c r="VPU412" s="2175"/>
      <c r="VPV412" s="2175"/>
      <c r="VPW412" s="2175"/>
      <c r="VPX412" s="2175"/>
      <c r="VPY412" s="2175"/>
      <c r="VPZ412" s="2175"/>
      <c r="VQA412" s="2175"/>
      <c r="VQB412" s="2175"/>
      <c r="VQC412" s="2175"/>
      <c r="VQD412" s="2175"/>
      <c r="VQE412" s="2175"/>
      <c r="VQF412" s="2175"/>
      <c r="VQG412" s="2175"/>
      <c r="VQH412" s="2175"/>
      <c r="VQI412" s="2175"/>
      <c r="VQJ412" s="2175"/>
      <c r="VQK412" s="2175"/>
      <c r="VQL412" s="2175"/>
      <c r="VQM412" s="2175"/>
      <c r="VQN412" s="2175"/>
      <c r="VQO412" s="2175"/>
      <c r="VQP412" s="2175"/>
      <c r="VQQ412" s="2175"/>
      <c r="VQR412" s="2175"/>
      <c r="VQS412" s="2175"/>
      <c r="VQT412" s="2175"/>
      <c r="VQU412" s="2175"/>
      <c r="VQV412" s="2175"/>
      <c r="VQW412" s="2175"/>
      <c r="VQX412" s="2175"/>
      <c r="VQY412" s="2175"/>
      <c r="VQZ412" s="2175"/>
      <c r="VRA412" s="2175"/>
      <c r="VRB412" s="2175"/>
      <c r="VRC412" s="2175"/>
      <c r="VRD412" s="2175"/>
      <c r="VRE412" s="2175"/>
      <c r="VRF412" s="2175"/>
      <c r="VRG412" s="2175"/>
      <c r="VRH412" s="2175"/>
      <c r="VRI412" s="2175"/>
      <c r="VRJ412" s="2175"/>
      <c r="VRK412" s="2175"/>
      <c r="VRL412" s="2175"/>
      <c r="VRM412" s="2175"/>
      <c r="VRN412" s="2175"/>
      <c r="VRO412" s="2175"/>
      <c r="VRP412" s="2175"/>
      <c r="VRQ412" s="2175"/>
      <c r="VRR412" s="2175"/>
      <c r="VRS412" s="2175"/>
      <c r="VRT412" s="2175"/>
      <c r="VRU412" s="2175"/>
      <c r="VRV412" s="2175"/>
      <c r="VRW412" s="2175"/>
      <c r="VRX412" s="2175"/>
      <c r="VRY412" s="2175"/>
      <c r="VRZ412" s="2175"/>
      <c r="VSA412" s="2175"/>
      <c r="VSB412" s="2175"/>
      <c r="VSC412" s="2175"/>
      <c r="VSD412" s="2175"/>
      <c r="VSE412" s="2175"/>
      <c r="VSF412" s="2175"/>
      <c r="VSG412" s="2175"/>
      <c r="VSH412" s="2175"/>
      <c r="VSI412" s="2175"/>
      <c r="VSJ412" s="2175"/>
      <c r="VSK412" s="2175"/>
      <c r="VSL412" s="2175"/>
      <c r="VSM412" s="2175"/>
      <c r="VSN412" s="2175"/>
      <c r="VSO412" s="2175"/>
      <c r="VSP412" s="2175"/>
      <c r="VSQ412" s="2175"/>
      <c r="VSR412" s="2175"/>
      <c r="VSS412" s="2175"/>
      <c r="VST412" s="2175"/>
      <c r="VSU412" s="2175"/>
      <c r="VSV412" s="2175"/>
      <c r="VSW412" s="2175"/>
      <c r="VSX412" s="2175"/>
      <c r="VSY412" s="2175"/>
      <c r="VSZ412" s="2175"/>
      <c r="VTA412" s="2175"/>
      <c r="VTB412" s="2175"/>
      <c r="VTC412" s="2175"/>
      <c r="VTD412" s="2175"/>
      <c r="VTE412" s="2175"/>
      <c r="VTF412" s="2175"/>
      <c r="VTG412" s="2175"/>
      <c r="VTH412" s="2175"/>
      <c r="VTI412" s="2175"/>
      <c r="VTJ412" s="2175"/>
      <c r="VTK412" s="2175"/>
      <c r="VTL412" s="2175"/>
      <c r="VTM412" s="2175"/>
      <c r="VTN412" s="2175"/>
      <c r="VTO412" s="2175"/>
      <c r="VTP412" s="2175"/>
      <c r="VTQ412" s="2175"/>
      <c r="VTR412" s="2175"/>
      <c r="VTS412" s="2175"/>
      <c r="VTT412" s="2175"/>
      <c r="VTU412" s="2175"/>
      <c r="VTV412" s="2175"/>
      <c r="VTW412" s="2175"/>
      <c r="VTX412" s="2175"/>
      <c r="VTY412" s="2175"/>
      <c r="VTZ412" s="2175"/>
      <c r="VUA412" s="2175"/>
      <c r="VUB412" s="2175"/>
      <c r="VUC412" s="2175"/>
      <c r="VUD412" s="2175"/>
      <c r="VUE412" s="2175"/>
      <c r="VUF412" s="2175"/>
      <c r="VUG412" s="2175"/>
      <c r="VUH412" s="2175"/>
      <c r="VUI412" s="2175"/>
      <c r="VUJ412" s="2175"/>
      <c r="VUK412" s="2175"/>
      <c r="VUL412" s="2175"/>
      <c r="VUM412" s="2175"/>
      <c r="VUN412" s="2175"/>
      <c r="VUO412" s="2175"/>
      <c r="VUP412" s="2175"/>
      <c r="VUQ412" s="2175"/>
      <c r="VUR412" s="2175"/>
      <c r="VUS412" s="2175"/>
      <c r="VUT412" s="2175"/>
      <c r="VUU412" s="2175"/>
      <c r="VUV412" s="2175"/>
      <c r="VUW412" s="2175"/>
      <c r="VUX412" s="2175"/>
      <c r="VUY412" s="2175"/>
      <c r="VUZ412" s="2175"/>
      <c r="VVA412" s="2175"/>
      <c r="VVB412" s="2175"/>
      <c r="VVC412" s="2175"/>
      <c r="VVD412" s="2175"/>
      <c r="VVE412" s="2175"/>
      <c r="VVF412" s="2175"/>
      <c r="VVG412" s="2175"/>
      <c r="VVH412" s="2175"/>
      <c r="VVI412" s="2175"/>
      <c r="VVJ412" s="2175"/>
      <c r="VVK412" s="2175"/>
      <c r="VVL412" s="2175"/>
      <c r="VVM412" s="2175"/>
      <c r="VVN412" s="2175"/>
      <c r="VVO412" s="2175"/>
      <c r="VVP412" s="2175"/>
      <c r="VVQ412" s="2175"/>
      <c r="VVR412" s="2175"/>
      <c r="VVS412" s="2175"/>
      <c r="VVT412" s="2175"/>
      <c r="VVU412" s="2175"/>
      <c r="VVV412" s="2175"/>
      <c r="VVW412" s="2175"/>
      <c r="VVX412" s="2175"/>
      <c r="VVY412" s="2175"/>
      <c r="VVZ412" s="2175"/>
      <c r="VWA412" s="2175"/>
      <c r="VWB412" s="2175"/>
      <c r="VWC412" s="2175"/>
      <c r="VWD412" s="2175"/>
      <c r="VWE412" s="2175"/>
      <c r="VWF412" s="2175"/>
      <c r="VWG412" s="2175"/>
      <c r="VWH412" s="2175"/>
      <c r="VWI412" s="2175"/>
      <c r="VWJ412" s="2175"/>
      <c r="VWK412" s="2175"/>
      <c r="VWL412" s="2175"/>
      <c r="VWM412" s="2175"/>
      <c r="VWN412" s="2175"/>
      <c r="VWO412" s="2175"/>
      <c r="VWP412" s="2175"/>
      <c r="VWQ412" s="2175"/>
      <c r="VWR412" s="2175"/>
      <c r="VWS412" s="2175"/>
      <c r="VWT412" s="2175"/>
      <c r="VWU412" s="2175"/>
      <c r="VWV412" s="2175"/>
      <c r="VWW412" s="2175"/>
      <c r="VWX412" s="2175"/>
      <c r="VWY412" s="2175"/>
      <c r="VWZ412" s="2175"/>
      <c r="VXA412" s="2175"/>
      <c r="VXB412" s="2175"/>
      <c r="VXC412" s="2175"/>
      <c r="VXD412" s="2175"/>
      <c r="VXE412" s="2175"/>
      <c r="VXF412" s="2175"/>
      <c r="VXG412" s="2175"/>
      <c r="VXH412" s="2175"/>
      <c r="VXI412" s="2175"/>
      <c r="VXJ412" s="2175"/>
      <c r="VXK412" s="2175"/>
      <c r="VXL412" s="2175"/>
      <c r="VXM412" s="2175"/>
      <c r="VXN412" s="2175"/>
      <c r="VXO412" s="2175"/>
      <c r="VXP412" s="2175"/>
      <c r="VXQ412" s="2175"/>
      <c r="VXR412" s="2175"/>
      <c r="VXS412" s="2175"/>
      <c r="VXT412" s="2175"/>
      <c r="VXU412" s="2175"/>
      <c r="VXV412" s="2175"/>
      <c r="VXW412" s="2175"/>
      <c r="VXX412" s="2175"/>
      <c r="VXY412" s="2175"/>
      <c r="VXZ412" s="2175"/>
      <c r="VYA412" s="2175"/>
      <c r="VYB412" s="2175"/>
      <c r="VYC412" s="2175"/>
      <c r="VYD412" s="2175"/>
      <c r="VYE412" s="2175"/>
      <c r="VYF412" s="2175"/>
      <c r="VYG412" s="2175"/>
      <c r="VYH412" s="2175"/>
      <c r="VYI412" s="2175"/>
      <c r="VYJ412" s="2175"/>
      <c r="VYK412" s="2175"/>
      <c r="VYL412" s="2175"/>
      <c r="VYM412" s="2175"/>
      <c r="VYN412" s="2175"/>
      <c r="VYO412" s="2175"/>
      <c r="VYP412" s="2175"/>
      <c r="VYQ412" s="2175"/>
      <c r="VYR412" s="2175"/>
      <c r="VYS412" s="2175"/>
      <c r="VYT412" s="2175"/>
      <c r="VYU412" s="2175"/>
      <c r="VYV412" s="2175"/>
      <c r="VYW412" s="2175"/>
      <c r="VYX412" s="2175"/>
      <c r="VYY412" s="2175"/>
      <c r="VYZ412" s="2175"/>
      <c r="VZA412" s="2175"/>
      <c r="VZB412" s="2175"/>
      <c r="VZC412" s="2175"/>
      <c r="VZD412" s="2175"/>
      <c r="VZE412" s="2175"/>
      <c r="VZF412" s="2175"/>
      <c r="VZG412" s="2175"/>
      <c r="VZH412" s="2175"/>
      <c r="VZI412" s="2175"/>
      <c r="VZJ412" s="2175"/>
      <c r="VZK412" s="2175"/>
      <c r="VZL412" s="2175"/>
      <c r="VZM412" s="2175"/>
      <c r="VZN412" s="2175"/>
      <c r="VZO412" s="2175"/>
      <c r="VZP412" s="2175"/>
      <c r="VZQ412" s="2175"/>
      <c r="VZR412" s="2175"/>
      <c r="VZS412" s="2175"/>
      <c r="VZT412" s="2175"/>
      <c r="VZU412" s="2175"/>
      <c r="VZV412" s="2175"/>
      <c r="VZW412" s="2175"/>
      <c r="VZX412" s="2175"/>
      <c r="VZY412" s="2175"/>
      <c r="VZZ412" s="2175"/>
      <c r="WAA412" s="2175"/>
      <c r="WAB412" s="2175"/>
      <c r="WAC412" s="2175"/>
      <c r="WAD412" s="2175"/>
      <c r="WAE412" s="2175"/>
      <c r="WAF412" s="2175"/>
      <c r="WAG412" s="2175"/>
      <c r="WAH412" s="2175"/>
      <c r="WAI412" s="2175"/>
      <c r="WAJ412" s="2175"/>
      <c r="WAK412" s="2175"/>
      <c r="WAL412" s="2175"/>
      <c r="WAM412" s="2175"/>
      <c r="WAN412" s="2175"/>
      <c r="WAO412" s="2175"/>
      <c r="WAP412" s="2175"/>
      <c r="WAQ412" s="2175"/>
      <c r="WAR412" s="2175"/>
      <c r="WAS412" s="2175"/>
      <c r="WAT412" s="2175"/>
      <c r="WAU412" s="2175"/>
      <c r="WAV412" s="2175"/>
      <c r="WAW412" s="2175"/>
      <c r="WAX412" s="2175"/>
      <c r="WAY412" s="2175"/>
      <c r="WAZ412" s="2175"/>
      <c r="WBA412" s="2175"/>
      <c r="WBB412" s="2175"/>
      <c r="WBC412" s="2175"/>
      <c r="WBD412" s="2175"/>
      <c r="WBE412" s="2175"/>
      <c r="WBF412" s="2175"/>
      <c r="WBG412" s="2175"/>
      <c r="WBH412" s="2175"/>
      <c r="WBI412" s="2175"/>
      <c r="WBJ412" s="2175"/>
      <c r="WBK412" s="2175"/>
      <c r="WBL412" s="2175"/>
      <c r="WBM412" s="2175"/>
      <c r="WBN412" s="2175"/>
      <c r="WBO412" s="2175"/>
      <c r="WBP412" s="2175"/>
      <c r="WBQ412" s="2175"/>
      <c r="WBR412" s="2175"/>
      <c r="WBS412" s="2175"/>
      <c r="WBT412" s="2175"/>
      <c r="WBU412" s="2175"/>
      <c r="WBV412" s="2175"/>
      <c r="WBW412" s="2175"/>
      <c r="WBX412" s="2175"/>
      <c r="WBY412" s="2175"/>
      <c r="WBZ412" s="2175"/>
      <c r="WCA412" s="2175"/>
      <c r="WCB412" s="2175"/>
      <c r="WCC412" s="2175"/>
      <c r="WCD412" s="2175"/>
      <c r="WCE412" s="2175"/>
      <c r="WCF412" s="2175"/>
      <c r="WCG412" s="2175"/>
      <c r="WCH412" s="2175"/>
      <c r="WCI412" s="2175"/>
      <c r="WCJ412" s="2175"/>
      <c r="WCK412" s="2175"/>
      <c r="WCL412" s="2175"/>
      <c r="WCM412" s="2175"/>
      <c r="WCN412" s="2175"/>
      <c r="WCO412" s="2175"/>
      <c r="WCP412" s="2175"/>
      <c r="WCQ412" s="2175"/>
      <c r="WCR412" s="2175"/>
      <c r="WCS412" s="2175"/>
      <c r="WCT412" s="2175"/>
      <c r="WCU412" s="2175"/>
      <c r="WCV412" s="2175"/>
      <c r="WCW412" s="2175"/>
      <c r="WCX412" s="2175"/>
      <c r="WCY412" s="2175"/>
      <c r="WCZ412" s="2175"/>
      <c r="WDA412" s="2175"/>
      <c r="WDB412" s="2175"/>
      <c r="WDC412" s="2175"/>
      <c r="WDD412" s="2175"/>
      <c r="WDE412" s="2175"/>
      <c r="WDF412" s="2175"/>
      <c r="WDG412" s="2175"/>
      <c r="WDH412" s="2175"/>
      <c r="WDI412" s="2175"/>
      <c r="WDJ412" s="2175"/>
      <c r="WDK412" s="2175"/>
      <c r="WDL412" s="2175"/>
      <c r="WDM412" s="2175"/>
      <c r="WDN412" s="2175"/>
      <c r="WDO412" s="2175"/>
      <c r="WDP412" s="2175"/>
      <c r="WDQ412" s="2175"/>
      <c r="WDR412" s="2175"/>
      <c r="WDS412" s="2175"/>
      <c r="WDT412" s="2175"/>
      <c r="WDU412" s="2175"/>
      <c r="WDV412" s="2175"/>
      <c r="WDW412" s="2175"/>
      <c r="WDX412" s="2175"/>
      <c r="WDY412" s="2175"/>
      <c r="WDZ412" s="2175"/>
      <c r="WEA412" s="2175"/>
      <c r="WEB412" s="2175"/>
      <c r="WEC412" s="2175"/>
      <c r="WED412" s="2175"/>
      <c r="WEE412" s="2175"/>
      <c r="WEF412" s="2175"/>
      <c r="WEG412" s="2175"/>
      <c r="WEH412" s="2175"/>
      <c r="WEI412" s="2175"/>
      <c r="WEJ412" s="2175"/>
      <c r="WEK412" s="2175"/>
      <c r="WEL412" s="2175"/>
      <c r="WEM412" s="2175"/>
      <c r="WEN412" s="2175"/>
      <c r="WEO412" s="2175"/>
      <c r="WEP412" s="2175"/>
      <c r="WEQ412" s="2175"/>
      <c r="WER412" s="2175"/>
      <c r="WES412" s="2175"/>
      <c r="WET412" s="2175"/>
      <c r="WEU412" s="2175"/>
      <c r="WEV412" s="2175"/>
      <c r="WEW412" s="2175"/>
      <c r="WEX412" s="2175"/>
      <c r="WEY412" s="2175"/>
      <c r="WEZ412" s="2175"/>
      <c r="WFA412" s="2175"/>
      <c r="WFB412" s="2175"/>
      <c r="WFC412" s="2175"/>
      <c r="WFD412" s="2175"/>
      <c r="WFE412" s="2175"/>
      <c r="WFF412" s="2175"/>
      <c r="WFG412" s="2175"/>
      <c r="WFH412" s="2175"/>
      <c r="WFI412" s="2175"/>
      <c r="WFJ412" s="2175"/>
      <c r="WFK412" s="2175"/>
      <c r="WFL412" s="2175"/>
      <c r="WFM412" s="2175"/>
      <c r="WFN412" s="2175"/>
      <c r="WFO412" s="2175"/>
      <c r="WFP412" s="2175"/>
      <c r="WFQ412" s="2175"/>
      <c r="WFR412" s="2175"/>
      <c r="WFS412" s="2175"/>
      <c r="WFT412" s="2175"/>
      <c r="WFU412" s="2175"/>
      <c r="WFV412" s="2175"/>
      <c r="WFW412" s="2175"/>
      <c r="WFX412" s="2175"/>
      <c r="WFY412" s="2175"/>
      <c r="WFZ412" s="2175"/>
      <c r="WGA412" s="2175"/>
      <c r="WGB412" s="2175"/>
      <c r="WGC412" s="2175"/>
      <c r="WGD412" s="2175"/>
      <c r="WGE412" s="2175"/>
      <c r="WGF412" s="2175"/>
      <c r="WGG412" s="2175"/>
      <c r="WGH412" s="2175"/>
      <c r="WGI412" s="2175"/>
      <c r="WGJ412" s="2175"/>
      <c r="WGK412" s="2175"/>
      <c r="WGL412" s="2175"/>
      <c r="WGM412" s="2175"/>
      <c r="WGN412" s="2175"/>
      <c r="WGO412" s="2175"/>
      <c r="WGP412" s="2175"/>
      <c r="WGQ412" s="2175"/>
      <c r="WGR412" s="2175"/>
      <c r="WGS412" s="2175"/>
      <c r="WGT412" s="2175"/>
      <c r="WGU412" s="2175"/>
      <c r="WGV412" s="2175"/>
      <c r="WGW412" s="2175"/>
      <c r="WGX412" s="2175"/>
      <c r="WGY412" s="2175"/>
      <c r="WGZ412" s="2175"/>
      <c r="WHA412" s="2175"/>
      <c r="WHB412" s="2175"/>
      <c r="WHC412" s="2175"/>
      <c r="WHD412" s="2175"/>
      <c r="WHE412" s="2175"/>
      <c r="WHF412" s="2175"/>
      <c r="WHG412" s="2175"/>
      <c r="WHH412" s="2175"/>
      <c r="WHI412" s="2175"/>
      <c r="WHJ412" s="2175"/>
      <c r="WHK412" s="2175"/>
      <c r="WHL412" s="2175"/>
      <c r="WHM412" s="2175"/>
      <c r="WHN412" s="2175"/>
      <c r="WHO412" s="2175"/>
      <c r="WHP412" s="2175"/>
      <c r="WHQ412" s="2175"/>
      <c r="WHR412" s="2175"/>
      <c r="WHS412" s="2175"/>
      <c r="WHT412" s="2175"/>
      <c r="WHU412" s="2175"/>
      <c r="WHV412" s="2175"/>
      <c r="WHW412" s="2175"/>
      <c r="WHX412" s="2175"/>
      <c r="WHY412" s="2175"/>
      <c r="WHZ412" s="2175"/>
      <c r="WIA412" s="2175"/>
      <c r="WIB412" s="2175"/>
      <c r="WIC412" s="2175"/>
      <c r="WID412" s="2175"/>
      <c r="WIE412" s="2175"/>
      <c r="WIF412" s="2175"/>
      <c r="WIG412" s="2175"/>
      <c r="WIH412" s="2175"/>
      <c r="WII412" s="2175"/>
      <c r="WIJ412" s="2175"/>
      <c r="WIK412" s="2175"/>
      <c r="WIL412" s="2175"/>
      <c r="WIM412" s="2175"/>
      <c r="WIN412" s="2175"/>
      <c r="WIO412" s="2175"/>
      <c r="WIP412" s="2175"/>
      <c r="WIQ412" s="2175"/>
      <c r="WIR412" s="2175"/>
      <c r="WIS412" s="2175"/>
      <c r="WIT412" s="2175"/>
      <c r="WIU412" s="2175"/>
      <c r="WIV412" s="2175"/>
      <c r="WIW412" s="2175"/>
      <c r="WIX412" s="2175"/>
      <c r="WIY412" s="2175"/>
      <c r="WIZ412" s="2175"/>
      <c r="WJA412" s="2175"/>
      <c r="WJB412" s="2175"/>
      <c r="WJC412" s="2175"/>
      <c r="WJD412" s="2175"/>
      <c r="WJE412" s="2175"/>
      <c r="WJF412" s="2175"/>
      <c r="WJG412" s="2175"/>
      <c r="WJH412" s="2175"/>
      <c r="WJI412" s="2175"/>
      <c r="WJJ412" s="2175"/>
      <c r="WJK412" s="2175"/>
      <c r="WJL412" s="2175"/>
      <c r="WJM412" s="2175"/>
      <c r="WJN412" s="2175"/>
      <c r="WJO412" s="2175"/>
      <c r="WJP412" s="2175"/>
      <c r="WJQ412" s="2175"/>
      <c r="WJR412" s="2175"/>
      <c r="WJS412" s="2175"/>
      <c r="WJT412" s="2175"/>
      <c r="WJU412" s="2175"/>
      <c r="WJV412" s="2175"/>
      <c r="WJW412" s="2175"/>
      <c r="WJX412" s="2175"/>
      <c r="WJY412" s="2175"/>
      <c r="WJZ412" s="2175"/>
      <c r="WKA412" s="2175"/>
      <c r="WKB412" s="2175"/>
      <c r="WKC412" s="2175"/>
      <c r="WKD412" s="2175"/>
      <c r="WKE412" s="2175"/>
      <c r="WKF412" s="2175"/>
      <c r="WKG412" s="2175"/>
      <c r="WKH412" s="2175"/>
      <c r="WKI412" s="2175"/>
      <c r="WKJ412" s="2175"/>
      <c r="WKK412" s="2175"/>
      <c r="WKL412" s="2175"/>
      <c r="WKM412" s="2175"/>
      <c r="WKN412" s="2175"/>
      <c r="WKO412" s="2175"/>
      <c r="WKP412" s="2175"/>
      <c r="WKQ412" s="2175"/>
      <c r="WKR412" s="2175"/>
      <c r="WKS412" s="2175"/>
      <c r="WKT412" s="2175"/>
      <c r="WKU412" s="2175"/>
      <c r="WKV412" s="2175"/>
      <c r="WKW412" s="2175"/>
      <c r="WKX412" s="2175"/>
      <c r="WKY412" s="2175"/>
      <c r="WKZ412" s="2175"/>
      <c r="WLA412" s="2175"/>
      <c r="WLB412" s="2175"/>
      <c r="WLC412" s="2175"/>
      <c r="WLD412" s="2175"/>
      <c r="WLE412" s="2175"/>
      <c r="WLF412" s="2175"/>
      <c r="WLG412" s="2175"/>
      <c r="WLH412" s="2175"/>
      <c r="WLI412" s="2175"/>
      <c r="WLJ412" s="2175"/>
      <c r="WLK412" s="2175"/>
      <c r="WLL412" s="2175"/>
      <c r="WLM412" s="2175"/>
      <c r="WLN412" s="2175"/>
      <c r="WLO412" s="2175"/>
      <c r="WLP412" s="2175"/>
      <c r="WLQ412" s="2175"/>
      <c r="WLR412" s="2175"/>
      <c r="WLS412" s="2175"/>
      <c r="WLT412" s="2175"/>
      <c r="WLU412" s="2175"/>
      <c r="WLV412" s="2175"/>
      <c r="WLW412" s="2175"/>
      <c r="WLX412" s="2175"/>
      <c r="WLY412" s="2175"/>
      <c r="WLZ412" s="2175"/>
      <c r="WMA412" s="2175"/>
      <c r="WMB412" s="2175"/>
      <c r="WMC412" s="2175"/>
      <c r="WMD412" s="2175"/>
      <c r="WME412" s="2175"/>
      <c r="WMF412" s="2175"/>
      <c r="WMG412" s="2175"/>
      <c r="WMH412" s="2175"/>
      <c r="WMI412" s="2175"/>
      <c r="WMJ412" s="2175"/>
      <c r="WMK412" s="2175"/>
      <c r="WML412" s="2175"/>
      <c r="WMM412" s="2175"/>
      <c r="WMN412" s="2175"/>
      <c r="WMO412" s="2175"/>
      <c r="WMP412" s="2175"/>
      <c r="WMQ412" s="2175"/>
      <c r="WMR412" s="2175"/>
      <c r="WMS412" s="2175"/>
      <c r="WMT412" s="2175"/>
      <c r="WMU412" s="2175"/>
      <c r="WMV412" s="2175"/>
      <c r="WMW412" s="2175"/>
      <c r="WMX412" s="2175"/>
      <c r="WMY412" s="2175"/>
      <c r="WMZ412" s="2175"/>
      <c r="WNA412" s="2175"/>
      <c r="WNB412" s="2175"/>
      <c r="WNC412" s="2175"/>
      <c r="WND412" s="2175"/>
      <c r="WNE412" s="2175"/>
      <c r="WNF412" s="2175"/>
      <c r="WNG412" s="2175"/>
      <c r="WNH412" s="2175"/>
      <c r="WNI412" s="2175"/>
      <c r="WNJ412" s="2175"/>
      <c r="WNK412" s="2175"/>
      <c r="WNL412" s="2175"/>
      <c r="WNM412" s="2175"/>
      <c r="WNN412" s="2175"/>
      <c r="WNO412" s="2175"/>
      <c r="WNP412" s="2175"/>
      <c r="WNQ412" s="2175"/>
      <c r="WNR412" s="2175"/>
      <c r="WNS412" s="2175"/>
      <c r="WNT412" s="2175"/>
      <c r="WNU412" s="2175"/>
      <c r="WNV412" s="2175"/>
      <c r="WNW412" s="2175"/>
      <c r="WNX412" s="2175"/>
      <c r="WNY412" s="2175"/>
      <c r="WNZ412" s="2175"/>
      <c r="WOA412" s="2175"/>
      <c r="WOB412" s="2175"/>
      <c r="WOC412" s="2175"/>
      <c r="WOD412" s="2175"/>
      <c r="WOE412" s="2175"/>
      <c r="WOF412" s="2175"/>
      <c r="WOG412" s="2175"/>
      <c r="WOH412" s="2175"/>
      <c r="WOI412" s="2175"/>
      <c r="WOJ412" s="2175"/>
      <c r="WOK412" s="2175"/>
      <c r="WOL412" s="2175"/>
      <c r="WOM412" s="2175"/>
      <c r="WON412" s="2175"/>
      <c r="WOO412" s="2175"/>
      <c r="WOP412" s="2175"/>
      <c r="WOQ412" s="2175"/>
      <c r="WOR412" s="2175"/>
      <c r="WOS412" s="2175"/>
      <c r="WOT412" s="2175"/>
      <c r="WOU412" s="2175"/>
      <c r="WOV412" s="2175"/>
      <c r="WOW412" s="2175"/>
      <c r="WOX412" s="2175"/>
      <c r="WOY412" s="2175"/>
      <c r="WOZ412" s="2175"/>
      <c r="WPA412" s="2175"/>
      <c r="WPB412" s="2175"/>
      <c r="WPC412" s="2175"/>
      <c r="WPD412" s="2175"/>
      <c r="WPE412" s="2175"/>
      <c r="WPF412" s="2175"/>
      <c r="WPG412" s="2175"/>
      <c r="WPH412" s="2175"/>
      <c r="WPI412" s="2175"/>
      <c r="WPJ412" s="2175"/>
      <c r="WPK412" s="2175"/>
      <c r="WPL412" s="2175"/>
      <c r="WPM412" s="2175"/>
      <c r="WPN412" s="2175"/>
      <c r="WPO412" s="2175"/>
      <c r="WPP412" s="2175"/>
      <c r="WPQ412" s="2175"/>
      <c r="WPR412" s="2175"/>
      <c r="WPS412" s="2175"/>
      <c r="WPT412" s="2175"/>
      <c r="WPU412" s="2175"/>
      <c r="WPV412" s="2175"/>
      <c r="WPW412" s="2175"/>
      <c r="WPX412" s="2175"/>
      <c r="WPY412" s="2175"/>
      <c r="WPZ412" s="2175"/>
      <c r="WQA412" s="2175"/>
      <c r="WQB412" s="2175"/>
      <c r="WQC412" s="2175"/>
      <c r="WQD412" s="2175"/>
      <c r="WQE412" s="2175"/>
      <c r="WQF412" s="2175"/>
      <c r="WQG412" s="2175"/>
      <c r="WQH412" s="2175"/>
      <c r="WQI412" s="2175"/>
      <c r="WQJ412" s="2175"/>
      <c r="WQK412" s="2175"/>
      <c r="WQL412" s="2175"/>
      <c r="WQM412" s="2175"/>
      <c r="WQN412" s="2175"/>
      <c r="WQO412" s="2175"/>
      <c r="WQP412" s="2175"/>
      <c r="WQQ412" s="2175"/>
      <c r="WQR412" s="2175"/>
      <c r="WQS412" s="2175"/>
      <c r="WQT412" s="2175"/>
      <c r="WQU412" s="2175"/>
      <c r="WQV412" s="2175"/>
      <c r="WQW412" s="2175"/>
      <c r="WQX412" s="2175"/>
      <c r="WQY412" s="2175"/>
      <c r="WQZ412" s="2175"/>
      <c r="WRA412" s="2175"/>
      <c r="WRB412" s="2175"/>
      <c r="WRC412" s="2175"/>
      <c r="WRD412" s="2175"/>
      <c r="WRE412" s="2175"/>
      <c r="WRF412" s="2175"/>
      <c r="WRG412" s="2175"/>
      <c r="WRH412" s="2175"/>
      <c r="WRI412" s="2175"/>
      <c r="WRJ412" s="2175"/>
      <c r="WRK412" s="2175"/>
      <c r="WRL412" s="2175"/>
      <c r="WRM412" s="2175"/>
      <c r="WRN412" s="2175"/>
      <c r="WRO412" s="2175"/>
      <c r="WRP412" s="2175"/>
      <c r="WRQ412" s="2175"/>
      <c r="WRR412" s="2175"/>
      <c r="WRS412" s="2175"/>
      <c r="WRT412" s="2175"/>
      <c r="WRU412" s="2175"/>
      <c r="WRV412" s="2175"/>
      <c r="WRW412" s="2175"/>
      <c r="WRX412" s="2175"/>
      <c r="WRY412" s="2175"/>
      <c r="WRZ412" s="2175"/>
      <c r="WSA412" s="2175"/>
      <c r="WSB412" s="2175"/>
      <c r="WSC412" s="2175"/>
      <c r="WSD412" s="2175"/>
      <c r="WSE412" s="2175"/>
      <c r="WSF412" s="2175"/>
      <c r="WSG412" s="2175"/>
      <c r="WSH412" s="2175"/>
      <c r="WSI412" s="2175"/>
      <c r="WSJ412" s="2175"/>
      <c r="WSK412" s="2175"/>
      <c r="WSL412" s="2175"/>
      <c r="WSM412" s="2175"/>
      <c r="WSN412" s="2175"/>
      <c r="WSO412" s="2175"/>
      <c r="WSP412" s="2175"/>
      <c r="WSQ412" s="2175"/>
      <c r="WSR412" s="2175"/>
      <c r="WSS412" s="2175"/>
      <c r="WST412" s="2175"/>
      <c r="WSU412" s="2175"/>
      <c r="WSV412" s="2175"/>
      <c r="WSW412" s="2175"/>
      <c r="WSX412" s="2175"/>
      <c r="WSY412" s="2175"/>
      <c r="WSZ412" s="2175"/>
      <c r="WTA412" s="2175"/>
      <c r="WTB412" s="2175"/>
      <c r="WTC412" s="2175"/>
      <c r="WTD412" s="2175"/>
      <c r="WTE412" s="2175"/>
      <c r="WTF412" s="2175"/>
      <c r="WTG412" s="2175"/>
      <c r="WTH412" s="2175"/>
      <c r="WTI412" s="2175"/>
      <c r="WTJ412" s="2175"/>
      <c r="WTK412" s="2175"/>
      <c r="WTL412" s="2175"/>
      <c r="WTM412" s="2175"/>
      <c r="WTN412" s="2175"/>
      <c r="WTO412" s="2175"/>
      <c r="WTP412" s="2175"/>
      <c r="WTQ412" s="2175"/>
      <c r="WTR412" s="2175"/>
      <c r="WTS412" s="2175"/>
      <c r="WTT412" s="2175"/>
      <c r="WTU412" s="2175"/>
      <c r="WTV412" s="2175"/>
      <c r="WTW412" s="2175"/>
      <c r="WTX412" s="2175"/>
      <c r="WTY412" s="2175"/>
      <c r="WTZ412" s="2175"/>
      <c r="WUA412" s="2175"/>
      <c r="WUB412" s="2175"/>
      <c r="WUC412" s="2175"/>
      <c r="WUD412" s="2175"/>
      <c r="WUE412" s="2175"/>
      <c r="WUF412" s="2175"/>
      <c r="WUG412" s="2175"/>
      <c r="WUH412" s="2175"/>
      <c r="WUI412" s="2175"/>
      <c r="WUJ412" s="2175"/>
      <c r="WUK412" s="2175"/>
      <c r="WUL412" s="2175"/>
      <c r="WUM412" s="2175"/>
      <c r="WUN412" s="2175"/>
      <c r="WUO412" s="2175"/>
      <c r="WUP412" s="2175"/>
      <c r="WUQ412" s="2175"/>
      <c r="WUR412" s="2175"/>
      <c r="WUS412" s="2175"/>
      <c r="WUT412" s="2175"/>
      <c r="WUU412" s="2175"/>
      <c r="WUV412" s="2175"/>
      <c r="WUW412" s="2175"/>
      <c r="WUX412" s="2175"/>
      <c r="WUY412" s="2175"/>
      <c r="WUZ412" s="2175"/>
      <c r="WVA412" s="2175"/>
      <c r="WVB412" s="2175"/>
      <c r="WVC412" s="2175"/>
      <c r="WVD412" s="2175"/>
      <c r="WVE412" s="2175"/>
      <c r="WVF412" s="2175"/>
      <c r="WVG412" s="2175"/>
      <c r="WVH412" s="2175"/>
      <c r="WVI412" s="2175"/>
      <c r="WVJ412" s="2175"/>
      <c r="WVK412" s="2175"/>
      <c r="WVL412" s="2175"/>
      <c r="WVM412" s="2175"/>
      <c r="WVN412" s="2175"/>
    </row>
    <row r="413" spans="1:16134" s="1103" customFormat="1" ht="60" x14ac:dyDescent="0.25">
      <c r="A413" s="1737" t="s">
        <v>471</v>
      </c>
      <c r="B413" s="1653" t="s">
        <v>1468</v>
      </c>
      <c r="C413" s="1653" t="s">
        <v>476</v>
      </c>
      <c r="D413" s="1649" t="s">
        <v>477</v>
      </c>
      <c r="E413" s="1650">
        <v>47018</v>
      </c>
      <c r="F413" s="1653" t="s">
        <v>32</v>
      </c>
      <c r="G413" s="1653" t="s">
        <v>2440</v>
      </c>
      <c r="IW413" s="2175"/>
      <c r="IX413" s="2175"/>
      <c r="IY413" s="2175"/>
      <c r="IZ413" s="2175"/>
      <c r="JA413" s="2175"/>
      <c r="JB413" s="2175"/>
      <c r="JC413" s="2175"/>
      <c r="JD413" s="2175"/>
      <c r="JE413" s="2175"/>
      <c r="JF413" s="2175"/>
      <c r="JG413" s="2175"/>
      <c r="JH413" s="2175"/>
      <c r="JI413" s="2175"/>
      <c r="JJ413" s="2175"/>
      <c r="JK413" s="2175"/>
      <c r="JL413" s="2175"/>
      <c r="JM413" s="2175"/>
      <c r="JN413" s="2175"/>
      <c r="JO413" s="2175"/>
      <c r="JP413" s="2175"/>
      <c r="JQ413" s="2175"/>
      <c r="JR413" s="2175"/>
      <c r="JS413" s="2175"/>
      <c r="JT413" s="2175"/>
      <c r="JU413" s="2175"/>
      <c r="JV413" s="2175"/>
      <c r="JW413" s="2175"/>
      <c r="JX413" s="2175"/>
      <c r="JY413" s="2175"/>
      <c r="JZ413" s="2175"/>
      <c r="KA413" s="2175"/>
      <c r="KB413" s="2175"/>
      <c r="KC413" s="2175"/>
      <c r="KD413" s="2175"/>
      <c r="KE413" s="2175"/>
      <c r="KF413" s="2175"/>
      <c r="KG413" s="2175"/>
      <c r="KH413" s="2175"/>
      <c r="KI413" s="2175"/>
      <c r="KJ413" s="2175"/>
      <c r="KK413" s="2175"/>
      <c r="KL413" s="2175"/>
      <c r="KM413" s="2175"/>
      <c r="KN413" s="2175"/>
      <c r="KO413" s="2175"/>
      <c r="KP413" s="2175"/>
      <c r="KQ413" s="2175"/>
      <c r="KR413" s="2175"/>
      <c r="KS413" s="2175"/>
      <c r="KT413" s="2175"/>
      <c r="KU413" s="2175"/>
      <c r="KV413" s="2175"/>
      <c r="KW413" s="2175"/>
      <c r="KX413" s="2175"/>
      <c r="KY413" s="2175"/>
      <c r="KZ413" s="2175"/>
      <c r="LA413" s="2175"/>
      <c r="LB413" s="2175"/>
      <c r="LC413" s="2175"/>
      <c r="LD413" s="2175"/>
      <c r="LE413" s="2175"/>
      <c r="LF413" s="2175"/>
      <c r="LG413" s="2175"/>
      <c r="LH413" s="2175"/>
      <c r="LI413" s="2175"/>
      <c r="LJ413" s="2175"/>
      <c r="LK413" s="2175"/>
      <c r="LL413" s="2175"/>
      <c r="LM413" s="2175"/>
      <c r="LN413" s="2175"/>
      <c r="LO413" s="2175"/>
      <c r="LP413" s="2175"/>
      <c r="LQ413" s="2175"/>
      <c r="LR413" s="2175"/>
      <c r="LS413" s="2175"/>
      <c r="LT413" s="2175"/>
      <c r="LU413" s="2175"/>
      <c r="LV413" s="2175"/>
      <c r="LW413" s="2175"/>
      <c r="LX413" s="2175"/>
      <c r="LY413" s="2175"/>
      <c r="LZ413" s="2175"/>
      <c r="MA413" s="2175"/>
      <c r="MB413" s="2175"/>
      <c r="MC413" s="2175"/>
      <c r="MD413" s="2175"/>
      <c r="ME413" s="2175"/>
      <c r="MF413" s="2175"/>
      <c r="MG413" s="2175"/>
      <c r="MH413" s="2175"/>
      <c r="MI413" s="2175"/>
      <c r="MJ413" s="2175"/>
      <c r="MK413" s="2175"/>
      <c r="ML413" s="2175"/>
      <c r="MM413" s="2175"/>
      <c r="MN413" s="2175"/>
      <c r="MO413" s="2175"/>
      <c r="MP413" s="2175"/>
      <c r="MQ413" s="2175"/>
      <c r="MR413" s="2175"/>
      <c r="MS413" s="2175"/>
      <c r="MT413" s="2175"/>
      <c r="MU413" s="2175"/>
      <c r="MV413" s="2175"/>
      <c r="MW413" s="2175"/>
      <c r="MX413" s="2175"/>
      <c r="MY413" s="2175"/>
      <c r="MZ413" s="2175"/>
      <c r="NA413" s="2175"/>
      <c r="NB413" s="2175"/>
      <c r="NC413" s="2175"/>
      <c r="ND413" s="2175"/>
      <c r="NE413" s="2175"/>
      <c r="NF413" s="2175"/>
      <c r="NG413" s="2175"/>
      <c r="NH413" s="2175"/>
      <c r="NI413" s="2175"/>
      <c r="NJ413" s="2175"/>
      <c r="NK413" s="2175"/>
      <c r="NL413" s="2175"/>
      <c r="NM413" s="2175"/>
      <c r="NN413" s="2175"/>
      <c r="NO413" s="2175"/>
      <c r="NP413" s="2175"/>
      <c r="NQ413" s="2175"/>
      <c r="NR413" s="2175"/>
      <c r="NS413" s="2175"/>
      <c r="NT413" s="2175"/>
      <c r="NU413" s="2175"/>
      <c r="NV413" s="2175"/>
      <c r="NW413" s="2175"/>
      <c r="NX413" s="2175"/>
      <c r="NY413" s="2175"/>
      <c r="NZ413" s="2175"/>
      <c r="OA413" s="2175"/>
      <c r="OB413" s="2175"/>
      <c r="OC413" s="2175"/>
      <c r="OD413" s="2175"/>
      <c r="OE413" s="2175"/>
      <c r="OF413" s="2175"/>
      <c r="OG413" s="2175"/>
      <c r="OH413" s="2175"/>
      <c r="OI413" s="2175"/>
      <c r="OJ413" s="2175"/>
      <c r="OK413" s="2175"/>
      <c r="OL413" s="2175"/>
      <c r="OM413" s="2175"/>
      <c r="ON413" s="2175"/>
      <c r="OO413" s="2175"/>
      <c r="OP413" s="2175"/>
      <c r="OQ413" s="2175"/>
      <c r="OR413" s="2175"/>
      <c r="OS413" s="2175"/>
      <c r="OT413" s="2175"/>
      <c r="OU413" s="2175"/>
      <c r="OV413" s="2175"/>
      <c r="OW413" s="2175"/>
      <c r="OX413" s="2175"/>
      <c r="OY413" s="2175"/>
      <c r="OZ413" s="2175"/>
      <c r="PA413" s="2175"/>
      <c r="PB413" s="2175"/>
      <c r="PC413" s="2175"/>
      <c r="PD413" s="2175"/>
      <c r="PE413" s="2175"/>
      <c r="PF413" s="2175"/>
      <c r="PG413" s="2175"/>
      <c r="PH413" s="2175"/>
      <c r="PI413" s="2175"/>
      <c r="PJ413" s="2175"/>
      <c r="PK413" s="2175"/>
      <c r="PL413" s="2175"/>
      <c r="PM413" s="2175"/>
      <c r="PN413" s="2175"/>
      <c r="PO413" s="2175"/>
      <c r="PP413" s="2175"/>
      <c r="PQ413" s="2175"/>
      <c r="PR413" s="2175"/>
      <c r="PS413" s="2175"/>
      <c r="PT413" s="2175"/>
      <c r="PU413" s="2175"/>
      <c r="PV413" s="2175"/>
      <c r="PW413" s="2175"/>
      <c r="PX413" s="2175"/>
      <c r="PY413" s="2175"/>
      <c r="PZ413" s="2175"/>
      <c r="QA413" s="2175"/>
      <c r="QB413" s="2175"/>
      <c r="QC413" s="2175"/>
      <c r="QD413" s="2175"/>
      <c r="QE413" s="2175"/>
      <c r="QF413" s="2175"/>
      <c r="QG413" s="2175"/>
      <c r="QH413" s="2175"/>
      <c r="QI413" s="2175"/>
      <c r="QJ413" s="2175"/>
      <c r="QK413" s="2175"/>
      <c r="QL413" s="2175"/>
      <c r="QM413" s="2175"/>
      <c r="QN413" s="2175"/>
      <c r="QO413" s="2175"/>
      <c r="QP413" s="2175"/>
      <c r="QQ413" s="2175"/>
      <c r="QR413" s="2175"/>
      <c r="QS413" s="2175"/>
      <c r="QT413" s="2175"/>
      <c r="QU413" s="2175"/>
      <c r="QV413" s="2175"/>
      <c r="QW413" s="2175"/>
      <c r="QX413" s="2175"/>
      <c r="QY413" s="2175"/>
      <c r="QZ413" s="2175"/>
      <c r="RA413" s="2175"/>
      <c r="RB413" s="2175"/>
      <c r="RC413" s="2175"/>
      <c r="RD413" s="2175"/>
      <c r="RE413" s="2175"/>
      <c r="RF413" s="2175"/>
      <c r="RG413" s="2175"/>
      <c r="RH413" s="2175"/>
      <c r="RI413" s="2175"/>
      <c r="RJ413" s="2175"/>
      <c r="RK413" s="2175"/>
      <c r="RL413" s="2175"/>
      <c r="RM413" s="2175"/>
      <c r="RN413" s="2175"/>
      <c r="RO413" s="2175"/>
      <c r="RP413" s="2175"/>
      <c r="RQ413" s="2175"/>
      <c r="RR413" s="2175"/>
      <c r="RS413" s="2175"/>
      <c r="RT413" s="2175"/>
      <c r="RU413" s="2175"/>
      <c r="RV413" s="2175"/>
      <c r="RW413" s="2175"/>
      <c r="RX413" s="2175"/>
      <c r="RY413" s="2175"/>
      <c r="RZ413" s="2175"/>
      <c r="SA413" s="2175"/>
      <c r="SB413" s="2175"/>
      <c r="SC413" s="2175"/>
      <c r="SD413" s="2175"/>
      <c r="SE413" s="2175"/>
      <c r="SF413" s="2175"/>
      <c r="SG413" s="2175"/>
      <c r="SH413" s="2175"/>
      <c r="SI413" s="2175"/>
      <c r="SJ413" s="2175"/>
      <c r="SK413" s="2175"/>
      <c r="SL413" s="2175"/>
      <c r="SM413" s="2175"/>
      <c r="SN413" s="2175"/>
      <c r="SO413" s="2175"/>
      <c r="SP413" s="2175"/>
      <c r="SQ413" s="2175"/>
      <c r="SR413" s="2175"/>
      <c r="SS413" s="2175"/>
      <c r="ST413" s="2175"/>
      <c r="SU413" s="2175"/>
      <c r="SV413" s="2175"/>
      <c r="SW413" s="2175"/>
      <c r="SX413" s="2175"/>
      <c r="SY413" s="2175"/>
      <c r="SZ413" s="2175"/>
      <c r="TA413" s="2175"/>
      <c r="TB413" s="2175"/>
      <c r="TC413" s="2175"/>
      <c r="TD413" s="2175"/>
      <c r="TE413" s="2175"/>
      <c r="TF413" s="2175"/>
      <c r="TG413" s="2175"/>
      <c r="TH413" s="2175"/>
      <c r="TI413" s="2175"/>
      <c r="TJ413" s="2175"/>
      <c r="TK413" s="2175"/>
      <c r="TL413" s="2175"/>
      <c r="TM413" s="2175"/>
      <c r="TN413" s="2175"/>
      <c r="TO413" s="2175"/>
      <c r="TP413" s="2175"/>
      <c r="TQ413" s="2175"/>
      <c r="TR413" s="2175"/>
      <c r="TS413" s="2175"/>
      <c r="TT413" s="2175"/>
      <c r="TU413" s="2175"/>
      <c r="TV413" s="2175"/>
      <c r="TW413" s="2175"/>
      <c r="TX413" s="2175"/>
      <c r="TY413" s="2175"/>
      <c r="TZ413" s="2175"/>
      <c r="UA413" s="2175"/>
      <c r="UB413" s="2175"/>
      <c r="UC413" s="2175"/>
      <c r="UD413" s="2175"/>
      <c r="UE413" s="2175"/>
      <c r="UF413" s="2175"/>
      <c r="UG413" s="2175"/>
      <c r="UH413" s="2175"/>
      <c r="UI413" s="2175"/>
      <c r="UJ413" s="2175"/>
      <c r="UK413" s="2175"/>
      <c r="UL413" s="2175"/>
      <c r="UM413" s="2175"/>
      <c r="UN413" s="2175"/>
      <c r="UO413" s="2175"/>
      <c r="UP413" s="2175"/>
      <c r="UQ413" s="2175"/>
      <c r="UR413" s="2175"/>
      <c r="US413" s="2175"/>
      <c r="UT413" s="2175"/>
      <c r="UU413" s="2175"/>
      <c r="UV413" s="2175"/>
      <c r="UW413" s="2175"/>
      <c r="UX413" s="2175"/>
      <c r="UY413" s="2175"/>
      <c r="UZ413" s="2175"/>
      <c r="VA413" s="2175"/>
      <c r="VB413" s="2175"/>
      <c r="VC413" s="2175"/>
      <c r="VD413" s="2175"/>
      <c r="VE413" s="2175"/>
      <c r="VF413" s="2175"/>
      <c r="VG413" s="2175"/>
      <c r="VH413" s="2175"/>
      <c r="VI413" s="2175"/>
      <c r="VJ413" s="2175"/>
      <c r="VK413" s="2175"/>
      <c r="VL413" s="2175"/>
      <c r="VM413" s="2175"/>
      <c r="VN413" s="2175"/>
      <c r="VO413" s="2175"/>
      <c r="VP413" s="2175"/>
      <c r="VQ413" s="2175"/>
      <c r="VR413" s="2175"/>
      <c r="VS413" s="2175"/>
      <c r="VT413" s="2175"/>
      <c r="VU413" s="2175"/>
      <c r="VV413" s="2175"/>
      <c r="VW413" s="2175"/>
      <c r="VX413" s="2175"/>
      <c r="VY413" s="2175"/>
      <c r="VZ413" s="2175"/>
      <c r="WA413" s="2175"/>
      <c r="WB413" s="2175"/>
      <c r="WC413" s="2175"/>
      <c r="WD413" s="2175"/>
      <c r="WE413" s="2175"/>
      <c r="WF413" s="2175"/>
      <c r="WG413" s="2175"/>
      <c r="WH413" s="2175"/>
      <c r="WI413" s="2175"/>
      <c r="WJ413" s="2175"/>
      <c r="WK413" s="2175"/>
      <c r="WL413" s="2175"/>
      <c r="WM413" s="2175"/>
      <c r="WN413" s="2175"/>
      <c r="WO413" s="2175"/>
      <c r="WP413" s="2175"/>
      <c r="WQ413" s="2175"/>
      <c r="WR413" s="2175"/>
      <c r="WS413" s="2175"/>
      <c r="WT413" s="2175"/>
      <c r="WU413" s="2175"/>
      <c r="WV413" s="2175"/>
      <c r="WW413" s="2175"/>
      <c r="WX413" s="2175"/>
      <c r="WY413" s="2175"/>
      <c r="WZ413" s="2175"/>
      <c r="XA413" s="2175"/>
      <c r="XB413" s="2175"/>
      <c r="XC413" s="2175"/>
      <c r="XD413" s="2175"/>
      <c r="XE413" s="2175"/>
      <c r="XF413" s="2175"/>
      <c r="XG413" s="2175"/>
      <c r="XH413" s="2175"/>
      <c r="XI413" s="2175"/>
      <c r="XJ413" s="2175"/>
      <c r="XK413" s="2175"/>
      <c r="XL413" s="2175"/>
      <c r="XM413" s="2175"/>
      <c r="XN413" s="2175"/>
      <c r="XO413" s="2175"/>
      <c r="XP413" s="2175"/>
      <c r="XQ413" s="2175"/>
      <c r="XR413" s="2175"/>
      <c r="XS413" s="2175"/>
      <c r="XT413" s="2175"/>
      <c r="XU413" s="2175"/>
      <c r="XV413" s="2175"/>
      <c r="XW413" s="2175"/>
      <c r="XX413" s="2175"/>
      <c r="XY413" s="2175"/>
      <c r="XZ413" s="2175"/>
      <c r="YA413" s="2175"/>
      <c r="YB413" s="2175"/>
      <c r="YC413" s="2175"/>
      <c r="YD413" s="2175"/>
      <c r="YE413" s="2175"/>
      <c r="YF413" s="2175"/>
      <c r="YG413" s="2175"/>
      <c r="YH413" s="2175"/>
      <c r="YI413" s="2175"/>
      <c r="YJ413" s="2175"/>
      <c r="YK413" s="2175"/>
      <c r="YL413" s="2175"/>
      <c r="YM413" s="2175"/>
      <c r="YN413" s="2175"/>
      <c r="YO413" s="2175"/>
      <c r="YP413" s="2175"/>
      <c r="YQ413" s="2175"/>
      <c r="YR413" s="2175"/>
      <c r="YS413" s="2175"/>
      <c r="YT413" s="2175"/>
      <c r="YU413" s="2175"/>
      <c r="YV413" s="2175"/>
      <c r="YW413" s="2175"/>
      <c r="YX413" s="2175"/>
      <c r="YY413" s="2175"/>
      <c r="YZ413" s="2175"/>
      <c r="ZA413" s="2175"/>
      <c r="ZB413" s="2175"/>
      <c r="ZC413" s="2175"/>
      <c r="ZD413" s="2175"/>
      <c r="ZE413" s="2175"/>
      <c r="ZF413" s="2175"/>
      <c r="ZG413" s="2175"/>
      <c r="ZH413" s="2175"/>
      <c r="ZI413" s="2175"/>
      <c r="ZJ413" s="2175"/>
      <c r="ZK413" s="2175"/>
      <c r="ZL413" s="2175"/>
      <c r="ZM413" s="2175"/>
      <c r="ZN413" s="2175"/>
      <c r="ZO413" s="2175"/>
      <c r="ZP413" s="2175"/>
      <c r="ZQ413" s="2175"/>
      <c r="ZR413" s="2175"/>
      <c r="ZS413" s="2175"/>
      <c r="ZT413" s="2175"/>
      <c r="ZU413" s="2175"/>
      <c r="ZV413" s="2175"/>
      <c r="ZW413" s="2175"/>
      <c r="ZX413" s="2175"/>
      <c r="ZY413" s="2175"/>
      <c r="ZZ413" s="2175"/>
      <c r="AAA413" s="2175"/>
      <c r="AAB413" s="2175"/>
      <c r="AAC413" s="2175"/>
      <c r="AAD413" s="2175"/>
      <c r="AAE413" s="2175"/>
      <c r="AAF413" s="2175"/>
      <c r="AAG413" s="2175"/>
      <c r="AAH413" s="2175"/>
      <c r="AAI413" s="2175"/>
      <c r="AAJ413" s="2175"/>
      <c r="AAK413" s="2175"/>
      <c r="AAL413" s="2175"/>
      <c r="AAM413" s="2175"/>
      <c r="AAN413" s="2175"/>
      <c r="AAO413" s="2175"/>
      <c r="AAP413" s="2175"/>
      <c r="AAQ413" s="2175"/>
      <c r="AAR413" s="2175"/>
      <c r="AAS413" s="2175"/>
      <c r="AAT413" s="2175"/>
      <c r="AAU413" s="2175"/>
      <c r="AAV413" s="2175"/>
      <c r="AAW413" s="2175"/>
      <c r="AAX413" s="2175"/>
      <c r="AAY413" s="2175"/>
      <c r="AAZ413" s="2175"/>
      <c r="ABA413" s="2175"/>
      <c r="ABB413" s="2175"/>
      <c r="ABC413" s="2175"/>
      <c r="ABD413" s="2175"/>
      <c r="ABE413" s="2175"/>
      <c r="ABF413" s="2175"/>
      <c r="ABG413" s="2175"/>
      <c r="ABH413" s="2175"/>
      <c r="ABI413" s="2175"/>
      <c r="ABJ413" s="2175"/>
      <c r="ABK413" s="2175"/>
      <c r="ABL413" s="2175"/>
      <c r="ABM413" s="2175"/>
      <c r="ABN413" s="2175"/>
      <c r="ABO413" s="2175"/>
      <c r="ABP413" s="2175"/>
      <c r="ABQ413" s="2175"/>
      <c r="ABR413" s="2175"/>
      <c r="ABS413" s="2175"/>
      <c r="ABT413" s="2175"/>
      <c r="ABU413" s="2175"/>
      <c r="ABV413" s="2175"/>
      <c r="ABW413" s="2175"/>
      <c r="ABX413" s="2175"/>
      <c r="ABY413" s="2175"/>
      <c r="ABZ413" s="2175"/>
      <c r="ACA413" s="2175"/>
      <c r="ACB413" s="2175"/>
      <c r="ACC413" s="2175"/>
      <c r="ACD413" s="2175"/>
      <c r="ACE413" s="2175"/>
      <c r="ACF413" s="2175"/>
      <c r="ACG413" s="2175"/>
      <c r="ACH413" s="2175"/>
      <c r="ACI413" s="2175"/>
      <c r="ACJ413" s="2175"/>
      <c r="ACK413" s="2175"/>
      <c r="ACL413" s="2175"/>
      <c r="ACM413" s="2175"/>
      <c r="ACN413" s="2175"/>
      <c r="ACO413" s="2175"/>
      <c r="ACP413" s="2175"/>
      <c r="ACQ413" s="2175"/>
      <c r="ACR413" s="2175"/>
      <c r="ACS413" s="2175"/>
      <c r="ACT413" s="2175"/>
      <c r="ACU413" s="2175"/>
      <c r="ACV413" s="2175"/>
      <c r="ACW413" s="2175"/>
      <c r="ACX413" s="2175"/>
      <c r="ACY413" s="2175"/>
      <c r="ACZ413" s="2175"/>
      <c r="ADA413" s="2175"/>
      <c r="ADB413" s="2175"/>
      <c r="ADC413" s="2175"/>
      <c r="ADD413" s="2175"/>
      <c r="ADE413" s="2175"/>
      <c r="ADF413" s="2175"/>
      <c r="ADG413" s="2175"/>
      <c r="ADH413" s="2175"/>
      <c r="ADI413" s="2175"/>
      <c r="ADJ413" s="2175"/>
      <c r="ADK413" s="2175"/>
      <c r="ADL413" s="2175"/>
      <c r="ADM413" s="2175"/>
      <c r="ADN413" s="2175"/>
      <c r="ADO413" s="2175"/>
      <c r="ADP413" s="2175"/>
      <c r="ADQ413" s="2175"/>
      <c r="ADR413" s="2175"/>
      <c r="ADS413" s="2175"/>
      <c r="ADT413" s="2175"/>
      <c r="ADU413" s="2175"/>
      <c r="ADV413" s="2175"/>
      <c r="ADW413" s="2175"/>
      <c r="ADX413" s="2175"/>
      <c r="ADY413" s="2175"/>
      <c r="ADZ413" s="2175"/>
      <c r="AEA413" s="2175"/>
      <c r="AEB413" s="2175"/>
      <c r="AEC413" s="2175"/>
      <c r="AED413" s="2175"/>
      <c r="AEE413" s="2175"/>
      <c r="AEF413" s="2175"/>
      <c r="AEG413" s="2175"/>
      <c r="AEH413" s="2175"/>
      <c r="AEI413" s="2175"/>
      <c r="AEJ413" s="2175"/>
      <c r="AEK413" s="2175"/>
      <c r="AEL413" s="2175"/>
      <c r="AEM413" s="2175"/>
      <c r="AEN413" s="2175"/>
      <c r="AEO413" s="2175"/>
      <c r="AEP413" s="2175"/>
      <c r="AEQ413" s="2175"/>
      <c r="AER413" s="2175"/>
      <c r="AES413" s="2175"/>
      <c r="AET413" s="2175"/>
      <c r="AEU413" s="2175"/>
      <c r="AEV413" s="2175"/>
      <c r="AEW413" s="2175"/>
      <c r="AEX413" s="2175"/>
      <c r="AEY413" s="2175"/>
      <c r="AEZ413" s="2175"/>
      <c r="AFA413" s="2175"/>
      <c r="AFB413" s="2175"/>
      <c r="AFC413" s="2175"/>
      <c r="AFD413" s="2175"/>
      <c r="AFE413" s="2175"/>
      <c r="AFF413" s="2175"/>
      <c r="AFG413" s="2175"/>
      <c r="AFH413" s="2175"/>
      <c r="AFI413" s="2175"/>
      <c r="AFJ413" s="2175"/>
      <c r="AFK413" s="2175"/>
      <c r="AFL413" s="2175"/>
      <c r="AFM413" s="2175"/>
      <c r="AFN413" s="2175"/>
      <c r="AFO413" s="2175"/>
      <c r="AFP413" s="2175"/>
      <c r="AFQ413" s="2175"/>
      <c r="AFR413" s="2175"/>
      <c r="AFS413" s="2175"/>
      <c r="AFT413" s="2175"/>
      <c r="AFU413" s="2175"/>
      <c r="AFV413" s="2175"/>
      <c r="AFW413" s="2175"/>
      <c r="AFX413" s="2175"/>
      <c r="AFY413" s="2175"/>
      <c r="AFZ413" s="2175"/>
      <c r="AGA413" s="2175"/>
      <c r="AGB413" s="2175"/>
      <c r="AGC413" s="2175"/>
      <c r="AGD413" s="2175"/>
      <c r="AGE413" s="2175"/>
      <c r="AGF413" s="2175"/>
      <c r="AGG413" s="2175"/>
      <c r="AGH413" s="2175"/>
      <c r="AGI413" s="2175"/>
      <c r="AGJ413" s="2175"/>
      <c r="AGK413" s="2175"/>
      <c r="AGL413" s="2175"/>
      <c r="AGM413" s="2175"/>
      <c r="AGN413" s="2175"/>
      <c r="AGO413" s="2175"/>
      <c r="AGP413" s="2175"/>
      <c r="AGQ413" s="2175"/>
      <c r="AGR413" s="2175"/>
      <c r="AGS413" s="2175"/>
      <c r="AGT413" s="2175"/>
      <c r="AGU413" s="2175"/>
      <c r="AGV413" s="2175"/>
      <c r="AGW413" s="2175"/>
      <c r="AGX413" s="2175"/>
      <c r="AGY413" s="2175"/>
      <c r="AGZ413" s="2175"/>
      <c r="AHA413" s="2175"/>
      <c r="AHB413" s="2175"/>
      <c r="AHC413" s="2175"/>
      <c r="AHD413" s="2175"/>
      <c r="AHE413" s="2175"/>
      <c r="AHF413" s="2175"/>
      <c r="AHG413" s="2175"/>
      <c r="AHH413" s="2175"/>
      <c r="AHI413" s="2175"/>
      <c r="AHJ413" s="2175"/>
      <c r="AHK413" s="2175"/>
      <c r="AHL413" s="2175"/>
      <c r="AHM413" s="2175"/>
      <c r="AHN413" s="2175"/>
      <c r="AHO413" s="2175"/>
      <c r="AHP413" s="2175"/>
      <c r="AHQ413" s="2175"/>
      <c r="AHR413" s="2175"/>
      <c r="AHS413" s="2175"/>
      <c r="AHT413" s="2175"/>
      <c r="AHU413" s="2175"/>
      <c r="AHV413" s="2175"/>
      <c r="AHW413" s="2175"/>
      <c r="AHX413" s="2175"/>
      <c r="AHY413" s="2175"/>
      <c r="AHZ413" s="2175"/>
      <c r="AIA413" s="2175"/>
      <c r="AIB413" s="2175"/>
      <c r="AIC413" s="2175"/>
      <c r="AID413" s="2175"/>
      <c r="AIE413" s="2175"/>
      <c r="AIF413" s="2175"/>
      <c r="AIG413" s="2175"/>
      <c r="AIH413" s="2175"/>
      <c r="AII413" s="2175"/>
      <c r="AIJ413" s="2175"/>
      <c r="AIK413" s="2175"/>
      <c r="AIL413" s="2175"/>
      <c r="AIM413" s="2175"/>
      <c r="AIN413" s="2175"/>
      <c r="AIO413" s="2175"/>
      <c r="AIP413" s="2175"/>
      <c r="AIQ413" s="2175"/>
      <c r="AIR413" s="2175"/>
      <c r="AIS413" s="2175"/>
      <c r="AIT413" s="2175"/>
      <c r="AIU413" s="2175"/>
      <c r="AIV413" s="2175"/>
      <c r="AIW413" s="2175"/>
      <c r="AIX413" s="2175"/>
      <c r="AIY413" s="2175"/>
      <c r="AIZ413" s="2175"/>
      <c r="AJA413" s="2175"/>
      <c r="AJB413" s="2175"/>
      <c r="AJC413" s="2175"/>
      <c r="AJD413" s="2175"/>
      <c r="AJE413" s="2175"/>
      <c r="AJF413" s="2175"/>
      <c r="AJG413" s="2175"/>
      <c r="AJH413" s="2175"/>
      <c r="AJI413" s="2175"/>
      <c r="AJJ413" s="2175"/>
      <c r="AJK413" s="2175"/>
      <c r="AJL413" s="2175"/>
      <c r="AJM413" s="2175"/>
      <c r="AJN413" s="2175"/>
      <c r="AJO413" s="2175"/>
      <c r="AJP413" s="2175"/>
      <c r="AJQ413" s="2175"/>
      <c r="AJR413" s="2175"/>
      <c r="AJS413" s="2175"/>
      <c r="AJT413" s="2175"/>
      <c r="AJU413" s="2175"/>
      <c r="AJV413" s="2175"/>
      <c r="AJW413" s="2175"/>
      <c r="AJX413" s="2175"/>
      <c r="AJY413" s="2175"/>
      <c r="AJZ413" s="2175"/>
      <c r="AKA413" s="2175"/>
      <c r="AKB413" s="2175"/>
      <c r="AKC413" s="2175"/>
      <c r="AKD413" s="2175"/>
      <c r="AKE413" s="2175"/>
      <c r="AKF413" s="2175"/>
      <c r="AKG413" s="2175"/>
      <c r="AKH413" s="2175"/>
      <c r="AKI413" s="2175"/>
      <c r="AKJ413" s="2175"/>
      <c r="AKK413" s="2175"/>
      <c r="AKL413" s="2175"/>
      <c r="AKM413" s="2175"/>
      <c r="AKN413" s="2175"/>
      <c r="AKO413" s="2175"/>
      <c r="AKP413" s="2175"/>
      <c r="AKQ413" s="2175"/>
      <c r="AKR413" s="2175"/>
      <c r="AKS413" s="2175"/>
      <c r="AKT413" s="2175"/>
      <c r="AKU413" s="2175"/>
      <c r="AKV413" s="2175"/>
      <c r="AKW413" s="2175"/>
      <c r="AKX413" s="2175"/>
      <c r="AKY413" s="2175"/>
      <c r="AKZ413" s="2175"/>
      <c r="ALA413" s="2175"/>
      <c r="ALB413" s="2175"/>
      <c r="ALC413" s="2175"/>
      <c r="ALD413" s="2175"/>
      <c r="ALE413" s="2175"/>
      <c r="ALF413" s="2175"/>
      <c r="ALG413" s="2175"/>
      <c r="ALH413" s="2175"/>
      <c r="ALI413" s="2175"/>
      <c r="ALJ413" s="2175"/>
      <c r="ALK413" s="2175"/>
      <c r="ALL413" s="2175"/>
      <c r="ALM413" s="2175"/>
      <c r="ALN413" s="2175"/>
      <c r="ALO413" s="2175"/>
      <c r="ALP413" s="2175"/>
      <c r="ALQ413" s="2175"/>
      <c r="ALR413" s="2175"/>
      <c r="ALS413" s="2175"/>
      <c r="ALT413" s="2175"/>
      <c r="ALU413" s="2175"/>
      <c r="ALV413" s="2175"/>
      <c r="ALW413" s="2175"/>
      <c r="ALX413" s="2175"/>
      <c r="ALY413" s="2175"/>
      <c r="ALZ413" s="2175"/>
      <c r="AMA413" s="2175"/>
      <c r="AMB413" s="2175"/>
      <c r="AMC413" s="2175"/>
      <c r="AMD413" s="2175"/>
      <c r="AME413" s="2175"/>
      <c r="AMF413" s="2175"/>
      <c r="AMG413" s="2175"/>
      <c r="AMH413" s="2175"/>
      <c r="AMI413" s="2175"/>
      <c r="AMJ413" s="2175"/>
      <c r="AMK413" s="2175"/>
      <c r="AML413" s="2175"/>
      <c r="AMM413" s="2175"/>
      <c r="AMN413" s="2175"/>
      <c r="AMO413" s="2175"/>
      <c r="AMP413" s="2175"/>
      <c r="AMQ413" s="2175"/>
      <c r="AMR413" s="2175"/>
      <c r="AMS413" s="2175"/>
      <c r="AMT413" s="2175"/>
      <c r="AMU413" s="2175"/>
      <c r="AMV413" s="2175"/>
      <c r="AMW413" s="2175"/>
      <c r="AMX413" s="2175"/>
      <c r="AMY413" s="2175"/>
      <c r="AMZ413" s="2175"/>
      <c r="ANA413" s="2175"/>
      <c r="ANB413" s="2175"/>
      <c r="ANC413" s="2175"/>
      <c r="AND413" s="2175"/>
      <c r="ANE413" s="2175"/>
      <c r="ANF413" s="2175"/>
      <c r="ANG413" s="2175"/>
      <c r="ANH413" s="2175"/>
      <c r="ANI413" s="2175"/>
      <c r="ANJ413" s="2175"/>
      <c r="ANK413" s="2175"/>
      <c r="ANL413" s="2175"/>
      <c r="ANM413" s="2175"/>
      <c r="ANN413" s="2175"/>
      <c r="ANO413" s="2175"/>
      <c r="ANP413" s="2175"/>
      <c r="ANQ413" s="2175"/>
      <c r="ANR413" s="2175"/>
      <c r="ANS413" s="2175"/>
      <c r="ANT413" s="2175"/>
      <c r="ANU413" s="2175"/>
      <c r="ANV413" s="2175"/>
      <c r="ANW413" s="2175"/>
      <c r="ANX413" s="2175"/>
      <c r="ANY413" s="2175"/>
      <c r="ANZ413" s="2175"/>
      <c r="AOA413" s="2175"/>
      <c r="AOB413" s="2175"/>
      <c r="AOC413" s="2175"/>
      <c r="AOD413" s="2175"/>
      <c r="AOE413" s="2175"/>
      <c r="AOF413" s="2175"/>
      <c r="AOG413" s="2175"/>
      <c r="AOH413" s="2175"/>
      <c r="AOI413" s="2175"/>
      <c r="AOJ413" s="2175"/>
      <c r="AOK413" s="2175"/>
      <c r="AOL413" s="2175"/>
      <c r="AOM413" s="2175"/>
      <c r="AON413" s="2175"/>
      <c r="AOO413" s="2175"/>
      <c r="AOP413" s="2175"/>
      <c r="AOQ413" s="2175"/>
      <c r="AOR413" s="2175"/>
      <c r="AOS413" s="2175"/>
      <c r="AOT413" s="2175"/>
      <c r="AOU413" s="2175"/>
      <c r="AOV413" s="2175"/>
      <c r="AOW413" s="2175"/>
      <c r="AOX413" s="2175"/>
      <c r="AOY413" s="2175"/>
      <c r="AOZ413" s="2175"/>
      <c r="APA413" s="2175"/>
      <c r="APB413" s="2175"/>
      <c r="APC413" s="2175"/>
      <c r="APD413" s="2175"/>
      <c r="APE413" s="2175"/>
      <c r="APF413" s="2175"/>
      <c r="APG413" s="2175"/>
      <c r="APH413" s="2175"/>
      <c r="API413" s="2175"/>
      <c r="APJ413" s="2175"/>
      <c r="APK413" s="2175"/>
      <c r="APL413" s="2175"/>
      <c r="APM413" s="2175"/>
      <c r="APN413" s="2175"/>
      <c r="APO413" s="2175"/>
      <c r="APP413" s="2175"/>
      <c r="APQ413" s="2175"/>
      <c r="APR413" s="2175"/>
      <c r="APS413" s="2175"/>
      <c r="APT413" s="2175"/>
      <c r="APU413" s="2175"/>
      <c r="APV413" s="2175"/>
      <c r="APW413" s="2175"/>
      <c r="APX413" s="2175"/>
      <c r="APY413" s="2175"/>
      <c r="APZ413" s="2175"/>
      <c r="AQA413" s="2175"/>
      <c r="AQB413" s="2175"/>
      <c r="AQC413" s="2175"/>
      <c r="AQD413" s="2175"/>
      <c r="AQE413" s="2175"/>
      <c r="AQF413" s="2175"/>
      <c r="AQG413" s="2175"/>
      <c r="AQH413" s="2175"/>
      <c r="AQI413" s="2175"/>
      <c r="AQJ413" s="2175"/>
      <c r="AQK413" s="2175"/>
      <c r="AQL413" s="2175"/>
      <c r="AQM413" s="2175"/>
      <c r="AQN413" s="2175"/>
      <c r="AQO413" s="2175"/>
      <c r="AQP413" s="2175"/>
      <c r="AQQ413" s="2175"/>
      <c r="AQR413" s="2175"/>
      <c r="AQS413" s="2175"/>
      <c r="AQT413" s="2175"/>
      <c r="AQU413" s="2175"/>
      <c r="AQV413" s="2175"/>
      <c r="AQW413" s="2175"/>
      <c r="AQX413" s="2175"/>
      <c r="AQY413" s="2175"/>
      <c r="AQZ413" s="2175"/>
      <c r="ARA413" s="2175"/>
      <c r="ARB413" s="2175"/>
      <c r="ARC413" s="2175"/>
      <c r="ARD413" s="2175"/>
      <c r="ARE413" s="2175"/>
      <c r="ARF413" s="2175"/>
      <c r="ARG413" s="2175"/>
      <c r="ARH413" s="2175"/>
      <c r="ARI413" s="2175"/>
      <c r="ARJ413" s="2175"/>
      <c r="ARK413" s="2175"/>
      <c r="ARL413" s="2175"/>
      <c r="ARM413" s="2175"/>
      <c r="ARN413" s="2175"/>
      <c r="ARO413" s="2175"/>
      <c r="ARP413" s="2175"/>
      <c r="ARQ413" s="2175"/>
      <c r="ARR413" s="2175"/>
      <c r="ARS413" s="2175"/>
      <c r="ART413" s="2175"/>
      <c r="ARU413" s="2175"/>
      <c r="ARV413" s="2175"/>
      <c r="ARW413" s="2175"/>
      <c r="ARX413" s="2175"/>
      <c r="ARY413" s="2175"/>
      <c r="ARZ413" s="2175"/>
      <c r="ASA413" s="2175"/>
      <c r="ASB413" s="2175"/>
      <c r="ASC413" s="2175"/>
      <c r="ASD413" s="2175"/>
      <c r="ASE413" s="2175"/>
      <c r="ASF413" s="2175"/>
      <c r="ASG413" s="2175"/>
      <c r="ASH413" s="2175"/>
      <c r="ASI413" s="2175"/>
      <c r="ASJ413" s="2175"/>
      <c r="ASK413" s="2175"/>
      <c r="ASL413" s="2175"/>
      <c r="ASM413" s="2175"/>
      <c r="ASN413" s="2175"/>
      <c r="ASO413" s="2175"/>
      <c r="ASP413" s="2175"/>
      <c r="ASQ413" s="2175"/>
      <c r="ASR413" s="2175"/>
      <c r="ASS413" s="2175"/>
      <c r="AST413" s="2175"/>
      <c r="ASU413" s="2175"/>
      <c r="ASV413" s="2175"/>
      <c r="ASW413" s="2175"/>
      <c r="ASX413" s="2175"/>
      <c r="ASY413" s="2175"/>
      <c r="ASZ413" s="2175"/>
      <c r="ATA413" s="2175"/>
      <c r="ATB413" s="2175"/>
      <c r="ATC413" s="2175"/>
      <c r="ATD413" s="2175"/>
      <c r="ATE413" s="2175"/>
      <c r="ATF413" s="2175"/>
      <c r="ATG413" s="2175"/>
      <c r="ATH413" s="2175"/>
      <c r="ATI413" s="2175"/>
      <c r="ATJ413" s="2175"/>
      <c r="ATK413" s="2175"/>
      <c r="ATL413" s="2175"/>
      <c r="ATM413" s="2175"/>
      <c r="ATN413" s="2175"/>
      <c r="ATO413" s="2175"/>
      <c r="ATP413" s="2175"/>
      <c r="ATQ413" s="2175"/>
      <c r="ATR413" s="2175"/>
      <c r="ATS413" s="2175"/>
      <c r="ATT413" s="2175"/>
      <c r="ATU413" s="2175"/>
      <c r="ATV413" s="2175"/>
      <c r="ATW413" s="2175"/>
      <c r="ATX413" s="2175"/>
      <c r="ATY413" s="2175"/>
      <c r="ATZ413" s="2175"/>
      <c r="AUA413" s="2175"/>
      <c r="AUB413" s="2175"/>
      <c r="AUC413" s="2175"/>
      <c r="AUD413" s="2175"/>
      <c r="AUE413" s="2175"/>
      <c r="AUF413" s="2175"/>
      <c r="AUG413" s="2175"/>
      <c r="AUH413" s="2175"/>
      <c r="AUI413" s="2175"/>
      <c r="AUJ413" s="2175"/>
      <c r="AUK413" s="2175"/>
      <c r="AUL413" s="2175"/>
      <c r="AUM413" s="2175"/>
      <c r="AUN413" s="2175"/>
      <c r="AUO413" s="2175"/>
      <c r="AUP413" s="2175"/>
      <c r="AUQ413" s="2175"/>
      <c r="AUR413" s="2175"/>
      <c r="AUS413" s="2175"/>
      <c r="AUT413" s="2175"/>
      <c r="AUU413" s="2175"/>
      <c r="AUV413" s="2175"/>
      <c r="AUW413" s="2175"/>
      <c r="AUX413" s="2175"/>
      <c r="AUY413" s="2175"/>
      <c r="AUZ413" s="2175"/>
      <c r="AVA413" s="2175"/>
      <c r="AVB413" s="2175"/>
      <c r="AVC413" s="2175"/>
      <c r="AVD413" s="2175"/>
      <c r="AVE413" s="2175"/>
      <c r="AVF413" s="2175"/>
      <c r="AVG413" s="2175"/>
      <c r="AVH413" s="2175"/>
      <c r="AVI413" s="2175"/>
      <c r="AVJ413" s="2175"/>
      <c r="AVK413" s="2175"/>
      <c r="AVL413" s="2175"/>
      <c r="AVM413" s="2175"/>
      <c r="AVN413" s="2175"/>
      <c r="AVO413" s="2175"/>
      <c r="AVP413" s="2175"/>
      <c r="AVQ413" s="2175"/>
      <c r="AVR413" s="2175"/>
      <c r="AVS413" s="2175"/>
      <c r="AVT413" s="2175"/>
      <c r="AVU413" s="2175"/>
      <c r="AVV413" s="2175"/>
      <c r="AVW413" s="2175"/>
      <c r="AVX413" s="2175"/>
      <c r="AVY413" s="2175"/>
      <c r="AVZ413" s="2175"/>
      <c r="AWA413" s="2175"/>
      <c r="AWB413" s="2175"/>
      <c r="AWC413" s="2175"/>
      <c r="AWD413" s="2175"/>
      <c r="AWE413" s="2175"/>
      <c r="AWF413" s="2175"/>
      <c r="AWG413" s="2175"/>
      <c r="AWH413" s="2175"/>
      <c r="AWI413" s="2175"/>
      <c r="AWJ413" s="2175"/>
      <c r="AWK413" s="2175"/>
      <c r="AWL413" s="2175"/>
      <c r="AWM413" s="2175"/>
      <c r="AWN413" s="2175"/>
      <c r="AWO413" s="2175"/>
      <c r="AWP413" s="2175"/>
      <c r="AWQ413" s="2175"/>
      <c r="AWR413" s="2175"/>
      <c r="AWS413" s="2175"/>
      <c r="AWT413" s="2175"/>
      <c r="AWU413" s="2175"/>
      <c r="AWV413" s="2175"/>
      <c r="AWW413" s="2175"/>
      <c r="AWX413" s="2175"/>
      <c r="AWY413" s="2175"/>
      <c r="AWZ413" s="2175"/>
      <c r="AXA413" s="2175"/>
      <c r="AXB413" s="2175"/>
      <c r="AXC413" s="2175"/>
      <c r="AXD413" s="2175"/>
      <c r="AXE413" s="2175"/>
      <c r="AXF413" s="2175"/>
      <c r="AXG413" s="2175"/>
      <c r="AXH413" s="2175"/>
      <c r="AXI413" s="2175"/>
      <c r="AXJ413" s="2175"/>
      <c r="AXK413" s="2175"/>
      <c r="AXL413" s="2175"/>
      <c r="AXM413" s="2175"/>
      <c r="AXN413" s="2175"/>
      <c r="AXO413" s="2175"/>
      <c r="AXP413" s="2175"/>
      <c r="AXQ413" s="2175"/>
      <c r="AXR413" s="2175"/>
      <c r="AXS413" s="2175"/>
      <c r="AXT413" s="2175"/>
      <c r="AXU413" s="2175"/>
      <c r="AXV413" s="2175"/>
      <c r="AXW413" s="2175"/>
      <c r="AXX413" s="2175"/>
      <c r="AXY413" s="2175"/>
      <c r="AXZ413" s="2175"/>
      <c r="AYA413" s="2175"/>
      <c r="AYB413" s="2175"/>
      <c r="AYC413" s="2175"/>
      <c r="AYD413" s="2175"/>
      <c r="AYE413" s="2175"/>
      <c r="AYF413" s="2175"/>
      <c r="AYG413" s="2175"/>
      <c r="AYH413" s="2175"/>
      <c r="AYI413" s="2175"/>
      <c r="AYJ413" s="2175"/>
      <c r="AYK413" s="2175"/>
      <c r="AYL413" s="2175"/>
      <c r="AYM413" s="2175"/>
      <c r="AYN413" s="2175"/>
      <c r="AYO413" s="2175"/>
      <c r="AYP413" s="2175"/>
      <c r="AYQ413" s="2175"/>
      <c r="AYR413" s="2175"/>
      <c r="AYS413" s="2175"/>
      <c r="AYT413" s="2175"/>
      <c r="AYU413" s="2175"/>
      <c r="AYV413" s="2175"/>
      <c r="AYW413" s="2175"/>
      <c r="AYX413" s="2175"/>
      <c r="AYY413" s="2175"/>
      <c r="AYZ413" s="2175"/>
      <c r="AZA413" s="2175"/>
      <c r="AZB413" s="2175"/>
      <c r="AZC413" s="2175"/>
      <c r="AZD413" s="2175"/>
      <c r="AZE413" s="2175"/>
      <c r="AZF413" s="2175"/>
      <c r="AZG413" s="2175"/>
      <c r="AZH413" s="2175"/>
      <c r="AZI413" s="2175"/>
      <c r="AZJ413" s="2175"/>
      <c r="AZK413" s="2175"/>
      <c r="AZL413" s="2175"/>
      <c r="AZM413" s="2175"/>
      <c r="AZN413" s="2175"/>
      <c r="AZO413" s="2175"/>
      <c r="AZP413" s="2175"/>
      <c r="AZQ413" s="2175"/>
      <c r="AZR413" s="2175"/>
      <c r="AZS413" s="2175"/>
      <c r="AZT413" s="2175"/>
      <c r="AZU413" s="2175"/>
      <c r="AZV413" s="2175"/>
      <c r="AZW413" s="2175"/>
      <c r="AZX413" s="2175"/>
      <c r="AZY413" s="2175"/>
      <c r="AZZ413" s="2175"/>
      <c r="BAA413" s="2175"/>
      <c r="BAB413" s="2175"/>
      <c r="BAC413" s="2175"/>
      <c r="BAD413" s="2175"/>
      <c r="BAE413" s="2175"/>
      <c r="BAF413" s="2175"/>
      <c r="BAG413" s="2175"/>
      <c r="BAH413" s="2175"/>
      <c r="BAI413" s="2175"/>
      <c r="BAJ413" s="2175"/>
      <c r="BAK413" s="2175"/>
      <c r="BAL413" s="2175"/>
      <c r="BAM413" s="2175"/>
      <c r="BAN413" s="2175"/>
      <c r="BAO413" s="2175"/>
      <c r="BAP413" s="2175"/>
      <c r="BAQ413" s="2175"/>
      <c r="BAR413" s="2175"/>
      <c r="BAS413" s="2175"/>
      <c r="BAT413" s="2175"/>
      <c r="BAU413" s="2175"/>
      <c r="BAV413" s="2175"/>
      <c r="BAW413" s="2175"/>
      <c r="BAX413" s="2175"/>
      <c r="BAY413" s="2175"/>
      <c r="BAZ413" s="2175"/>
      <c r="BBA413" s="2175"/>
      <c r="BBB413" s="2175"/>
      <c r="BBC413" s="2175"/>
      <c r="BBD413" s="2175"/>
      <c r="BBE413" s="2175"/>
      <c r="BBF413" s="2175"/>
      <c r="BBG413" s="2175"/>
      <c r="BBH413" s="2175"/>
      <c r="BBI413" s="2175"/>
      <c r="BBJ413" s="2175"/>
      <c r="BBK413" s="2175"/>
      <c r="BBL413" s="2175"/>
      <c r="BBM413" s="2175"/>
      <c r="BBN413" s="2175"/>
      <c r="BBO413" s="2175"/>
      <c r="BBP413" s="2175"/>
      <c r="BBQ413" s="2175"/>
      <c r="BBR413" s="2175"/>
      <c r="BBS413" s="2175"/>
      <c r="BBT413" s="2175"/>
      <c r="BBU413" s="2175"/>
      <c r="BBV413" s="2175"/>
      <c r="BBW413" s="2175"/>
      <c r="BBX413" s="2175"/>
      <c r="BBY413" s="2175"/>
      <c r="BBZ413" s="2175"/>
      <c r="BCA413" s="2175"/>
      <c r="BCB413" s="2175"/>
      <c r="BCC413" s="2175"/>
      <c r="BCD413" s="2175"/>
      <c r="BCE413" s="2175"/>
      <c r="BCF413" s="2175"/>
      <c r="BCG413" s="2175"/>
      <c r="BCH413" s="2175"/>
      <c r="BCI413" s="2175"/>
      <c r="BCJ413" s="2175"/>
      <c r="BCK413" s="2175"/>
      <c r="BCL413" s="2175"/>
      <c r="BCM413" s="2175"/>
      <c r="BCN413" s="2175"/>
      <c r="BCO413" s="2175"/>
      <c r="BCP413" s="2175"/>
      <c r="BCQ413" s="2175"/>
      <c r="BCR413" s="2175"/>
      <c r="BCS413" s="2175"/>
      <c r="BCT413" s="2175"/>
      <c r="BCU413" s="2175"/>
      <c r="BCV413" s="2175"/>
      <c r="BCW413" s="2175"/>
      <c r="BCX413" s="2175"/>
      <c r="BCY413" s="2175"/>
      <c r="BCZ413" s="2175"/>
      <c r="BDA413" s="2175"/>
      <c r="BDB413" s="2175"/>
      <c r="BDC413" s="2175"/>
      <c r="BDD413" s="2175"/>
      <c r="BDE413" s="2175"/>
      <c r="BDF413" s="2175"/>
      <c r="BDG413" s="2175"/>
      <c r="BDH413" s="2175"/>
      <c r="BDI413" s="2175"/>
      <c r="BDJ413" s="2175"/>
      <c r="BDK413" s="2175"/>
      <c r="BDL413" s="2175"/>
      <c r="BDM413" s="2175"/>
      <c r="BDN413" s="2175"/>
      <c r="BDO413" s="2175"/>
      <c r="BDP413" s="2175"/>
      <c r="BDQ413" s="2175"/>
      <c r="BDR413" s="2175"/>
      <c r="BDS413" s="2175"/>
      <c r="BDT413" s="2175"/>
      <c r="BDU413" s="2175"/>
      <c r="BDV413" s="2175"/>
      <c r="BDW413" s="2175"/>
      <c r="BDX413" s="2175"/>
      <c r="BDY413" s="2175"/>
      <c r="BDZ413" s="2175"/>
      <c r="BEA413" s="2175"/>
      <c r="BEB413" s="2175"/>
      <c r="BEC413" s="2175"/>
      <c r="BED413" s="2175"/>
      <c r="BEE413" s="2175"/>
      <c r="BEF413" s="2175"/>
      <c r="BEG413" s="2175"/>
      <c r="BEH413" s="2175"/>
      <c r="BEI413" s="2175"/>
      <c r="BEJ413" s="2175"/>
      <c r="BEK413" s="2175"/>
      <c r="BEL413" s="2175"/>
      <c r="BEM413" s="2175"/>
      <c r="BEN413" s="2175"/>
      <c r="BEO413" s="2175"/>
      <c r="BEP413" s="2175"/>
      <c r="BEQ413" s="2175"/>
      <c r="BER413" s="2175"/>
      <c r="BES413" s="2175"/>
      <c r="BET413" s="2175"/>
      <c r="BEU413" s="2175"/>
      <c r="BEV413" s="2175"/>
      <c r="BEW413" s="2175"/>
      <c r="BEX413" s="2175"/>
      <c r="BEY413" s="2175"/>
      <c r="BEZ413" s="2175"/>
      <c r="BFA413" s="2175"/>
      <c r="BFB413" s="2175"/>
      <c r="BFC413" s="2175"/>
      <c r="BFD413" s="2175"/>
      <c r="BFE413" s="2175"/>
      <c r="BFF413" s="2175"/>
      <c r="BFG413" s="2175"/>
      <c r="BFH413" s="2175"/>
      <c r="BFI413" s="2175"/>
      <c r="BFJ413" s="2175"/>
      <c r="BFK413" s="2175"/>
      <c r="BFL413" s="2175"/>
      <c r="BFM413" s="2175"/>
      <c r="BFN413" s="2175"/>
      <c r="BFO413" s="2175"/>
      <c r="BFP413" s="2175"/>
      <c r="BFQ413" s="2175"/>
      <c r="BFR413" s="2175"/>
      <c r="BFS413" s="2175"/>
      <c r="BFT413" s="2175"/>
      <c r="BFU413" s="2175"/>
      <c r="BFV413" s="2175"/>
      <c r="BFW413" s="2175"/>
      <c r="BFX413" s="2175"/>
      <c r="BFY413" s="2175"/>
      <c r="BFZ413" s="2175"/>
      <c r="BGA413" s="2175"/>
      <c r="BGB413" s="2175"/>
      <c r="BGC413" s="2175"/>
      <c r="BGD413" s="2175"/>
      <c r="BGE413" s="2175"/>
      <c r="BGF413" s="2175"/>
      <c r="BGG413" s="2175"/>
      <c r="BGH413" s="2175"/>
      <c r="BGI413" s="2175"/>
      <c r="BGJ413" s="2175"/>
      <c r="BGK413" s="2175"/>
      <c r="BGL413" s="2175"/>
      <c r="BGM413" s="2175"/>
      <c r="BGN413" s="2175"/>
      <c r="BGO413" s="2175"/>
      <c r="BGP413" s="2175"/>
      <c r="BGQ413" s="2175"/>
      <c r="BGR413" s="2175"/>
      <c r="BGS413" s="2175"/>
      <c r="BGT413" s="2175"/>
      <c r="BGU413" s="2175"/>
      <c r="BGV413" s="2175"/>
      <c r="BGW413" s="2175"/>
      <c r="BGX413" s="2175"/>
      <c r="BGY413" s="2175"/>
      <c r="BGZ413" s="2175"/>
      <c r="BHA413" s="2175"/>
      <c r="BHB413" s="2175"/>
      <c r="BHC413" s="2175"/>
      <c r="BHD413" s="2175"/>
      <c r="BHE413" s="2175"/>
      <c r="BHF413" s="2175"/>
      <c r="BHG413" s="2175"/>
      <c r="BHH413" s="2175"/>
      <c r="BHI413" s="2175"/>
      <c r="BHJ413" s="2175"/>
      <c r="BHK413" s="2175"/>
      <c r="BHL413" s="2175"/>
      <c r="BHM413" s="2175"/>
      <c r="BHN413" s="2175"/>
      <c r="BHO413" s="2175"/>
      <c r="BHP413" s="2175"/>
      <c r="BHQ413" s="2175"/>
      <c r="BHR413" s="2175"/>
      <c r="BHS413" s="2175"/>
      <c r="BHT413" s="2175"/>
      <c r="BHU413" s="2175"/>
      <c r="BHV413" s="2175"/>
      <c r="BHW413" s="2175"/>
      <c r="BHX413" s="2175"/>
      <c r="BHY413" s="2175"/>
      <c r="BHZ413" s="2175"/>
      <c r="BIA413" s="2175"/>
      <c r="BIB413" s="2175"/>
      <c r="BIC413" s="2175"/>
      <c r="BID413" s="2175"/>
      <c r="BIE413" s="2175"/>
      <c r="BIF413" s="2175"/>
      <c r="BIG413" s="2175"/>
      <c r="BIH413" s="2175"/>
      <c r="BII413" s="2175"/>
      <c r="BIJ413" s="2175"/>
      <c r="BIK413" s="2175"/>
      <c r="BIL413" s="2175"/>
      <c r="BIM413" s="2175"/>
      <c r="BIN413" s="2175"/>
      <c r="BIO413" s="2175"/>
      <c r="BIP413" s="2175"/>
      <c r="BIQ413" s="2175"/>
      <c r="BIR413" s="2175"/>
      <c r="BIS413" s="2175"/>
      <c r="BIT413" s="2175"/>
      <c r="BIU413" s="2175"/>
      <c r="BIV413" s="2175"/>
      <c r="BIW413" s="2175"/>
      <c r="BIX413" s="2175"/>
      <c r="BIY413" s="2175"/>
      <c r="BIZ413" s="2175"/>
      <c r="BJA413" s="2175"/>
      <c r="BJB413" s="2175"/>
      <c r="BJC413" s="2175"/>
      <c r="BJD413" s="2175"/>
      <c r="BJE413" s="2175"/>
      <c r="BJF413" s="2175"/>
      <c r="BJG413" s="2175"/>
      <c r="BJH413" s="2175"/>
      <c r="BJI413" s="2175"/>
      <c r="BJJ413" s="2175"/>
      <c r="BJK413" s="2175"/>
      <c r="BJL413" s="2175"/>
      <c r="BJM413" s="2175"/>
      <c r="BJN413" s="2175"/>
      <c r="BJO413" s="2175"/>
      <c r="BJP413" s="2175"/>
      <c r="BJQ413" s="2175"/>
      <c r="BJR413" s="2175"/>
      <c r="BJS413" s="2175"/>
      <c r="BJT413" s="2175"/>
      <c r="BJU413" s="2175"/>
      <c r="BJV413" s="2175"/>
      <c r="BJW413" s="2175"/>
      <c r="BJX413" s="2175"/>
      <c r="BJY413" s="2175"/>
      <c r="BJZ413" s="2175"/>
      <c r="BKA413" s="2175"/>
      <c r="BKB413" s="2175"/>
      <c r="BKC413" s="2175"/>
      <c r="BKD413" s="2175"/>
      <c r="BKE413" s="2175"/>
      <c r="BKF413" s="2175"/>
      <c r="BKG413" s="2175"/>
      <c r="BKH413" s="2175"/>
      <c r="BKI413" s="2175"/>
      <c r="BKJ413" s="2175"/>
      <c r="BKK413" s="2175"/>
      <c r="BKL413" s="2175"/>
      <c r="BKM413" s="2175"/>
      <c r="BKN413" s="2175"/>
      <c r="BKO413" s="2175"/>
      <c r="BKP413" s="2175"/>
      <c r="BKQ413" s="2175"/>
      <c r="BKR413" s="2175"/>
      <c r="BKS413" s="2175"/>
      <c r="BKT413" s="2175"/>
      <c r="BKU413" s="2175"/>
      <c r="BKV413" s="2175"/>
      <c r="BKW413" s="2175"/>
      <c r="BKX413" s="2175"/>
      <c r="BKY413" s="2175"/>
      <c r="BKZ413" s="2175"/>
      <c r="BLA413" s="2175"/>
      <c r="BLB413" s="2175"/>
      <c r="BLC413" s="2175"/>
      <c r="BLD413" s="2175"/>
      <c r="BLE413" s="2175"/>
      <c r="BLF413" s="2175"/>
      <c r="BLG413" s="2175"/>
      <c r="BLH413" s="2175"/>
      <c r="BLI413" s="2175"/>
      <c r="BLJ413" s="2175"/>
      <c r="BLK413" s="2175"/>
      <c r="BLL413" s="2175"/>
      <c r="BLM413" s="2175"/>
      <c r="BLN413" s="2175"/>
      <c r="BLO413" s="2175"/>
      <c r="BLP413" s="2175"/>
      <c r="BLQ413" s="2175"/>
      <c r="BLR413" s="2175"/>
      <c r="BLS413" s="2175"/>
      <c r="BLT413" s="2175"/>
      <c r="BLU413" s="2175"/>
      <c r="BLV413" s="2175"/>
      <c r="BLW413" s="2175"/>
      <c r="BLX413" s="2175"/>
      <c r="BLY413" s="2175"/>
      <c r="BLZ413" s="2175"/>
      <c r="BMA413" s="2175"/>
      <c r="BMB413" s="2175"/>
      <c r="BMC413" s="2175"/>
      <c r="BMD413" s="2175"/>
      <c r="BME413" s="2175"/>
      <c r="BMF413" s="2175"/>
      <c r="BMG413" s="2175"/>
      <c r="BMH413" s="2175"/>
      <c r="BMI413" s="2175"/>
      <c r="BMJ413" s="2175"/>
      <c r="BMK413" s="2175"/>
      <c r="BML413" s="2175"/>
      <c r="BMM413" s="2175"/>
      <c r="BMN413" s="2175"/>
      <c r="BMO413" s="2175"/>
      <c r="BMP413" s="2175"/>
      <c r="BMQ413" s="2175"/>
      <c r="BMR413" s="2175"/>
      <c r="BMS413" s="2175"/>
      <c r="BMT413" s="2175"/>
      <c r="BMU413" s="2175"/>
      <c r="BMV413" s="2175"/>
      <c r="BMW413" s="2175"/>
      <c r="BMX413" s="2175"/>
      <c r="BMY413" s="2175"/>
      <c r="BMZ413" s="2175"/>
      <c r="BNA413" s="2175"/>
      <c r="BNB413" s="2175"/>
      <c r="BNC413" s="2175"/>
      <c r="BND413" s="2175"/>
      <c r="BNE413" s="2175"/>
      <c r="BNF413" s="2175"/>
      <c r="BNG413" s="2175"/>
      <c r="BNH413" s="2175"/>
      <c r="BNI413" s="2175"/>
      <c r="BNJ413" s="2175"/>
      <c r="BNK413" s="2175"/>
      <c r="BNL413" s="2175"/>
      <c r="BNM413" s="2175"/>
      <c r="BNN413" s="2175"/>
      <c r="BNO413" s="2175"/>
      <c r="BNP413" s="2175"/>
      <c r="BNQ413" s="2175"/>
      <c r="BNR413" s="2175"/>
      <c r="BNS413" s="2175"/>
      <c r="BNT413" s="2175"/>
      <c r="BNU413" s="2175"/>
      <c r="BNV413" s="2175"/>
      <c r="BNW413" s="2175"/>
      <c r="BNX413" s="2175"/>
      <c r="BNY413" s="2175"/>
      <c r="BNZ413" s="2175"/>
      <c r="BOA413" s="2175"/>
      <c r="BOB413" s="2175"/>
      <c r="BOC413" s="2175"/>
      <c r="BOD413" s="2175"/>
      <c r="BOE413" s="2175"/>
      <c r="BOF413" s="2175"/>
      <c r="BOG413" s="2175"/>
      <c r="BOH413" s="2175"/>
      <c r="BOI413" s="2175"/>
      <c r="BOJ413" s="2175"/>
      <c r="BOK413" s="2175"/>
      <c r="BOL413" s="2175"/>
      <c r="BOM413" s="2175"/>
      <c r="BON413" s="2175"/>
      <c r="BOO413" s="2175"/>
      <c r="BOP413" s="2175"/>
      <c r="BOQ413" s="2175"/>
      <c r="BOR413" s="2175"/>
      <c r="BOS413" s="2175"/>
      <c r="BOT413" s="2175"/>
      <c r="BOU413" s="2175"/>
      <c r="BOV413" s="2175"/>
      <c r="BOW413" s="2175"/>
      <c r="BOX413" s="2175"/>
      <c r="BOY413" s="2175"/>
      <c r="BOZ413" s="2175"/>
      <c r="BPA413" s="2175"/>
      <c r="BPB413" s="2175"/>
      <c r="BPC413" s="2175"/>
      <c r="BPD413" s="2175"/>
      <c r="BPE413" s="2175"/>
      <c r="BPF413" s="2175"/>
      <c r="BPG413" s="2175"/>
      <c r="BPH413" s="2175"/>
      <c r="BPI413" s="2175"/>
      <c r="BPJ413" s="2175"/>
      <c r="BPK413" s="2175"/>
      <c r="BPL413" s="2175"/>
      <c r="BPM413" s="2175"/>
      <c r="BPN413" s="2175"/>
      <c r="BPO413" s="2175"/>
      <c r="BPP413" s="2175"/>
      <c r="BPQ413" s="2175"/>
      <c r="BPR413" s="2175"/>
      <c r="BPS413" s="2175"/>
      <c r="BPT413" s="2175"/>
      <c r="BPU413" s="2175"/>
      <c r="BPV413" s="2175"/>
      <c r="BPW413" s="2175"/>
      <c r="BPX413" s="2175"/>
      <c r="BPY413" s="2175"/>
      <c r="BPZ413" s="2175"/>
      <c r="BQA413" s="2175"/>
      <c r="BQB413" s="2175"/>
      <c r="BQC413" s="2175"/>
      <c r="BQD413" s="2175"/>
      <c r="BQE413" s="2175"/>
      <c r="BQF413" s="2175"/>
      <c r="BQG413" s="2175"/>
      <c r="BQH413" s="2175"/>
      <c r="BQI413" s="2175"/>
      <c r="BQJ413" s="2175"/>
      <c r="BQK413" s="2175"/>
      <c r="BQL413" s="2175"/>
      <c r="BQM413" s="2175"/>
      <c r="BQN413" s="2175"/>
      <c r="BQO413" s="2175"/>
      <c r="BQP413" s="2175"/>
      <c r="BQQ413" s="2175"/>
      <c r="BQR413" s="2175"/>
      <c r="BQS413" s="2175"/>
      <c r="BQT413" s="2175"/>
      <c r="BQU413" s="2175"/>
      <c r="BQV413" s="2175"/>
      <c r="BQW413" s="2175"/>
      <c r="BQX413" s="2175"/>
      <c r="BQY413" s="2175"/>
      <c r="BQZ413" s="2175"/>
      <c r="BRA413" s="2175"/>
      <c r="BRB413" s="2175"/>
      <c r="BRC413" s="2175"/>
      <c r="BRD413" s="2175"/>
      <c r="BRE413" s="2175"/>
      <c r="BRF413" s="2175"/>
      <c r="BRG413" s="2175"/>
      <c r="BRH413" s="2175"/>
      <c r="BRI413" s="2175"/>
      <c r="BRJ413" s="2175"/>
      <c r="BRK413" s="2175"/>
      <c r="BRL413" s="2175"/>
      <c r="BRM413" s="2175"/>
      <c r="BRN413" s="2175"/>
      <c r="BRO413" s="2175"/>
      <c r="BRP413" s="2175"/>
      <c r="BRQ413" s="2175"/>
      <c r="BRR413" s="2175"/>
      <c r="BRS413" s="2175"/>
      <c r="BRT413" s="2175"/>
      <c r="BRU413" s="2175"/>
      <c r="BRV413" s="2175"/>
      <c r="BRW413" s="2175"/>
      <c r="BRX413" s="2175"/>
      <c r="BRY413" s="2175"/>
      <c r="BRZ413" s="2175"/>
      <c r="BSA413" s="2175"/>
      <c r="BSB413" s="2175"/>
      <c r="BSC413" s="2175"/>
      <c r="BSD413" s="2175"/>
      <c r="BSE413" s="2175"/>
      <c r="BSF413" s="2175"/>
      <c r="BSG413" s="2175"/>
      <c r="BSH413" s="2175"/>
      <c r="BSI413" s="2175"/>
      <c r="BSJ413" s="2175"/>
      <c r="BSK413" s="2175"/>
      <c r="BSL413" s="2175"/>
      <c r="BSM413" s="2175"/>
      <c r="BSN413" s="2175"/>
      <c r="BSO413" s="2175"/>
      <c r="BSP413" s="2175"/>
      <c r="BSQ413" s="2175"/>
      <c r="BSR413" s="2175"/>
      <c r="BSS413" s="2175"/>
      <c r="BST413" s="2175"/>
      <c r="BSU413" s="2175"/>
      <c r="BSV413" s="2175"/>
      <c r="BSW413" s="2175"/>
      <c r="BSX413" s="2175"/>
      <c r="BSY413" s="2175"/>
      <c r="BSZ413" s="2175"/>
      <c r="BTA413" s="2175"/>
      <c r="BTB413" s="2175"/>
      <c r="BTC413" s="2175"/>
      <c r="BTD413" s="2175"/>
      <c r="BTE413" s="2175"/>
      <c r="BTF413" s="2175"/>
      <c r="BTG413" s="2175"/>
      <c r="BTH413" s="2175"/>
      <c r="BTI413" s="2175"/>
      <c r="BTJ413" s="2175"/>
      <c r="BTK413" s="2175"/>
      <c r="BTL413" s="2175"/>
      <c r="BTM413" s="2175"/>
      <c r="BTN413" s="2175"/>
      <c r="BTO413" s="2175"/>
      <c r="BTP413" s="2175"/>
      <c r="BTQ413" s="2175"/>
      <c r="BTR413" s="2175"/>
      <c r="BTS413" s="2175"/>
      <c r="BTT413" s="2175"/>
      <c r="BTU413" s="2175"/>
      <c r="BTV413" s="2175"/>
      <c r="BTW413" s="2175"/>
      <c r="BTX413" s="2175"/>
      <c r="BTY413" s="2175"/>
      <c r="BTZ413" s="2175"/>
      <c r="BUA413" s="2175"/>
      <c r="BUB413" s="2175"/>
      <c r="BUC413" s="2175"/>
      <c r="BUD413" s="2175"/>
      <c r="BUE413" s="2175"/>
      <c r="BUF413" s="2175"/>
      <c r="BUG413" s="2175"/>
      <c r="BUH413" s="2175"/>
      <c r="BUI413" s="2175"/>
      <c r="BUJ413" s="2175"/>
      <c r="BUK413" s="2175"/>
      <c r="BUL413" s="2175"/>
      <c r="BUM413" s="2175"/>
      <c r="BUN413" s="2175"/>
      <c r="BUO413" s="2175"/>
      <c r="BUP413" s="2175"/>
      <c r="BUQ413" s="2175"/>
      <c r="BUR413" s="2175"/>
      <c r="BUS413" s="2175"/>
      <c r="BUT413" s="2175"/>
      <c r="BUU413" s="2175"/>
      <c r="BUV413" s="2175"/>
      <c r="BUW413" s="2175"/>
      <c r="BUX413" s="2175"/>
      <c r="BUY413" s="2175"/>
      <c r="BUZ413" s="2175"/>
      <c r="BVA413" s="2175"/>
      <c r="BVB413" s="2175"/>
      <c r="BVC413" s="2175"/>
      <c r="BVD413" s="2175"/>
      <c r="BVE413" s="2175"/>
      <c r="BVF413" s="2175"/>
      <c r="BVG413" s="2175"/>
      <c r="BVH413" s="2175"/>
      <c r="BVI413" s="2175"/>
      <c r="BVJ413" s="2175"/>
      <c r="BVK413" s="2175"/>
      <c r="BVL413" s="2175"/>
      <c r="BVM413" s="2175"/>
      <c r="BVN413" s="2175"/>
      <c r="BVO413" s="2175"/>
      <c r="BVP413" s="2175"/>
      <c r="BVQ413" s="2175"/>
      <c r="BVR413" s="2175"/>
      <c r="BVS413" s="2175"/>
      <c r="BVT413" s="2175"/>
      <c r="BVU413" s="2175"/>
      <c r="BVV413" s="2175"/>
      <c r="BVW413" s="2175"/>
      <c r="BVX413" s="2175"/>
      <c r="BVY413" s="2175"/>
      <c r="BVZ413" s="2175"/>
      <c r="BWA413" s="2175"/>
      <c r="BWB413" s="2175"/>
      <c r="BWC413" s="2175"/>
      <c r="BWD413" s="2175"/>
      <c r="BWE413" s="2175"/>
      <c r="BWF413" s="2175"/>
      <c r="BWG413" s="2175"/>
      <c r="BWH413" s="2175"/>
      <c r="BWI413" s="2175"/>
      <c r="BWJ413" s="2175"/>
      <c r="BWK413" s="2175"/>
      <c r="BWL413" s="2175"/>
      <c r="BWM413" s="2175"/>
      <c r="BWN413" s="2175"/>
      <c r="BWO413" s="2175"/>
      <c r="BWP413" s="2175"/>
      <c r="BWQ413" s="2175"/>
      <c r="BWR413" s="2175"/>
      <c r="BWS413" s="2175"/>
      <c r="BWT413" s="2175"/>
      <c r="BWU413" s="2175"/>
      <c r="BWV413" s="2175"/>
      <c r="BWW413" s="2175"/>
      <c r="BWX413" s="2175"/>
      <c r="BWY413" s="2175"/>
      <c r="BWZ413" s="2175"/>
      <c r="BXA413" s="2175"/>
      <c r="BXB413" s="2175"/>
      <c r="BXC413" s="2175"/>
      <c r="BXD413" s="2175"/>
      <c r="BXE413" s="2175"/>
      <c r="BXF413" s="2175"/>
      <c r="BXG413" s="2175"/>
      <c r="BXH413" s="2175"/>
      <c r="BXI413" s="2175"/>
      <c r="BXJ413" s="2175"/>
      <c r="BXK413" s="2175"/>
      <c r="BXL413" s="2175"/>
      <c r="BXM413" s="2175"/>
      <c r="BXN413" s="2175"/>
      <c r="BXO413" s="2175"/>
      <c r="BXP413" s="2175"/>
      <c r="BXQ413" s="2175"/>
      <c r="BXR413" s="2175"/>
      <c r="BXS413" s="2175"/>
      <c r="BXT413" s="2175"/>
      <c r="BXU413" s="2175"/>
      <c r="BXV413" s="2175"/>
      <c r="BXW413" s="2175"/>
      <c r="BXX413" s="2175"/>
      <c r="BXY413" s="2175"/>
      <c r="BXZ413" s="2175"/>
      <c r="BYA413" s="2175"/>
      <c r="BYB413" s="2175"/>
      <c r="BYC413" s="2175"/>
      <c r="BYD413" s="2175"/>
      <c r="BYE413" s="2175"/>
      <c r="BYF413" s="2175"/>
      <c r="BYG413" s="2175"/>
      <c r="BYH413" s="2175"/>
      <c r="BYI413" s="2175"/>
      <c r="BYJ413" s="2175"/>
      <c r="BYK413" s="2175"/>
      <c r="BYL413" s="2175"/>
      <c r="BYM413" s="2175"/>
      <c r="BYN413" s="2175"/>
      <c r="BYO413" s="2175"/>
      <c r="BYP413" s="2175"/>
      <c r="BYQ413" s="2175"/>
      <c r="BYR413" s="2175"/>
      <c r="BYS413" s="2175"/>
      <c r="BYT413" s="2175"/>
      <c r="BYU413" s="2175"/>
      <c r="BYV413" s="2175"/>
      <c r="BYW413" s="2175"/>
      <c r="BYX413" s="2175"/>
      <c r="BYY413" s="2175"/>
      <c r="BYZ413" s="2175"/>
      <c r="BZA413" s="2175"/>
      <c r="BZB413" s="2175"/>
      <c r="BZC413" s="2175"/>
      <c r="BZD413" s="2175"/>
      <c r="BZE413" s="2175"/>
      <c r="BZF413" s="2175"/>
      <c r="BZG413" s="2175"/>
      <c r="BZH413" s="2175"/>
      <c r="BZI413" s="2175"/>
      <c r="BZJ413" s="2175"/>
      <c r="BZK413" s="2175"/>
      <c r="BZL413" s="2175"/>
      <c r="BZM413" s="2175"/>
      <c r="BZN413" s="2175"/>
      <c r="BZO413" s="2175"/>
      <c r="BZP413" s="2175"/>
      <c r="BZQ413" s="2175"/>
      <c r="BZR413" s="2175"/>
      <c r="BZS413" s="2175"/>
      <c r="BZT413" s="2175"/>
      <c r="BZU413" s="2175"/>
      <c r="BZV413" s="2175"/>
      <c r="BZW413" s="2175"/>
      <c r="BZX413" s="2175"/>
      <c r="BZY413" s="2175"/>
      <c r="BZZ413" s="2175"/>
      <c r="CAA413" s="2175"/>
      <c r="CAB413" s="2175"/>
      <c r="CAC413" s="2175"/>
      <c r="CAD413" s="2175"/>
      <c r="CAE413" s="2175"/>
      <c r="CAF413" s="2175"/>
      <c r="CAG413" s="2175"/>
      <c r="CAH413" s="2175"/>
      <c r="CAI413" s="2175"/>
      <c r="CAJ413" s="2175"/>
      <c r="CAK413" s="2175"/>
      <c r="CAL413" s="2175"/>
      <c r="CAM413" s="2175"/>
      <c r="CAN413" s="2175"/>
      <c r="CAO413" s="2175"/>
      <c r="CAP413" s="2175"/>
      <c r="CAQ413" s="2175"/>
      <c r="CAR413" s="2175"/>
      <c r="CAS413" s="2175"/>
      <c r="CAT413" s="2175"/>
      <c r="CAU413" s="2175"/>
      <c r="CAV413" s="2175"/>
      <c r="CAW413" s="2175"/>
      <c r="CAX413" s="2175"/>
      <c r="CAY413" s="2175"/>
      <c r="CAZ413" s="2175"/>
      <c r="CBA413" s="2175"/>
      <c r="CBB413" s="2175"/>
      <c r="CBC413" s="2175"/>
      <c r="CBD413" s="2175"/>
      <c r="CBE413" s="2175"/>
      <c r="CBF413" s="2175"/>
      <c r="CBG413" s="2175"/>
      <c r="CBH413" s="2175"/>
      <c r="CBI413" s="2175"/>
      <c r="CBJ413" s="2175"/>
      <c r="CBK413" s="2175"/>
      <c r="CBL413" s="2175"/>
      <c r="CBM413" s="2175"/>
      <c r="CBN413" s="2175"/>
      <c r="CBO413" s="2175"/>
      <c r="CBP413" s="2175"/>
      <c r="CBQ413" s="2175"/>
      <c r="CBR413" s="2175"/>
      <c r="CBS413" s="2175"/>
      <c r="CBT413" s="2175"/>
      <c r="CBU413" s="2175"/>
      <c r="CBV413" s="2175"/>
      <c r="CBW413" s="2175"/>
      <c r="CBX413" s="2175"/>
      <c r="CBY413" s="2175"/>
      <c r="CBZ413" s="2175"/>
      <c r="CCA413" s="2175"/>
      <c r="CCB413" s="2175"/>
      <c r="CCC413" s="2175"/>
      <c r="CCD413" s="2175"/>
      <c r="CCE413" s="2175"/>
      <c r="CCF413" s="2175"/>
      <c r="CCG413" s="2175"/>
      <c r="CCH413" s="2175"/>
      <c r="CCI413" s="2175"/>
      <c r="CCJ413" s="2175"/>
      <c r="CCK413" s="2175"/>
      <c r="CCL413" s="2175"/>
      <c r="CCM413" s="2175"/>
      <c r="CCN413" s="2175"/>
      <c r="CCO413" s="2175"/>
      <c r="CCP413" s="2175"/>
      <c r="CCQ413" s="2175"/>
      <c r="CCR413" s="2175"/>
      <c r="CCS413" s="2175"/>
      <c r="CCT413" s="2175"/>
      <c r="CCU413" s="2175"/>
      <c r="CCV413" s="2175"/>
      <c r="CCW413" s="2175"/>
      <c r="CCX413" s="2175"/>
      <c r="CCY413" s="2175"/>
      <c r="CCZ413" s="2175"/>
      <c r="CDA413" s="2175"/>
      <c r="CDB413" s="2175"/>
      <c r="CDC413" s="2175"/>
      <c r="CDD413" s="2175"/>
      <c r="CDE413" s="2175"/>
      <c r="CDF413" s="2175"/>
      <c r="CDG413" s="2175"/>
      <c r="CDH413" s="2175"/>
      <c r="CDI413" s="2175"/>
      <c r="CDJ413" s="2175"/>
      <c r="CDK413" s="2175"/>
      <c r="CDL413" s="2175"/>
      <c r="CDM413" s="2175"/>
      <c r="CDN413" s="2175"/>
      <c r="CDO413" s="2175"/>
      <c r="CDP413" s="2175"/>
      <c r="CDQ413" s="2175"/>
      <c r="CDR413" s="2175"/>
      <c r="CDS413" s="2175"/>
      <c r="CDT413" s="2175"/>
      <c r="CDU413" s="2175"/>
      <c r="CDV413" s="2175"/>
      <c r="CDW413" s="2175"/>
      <c r="CDX413" s="2175"/>
      <c r="CDY413" s="2175"/>
      <c r="CDZ413" s="2175"/>
      <c r="CEA413" s="2175"/>
      <c r="CEB413" s="2175"/>
      <c r="CEC413" s="2175"/>
      <c r="CED413" s="2175"/>
      <c r="CEE413" s="2175"/>
      <c r="CEF413" s="2175"/>
      <c r="CEG413" s="2175"/>
      <c r="CEH413" s="2175"/>
      <c r="CEI413" s="2175"/>
      <c r="CEJ413" s="2175"/>
      <c r="CEK413" s="2175"/>
      <c r="CEL413" s="2175"/>
      <c r="CEM413" s="2175"/>
      <c r="CEN413" s="2175"/>
      <c r="CEO413" s="2175"/>
      <c r="CEP413" s="2175"/>
      <c r="CEQ413" s="2175"/>
      <c r="CER413" s="2175"/>
      <c r="CES413" s="2175"/>
      <c r="CET413" s="2175"/>
      <c r="CEU413" s="2175"/>
      <c r="CEV413" s="2175"/>
      <c r="CEW413" s="2175"/>
      <c r="CEX413" s="2175"/>
      <c r="CEY413" s="2175"/>
      <c r="CEZ413" s="2175"/>
      <c r="CFA413" s="2175"/>
      <c r="CFB413" s="2175"/>
      <c r="CFC413" s="2175"/>
      <c r="CFD413" s="2175"/>
      <c r="CFE413" s="2175"/>
      <c r="CFF413" s="2175"/>
      <c r="CFG413" s="2175"/>
      <c r="CFH413" s="2175"/>
      <c r="CFI413" s="2175"/>
      <c r="CFJ413" s="2175"/>
      <c r="CFK413" s="2175"/>
      <c r="CFL413" s="2175"/>
      <c r="CFM413" s="2175"/>
      <c r="CFN413" s="2175"/>
      <c r="CFO413" s="2175"/>
      <c r="CFP413" s="2175"/>
      <c r="CFQ413" s="2175"/>
      <c r="CFR413" s="2175"/>
      <c r="CFS413" s="2175"/>
      <c r="CFT413" s="2175"/>
      <c r="CFU413" s="2175"/>
      <c r="CFV413" s="2175"/>
      <c r="CFW413" s="2175"/>
      <c r="CFX413" s="2175"/>
      <c r="CFY413" s="2175"/>
      <c r="CFZ413" s="2175"/>
      <c r="CGA413" s="2175"/>
      <c r="CGB413" s="2175"/>
      <c r="CGC413" s="2175"/>
      <c r="CGD413" s="2175"/>
      <c r="CGE413" s="2175"/>
      <c r="CGF413" s="2175"/>
      <c r="CGG413" s="2175"/>
      <c r="CGH413" s="2175"/>
      <c r="CGI413" s="2175"/>
      <c r="CGJ413" s="2175"/>
      <c r="CGK413" s="2175"/>
      <c r="CGL413" s="2175"/>
      <c r="CGM413" s="2175"/>
      <c r="CGN413" s="2175"/>
      <c r="CGO413" s="2175"/>
      <c r="CGP413" s="2175"/>
      <c r="CGQ413" s="2175"/>
      <c r="CGR413" s="2175"/>
      <c r="CGS413" s="2175"/>
      <c r="CGT413" s="2175"/>
      <c r="CGU413" s="2175"/>
      <c r="CGV413" s="2175"/>
      <c r="CGW413" s="2175"/>
      <c r="CGX413" s="2175"/>
      <c r="CGY413" s="2175"/>
      <c r="CGZ413" s="2175"/>
      <c r="CHA413" s="2175"/>
      <c r="CHB413" s="2175"/>
      <c r="CHC413" s="2175"/>
      <c r="CHD413" s="2175"/>
      <c r="CHE413" s="2175"/>
      <c r="CHF413" s="2175"/>
      <c r="CHG413" s="2175"/>
      <c r="CHH413" s="2175"/>
      <c r="CHI413" s="2175"/>
      <c r="CHJ413" s="2175"/>
      <c r="CHK413" s="2175"/>
      <c r="CHL413" s="2175"/>
      <c r="CHM413" s="2175"/>
      <c r="CHN413" s="2175"/>
      <c r="CHO413" s="2175"/>
      <c r="CHP413" s="2175"/>
      <c r="CHQ413" s="2175"/>
      <c r="CHR413" s="2175"/>
      <c r="CHS413" s="2175"/>
      <c r="CHT413" s="2175"/>
      <c r="CHU413" s="2175"/>
      <c r="CHV413" s="2175"/>
      <c r="CHW413" s="2175"/>
      <c r="CHX413" s="2175"/>
      <c r="CHY413" s="2175"/>
      <c r="CHZ413" s="2175"/>
      <c r="CIA413" s="2175"/>
      <c r="CIB413" s="2175"/>
      <c r="CIC413" s="2175"/>
      <c r="CID413" s="2175"/>
      <c r="CIE413" s="2175"/>
      <c r="CIF413" s="2175"/>
      <c r="CIG413" s="2175"/>
      <c r="CIH413" s="2175"/>
      <c r="CII413" s="2175"/>
      <c r="CIJ413" s="2175"/>
      <c r="CIK413" s="2175"/>
      <c r="CIL413" s="2175"/>
      <c r="CIM413" s="2175"/>
      <c r="CIN413" s="2175"/>
      <c r="CIO413" s="2175"/>
      <c r="CIP413" s="2175"/>
      <c r="CIQ413" s="2175"/>
      <c r="CIR413" s="2175"/>
      <c r="CIS413" s="2175"/>
      <c r="CIT413" s="2175"/>
      <c r="CIU413" s="2175"/>
      <c r="CIV413" s="2175"/>
      <c r="CIW413" s="2175"/>
      <c r="CIX413" s="2175"/>
      <c r="CIY413" s="2175"/>
      <c r="CIZ413" s="2175"/>
      <c r="CJA413" s="2175"/>
      <c r="CJB413" s="2175"/>
      <c r="CJC413" s="2175"/>
      <c r="CJD413" s="2175"/>
      <c r="CJE413" s="2175"/>
      <c r="CJF413" s="2175"/>
      <c r="CJG413" s="2175"/>
      <c r="CJH413" s="2175"/>
      <c r="CJI413" s="2175"/>
      <c r="CJJ413" s="2175"/>
      <c r="CJK413" s="2175"/>
      <c r="CJL413" s="2175"/>
      <c r="CJM413" s="2175"/>
      <c r="CJN413" s="2175"/>
      <c r="CJO413" s="2175"/>
      <c r="CJP413" s="2175"/>
      <c r="CJQ413" s="2175"/>
      <c r="CJR413" s="2175"/>
      <c r="CJS413" s="2175"/>
      <c r="CJT413" s="2175"/>
      <c r="CJU413" s="2175"/>
      <c r="CJV413" s="2175"/>
      <c r="CJW413" s="2175"/>
      <c r="CJX413" s="2175"/>
      <c r="CJY413" s="2175"/>
      <c r="CJZ413" s="2175"/>
      <c r="CKA413" s="2175"/>
      <c r="CKB413" s="2175"/>
      <c r="CKC413" s="2175"/>
      <c r="CKD413" s="2175"/>
      <c r="CKE413" s="2175"/>
      <c r="CKF413" s="2175"/>
      <c r="CKG413" s="2175"/>
      <c r="CKH413" s="2175"/>
      <c r="CKI413" s="2175"/>
      <c r="CKJ413" s="2175"/>
      <c r="CKK413" s="2175"/>
      <c r="CKL413" s="2175"/>
      <c r="CKM413" s="2175"/>
      <c r="CKN413" s="2175"/>
      <c r="CKO413" s="2175"/>
      <c r="CKP413" s="2175"/>
      <c r="CKQ413" s="2175"/>
      <c r="CKR413" s="2175"/>
      <c r="CKS413" s="2175"/>
      <c r="CKT413" s="2175"/>
      <c r="CKU413" s="2175"/>
      <c r="CKV413" s="2175"/>
      <c r="CKW413" s="2175"/>
      <c r="CKX413" s="2175"/>
      <c r="CKY413" s="2175"/>
      <c r="CKZ413" s="2175"/>
      <c r="CLA413" s="2175"/>
      <c r="CLB413" s="2175"/>
      <c r="CLC413" s="2175"/>
      <c r="CLD413" s="2175"/>
      <c r="CLE413" s="2175"/>
      <c r="CLF413" s="2175"/>
      <c r="CLG413" s="2175"/>
      <c r="CLH413" s="2175"/>
      <c r="CLI413" s="2175"/>
      <c r="CLJ413" s="2175"/>
      <c r="CLK413" s="2175"/>
      <c r="CLL413" s="2175"/>
      <c r="CLM413" s="2175"/>
      <c r="CLN413" s="2175"/>
      <c r="CLO413" s="2175"/>
      <c r="CLP413" s="2175"/>
      <c r="CLQ413" s="2175"/>
      <c r="CLR413" s="2175"/>
      <c r="CLS413" s="2175"/>
      <c r="CLT413" s="2175"/>
      <c r="CLU413" s="2175"/>
      <c r="CLV413" s="2175"/>
      <c r="CLW413" s="2175"/>
      <c r="CLX413" s="2175"/>
      <c r="CLY413" s="2175"/>
      <c r="CLZ413" s="2175"/>
      <c r="CMA413" s="2175"/>
      <c r="CMB413" s="2175"/>
      <c r="CMC413" s="2175"/>
      <c r="CMD413" s="2175"/>
      <c r="CME413" s="2175"/>
      <c r="CMF413" s="2175"/>
      <c r="CMG413" s="2175"/>
      <c r="CMH413" s="2175"/>
      <c r="CMI413" s="2175"/>
      <c r="CMJ413" s="2175"/>
      <c r="CMK413" s="2175"/>
      <c r="CML413" s="2175"/>
      <c r="CMM413" s="2175"/>
      <c r="CMN413" s="2175"/>
      <c r="CMO413" s="2175"/>
      <c r="CMP413" s="2175"/>
      <c r="CMQ413" s="2175"/>
      <c r="CMR413" s="2175"/>
      <c r="CMS413" s="2175"/>
      <c r="CMT413" s="2175"/>
      <c r="CMU413" s="2175"/>
      <c r="CMV413" s="2175"/>
      <c r="CMW413" s="2175"/>
      <c r="CMX413" s="2175"/>
      <c r="CMY413" s="2175"/>
      <c r="CMZ413" s="2175"/>
      <c r="CNA413" s="2175"/>
      <c r="CNB413" s="2175"/>
      <c r="CNC413" s="2175"/>
      <c r="CND413" s="2175"/>
      <c r="CNE413" s="2175"/>
      <c r="CNF413" s="2175"/>
      <c r="CNG413" s="2175"/>
      <c r="CNH413" s="2175"/>
      <c r="CNI413" s="2175"/>
      <c r="CNJ413" s="2175"/>
      <c r="CNK413" s="2175"/>
      <c r="CNL413" s="2175"/>
      <c r="CNM413" s="2175"/>
      <c r="CNN413" s="2175"/>
      <c r="CNO413" s="2175"/>
      <c r="CNP413" s="2175"/>
      <c r="CNQ413" s="2175"/>
      <c r="CNR413" s="2175"/>
      <c r="CNS413" s="2175"/>
      <c r="CNT413" s="2175"/>
      <c r="CNU413" s="2175"/>
      <c r="CNV413" s="2175"/>
      <c r="CNW413" s="2175"/>
      <c r="CNX413" s="2175"/>
      <c r="CNY413" s="2175"/>
      <c r="CNZ413" s="2175"/>
      <c r="COA413" s="2175"/>
      <c r="COB413" s="2175"/>
      <c r="COC413" s="2175"/>
      <c r="COD413" s="2175"/>
      <c r="COE413" s="2175"/>
      <c r="COF413" s="2175"/>
      <c r="COG413" s="2175"/>
      <c r="COH413" s="2175"/>
      <c r="COI413" s="2175"/>
      <c r="COJ413" s="2175"/>
      <c r="COK413" s="2175"/>
      <c r="COL413" s="2175"/>
      <c r="COM413" s="2175"/>
      <c r="CON413" s="2175"/>
      <c r="COO413" s="2175"/>
      <c r="COP413" s="2175"/>
      <c r="COQ413" s="2175"/>
      <c r="COR413" s="2175"/>
      <c r="COS413" s="2175"/>
      <c r="COT413" s="2175"/>
      <c r="COU413" s="2175"/>
      <c r="COV413" s="2175"/>
      <c r="COW413" s="2175"/>
      <c r="COX413" s="2175"/>
      <c r="COY413" s="2175"/>
      <c r="COZ413" s="2175"/>
      <c r="CPA413" s="2175"/>
      <c r="CPB413" s="2175"/>
      <c r="CPC413" s="2175"/>
      <c r="CPD413" s="2175"/>
      <c r="CPE413" s="2175"/>
      <c r="CPF413" s="2175"/>
      <c r="CPG413" s="2175"/>
      <c r="CPH413" s="2175"/>
      <c r="CPI413" s="2175"/>
      <c r="CPJ413" s="2175"/>
      <c r="CPK413" s="2175"/>
      <c r="CPL413" s="2175"/>
      <c r="CPM413" s="2175"/>
      <c r="CPN413" s="2175"/>
      <c r="CPO413" s="2175"/>
      <c r="CPP413" s="2175"/>
      <c r="CPQ413" s="2175"/>
      <c r="CPR413" s="2175"/>
      <c r="CPS413" s="2175"/>
      <c r="CPT413" s="2175"/>
      <c r="CPU413" s="2175"/>
      <c r="CPV413" s="2175"/>
      <c r="CPW413" s="2175"/>
      <c r="CPX413" s="2175"/>
      <c r="CPY413" s="2175"/>
      <c r="CPZ413" s="2175"/>
      <c r="CQA413" s="2175"/>
      <c r="CQB413" s="2175"/>
      <c r="CQC413" s="2175"/>
      <c r="CQD413" s="2175"/>
      <c r="CQE413" s="2175"/>
      <c r="CQF413" s="2175"/>
      <c r="CQG413" s="2175"/>
      <c r="CQH413" s="2175"/>
      <c r="CQI413" s="2175"/>
      <c r="CQJ413" s="2175"/>
      <c r="CQK413" s="2175"/>
      <c r="CQL413" s="2175"/>
      <c r="CQM413" s="2175"/>
      <c r="CQN413" s="2175"/>
      <c r="CQO413" s="2175"/>
      <c r="CQP413" s="2175"/>
      <c r="CQQ413" s="2175"/>
      <c r="CQR413" s="2175"/>
      <c r="CQS413" s="2175"/>
      <c r="CQT413" s="2175"/>
      <c r="CQU413" s="2175"/>
      <c r="CQV413" s="2175"/>
      <c r="CQW413" s="2175"/>
      <c r="CQX413" s="2175"/>
      <c r="CQY413" s="2175"/>
      <c r="CQZ413" s="2175"/>
      <c r="CRA413" s="2175"/>
      <c r="CRB413" s="2175"/>
      <c r="CRC413" s="2175"/>
      <c r="CRD413" s="2175"/>
      <c r="CRE413" s="2175"/>
      <c r="CRF413" s="2175"/>
      <c r="CRG413" s="2175"/>
      <c r="CRH413" s="2175"/>
      <c r="CRI413" s="2175"/>
      <c r="CRJ413" s="2175"/>
      <c r="CRK413" s="2175"/>
      <c r="CRL413" s="2175"/>
      <c r="CRM413" s="2175"/>
      <c r="CRN413" s="2175"/>
      <c r="CRO413" s="2175"/>
      <c r="CRP413" s="2175"/>
      <c r="CRQ413" s="2175"/>
      <c r="CRR413" s="2175"/>
      <c r="CRS413" s="2175"/>
      <c r="CRT413" s="2175"/>
      <c r="CRU413" s="2175"/>
      <c r="CRV413" s="2175"/>
      <c r="CRW413" s="2175"/>
      <c r="CRX413" s="2175"/>
      <c r="CRY413" s="2175"/>
      <c r="CRZ413" s="2175"/>
      <c r="CSA413" s="2175"/>
      <c r="CSB413" s="2175"/>
      <c r="CSC413" s="2175"/>
      <c r="CSD413" s="2175"/>
      <c r="CSE413" s="2175"/>
      <c r="CSF413" s="2175"/>
      <c r="CSG413" s="2175"/>
      <c r="CSH413" s="2175"/>
      <c r="CSI413" s="2175"/>
      <c r="CSJ413" s="2175"/>
      <c r="CSK413" s="2175"/>
      <c r="CSL413" s="2175"/>
      <c r="CSM413" s="2175"/>
      <c r="CSN413" s="2175"/>
      <c r="CSO413" s="2175"/>
      <c r="CSP413" s="2175"/>
      <c r="CSQ413" s="2175"/>
      <c r="CSR413" s="2175"/>
      <c r="CSS413" s="2175"/>
      <c r="CST413" s="2175"/>
      <c r="CSU413" s="2175"/>
      <c r="CSV413" s="2175"/>
      <c r="CSW413" s="2175"/>
      <c r="CSX413" s="2175"/>
      <c r="CSY413" s="2175"/>
      <c r="CSZ413" s="2175"/>
      <c r="CTA413" s="2175"/>
      <c r="CTB413" s="2175"/>
      <c r="CTC413" s="2175"/>
      <c r="CTD413" s="2175"/>
      <c r="CTE413" s="2175"/>
      <c r="CTF413" s="2175"/>
      <c r="CTG413" s="2175"/>
      <c r="CTH413" s="2175"/>
      <c r="CTI413" s="2175"/>
      <c r="CTJ413" s="2175"/>
      <c r="CTK413" s="2175"/>
      <c r="CTL413" s="2175"/>
      <c r="CTM413" s="2175"/>
      <c r="CTN413" s="2175"/>
      <c r="CTO413" s="2175"/>
      <c r="CTP413" s="2175"/>
      <c r="CTQ413" s="2175"/>
      <c r="CTR413" s="2175"/>
      <c r="CTS413" s="2175"/>
      <c r="CTT413" s="2175"/>
      <c r="CTU413" s="2175"/>
      <c r="CTV413" s="2175"/>
      <c r="CTW413" s="2175"/>
      <c r="CTX413" s="2175"/>
      <c r="CTY413" s="2175"/>
      <c r="CTZ413" s="2175"/>
      <c r="CUA413" s="2175"/>
      <c r="CUB413" s="2175"/>
      <c r="CUC413" s="2175"/>
      <c r="CUD413" s="2175"/>
      <c r="CUE413" s="2175"/>
      <c r="CUF413" s="2175"/>
      <c r="CUG413" s="2175"/>
      <c r="CUH413" s="2175"/>
      <c r="CUI413" s="2175"/>
      <c r="CUJ413" s="2175"/>
      <c r="CUK413" s="2175"/>
      <c r="CUL413" s="2175"/>
      <c r="CUM413" s="2175"/>
      <c r="CUN413" s="2175"/>
      <c r="CUO413" s="2175"/>
      <c r="CUP413" s="2175"/>
      <c r="CUQ413" s="2175"/>
      <c r="CUR413" s="2175"/>
      <c r="CUS413" s="2175"/>
      <c r="CUT413" s="2175"/>
      <c r="CUU413" s="2175"/>
      <c r="CUV413" s="2175"/>
      <c r="CUW413" s="2175"/>
      <c r="CUX413" s="2175"/>
      <c r="CUY413" s="2175"/>
      <c r="CUZ413" s="2175"/>
      <c r="CVA413" s="2175"/>
      <c r="CVB413" s="2175"/>
      <c r="CVC413" s="2175"/>
      <c r="CVD413" s="2175"/>
      <c r="CVE413" s="2175"/>
      <c r="CVF413" s="2175"/>
      <c r="CVG413" s="2175"/>
      <c r="CVH413" s="2175"/>
      <c r="CVI413" s="2175"/>
      <c r="CVJ413" s="2175"/>
      <c r="CVK413" s="2175"/>
      <c r="CVL413" s="2175"/>
      <c r="CVM413" s="2175"/>
      <c r="CVN413" s="2175"/>
      <c r="CVO413" s="2175"/>
      <c r="CVP413" s="2175"/>
      <c r="CVQ413" s="2175"/>
      <c r="CVR413" s="2175"/>
      <c r="CVS413" s="2175"/>
      <c r="CVT413" s="2175"/>
      <c r="CVU413" s="2175"/>
      <c r="CVV413" s="2175"/>
      <c r="CVW413" s="2175"/>
      <c r="CVX413" s="2175"/>
      <c r="CVY413" s="2175"/>
      <c r="CVZ413" s="2175"/>
      <c r="CWA413" s="2175"/>
      <c r="CWB413" s="2175"/>
      <c r="CWC413" s="2175"/>
      <c r="CWD413" s="2175"/>
      <c r="CWE413" s="2175"/>
      <c r="CWF413" s="2175"/>
      <c r="CWG413" s="2175"/>
      <c r="CWH413" s="2175"/>
      <c r="CWI413" s="2175"/>
      <c r="CWJ413" s="2175"/>
      <c r="CWK413" s="2175"/>
      <c r="CWL413" s="2175"/>
      <c r="CWM413" s="2175"/>
      <c r="CWN413" s="2175"/>
      <c r="CWO413" s="2175"/>
      <c r="CWP413" s="2175"/>
      <c r="CWQ413" s="2175"/>
      <c r="CWR413" s="2175"/>
      <c r="CWS413" s="2175"/>
      <c r="CWT413" s="2175"/>
      <c r="CWU413" s="2175"/>
      <c r="CWV413" s="2175"/>
      <c r="CWW413" s="2175"/>
      <c r="CWX413" s="2175"/>
      <c r="CWY413" s="2175"/>
      <c r="CWZ413" s="2175"/>
      <c r="CXA413" s="2175"/>
      <c r="CXB413" s="2175"/>
      <c r="CXC413" s="2175"/>
      <c r="CXD413" s="2175"/>
      <c r="CXE413" s="2175"/>
      <c r="CXF413" s="2175"/>
      <c r="CXG413" s="2175"/>
      <c r="CXH413" s="2175"/>
      <c r="CXI413" s="2175"/>
      <c r="CXJ413" s="2175"/>
      <c r="CXK413" s="2175"/>
      <c r="CXL413" s="2175"/>
      <c r="CXM413" s="2175"/>
      <c r="CXN413" s="2175"/>
      <c r="CXO413" s="2175"/>
      <c r="CXP413" s="2175"/>
      <c r="CXQ413" s="2175"/>
      <c r="CXR413" s="2175"/>
      <c r="CXS413" s="2175"/>
      <c r="CXT413" s="2175"/>
      <c r="CXU413" s="2175"/>
      <c r="CXV413" s="2175"/>
      <c r="CXW413" s="2175"/>
      <c r="CXX413" s="2175"/>
      <c r="CXY413" s="2175"/>
      <c r="CXZ413" s="2175"/>
      <c r="CYA413" s="2175"/>
      <c r="CYB413" s="2175"/>
      <c r="CYC413" s="2175"/>
      <c r="CYD413" s="2175"/>
      <c r="CYE413" s="2175"/>
      <c r="CYF413" s="2175"/>
      <c r="CYG413" s="2175"/>
      <c r="CYH413" s="2175"/>
      <c r="CYI413" s="2175"/>
      <c r="CYJ413" s="2175"/>
      <c r="CYK413" s="2175"/>
      <c r="CYL413" s="2175"/>
      <c r="CYM413" s="2175"/>
      <c r="CYN413" s="2175"/>
      <c r="CYO413" s="2175"/>
      <c r="CYP413" s="2175"/>
      <c r="CYQ413" s="2175"/>
      <c r="CYR413" s="2175"/>
      <c r="CYS413" s="2175"/>
      <c r="CYT413" s="2175"/>
      <c r="CYU413" s="2175"/>
      <c r="CYV413" s="2175"/>
      <c r="CYW413" s="2175"/>
      <c r="CYX413" s="2175"/>
      <c r="CYY413" s="2175"/>
      <c r="CYZ413" s="2175"/>
      <c r="CZA413" s="2175"/>
      <c r="CZB413" s="2175"/>
      <c r="CZC413" s="2175"/>
      <c r="CZD413" s="2175"/>
      <c r="CZE413" s="2175"/>
      <c r="CZF413" s="2175"/>
      <c r="CZG413" s="2175"/>
      <c r="CZH413" s="2175"/>
      <c r="CZI413" s="2175"/>
      <c r="CZJ413" s="2175"/>
      <c r="CZK413" s="2175"/>
      <c r="CZL413" s="2175"/>
      <c r="CZM413" s="2175"/>
      <c r="CZN413" s="2175"/>
      <c r="CZO413" s="2175"/>
      <c r="CZP413" s="2175"/>
      <c r="CZQ413" s="2175"/>
      <c r="CZR413" s="2175"/>
      <c r="CZS413" s="2175"/>
      <c r="CZT413" s="2175"/>
      <c r="CZU413" s="2175"/>
      <c r="CZV413" s="2175"/>
      <c r="CZW413" s="2175"/>
      <c r="CZX413" s="2175"/>
      <c r="CZY413" s="2175"/>
      <c r="CZZ413" s="2175"/>
      <c r="DAA413" s="2175"/>
      <c r="DAB413" s="2175"/>
      <c r="DAC413" s="2175"/>
      <c r="DAD413" s="2175"/>
      <c r="DAE413" s="2175"/>
      <c r="DAF413" s="2175"/>
      <c r="DAG413" s="2175"/>
      <c r="DAH413" s="2175"/>
      <c r="DAI413" s="2175"/>
      <c r="DAJ413" s="2175"/>
      <c r="DAK413" s="2175"/>
      <c r="DAL413" s="2175"/>
      <c r="DAM413" s="2175"/>
      <c r="DAN413" s="2175"/>
      <c r="DAO413" s="2175"/>
      <c r="DAP413" s="2175"/>
      <c r="DAQ413" s="2175"/>
      <c r="DAR413" s="2175"/>
      <c r="DAS413" s="2175"/>
      <c r="DAT413" s="2175"/>
      <c r="DAU413" s="2175"/>
      <c r="DAV413" s="2175"/>
      <c r="DAW413" s="2175"/>
      <c r="DAX413" s="2175"/>
      <c r="DAY413" s="2175"/>
      <c r="DAZ413" s="2175"/>
      <c r="DBA413" s="2175"/>
      <c r="DBB413" s="2175"/>
      <c r="DBC413" s="2175"/>
      <c r="DBD413" s="2175"/>
      <c r="DBE413" s="2175"/>
      <c r="DBF413" s="2175"/>
      <c r="DBG413" s="2175"/>
      <c r="DBH413" s="2175"/>
      <c r="DBI413" s="2175"/>
      <c r="DBJ413" s="2175"/>
      <c r="DBK413" s="2175"/>
      <c r="DBL413" s="2175"/>
      <c r="DBM413" s="2175"/>
      <c r="DBN413" s="2175"/>
      <c r="DBO413" s="2175"/>
      <c r="DBP413" s="2175"/>
      <c r="DBQ413" s="2175"/>
      <c r="DBR413" s="2175"/>
      <c r="DBS413" s="2175"/>
      <c r="DBT413" s="2175"/>
      <c r="DBU413" s="2175"/>
      <c r="DBV413" s="2175"/>
      <c r="DBW413" s="2175"/>
      <c r="DBX413" s="2175"/>
      <c r="DBY413" s="2175"/>
      <c r="DBZ413" s="2175"/>
      <c r="DCA413" s="2175"/>
      <c r="DCB413" s="2175"/>
      <c r="DCC413" s="2175"/>
      <c r="DCD413" s="2175"/>
      <c r="DCE413" s="2175"/>
      <c r="DCF413" s="2175"/>
      <c r="DCG413" s="2175"/>
      <c r="DCH413" s="2175"/>
      <c r="DCI413" s="2175"/>
      <c r="DCJ413" s="2175"/>
      <c r="DCK413" s="2175"/>
      <c r="DCL413" s="2175"/>
      <c r="DCM413" s="2175"/>
      <c r="DCN413" s="2175"/>
      <c r="DCO413" s="2175"/>
      <c r="DCP413" s="2175"/>
      <c r="DCQ413" s="2175"/>
      <c r="DCR413" s="2175"/>
      <c r="DCS413" s="2175"/>
      <c r="DCT413" s="2175"/>
      <c r="DCU413" s="2175"/>
      <c r="DCV413" s="2175"/>
      <c r="DCW413" s="2175"/>
      <c r="DCX413" s="2175"/>
      <c r="DCY413" s="2175"/>
      <c r="DCZ413" s="2175"/>
      <c r="DDA413" s="2175"/>
      <c r="DDB413" s="2175"/>
      <c r="DDC413" s="2175"/>
      <c r="DDD413" s="2175"/>
      <c r="DDE413" s="2175"/>
      <c r="DDF413" s="2175"/>
      <c r="DDG413" s="2175"/>
      <c r="DDH413" s="2175"/>
      <c r="DDI413" s="2175"/>
      <c r="DDJ413" s="2175"/>
      <c r="DDK413" s="2175"/>
      <c r="DDL413" s="2175"/>
      <c r="DDM413" s="2175"/>
      <c r="DDN413" s="2175"/>
      <c r="DDO413" s="2175"/>
      <c r="DDP413" s="2175"/>
      <c r="DDQ413" s="2175"/>
      <c r="DDR413" s="2175"/>
      <c r="DDS413" s="2175"/>
      <c r="DDT413" s="2175"/>
      <c r="DDU413" s="2175"/>
      <c r="DDV413" s="2175"/>
      <c r="DDW413" s="2175"/>
      <c r="DDX413" s="2175"/>
      <c r="DDY413" s="2175"/>
      <c r="DDZ413" s="2175"/>
      <c r="DEA413" s="2175"/>
      <c r="DEB413" s="2175"/>
      <c r="DEC413" s="2175"/>
      <c r="DED413" s="2175"/>
      <c r="DEE413" s="2175"/>
      <c r="DEF413" s="2175"/>
      <c r="DEG413" s="2175"/>
      <c r="DEH413" s="2175"/>
      <c r="DEI413" s="2175"/>
      <c r="DEJ413" s="2175"/>
      <c r="DEK413" s="2175"/>
      <c r="DEL413" s="2175"/>
      <c r="DEM413" s="2175"/>
      <c r="DEN413" s="2175"/>
      <c r="DEO413" s="2175"/>
      <c r="DEP413" s="2175"/>
      <c r="DEQ413" s="2175"/>
      <c r="DER413" s="2175"/>
      <c r="DES413" s="2175"/>
      <c r="DET413" s="2175"/>
      <c r="DEU413" s="2175"/>
      <c r="DEV413" s="2175"/>
      <c r="DEW413" s="2175"/>
      <c r="DEX413" s="2175"/>
      <c r="DEY413" s="2175"/>
      <c r="DEZ413" s="2175"/>
      <c r="DFA413" s="2175"/>
      <c r="DFB413" s="2175"/>
      <c r="DFC413" s="2175"/>
      <c r="DFD413" s="2175"/>
      <c r="DFE413" s="2175"/>
      <c r="DFF413" s="2175"/>
      <c r="DFG413" s="2175"/>
      <c r="DFH413" s="2175"/>
      <c r="DFI413" s="2175"/>
      <c r="DFJ413" s="2175"/>
      <c r="DFK413" s="2175"/>
      <c r="DFL413" s="2175"/>
      <c r="DFM413" s="2175"/>
      <c r="DFN413" s="2175"/>
      <c r="DFO413" s="2175"/>
      <c r="DFP413" s="2175"/>
      <c r="DFQ413" s="2175"/>
      <c r="DFR413" s="2175"/>
      <c r="DFS413" s="2175"/>
      <c r="DFT413" s="2175"/>
      <c r="DFU413" s="2175"/>
      <c r="DFV413" s="2175"/>
      <c r="DFW413" s="2175"/>
      <c r="DFX413" s="2175"/>
      <c r="DFY413" s="2175"/>
      <c r="DFZ413" s="2175"/>
      <c r="DGA413" s="2175"/>
      <c r="DGB413" s="2175"/>
      <c r="DGC413" s="2175"/>
      <c r="DGD413" s="2175"/>
      <c r="DGE413" s="2175"/>
      <c r="DGF413" s="2175"/>
      <c r="DGG413" s="2175"/>
      <c r="DGH413" s="2175"/>
      <c r="DGI413" s="2175"/>
      <c r="DGJ413" s="2175"/>
      <c r="DGK413" s="2175"/>
      <c r="DGL413" s="2175"/>
      <c r="DGM413" s="2175"/>
      <c r="DGN413" s="2175"/>
      <c r="DGO413" s="2175"/>
      <c r="DGP413" s="2175"/>
      <c r="DGQ413" s="2175"/>
      <c r="DGR413" s="2175"/>
      <c r="DGS413" s="2175"/>
      <c r="DGT413" s="2175"/>
      <c r="DGU413" s="2175"/>
      <c r="DGV413" s="2175"/>
      <c r="DGW413" s="2175"/>
      <c r="DGX413" s="2175"/>
      <c r="DGY413" s="2175"/>
      <c r="DGZ413" s="2175"/>
      <c r="DHA413" s="2175"/>
      <c r="DHB413" s="2175"/>
      <c r="DHC413" s="2175"/>
      <c r="DHD413" s="2175"/>
      <c r="DHE413" s="2175"/>
      <c r="DHF413" s="2175"/>
      <c r="DHG413" s="2175"/>
      <c r="DHH413" s="2175"/>
      <c r="DHI413" s="2175"/>
      <c r="DHJ413" s="2175"/>
      <c r="DHK413" s="2175"/>
      <c r="DHL413" s="2175"/>
      <c r="DHM413" s="2175"/>
      <c r="DHN413" s="2175"/>
      <c r="DHO413" s="2175"/>
      <c r="DHP413" s="2175"/>
      <c r="DHQ413" s="2175"/>
      <c r="DHR413" s="2175"/>
      <c r="DHS413" s="2175"/>
      <c r="DHT413" s="2175"/>
      <c r="DHU413" s="2175"/>
      <c r="DHV413" s="2175"/>
      <c r="DHW413" s="2175"/>
      <c r="DHX413" s="2175"/>
      <c r="DHY413" s="2175"/>
      <c r="DHZ413" s="2175"/>
      <c r="DIA413" s="2175"/>
      <c r="DIB413" s="2175"/>
      <c r="DIC413" s="2175"/>
      <c r="DID413" s="2175"/>
      <c r="DIE413" s="2175"/>
      <c r="DIF413" s="2175"/>
      <c r="DIG413" s="2175"/>
      <c r="DIH413" s="2175"/>
      <c r="DII413" s="2175"/>
      <c r="DIJ413" s="2175"/>
      <c r="DIK413" s="2175"/>
      <c r="DIL413" s="2175"/>
      <c r="DIM413" s="2175"/>
      <c r="DIN413" s="2175"/>
      <c r="DIO413" s="2175"/>
      <c r="DIP413" s="2175"/>
      <c r="DIQ413" s="2175"/>
      <c r="DIR413" s="2175"/>
      <c r="DIS413" s="2175"/>
      <c r="DIT413" s="2175"/>
      <c r="DIU413" s="2175"/>
      <c r="DIV413" s="2175"/>
      <c r="DIW413" s="2175"/>
      <c r="DIX413" s="2175"/>
      <c r="DIY413" s="2175"/>
      <c r="DIZ413" s="2175"/>
      <c r="DJA413" s="2175"/>
      <c r="DJB413" s="2175"/>
      <c r="DJC413" s="2175"/>
      <c r="DJD413" s="2175"/>
      <c r="DJE413" s="2175"/>
      <c r="DJF413" s="2175"/>
      <c r="DJG413" s="2175"/>
      <c r="DJH413" s="2175"/>
      <c r="DJI413" s="2175"/>
      <c r="DJJ413" s="2175"/>
      <c r="DJK413" s="2175"/>
      <c r="DJL413" s="2175"/>
      <c r="DJM413" s="2175"/>
      <c r="DJN413" s="2175"/>
      <c r="DJO413" s="2175"/>
      <c r="DJP413" s="2175"/>
      <c r="DJQ413" s="2175"/>
      <c r="DJR413" s="2175"/>
      <c r="DJS413" s="2175"/>
      <c r="DJT413" s="2175"/>
      <c r="DJU413" s="2175"/>
      <c r="DJV413" s="2175"/>
      <c r="DJW413" s="2175"/>
      <c r="DJX413" s="2175"/>
      <c r="DJY413" s="2175"/>
      <c r="DJZ413" s="2175"/>
      <c r="DKA413" s="2175"/>
      <c r="DKB413" s="2175"/>
      <c r="DKC413" s="2175"/>
      <c r="DKD413" s="2175"/>
      <c r="DKE413" s="2175"/>
      <c r="DKF413" s="2175"/>
      <c r="DKG413" s="2175"/>
      <c r="DKH413" s="2175"/>
      <c r="DKI413" s="2175"/>
      <c r="DKJ413" s="2175"/>
      <c r="DKK413" s="2175"/>
      <c r="DKL413" s="2175"/>
      <c r="DKM413" s="2175"/>
      <c r="DKN413" s="2175"/>
      <c r="DKO413" s="2175"/>
      <c r="DKP413" s="2175"/>
      <c r="DKQ413" s="2175"/>
      <c r="DKR413" s="2175"/>
      <c r="DKS413" s="2175"/>
      <c r="DKT413" s="2175"/>
      <c r="DKU413" s="2175"/>
      <c r="DKV413" s="2175"/>
      <c r="DKW413" s="2175"/>
      <c r="DKX413" s="2175"/>
      <c r="DKY413" s="2175"/>
      <c r="DKZ413" s="2175"/>
      <c r="DLA413" s="2175"/>
      <c r="DLB413" s="2175"/>
      <c r="DLC413" s="2175"/>
      <c r="DLD413" s="2175"/>
      <c r="DLE413" s="2175"/>
      <c r="DLF413" s="2175"/>
      <c r="DLG413" s="2175"/>
      <c r="DLH413" s="2175"/>
      <c r="DLI413" s="2175"/>
      <c r="DLJ413" s="2175"/>
      <c r="DLK413" s="2175"/>
      <c r="DLL413" s="2175"/>
      <c r="DLM413" s="2175"/>
      <c r="DLN413" s="2175"/>
      <c r="DLO413" s="2175"/>
      <c r="DLP413" s="2175"/>
      <c r="DLQ413" s="2175"/>
      <c r="DLR413" s="2175"/>
      <c r="DLS413" s="2175"/>
      <c r="DLT413" s="2175"/>
      <c r="DLU413" s="2175"/>
      <c r="DLV413" s="2175"/>
      <c r="DLW413" s="2175"/>
      <c r="DLX413" s="2175"/>
      <c r="DLY413" s="2175"/>
      <c r="DLZ413" s="2175"/>
      <c r="DMA413" s="2175"/>
      <c r="DMB413" s="2175"/>
      <c r="DMC413" s="2175"/>
      <c r="DMD413" s="2175"/>
      <c r="DME413" s="2175"/>
      <c r="DMF413" s="2175"/>
      <c r="DMG413" s="2175"/>
      <c r="DMH413" s="2175"/>
      <c r="DMI413" s="2175"/>
      <c r="DMJ413" s="2175"/>
      <c r="DMK413" s="2175"/>
      <c r="DML413" s="2175"/>
      <c r="DMM413" s="2175"/>
      <c r="DMN413" s="2175"/>
      <c r="DMO413" s="2175"/>
      <c r="DMP413" s="2175"/>
      <c r="DMQ413" s="2175"/>
      <c r="DMR413" s="2175"/>
      <c r="DMS413" s="2175"/>
      <c r="DMT413" s="2175"/>
      <c r="DMU413" s="2175"/>
      <c r="DMV413" s="2175"/>
      <c r="DMW413" s="2175"/>
      <c r="DMX413" s="2175"/>
      <c r="DMY413" s="2175"/>
      <c r="DMZ413" s="2175"/>
      <c r="DNA413" s="2175"/>
      <c r="DNB413" s="2175"/>
      <c r="DNC413" s="2175"/>
      <c r="DND413" s="2175"/>
      <c r="DNE413" s="2175"/>
      <c r="DNF413" s="2175"/>
      <c r="DNG413" s="2175"/>
      <c r="DNH413" s="2175"/>
      <c r="DNI413" s="2175"/>
      <c r="DNJ413" s="2175"/>
      <c r="DNK413" s="2175"/>
      <c r="DNL413" s="2175"/>
      <c r="DNM413" s="2175"/>
      <c r="DNN413" s="2175"/>
      <c r="DNO413" s="2175"/>
      <c r="DNP413" s="2175"/>
      <c r="DNQ413" s="2175"/>
      <c r="DNR413" s="2175"/>
      <c r="DNS413" s="2175"/>
      <c r="DNT413" s="2175"/>
      <c r="DNU413" s="2175"/>
      <c r="DNV413" s="2175"/>
      <c r="DNW413" s="2175"/>
      <c r="DNX413" s="2175"/>
      <c r="DNY413" s="2175"/>
      <c r="DNZ413" s="2175"/>
      <c r="DOA413" s="2175"/>
      <c r="DOB413" s="2175"/>
      <c r="DOC413" s="2175"/>
      <c r="DOD413" s="2175"/>
      <c r="DOE413" s="2175"/>
      <c r="DOF413" s="2175"/>
      <c r="DOG413" s="2175"/>
      <c r="DOH413" s="2175"/>
      <c r="DOI413" s="2175"/>
      <c r="DOJ413" s="2175"/>
      <c r="DOK413" s="2175"/>
      <c r="DOL413" s="2175"/>
      <c r="DOM413" s="2175"/>
      <c r="DON413" s="2175"/>
      <c r="DOO413" s="2175"/>
      <c r="DOP413" s="2175"/>
      <c r="DOQ413" s="2175"/>
      <c r="DOR413" s="2175"/>
      <c r="DOS413" s="2175"/>
      <c r="DOT413" s="2175"/>
      <c r="DOU413" s="2175"/>
      <c r="DOV413" s="2175"/>
      <c r="DOW413" s="2175"/>
      <c r="DOX413" s="2175"/>
      <c r="DOY413" s="2175"/>
      <c r="DOZ413" s="2175"/>
      <c r="DPA413" s="2175"/>
      <c r="DPB413" s="2175"/>
      <c r="DPC413" s="2175"/>
      <c r="DPD413" s="2175"/>
      <c r="DPE413" s="2175"/>
      <c r="DPF413" s="2175"/>
      <c r="DPG413" s="2175"/>
      <c r="DPH413" s="2175"/>
      <c r="DPI413" s="2175"/>
      <c r="DPJ413" s="2175"/>
      <c r="DPK413" s="2175"/>
      <c r="DPL413" s="2175"/>
      <c r="DPM413" s="2175"/>
      <c r="DPN413" s="2175"/>
      <c r="DPO413" s="2175"/>
      <c r="DPP413" s="2175"/>
      <c r="DPQ413" s="2175"/>
      <c r="DPR413" s="2175"/>
      <c r="DPS413" s="2175"/>
      <c r="DPT413" s="2175"/>
      <c r="DPU413" s="2175"/>
      <c r="DPV413" s="2175"/>
      <c r="DPW413" s="2175"/>
      <c r="DPX413" s="2175"/>
      <c r="DPY413" s="2175"/>
      <c r="DPZ413" s="2175"/>
      <c r="DQA413" s="2175"/>
      <c r="DQB413" s="2175"/>
      <c r="DQC413" s="2175"/>
      <c r="DQD413" s="2175"/>
      <c r="DQE413" s="2175"/>
      <c r="DQF413" s="2175"/>
      <c r="DQG413" s="2175"/>
      <c r="DQH413" s="2175"/>
      <c r="DQI413" s="2175"/>
      <c r="DQJ413" s="2175"/>
      <c r="DQK413" s="2175"/>
      <c r="DQL413" s="2175"/>
      <c r="DQM413" s="2175"/>
      <c r="DQN413" s="2175"/>
      <c r="DQO413" s="2175"/>
      <c r="DQP413" s="2175"/>
      <c r="DQQ413" s="2175"/>
      <c r="DQR413" s="2175"/>
      <c r="DQS413" s="2175"/>
      <c r="DQT413" s="2175"/>
      <c r="DQU413" s="2175"/>
      <c r="DQV413" s="2175"/>
      <c r="DQW413" s="2175"/>
      <c r="DQX413" s="2175"/>
      <c r="DQY413" s="2175"/>
      <c r="DQZ413" s="2175"/>
      <c r="DRA413" s="2175"/>
      <c r="DRB413" s="2175"/>
      <c r="DRC413" s="2175"/>
      <c r="DRD413" s="2175"/>
      <c r="DRE413" s="2175"/>
      <c r="DRF413" s="2175"/>
      <c r="DRG413" s="2175"/>
      <c r="DRH413" s="2175"/>
      <c r="DRI413" s="2175"/>
      <c r="DRJ413" s="2175"/>
      <c r="DRK413" s="2175"/>
      <c r="DRL413" s="2175"/>
      <c r="DRM413" s="2175"/>
      <c r="DRN413" s="2175"/>
      <c r="DRO413" s="2175"/>
      <c r="DRP413" s="2175"/>
      <c r="DRQ413" s="2175"/>
      <c r="DRR413" s="2175"/>
      <c r="DRS413" s="2175"/>
      <c r="DRT413" s="2175"/>
      <c r="DRU413" s="2175"/>
      <c r="DRV413" s="2175"/>
      <c r="DRW413" s="2175"/>
      <c r="DRX413" s="2175"/>
      <c r="DRY413" s="2175"/>
      <c r="DRZ413" s="2175"/>
      <c r="DSA413" s="2175"/>
      <c r="DSB413" s="2175"/>
      <c r="DSC413" s="2175"/>
      <c r="DSD413" s="2175"/>
      <c r="DSE413" s="2175"/>
      <c r="DSF413" s="2175"/>
      <c r="DSG413" s="2175"/>
      <c r="DSH413" s="2175"/>
      <c r="DSI413" s="2175"/>
      <c r="DSJ413" s="2175"/>
      <c r="DSK413" s="2175"/>
      <c r="DSL413" s="2175"/>
      <c r="DSM413" s="2175"/>
      <c r="DSN413" s="2175"/>
      <c r="DSO413" s="2175"/>
      <c r="DSP413" s="2175"/>
      <c r="DSQ413" s="2175"/>
      <c r="DSR413" s="2175"/>
      <c r="DSS413" s="2175"/>
      <c r="DST413" s="2175"/>
      <c r="DSU413" s="2175"/>
      <c r="DSV413" s="2175"/>
      <c r="DSW413" s="2175"/>
      <c r="DSX413" s="2175"/>
      <c r="DSY413" s="2175"/>
      <c r="DSZ413" s="2175"/>
      <c r="DTA413" s="2175"/>
      <c r="DTB413" s="2175"/>
      <c r="DTC413" s="2175"/>
      <c r="DTD413" s="2175"/>
      <c r="DTE413" s="2175"/>
      <c r="DTF413" s="2175"/>
      <c r="DTG413" s="2175"/>
      <c r="DTH413" s="2175"/>
      <c r="DTI413" s="2175"/>
      <c r="DTJ413" s="2175"/>
      <c r="DTK413" s="2175"/>
      <c r="DTL413" s="2175"/>
      <c r="DTM413" s="2175"/>
      <c r="DTN413" s="2175"/>
      <c r="DTO413" s="2175"/>
      <c r="DTP413" s="2175"/>
      <c r="DTQ413" s="2175"/>
      <c r="DTR413" s="2175"/>
      <c r="DTS413" s="2175"/>
      <c r="DTT413" s="2175"/>
      <c r="DTU413" s="2175"/>
      <c r="DTV413" s="2175"/>
      <c r="DTW413" s="2175"/>
      <c r="DTX413" s="2175"/>
      <c r="DTY413" s="2175"/>
      <c r="DTZ413" s="2175"/>
      <c r="DUA413" s="2175"/>
      <c r="DUB413" s="2175"/>
      <c r="DUC413" s="2175"/>
      <c r="DUD413" s="2175"/>
      <c r="DUE413" s="2175"/>
      <c r="DUF413" s="2175"/>
      <c r="DUG413" s="2175"/>
      <c r="DUH413" s="2175"/>
      <c r="DUI413" s="2175"/>
      <c r="DUJ413" s="2175"/>
      <c r="DUK413" s="2175"/>
      <c r="DUL413" s="2175"/>
      <c r="DUM413" s="2175"/>
      <c r="DUN413" s="2175"/>
      <c r="DUO413" s="2175"/>
      <c r="DUP413" s="2175"/>
      <c r="DUQ413" s="2175"/>
      <c r="DUR413" s="2175"/>
      <c r="DUS413" s="2175"/>
      <c r="DUT413" s="2175"/>
      <c r="DUU413" s="2175"/>
      <c r="DUV413" s="2175"/>
      <c r="DUW413" s="2175"/>
      <c r="DUX413" s="2175"/>
      <c r="DUY413" s="2175"/>
      <c r="DUZ413" s="2175"/>
      <c r="DVA413" s="2175"/>
      <c r="DVB413" s="2175"/>
      <c r="DVC413" s="2175"/>
      <c r="DVD413" s="2175"/>
      <c r="DVE413" s="2175"/>
      <c r="DVF413" s="2175"/>
      <c r="DVG413" s="2175"/>
      <c r="DVH413" s="2175"/>
      <c r="DVI413" s="2175"/>
      <c r="DVJ413" s="2175"/>
      <c r="DVK413" s="2175"/>
      <c r="DVL413" s="2175"/>
      <c r="DVM413" s="2175"/>
      <c r="DVN413" s="2175"/>
      <c r="DVO413" s="2175"/>
      <c r="DVP413" s="2175"/>
      <c r="DVQ413" s="2175"/>
      <c r="DVR413" s="2175"/>
      <c r="DVS413" s="2175"/>
      <c r="DVT413" s="2175"/>
      <c r="DVU413" s="2175"/>
      <c r="DVV413" s="2175"/>
      <c r="DVW413" s="2175"/>
      <c r="DVX413" s="2175"/>
      <c r="DVY413" s="2175"/>
      <c r="DVZ413" s="2175"/>
      <c r="DWA413" s="2175"/>
      <c r="DWB413" s="2175"/>
      <c r="DWC413" s="2175"/>
      <c r="DWD413" s="2175"/>
      <c r="DWE413" s="2175"/>
      <c r="DWF413" s="2175"/>
      <c r="DWG413" s="2175"/>
      <c r="DWH413" s="2175"/>
      <c r="DWI413" s="2175"/>
      <c r="DWJ413" s="2175"/>
      <c r="DWK413" s="2175"/>
      <c r="DWL413" s="2175"/>
      <c r="DWM413" s="2175"/>
      <c r="DWN413" s="2175"/>
      <c r="DWO413" s="2175"/>
      <c r="DWP413" s="2175"/>
      <c r="DWQ413" s="2175"/>
      <c r="DWR413" s="2175"/>
      <c r="DWS413" s="2175"/>
      <c r="DWT413" s="2175"/>
      <c r="DWU413" s="2175"/>
      <c r="DWV413" s="2175"/>
      <c r="DWW413" s="2175"/>
      <c r="DWX413" s="2175"/>
      <c r="DWY413" s="2175"/>
      <c r="DWZ413" s="2175"/>
      <c r="DXA413" s="2175"/>
      <c r="DXB413" s="2175"/>
      <c r="DXC413" s="2175"/>
      <c r="DXD413" s="2175"/>
      <c r="DXE413" s="2175"/>
      <c r="DXF413" s="2175"/>
      <c r="DXG413" s="2175"/>
      <c r="DXH413" s="2175"/>
      <c r="DXI413" s="2175"/>
      <c r="DXJ413" s="2175"/>
      <c r="DXK413" s="2175"/>
      <c r="DXL413" s="2175"/>
      <c r="DXM413" s="2175"/>
      <c r="DXN413" s="2175"/>
      <c r="DXO413" s="2175"/>
      <c r="DXP413" s="2175"/>
      <c r="DXQ413" s="2175"/>
      <c r="DXR413" s="2175"/>
      <c r="DXS413" s="2175"/>
      <c r="DXT413" s="2175"/>
      <c r="DXU413" s="2175"/>
      <c r="DXV413" s="2175"/>
      <c r="DXW413" s="2175"/>
      <c r="DXX413" s="2175"/>
      <c r="DXY413" s="2175"/>
      <c r="DXZ413" s="2175"/>
      <c r="DYA413" s="2175"/>
      <c r="DYB413" s="2175"/>
      <c r="DYC413" s="2175"/>
      <c r="DYD413" s="2175"/>
      <c r="DYE413" s="2175"/>
      <c r="DYF413" s="2175"/>
      <c r="DYG413" s="2175"/>
      <c r="DYH413" s="2175"/>
      <c r="DYI413" s="2175"/>
      <c r="DYJ413" s="2175"/>
      <c r="DYK413" s="2175"/>
      <c r="DYL413" s="2175"/>
      <c r="DYM413" s="2175"/>
      <c r="DYN413" s="2175"/>
      <c r="DYO413" s="2175"/>
      <c r="DYP413" s="2175"/>
      <c r="DYQ413" s="2175"/>
      <c r="DYR413" s="2175"/>
      <c r="DYS413" s="2175"/>
      <c r="DYT413" s="2175"/>
      <c r="DYU413" s="2175"/>
      <c r="DYV413" s="2175"/>
      <c r="DYW413" s="2175"/>
      <c r="DYX413" s="2175"/>
      <c r="DYY413" s="2175"/>
      <c r="DYZ413" s="2175"/>
      <c r="DZA413" s="2175"/>
      <c r="DZB413" s="2175"/>
      <c r="DZC413" s="2175"/>
      <c r="DZD413" s="2175"/>
      <c r="DZE413" s="2175"/>
      <c r="DZF413" s="2175"/>
      <c r="DZG413" s="2175"/>
      <c r="DZH413" s="2175"/>
      <c r="DZI413" s="2175"/>
      <c r="DZJ413" s="2175"/>
      <c r="DZK413" s="2175"/>
      <c r="DZL413" s="2175"/>
      <c r="DZM413" s="2175"/>
      <c r="DZN413" s="2175"/>
      <c r="DZO413" s="2175"/>
      <c r="DZP413" s="2175"/>
      <c r="DZQ413" s="2175"/>
      <c r="DZR413" s="2175"/>
      <c r="DZS413" s="2175"/>
      <c r="DZT413" s="2175"/>
      <c r="DZU413" s="2175"/>
      <c r="DZV413" s="2175"/>
      <c r="DZW413" s="2175"/>
      <c r="DZX413" s="2175"/>
      <c r="DZY413" s="2175"/>
      <c r="DZZ413" s="2175"/>
      <c r="EAA413" s="2175"/>
      <c r="EAB413" s="2175"/>
      <c r="EAC413" s="2175"/>
      <c r="EAD413" s="2175"/>
      <c r="EAE413" s="2175"/>
      <c r="EAF413" s="2175"/>
      <c r="EAG413" s="2175"/>
      <c r="EAH413" s="2175"/>
      <c r="EAI413" s="2175"/>
      <c r="EAJ413" s="2175"/>
      <c r="EAK413" s="2175"/>
      <c r="EAL413" s="2175"/>
      <c r="EAM413" s="2175"/>
      <c r="EAN413" s="2175"/>
      <c r="EAO413" s="2175"/>
      <c r="EAP413" s="2175"/>
      <c r="EAQ413" s="2175"/>
      <c r="EAR413" s="2175"/>
      <c r="EAS413" s="2175"/>
      <c r="EAT413" s="2175"/>
      <c r="EAU413" s="2175"/>
      <c r="EAV413" s="2175"/>
      <c r="EAW413" s="2175"/>
      <c r="EAX413" s="2175"/>
      <c r="EAY413" s="2175"/>
      <c r="EAZ413" s="2175"/>
      <c r="EBA413" s="2175"/>
      <c r="EBB413" s="2175"/>
      <c r="EBC413" s="2175"/>
      <c r="EBD413" s="2175"/>
      <c r="EBE413" s="2175"/>
      <c r="EBF413" s="2175"/>
      <c r="EBG413" s="2175"/>
      <c r="EBH413" s="2175"/>
      <c r="EBI413" s="2175"/>
      <c r="EBJ413" s="2175"/>
      <c r="EBK413" s="2175"/>
      <c r="EBL413" s="2175"/>
      <c r="EBM413" s="2175"/>
      <c r="EBN413" s="2175"/>
      <c r="EBO413" s="2175"/>
      <c r="EBP413" s="2175"/>
      <c r="EBQ413" s="2175"/>
      <c r="EBR413" s="2175"/>
      <c r="EBS413" s="2175"/>
      <c r="EBT413" s="2175"/>
      <c r="EBU413" s="2175"/>
      <c r="EBV413" s="2175"/>
      <c r="EBW413" s="2175"/>
      <c r="EBX413" s="2175"/>
      <c r="EBY413" s="2175"/>
      <c r="EBZ413" s="2175"/>
      <c r="ECA413" s="2175"/>
      <c r="ECB413" s="2175"/>
      <c r="ECC413" s="2175"/>
      <c r="ECD413" s="2175"/>
      <c r="ECE413" s="2175"/>
      <c r="ECF413" s="2175"/>
      <c r="ECG413" s="2175"/>
      <c r="ECH413" s="2175"/>
      <c r="ECI413" s="2175"/>
      <c r="ECJ413" s="2175"/>
      <c r="ECK413" s="2175"/>
      <c r="ECL413" s="2175"/>
      <c r="ECM413" s="2175"/>
      <c r="ECN413" s="2175"/>
      <c r="ECO413" s="2175"/>
      <c r="ECP413" s="2175"/>
      <c r="ECQ413" s="2175"/>
      <c r="ECR413" s="2175"/>
      <c r="ECS413" s="2175"/>
      <c r="ECT413" s="2175"/>
      <c r="ECU413" s="2175"/>
      <c r="ECV413" s="2175"/>
      <c r="ECW413" s="2175"/>
      <c r="ECX413" s="2175"/>
      <c r="ECY413" s="2175"/>
      <c r="ECZ413" s="2175"/>
      <c r="EDA413" s="2175"/>
      <c r="EDB413" s="2175"/>
      <c r="EDC413" s="2175"/>
      <c r="EDD413" s="2175"/>
      <c r="EDE413" s="2175"/>
      <c r="EDF413" s="2175"/>
      <c r="EDG413" s="2175"/>
      <c r="EDH413" s="2175"/>
      <c r="EDI413" s="2175"/>
      <c r="EDJ413" s="2175"/>
      <c r="EDK413" s="2175"/>
      <c r="EDL413" s="2175"/>
      <c r="EDM413" s="2175"/>
      <c r="EDN413" s="2175"/>
      <c r="EDO413" s="2175"/>
      <c r="EDP413" s="2175"/>
      <c r="EDQ413" s="2175"/>
      <c r="EDR413" s="2175"/>
      <c r="EDS413" s="2175"/>
      <c r="EDT413" s="2175"/>
      <c r="EDU413" s="2175"/>
      <c r="EDV413" s="2175"/>
      <c r="EDW413" s="2175"/>
      <c r="EDX413" s="2175"/>
      <c r="EDY413" s="2175"/>
      <c r="EDZ413" s="2175"/>
      <c r="EEA413" s="2175"/>
      <c r="EEB413" s="2175"/>
      <c r="EEC413" s="2175"/>
      <c r="EED413" s="2175"/>
      <c r="EEE413" s="2175"/>
      <c r="EEF413" s="2175"/>
      <c r="EEG413" s="2175"/>
      <c r="EEH413" s="2175"/>
      <c r="EEI413" s="2175"/>
      <c r="EEJ413" s="2175"/>
      <c r="EEK413" s="2175"/>
      <c r="EEL413" s="2175"/>
      <c r="EEM413" s="2175"/>
      <c r="EEN413" s="2175"/>
      <c r="EEO413" s="2175"/>
      <c r="EEP413" s="2175"/>
      <c r="EEQ413" s="2175"/>
      <c r="EER413" s="2175"/>
      <c r="EES413" s="2175"/>
      <c r="EET413" s="2175"/>
      <c r="EEU413" s="2175"/>
      <c r="EEV413" s="2175"/>
      <c r="EEW413" s="2175"/>
      <c r="EEX413" s="2175"/>
      <c r="EEY413" s="2175"/>
      <c r="EEZ413" s="2175"/>
      <c r="EFA413" s="2175"/>
      <c r="EFB413" s="2175"/>
      <c r="EFC413" s="2175"/>
      <c r="EFD413" s="2175"/>
      <c r="EFE413" s="2175"/>
      <c r="EFF413" s="2175"/>
      <c r="EFG413" s="2175"/>
      <c r="EFH413" s="2175"/>
      <c r="EFI413" s="2175"/>
      <c r="EFJ413" s="2175"/>
      <c r="EFK413" s="2175"/>
      <c r="EFL413" s="2175"/>
      <c r="EFM413" s="2175"/>
      <c r="EFN413" s="2175"/>
      <c r="EFO413" s="2175"/>
      <c r="EFP413" s="2175"/>
      <c r="EFQ413" s="2175"/>
      <c r="EFR413" s="2175"/>
      <c r="EFS413" s="2175"/>
      <c r="EFT413" s="2175"/>
      <c r="EFU413" s="2175"/>
      <c r="EFV413" s="2175"/>
      <c r="EFW413" s="2175"/>
      <c r="EFX413" s="2175"/>
      <c r="EFY413" s="2175"/>
      <c r="EFZ413" s="2175"/>
      <c r="EGA413" s="2175"/>
      <c r="EGB413" s="2175"/>
      <c r="EGC413" s="2175"/>
      <c r="EGD413" s="2175"/>
      <c r="EGE413" s="2175"/>
      <c r="EGF413" s="2175"/>
      <c r="EGG413" s="2175"/>
      <c r="EGH413" s="2175"/>
      <c r="EGI413" s="2175"/>
      <c r="EGJ413" s="2175"/>
      <c r="EGK413" s="2175"/>
      <c r="EGL413" s="2175"/>
      <c r="EGM413" s="2175"/>
      <c r="EGN413" s="2175"/>
      <c r="EGO413" s="2175"/>
      <c r="EGP413" s="2175"/>
      <c r="EGQ413" s="2175"/>
      <c r="EGR413" s="2175"/>
      <c r="EGS413" s="2175"/>
      <c r="EGT413" s="2175"/>
      <c r="EGU413" s="2175"/>
      <c r="EGV413" s="2175"/>
      <c r="EGW413" s="2175"/>
      <c r="EGX413" s="2175"/>
      <c r="EGY413" s="2175"/>
      <c r="EGZ413" s="2175"/>
      <c r="EHA413" s="2175"/>
      <c r="EHB413" s="2175"/>
      <c r="EHC413" s="2175"/>
      <c r="EHD413" s="2175"/>
      <c r="EHE413" s="2175"/>
      <c r="EHF413" s="2175"/>
      <c r="EHG413" s="2175"/>
      <c r="EHH413" s="2175"/>
      <c r="EHI413" s="2175"/>
      <c r="EHJ413" s="2175"/>
      <c r="EHK413" s="2175"/>
      <c r="EHL413" s="2175"/>
      <c r="EHM413" s="2175"/>
      <c r="EHN413" s="2175"/>
      <c r="EHO413" s="2175"/>
      <c r="EHP413" s="2175"/>
      <c r="EHQ413" s="2175"/>
      <c r="EHR413" s="2175"/>
      <c r="EHS413" s="2175"/>
      <c r="EHT413" s="2175"/>
      <c r="EHU413" s="2175"/>
      <c r="EHV413" s="2175"/>
      <c r="EHW413" s="2175"/>
      <c r="EHX413" s="2175"/>
      <c r="EHY413" s="2175"/>
      <c r="EHZ413" s="2175"/>
      <c r="EIA413" s="2175"/>
      <c r="EIB413" s="2175"/>
      <c r="EIC413" s="2175"/>
      <c r="EID413" s="2175"/>
      <c r="EIE413" s="2175"/>
      <c r="EIF413" s="2175"/>
      <c r="EIG413" s="2175"/>
      <c r="EIH413" s="2175"/>
      <c r="EII413" s="2175"/>
      <c r="EIJ413" s="2175"/>
      <c r="EIK413" s="2175"/>
      <c r="EIL413" s="2175"/>
      <c r="EIM413" s="2175"/>
      <c r="EIN413" s="2175"/>
      <c r="EIO413" s="2175"/>
      <c r="EIP413" s="2175"/>
      <c r="EIQ413" s="2175"/>
      <c r="EIR413" s="2175"/>
      <c r="EIS413" s="2175"/>
      <c r="EIT413" s="2175"/>
      <c r="EIU413" s="2175"/>
      <c r="EIV413" s="2175"/>
      <c r="EIW413" s="2175"/>
      <c r="EIX413" s="2175"/>
      <c r="EIY413" s="2175"/>
      <c r="EIZ413" s="2175"/>
      <c r="EJA413" s="2175"/>
      <c r="EJB413" s="2175"/>
      <c r="EJC413" s="2175"/>
      <c r="EJD413" s="2175"/>
      <c r="EJE413" s="2175"/>
      <c r="EJF413" s="2175"/>
      <c r="EJG413" s="2175"/>
      <c r="EJH413" s="2175"/>
      <c r="EJI413" s="2175"/>
      <c r="EJJ413" s="2175"/>
      <c r="EJK413" s="2175"/>
      <c r="EJL413" s="2175"/>
      <c r="EJM413" s="2175"/>
      <c r="EJN413" s="2175"/>
      <c r="EJO413" s="2175"/>
      <c r="EJP413" s="2175"/>
      <c r="EJQ413" s="2175"/>
      <c r="EJR413" s="2175"/>
      <c r="EJS413" s="2175"/>
      <c r="EJT413" s="2175"/>
      <c r="EJU413" s="2175"/>
      <c r="EJV413" s="2175"/>
      <c r="EJW413" s="2175"/>
      <c r="EJX413" s="2175"/>
      <c r="EJY413" s="2175"/>
      <c r="EJZ413" s="2175"/>
      <c r="EKA413" s="2175"/>
      <c r="EKB413" s="2175"/>
      <c r="EKC413" s="2175"/>
      <c r="EKD413" s="2175"/>
      <c r="EKE413" s="2175"/>
      <c r="EKF413" s="2175"/>
      <c r="EKG413" s="2175"/>
      <c r="EKH413" s="2175"/>
      <c r="EKI413" s="2175"/>
      <c r="EKJ413" s="2175"/>
      <c r="EKK413" s="2175"/>
      <c r="EKL413" s="2175"/>
      <c r="EKM413" s="2175"/>
      <c r="EKN413" s="2175"/>
      <c r="EKO413" s="2175"/>
      <c r="EKP413" s="2175"/>
      <c r="EKQ413" s="2175"/>
      <c r="EKR413" s="2175"/>
      <c r="EKS413" s="2175"/>
      <c r="EKT413" s="2175"/>
      <c r="EKU413" s="2175"/>
      <c r="EKV413" s="2175"/>
      <c r="EKW413" s="2175"/>
      <c r="EKX413" s="2175"/>
      <c r="EKY413" s="2175"/>
      <c r="EKZ413" s="2175"/>
      <c r="ELA413" s="2175"/>
      <c r="ELB413" s="2175"/>
      <c r="ELC413" s="2175"/>
      <c r="ELD413" s="2175"/>
      <c r="ELE413" s="2175"/>
      <c r="ELF413" s="2175"/>
      <c r="ELG413" s="2175"/>
      <c r="ELH413" s="2175"/>
      <c r="ELI413" s="2175"/>
      <c r="ELJ413" s="2175"/>
      <c r="ELK413" s="2175"/>
      <c r="ELL413" s="2175"/>
      <c r="ELM413" s="2175"/>
      <c r="ELN413" s="2175"/>
      <c r="ELO413" s="2175"/>
      <c r="ELP413" s="2175"/>
      <c r="ELQ413" s="2175"/>
      <c r="ELR413" s="2175"/>
      <c r="ELS413" s="2175"/>
      <c r="ELT413" s="2175"/>
      <c r="ELU413" s="2175"/>
      <c r="ELV413" s="2175"/>
      <c r="ELW413" s="2175"/>
      <c r="ELX413" s="2175"/>
      <c r="ELY413" s="2175"/>
      <c r="ELZ413" s="2175"/>
      <c r="EMA413" s="2175"/>
      <c r="EMB413" s="2175"/>
      <c r="EMC413" s="2175"/>
      <c r="EMD413" s="2175"/>
      <c r="EME413" s="2175"/>
      <c r="EMF413" s="2175"/>
      <c r="EMG413" s="2175"/>
      <c r="EMH413" s="2175"/>
      <c r="EMI413" s="2175"/>
      <c r="EMJ413" s="2175"/>
      <c r="EMK413" s="2175"/>
      <c r="EML413" s="2175"/>
      <c r="EMM413" s="2175"/>
      <c r="EMN413" s="2175"/>
      <c r="EMO413" s="2175"/>
      <c r="EMP413" s="2175"/>
      <c r="EMQ413" s="2175"/>
      <c r="EMR413" s="2175"/>
      <c r="EMS413" s="2175"/>
      <c r="EMT413" s="2175"/>
      <c r="EMU413" s="2175"/>
      <c r="EMV413" s="2175"/>
      <c r="EMW413" s="2175"/>
      <c r="EMX413" s="2175"/>
      <c r="EMY413" s="2175"/>
      <c r="EMZ413" s="2175"/>
      <c r="ENA413" s="2175"/>
      <c r="ENB413" s="2175"/>
      <c r="ENC413" s="2175"/>
      <c r="END413" s="2175"/>
      <c r="ENE413" s="2175"/>
      <c r="ENF413" s="2175"/>
      <c r="ENG413" s="2175"/>
      <c r="ENH413" s="2175"/>
      <c r="ENI413" s="2175"/>
      <c r="ENJ413" s="2175"/>
      <c r="ENK413" s="2175"/>
      <c r="ENL413" s="2175"/>
      <c r="ENM413" s="2175"/>
      <c r="ENN413" s="2175"/>
      <c r="ENO413" s="2175"/>
      <c r="ENP413" s="2175"/>
      <c r="ENQ413" s="2175"/>
      <c r="ENR413" s="2175"/>
      <c r="ENS413" s="2175"/>
      <c r="ENT413" s="2175"/>
      <c r="ENU413" s="2175"/>
      <c r="ENV413" s="2175"/>
      <c r="ENW413" s="2175"/>
      <c r="ENX413" s="2175"/>
      <c r="ENY413" s="2175"/>
      <c r="ENZ413" s="2175"/>
      <c r="EOA413" s="2175"/>
      <c r="EOB413" s="2175"/>
      <c r="EOC413" s="2175"/>
      <c r="EOD413" s="2175"/>
      <c r="EOE413" s="2175"/>
      <c r="EOF413" s="2175"/>
      <c r="EOG413" s="2175"/>
      <c r="EOH413" s="2175"/>
      <c r="EOI413" s="2175"/>
      <c r="EOJ413" s="2175"/>
      <c r="EOK413" s="2175"/>
      <c r="EOL413" s="2175"/>
      <c r="EOM413" s="2175"/>
      <c r="EON413" s="2175"/>
      <c r="EOO413" s="2175"/>
      <c r="EOP413" s="2175"/>
      <c r="EOQ413" s="2175"/>
      <c r="EOR413" s="2175"/>
      <c r="EOS413" s="2175"/>
      <c r="EOT413" s="2175"/>
      <c r="EOU413" s="2175"/>
      <c r="EOV413" s="2175"/>
      <c r="EOW413" s="2175"/>
      <c r="EOX413" s="2175"/>
      <c r="EOY413" s="2175"/>
      <c r="EOZ413" s="2175"/>
      <c r="EPA413" s="2175"/>
      <c r="EPB413" s="2175"/>
      <c r="EPC413" s="2175"/>
      <c r="EPD413" s="2175"/>
      <c r="EPE413" s="2175"/>
      <c r="EPF413" s="2175"/>
      <c r="EPG413" s="2175"/>
      <c r="EPH413" s="2175"/>
      <c r="EPI413" s="2175"/>
      <c r="EPJ413" s="2175"/>
      <c r="EPK413" s="2175"/>
      <c r="EPL413" s="2175"/>
      <c r="EPM413" s="2175"/>
      <c r="EPN413" s="2175"/>
      <c r="EPO413" s="2175"/>
      <c r="EPP413" s="2175"/>
      <c r="EPQ413" s="2175"/>
      <c r="EPR413" s="2175"/>
      <c r="EPS413" s="2175"/>
      <c r="EPT413" s="2175"/>
      <c r="EPU413" s="2175"/>
      <c r="EPV413" s="2175"/>
      <c r="EPW413" s="2175"/>
      <c r="EPX413" s="2175"/>
      <c r="EPY413" s="2175"/>
      <c r="EPZ413" s="2175"/>
      <c r="EQA413" s="2175"/>
      <c r="EQB413" s="2175"/>
      <c r="EQC413" s="2175"/>
      <c r="EQD413" s="2175"/>
      <c r="EQE413" s="2175"/>
      <c r="EQF413" s="2175"/>
      <c r="EQG413" s="2175"/>
      <c r="EQH413" s="2175"/>
      <c r="EQI413" s="2175"/>
      <c r="EQJ413" s="2175"/>
      <c r="EQK413" s="2175"/>
      <c r="EQL413" s="2175"/>
      <c r="EQM413" s="2175"/>
      <c r="EQN413" s="2175"/>
      <c r="EQO413" s="2175"/>
      <c r="EQP413" s="2175"/>
      <c r="EQQ413" s="2175"/>
      <c r="EQR413" s="2175"/>
      <c r="EQS413" s="2175"/>
      <c r="EQT413" s="2175"/>
      <c r="EQU413" s="2175"/>
      <c r="EQV413" s="2175"/>
      <c r="EQW413" s="2175"/>
      <c r="EQX413" s="2175"/>
      <c r="EQY413" s="2175"/>
      <c r="EQZ413" s="2175"/>
      <c r="ERA413" s="2175"/>
      <c r="ERB413" s="2175"/>
      <c r="ERC413" s="2175"/>
      <c r="ERD413" s="2175"/>
      <c r="ERE413" s="2175"/>
      <c r="ERF413" s="2175"/>
      <c r="ERG413" s="2175"/>
      <c r="ERH413" s="2175"/>
      <c r="ERI413" s="2175"/>
      <c r="ERJ413" s="2175"/>
      <c r="ERK413" s="2175"/>
      <c r="ERL413" s="2175"/>
      <c r="ERM413" s="2175"/>
      <c r="ERN413" s="2175"/>
      <c r="ERO413" s="2175"/>
      <c r="ERP413" s="2175"/>
      <c r="ERQ413" s="2175"/>
      <c r="ERR413" s="2175"/>
      <c r="ERS413" s="2175"/>
      <c r="ERT413" s="2175"/>
      <c r="ERU413" s="2175"/>
      <c r="ERV413" s="2175"/>
      <c r="ERW413" s="2175"/>
      <c r="ERX413" s="2175"/>
      <c r="ERY413" s="2175"/>
      <c r="ERZ413" s="2175"/>
      <c r="ESA413" s="2175"/>
      <c r="ESB413" s="2175"/>
      <c r="ESC413" s="2175"/>
      <c r="ESD413" s="2175"/>
      <c r="ESE413" s="2175"/>
      <c r="ESF413" s="2175"/>
      <c r="ESG413" s="2175"/>
      <c r="ESH413" s="2175"/>
      <c r="ESI413" s="2175"/>
      <c r="ESJ413" s="2175"/>
      <c r="ESK413" s="2175"/>
      <c r="ESL413" s="2175"/>
      <c r="ESM413" s="2175"/>
      <c r="ESN413" s="2175"/>
      <c r="ESO413" s="2175"/>
      <c r="ESP413" s="2175"/>
      <c r="ESQ413" s="2175"/>
      <c r="ESR413" s="2175"/>
      <c r="ESS413" s="2175"/>
      <c r="EST413" s="2175"/>
      <c r="ESU413" s="2175"/>
      <c r="ESV413" s="2175"/>
      <c r="ESW413" s="2175"/>
      <c r="ESX413" s="2175"/>
      <c r="ESY413" s="2175"/>
      <c r="ESZ413" s="2175"/>
      <c r="ETA413" s="2175"/>
      <c r="ETB413" s="2175"/>
      <c r="ETC413" s="2175"/>
      <c r="ETD413" s="2175"/>
      <c r="ETE413" s="2175"/>
      <c r="ETF413" s="2175"/>
      <c r="ETG413" s="2175"/>
      <c r="ETH413" s="2175"/>
      <c r="ETI413" s="2175"/>
      <c r="ETJ413" s="2175"/>
      <c r="ETK413" s="2175"/>
      <c r="ETL413" s="2175"/>
      <c r="ETM413" s="2175"/>
      <c r="ETN413" s="2175"/>
      <c r="ETO413" s="2175"/>
      <c r="ETP413" s="2175"/>
      <c r="ETQ413" s="2175"/>
      <c r="ETR413" s="2175"/>
      <c r="ETS413" s="2175"/>
      <c r="ETT413" s="2175"/>
      <c r="ETU413" s="2175"/>
      <c r="ETV413" s="2175"/>
      <c r="ETW413" s="2175"/>
      <c r="ETX413" s="2175"/>
      <c r="ETY413" s="2175"/>
      <c r="ETZ413" s="2175"/>
      <c r="EUA413" s="2175"/>
      <c r="EUB413" s="2175"/>
      <c r="EUC413" s="2175"/>
      <c r="EUD413" s="2175"/>
      <c r="EUE413" s="2175"/>
      <c r="EUF413" s="2175"/>
      <c r="EUG413" s="2175"/>
      <c r="EUH413" s="2175"/>
      <c r="EUI413" s="2175"/>
      <c r="EUJ413" s="2175"/>
      <c r="EUK413" s="2175"/>
      <c r="EUL413" s="2175"/>
      <c r="EUM413" s="2175"/>
      <c r="EUN413" s="2175"/>
      <c r="EUO413" s="2175"/>
      <c r="EUP413" s="2175"/>
      <c r="EUQ413" s="2175"/>
      <c r="EUR413" s="2175"/>
      <c r="EUS413" s="2175"/>
      <c r="EUT413" s="2175"/>
      <c r="EUU413" s="2175"/>
      <c r="EUV413" s="2175"/>
      <c r="EUW413" s="2175"/>
      <c r="EUX413" s="2175"/>
      <c r="EUY413" s="2175"/>
      <c r="EUZ413" s="2175"/>
      <c r="EVA413" s="2175"/>
      <c r="EVB413" s="2175"/>
      <c r="EVC413" s="2175"/>
      <c r="EVD413" s="2175"/>
      <c r="EVE413" s="2175"/>
      <c r="EVF413" s="2175"/>
      <c r="EVG413" s="2175"/>
      <c r="EVH413" s="2175"/>
      <c r="EVI413" s="2175"/>
      <c r="EVJ413" s="2175"/>
      <c r="EVK413" s="2175"/>
      <c r="EVL413" s="2175"/>
      <c r="EVM413" s="2175"/>
      <c r="EVN413" s="2175"/>
      <c r="EVO413" s="2175"/>
      <c r="EVP413" s="2175"/>
      <c r="EVQ413" s="2175"/>
      <c r="EVR413" s="2175"/>
      <c r="EVS413" s="2175"/>
      <c r="EVT413" s="2175"/>
      <c r="EVU413" s="2175"/>
      <c r="EVV413" s="2175"/>
      <c r="EVW413" s="2175"/>
      <c r="EVX413" s="2175"/>
      <c r="EVY413" s="2175"/>
      <c r="EVZ413" s="2175"/>
      <c r="EWA413" s="2175"/>
      <c r="EWB413" s="2175"/>
      <c r="EWC413" s="2175"/>
      <c r="EWD413" s="2175"/>
      <c r="EWE413" s="2175"/>
      <c r="EWF413" s="2175"/>
      <c r="EWG413" s="2175"/>
      <c r="EWH413" s="2175"/>
      <c r="EWI413" s="2175"/>
      <c r="EWJ413" s="2175"/>
      <c r="EWK413" s="2175"/>
      <c r="EWL413" s="2175"/>
      <c r="EWM413" s="2175"/>
      <c r="EWN413" s="2175"/>
      <c r="EWO413" s="2175"/>
      <c r="EWP413" s="2175"/>
      <c r="EWQ413" s="2175"/>
      <c r="EWR413" s="2175"/>
      <c r="EWS413" s="2175"/>
      <c r="EWT413" s="2175"/>
      <c r="EWU413" s="2175"/>
      <c r="EWV413" s="2175"/>
      <c r="EWW413" s="2175"/>
      <c r="EWX413" s="2175"/>
      <c r="EWY413" s="2175"/>
      <c r="EWZ413" s="2175"/>
      <c r="EXA413" s="2175"/>
      <c r="EXB413" s="2175"/>
      <c r="EXC413" s="2175"/>
      <c r="EXD413" s="2175"/>
      <c r="EXE413" s="2175"/>
      <c r="EXF413" s="2175"/>
      <c r="EXG413" s="2175"/>
      <c r="EXH413" s="2175"/>
      <c r="EXI413" s="2175"/>
      <c r="EXJ413" s="2175"/>
      <c r="EXK413" s="2175"/>
      <c r="EXL413" s="2175"/>
      <c r="EXM413" s="2175"/>
      <c r="EXN413" s="2175"/>
      <c r="EXO413" s="2175"/>
      <c r="EXP413" s="2175"/>
      <c r="EXQ413" s="2175"/>
      <c r="EXR413" s="2175"/>
      <c r="EXS413" s="2175"/>
      <c r="EXT413" s="2175"/>
      <c r="EXU413" s="2175"/>
      <c r="EXV413" s="2175"/>
      <c r="EXW413" s="2175"/>
      <c r="EXX413" s="2175"/>
      <c r="EXY413" s="2175"/>
      <c r="EXZ413" s="2175"/>
      <c r="EYA413" s="2175"/>
      <c r="EYB413" s="2175"/>
      <c r="EYC413" s="2175"/>
      <c r="EYD413" s="2175"/>
      <c r="EYE413" s="2175"/>
      <c r="EYF413" s="2175"/>
      <c r="EYG413" s="2175"/>
      <c r="EYH413" s="2175"/>
      <c r="EYI413" s="2175"/>
      <c r="EYJ413" s="2175"/>
      <c r="EYK413" s="2175"/>
      <c r="EYL413" s="2175"/>
      <c r="EYM413" s="2175"/>
      <c r="EYN413" s="2175"/>
      <c r="EYO413" s="2175"/>
      <c r="EYP413" s="2175"/>
      <c r="EYQ413" s="2175"/>
      <c r="EYR413" s="2175"/>
      <c r="EYS413" s="2175"/>
      <c r="EYT413" s="2175"/>
      <c r="EYU413" s="2175"/>
      <c r="EYV413" s="2175"/>
      <c r="EYW413" s="2175"/>
      <c r="EYX413" s="2175"/>
      <c r="EYY413" s="2175"/>
      <c r="EYZ413" s="2175"/>
      <c r="EZA413" s="2175"/>
      <c r="EZB413" s="2175"/>
      <c r="EZC413" s="2175"/>
      <c r="EZD413" s="2175"/>
      <c r="EZE413" s="2175"/>
      <c r="EZF413" s="2175"/>
      <c r="EZG413" s="2175"/>
      <c r="EZH413" s="2175"/>
      <c r="EZI413" s="2175"/>
      <c r="EZJ413" s="2175"/>
      <c r="EZK413" s="2175"/>
      <c r="EZL413" s="2175"/>
      <c r="EZM413" s="2175"/>
      <c r="EZN413" s="2175"/>
      <c r="EZO413" s="2175"/>
      <c r="EZP413" s="2175"/>
      <c r="EZQ413" s="2175"/>
      <c r="EZR413" s="2175"/>
      <c r="EZS413" s="2175"/>
      <c r="EZT413" s="2175"/>
      <c r="EZU413" s="2175"/>
      <c r="EZV413" s="2175"/>
      <c r="EZW413" s="2175"/>
      <c r="EZX413" s="2175"/>
      <c r="EZY413" s="2175"/>
      <c r="EZZ413" s="2175"/>
      <c r="FAA413" s="2175"/>
      <c r="FAB413" s="2175"/>
      <c r="FAC413" s="2175"/>
      <c r="FAD413" s="2175"/>
      <c r="FAE413" s="2175"/>
      <c r="FAF413" s="2175"/>
      <c r="FAG413" s="2175"/>
      <c r="FAH413" s="2175"/>
      <c r="FAI413" s="2175"/>
      <c r="FAJ413" s="2175"/>
      <c r="FAK413" s="2175"/>
      <c r="FAL413" s="2175"/>
      <c r="FAM413" s="2175"/>
      <c r="FAN413" s="2175"/>
      <c r="FAO413" s="2175"/>
      <c r="FAP413" s="2175"/>
      <c r="FAQ413" s="2175"/>
      <c r="FAR413" s="2175"/>
      <c r="FAS413" s="2175"/>
      <c r="FAT413" s="2175"/>
      <c r="FAU413" s="2175"/>
      <c r="FAV413" s="2175"/>
      <c r="FAW413" s="2175"/>
      <c r="FAX413" s="2175"/>
      <c r="FAY413" s="2175"/>
      <c r="FAZ413" s="2175"/>
      <c r="FBA413" s="2175"/>
      <c r="FBB413" s="2175"/>
      <c r="FBC413" s="2175"/>
      <c r="FBD413" s="2175"/>
      <c r="FBE413" s="2175"/>
      <c r="FBF413" s="2175"/>
      <c r="FBG413" s="2175"/>
      <c r="FBH413" s="2175"/>
      <c r="FBI413" s="2175"/>
      <c r="FBJ413" s="2175"/>
      <c r="FBK413" s="2175"/>
      <c r="FBL413" s="2175"/>
      <c r="FBM413" s="2175"/>
      <c r="FBN413" s="2175"/>
      <c r="FBO413" s="2175"/>
      <c r="FBP413" s="2175"/>
      <c r="FBQ413" s="2175"/>
      <c r="FBR413" s="2175"/>
      <c r="FBS413" s="2175"/>
      <c r="FBT413" s="2175"/>
      <c r="FBU413" s="2175"/>
      <c r="FBV413" s="2175"/>
      <c r="FBW413" s="2175"/>
      <c r="FBX413" s="2175"/>
      <c r="FBY413" s="2175"/>
      <c r="FBZ413" s="2175"/>
      <c r="FCA413" s="2175"/>
      <c r="FCB413" s="2175"/>
      <c r="FCC413" s="2175"/>
      <c r="FCD413" s="2175"/>
      <c r="FCE413" s="2175"/>
      <c r="FCF413" s="2175"/>
      <c r="FCG413" s="2175"/>
      <c r="FCH413" s="2175"/>
      <c r="FCI413" s="2175"/>
      <c r="FCJ413" s="2175"/>
      <c r="FCK413" s="2175"/>
      <c r="FCL413" s="2175"/>
      <c r="FCM413" s="2175"/>
      <c r="FCN413" s="2175"/>
      <c r="FCO413" s="2175"/>
      <c r="FCP413" s="2175"/>
      <c r="FCQ413" s="2175"/>
      <c r="FCR413" s="2175"/>
      <c r="FCS413" s="2175"/>
      <c r="FCT413" s="2175"/>
      <c r="FCU413" s="2175"/>
      <c r="FCV413" s="2175"/>
      <c r="FCW413" s="2175"/>
      <c r="FCX413" s="2175"/>
      <c r="FCY413" s="2175"/>
      <c r="FCZ413" s="2175"/>
      <c r="FDA413" s="2175"/>
      <c r="FDB413" s="2175"/>
      <c r="FDC413" s="2175"/>
      <c r="FDD413" s="2175"/>
      <c r="FDE413" s="2175"/>
      <c r="FDF413" s="2175"/>
      <c r="FDG413" s="2175"/>
      <c r="FDH413" s="2175"/>
      <c r="FDI413" s="2175"/>
      <c r="FDJ413" s="2175"/>
      <c r="FDK413" s="2175"/>
      <c r="FDL413" s="2175"/>
      <c r="FDM413" s="2175"/>
      <c r="FDN413" s="2175"/>
      <c r="FDO413" s="2175"/>
      <c r="FDP413" s="2175"/>
      <c r="FDQ413" s="2175"/>
      <c r="FDR413" s="2175"/>
      <c r="FDS413" s="2175"/>
      <c r="FDT413" s="2175"/>
      <c r="FDU413" s="2175"/>
      <c r="FDV413" s="2175"/>
      <c r="FDW413" s="2175"/>
      <c r="FDX413" s="2175"/>
      <c r="FDY413" s="2175"/>
      <c r="FDZ413" s="2175"/>
      <c r="FEA413" s="2175"/>
      <c r="FEB413" s="2175"/>
      <c r="FEC413" s="2175"/>
      <c r="FED413" s="2175"/>
      <c r="FEE413" s="2175"/>
      <c r="FEF413" s="2175"/>
      <c r="FEG413" s="2175"/>
      <c r="FEH413" s="2175"/>
      <c r="FEI413" s="2175"/>
      <c r="FEJ413" s="2175"/>
      <c r="FEK413" s="2175"/>
      <c r="FEL413" s="2175"/>
      <c r="FEM413" s="2175"/>
      <c r="FEN413" s="2175"/>
      <c r="FEO413" s="2175"/>
      <c r="FEP413" s="2175"/>
      <c r="FEQ413" s="2175"/>
      <c r="FER413" s="2175"/>
      <c r="FES413" s="2175"/>
      <c r="FET413" s="2175"/>
      <c r="FEU413" s="2175"/>
      <c r="FEV413" s="2175"/>
      <c r="FEW413" s="2175"/>
      <c r="FEX413" s="2175"/>
      <c r="FEY413" s="2175"/>
      <c r="FEZ413" s="2175"/>
      <c r="FFA413" s="2175"/>
      <c r="FFB413" s="2175"/>
      <c r="FFC413" s="2175"/>
      <c r="FFD413" s="2175"/>
      <c r="FFE413" s="2175"/>
      <c r="FFF413" s="2175"/>
      <c r="FFG413" s="2175"/>
      <c r="FFH413" s="2175"/>
      <c r="FFI413" s="2175"/>
      <c r="FFJ413" s="2175"/>
      <c r="FFK413" s="2175"/>
      <c r="FFL413" s="2175"/>
      <c r="FFM413" s="2175"/>
      <c r="FFN413" s="2175"/>
      <c r="FFO413" s="2175"/>
      <c r="FFP413" s="2175"/>
      <c r="FFQ413" s="2175"/>
      <c r="FFR413" s="2175"/>
      <c r="FFS413" s="2175"/>
      <c r="FFT413" s="2175"/>
      <c r="FFU413" s="2175"/>
      <c r="FFV413" s="2175"/>
      <c r="FFW413" s="2175"/>
      <c r="FFX413" s="2175"/>
      <c r="FFY413" s="2175"/>
      <c r="FFZ413" s="2175"/>
      <c r="FGA413" s="2175"/>
      <c r="FGB413" s="2175"/>
      <c r="FGC413" s="2175"/>
      <c r="FGD413" s="2175"/>
      <c r="FGE413" s="2175"/>
      <c r="FGF413" s="2175"/>
      <c r="FGG413" s="2175"/>
      <c r="FGH413" s="2175"/>
      <c r="FGI413" s="2175"/>
      <c r="FGJ413" s="2175"/>
      <c r="FGK413" s="2175"/>
      <c r="FGL413" s="2175"/>
      <c r="FGM413" s="2175"/>
      <c r="FGN413" s="2175"/>
      <c r="FGO413" s="2175"/>
      <c r="FGP413" s="2175"/>
      <c r="FGQ413" s="2175"/>
      <c r="FGR413" s="2175"/>
      <c r="FGS413" s="2175"/>
      <c r="FGT413" s="2175"/>
      <c r="FGU413" s="2175"/>
      <c r="FGV413" s="2175"/>
      <c r="FGW413" s="2175"/>
      <c r="FGX413" s="2175"/>
      <c r="FGY413" s="2175"/>
      <c r="FGZ413" s="2175"/>
      <c r="FHA413" s="2175"/>
      <c r="FHB413" s="2175"/>
      <c r="FHC413" s="2175"/>
      <c r="FHD413" s="2175"/>
      <c r="FHE413" s="2175"/>
      <c r="FHF413" s="2175"/>
      <c r="FHG413" s="2175"/>
      <c r="FHH413" s="2175"/>
      <c r="FHI413" s="2175"/>
      <c r="FHJ413" s="2175"/>
      <c r="FHK413" s="2175"/>
      <c r="FHL413" s="2175"/>
      <c r="FHM413" s="2175"/>
      <c r="FHN413" s="2175"/>
      <c r="FHO413" s="2175"/>
      <c r="FHP413" s="2175"/>
      <c r="FHQ413" s="2175"/>
      <c r="FHR413" s="2175"/>
      <c r="FHS413" s="2175"/>
      <c r="FHT413" s="2175"/>
      <c r="FHU413" s="2175"/>
      <c r="FHV413" s="2175"/>
      <c r="FHW413" s="2175"/>
      <c r="FHX413" s="2175"/>
      <c r="FHY413" s="2175"/>
      <c r="FHZ413" s="2175"/>
      <c r="FIA413" s="2175"/>
      <c r="FIB413" s="2175"/>
      <c r="FIC413" s="2175"/>
      <c r="FID413" s="2175"/>
      <c r="FIE413" s="2175"/>
      <c r="FIF413" s="2175"/>
      <c r="FIG413" s="2175"/>
      <c r="FIH413" s="2175"/>
      <c r="FII413" s="2175"/>
      <c r="FIJ413" s="2175"/>
      <c r="FIK413" s="2175"/>
      <c r="FIL413" s="2175"/>
      <c r="FIM413" s="2175"/>
      <c r="FIN413" s="2175"/>
      <c r="FIO413" s="2175"/>
      <c r="FIP413" s="2175"/>
      <c r="FIQ413" s="2175"/>
      <c r="FIR413" s="2175"/>
      <c r="FIS413" s="2175"/>
      <c r="FIT413" s="2175"/>
      <c r="FIU413" s="2175"/>
      <c r="FIV413" s="2175"/>
      <c r="FIW413" s="2175"/>
      <c r="FIX413" s="2175"/>
      <c r="FIY413" s="2175"/>
      <c r="FIZ413" s="2175"/>
      <c r="FJA413" s="2175"/>
      <c r="FJB413" s="2175"/>
      <c r="FJC413" s="2175"/>
      <c r="FJD413" s="2175"/>
      <c r="FJE413" s="2175"/>
      <c r="FJF413" s="2175"/>
      <c r="FJG413" s="2175"/>
      <c r="FJH413" s="2175"/>
      <c r="FJI413" s="2175"/>
      <c r="FJJ413" s="2175"/>
      <c r="FJK413" s="2175"/>
      <c r="FJL413" s="2175"/>
      <c r="FJM413" s="2175"/>
      <c r="FJN413" s="2175"/>
      <c r="FJO413" s="2175"/>
      <c r="FJP413" s="2175"/>
      <c r="FJQ413" s="2175"/>
      <c r="FJR413" s="2175"/>
      <c r="FJS413" s="2175"/>
      <c r="FJT413" s="2175"/>
      <c r="FJU413" s="2175"/>
      <c r="FJV413" s="2175"/>
      <c r="FJW413" s="2175"/>
      <c r="FJX413" s="2175"/>
      <c r="FJY413" s="2175"/>
      <c r="FJZ413" s="2175"/>
      <c r="FKA413" s="2175"/>
      <c r="FKB413" s="2175"/>
      <c r="FKC413" s="2175"/>
      <c r="FKD413" s="2175"/>
      <c r="FKE413" s="2175"/>
      <c r="FKF413" s="2175"/>
      <c r="FKG413" s="2175"/>
      <c r="FKH413" s="2175"/>
      <c r="FKI413" s="2175"/>
      <c r="FKJ413" s="2175"/>
      <c r="FKK413" s="2175"/>
      <c r="FKL413" s="2175"/>
      <c r="FKM413" s="2175"/>
      <c r="FKN413" s="2175"/>
      <c r="FKO413" s="2175"/>
      <c r="FKP413" s="2175"/>
      <c r="FKQ413" s="2175"/>
      <c r="FKR413" s="2175"/>
      <c r="FKS413" s="2175"/>
      <c r="FKT413" s="2175"/>
      <c r="FKU413" s="2175"/>
      <c r="FKV413" s="2175"/>
      <c r="FKW413" s="2175"/>
      <c r="FKX413" s="2175"/>
      <c r="FKY413" s="2175"/>
      <c r="FKZ413" s="2175"/>
      <c r="FLA413" s="2175"/>
      <c r="FLB413" s="2175"/>
      <c r="FLC413" s="2175"/>
      <c r="FLD413" s="2175"/>
      <c r="FLE413" s="2175"/>
      <c r="FLF413" s="2175"/>
      <c r="FLG413" s="2175"/>
      <c r="FLH413" s="2175"/>
      <c r="FLI413" s="2175"/>
      <c r="FLJ413" s="2175"/>
      <c r="FLK413" s="2175"/>
      <c r="FLL413" s="2175"/>
      <c r="FLM413" s="2175"/>
      <c r="FLN413" s="2175"/>
      <c r="FLO413" s="2175"/>
      <c r="FLP413" s="2175"/>
      <c r="FLQ413" s="2175"/>
      <c r="FLR413" s="2175"/>
      <c r="FLS413" s="2175"/>
      <c r="FLT413" s="2175"/>
      <c r="FLU413" s="2175"/>
      <c r="FLV413" s="2175"/>
      <c r="FLW413" s="2175"/>
      <c r="FLX413" s="2175"/>
      <c r="FLY413" s="2175"/>
      <c r="FLZ413" s="2175"/>
      <c r="FMA413" s="2175"/>
      <c r="FMB413" s="2175"/>
      <c r="FMC413" s="2175"/>
      <c r="FMD413" s="2175"/>
      <c r="FME413" s="2175"/>
      <c r="FMF413" s="2175"/>
      <c r="FMG413" s="2175"/>
      <c r="FMH413" s="2175"/>
      <c r="FMI413" s="2175"/>
      <c r="FMJ413" s="2175"/>
      <c r="FMK413" s="2175"/>
      <c r="FML413" s="2175"/>
      <c r="FMM413" s="2175"/>
      <c r="FMN413" s="2175"/>
      <c r="FMO413" s="2175"/>
      <c r="FMP413" s="2175"/>
      <c r="FMQ413" s="2175"/>
      <c r="FMR413" s="2175"/>
      <c r="FMS413" s="2175"/>
      <c r="FMT413" s="2175"/>
      <c r="FMU413" s="2175"/>
      <c r="FMV413" s="2175"/>
      <c r="FMW413" s="2175"/>
      <c r="FMX413" s="2175"/>
      <c r="FMY413" s="2175"/>
      <c r="FMZ413" s="2175"/>
      <c r="FNA413" s="2175"/>
      <c r="FNB413" s="2175"/>
      <c r="FNC413" s="2175"/>
      <c r="FND413" s="2175"/>
      <c r="FNE413" s="2175"/>
      <c r="FNF413" s="2175"/>
      <c r="FNG413" s="2175"/>
      <c r="FNH413" s="2175"/>
      <c r="FNI413" s="2175"/>
      <c r="FNJ413" s="2175"/>
      <c r="FNK413" s="2175"/>
      <c r="FNL413" s="2175"/>
      <c r="FNM413" s="2175"/>
      <c r="FNN413" s="2175"/>
      <c r="FNO413" s="2175"/>
      <c r="FNP413" s="2175"/>
      <c r="FNQ413" s="2175"/>
      <c r="FNR413" s="2175"/>
      <c r="FNS413" s="2175"/>
      <c r="FNT413" s="2175"/>
      <c r="FNU413" s="2175"/>
      <c r="FNV413" s="2175"/>
      <c r="FNW413" s="2175"/>
      <c r="FNX413" s="2175"/>
      <c r="FNY413" s="2175"/>
      <c r="FNZ413" s="2175"/>
      <c r="FOA413" s="2175"/>
      <c r="FOB413" s="2175"/>
      <c r="FOC413" s="2175"/>
      <c r="FOD413" s="2175"/>
      <c r="FOE413" s="2175"/>
      <c r="FOF413" s="2175"/>
      <c r="FOG413" s="2175"/>
      <c r="FOH413" s="2175"/>
      <c r="FOI413" s="2175"/>
      <c r="FOJ413" s="2175"/>
      <c r="FOK413" s="2175"/>
      <c r="FOL413" s="2175"/>
      <c r="FOM413" s="2175"/>
      <c r="FON413" s="2175"/>
      <c r="FOO413" s="2175"/>
      <c r="FOP413" s="2175"/>
      <c r="FOQ413" s="2175"/>
      <c r="FOR413" s="2175"/>
      <c r="FOS413" s="2175"/>
      <c r="FOT413" s="2175"/>
      <c r="FOU413" s="2175"/>
      <c r="FOV413" s="2175"/>
      <c r="FOW413" s="2175"/>
      <c r="FOX413" s="2175"/>
      <c r="FOY413" s="2175"/>
      <c r="FOZ413" s="2175"/>
      <c r="FPA413" s="2175"/>
      <c r="FPB413" s="2175"/>
      <c r="FPC413" s="2175"/>
      <c r="FPD413" s="2175"/>
      <c r="FPE413" s="2175"/>
      <c r="FPF413" s="2175"/>
      <c r="FPG413" s="2175"/>
      <c r="FPH413" s="2175"/>
      <c r="FPI413" s="2175"/>
      <c r="FPJ413" s="2175"/>
      <c r="FPK413" s="2175"/>
      <c r="FPL413" s="2175"/>
      <c r="FPM413" s="2175"/>
      <c r="FPN413" s="2175"/>
      <c r="FPO413" s="2175"/>
      <c r="FPP413" s="2175"/>
      <c r="FPQ413" s="2175"/>
      <c r="FPR413" s="2175"/>
      <c r="FPS413" s="2175"/>
      <c r="FPT413" s="2175"/>
      <c r="FPU413" s="2175"/>
      <c r="FPV413" s="2175"/>
      <c r="FPW413" s="2175"/>
      <c r="FPX413" s="2175"/>
      <c r="FPY413" s="2175"/>
      <c r="FPZ413" s="2175"/>
      <c r="FQA413" s="2175"/>
      <c r="FQB413" s="2175"/>
      <c r="FQC413" s="2175"/>
      <c r="FQD413" s="2175"/>
      <c r="FQE413" s="2175"/>
      <c r="FQF413" s="2175"/>
      <c r="FQG413" s="2175"/>
      <c r="FQH413" s="2175"/>
      <c r="FQI413" s="2175"/>
      <c r="FQJ413" s="2175"/>
      <c r="FQK413" s="2175"/>
      <c r="FQL413" s="2175"/>
      <c r="FQM413" s="2175"/>
      <c r="FQN413" s="2175"/>
      <c r="FQO413" s="2175"/>
      <c r="FQP413" s="2175"/>
      <c r="FQQ413" s="2175"/>
      <c r="FQR413" s="2175"/>
      <c r="FQS413" s="2175"/>
      <c r="FQT413" s="2175"/>
      <c r="FQU413" s="2175"/>
      <c r="FQV413" s="2175"/>
      <c r="FQW413" s="2175"/>
      <c r="FQX413" s="2175"/>
      <c r="FQY413" s="2175"/>
      <c r="FQZ413" s="2175"/>
      <c r="FRA413" s="2175"/>
      <c r="FRB413" s="2175"/>
      <c r="FRC413" s="2175"/>
      <c r="FRD413" s="2175"/>
      <c r="FRE413" s="2175"/>
      <c r="FRF413" s="2175"/>
      <c r="FRG413" s="2175"/>
      <c r="FRH413" s="2175"/>
      <c r="FRI413" s="2175"/>
      <c r="FRJ413" s="2175"/>
      <c r="FRK413" s="2175"/>
      <c r="FRL413" s="2175"/>
      <c r="FRM413" s="2175"/>
      <c r="FRN413" s="2175"/>
      <c r="FRO413" s="2175"/>
      <c r="FRP413" s="2175"/>
      <c r="FRQ413" s="2175"/>
      <c r="FRR413" s="2175"/>
      <c r="FRS413" s="2175"/>
      <c r="FRT413" s="2175"/>
      <c r="FRU413" s="2175"/>
      <c r="FRV413" s="2175"/>
      <c r="FRW413" s="2175"/>
      <c r="FRX413" s="2175"/>
      <c r="FRY413" s="2175"/>
      <c r="FRZ413" s="2175"/>
      <c r="FSA413" s="2175"/>
      <c r="FSB413" s="2175"/>
      <c r="FSC413" s="2175"/>
      <c r="FSD413" s="2175"/>
      <c r="FSE413" s="2175"/>
      <c r="FSF413" s="2175"/>
      <c r="FSG413" s="2175"/>
      <c r="FSH413" s="2175"/>
      <c r="FSI413" s="2175"/>
      <c r="FSJ413" s="2175"/>
      <c r="FSK413" s="2175"/>
      <c r="FSL413" s="2175"/>
      <c r="FSM413" s="2175"/>
      <c r="FSN413" s="2175"/>
      <c r="FSO413" s="2175"/>
      <c r="FSP413" s="2175"/>
      <c r="FSQ413" s="2175"/>
      <c r="FSR413" s="2175"/>
      <c r="FSS413" s="2175"/>
      <c r="FST413" s="2175"/>
      <c r="FSU413" s="2175"/>
      <c r="FSV413" s="2175"/>
      <c r="FSW413" s="2175"/>
      <c r="FSX413" s="2175"/>
      <c r="FSY413" s="2175"/>
      <c r="FSZ413" s="2175"/>
      <c r="FTA413" s="2175"/>
      <c r="FTB413" s="2175"/>
      <c r="FTC413" s="2175"/>
      <c r="FTD413" s="2175"/>
      <c r="FTE413" s="2175"/>
      <c r="FTF413" s="2175"/>
      <c r="FTG413" s="2175"/>
      <c r="FTH413" s="2175"/>
      <c r="FTI413" s="2175"/>
      <c r="FTJ413" s="2175"/>
      <c r="FTK413" s="2175"/>
      <c r="FTL413" s="2175"/>
      <c r="FTM413" s="2175"/>
      <c r="FTN413" s="2175"/>
      <c r="FTO413" s="2175"/>
      <c r="FTP413" s="2175"/>
      <c r="FTQ413" s="2175"/>
      <c r="FTR413" s="2175"/>
      <c r="FTS413" s="2175"/>
      <c r="FTT413" s="2175"/>
      <c r="FTU413" s="2175"/>
      <c r="FTV413" s="2175"/>
      <c r="FTW413" s="2175"/>
      <c r="FTX413" s="2175"/>
      <c r="FTY413" s="2175"/>
      <c r="FTZ413" s="2175"/>
      <c r="FUA413" s="2175"/>
      <c r="FUB413" s="2175"/>
      <c r="FUC413" s="2175"/>
      <c r="FUD413" s="2175"/>
      <c r="FUE413" s="2175"/>
      <c r="FUF413" s="2175"/>
      <c r="FUG413" s="2175"/>
      <c r="FUH413" s="2175"/>
      <c r="FUI413" s="2175"/>
      <c r="FUJ413" s="2175"/>
      <c r="FUK413" s="2175"/>
      <c r="FUL413" s="2175"/>
      <c r="FUM413" s="2175"/>
      <c r="FUN413" s="2175"/>
      <c r="FUO413" s="2175"/>
      <c r="FUP413" s="2175"/>
      <c r="FUQ413" s="2175"/>
      <c r="FUR413" s="2175"/>
      <c r="FUS413" s="2175"/>
      <c r="FUT413" s="2175"/>
      <c r="FUU413" s="2175"/>
      <c r="FUV413" s="2175"/>
      <c r="FUW413" s="2175"/>
      <c r="FUX413" s="2175"/>
      <c r="FUY413" s="2175"/>
      <c r="FUZ413" s="2175"/>
      <c r="FVA413" s="2175"/>
      <c r="FVB413" s="2175"/>
      <c r="FVC413" s="2175"/>
      <c r="FVD413" s="2175"/>
      <c r="FVE413" s="2175"/>
      <c r="FVF413" s="2175"/>
      <c r="FVG413" s="2175"/>
      <c r="FVH413" s="2175"/>
      <c r="FVI413" s="2175"/>
      <c r="FVJ413" s="2175"/>
      <c r="FVK413" s="2175"/>
      <c r="FVL413" s="2175"/>
      <c r="FVM413" s="2175"/>
      <c r="FVN413" s="2175"/>
      <c r="FVO413" s="2175"/>
      <c r="FVP413" s="2175"/>
      <c r="FVQ413" s="2175"/>
      <c r="FVR413" s="2175"/>
      <c r="FVS413" s="2175"/>
      <c r="FVT413" s="2175"/>
      <c r="FVU413" s="2175"/>
      <c r="FVV413" s="2175"/>
      <c r="FVW413" s="2175"/>
      <c r="FVX413" s="2175"/>
      <c r="FVY413" s="2175"/>
      <c r="FVZ413" s="2175"/>
      <c r="FWA413" s="2175"/>
      <c r="FWB413" s="2175"/>
      <c r="FWC413" s="2175"/>
      <c r="FWD413" s="2175"/>
      <c r="FWE413" s="2175"/>
      <c r="FWF413" s="2175"/>
      <c r="FWG413" s="2175"/>
      <c r="FWH413" s="2175"/>
      <c r="FWI413" s="2175"/>
      <c r="FWJ413" s="2175"/>
      <c r="FWK413" s="2175"/>
      <c r="FWL413" s="2175"/>
      <c r="FWM413" s="2175"/>
      <c r="FWN413" s="2175"/>
      <c r="FWO413" s="2175"/>
      <c r="FWP413" s="2175"/>
      <c r="FWQ413" s="2175"/>
      <c r="FWR413" s="2175"/>
      <c r="FWS413" s="2175"/>
      <c r="FWT413" s="2175"/>
      <c r="FWU413" s="2175"/>
      <c r="FWV413" s="2175"/>
      <c r="FWW413" s="2175"/>
      <c r="FWX413" s="2175"/>
      <c r="FWY413" s="2175"/>
      <c r="FWZ413" s="2175"/>
      <c r="FXA413" s="2175"/>
      <c r="FXB413" s="2175"/>
      <c r="FXC413" s="2175"/>
      <c r="FXD413" s="2175"/>
      <c r="FXE413" s="2175"/>
      <c r="FXF413" s="2175"/>
      <c r="FXG413" s="2175"/>
      <c r="FXH413" s="2175"/>
      <c r="FXI413" s="2175"/>
      <c r="FXJ413" s="2175"/>
      <c r="FXK413" s="2175"/>
      <c r="FXL413" s="2175"/>
      <c r="FXM413" s="2175"/>
      <c r="FXN413" s="2175"/>
      <c r="FXO413" s="2175"/>
      <c r="FXP413" s="2175"/>
      <c r="FXQ413" s="2175"/>
      <c r="FXR413" s="2175"/>
      <c r="FXS413" s="2175"/>
      <c r="FXT413" s="2175"/>
      <c r="FXU413" s="2175"/>
      <c r="FXV413" s="2175"/>
      <c r="FXW413" s="2175"/>
      <c r="FXX413" s="2175"/>
      <c r="FXY413" s="2175"/>
      <c r="FXZ413" s="2175"/>
      <c r="FYA413" s="2175"/>
      <c r="FYB413" s="2175"/>
      <c r="FYC413" s="2175"/>
      <c r="FYD413" s="2175"/>
      <c r="FYE413" s="2175"/>
      <c r="FYF413" s="2175"/>
      <c r="FYG413" s="2175"/>
      <c r="FYH413" s="2175"/>
      <c r="FYI413" s="2175"/>
      <c r="FYJ413" s="2175"/>
      <c r="FYK413" s="2175"/>
      <c r="FYL413" s="2175"/>
      <c r="FYM413" s="2175"/>
      <c r="FYN413" s="2175"/>
      <c r="FYO413" s="2175"/>
      <c r="FYP413" s="2175"/>
      <c r="FYQ413" s="2175"/>
      <c r="FYR413" s="2175"/>
      <c r="FYS413" s="2175"/>
      <c r="FYT413" s="2175"/>
      <c r="FYU413" s="2175"/>
      <c r="FYV413" s="2175"/>
      <c r="FYW413" s="2175"/>
      <c r="FYX413" s="2175"/>
      <c r="FYY413" s="2175"/>
      <c r="FYZ413" s="2175"/>
      <c r="FZA413" s="2175"/>
      <c r="FZB413" s="2175"/>
      <c r="FZC413" s="2175"/>
      <c r="FZD413" s="2175"/>
      <c r="FZE413" s="2175"/>
      <c r="FZF413" s="2175"/>
      <c r="FZG413" s="2175"/>
      <c r="FZH413" s="2175"/>
      <c r="FZI413" s="2175"/>
      <c r="FZJ413" s="2175"/>
      <c r="FZK413" s="2175"/>
      <c r="FZL413" s="2175"/>
      <c r="FZM413" s="2175"/>
      <c r="FZN413" s="2175"/>
      <c r="FZO413" s="2175"/>
      <c r="FZP413" s="2175"/>
      <c r="FZQ413" s="2175"/>
      <c r="FZR413" s="2175"/>
      <c r="FZS413" s="2175"/>
      <c r="FZT413" s="2175"/>
      <c r="FZU413" s="2175"/>
      <c r="FZV413" s="2175"/>
      <c r="FZW413" s="2175"/>
      <c r="FZX413" s="2175"/>
      <c r="FZY413" s="2175"/>
      <c r="FZZ413" s="2175"/>
      <c r="GAA413" s="2175"/>
      <c r="GAB413" s="2175"/>
      <c r="GAC413" s="2175"/>
      <c r="GAD413" s="2175"/>
      <c r="GAE413" s="2175"/>
      <c r="GAF413" s="2175"/>
      <c r="GAG413" s="2175"/>
      <c r="GAH413" s="2175"/>
      <c r="GAI413" s="2175"/>
      <c r="GAJ413" s="2175"/>
      <c r="GAK413" s="2175"/>
      <c r="GAL413" s="2175"/>
      <c r="GAM413" s="2175"/>
      <c r="GAN413" s="2175"/>
      <c r="GAO413" s="2175"/>
      <c r="GAP413" s="2175"/>
      <c r="GAQ413" s="2175"/>
      <c r="GAR413" s="2175"/>
      <c r="GAS413" s="2175"/>
      <c r="GAT413" s="2175"/>
      <c r="GAU413" s="2175"/>
      <c r="GAV413" s="2175"/>
      <c r="GAW413" s="2175"/>
      <c r="GAX413" s="2175"/>
      <c r="GAY413" s="2175"/>
      <c r="GAZ413" s="2175"/>
      <c r="GBA413" s="2175"/>
      <c r="GBB413" s="2175"/>
      <c r="GBC413" s="2175"/>
      <c r="GBD413" s="2175"/>
      <c r="GBE413" s="2175"/>
      <c r="GBF413" s="2175"/>
      <c r="GBG413" s="2175"/>
      <c r="GBH413" s="2175"/>
      <c r="GBI413" s="2175"/>
      <c r="GBJ413" s="2175"/>
      <c r="GBK413" s="2175"/>
      <c r="GBL413" s="2175"/>
      <c r="GBM413" s="2175"/>
      <c r="GBN413" s="2175"/>
      <c r="GBO413" s="2175"/>
      <c r="GBP413" s="2175"/>
      <c r="GBQ413" s="2175"/>
      <c r="GBR413" s="2175"/>
      <c r="GBS413" s="2175"/>
      <c r="GBT413" s="2175"/>
      <c r="GBU413" s="2175"/>
      <c r="GBV413" s="2175"/>
      <c r="GBW413" s="2175"/>
      <c r="GBX413" s="2175"/>
      <c r="GBY413" s="2175"/>
      <c r="GBZ413" s="2175"/>
      <c r="GCA413" s="2175"/>
      <c r="GCB413" s="2175"/>
      <c r="GCC413" s="2175"/>
      <c r="GCD413" s="2175"/>
      <c r="GCE413" s="2175"/>
      <c r="GCF413" s="2175"/>
      <c r="GCG413" s="2175"/>
      <c r="GCH413" s="2175"/>
      <c r="GCI413" s="2175"/>
      <c r="GCJ413" s="2175"/>
      <c r="GCK413" s="2175"/>
      <c r="GCL413" s="2175"/>
      <c r="GCM413" s="2175"/>
      <c r="GCN413" s="2175"/>
      <c r="GCO413" s="2175"/>
      <c r="GCP413" s="2175"/>
      <c r="GCQ413" s="2175"/>
      <c r="GCR413" s="2175"/>
      <c r="GCS413" s="2175"/>
      <c r="GCT413" s="2175"/>
      <c r="GCU413" s="2175"/>
      <c r="GCV413" s="2175"/>
      <c r="GCW413" s="2175"/>
      <c r="GCX413" s="2175"/>
      <c r="GCY413" s="2175"/>
      <c r="GCZ413" s="2175"/>
      <c r="GDA413" s="2175"/>
      <c r="GDB413" s="2175"/>
      <c r="GDC413" s="2175"/>
      <c r="GDD413" s="2175"/>
      <c r="GDE413" s="2175"/>
      <c r="GDF413" s="2175"/>
      <c r="GDG413" s="2175"/>
      <c r="GDH413" s="2175"/>
      <c r="GDI413" s="2175"/>
      <c r="GDJ413" s="2175"/>
      <c r="GDK413" s="2175"/>
      <c r="GDL413" s="2175"/>
      <c r="GDM413" s="2175"/>
      <c r="GDN413" s="2175"/>
      <c r="GDO413" s="2175"/>
      <c r="GDP413" s="2175"/>
      <c r="GDQ413" s="2175"/>
      <c r="GDR413" s="2175"/>
      <c r="GDS413" s="2175"/>
      <c r="GDT413" s="2175"/>
      <c r="GDU413" s="2175"/>
      <c r="GDV413" s="2175"/>
      <c r="GDW413" s="2175"/>
      <c r="GDX413" s="2175"/>
      <c r="GDY413" s="2175"/>
      <c r="GDZ413" s="2175"/>
      <c r="GEA413" s="2175"/>
      <c r="GEB413" s="2175"/>
      <c r="GEC413" s="2175"/>
      <c r="GED413" s="2175"/>
      <c r="GEE413" s="2175"/>
      <c r="GEF413" s="2175"/>
      <c r="GEG413" s="2175"/>
      <c r="GEH413" s="2175"/>
      <c r="GEI413" s="2175"/>
      <c r="GEJ413" s="2175"/>
      <c r="GEK413" s="2175"/>
      <c r="GEL413" s="2175"/>
      <c r="GEM413" s="2175"/>
      <c r="GEN413" s="2175"/>
      <c r="GEO413" s="2175"/>
      <c r="GEP413" s="2175"/>
      <c r="GEQ413" s="2175"/>
      <c r="GER413" s="2175"/>
      <c r="GES413" s="2175"/>
      <c r="GET413" s="2175"/>
      <c r="GEU413" s="2175"/>
      <c r="GEV413" s="2175"/>
      <c r="GEW413" s="2175"/>
      <c r="GEX413" s="2175"/>
      <c r="GEY413" s="2175"/>
      <c r="GEZ413" s="2175"/>
      <c r="GFA413" s="2175"/>
      <c r="GFB413" s="2175"/>
      <c r="GFC413" s="2175"/>
      <c r="GFD413" s="2175"/>
      <c r="GFE413" s="2175"/>
      <c r="GFF413" s="2175"/>
      <c r="GFG413" s="2175"/>
      <c r="GFH413" s="2175"/>
      <c r="GFI413" s="2175"/>
      <c r="GFJ413" s="2175"/>
      <c r="GFK413" s="2175"/>
      <c r="GFL413" s="2175"/>
      <c r="GFM413" s="2175"/>
      <c r="GFN413" s="2175"/>
      <c r="GFO413" s="2175"/>
      <c r="GFP413" s="2175"/>
      <c r="GFQ413" s="2175"/>
      <c r="GFR413" s="2175"/>
      <c r="GFS413" s="2175"/>
      <c r="GFT413" s="2175"/>
      <c r="GFU413" s="2175"/>
      <c r="GFV413" s="2175"/>
      <c r="GFW413" s="2175"/>
      <c r="GFX413" s="2175"/>
      <c r="GFY413" s="2175"/>
      <c r="GFZ413" s="2175"/>
      <c r="GGA413" s="2175"/>
      <c r="GGB413" s="2175"/>
      <c r="GGC413" s="2175"/>
      <c r="GGD413" s="2175"/>
      <c r="GGE413" s="2175"/>
      <c r="GGF413" s="2175"/>
      <c r="GGG413" s="2175"/>
      <c r="GGH413" s="2175"/>
      <c r="GGI413" s="2175"/>
      <c r="GGJ413" s="2175"/>
      <c r="GGK413" s="2175"/>
      <c r="GGL413" s="2175"/>
      <c r="GGM413" s="2175"/>
      <c r="GGN413" s="2175"/>
      <c r="GGO413" s="2175"/>
      <c r="GGP413" s="2175"/>
      <c r="GGQ413" s="2175"/>
      <c r="GGR413" s="2175"/>
      <c r="GGS413" s="2175"/>
      <c r="GGT413" s="2175"/>
      <c r="GGU413" s="2175"/>
      <c r="GGV413" s="2175"/>
      <c r="GGW413" s="2175"/>
      <c r="GGX413" s="2175"/>
      <c r="GGY413" s="2175"/>
      <c r="GGZ413" s="2175"/>
      <c r="GHA413" s="2175"/>
      <c r="GHB413" s="2175"/>
      <c r="GHC413" s="2175"/>
      <c r="GHD413" s="2175"/>
      <c r="GHE413" s="2175"/>
      <c r="GHF413" s="2175"/>
      <c r="GHG413" s="2175"/>
      <c r="GHH413" s="2175"/>
      <c r="GHI413" s="2175"/>
      <c r="GHJ413" s="2175"/>
      <c r="GHK413" s="2175"/>
      <c r="GHL413" s="2175"/>
      <c r="GHM413" s="2175"/>
      <c r="GHN413" s="2175"/>
      <c r="GHO413" s="2175"/>
      <c r="GHP413" s="2175"/>
      <c r="GHQ413" s="2175"/>
      <c r="GHR413" s="2175"/>
      <c r="GHS413" s="2175"/>
      <c r="GHT413" s="2175"/>
      <c r="GHU413" s="2175"/>
      <c r="GHV413" s="2175"/>
      <c r="GHW413" s="2175"/>
      <c r="GHX413" s="2175"/>
      <c r="GHY413" s="2175"/>
      <c r="GHZ413" s="2175"/>
      <c r="GIA413" s="2175"/>
      <c r="GIB413" s="2175"/>
      <c r="GIC413" s="2175"/>
      <c r="GID413" s="2175"/>
      <c r="GIE413" s="2175"/>
      <c r="GIF413" s="2175"/>
      <c r="GIG413" s="2175"/>
      <c r="GIH413" s="2175"/>
      <c r="GII413" s="2175"/>
      <c r="GIJ413" s="2175"/>
      <c r="GIK413" s="2175"/>
      <c r="GIL413" s="2175"/>
      <c r="GIM413" s="2175"/>
      <c r="GIN413" s="2175"/>
      <c r="GIO413" s="2175"/>
      <c r="GIP413" s="2175"/>
      <c r="GIQ413" s="2175"/>
      <c r="GIR413" s="2175"/>
      <c r="GIS413" s="2175"/>
      <c r="GIT413" s="2175"/>
      <c r="GIU413" s="2175"/>
      <c r="GIV413" s="2175"/>
      <c r="GIW413" s="2175"/>
      <c r="GIX413" s="2175"/>
      <c r="GIY413" s="2175"/>
      <c r="GIZ413" s="2175"/>
      <c r="GJA413" s="2175"/>
      <c r="GJB413" s="2175"/>
      <c r="GJC413" s="2175"/>
      <c r="GJD413" s="2175"/>
      <c r="GJE413" s="2175"/>
      <c r="GJF413" s="2175"/>
      <c r="GJG413" s="2175"/>
      <c r="GJH413" s="2175"/>
      <c r="GJI413" s="2175"/>
      <c r="GJJ413" s="2175"/>
      <c r="GJK413" s="2175"/>
      <c r="GJL413" s="2175"/>
      <c r="GJM413" s="2175"/>
      <c r="GJN413" s="2175"/>
      <c r="GJO413" s="2175"/>
      <c r="GJP413" s="2175"/>
      <c r="GJQ413" s="2175"/>
      <c r="GJR413" s="2175"/>
      <c r="GJS413" s="2175"/>
      <c r="GJT413" s="2175"/>
      <c r="GJU413" s="2175"/>
      <c r="GJV413" s="2175"/>
      <c r="GJW413" s="2175"/>
      <c r="GJX413" s="2175"/>
      <c r="GJY413" s="2175"/>
      <c r="GJZ413" s="2175"/>
      <c r="GKA413" s="2175"/>
      <c r="GKB413" s="2175"/>
      <c r="GKC413" s="2175"/>
      <c r="GKD413" s="2175"/>
      <c r="GKE413" s="2175"/>
      <c r="GKF413" s="2175"/>
      <c r="GKG413" s="2175"/>
      <c r="GKH413" s="2175"/>
      <c r="GKI413" s="2175"/>
      <c r="GKJ413" s="2175"/>
      <c r="GKK413" s="2175"/>
      <c r="GKL413" s="2175"/>
      <c r="GKM413" s="2175"/>
      <c r="GKN413" s="2175"/>
      <c r="GKO413" s="2175"/>
      <c r="GKP413" s="2175"/>
      <c r="GKQ413" s="2175"/>
      <c r="GKR413" s="2175"/>
      <c r="GKS413" s="2175"/>
      <c r="GKT413" s="2175"/>
      <c r="GKU413" s="2175"/>
      <c r="GKV413" s="2175"/>
      <c r="GKW413" s="2175"/>
      <c r="GKX413" s="2175"/>
      <c r="GKY413" s="2175"/>
      <c r="GKZ413" s="2175"/>
      <c r="GLA413" s="2175"/>
      <c r="GLB413" s="2175"/>
      <c r="GLC413" s="2175"/>
      <c r="GLD413" s="2175"/>
      <c r="GLE413" s="2175"/>
      <c r="GLF413" s="2175"/>
      <c r="GLG413" s="2175"/>
      <c r="GLH413" s="2175"/>
      <c r="GLI413" s="2175"/>
      <c r="GLJ413" s="2175"/>
      <c r="GLK413" s="2175"/>
      <c r="GLL413" s="2175"/>
      <c r="GLM413" s="2175"/>
      <c r="GLN413" s="2175"/>
      <c r="GLO413" s="2175"/>
      <c r="GLP413" s="2175"/>
      <c r="GLQ413" s="2175"/>
      <c r="GLR413" s="2175"/>
      <c r="GLS413" s="2175"/>
      <c r="GLT413" s="2175"/>
      <c r="GLU413" s="2175"/>
      <c r="GLV413" s="2175"/>
      <c r="GLW413" s="2175"/>
      <c r="GLX413" s="2175"/>
      <c r="GLY413" s="2175"/>
      <c r="GLZ413" s="2175"/>
      <c r="GMA413" s="2175"/>
      <c r="GMB413" s="2175"/>
      <c r="GMC413" s="2175"/>
      <c r="GMD413" s="2175"/>
      <c r="GME413" s="2175"/>
      <c r="GMF413" s="2175"/>
      <c r="GMG413" s="2175"/>
      <c r="GMH413" s="2175"/>
      <c r="GMI413" s="2175"/>
      <c r="GMJ413" s="2175"/>
      <c r="GMK413" s="2175"/>
      <c r="GML413" s="2175"/>
      <c r="GMM413" s="2175"/>
      <c r="GMN413" s="2175"/>
      <c r="GMO413" s="2175"/>
      <c r="GMP413" s="2175"/>
      <c r="GMQ413" s="2175"/>
      <c r="GMR413" s="2175"/>
      <c r="GMS413" s="2175"/>
      <c r="GMT413" s="2175"/>
      <c r="GMU413" s="2175"/>
      <c r="GMV413" s="2175"/>
      <c r="GMW413" s="2175"/>
      <c r="GMX413" s="2175"/>
      <c r="GMY413" s="2175"/>
      <c r="GMZ413" s="2175"/>
      <c r="GNA413" s="2175"/>
      <c r="GNB413" s="2175"/>
      <c r="GNC413" s="2175"/>
      <c r="GND413" s="2175"/>
      <c r="GNE413" s="2175"/>
      <c r="GNF413" s="2175"/>
      <c r="GNG413" s="2175"/>
      <c r="GNH413" s="2175"/>
      <c r="GNI413" s="2175"/>
      <c r="GNJ413" s="2175"/>
      <c r="GNK413" s="2175"/>
      <c r="GNL413" s="2175"/>
      <c r="GNM413" s="2175"/>
      <c r="GNN413" s="2175"/>
      <c r="GNO413" s="2175"/>
      <c r="GNP413" s="2175"/>
      <c r="GNQ413" s="2175"/>
      <c r="GNR413" s="2175"/>
      <c r="GNS413" s="2175"/>
      <c r="GNT413" s="2175"/>
      <c r="GNU413" s="2175"/>
      <c r="GNV413" s="2175"/>
      <c r="GNW413" s="2175"/>
      <c r="GNX413" s="2175"/>
      <c r="GNY413" s="2175"/>
      <c r="GNZ413" s="2175"/>
      <c r="GOA413" s="2175"/>
      <c r="GOB413" s="2175"/>
      <c r="GOC413" s="2175"/>
      <c r="GOD413" s="2175"/>
      <c r="GOE413" s="2175"/>
      <c r="GOF413" s="2175"/>
      <c r="GOG413" s="2175"/>
      <c r="GOH413" s="2175"/>
      <c r="GOI413" s="2175"/>
      <c r="GOJ413" s="2175"/>
      <c r="GOK413" s="2175"/>
      <c r="GOL413" s="2175"/>
      <c r="GOM413" s="2175"/>
      <c r="GON413" s="2175"/>
      <c r="GOO413" s="2175"/>
      <c r="GOP413" s="2175"/>
      <c r="GOQ413" s="2175"/>
      <c r="GOR413" s="2175"/>
      <c r="GOS413" s="2175"/>
      <c r="GOT413" s="2175"/>
      <c r="GOU413" s="2175"/>
      <c r="GOV413" s="2175"/>
      <c r="GOW413" s="2175"/>
      <c r="GOX413" s="2175"/>
      <c r="GOY413" s="2175"/>
      <c r="GOZ413" s="2175"/>
      <c r="GPA413" s="2175"/>
      <c r="GPB413" s="2175"/>
      <c r="GPC413" s="2175"/>
      <c r="GPD413" s="2175"/>
      <c r="GPE413" s="2175"/>
      <c r="GPF413" s="2175"/>
      <c r="GPG413" s="2175"/>
      <c r="GPH413" s="2175"/>
      <c r="GPI413" s="2175"/>
      <c r="GPJ413" s="2175"/>
      <c r="GPK413" s="2175"/>
      <c r="GPL413" s="2175"/>
      <c r="GPM413" s="2175"/>
      <c r="GPN413" s="2175"/>
      <c r="GPO413" s="2175"/>
      <c r="GPP413" s="2175"/>
      <c r="GPQ413" s="2175"/>
      <c r="GPR413" s="2175"/>
      <c r="GPS413" s="2175"/>
      <c r="GPT413" s="2175"/>
      <c r="GPU413" s="2175"/>
      <c r="GPV413" s="2175"/>
      <c r="GPW413" s="2175"/>
      <c r="GPX413" s="2175"/>
      <c r="GPY413" s="2175"/>
      <c r="GPZ413" s="2175"/>
      <c r="GQA413" s="2175"/>
      <c r="GQB413" s="2175"/>
      <c r="GQC413" s="2175"/>
      <c r="GQD413" s="2175"/>
      <c r="GQE413" s="2175"/>
      <c r="GQF413" s="2175"/>
      <c r="GQG413" s="2175"/>
      <c r="GQH413" s="2175"/>
      <c r="GQI413" s="2175"/>
      <c r="GQJ413" s="2175"/>
      <c r="GQK413" s="2175"/>
      <c r="GQL413" s="2175"/>
      <c r="GQM413" s="2175"/>
      <c r="GQN413" s="2175"/>
      <c r="GQO413" s="2175"/>
      <c r="GQP413" s="2175"/>
      <c r="GQQ413" s="2175"/>
      <c r="GQR413" s="2175"/>
      <c r="GQS413" s="2175"/>
      <c r="GQT413" s="2175"/>
      <c r="GQU413" s="2175"/>
      <c r="GQV413" s="2175"/>
      <c r="GQW413" s="2175"/>
      <c r="GQX413" s="2175"/>
      <c r="GQY413" s="2175"/>
      <c r="GQZ413" s="2175"/>
      <c r="GRA413" s="2175"/>
      <c r="GRB413" s="2175"/>
      <c r="GRC413" s="2175"/>
      <c r="GRD413" s="2175"/>
      <c r="GRE413" s="2175"/>
      <c r="GRF413" s="2175"/>
      <c r="GRG413" s="2175"/>
      <c r="GRH413" s="2175"/>
      <c r="GRI413" s="2175"/>
      <c r="GRJ413" s="2175"/>
      <c r="GRK413" s="2175"/>
      <c r="GRL413" s="2175"/>
      <c r="GRM413" s="2175"/>
      <c r="GRN413" s="2175"/>
      <c r="GRO413" s="2175"/>
      <c r="GRP413" s="2175"/>
      <c r="GRQ413" s="2175"/>
      <c r="GRR413" s="2175"/>
      <c r="GRS413" s="2175"/>
      <c r="GRT413" s="2175"/>
      <c r="GRU413" s="2175"/>
      <c r="GRV413" s="2175"/>
      <c r="GRW413" s="2175"/>
      <c r="GRX413" s="2175"/>
      <c r="GRY413" s="2175"/>
      <c r="GRZ413" s="2175"/>
      <c r="GSA413" s="2175"/>
      <c r="GSB413" s="2175"/>
      <c r="GSC413" s="2175"/>
      <c r="GSD413" s="2175"/>
      <c r="GSE413" s="2175"/>
      <c r="GSF413" s="2175"/>
      <c r="GSG413" s="2175"/>
      <c r="GSH413" s="2175"/>
      <c r="GSI413" s="2175"/>
      <c r="GSJ413" s="2175"/>
      <c r="GSK413" s="2175"/>
      <c r="GSL413" s="2175"/>
      <c r="GSM413" s="2175"/>
      <c r="GSN413" s="2175"/>
      <c r="GSO413" s="2175"/>
      <c r="GSP413" s="2175"/>
      <c r="GSQ413" s="2175"/>
      <c r="GSR413" s="2175"/>
      <c r="GSS413" s="2175"/>
      <c r="GST413" s="2175"/>
      <c r="GSU413" s="2175"/>
      <c r="GSV413" s="2175"/>
      <c r="GSW413" s="2175"/>
      <c r="GSX413" s="2175"/>
      <c r="GSY413" s="2175"/>
      <c r="GSZ413" s="2175"/>
      <c r="GTA413" s="2175"/>
      <c r="GTB413" s="2175"/>
      <c r="GTC413" s="2175"/>
      <c r="GTD413" s="2175"/>
      <c r="GTE413" s="2175"/>
      <c r="GTF413" s="2175"/>
      <c r="GTG413" s="2175"/>
      <c r="GTH413" s="2175"/>
      <c r="GTI413" s="2175"/>
      <c r="GTJ413" s="2175"/>
      <c r="GTK413" s="2175"/>
      <c r="GTL413" s="2175"/>
      <c r="GTM413" s="2175"/>
      <c r="GTN413" s="2175"/>
      <c r="GTO413" s="2175"/>
      <c r="GTP413" s="2175"/>
      <c r="GTQ413" s="2175"/>
      <c r="GTR413" s="2175"/>
      <c r="GTS413" s="2175"/>
      <c r="GTT413" s="2175"/>
      <c r="GTU413" s="2175"/>
      <c r="GTV413" s="2175"/>
      <c r="GTW413" s="2175"/>
      <c r="GTX413" s="2175"/>
      <c r="GTY413" s="2175"/>
      <c r="GTZ413" s="2175"/>
      <c r="GUA413" s="2175"/>
      <c r="GUB413" s="2175"/>
      <c r="GUC413" s="2175"/>
      <c r="GUD413" s="2175"/>
      <c r="GUE413" s="2175"/>
      <c r="GUF413" s="2175"/>
      <c r="GUG413" s="2175"/>
      <c r="GUH413" s="2175"/>
      <c r="GUI413" s="2175"/>
      <c r="GUJ413" s="2175"/>
      <c r="GUK413" s="2175"/>
      <c r="GUL413" s="2175"/>
      <c r="GUM413" s="2175"/>
      <c r="GUN413" s="2175"/>
      <c r="GUO413" s="2175"/>
      <c r="GUP413" s="2175"/>
      <c r="GUQ413" s="2175"/>
      <c r="GUR413" s="2175"/>
      <c r="GUS413" s="2175"/>
      <c r="GUT413" s="2175"/>
      <c r="GUU413" s="2175"/>
      <c r="GUV413" s="2175"/>
      <c r="GUW413" s="2175"/>
      <c r="GUX413" s="2175"/>
      <c r="GUY413" s="2175"/>
      <c r="GUZ413" s="2175"/>
      <c r="GVA413" s="2175"/>
      <c r="GVB413" s="2175"/>
      <c r="GVC413" s="2175"/>
      <c r="GVD413" s="2175"/>
      <c r="GVE413" s="2175"/>
      <c r="GVF413" s="2175"/>
      <c r="GVG413" s="2175"/>
      <c r="GVH413" s="2175"/>
      <c r="GVI413" s="2175"/>
      <c r="GVJ413" s="2175"/>
      <c r="GVK413" s="2175"/>
      <c r="GVL413" s="2175"/>
      <c r="GVM413" s="2175"/>
      <c r="GVN413" s="2175"/>
      <c r="GVO413" s="2175"/>
      <c r="GVP413" s="2175"/>
      <c r="GVQ413" s="2175"/>
      <c r="GVR413" s="2175"/>
      <c r="GVS413" s="2175"/>
      <c r="GVT413" s="2175"/>
      <c r="GVU413" s="2175"/>
      <c r="GVV413" s="2175"/>
      <c r="GVW413" s="2175"/>
      <c r="GVX413" s="2175"/>
      <c r="GVY413" s="2175"/>
      <c r="GVZ413" s="2175"/>
      <c r="GWA413" s="2175"/>
      <c r="GWB413" s="2175"/>
      <c r="GWC413" s="2175"/>
      <c r="GWD413" s="2175"/>
      <c r="GWE413" s="2175"/>
      <c r="GWF413" s="2175"/>
      <c r="GWG413" s="2175"/>
      <c r="GWH413" s="2175"/>
      <c r="GWI413" s="2175"/>
      <c r="GWJ413" s="2175"/>
      <c r="GWK413" s="2175"/>
      <c r="GWL413" s="2175"/>
      <c r="GWM413" s="2175"/>
      <c r="GWN413" s="2175"/>
      <c r="GWO413" s="2175"/>
      <c r="GWP413" s="2175"/>
      <c r="GWQ413" s="2175"/>
      <c r="GWR413" s="2175"/>
      <c r="GWS413" s="2175"/>
      <c r="GWT413" s="2175"/>
      <c r="GWU413" s="2175"/>
      <c r="GWV413" s="2175"/>
      <c r="GWW413" s="2175"/>
      <c r="GWX413" s="2175"/>
      <c r="GWY413" s="2175"/>
      <c r="GWZ413" s="2175"/>
      <c r="GXA413" s="2175"/>
      <c r="GXB413" s="2175"/>
      <c r="GXC413" s="2175"/>
      <c r="GXD413" s="2175"/>
      <c r="GXE413" s="2175"/>
      <c r="GXF413" s="2175"/>
      <c r="GXG413" s="2175"/>
      <c r="GXH413" s="2175"/>
      <c r="GXI413" s="2175"/>
      <c r="GXJ413" s="2175"/>
      <c r="GXK413" s="2175"/>
      <c r="GXL413" s="2175"/>
      <c r="GXM413" s="2175"/>
      <c r="GXN413" s="2175"/>
      <c r="GXO413" s="2175"/>
      <c r="GXP413" s="2175"/>
      <c r="GXQ413" s="2175"/>
      <c r="GXR413" s="2175"/>
      <c r="GXS413" s="2175"/>
      <c r="GXT413" s="2175"/>
      <c r="GXU413" s="2175"/>
      <c r="GXV413" s="2175"/>
      <c r="GXW413" s="2175"/>
      <c r="GXX413" s="2175"/>
      <c r="GXY413" s="2175"/>
      <c r="GXZ413" s="2175"/>
      <c r="GYA413" s="2175"/>
      <c r="GYB413" s="2175"/>
      <c r="GYC413" s="2175"/>
      <c r="GYD413" s="2175"/>
      <c r="GYE413" s="2175"/>
      <c r="GYF413" s="2175"/>
      <c r="GYG413" s="2175"/>
      <c r="GYH413" s="2175"/>
      <c r="GYI413" s="2175"/>
      <c r="GYJ413" s="2175"/>
      <c r="GYK413" s="2175"/>
      <c r="GYL413" s="2175"/>
      <c r="GYM413" s="2175"/>
      <c r="GYN413" s="2175"/>
      <c r="GYO413" s="2175"/>
      <c r="GYP413" s="2175"/>
      <c r="GYQ413" s="2175"/>
      <c r="GYR413" s="2175"/>
      <c r="GYS413" s="2175"/>
      <c r="GYT413" s="2175"/>
      <c r="GYU413" s="2175"/>
      <c r="GYV413" s="2175"/>
      <c r="GYW413" s="2175"/>
      <c r="GYX413" s="2175"/>
      <c r="GYY413" s="2175"/>
      <c r="GYZ413" s="2175"/>
      <c r="GZA413" s="2175"/>
      <c r="GZB413" s="2175"/>
      <c r="GZC413" s="2175"/>
      <c r="GZD413" s="2175"/>
      <c r="GZE413" s="2175"/>
      <c r="GZF413" s="2175"/>
      <c r="GZG413" s="2175"/>
      <c r="GZH413" s="2175"/>
      <c r="GZI413" s="2175"/>
      <c r="GZJ413" s="2175"/>
      <c r="GZK413" s="2175"/>
      <c r="GZL413" s="2175"/>
      <c r="GZM413" s="2175"/>
      <c r="GZN413" s="2175"/>
      <c r="GZO413" s="2175"/>
      <c r="GZP413" s="2175"/>
      <c r="GZQ413" s="2175"/>
      <c r="GZR413" s="2175"/>
      <c r="GZS413" s="2175"/>
      <c r="GZT413" s="2175"/>
      <c r="GZU413" s="2175"/>
      <c r="GZV413" s="2175"/>
      <c r="GZW413" s="2175"/>
      <c r="GZX413" s="2175"/>
      <c r="GZY413" s="2175"/>
      <c r="GZZ413" s="2175"/>
      <c r="HAA413" s="2175"/>
      <c r="HAB413" s="2175"/>
      <c r="HAC413" s="2175"/>
      <c r="HAD413" s="2175"/>
      <c r="HAE413" s="2175"/>
      <c r="HAF413" s="2175"/>
      <c r="HAG413" s="2175"/>
      <c r="HAH413" s="2175"/>
      <c r="HAI413" s="2175"/>
      <c r="HAJ413" s="2175"/>
      <c r="HAK413" s="2175"/>
      <c r="HAL413" s="2175"/>
      <c r="HAM413" s="2175"/>
      <c r="HAN413" s="2175"/>
      <c r="HAO413" s="2175"/>
      <c r="HAP413" s="2175"/>
      <c r="HAQ413" s="2175"/>
      <c r="HAR413" s="2175"/>
      <c r="HAS413" s="2175"/>
      <c r="HAT413" s="2175"/>
      <c r="HAU413" s="2175"/>
      <c r="HAV413" s="2175"/>
      <c r="HAW413" s="2175"/>
      <c r="HAX413" s="2175"/>
      <c r="HAY413" s="2175"/>
      <c r="HAZ413" s="2175"/>
      <c r="HBA413" s="2175"/>
      <c r="HBB413" s="2175"/>
      <c r="HBC413" s="2175"/>
      <c r="HBD413" s="2175"/>
      <c r="HBE413" s="2175"/>
      <c r="HBF413" s="2175"/>
      <c r="HBG413" s="2175"/>
      <c r="HBH413" s="2175"/>
      <c r="HBI413" s="2175"/>
      <c r="HBJ413" s="2175"/>
      <c r="HBK413" s="2175"/>
      <c r="HBL413" s="2175"/>
      <c r="HBM413" s="2175"/>
      <c r="HBN413" s="2175"/>
      <c r="HBO413" s="2175"/>
      <c r="HBP413" s="2175"/>
      <c r="HBQ413" s="2175"/>
      <c r="HBR413" s="2175"/>
      <c r="HBS413" s="2175"/>
      <c r="HBT413" s="2175"/>
      <c r="HBU413" s="2175"/>
      <c r="HBV413" s="2175"/>
      <c r="HBW413" s="2175"/>
      <c r="HBX413" s="2175"/>
      <c r="HBY413" s="2175"/>
      <c r="HBZ413" s="2175"/>
      <c r="HCA413" s="2175"/>
      <c r="HCB413" s="2175"/>
      <c r="HCC413" s="2175"/>
      <c r="HCD413" s="2175"/>
      <c r="HCE413" s="2175"/>
      <c r="HCF413" s="2175"/>
      <c r="HCG413" s="2175"/>
      <c r="HCH413" s="2175"/>
      <c r="HCI413" s="2175"/>
      <c r="HCJ413" s="2175"/>
      <c r="HCK413" s="2175"/>
      <c r="HCL413" s="2175"/>
      <c r="HCM413" s="2175"/>
      <c r="HCN413" s="2175"/>
      <c r="HCO413" s="2175"/>
      <c r="HCP413" s="2175"/>
      <c r="HCQ413" s="2175"/>
      <c r="HCR413" s="2175"/>
      <c r="HCS413" s="2175"/>
      <c r="HCT413" s="2175"/>
      <c r="HCU413" s="2175"/>
      <c r="HCV413" s="2175"/>
      <c r="HCW413" s="2175"/>
      <c r="HCX413" s="2175"/>
      <c r="HCY413" s="2175"/>
      <c r="HCZ413" s="2175"/>
      <c r="HDA413" s="2175"/>
      <c r="HDB413" s="2175"/>
      <c r="HDC413" s="2175"/>
      <c r="HDD413" s="2175"/>
      <c r="HDE413" s="2175"/>
      <c r="HDF413" s="2175"/>
      <c r="HDG413" s="2175"/>
      <c r="HDH413" s="2175"/>
      <c r="HDI413" s="2175"/>
      <c r="HDJ413" s="2175"/>
      <c r="HDK413" s="2175"/>
      <c r="HDL413" s="2175"/>
      <c r="HDM413" s="2175"/>
      <c r="HDN413" s="2175"/>
      <c r="HDO413" s="2175"/>
      <c r="HDP413" s="2175"/>
      <c r="HDQ413" s="2175"/>
      <c r="HDR413" s="2175"/>
      <c r="HDS413" s="2175"/>
      <c r="HDT413" s="2175"/>
      <c r="HDU413" s="2175"/>
      <c r="HDV413" s="2175"/>
      <c r="HDW413" s="2175"/>
      <c r="HDX413" s="2175"/>
      <c r="HDY413" s="2175"/>
      <c r="HDZ413" s="2175"/>
      <c r="HEA413" s="2175"/>
      <c r="HEB413" s="2175"/>
      <c r="HEC413" s="2175"/>
      <c r="HED413" s="2175"/>
      <c r="HEE413" s="2175"/>
      <c r="HEF413" s="2175"/>
      <c r="HEG413" s="2175"/>
      <c r="HEH413" s="2175"/>
      <c r="HEI413" s="2175"/>
      <c r="HEJ413" s="2175"/>
      <c r="HEK413" s="2175"/>
      <c r="HEL413" s="2175"/>
      <c r="HEM413" s="2175"/>
      <c r="HEN413" s="2175"/>
      <c r="HEO413" s="2175"/>
      <c r="HEP413" s="2175"/>
      <c r="HEQ413" s="2175"/>
      <c r="HER413" s="2175"/>
      <c r="HES413" s="2175"/>
      <c r="HET413" s="2175"/>
      <c r="HEU413" s="2175"/>
      <c r="HEV413" s="2175"/>
      <c r="HEW413" s="2175"/>
      <c r="HEX413" s="2175"/>
      <c r="HEY413" s="2175"/>
      <c r="HEZ413" s="2175"/>
      <c r="HFA413" s="2175"/>
      <c r="HFB413" s="2175"/>
      <c r="HFC413" s="2175"/>
      <c r="HFD413" s="2175"/>
      <c r="HFE413" s="2175"/>
      <c r="HFF413" s="2175"/>
      <c r="HFG413" s="2175"/>
      <c r="HFH413" s="2175"/>
      <c r="HFI413" s="2175"/>
      <c r="HFJ413" s="2175"/>
      <c r="HFK413" s="2175"/>
      <c r="HFL413" s="2175"/>
      <c r="HFM413" s="2175"/>
      <c r="HFN413" s="2175"/>
      <c r="HFO413" s="2175"/>
      <c r="HFP413" s="2175"/>
      <c r="HFQ413" s="2175"/>
      <c r="HFR413" s="2175"/>
      <c r="HFS413" s="2175"/>
      <c r="HFT413" s="2175"/>
      <c r="HFU413" s="2175"/>
      <c r="HFV413" s="2175"/>
      <c r="HFW413" s="2175"/>
      <c r="HFX413" s="2175"/>
      <c r="HFY413" s="2175"/>
      <c r="HFZ413" s="2175"/>
      <c r="HGA413" s="2175"/>
      <c r="HGB413" s="2175"/>
      <c r="HGC413" s="2175"/>
      <c r="HGD413" s="2175"/>
      <c r="HGE413" s="2175"/>
      <c r="HGF413" s="2175"/>
      <c r="HGG413" s="2175"/>
      <c r="HGH413" s="2175"/>
      <c r="HGI413" s="2175"/>
      <c r="HGJ413" s="2175"/>
      <c r="HGK413" s="2175"/>
      <c r="HGL413" s="2175"/>
      <c r="HGM413" s="2175"/>
      <c r="HGN413" s="2175"/>
      <c r="HGO413" s="2175"/>
      <c r="HGP413" s="2175"/>
      <c r="HGQ413" s="2175"/>
      <c r="HGR413" s="2175"/>
      <c r="HGS413" s="2175"/>
      <c r="HGT413" s="2175"/>
      <c r="HGU413" s="2175"/>
      <c r="HGV413" s="2175"/>
      <c r="HGW413" s="2175"/>
      <c r="HGX413" s="2175"/>
      <c r="HGY413" s="2175"/>
      <c r="HGZ413" s="2175"/>
      <c r="HHA413" s="2175"/>
      <c r="HHB413" s="2175"/>
      <c r="HHC413" s="2175"/>
      <c r="HHD413" s="2175"/>
      <c r="HHE413" s="2175"/>
      <c r="HHF413" s="2175"/>
      <c r="HHG413" s="2175"/>
      <c r="HHH413" s="2175"/>
      <c r="HHI413" s="2175"/>
      <c r="HHJ413" s="2175"/>
      <c r="HHK413" s="2175"/>
      <c r="HHL413" s="2175"/>
      <c r="HHM413" s="2175"/>
      <c r="HHN413" s="2175"/>
      <c r="HHO413" s="2175"/>
      <c r="HHP413" s="2175"/>
      <c r="HHQ413" s="2175"/>
      <c r="HHR413" s="2175"/>
      <c r="HHS413" s="2175"/>
      <c r="HHT413" s="2175"/>
      <c r="HHU413" s="2175"/>
      <c r="HHV413" s="2175"/>
      <c r="HHW413" s="2175"/>
      <c r="HHX413" s="2175"/>
      <c r="HHY413" s="2175"/>
      <c r="HHZ413" s="2175"/>
      <c r="HIA413" s="2175"/>
      <c r="HIB413" s="2175"/>
      <c r="HIC413" s="2175"/>
      <c r="HID413" s="2175"/>
      <c r="HIE413" s="2175"/>
      <c r="HIF413" s="2175"/>
      <c r="HIG413" s="2175"/>
      <c r="HIH413" s="2175"/>
      <c r="HII413" s="2175"/>
      <c r="HIJ413" s="2175"/>
      <c r="HIK413" s="2175"/>
      <c r="HIL413" s="2175"/>
      <c r="HIM413" s="2175"/>
      <c r="HIN413" s="2175"/>
      <c r="HIO413" s="2175"/>
      <c r="HIP413" s="2175"/>
      <c r="HIQ413" s="2175"/>
      <c r="HIR413" s="2175"/>
      <c r="HIS413" s="2175"/>
      <c r="HIT413" s="2175"/>
      <c r="HIU413" s="2175"/>
      <c r="HIV413" s="2175"/>
      <c r="HIW413" s="2175"/>
      <c r="HIX413" s="2175"/>
      <c r="HIY413" s="2175"/>
      <c r="HIZ413" s="2175"/>
      <c r="HJA413" s="2175"/>
      <c r="HJB413" s="2175"/>
      <c r="HJC413" s="2175"/>
      <c r="HJD413" s="2175"/>
      <c r="HJE413" s="2175"/>
      <c r="HJF413" s="2175"/>
      <c r="HJG413" s="2175"/>
      <c r="HJH413" s="2175"/>
      <c r="HJI413" s="2175"/>
      <c r="HJJ413" s="2175"/>
      <c r="HJK413" s="2175"/>
      <c r="HJL413" s="2175"/>
      <c r="HJM413" s="2175"/>
      <c r="HJN413" s="2175"/>
      <c r="HJO413" s="2175"/>
      <c r="HJP413" s="2175"/>
      <c r="HJQ413" s="2175"/>
      <c r="HJR413" s="2175"/>
      <c r="HJS413" s="2175"/>
      <c r="HJT413" s="2175"/>
      <c r="HJU413" s="2175"/>
      <c r="HJV413" s="2175"/>
      <c r="HJW413" s="2175"/>
      <c r="HJX413" s="2175"/>
      <c r="HJY413" s="2175"/>
      <c r="HJZ413" s="2175"/>
      <c r="HKA413" s="2175"/>
      <c r="HKB413" s="2175"/>
      <c r="HKC413" s="2175"/>
      <c r="HKD413" s="2175"/>
      <c r="HKE413" s="2175"/>
      <c r="HKF413" s="2175"/>
      <c r="HKG413" s="2175"/>
      <c r="HKH413" s="2175"/>
      <c r="HKI413" s="2175"/>
      <c r="HKJ413" s="2175"/>
      <c r="HKK413" s="2175"/>
      <c r="HKL413" s="2175"/>
      <c r="HKM413" s="2175"/>
      <c r="HKN413" s="2175"/>
      <c r="HKO413" s="2175"/>
      <c r="HKP413" s="2175"/>
      <c r="HKQ413" s="2175"/>
      <c r="HKR413" s="2175"/>
      <c r="HKS413" s="2175"/>
      <c r="HKT413" s="2175"/>
      <c r="HKU413" s="2175"/>
      <c r="HKV413" s="2175"/>
      <c r="HKW413" s="2175"/>
      <c r="HKX413" s="2175"/>
      <c r="HKY413" s="2175"/>
      <c r="HKZ413" s="2175"/>
      <c r="HLA413" s="2175"/>
      <c r="HLB413" s="2175"/>
      <c r="HLC413" s="2175"/>
      <c r="HLD413" s="2175"/>
      <c r="HLE413" s="2175"/>
      <c r="HLF413" s="2175"/>
      <c r="HLG413" s="2175"/>
      <c r="HLH413" s="2175"/>
      <c r="HLI413" s="2175"/>
      <c r="HLJ413" s="2175"/>
      <c r="HLK413" s="2175"/>
      <c r="HLL413" s="2175"/>
      <c r="HLM413" s="2175"/>
      <c r="HLN413" s="2175"/>
      <c r="HLO413" s="2175"/>
      <c r="HLP413" s="2175"/>
      <c r="HLQ413" s="2175"/>
      <c r="HLR413" s="2175"/>
      <c r="HLS413" s="2175"/>
      <c r="HLT413" s="2175"/>
      <c r="HLU413" s="2175"/>
      <c r="HLV413" s="2175"/>
      <c r="HLW413" s="2175"/>
      <c r="HLX413" s="2175"/>
      <c r="HLY413" s="2175"/>
      <c r="HLZ413" s="2175"/>
      <c r="HMA413" s="2175"/>
      <c r="HMB413" s="2175"/>
      <c r="HMC413" s="2175"/>
      <c r="HMD413" s="2175"/>
      <c r="HME413" s="2175"/>
      <c r="HMF413" s="2175"/>
      <c r="HMG413" s="2175"/>
      <c r="HMH413" s="2175"/>
      <c r="HMI413" s="2175"/>
      <c r="HMJ413" s="2175"/>
      <c r="HMK413" s="2175"/>
      <c r="HML413" s="2175"/>
      <c r="HMM413" s="2175"/>
      <c r="HMN413" s="2175"/>
      <c r="HMO413" s="2175"/>
      <c r="HMP413" s="2175"/>
      <c r="HMQ413" s="2175"/>
      <c r="HMR413" s="2175"/>
      <c r="HMS413" s="2175"/>
      <c r="HMT413" s="2175"/>
      <c r="HMU413" s="2175"/>
      <c r="HMV413" s="2175"/>
      <c r="HMW413" s="2175"/>
      <c r="HMX413" s="2175"/>
      <c r="HMY413" s="2175"/>
      <c r="HMZ413" s="2175"/>
      <c r="HNA413" s="2175"/>
      <c r="HNB413" s="2175"/>
      <c r="HNC413" s="2175"/>
      <c r="HND413" s="2175"/>
      <c r="HNE413" s="2175"/>
      <c r="HNF413" s="2175"/>
      <c r="HNG413" s="2175"/>
      <c r="HNH413" s="2175"/>
      <c r="HNI413" s="2175"/>
      <c r="HNJ413" s="2175"/>
      <c r="HNK413" s="2175"/>
      <c r="HNL413" s="2175"/>
      <c r="HNM413" s="2175"/>
      <c r="HNN413" s="2175"/>
      <c r="HNO413" s="2175"/>
      <c r="HNP413" s="2175"/>
      <c r="HNQ413" s="2175"/>
      <c r="HNR413" s="2175"/>
      <c r="HNS413" s="2175"/>
      <c r="HNT413" s="2175"/>
      <c r="HNU413" s="2175"/>
      <c r="HNV413" s="2175"/>
      <c r="HNW413" s="2175"/>
      <c r="HNX413" s="2175"/>
      <c r="HNY413" s="2175"/>
      <c r="HNZ413" s="2175"/>
      <c r="HOA413" s="2175"/>
      <c r="HOB413" s="2175"/>
      <c r="HOC413" s="2175"/>
      <c r="HOD413" s="2175"/>
      <c r="HOE413" s="2175"/>
      <c r="HOF413" s="2175"/>
      <c r="HOG413" s="2175"/>
      <c r="HOH413" s="2175"/>
      <c r="HOI413" s="2175"/>
      <c r="HOJ413" s="2175"/>
      <c r="HOK413" s="2175"/>
      <c r="HOL413" s="2175"/>
      <c r="HOM413" s="2175"/>
      <c r="HON413" s="2175"/>
      <c r="HOO413" s="2175"/>
      <c r="HOP413" s="2175"/>
      <c r="HOQ413" s="2175"/>
      <c r="HOR413" s="2175"/>
      <c r="HOS413" s="2175"/>
      <c r="HOT413" s="2175"/>
      <c r="HOU413" s="2175"/>
      <c r="HOV413" s="2175"/>
      <c r="HOW413" s="2175"/>
      <c r="HOX413" s="2175"/>
      <c r="HOY413" s="2175"/>
      <c r="HOZ413" s="2175"/>
      <c r="HPA413" s="2175"/>
      <c r="HPB413" s="2175"/>
      <c r="HPC413" s="2175"/>
      <c r="HPD413" s="2175"/>
      <c r="HPE413" s="2175"/>
      <c r="HPF413" s="2175"/>
      <c r="HPG413" s="2175"/>
      <c r="HPH413" s="2175"/>
      <c r="HPI413" s="2175"/>
      <c r="HPJ413" s="2175"/>
      <c r="HPK413" s="2175"/>
      <c r="HPL413" s="2175"/>
      <c r="HPM413" s="2175"/>
      <c r="HPN413" s="2175"/>
      <c r="HPO413" s="2175"/>
      <c r="HPP413" s="2175"/>
      <c r="HPQ413" s="2175"/>
      <c r="HPR413" s="2175"/>
      <c r="HPS413" s="2175"/>
      <c r="HPT413" s="2175"/>
      <c r="HPU413" s="2175"/>
      <c r="HPV413" s="2175"/>
      <c r="HPW413" s="2175"/>
      <c r="HPX413" s="2175"/>
      <c r="HPY413" s="2175"/>
      <c r="HPZ413" s="2175"/>
      <c r="HQA413" s="2175"/>
      <c r="HQB413" s="2175"/>
      <c r="HQC413" s="2175"/>
      <c r="HQD413" s="2175"/>
      <c r="HQE413" s="2175"/>
      <c r="HQF413" s="2175"/>
      <c r="HQG413" s="2175"/>
      <c r="HQH413" s="2175"/>
      <c r="HQI413" s="2175"/>
      <c r="HQJ413" s="2175"/>
      <c r="HQK413" s="2175"/>
      <c r="HQL413" s="2175"/>
      <c r="HQM413" s="2175"/>
      <c r="HQN413" s="2175"/>
      <c r="HQO413" s="2175"/>
      <c r="HQP413" s="2175"/>
      <c r="HQQ413" s="2175"/>
      <c r="HQR413" s="2175"/>
      <c r="HQS413" s="2175"/>
      <c r="HQT413" s="2175"/>
      <c r="HQU413" s="2175"/>
      <c r="HQV413" s="2175"/>
      <c r="HQW413" s="2175"/>
      <c r="HQX413" s="2175"/>
      <c r="HQY413" s="2175"/>
      <c r="HQZ413" s="2175"/>
      <c r="HRA413" s="2175"/>
      <c r="HRB413" s="2175"/>
      <c r="HRC413" s="2175"/>
      <c r="HRD413" s="2175"/>
      <c r="HRE413" s="2175"/>
      <c r="HRF413" s="2175"/>
      <c r="HRG413" s="2175"/>
      <c r="HRH413" s="2175"/>
      <c r="HRI413" s="2175"/>
      <c r="HRJ413" s="2175"/>
      <c r="HRK413" s="2175"/>
      <c r="HRL413" s="2175"/>
      <c r="HRM413" s="2175"/>
      <c r="HRN413" s="2175"/>
      <c r="HRO413" s="2175"/>
      <c r="HRP413" s="2175"/>
      <c r="HRQ413" s="2175"/>
      <c r="HRR413" s="2175"/>
      <c r="HRS413" s="2175"/>
      <c r="HRT413" s="2175"/>
      <c r="HRU413" s="2175"/>
      <c r="HRV413" s="2175"/>
      <c r="HRW413" s="2175"/>
      <c r="HRX413" s="2175"/>
      <c r="HRY413" s="2175"/>
      <c r="HRZ413" s="2175"/>
      <c r="HSA413" s="2175"/>
      <c r="HSB413" s="2175"/>
      <c r="HSC413" s="2175"/>
      <c r="HSD413" s="2175"/>
      <c r="HSE413" s="2175"/>
      <c r="HSF413" s="2175"/>
      <c r="HSG413" s="2175"/>
      <c r="HSH413" s="2175"/>
      <c r="HSI413" s="2175"/>
      <c r="HSJ413" s="2175"/>
      <c r="HSK413" s="2175"/>
      <c r="HSL413" s="2175"/>
      <c r="HSM413" s="2175"/>
      <c r="HSN413" s="2175"/>
      <c r="HSO413" s="2175"/>
      <c r="HSP413" s="2175"/>
      <c r="HSQ413" s="2175"/>
      <c r="HSR413" s="2175"/>
      <c r="HSS413" s="2175"/>
      <c r="HST413" s="2175"/>
      <c r="HSU413" s="2175"/>
      <c r="HSV413" s="2175"/>
      <c r="HSW413" s="2175"/>
      <c r="HSX413" s="2175"/>
      <c r="HSY413" s="2175"/>
      <c r="HSZ413" s="2175"/>
      <c r="HTA413" s="2175"/>
      <c r="HTB413" s="2175"/>
      <c r="HTC413" s="2175"/>
      <c r="HTD413" s="2175"/>
      <c r="HTE413" s="2175"/>
      <c r="HTF413" s="2175"/>
      <c r="HTG413" s="2175"/>
      <c r="HTH413" s="2175"/>
      <c r="HTI413" s="2175"/>
      <c r="HTJ413" s="2175"/>
      <c r="HTK413" s="2175"/>
      <c r="HTL413" s="2175"/>
      <c r="HTM413" s="2175"/>
      <c r="HTN413" s="2175"/>
      <c r="HTO413" s="2175"/>
      <c r="HTP413" s="2175"/>
      <c r="HTQ413" s="2175"/>
      <c r="HTR413" s="2175"/>
      <c r="HTS413" s="2175"/>
      <c r="HTT413" s="2175"/>
      <c r="HTU413" s="2175"/>
      <c r="HTV413" s="2175"/>
      <c r="HTW413" s="2175"/>
      <c r="HTX413" s="2175"/>
      <c r="HTY413" s="2175"/>
      <c r="HTZ413" s="2175"/>
      <c r="HUA413" s="2175"/>
      <c r="HUB413" s="2175"/>
      <c r="HUC413" s="2175"/>
      <c r="HUD413" s="2175"/>
      <c r="HUE413" s="2175"/>
      <c r="HUF413" s="2175"/>
      <c r="HUG413" s="2175"/>
      <c r="HUH413" s="2175"/>
      <c r="HUI413" s="2175"/>
      <c r="HUJ413" s="2175"/>
      <c r="HUK413" s="2175"/>
      <c r="HUL413" s="2175"/>
      <c r="HUM413" s="2175"/>
      <c r="HUN413" s="2175"/>
      <c r="HUO413" s="2175"/>
      <c r="HUP413" s="2175"/>
      <c r="HUQ413" s="2175"/>
      <c r="HUR413" s="2175"/>
      <c r="HUS413" s="2175"/>
      <c r="HUT413" s="2175"/>
      <c r="HUU413" s="2175"/>
      <c r="HUV413" s="2175"/>
      <c r="HUW413" s="2175"/>
      <c r="HUX413" s="2175"/>
      <c r="HUY413" s="2175"/>
      <c r="HUZ413" s="2175"/>
      <c r="HVA413" s="2175"/>
      <c r="HVB413" s="2175"/>
      <c r="HVC413" s="2175"/>
      <c r="HVD413" s="2175"/>
      <c r="HVE413" s="2175"/>
      <c r="HVF413" s="2175"/>
      <c r="HVG413" s="2175"/>
      <c r="HVH413" s="2175"/>
      <c r="HVI413" s="2175"/>
      <c r="HVJ413" s="2175"/>
      <c r="HVK413" s="2175"/>
      <c r="HVL413" s="2175"/>
      <c r="HVM413" s="2175"/>
      <c r="HVN413" s="2175"/>
      <c r="HVO413" s="2175"/>
      <c r="HVP413" s="2175"/>
      <c r="HVQ413" s="2175"/>
      <c r="HVR413" s="2175"/>
      <c r="HVS413" s="2175"/>
      <c r="HVT413" s="2175"/>
      <c r="HVU413" s="2175"/>
      <c r="HVV413" s="2175"/>
      <c r="HVW413" s="2175"/>
      <c r="HVX413" s="2175"/>
      <c r="HVY413" s="2175"/>
      <c r="HVZ413" s="2175"/>
      <c r="HWA413" s="2175"/>
      <c r="HWB413" s="2175"/>
      <c r="HWC413" s="2175"/>
      <c r="HWD413" s="2175"/>
      <c r="HWE413" s="2175"/>
      <c r="HWF413" s="2175"/>
      <c r="HWG413" s="2175"/>
      <c r="HWH413" s="2175"/>
      <c r="HWI413" s="2175"/>
      <c r="HWJ413" s="2175"/>
      <c r="HWK413" s="2175"/>
      <c r="HWL413" s="2175"/>
      <c r="HWM413" s="2175"/>
      <c r="HWN413" s="2175"/>
      <c r="HWO413" s="2175"/>
      <c r="HWP413" s="2175"/>
      <c r="HWQ413" s="2175"/>
      <c r="HWR413" s="2175"/>
      <c r="HWS413" s="2175"/>
      <c r="HWT413" s="2175"/>
      <c r="HWU413" s="2175"/>
      <c r="HWV413" s="2175"/>
      <c r="HWW413" s="2175"/>
      <c r="HWX413" s="2175"/>
      <c r="HWY413" s="2175"/>
      <c r="HWZ413" s="2175"/>
      <c r="HXA413" s="2175"/>
      <c r="HXB413" s="2175"/>
      <c r="HXC413" s="2175"/>
      <c r="HXD413" s="2175"/>
      <c r="HXE413" s="2175"/>
      <c r="HXF413" s="2175"/>
      <c r="HXG413" s="2175"/>
      <c r="HXH413" s="2175"/>
      <c r="HXI413" s="2175"/>
      <c r="HXJ413" s="2175"/>
      <c r="HXK413" s="2175"/>
      <c r="HXL413" s="2175"/>
      <c r="HXM413" s="2175"/>
      <c r="HXN413" s="2175"/>
      <c r="HXO413" s="2175"/>
      <c r="HXP413" s="2175"/>
      <c r="HXQ413" s="2175"/>
      <c r="HXR413" s="2175"/>
      <c r="HXS413" s="2175"/>
      <c r="HXT413" s="2175"/>
      <c r="HXU413" s="2175"/>
      <c r="HXV413" s="2175"/>
      <c r="HXW413" s="2175"/>
      <c r="HXX413" s="2175"/>
      <c r="HXY413" s="2175"/>
      <c r="HXZ413" s="2175"/>
      <c r="HYA413" s="2175"/>
      <c r="HYB413" s="2175"/>
      <c r="HYC413" s="2175"/>
      <c r="HYD413" s="2175"/>
      <c r="HYE413" s="2175"/>
      <c r="HYF413" s="2175"/>
      <c r="HYG413" s="2175"/>
      <c r="HYH413" s="2175"/>
      <c r="HYI413" s="2175"/>
      <c r="HYJ413" s="2175"/>
      <c r="HYK413" s="2175"/>
      <c r="HYL413" s="2175"/>
      <c r="HYM413" s="2175"/>
      <c r="HYN413" s="2175"/>
      <c r="HYO413" s="2175"/>
      <c r="HYP413" s="2175"/>
      <c r="HYQ413" s="2175"/>
      <c r="HYR413" s="2175"/>
      <c r="HYS413" s="2175"/>
      <c r="HYT413" s="2175"/>
      <c r="HYU413" s="2175"/>
      <c r="HYV413" s="2175"/>
      <c r="HYW413" s="2175"/>
      <c r="HYX413" s="2175"/>
      <c r="HYY413" s="2175"/>
      <c r="HYZ413" s="2175"/>
      <c r="HZA413" s="2175"/>
      <c r="HZB413" s="2175"/>
      <c r="HZC413" s="2175"/>
      <c r="HZD413" s="2175"/>
      <c r="HZE413" s="2175"/>
      <c r="HZF413" s="2175"/>
      <c r="HZG413" s="2175"/>
      <c r="HZH413" s="2175"/>
      <c r="HZI413" s="2175"/>
      <c r="HZJ413" s="2175"/>
      <c r="HZK413" s="2175"/>
      <c r="HZL413" s="2175"/>
      <c r="HZM413" s="2175"/>
      <c r="HZN413" s="2175"/>
      <c r="HZO413" s="2175"/>
      <c r="HZP413" s="2175"/>
      <c r="HZQ413" s="2175"/>
      <c r="HZR413" s="2175"/>
      <c r="HZS413" s="2175"/>
      <c r="HZT413" s="2175"/>
      <c r="HZU413" s="2175"/>
      <c r="HZV413" s="2175"/>
      <c r="HZW413" s="2175"/>
      <c r="HZX413" s="2175"/>
      <c r="HZY413" s="2175"/>
      <c r="HZZ413" s="2175"/>
      <c r="IAA413" s="2175"/>
      <c r="IAB413" s="2175"/>
      <c r="IAC413" s="2175"/>
      <c r="IAD413" s="2175"/>
      <c r="IAE413" s="2175"/>
      <c r="IAF413" s="2175"/>
      <c r="IAG413" s="2175"/>
      <c r="IAH413" s="2175"/>
      <c r="IAI413" s="2175"/>
      <c r="IAJ413" s="2175"/>
      <c r="IAK413" s="2175"/>
      <c r="IAL413" s="2175"/>
      <c r="IAM413" s="2175"/>
      <c r="IAN413" s="2175"/>
      <c r="IAO413" s="2175"/>
      <c r="IAP413" s="2175"/>
      <c r="IAQ413" s="2175"/>
      <c r="IAR413" s="2175"/>
      <c r="IAS413" s="2175"/>
      <c r="IAT413" s="2175"/>
      <c r="IAU413" s="2175"/>
      <c r="IAV413" s="2175"/>
      <c r="IAW413" s="2175"/>
      <c r="IAX413" s="2175"/>
      <c r="IAY413" s="2175"/>
      <c r="IAZ413" s="2175"/>
      <c r="IBA413" s="2175"/>
      <c r="IBB413" s="2175"/>
      <c r="IBC413" s="2175"/>
      <c r="IBD413" s="2175"/>
      <c r="IBE413" s="2175"/>
      <c r="IBF413" s="2175"/>
      <c r="IBG413" s="2175"/>
      <c r="IBH413" s="2175"/>
      <c r="IBI413" s="2175"/>
      <c r="IBJ413" s="2175"/>
      <c r="IBK413" s="2175"/>
      <c r="IBL413" s="2175"/>
      <c r="IBM413" s="2175"/>
      <c r="IBN413" s="2175"/>
      <c r="IBO413" s="2175"/>
      <c r="IBP413" s="2175"/>
      <c r="IBQ413" s="2175"/>
      <c r="IBR413" s="2175"/>
      <c r="IBS413" s="2175"/>
      <c r="IBT413" s="2175"/>
      <c r="IBU413" s="2175"/>
      <c r="IBV413" s="2175"/>
      <c r="IBW413" s="2175"/>
      <c r="IBX413" s="2175"/>
      <c r="IBY413" s="2175"/>
      <c r="IBZ413" s="2175"/>
      <c r="ICA413" s="2175"/>
      <c r="ICB413" s="2175"/>
      <c r="ICC413" s="2175"/>
      <c r="ICD413" s="2175"/>
      <c r="ICE413" s="2175"/>
      <c r="ICF413" s="2175"/>
      <c r="ICG413" s="2175"/>
      <c r="ICH413" s="2175"/>
      <c r="ICI413" s="2175"/>
      <c r="ICJ413" s="2175"/>
      <c r="ICK413" s="2175"/>
      <c r="ICL413" s="2175"/>
      <c r="ICM413" s="2175"/>
      <c r="ICN413" s="2175"/>
      <c r="ICO413" s="2175"/>
      <c r="ICP413" s="2175"/>
      <c r="ICQ413" s="2175"/>
      <c r="ICR413" s="2175"/>
      <c r="ICS413" s="2175"/>
      <c r="ICT413" s="2175"/>
      <c r="ICU413" s="2175"/>
      <c r="ICV413" s="2175"/>
      <c r="ICW413" s="2175"/>
      <c r="ICX413" s="2175"/>
      <c r="ICY413" s="2175"/>
      <c r="ICZ413" s="2175"/>
      <c r="IDA413" s="2175"/>
      <c r="IDB413" s="2175"/>
      <c r="IDC413" s="2175"/>
      <c r="IDD413" s="2175"/>
      <c r="IDE413" s="2175"/>
      <c r="IDF413" s="2175"/>
      <c r="IDG413" s="2175"/>
      <c r="IDH413" s="2175"/>
      <c r="IDI413" s="2175"/>
      <c r="IDJ413" s="2175"/>
      <c r="IDK413" s="2175"/>
      <c r="IDL413" s="2175"/>
      <c r="IDM413" s="2175"/>
      <c r="IDN413" s="2175"/>
      <c r="IDO413" s="2175"/>
      <c r="IDP413" s="2175"/>
      <c r="IDQ413" s="2175"/>
      <c r="IDR413" s="2175"/>
      <c r="IDS413" s="2175"/>
      <c r="IDT413" s="2175"/>
      <c r="IDU413" s="2175"/>
      <c r="IDV413" s="2175"/>
      <c r="IDW413" s="2175"/>
      <c r="IDX413" s="2175"/>
      <c r="IDY413" s="2175"/>
      <c r="IDZ413" s="2175"/>
      <c r="IEA413" s="2175"/>
      <c r="IEB413" s="2175"/>
      <c r="IEC413" s="2175"/>
      <c r="IED413" s="2175"/>
      <c r="IEE413" s="2175"/>
      <c r="IEF413" s="2175"/>
      <c r="IEG413" s="2175"/>
      <c r="IEH413" s="2175"/>
      <c r="IEI413" s="2175"/>
      <c r="IEJ413" s="2175"/>
      <c r="IEK413" s="2175"/>
      <c r="IEL413" s="2175"/>
      <c r="IEM413" s="2175"/>
      <c r="IEN413" s="2175"/>
      <c r="IEO413" s="2175"/>
      <c r="IEP413" s="2175"/>
      <c r="IEQ413" s="2175"/>
      <c r="IER413" s="2175"/>
      <c r="IES413" s="2175"/>
      <c r="IET413" s="2175"/>
      <c r="IEU413" s="2175"/>
      <c r="IEV413" s="2175"/>
      <c r="IEW413" s="2175"/>
      <c r="IEX413" s="2175"/>
      <c r="IEY413" s="2175"/>
      <c r="IEZ413" s="2175"/>
      <c r="IFA413" s="2175"/>
      <c r="IFB413" s="2175"/>
      <c r="IFC413" s="2175"/>
      <c r="IFD413" s="2175"/>
      <c r="IFE413" s="2175"/>
      <c r="IFF413" s="2175"/>
      <c r="IFG413" s="2175"/>
      <c r="IFH413" s="2175"/>
      <c r="IFI413" s="2175"/>
      <c r="IFJ413" s="2175"/>
      <c r="IFK413" s="2175"/>
      <c r="IFL413" s="2175"/>
      <c r="IFM413" s="2175"/>
      <c r="IFN413" s="2175"/>
      <c r="IFO413" s="2175"/>
      <c r="IFP413" s="2175"/>
      <c r="IFQ413" s="2175"/>
      <c r="IFR413" s="2175"/>
      <c r="IFS413" s="2175"/>
      <c r="IFT413" s="2175"/>
      <c r="IFU413" s="2175"/>
      <c r="IFV413" s="2175"/>
      <c r="IFW413" s="2175"/>
      <c r="IFX413" s="2175"/>
      <c r="IFY413" s="2175"/>
      <c r="IFZ413" s="2175"/>
      <c r="IGA413" s="2175"/>
      <c r="IGB413" s="2175"/>
      <c r="IGC413" s="2175"/>
      <c r="IGD413" s="2175"/>
      <c r="IGE413" s="2175"/>
      <c r="IGF413" s="2175"/>
      <c r="IGG413" s="2175"/>
      <c r="IGH413" s="2175"/>
      <c r="IGI413" s="2175"/>
      <c r="IGJ413" s="2175"/>
      <c r="IGK413" s="2175"/>
      <c r="IGL413" s="2175"/>
      <c r="IGM413" s="2175"/>
      <c r="IGN413" s="2175"/>
      <c r="IGO413" s="2175"/>
      <c r="IGP413" s="2175"/>
      <c r="IGQ413" s="2175"/>
      <c r="IGR413" s="2175"/>
      <c r="IGS413" s="2175"/>
      <c r="IGT413" s="2175"/>
      <c r="IGU413" s="2175"/>
      <c r="IGV413" s="2175"/>
      <c r="IGW413" s="2175"/>
      <c r="IGX413" s="2175"/>
      <c r="IGY413" s="2175"/>
      <c r="IGZ413" s="2175"/>
      <c r="IHA413" s="2175"/>
      <c r="IHB413" s="2175"/>
      <c r="IHC413" s="2175"/>
      <c r="IHD413" s="2175"/>
      <c r="IHE413" s="2175"/>
      <c r="IHF413" s="2175"/>
      <c r="IHG413" s="2175"/>
      <c r="IHH413" s="2175"/>
      <c r="IHI413" s="2175"/>
      <c r="IHJ413" s="2175"/>
      <c r="IHK413" s="2175"/>
      <c r="IHL413" s="2175"/>
      <c r="IHM413" s="2175"/>
      <c r="IHN413" s="2175"/>
      <c r="IHO413" s="2175"/>
      <c r="IHP413" s="2175"/>
      <c r="IHQ413" s="2175"/>
      <c r="IHR413" s="2175"/>
      <c r="IHS413" s="2175"/>
      <c r="IHT413" s="2175"/>
      <c r="IHU413" s="2175"/>
      <c r="IHV413" s="2175"/>
      <c r="IHW413" s="2175"/>
      <c r="IHX413" s="2175"/>
      <c r="IHY413" s="2175"/>
      <c r="IHZ413" s="2175"/>
      <c r="IIA413" s="2175"/>
      <c r="IIB413" s="2175"/>
      <c r="IIC413" s="2175"/>
      <c r="IID413" s="2175"/>
      <c r="IIE413" s="2175"/>
      <c r="IIF413" s="2175"/>
      <c r="IIG413" s="2175"/>
      <c r="IIH413" s="2175"/>
      <c r="III413" s="2175"/>
      <c r="IIJ413" s="2175"/>
      <c r="IIK413" s="2175"/>
      <c r="IIL413" s="2175"/>
      <c r="IIM413" s="2175"/>
      <c r="IIN413" s="2175"/>
      <c r="IIO413" s="2175"/>
      <c r="IIP413" s="2175"/>
      <c r="IIQ413" s="2175"/>
      <c r="IIR413" s="2175"/>
      <c r="IIS413" s="2175"/>
      <c r="IIT413" s="2175"/>
      <c r="IIU413" s="2175"/>
      <c r="IIV413" s="2175"/>
      <c r="IIW413" s="2175"/>
      <c r="IIX413" s="2175"/>
      <c r="IIY413" s="2175"/>
      <c r="IIZ413" s="2175"/>
      <c r="IJA413" s="2175"/>
      <c r="IJB413" s="2175"/>
      <c r="IJC413" s="2175"/>
      <c r="IJD413" s="2175"/>
      <c r="IJE413" s="2175"/>
      <c r="IJF413" s="2175"/>
      <c r="IJG413" s="2175"/>
      <c r="IJH413" s="2175"/>
      <c r="IJI413" s="2175"/>
      <c r="IJJ413" s="2175"/>
      <c r="IJK413" s="2175"/>
      <c r="IJL413" s="2175"/>
      <c r="IJM413" s="2175"/>
      <c r="IJN413" s="2175"/>
      <c r="IJO413" s="2175"/>
      <c r="IJP413" s="2175"/>
      <c r="IJQ413" s="2175"/>
      <c r="IJR413" s="2175"/>
      <c r="IJS413" s="2175"/>
      <c r="IJT413" s="2175"/>
      <c r="IJU413" s="2175"/>
      <c r="IJV413" s="2175"/>
      <c r="IJW413" s="2175"/>
      <c r="IJX413" s="2175"/>
      <c r="IJY413" s="2175"/>
      <c r="IJZ413" s="2175"/>
      <c r="IKA413" s="2175"/>
      <c r="IKB413" s="2175"/>
      <c r="IKC413" s="2175"/>
      <c r="IKD413" s="2175"/>
      <c r="IKE413" s="2175"/>
      <c r="IKF413" s="2175"/>
      <c r="IKG413" s="2175"/>
      <c r="IKH413" s="2175"/>
      <c r="IKI413" s="2175"/>
      <c r="IKJ413" s="2175"/>
      <c r="IKK413" s="2175"/>
      <c r="IKL413" s="2175"/>
      <c r="IKM413" s="2175"/>
      <c r="IKN413" s="2175"/>
      <c r="IKO413" s="2175"/>
      <c r="IKP413" s="2175"/>
      <c r="IKQ413" s="2175"/>
      <c r="IKR413" s="2175"/>
      <c r="IKS413" s="2175"/>
      <c r="IKT413" s="2175"/>
      <c r="IKU413" s="2175"/>
      <c r="IKV413" s="2175"/>
      <c r="IKW413" s="2175"/>
      <c r="IKX413" s="2175"/>
      <c r="IKY413" s="2175"/>
      <c r="IKZ413" s="2175"/>
      <c r="ILA413" s="2175"/>
      <c r="ILB413" s="2175"/>
      <c r="ILC413" s="2175"/>
      <c r="ILD413" s="2175"/>
      <c r="ILE413" s="2175"/>
      <c r="ILF413" s="2175"/>
      <c r="ILG413" s="2175"/>
      <c r="ILH413" s="2175"/>
      <c r="ILI413" s="2175"/>
      <c r="ILJ413" s="2175"/>
      <c r="ILK413" s="2175"/>
      <c r="ILL413" s="2175"/>
      <c r="ILM413" s="2175"/>
      <c r="ILN413" s="2175"/>
      <c r="ILO413" s="2175"/>
      <c r="ILP413" s="2175"/>
      <c r="ILQ413" s="2175"/>
      <c r="ILR413" s="2175"/>
      <c r="ILS413" s="2175"/>
      <c r="ILT413" s="2175"/>
      <c r="ILU413" s="2175"/>
      <c r="ILV413" s="2175"/>
      <c r="ILW413" s="2175"/>
      <c r="ILX413" s="2175"/>
      <c r="ILY413" s="2175"/>
      <c r="ILZ413" s="2175"/>
      <c r="IMA413" s="2175"/>
      <c r="IMB413" s="2175"/>
      <c r="IMC413" s="2175"/>
      <c r="IMD413" s="2175"/>
      <c r="IME413" s="2175"/>
      <c r="IMF413" s="2175"/>
      <c r="IMG413" s="2175"/>
      <c r="IMH413" s="2175"/>
      <c r="IMI413" s="2175"/>
      <c r="IMJ413" s="2175"/>
      <c r="IMK413" s="2175"/>
      <c r="IML413" s="2175"/>
      <c r="IMM413" s="2175"/>
      <c r="IMN413" s="2175"/>
      <c r="IMO413" s="2175"/>
      <c r="IMP413" s="2175"/>
      <c r="IMQ413" s="2175"/>
      <c r="IMR413" s="2175"/>
      <c r="IMS413" s="2175"/>
      <c r="IMT413" s="2175"/>
      <c r="IMU413" s="2175"/>
      <c r="IMV413" s="2175"/>
      <c r="IMW413" s="2175"/>
      <c r="IMX413" s="2175"/>
      <c r="IMY413" s="2175"/>
      <c r="IMZ413" s="2175"/>
      <c r="INA413" s="2175"/>
      <c r="INB413" s="2175"/>
      <c r="INC413" s="2175"/>
      <c r="IND413" s="2175"/>
      <c r="INE413" s="2175"/>
      <c r="INF413" s="2175"/>
      <c r="ING413" s="2175"/>
      <c r="INH413" s="2175"/>
      <c r="INI413" s="2175"/>
      <c r="INJ413" s="2175"/>
      <c r="INK413" s="2175"/>
      <c r="INL413" s="2175"/>
      <c r="INM413" s="2175"/>
      <c r="INN413" s="2175"/>
      <c r="INO413" s="2175"/>
      <c r="INP413" s="2175"/>
      <c r="INQ413" s="2175"/>
      <c r="INR413" s="2175"/>
      <c r="INS413" s="2175"/>
      <c r="INT413" s="2175"/>
      <c r="INU413" s="2175"/>
      <c r="INV413" s="2175"/>
      <c r="INW413" s="2175"/>
      <c r="INX413" s="2175"/>
      <c r="INY413" s="2175"/>
      <c r="INZ413" s="2175"/>
      <c r="IOA413" s="2175"/>
      <c r="IOB413" s="2175"/>
      <c r="IOC413" s="2175"/>
      <c r="IOD413" s="2175"/>
      <c r="IOE413" s="2175"/>
      <c r="IOF413" s="2175"/>
      <c r="IOG413" s="2175"/>
      <c r="IOH413" s="2175"/>
      <c r="IOI413" s="2175"/>
      <c r="IOJ413" s="2175"/>
      <c r="IOK413" s="2175"/>
      <c r="IOL413" s="2175"/>
      <c r="IOM413" s="2175"/>
      <c r="ION413" s="2175"/>
      <c r="IOO413" s="2175"/>
      <c r="IOP413" s="2175"/>
      <c r="IOQ413" s="2175"/>
      <c r="IOR413" s="2175"/>
      <c r="IOS413" s="2175"/>
      <c r="IOT413" s="2175"/>
      <c r="IOU413" s="2175"/>
      <c r="IOV413" s="2175"/>
      <c r="IOW413" s="2175"/>
      <c r="IOX413" s="2175"/>
      <c r="IOY413" s="2175"/>
      <c r="IOZ413" s="2175"/>
      <c r="IPA413" s="2175"/>
      <c r="IPB413" s="2175"/>
      <c r="IPC413" s="2175"/>
      <c r="IPD413" s="2175"/>
      <c r="IPE413" s="2175"/>
      <c r="IPF413" s="2175"/>
      <c r="IPG413" s="2175"/>
      <c r="IPH413" s="2175"/>
      <c r="IPI413" s="2175"/>
      <c r="IPJ413" s="2175"/>
      <c r="IPK413" s="2175"/>
      <c r="IPL413" s="2175"/>
      <c r="IPM413" s="2175"/>
      <c r="IPN413" s="2175"/>
      <c r="IPO413" s="2175"/>
      <c r="IPP413" s="2175"/>
      <c r="IPQ413" s="2175"/>
      <c r="IPR413" s="2175"/>
      <c r="IPS413" s="2175"/>
      <c r="IPT413" s="2175"/>
      <c r="IPU413" s="2175"/>
      <c r="IPV413" s="2175"/>
      <c r="IPW413" s="2175"/>
      <c r="IPX413" s="2175"/>
      <c r="IPY413" s="2175"/>
      <c r="IPZ413" s="2175"/>
      <c r="IQA413" s="2175"/>
      <c r="IQB413" s="2175"/>
      <c r="IQC413" s="2175"/>
      <c r="IQD413" s="2175"/>
      <c r="IQE413" s="2175"/>
      <c r="IQF413" s="2175"/>
      <c r="IQG413" s="2175"/>
      <c r="IQH413" s="2175"/>
      <c r="IQI413" s="2175"/>
      <c r="IQJ413" s="2175"/>
      <c r="IQK413" s="2175"/>
      <c r="IQL413" s="2175"/>
      <c r="IQM413" s="2175"/>
      <c r="IQN413" s="2175"/>
      <c r="IQO413" s="2175"/>
      <c r="IQP413" s="2175"/>
      <c r="IQQ413" s="2175"/>
      <c r="IQR413" s="2175"/>
      <c r="IQS413" s="2175"/>
      <c r="IQT413" s="2175"/>
      <c r="IQU413" s="2175"/>
      <c r="IQV413" s="2175"/>
      <c r="IQW413" s="2175"/>
      <c r="IQX413" s="2175"/>
      <c r="IQY413" s="2175"/>
      <c r="IQZ413" s="2175"/>
      <c r="IRA413" s="2175"/>
      <c r="IRB413" s="2175"/>
      <c r="IRC413" s="2175"/>
      <c r="IRD413" s="2175"/>
      <c r="IRE413" s="2175"/>
      <c r="IRF413" s="2175"/>
      <c r="IRG413" s="2175"/>
      <c r="IRH413" s="2175"/>
      <c r="IRI413" s="2175"/>
      <c r="IRJ413" s="2175"/>
      <c r="IRK413" s="2175"/>
      <c r="IRL413" s="2175"/>
      <c r="IRM413" s="2175"/>
      <c r="IRN413" s="2175"/>
      <c r="IRO413" s="2175"/>
      <c r="IRP413" s="2175"/>
      <c r="IRQ413" s="2175"/>
      <c r="IRR413" s="2175"/>
      <c r="IRS413" s="2175"/>
      <c r="IRT413" s="2175"/>
      <c r="IRU413" s="2175"/>
      <c r="IRV413" s="2175"/>
      <c r="IRW413" s="2175"/>
      <c r="IRX413" s="2175"/>
      <c r="IRY413" s="2175"/>
      <c r="IRZ413" s="2175"/>
      <c r="ISA413" s="2175"/>
      <c r="ISB413" s="2175"/>
      <c r="ISC413" s="2175"/>
      <c r="ISD413" s="2175"/>
      <c r="ISE413" s="2175"/>
      <c r="ISF413" s="2175"/>
      <c r="ISG413" s="2175"/>
      <c r="ISH413" s="2175"/>
      <c r="ISI413" s="2175"/>
      <c r="ISJ413" s="2175"/>
      <c r="ISK413" s="2175"/>
      <c r="ISL413" s="2175"/>
      <c r="ISM413" s="2175"/>
      <c r="ISN413" s="2175"/>
      <c r="ISO413" s="2175"/>
      <c r="ISP413" s="2175"/>
      <c r="ISQ413" s="2175"/>
      <c r="ISR413" s="2175"/>
      <c r="ISS413" s="2175"/>
      <c r="IST413" s="2175"/>
      <c r="ISU413" s="2175"/>
      <c r="ISV413" s="2175"/>
      <c r="ISW413" s="2175"/>
      <c r="ISX413" s="2175"/>
      <c r="ISY413" s="2175"/>
      <c r="ISZ413" s="2175"/>
      <c r="ITA413" s="2175"/>
      <c r="ITB413" s="2175"/>
      <c r="ITC413" s="2175"/>
      <c r="ITD413" s="2175"/>
      <c r="ITE413" s="2175"/>
      <c r="ITF413" s="2175"/>
      <c r="ITG413" s="2175"/>
      <c r="ITH413" s="2175"/>
      <c r="ITI413" s="2175"/>
      <c r="ITJ413" s="2175"/>
      <c r="ITK413" s="2175"/>
      <c r="ITL413" s="2175"/>
      <c r="ITM413" s="2175"/>
      <c r="ITN413" s="2175"/>
      <c r="ITO413" s="2175"/>
      <c r="ITP413" s="2175"/>
      <c r="ITQ413" s="2175"/>
      <c r="ITR413" s="2175"/>
      <c r="ITS413" s="2175"/>
      <c r="ITT413" s="2175"/>
      <c r="ITU413" s="2175"/>
      <c r="ITV413" s="2175"/>
      <c r="ITW413" s="2175"/>
      <c r="ITX413" s="2175"/>
      <c r="ITY413" s="2175"/>
      <c r="ITZ413" s="2175"/>
      <c r="IUA413" s="2175"/>
      <c r="IUB413" s="2175"/>
      <c r="IUC413" s="2175"/>
      <c r="IUD413" s="2175"/>
      <c r="IUE413" s="2175"/>
      <c r="IUF413" s="2175"/>
      <c r="IUG413" s="2175"/>
      <c r="IUH413" s="2175"/>
      <c r="IUI413" s="2175"/>
      <c r="IUJ413" s="2175"/>
      <c r="IUK413" s="2175"/>
      <c r="IUL413" s="2175"/>
      <c r="IUM413" s="2175"/>
      <c r="IUN413" s="2175"/>
      <c r="IUO413" s="2175"/>
      <c r="IUP413" s="2175"/>
      <c r="IUQ413" s="2175"/>
      <c r="IUR413" s="2175"/>
      <c r="IUS413" s="2175"/>
      <c r="IUT413" s="2175"/>
      <c r="IUU413" s="2175"/>
      <c r="IUV413" s="2175"/>
      <c r="IUW413" s="2175"/>
      <c r="IUX413" s="2175"/>
      <c r="IUY413" s="2175"/>
      <c r="IUZ413" s="2175"/>
      <c r="IVA413" s="2175"/>
      <c r="IVB413" s="2175"/>
      <c r="IVC413" s="2175"/>
      <c r="IVD413" s="2175"/>
      <c r="IVE413" s="2175"/>
      <c r="IVF413" s="2175"/>
      <c r="IVG413" s="2175"/>
      <c r="IVH413" s="2175"/>
      <c r="IVI413" s="2175"/>
      <c r="IVJ413" s="2175"/>
      <c r="IVK413" s="2175"/>
      <c r="IVL413" s="2175"/>
      <c r="IVM413" s="2175"/>
      <c r="IVN413" s="2175"/>
      <c r="IVO413" s="2175"/>
      <c r="IVP413" s="2175"/>
      <c r="IVQ413" s="2175"/>
      <c r="IVR413" s="2175"/>
      <c r="IVS413" s="2175"/>
      <c r="IVT413" s="2175"/>
      <c r="IVU413" s="2175"/>
      <c r="IVV413" s="2175"/>
      <c r="IVW413" s="2175"/>
      <c r="IVX413" s="2175"/>
      <c r="IVY413" s="2175"/>
      <c r="IVZ413" s="2175"/>
      <c r="IWA413" s="2175"/>
      <c r="IWB413" s="2175"/>
      <c r="IWC413" s="2175"/>
      <c r="IWD413" s="2175"/>
      <c r="IWE413" s="2175"/>
      <c r="IWF413" s="2175"/>
      <c r="IWG413" s="2175"/>
      <c r="IWH413" s="2175"/>
      <c r="IWI413" s="2175"/>
      <c r="IWJ413" s="2175"/>
      <c r="IWK413" s="2175"/>
      <c r="IWL413" s="2175"/>
      <c r="IWM413" s="2175"/>
      <c r="IWN413" s="2175"/>
      <c r="IWO413" s="2175"/>
      <c r="IWP413" s="2175"/>
      <c r="IWQ413" s="2175"/>
      <c r="IWR413" s="2175"/>
      <c r="IWS413" s="2175"/>
      <c r="IWT413" s="2175"/>
      <c r="IWU413" s="2175"/>
      <c r="IWV413" s="2175"/>
      <c r="IWW413" s="2175"/>
      <c r="IWX413" s="2175"/>
      <c r="IWY413" s="2175"/>
      <c r="IWZ413" s="2175"/>
      <c r="IXA413" s="2175"/>
      <c r="IXB413" s="2175"/>
      <c r="IXC413" s="2175"/>
      <c r="IXD413" s="2175"/>
      <c r="IXE413" s="2175"/>
      <c r="IXF413" s="2175"/>
      <c r="IXG413" s="2175"/>
      <c r="IXH413" s="2175"/>
      <c r="IXI413" s="2175"/>
      <c r="IXJ413" s="2175"/>
      <c r="IXK413" s="2175"/>
      <c r="IXL413" s="2175"/>
      <c r="IXM413" s="2175"/>
      <c r="IXN413" s="2175"/>
      <c r="IXO413" s="2175"/>
      <c r="IXP413" s="2175"/>
      <c r="IXQ413" s="2175"/>
      <c r="IXR413" s="2175"/>
      <c r="IXS413" s="2175"/>
      <c r="IXT413" s="2175"/>
      <c r="IXU413" s="2175"/>
      <c r="IXV413" s="2175"/>
      <c r="IXW413" s="2175"/>
      <c r="IXX413" s="2175"/>
      <c r="IXY413" s="2175"/>
      <c r="IXZ413" s="2175"/>
      <c r="IYA413" s="2175"/>
      <c r="IYB413" s="2175"/>
      <c r="IYC413" s="2175"/>
      <c r="IYD413" s="2175"/>
      <c r="IYE413" s="2175"/>
      <c r="IYF413" s="2175"/>
      <c r="IYG413" s="2175"/>
      <c r="IYH413" s="2175"/>
      <c r="IYI413" s="2175"/>
      <c r="IYJ413" s="2175"/>
      <c r="IYK413" s="2175"/>
      <c r="IYL413" s="2175"/>
      <c r="IYM413" s="2175"/>
      <c r="IYN413" s="2175"/>
      <c r="IYO413" s="2175"/>
      <c r="IYP413" s="2175"/>
      <c r="IYQ413" s="2175"/>
      <c r="IYR413" s="2175"/>
      <c r="IYS413" s="2175"/>
      <c r="IYT413" s="2175"/>
      <c r="IYU413" s="2175"/>
      <c r="IYV413" s="2175"/>
      <c r="IYW413" s="2175"/>
      <c r="IYX413" s="2175"/>
      <c r="IYY413" s="2175"/>
      <c r="IYZ413" s="2175"/>
      <c r="IZA413" s="2175"/>
      <c r="IZB413" s="2175"/>
      <c r="IZC413" s="2175"/>
      <c r="IZD413" s="2175"/>
      <c r="IZE413" s="2175"/>
      <c r="IZF413" s="2175"/>
      <c r="IZG413" s="2175"/>
      <c r="IZH413" s="2175"/>
      <c r="IZI413" s="2175"/>
      <c r="IZJ413" s="2175"/>
      <c r="IZK413" s="2175"/>
      <c r="IZL413" s="2175"/>
      <c r="IZM413" s="2175"/>
      <c r="IZN413" s="2175"/>
      <c r="IZO413" s="2175"/>
      <c r="IZP413" s="2175"/>
      <c r="IZQ413" s="2175"/>
      <c r="IZR413" s="2175"/>
      <c r="IZS413" s="2175"/>
      <c r="IZT413" s="2175"/>
      <c r="IZU413" s="2175"/>
      <c r="IZV413" s="2175"/>
      <c r="IZW413" s="2175"/>
      <c r="IZX413" s="2175"/>
      <c r="IZY413" s="2175"/>
      <c r="IZZ413" s="2175"/>
      <c r="JAA413" s="2175"/>
      <c r="JAB413" s="2175"/>
      <c r="JAC413" s="2175"/>
      <c r="JAD413" s="2175"/>
      <c r="JAE413" s="2175"/>
      <c r="JAF413" s="2175"/>
      <c r="JAG413" s="2175"/>
      <c r="JAH413" s="2175"/>
      <c r="JAI413" s="2175"/>
      <c r="JAJ413" s="2175"/>
      <c r="JAK413" s="2175"/>
      <c r="JAL413" s="2175"/>
      <c r="JAM413" s="2175"/>
      <c r="JAN413" s="2175"/>
      <c r="JAO413" s="2175"/>
      <c r="JAP413" s="2175"/>
      <c r="JAQ413" s="2175"/>
      <c r="JAR413" s="2175"/>
      <c r="JAS413" s="2175"/>
      <c r="JAT413" s="2175"/>
      <c r="JAU413" s="2175"/>
      <c r="JAV413" s="2175"/>
      <c r="JAW413" s="2175"/>
      <c r="JAX413" s="2175"/>
      <c r="JAY413" s="2175"/>
      <c r="JAZ413" s="2175"/>
      <c r="JBA413" s="2175"/>
      <c r="JBB413" s="2175"/>
      <c r="JBC413" s="2175"/>
      <c r="JBD413" s="2175"/>
      <c r="JBE413" s="2175"/>
      <c r="JBF413" s="2175"/>
      <c r="JBG413" s="2175"/>
      <c r="JBH413" s="2175"/>
      <c r="JBI413" s="2175"/>
      <c r="JBJ413" s="2175"/>
      <c r="JBK413" s="2175"/>
      <c r="JBL413" s="2175"/>
      <c r="JBM413" s="2175"/>
      <c r="JBN413" s="2175"/>
      <c r="JBO413" s="2175"/>
      <c r="JBP413" s="2175"/>
      <c r="JBQ413" s="2175"/>
      <c r="JBR413" s="2175"/>
      <c r="JBS413" s="2175"/>
      <c r="JBT413" s="2175"/>
      <c r="JBU413" s="2175"/>
      <c r="JBV413" s="2175"/>
      <c r="JBW413" s="2175"/>
      <c r="JBX413" s="2175"/>
      <c r="JBY413" s="2175"/>
      <c r="JBZ413" s="2175"/>
      <c r="JCA413" s="2175"/>
      <c r="JCB413" s="2175"/>
      <c r="JCC413" s="2175"/>
      <c r="JCD413" s="2175"/>
      <c r="JCE413" s="2175"/>
      <c r="JCF413" s="2175"/>
      <c r="JCG413" s="2175"/>
      <c r="JCH413" s="2175"/>
      <c r="JCI413" s="2175"/>
      <c r="JCJ413" s="2175"/>
      <c r="JCK413" s="2175"/>
      <c r="JCL413" s="2175"/>
      <c r="JCM413" s="2175"/>
      <c r="JCN413" s="2175"/>
      <c r="JCO413" s="2175"/>
      <c r="JCP413" s="2175"/>
      <c r="JCQ413" s="2175"/>
      <c r="JCR413" s="2175"/>
      <c r="JCS413" s="2175"/>
      <c r="JCT413" s="2175"/>
      <c r="JCU413" s="2175"/>
      <c r="JCV413" s="2175"/>
      <c r="JCW413" s="2175"/>
      <c r="JCX413" s="2175"/>
      <c r="JCY413" s="2175"/>
      <c r="JCZ413" s="2175"/>
      <c r="JDA413" s="2175"/>
      <c r="JDB413" s="2175"/>
      <c r="JDC413" s="2175"/>
      <c r="JDD413" s="2175"/>
      <c r="JDE413" s="2175"/>
      <c r="JDF413" s="2175"/>
      <c r="JDG413" s="2175"/>
      <c r="JDH413" s="2175"/>
      <c r="JDI413" s="2175"/>
      <c r="JDJ413" s="2175"/>
      <c r="JDK413" s="2175"/>
      <c r="JDL413" s="2175"/>
      <c r="JDM413" s="2175"/>
      <c r="JDN413" s="2175"/>
      <c r="JDO413" s="2175"/>
      <c r="JDP413" s="2175"/>
      <c r="JDQ413" s="2175"/>
      <c r="JDR413" s="2175"/>
      <c r="JDS413" s="2175"/>
      <c r="JDT413" s="2175"/>
      <c r="JDU413" s="2175"/>
      <c r="JDV413" s="2175"/>
      <c r="JDW413" s="2175"/>
      <c r="JDX413" s="2175"/>
      <c r="JDY413" s="2175"/>
      <c r="JDZ413" s="2175"/>
      <c r="JEA413" s="2175"/>
      <c r="JEB413" s="2175"/>
      <c r="JEC413" s="2175"/>
      <c r="JED413" s="2175"/>
      <c r="JEE413" s="2175"/>
      <c r="JEF413" s="2175"/>
      <c r="JEG413" s="2175"/>
      <c r="JEH413" s="2175"/>
      <c r="JEI413" s="2175"/>
      <c r="JEJ413" s="2175"/>
      <c r="JEK413" s="2175"/>
      <c r="JEL413" s="2175"/>
      <c r="JEM413" s="2175"/>
      <c r="JEN413" s="2175"/>
      <c r="JEO413" s="2175"/>
      <c r="JEP413" s="2175"/>
      <c r="JEQ413" s="2175"/>
      <c r="JER413" s="2175"/>
      <c r="JES413" s="2175"/>
      <c r="JET413" s="2175"/>
      <c r="JEU413" s="2175"/>
      <c r="JEV413" s="2175"/>
      <c r="JEW413" s="2175"/>
      <c r="JEX413" s="2175"/>
      <c r="JEY413" s="2175"/>
      <c r="JEZ413" s="2175"/>
      <c r="JFA413" s="2175"/>
      <c r="JFB413" s="2175"/>
      <c r="JFC413" s="2175"/>
      <c r="JFD413" s="2175"/>
      <c r="JFE413" s="2175"/>
      <c r="JFF413" s="2175"/>
      <c r="JFG413" s="2175"/>
      <c r="JFH413" s="2175"/>
      <c r="JFI413" s="2175"/>
      <c r="JFJ413" s="2175"/>
      <c r="JFK413" s="2175"/>
      <c r="JFL413" s="2175"/>
      <c r="JFM413" s="2175"/>
      <c r="JFN413" s="2175"/>
      <c r="JFO413" s="2175"/>
      <c r="JFP413" s="2175"/>
      <c r="JFQ413" s="2175"/>
      <c r="JFR413" s="2175"/>
      <c r="JFS413" s="2175"/>
      <c r="JFT413" s="2175"/>
      <c r="JFU413" s="2175"/>
      <c r="JFV413" s="2175"/>
      <c r="JFW413" s="2175"/>
      <c r="JFX413" s="2175"/>
      <c r="JFY413" s="2175"/>
      <c r="JFZ413" s="2175"/>
      <c r="JGA413" s="2175"/>
      <c r="JGB413" s="2175"/>
      <c r="JGC413" s="2175"/>
      <c r="JGD413" s="2175"/>
      <c r="JGE413" s="2175"/>
      <c r="JGF413" s="2175"/>
      <c r="JGG413" s="2175"/>
      <c r="JGH413" s="2175"/>
      <c r="JGI413" s="2175"/>
      <c r="JGJ413" s="2175"/>
      <c r="JGK413" s="2175"/>
      <c r="JGL413" s="2175"/>
      <c r="JGM413" s="2175"/>
      <c r="JGN413" s="2175"/>
      <c r="JGO413" s="2175"/>
      <c r="JGP413" s="2175"/>
      <c r="JGQ413" s="2175"/>
      <c r="JGR413" s="2175"/>
      <c r="JGS413" s="2175"/>
      <c r="JGT413" s="2175"/>
      <c r="JGU413" s="2175"/>
      <c r="JGV413" s="2175"/>
      <c r="JGW413" s="2175"/>
      <c r="JGX413" s="2175"/>
      <c r="JGY413" s="2175"/>
      <c r="JGZ413" s="2175"/>
      <c r="JHA413" s="2175"/>
      <c r="JHB413" s="2175"/>
      <c r="JHC413" s="2175"/>
      <c r="JHD413" s="2175"/>
      <c r="JHE413" s="2175"/>
      <c r="JHF413" s="2175"/>
      <c r="JHG413" s="2175"/>
      <c r="JHH413" s="2175"/>
      <c r="JHI413" s="2175"/>
      <c r="JHJ413" s="2175"/>
      <c r="JHK413" s="2175"/>
      <c r="JHL413" s="2175"/>
      <c r="JHM413" s="2175"/>
      <c r="JHN413" s="2175"/>
      <c r="JHO413" s="2175"/>
      <c r="JHP413" s="2175"/>
      <c r="JHQ413" s="2175"/>
      <c r="JHR413" s="2175"/>
      <c r="JHS413" s="2175"/>
      <c r="JHT413" s="2175"/>
      <c r="JHU413" s="2175"/>
      <c r="JHV413" s="2175"/>
      <c r="JHW413" s="2175"/>
      <c r="JHX413" s="2175"/>
      <c r="JHY413" s="2175"/>
      <c r="JHZ413" s="2175"/>
      <c r="JIA413" s="2175"/>
      <c r="JIB413" s="2175"/>
      <c r="JIC413" s="2175"/>
      <c r="JID413" s="2175"/>
      <c r="JIE413" s="2175"/>
      <c r="JIF413" s="2175"/>
      <c r="JIG413" s="2175"/>
      <c r="JIH413" s="2175"/>
      <c r="JII413" s="2175"/>
      <c r="JIJ413" s="2175"/>
      <c r="JIK413" s="2175"/>
      <c r="JIL413" s="2175"/>
      <c r="JIM413" s="2175"/>
      <c r="JIN413" s="2175"/>
      <c r="JIO413" s="2175"/>
      <c r="JIP413" s="2175"/>
      <c r="JIQ413" s="2175"/>
      <c r="JIR413" s="2175"/>
      <c r="JIS413" s="2175"/>
      <c r="JIT413" s="2175"/>
      <c r="JIU413" s="2175"/>
      <c r="JIV413" s="2175"/>
      <c r="JIW413" s="2175"/>
      <c r="JIX413" s="2175"/>
      <c r="JIY413" s="2175"/>
      <c r="JIZ413" s="2175"/>
      <c r="JJA413" s="2175"/>
      <c r="JJB413" s="2175"/>
      <c r="JJC413" s="2175"/>
      <c r="JJD413" s="2175"/>
      <c r="JJE413" s="2175"/>
      <c r="JJF413" s="2175"/>
      <c r="JJG413" s="2175"/>
      <c r="JJH413" s="2175"/>
      <c r="JJI413" s="2175"/>
      <c r="JJJ413" s="2175"/>
      <c r="JJK413" s="2175"/>
      <c r="JJL413" s="2175"/>
      <c r="JJM413" s="2175"/>
      <c r="JJN413" s="2175"/>
      <c r="JJO413" s="2175"/>
      <c r="JJP413" s="2175"/>
      <c r="JJQ413" s="2175"/>
      <c r="JJR413" s="2175"/>
      <c r="JJS413" s="2175"/>
      <c r="JJT413" s="2175"/>
      <c r="JJU413" s="2175"/>
      <c r="JJV413" s="2175"/>
      <c r="JJW413" s="2175"/>
      <c r="JJX413" s="2175"/>
      <c r="JJY413" s="2175"/>
      <c r="JJZ413" s="2175"/>
      <c r="JKA413" s="2175"/>
      <c r="JKB413" s="2175"/>
      <c r="JKC413" s="2175"/>
      <c r="JKD413" s="2175"/>
      <c r="JKE413" s="2175"/>
      <c r="JKF413" s="2175"/>
      <c r="JKG413" s="2175"/>
      <c r="JKH413" s="2175"/>
      <c r="JKI413" s="2175"/>
      <c r="JKJ413" s="2175"/>
      <c r="JKK413" s="2175"/>
      <c r="JKL413" s="2175"/>
      <c r="JKM413" s="2175"/>
      <c r="JKN413" s="2175"/>
      <c r="JKO413" s="2175"/>
      <c r="JKP413" s="2175"/>
      <c r="JKQ413" s="2175"/>
      <c r="JKR413" s="2175"/>
      <c r="JKS413" s="2175"/>
      <c r="JKT413" s="2175"/>
      <c r="JKU413" s="2175"/>
      <c r="JKV413" s="2175"/>
      <c r="JKW413" s="2175"/>
      <c r="JKX413" s="2175"/>
      <c r="JKY413" s="2175"/>
      <c r="JKZ413" s="2175"/>
      <c r="JLA413" s="2175"/>
      <c r="JLB413" s="2175"/>
      <c r="JLC413" s="2175"/>
      <c r="JLD413" s="2175"/>
      <c r="JLE413" s="2175"/>
      <c r="JLF413" s="2175"/>
      <c r="JLG413" s="2175"/>
      <c r="JLH413" s="2175"/>
      <c r="JLI413" s="2175"/>
      <c r="JLJ413" s="2175"/>
      <c r="JLK413" s="2175"/>
      <c r="JLL413" s="2175"/>
      <c r="JLM413" s="2175"/>
      <c r="JLN413" s="2175"/>
      <c r="JLO413" s="2175"/>
      <c r="JLP413" s="2175"/>
      <c r="JLQ413" s="2175"/>
      <c r="JLR413" s="2175"/>
      <c r="JLS413" s="2175"/>
      <c r="JLT413" s="2175"/>
      <c r="JLU413" s="2175"/>
      <c r="JLV413" s="2175"/>
      <c r="JLW413" s="2175"/>
      <c r="JLX413" s="2175"/>
      <c r="JLY413" s="2175"/>
      <c r="JLZ413" s="2175"/>
      <c r="JMA413" s="2175"/>
      <c r="JMB413" s="2175"/>
      <c r="JMC413" s="2175"/>
      <c r="JMD413" s="2175"/>
      <c r="JME413" s="2175"/>
      <c r="JMF413" s="2175"/>
      <c r="JMG413" s="2175"/>
      <c r="JMH413" s="2175"/>
      <c r="JMI413" s="2175"/>
      <c r="JMJ413" s="2175"/>
      <c r="JMK413" s="2175"/>
      <c r="JML413" s="2175"/>
      <c r="JMM413" s="2175"/>
      <c r="JMN413" s="2175"/>
      <c r="JMO413" s="2175"/>
      <c r="JMP413" s="2175"/>
      <c r="JMQ413" s="2175"/>
      <c r="JMR413" s="2175"/>
      <c r="JMS413" s="2175"/>
      <c r="JMT413" s="2175"/>
      <c r="JMU413" s="2175"/>
      <c r="JMV413" s="2175"/>
      <c r="JMW413" s="2175"/>
      <c r="JMX413" s="2175"/>
      <c r="JMY413" s="2175"/>
      <c r="JMZ413" s="2175"/>
      <c r="JNA413" s="2175"/>
      <c r="JNB413" s="2175"/>
      <c r="JNC413" s="2175"/>
      <c r="JND413" s="2175"/>
      <c r="JNE413" s="2175"/>
      <c r="JNF413" s="2175"/>
      <c r="JNG413" s="2175"/>
      <c r="JNH413" s="2175"/>
      <c r="JNI413" s="2175"/>
      <c r="JNJ413" s="2175"/>
      <c r="JNK413" s="2175"/>
      <c r="JNL413" s="2175"/>
      <c r="JNM413" s="2175"/>
      <c r="JNN413" s="2175"/>
      <c r="JNO413" s="2175"/>
      <c r="JNP413" s="2175"/>
      <c r="JNQ413" s="2175"/>
      <c r="JNR413" s="2175"/>
      <c r="JNS413" s="2175"/>
      <c r="JNT413" s="2175"/>
      <c r="JNU413" s="2175"/>
      <c r="JNV413" s="2175"/>
      <c r="JNW413" s="2175"/>
      <c r="JNX413" s="2175"/>
      <c r="JNY413" s="2175"/>
      <c r="JNZ413" s="2175"/>
      <c r="JOA413" s="2175"/>
      <c r="JOB413" s="2175"/>
      <c r="JOC413" s="2175"/>
      <c r="JOD413" s="2175"/>
      <c r="JOE413" s="2175"/>
      <c r="JOF413" s="2175"/>
      <c r="JOG413" s="2175"/>
      <c r="JOH413" s="2175"/>
      <c r="JOI413" s="2175"/>
      <c r="JOJ413" s="2175"/>
      <c r="JOK413" s="2175"/>
      <c r="JOL413" s="2175"/>
      <c r="JOM413" s="2175"/>
      <c r="JON413" s="2175"/>
      <c r="JOO413" s="2175"/>
      <c r="JOP413" s="2175"/>
      <c r="JOQ413" s="2175"/>
      <c r="JOR413" s="2175"/>
      <c r="JOS413" s="2175"/>
      <c r="JOT413" s="2175"/>
      <c r="JOU413" s="2175"/>
      <c r="JOV413" s="2175"/>
      <c r="JOW413" s="2175"/>
      <c r="JOX413" s="2175"/>
      <c r="JOY413" s="2175"/>
      <c r="JOZ413" s="2175"/>
      <c r="JPA413" s="2175"/>
      <c r="JPB413" s="2175"/>
      <c r="JPC413" s="2175"/>
      <c r="JPD413" s="2175"/>
      <c r="JPE413" s="2175"/>
      <c r="JPF413" s="2175"/>
      <c r="JPG413" s="2175"/>
      <c r="JPH413" s="2175"/>
      <c r="JPI413" s="2175"/>
      <c r="JPJ413" s="2175"/>
      <c r="JPK413" s="2175"/>
      <c r="JPL413" s="2175"/>
      <c r="JPM413" s="2175"/>
      <c r="JPN413" s="2175"/>
      <c r="JPO413" s="2175"/>
      <c r="JPP413" s="2175"/>
      <c r="JPQ413" s="2175"/>
      <c r="JPR413" s="2175"/>
      <c r="JPS413" s="2175"/>
      <c r="JPT413" s="2175"/>
      <c r="JPU413" s="2175"/>
      <c r="JPV413" s="2175"/>
      <c r="JPW413" s="2175"/>
      <c r="JPX413" s="2175"/>
      <c r="JPY413" s="2175"/>
      <c r="JPZ413" s="2175"/>
      <c r="JQA413" s="2175"/>
      <c r="JQB413" s="2175"/>
      <c r="JQC413" s="2175"/>
      <c r="JQD413" s="2175"/>
      <c r="JQE413" s="2175"/>
      <c r="JQF413" s="2175"/>
      <c r="JQG413" s="2175"/>
      <c r="JQH413" s="2175"/>
      <c r="JQI413" s="2175"/>
      <c r="JQJ413" s="2175"/>
      <c r="JQK413" s="2175"/>
      <c r="JQL413" s="2175"/>
      <c r="JQM413" s="2175"/>
      <c r="JQN413" s="2175"/>
      <c r="JQO413" s="2175"/>
      <c r="JQP413" s="2175"/>
      <c r="JQQ413" s="2175"/>
      <c r="JQR413" s="2175"/>
      <c r="JQS413" s="2175"/>
      <c r="JQT413" s="2175"/>
      <c r="JQU413" s="2175"/>
      <c r="JQV413" s="2175"/>
      <c r="JQW413" s="2175"/>
      <c r="JQX413" s="2175"/>
      <c r="JQY413" s="2175"/>
      <c r="JQZ413" s="2175"/>
      <c r="JRA413" s="2175"/>
      <c r="JRB413" s="2175"/>
      <c r="JRC413" s="2175"/>
      <c r="JRD413" s="2175"/>
      <c r="JRE413" s="2175"/>
      <c r="JRF413" s="2175"/>
      <c r="JRG413" s="2175"/>
      <c r="JRH413" s="2175"/>
      <c r="JRI413" s="2175"/>
      <c r="JRJ413" s="2175"/>
      <c r="JRK413" s="2175"/>
      <c r="JRL413" s="2175"/>
      <c r="JRM413" s="2175"/>
      <c r="JRN413" s="2175"/>
      <c r="JRO413" s="2175"/>
      <c r="JRP413" s="2175"/>
      <c r="JRQ413" s="2175"/>
      <c r="JRR413" s="2175"/>
      <c r="JRS413" s="2175"/>
      <c r="JRT413" s="2175"/>
      <c r="JRU413" s="2175"/>
      <c r="JRV413" s="2175"/>
      <c r="JRW413" s="2175"/>
      <c r="JRX413" s="2175"/>
      <c r="JRY413" s="2175"/>
      <c r="JRZ413" s="2175"/>
      <c r="JSA413" s="2175"/>
      <c r="JSB413" s="2175"/>
      <c r="JSC413" s="2175"/>
      <c r="JSD413" s="2175"/>
      <c r="JSE413" s="2175"/>
      <c r="JSF413" s="2175"/>
      <c r="JSG413" s="2175"/>
      <c r="JSH413" s="2175"/>
      <c r="JSI413" s="2175"/>
      <c r="JSJ413" s="2175"/>
      <c r="JSK413" s="2175"/>
      <c r="JSL413" s="2175"/>
      <c r="JSM413" s="2175"/>
      <c r="JSN413" s="2175"/>
      <c r="JSO413" s="2175"/>
      <c r="JSP413" s="2175"/>
      <c r="JSQ413" s="2175"/>
      <c r="JSR413" s="2175"/>
      <c r="JSS413" s="2175"/>
      <c r="JST413" s="2175"/>
      <c r="JSU413" s="2175"/>
      <c r="JSV413" s="2175"/>
      <c r="JSW413" s="2175"/>
      <c r="JSX413" s="2175"/>
      <c r="JSY413" s="2175"/>
      <c r="JSZ413" s="2175"/>
      <c r="JTA413" s="2175"/>
      <c r="JTB413" s="2175"/>
      <c r="JTC413" s="2175"/>
      <c r="JTD413" s="2175"/>
      <c r="JTE413" s="2175"/>
      <c r="JTF413" s="2175"/>
      <c r="JTG413" s="2175"/>
      <c r="JTH413" s="2175"/>
      <c r="JTI413" s="2175"/>
      <c r="JTJ413" s="2175"/>
      <c r="JTK413" s="2175"/>
      <c r="JTL413" s="2175"/>
      <c r="JTM413" s="2175"/>
      <c r="JTN413" s="2175"/>
      <c r="JTO413" s="2175"/>
      <c r="JTP413" s="2175"/>
      <c r="JTQ413" s="2175"/>
      <c r="JTR413" s="2175"/>
      <c r="JTS413" s="2175"/>
      <c r="JTT413" s="2175"/>
      <c r="JTU413" s="2175"/>
      <c r="JTV413" s="2175"/>
      <c r="JTW413" s="2175"/>
      <c r="JTX413" s="2175"/>
      <c r="JTY413" s="2175"/>
      <c r="JTZ413" s="2175"/>
      <c r="JUA413" s="2175"/>
      <c r="JUB413" s="2175"/>
      <c r="JUC413" s="2175"/>
      <c r="JUD413" s="2175"/>
      <c r="JUE413" s="2175"/>
      <c r="JUF413" s="2175"/>
      <c r="JUG413" s="2175"/>
      <c r="JUH413" s="2175"/>
      <c r="JUI413" s="2175"/>
      <c r="JUJ413" s="2175"/>
      <c r="JUK413" s="2175"/>
      <c r="JUL413" s="2175"/>
      <c r="JUM413" s="2175"/>
      <c r="JUN413" s="2175"/>
      <c r="JUO413" s="2175"/>
      <c r="JUP413" s="2175"/>
      <c r="JUQ413" s="2175"/>
      <c r="JUR413" s="2175"/>
      <c r="JUS413" s="2175"/>
      <c r="JUT413" s="2175"/>
      <c r="JUU413" s="2175"/>
      <c r="JUV413" s="2175"/>
      <c r="JUW413" s="2175"/>
      <c r="JUX413" s="2175"/>
      <c r="JUY413" s="2175"/>
      <c r="JUZ413" s="2175"/>
      <c r="JVA413" s="2175"/>
      <c r="JVB413" s="2175"/>
      <c r="JVC413" s="2175"/>
      <c r="JVD413" s="2175"/>
      <c r="JVE413" s="2175"/>
      <c r="JVF413" s="2175"/>
      <c r="JVG413" s="2175"/>
      <c r="JVH413" s="2175"/>
      <c r="JVI413" s="2175"/>
      <c r="JVJ413" s="2175"/>
      <c r="JVK413" s="2175"/>
      <c r="JVL413" s="2175"/>
      <c r="JVM413" s="2175"/>
      <c r="JVN413" s="2175"/>
      <c r="JVO413" s="2175"/>
      <c r="JVP413" s="2175"/>
      <c r="JVQ413" s="2175"/>
      <c r="JVR413" s="2175"/>
      <c r="JVS413" s="2175"/>
      <c r="JVT413" s="2175"/>
      <c r="JVU413" s="2175"/>
      <c r="JVV413" s="2175"/>
      <c r="JVW413" s="2175"/>
      <c r="JVX413" s="2175"/>
      <c r="JVY413" s="2175"/>
      <c r="JVZ413" s="2175"/>
      <c r="JWA413" s="2175"/>
      <c r="JWB413" s="2175"/>
      <c r="JWC413" s="2175"/>
      <c r="JWD413" s="2175"/>
      <c r="JWE413" s="2175"/>
      <c r="JWF413" s="2175"/>
      <c r="JWG413" s="2175"/>
      <c r="JWH413" s="2175"/>
      <c r="JWI413" s="2175"/>
      <c r="JWJ413" s="2175"/>
      <c r="JWK413" s="2175"/>
      <c r="JWL413" s="2175"/>
      <c r="JWM413" s="2175"/>
      <c r="JWN413" s="2175"/>
      <c r="JWO413" s="2175"/>
      <c r="JWP413" s="2175"/>
      <c r="JWQ413" s="2175"/>
      <c r="JWR413" s="2175"/>
      <c r="JWS413" s="2175"/>
      <c r="JWT413" s="2175"/>
      <c r="JWU413" s="2175"/>
      <c r="JWV413" s="2175"/>
      <c r="JWW413" s="2175"/>
      <c r="JWX413" s="2175"/>
      <c r="JWY413" s="2175"/>
      <c r="JWZ413" s="2175"/>
      <c r="JXA413" s="2175"/>
      <c r="JXB413" s="2175"/>
      <c r="JXC413" s="2175"/>
      <c r="JXD413" s="2175"/>
      <c r="JXE413" s="2175"/>
      <c r="JXF413" s="2175"/>
      <c r="JXG413" s="2175"/>
      <c r="JXH413" s="2175"/>
      <c r="JXI413" s="2175"/>
      <c r="JXJ413" s="2175"/>
      <c r="JXK413" s="2175"/>
      <c r="JXL413" s="2175"/>
      <c r="JXM413" s="2175"/>
      <c r="JXN413" s="2175"/>
      <c r="JXO413" s="2175"/>
      <c r="JXP413" s="2175"/>
      <c r="JXQ413" s="2175"/>
      <c r="JXR413" s="2175"/>
      <c r="JXS413" s="2175"/>
      <c r="JXT413" s="2175"/>
      <c r="JXU413" s="2175"/>
      <c r="JXV413" s="2175"/>
      <c r="JXW413" s="2175"/>
      <c r="JXX413" s="2175"/>
      <c r="JXY413" s="2175"/>
      <c r="JXZ413" s="2175"/>
      <c r="JYA413" s="2175"/>
      <c r="JYB413" s="2175"/>
      <c r="JYC413" s="2175"/>
      <c r="JYD413" s="2175"/>
      <c r="JYE413" s="2175"/>
      <c r="JYF413" s="2175"/>
      <c r="JYG413" s="2175"/>
      <c r="JYH413" s="2175"/>
      <c r="JYI413" s="2175"/>
      <c r="JYJ413" s="2175"/>
      <c r="JYK413" s="2175"/>
      <c r="JYL413" s="2175"/>
      <c r="JYM413" s="2175"/>
      <c r="JYN413" s="2175"/>
      <c r="JYO413" s="2175"/>
      <c r="JYP413" s="2175"/>
      <c r="JYQ413" s="2175"/>
      <c r="JYR413" s="2175"/>
      <c r="JYS413" s="2175"/>
      <c r="JYT413" s="2175"/>
      <c r="JYU413" s="2175"/>
      <c r="JYV413" s="2175"/>
      <c r="JYW413" s="2175"/>
      <c r="JYX413" s="2175"/>
      <c r="JYY413" s="2175"/>
      <c r="JYZ413" s="2175"/>
      <c r="JZA413" s="2175"/>
      <c r="JZB413" s="2175"/>
      <c r="JZC413" s="2175"/>
      <c r="JZD413" s="2175"/>
      <c r="JZE413" s="2175"/>
      <c r="JZF413" s="2175"/>
      <c r="JZG413" s="2175"/>
      <c r="JZH413" s="2175"/>
      <c r="JZI413" s="2175"/>
      <c r="JZJ413" s="2175"/>
      <c r="JZK413" s="2175"/>
      <c r="JZL413" s="2175"/>
      <c r="JZM413" s="2175"/>
      <c r="JZN413" s="2175"/>
      <c r="JZO413" s="2175"/>
      <c r="JZP413" s="2175"/>
      <c r="JZQ413" s="2175"/>
      <c r="JZR413" s="2175"/>
      <c r="JZS413" s="2175"/>
      <c r="JZT413" s="2175"/>
      <c r="JZU413" s="2175"/>
      <c r="JZV413" s="2175"/>
      <c r="JZW413" s="2175"/>
      <c r="JZX413" s="2175"/>
      <c r="JZY413" s="2175"/>
      <c r="JZZ413" s="2175"/>
      <c r="KAA413" s="2175"/>
      <c r="KAB413" s="2175"/>
      <c r="KAC413" s="2175"/>
      <c r="KAD413" s="2175"/>
      <c r="KAE413" s="2175"/>
      <c r="KAF413" s="2175"/>
      <c r="KAG413" s="2175"/>
      <c r="KAH413" s="2175"/>
      <c r="KAI413" s="2175"/>
      <c r="KAJ413" s="2175"/>
      <c r="KAK413" s="2175"/>
      <c r="KAL413" s="2175"/>
      <c r="KAM413" s="2175"/>
      <c r="KAN413" s="2175"/>
      <c r="KAO413" s="2175"/>
      <c r="KAP413" s="2175"/>
      <c r="KAQ413" s="2175"/>
      <c r="KAR413" s="2175"/>
      <c r="KAS413" s="2175"/>
      <c r="KAT413" s="2175"/>
      <c r="KAU413" s="2175"/>
      <c r="KAV413" s="2175"/>
      <c r="KAW413" s="2175"/>
      <c r="KAX413" s="2175"/>
      <c r="KAY413" s="2175"/>
      <c r="KAZ413" s="2175"/>
      <c r="KBA413" s="2175"/>
      <c r="KBB413" s="2175"/>
      <c r="KBC413" s="2175"/>
      <c r="KBD413" s="2175"/>
      <c r="KBE413" s="2175"/>
      <c r="KBF413" s="2175"/>
      <c r="KBG413" s="2175"/>
      <c r="KBH413" s="2175"/>
      <c r="KBI413" s="2175"/>
      <c r="KBJ413" s="2175"/>
      <c r="KBK413" s="2175"/>
      <c r="KBL413" s="2175"/>
      <c r="KBM413" s="2175"/>
      <c r="KBN413" s="2175"/>
      <c r="KBO413" s="2175"/>
      <c r="KBP413" s="2175"/>
      <c r="KBQ413" s="2175"/>
      <c r="KBR413" s="2175"/>
      <c r="KBS413" s="2175"/>
      <c r="KBT413" s="2175"/>
      <c r="KBU413" s="2175"/>
      <c r="KBV413" s="2175"/>
      <c r="KBW413" s="2175"/>
      <c r="KBX413" s="2175"/>
      <c r="KBY413" s="2175"/>
      <c r="KBZ413" s="2175"/>
      <c r="KCA413" s="2175"/>
      <c r="KCB413" s="2175"/>
      <c r="KCC413" s="2175"/>
      <c r="KCD413" s="2175"/>
      <c r="KCE413" s="2175"/>
      <c r="KCF413" s="2175"/>
      <c r="KCG413" s="2175"/>
      <c r="KCH413" s="2175"/>
      <c r="KCI413" s="2175"/>
      <c r="KCJ413" s="2175"/>
      <c r="KCK413" s="2175"/>
      <c r="KCL413" s="2175"/>
      <c r="KCM413" s="2175"/>
      <c r="KCN413" s="2175"/>
      <c r="KCO413" s="2175"/>
      <c r="KCP413" s="2175"/>
      <c r="KCQ413" s="2175"/>
      <c r="KCR413" s="2175"/>
      <c r="KCS413" s="2175"/>
      <c r="KCT413" s="2175"/>
      <c r="KCU413" s="2175"/>
      <c r="KCV413" s="2175"/>
      <c r="KCW413" s="2175"/>
      <c r="KCX413" s="2175"/>
      <c r="KCY413" s="2175"/>
      <c r="KCZ413" s="2175"/>
      <c r="KDA413" s="2175"/>
      <c r="KDB413" s="2175"/>
      <c r="KDC413" s="2175"/>
      <c r="KDD413" s="2175"/>
      <c r="KDE413" s="2175"/>
      <c r="KDF413" s="2175"/>
      <c r="KDG413" s="2175"/>
      <c r="KDH413" s="2175"/>
      <c r="KDI413" s="2175"/>
      <c r="KDJ413" s="2175"/>
      <c r="KDK413" s="2175"/>
      <c r="KDL413" s="2175"/>
      <c r="KDM413" s="2175"/>
      <c r="KDN413" s="2175"/>
      <c r="KDO413" s="2175"/>
      <c r="KDP413" s="2175"/>
      <c r="KDQ413" s="2175"/>
      <c r="KDR413" s="2175"/>
      <c r="KDS413" s="2175"/>
      <c r="KDT413" s="2175"/>
      <c r="KDU413" s="2175"/>
      <c r="KDV413" s="2175"/>
      <c r="KDW413" s="2175"/>
      <c r="KDX413" s="2175"/>
      <c r="KDY413" s="2175"/>
      <c r="KDZ413" s="2175"/>
      <c r="KEA413" s="2175"/>
      <c r="KEB413" s="2175"/>
      <c r="KEC413" s="2175"/>
      <c r="KED413" s="2175"/>
      <c r="KEE413" s="2175"/>
      <c r="KEF413" s="2175"/>
      <c r="KEG413" s="2175"/>
      <c r="KEH413" s="2175"/>
      <c r="KEI413" s="2175"/>
      <c r="KEJ413" s="2175"/>
      <c r="KEK413" s="2175"/>
      <c r="KEL413" s="2175"/>
      <c r="KEM413" s="2175"/>
      <c r="KEN413" s="2175"/>
      <c r="KEO413" s="2175"/>
      <c r="KEP413" s="2175"/>
      <c r="KEQ413" s="2175"/>
      <c r="KER413" s="2175"/>
      <c r="KES413" s="2175"/>
      <c r="KET413" s="2175"/>
      <c r="KEU413" s="2175"/>
      <c r="KEV413" s="2175"/>
      <c r="KEW413" s="2175"/>
      <c r="KEX413" s="2175"/>
      <c r="KEY413" s="2175"/>
      <c r="KEZ413" s="2175"/>
      <c r="KFA413" s="2175"/>
      <c r="KFB413" s="2175"/>
      <c r="KFC413" s="2175"/>
      <c r="KFD413" s="2175"/>
      <c r="KFE413" s="2175"/>
      <c r="KFF413" s="2175"/>
      <c r="KFG413" s="2175"/>
      <c r="KFH413" s="2175"/>
      <c r="KFI413" s="2175"/>
      <c r="KFJ413" s="2175"/>
      <c r="KFK413" s="2175"/>
      <c r="KFL413" s="2175"/>
      <c r="KFM413" s="2175"/>
      <c r="KFN413" s="2175"/>
      <c r="KFO413" s="2175"/>
      <c r="KFP413" s="2175"/>
      <c r="KFQ413" s="2175"/>
      <c r="KFR413" s="2175"/>
      <c r="KFS413" s="2175"/>
      <c r="KFT413" s="2175"/>
      <c r="KFU413" s="2175"/>
      <c r="KFV413" s="2175"/>
      <c r="KFW413" s="2175"/>
      <c r="KFX413" s="2175"/>
      <c r="KFY413" s="2175"/>
      <c r="KFZ413" s="2175"/>
      <c r="KGA413" s="2175"/>
      <c r="KGB413" s="2175"/>
      <c r="KGC413" s="2175"/>
      <c r="KGD413" s="2175"/>
      <c r="KGE413" s="2175"/>
      <c r="KGF413" s="2175"/>
      <c r="KGG413" s="2175"/>
      <c r="KGH413" s="2175"/>
      <c r="KGI413" s="2175"/>
      <c r="KGJ413" s="2175"/>
      <c r="KGK413" s="2175"/>
      <c r="KGL413" s="2175"/>
      <c r="KGM413" s="2175"/>
      <c r="KGN413" s="2175"/>
      <c r="KGO413" s="2175"/>
      <c r="KGP413" s="2175"/>
      <c r="KGQ413" s="2175"/>
      <c r="KGR413" s="2175"/>
      <c r="KGS413" s="2175"/>
      <c r="KGT413" s="2175"/>
      <c r="KGU413" s="2175"/>
      <c r="KGV413" s="2175"/>
      <c r="KGW413" s="2175"/>
      <c r="KGX413" s="2175"/>
      <c r="KGY413" s="2175"/>
      <c r="KGZ413" s="2175"/>
      <c r="KHA413" s="2175"/>
      <c r="KHB413" s="2175"/>
      <c r="KHC413" s="2175"/>
      <c r="KHD413" s="2175"/>
      <c r="KHE413" s="2175"/>
      <c r="KHF413" s="2175"/>
      <c r="KHG413" s="2175"/>
      <c r="KHH413" s="2175"/>
      <c r="KHI413" s="2175"/>
      <c r="KHJ413" s="2175"/>
      <c r="KHK413" s="2175"/>
      <c r="KHL413" s="2175"/>
      <c r="KHM413" s="2175"/>
      <c r="KHN413" s="2175"/>
      <c r="KHO413" s="2175"/>
      <c r="KHP413" s="2175"/>
      <c r="KHQ413" s="2175"/>
      <c r="KHR413" s="2175"/>
      <c r="KHS413" s="2175"/>
      <c r="KHT413" s="2175"/>
      <c r="KHU413" s="2175"/>
      <c r="KHV413" s="2175"/>
      <c r="KHW413" s="2175"/>
      <c r="KHX413" s="2175"/>
      <c r="KHY413" s="2175"/>
      <c r="KHZ413" s="2175"/>
      <c r="KIA413" s="2175"/>
      <c r="KIB413" s="2175"/>
      <c r="KIC413" s="2175"/>
      <c r="KID413" s="2175"/>
      <c r="KIE413" s="2175"/>
      <c r="KIF413" s="2175"/>
      <c r="KIG413" s="2175"/>
      <c r="KIH413" s="2175"/>
      <c r="KII413" s="2175"/>
      <c r="KIJ413" s="2175"/>
      <c r="KIK413" s="2175"/>
      <c r="KIL413" s="2175"/>
      <c r="KIM413" s="2175"/>
      <c r="KIN413" s="2175"/>
      <c r="KIO413" s="2175"/>
      <c r="KIP413" s="2175"/>
      <c r="KIQ413" s="2175"/>
      <c r="KIR413" s="2175"/>
      <c r="KIS413" s="2175"/>
      <c r="KIT413" s="2175"/>
      <c r="KIU413" s="2175"/>
      <c r="KIV413" s="2175"/>
      <c r="KIW413" s="2175"/>
      <c r="KIX413" s="2175"/>
      <c r="KIY413" s="2175"/>
      <c r="KIZ413" s="2175"/>
      <c r="KJA413" s="2175"/>
      <c r="KJB413" s="2175"/>
      <c r="KJC413" s="2175"/>
      <c r="KJD413" s="2175"/>
      <c r="KJE413" s="2175"/>
      <c r="KJF413" s="2175"/>
      <c r="KJG413" s="2175"/>
      <c r="KJH413" s="2175"/>
      <c r="KJI413" s="2175"/>
      <c r="KJJ413" s="2175"/>
      <c r="KJK413" s="2175"/>
      <c r="KJL413" s="2175"/>
      <c r="KJM413" s="2175"/>
      <c r="KJN413" s="2175"/>
      <c r="KJO413" s="2175"/>
      <c r="KJP413" s="2175"/>
      <c r="KJQ413" s="2175"/>
      <c r="KJR413" s="2175"/>
      <c r="KJS413" s="2175"/>
      <c r="KJT413" s="2175"/>
      <c r="KJU413" s="2175"/>
      <c r="KJV413" s="2175"/>
      <c r="KJW413" s="2175"/>
      <c r="KJX413" s="2175"/>
      <c r="KJY413" s="2175"/>
      <c r="KJZ413" s="2175"/>
      <c r="KKA413" s="2175"/>
      <c r="KKB413" s="2175"/>
      <c r="KKC413" s="2175"/>
      <c r="KKD413" s="2175"/>
      <c r="KKE413" s="2175"/>
      <c r="KKF413" s="2175"/>
      <c r="KKG413" s="2175"/>
      <c r="KKH413" s="2175"/>
      <c r="KKI413" s="2175"/>
      <c r="KKJ413" s="2175"/>
      <c r="KKK413" s="2175"/>
      <c r="KKL413" s="2175"/>
      <c r="KKM413" s="2175"/>
      <c r="KKN413" s="2175"/>
      <c r="KKO413" s="2175"/>
      <c r="KKP413" s="2175"/>
      <c r="KKQ413" s="2175"/>
      <c r="KKR413" s="2175"/>
      <c r="KKS413" s="2175"/>
      <c r="KKT413" s="2175"/>
      <c r="KKU413" s="2175"/>
      <c r="KKV413" s="2175"/>
      <c r="KKW413" s="2175"/>
      <c r="KKX413" s="2175"/>
      <c r="KKY413" s="2175"/>
      <c r="KKZ413" s="2175"/>
      <c r="KLA413" s="2175"/>
      <c r="KLB413" s="2175"/>
      <c r="KLC413" s="2175"/>
      <c r="KLD413" s="2175"/>
      <c r="KLE413" s="2175"/>
      <c r="KLF413" s="2175"/>
      <c r="KLG413" s="2175"/>
      <c r="KLH413" s="2175"/>
      <c r="KLI413" s="2175"/>
      <c r="KLJ413" s="2175"/>
      <c r="KLK413" s="2175"/>
      <c r="KLL413" s="2175"/>
      <c r="KLM413" s="2175"/>
      <c r="KLN413" s="2175"/>
      <c r="KLO413" s="2175"/>
      <c r="KLP413" s="2175"/>
      <c r="KLQ413" s="2175"/>
      <c r="KLR413" s="2175"/>
      <c r="KLS413" s="2175"/>
      <c r="KLT413" s="2175"/>
      <c r="KLU413" s="2175"/>
      <c r="KLV413" s="2175"/>
      <c r="KLW413" s="2175"/>
      <c r="KLX413" s="2175"/>
      <c r="KLY413" s="2175"/>
      <c r="KLZ413" s="2175"/>
      <c r="KMA413" s="2175"/>
      <c r="KMB413" s="2175"/>
      <c r="KMC413" s="2175"/>
      <c r="KMD413" s="2175"/>
      <c r="KME413" s="2175"/>
      <c r="KMF413" s="2175"/>
      <c r="KMG413" s="2175"/>
      <c r="KMH413" s="2175"/>
      <c r="KMI413" s="2175"/>
      <c r="KMJ413" s="2175"/>
      <c r="KMK413" s="2175"/>
      <c r="KML413" s="2175"/>
      <c r="KMM413" s="2175"/>
      <c r="KMN413" s="2175"/>
      <c r="KMO413" s="2175"/>
      <c r="KMP413" s="2175"/>
      <c r="KMQ413" s="2175"/>
      <c r="KMR413" s="2175"/>
      <c r="KMS413" s="2175"/>
      <c r="KMT413" s="2175"/>
      <c r="KMU413" s="2175"/>
      <c r="KMV413" s="2175"/>
      <c r="KMW413" s="2175"/>
      <c r="KMX413" s="2175"/>
      <c r="KMY413" s="2175"/>
      <c r="KMZ413" s="2175"/>
      <c r="KNA413" s="2175"/>
      <c r="KNB413" s="2175"/>
      <c r="KNC413" s="2175"/>
      <c r="KND413" s="2175"/>
      <c r="KNE413" s="2175"/>
      <c r="KNF413" s="2175"/>
      <c r="KNG413" s="2175"/>
      <c r="KNH413" s="2175"/>
      <c r="KNI413" s="2175"/>
      <c r="KNJ413" s="2175"/>
      <c r="KNK413" s="2175"/>
      <c r="KNL413" s="2175"/>
      <c r="KNM413" s="2175"/>
      <c r="KNN413" s="2175"/>
      <c r="KNO413" s="2175"/>
      <c r="KNP413" s="2175"/>
      <c r="KNQ413" s="2175"/>
      <c r="KNR413" s="2175"/>
      <c r="KNS413" s="2175"/>
      <c r="KNT413" s="2175"/>
      <c r="KNU413" s="2175"/>
      <c r="KNV413" s="2175"/>
      <c r="KNW413" s="2175"/>
      <c r="KNX413" s="2175"/>
      <c r="KNY413" s="2175"/>
      <c r="KNZ413" s="2175"/>
      <c r="KOA413" s="2175"/>
      <c r="KOB413" s="2175"/>
      <c r="KOC413" s="2175"/>
      <c r="KOD413" s="2175"/>
      <c r="KOE413" s="2175"/>
      <c r="KOF413" s="2175"/>
      <c r="KOG413" s="2175"/>
      <c r="KOH413" s="2175"/>
      <c r="KOI413" s="2175"/>
      <c r="KOJ413" s="2175"/>
      <c r="KOK413" s="2175"/>
      <c r="KOL413" s="2175"/>
      <c r="KOM413" s="2175"/>
      <c r="KON413" s="2175"/>
      <c r="KOO413" s="2175"/>
      <c r="KOP413" s="2175"/>
      <c r="KOQ413" s="2175"/>
      <c r="KOR413" s="2175"/>
      <c r="KOS413" s="2175"/>
      <c r="KOT413" s="2175"/>
      <c r="KOU413" s="2175"/>
      <c r="KOV413" s="2175"/>
      <c r="KOW413" s="2175"/>
      <c r="KOX413" s="2175"/>
      <c r="KOY413" s="2175"/>
      <c r="KOZ413" s="2175"/>
      <c r="KPA413" s="2175"/>
      <c r="KPB413" s="2175"/>
      <c r="KPC413" s="2175"/>
      <c r="KPD413" s="2175"/>
      <c r="KPE413" s="2175"/>
      <c r="KPF413" s="2175"/>
      <c r="KPG413" s="2175"/>
      <c r="KPH413" s="2175"/>
      <c r="KPI413" s="2175"/>
      <c r="KPJ413" s="2175"/>
      <c r="KPK413" s="2175"/>
      <c r="KPL413" s="2175"/>
      <c r="KPM413" s="2175"/>
      <c r="KPN413" s="2175"/>
      <c r="KPO413" s="2175"/>
      <c r="KPP413" s="2175"/>
      <c r="KPQ413" s="2175"/>
      <c r="KPR413" s="2175"/>
      <c r="KPS413" s="2175"/>
      <c r="KPT413" s="2175"/>
      <c r="KPU413" s="2175"/>
      <c r="KPV413" s="2175"/>
      <c r="KPW413" s="2175"/>
      <c r="KPX413" s="2175"/>
      <c r="KPY413" s="2175"/>
      <c r="KPZ413" s="2175"/>
      <c r="KQA413" s="2175"/>
      <c r="KQB413" s="2175"/>
      <c r="KQC413" s="2175"/>
      <c r="KQD413" s="2175"/>
      <c r="KQE413" s="2175"/>
      <c r="KQF413" s="2175"/>
      <c r="KQG413" s="2175"/>
      <c r="KQH413" s="2175"/>
      <c r="KQI413" s="2175"/>
      <c r="KQJ413" s="2175"/>
      <c r="KQK413" s="2175"/>
      <c r="KQL413" s="2175"/>
      <c r="KQM413" s="2175"/>
      <c r="KQN413" s="2175"/>
      <c r="KQO413" s="2175"/>
      <c r="KQP413" s="2175"/>
      <c r="KQQ413" s="2175"/>
      <c r="KQR413" s="2175"/>
      <c r="KQS413" s="2175"/>
      <c r="KQT413" s="2175"/>
      <c r="KQU413" s="2175"/>
      <c r="KQV413" s="2175"/>
      <c r="KQW413" s="2175"/>
      <c r="KQX413" s="2175"/>
      <c r="KQY413" s="2175"/>
      <c r="KQZ413" s="2175"/>
      <c r="KRA413" s="2175"/>
      <c r="KRB413" s="2175"/>
      <c r="KRC413" s="2175"/>
      <c r="KRD413" s="2175"/>
      <c r="KRE413" s="2175"/>
      <c r="KRF413" s="2175"/>
      <c r="KRG413" s="2175"/>
      <c r="KRH413" s="2175"/>
      <c r="KRI413" s="2175"/>
      <c r="KRJ413" s="2175"/>
      <c r="KRK413" s="2175"/>
      <c r="KRL413" s="2175"/>
      <c r="KRM413" s="2175"/>
      <c r="KRN413" s="2175"/>
      <c r="KRO413" s="2175"/>
      <c r="KRP413" s="2175"/>
      <c r="KRQ413" s="2175"/>
      <c r="KRR413" s="2175"/>
      <c r="KRS413" s="2175"/>
      <c r="KRT413" s="2175"/>
      <c r="KRU413" s="2175"/>
      <c r="KRV413" s="2175"/>
      <c r="KRW413" s="2175"/>
      <c r="KRX413" s="2175"/>
      <c r="KRY413" s="2175"/>
      <c r="KRZ413" s="2175"/>
      <c r="KSA413" s="2175"/>
      <c r="KSB413" s="2175"/>
      <c r="KSC413" s="2175"/>
      <c r="KSD413" s="2175"/>
      <c r="KSE413" s="2175"/>
      <c r="KSF413" s="2175"/>
      <c r="KSG413" s="2175"/>
      <c r="KSH413" s="2175"/>
      <c r="KSI413" s="2175"/>
      <c r="KSJ413" s="2175"/>
      <c r="KSK413" s="2175"/>
      <c r="KSL413" s="2175"/>
      <c r="KSM413" s="2175"/>
      <c r="KSN413" s="2175"/>
      <c r="KSO413" s="2175"/>
      <c r="KSP413" s="2175"/>
      <c r="KSQ413" s="2175"/>
      <c r="KSR413" s="2175"/>
      <c r="KSS413" s="2175"/>
      <c r="KST413" s="2175"/>
      <c r="KSU413" s="2175"/>
      <c r="KSV413" s="2175"/>
      <c r="KSW413" s="2175"/>
      <c r="KSX413" s="2175"/>
      <c r="KSY413" s="2175"/>
      <c r="KSZ413" s="2175"/>
      <c r="KTA413" s="2175"/>
      <c r="KTB413" s="2175"/>
      <c r="KTC413" s="2175"/>
      <c r="KTD413" s="2175"/>
      <c r="KTE413" s="2175"/>
      <c r="KTF413" s="2175"/>
      <c r="KTG413" s="2175"/>
      <c r="KTH413" s="2175"/>
      <c r="KTI413" s="2175"/>
      <c r="KTJ413" s="2175"/>
      <c r="KTK413" s="2175"/>
      <c r="KTL413" s="2175"/>
      <c r="KTM413" s="2175"/>
      <c r="KTN413" s="2175"/>
      <c r="KTO413" s="2175"/>
      <c r="KTP413" s="2175"/>
      <c r="KTQ413" s="2175"/>
      <c r="KTR413" s="2175"/>
      <c r="KTS413" s="2175"/>
      <c r="KTT413" s="2175"/>
      <c r="KTU413" s="2175"/>
      <c r="KTV413" s="2175"/>
      <c r="KTW413" s="2175"/>
      <c r="KTX413" s="2175"/>
      <c r="KTY413" s="2175"/>
      <c r="KTZ413" s="2175"/>
      <c r="KUA413" s="2175"/>
      <c r="KUB413" s="2175"/>
      <c r="KUC413" s="2175"/>
      <c r="KUD413" s="2175"/>
      <c r="KUE413" s="2175"/>
      <c r="KUF413" s="2175"/>
      <c r="KUG413" s="2175"/>
      <c r="KUH413" s="2175"/>
      <c r="KUI413" s="2175"/>
      <c r="KUJ413" s="2175"/>
      <c r="KUK413" s="2175"/>
      <c r="KUL413" s="2175"/>
      <c r="KUM413" s="2175"/>
      <c r="KUN413" s="2175"/>
      <c r="KUO413" s="2175"/>
      <c r="KUP413" s="2175"/>
      <c r="KUQ413" s="2175"/>
      <c r="KUR413" s="2175"/>
      <c r="KUS413" s="2175"/>
      <c r="KUT413" s="2175"/>
      <c r="KUU413" s="2175"/>
      <c r="KUV413" s="2175"/>
      <c r="KUW413" s="2175"/>
      <c r="KUX413" s="2175"/>
      <c r="KUY413" s="2175"/>
      <c r="KUZ413" s="2175"/>
      <c r="KVA413" s="2175"/>
      <c r="KVB413" s="2175"/>
      <c r="KVC413" s="2175"/>
      <c r="KVD413" s="2175"/>
      <c r="KVE413" s="2175"/>
      <c r="KVF413" s="2175"/>
      <c r="KVG413" s="2175"/>
      <c r="KVH413" s="2175"/>
      <c r="KVI413" s="2175"/>
      <c r="KVJ413" s="2175"/>
      <c r="KVK413" s="2175"/>
      <c r="KVL413" s="2175"/>
      <c r="KVM413" s="2175"/>
      <c r="KVN413" s="2175"/>
      <c r="KVO413" s="2175"/>
      <c r="KVP413" s="2175"/>
      <c r="KVQ413" s="2175"/>
      <c r="KVR413" s="2175"/>
      <c r="KVS413" s="2175"/>
      <c r="KVT413" s="2175"/>
      <c r="KVU413" s="2175"/>
      <c r="KVV413" s="2175"/>
      <c r="KVW413" s="2175"/>
      <c r="KVX413" s="2175"/>
      <c r="KVY413" s="2175"/>
      <c r="KVZ413" s="2175"/>
      <c r="KWA413" s="2175"/>
      <c r="KWB413" s="2175"/>
      <c r="KWC413" s="2175"/>
      <c r="KWD413" s="2175"/>
      <c r="KWE413" s="2175"/>
      <c r="KWF413" s="2175"/>
      <c r="KWG413" s="2175"/>
      <c r="KWH413" s="2175"/>
      <c r="KWI413" s="2175"/>
      <c r="KWJ413" s="2175"/>
      <c r="KWK413" s="2175"/>
      <c r="KWL413" s="2175"/>
      <c r="KWM413" s="2175"/>
      <c r="KWN413" s="2175"/>
      <c r="KWO413" s="2175"/>
      <c r="KWP413" s="2175"/>
      <c r="KWQ413" s="2175"/>
      <c r="KWR413" s="2175"/>
      <c r="KWS413" s="2175"/>
      <c r="KWT413" s="2175"/>
      <c r="KWU413" s="2175"/>
      <c r="KWV413" s="2175"/>
      <c r="KWW413" s="2175"/>
      <c r="KWX413" s="2175"/>
      <c r="KWY413" s="2175"/>
      <c r="KWZ413" s="2175"/>
      <c r="KXA413" s="2175"/>
      <c r="KXB413" s="2175"/>
      <c r="KXC413" s="2175"/>
      <c r="KXD413" s="2175"/>
      <c r="KXE413" s="2175"/>
      <c r="KXF413" s="2175"/>
      <c r="KXG413" s="2175"/>
      <c r="KXH413" s="2175"/>
      <c r="KXI413" s="2175"/>
      <c r="KXJ413" s="2175"/>
      <c r="KXK413" s="2175"/>
      <c r="KXL413" s="2175"/>
      <c r="KXM413" s="2175"/>
      <c r="KXN413" s="2175"/>
      <c r="KXO413" s="2175"/>
      <c r="KXP413" s="2175"/>
      <c r="KXQ413" s="2175"/>
      <c r="KXR413" s="2175"/>
      <c r="KXS413" s="2175"/>
      <c r="KXT413" s="2175"/>
      <c r="KXU413" s="2175"/>
      <c r="KXV413" s="2175"/>
      <c r="KXW413" s="2175"/>
      <c r="KXX413" s="2175"/>
      <c r="KXY413" s="2175"/>
      <c r="KXZ413" s="2175"/>
      <c r="KYA413" s="2175"/>
      <c r="KYB413" s="2175"/>
      <c r="KYC413" s="2175"/>
      <c r="KYD413" s="2175"/>
      <c r="KYE413" s="2175"/>
      <c r="KYF413" s="2175"/>
      <c r="KYG413" s="2175"/>
      <c r="KYH413" s="2175"/>
      <c r="KYI413" s="2175"/>
      <c r="KYJ413" s="2175"/>
      <c r="KYK413" s="2175"/>
      <c r="KYL413" s="2175"/>
      <c r="KYM413" s="2175"/>
      <c r="KYN413" s="2175"/>
      <c r="KYO413" s="2175"/>
      <c r="KYP413" s="2175"/>
      <c r="KYQ413" s="2175"/>
      <c r="KYR413" s="2175"/>
      <c r="KYS413" s="2175"/>
      <c r="KYT413" s="2175"/>
      <c r="KYU413" s="2175"/>
      <c r="KYV413" s="2175"/>
      <c r="KYW413" s="2175"/>
      <c r="KYX413" s="2175"/>
      <c r="KYY413" s="2175"/>
      <c r="KYZ413" s="2175"/>
      <c r="KZA413" s="2175"/>
      <c r="KZB413" s="2175"/>
      <c r="KZC413" s="2175"/>
      <c r="KZD413" s="2175"/>
      <c r="KZE413" s="2175"/>
      <c r="KZF413" s="2175"/>
      <c r="KZG413" s="2175"/>
      <c r="KZH413" s="2175"/>
      <c r="KZI413" s="2175"/>
      <c r="KZJ413" s="2175"/>
      <c r="KZK413" s="2175"/>
      <c r="KZL413" s="2175"/>
      <c r="KZM413" s="2175"/>
      <c r="KZN413" s="2175"/>
      <c r="KZO413" s="2175"/>
      <c r="KZP413" s="2175"/>
      <c r="KZQ413" s="2175"/>
      <c r="KZR413" s="2175"/>
      <c r="KZS413" s="2175"/>
      <c r="KZT413" s="2175"/>
      <c r="KZU413" s="2175"/>
      <c r="KZV413" s="2175"/>
      <c r="KZW413" s="2175"/>
      <c r="KZX413" s="2175"/>
      <c r="KZY413" s="2175"/>
      <c r="KZZ413" s="2175"/>
      <c r="LAA413" s="2175"/>
      <c r="LAB413" s="2175"/>
      <c r="LAC413" s="2175"/>
      <c r="LAD413" s="2175"/>
      <c r="LAE413" s="2175"/>
      <c r="LAF413" s="2175"/>
      <c r="LAG413" s="2175"/>
      <c r="LAH413" s="2175"/>
      <c r="LAI413" s="2175"/>
      <c r="LAJ413" s="2175"/>
      <c r="LAK413" s="2175"/>
      <c r="LAL413" s="2175"/>
      <c r="LAM413" s="2175"/>
      <c r="LAN413" s="2175"/>
      <c r="LAO413" s="2175"/>
      <c r="LAP413" s="2175"/>
      <c r="LAQ413" s="2175"/>
      <c r="LAR413" s="2175"/>
      <c r="LAS413" s="2175"/>
      <c r="LAT413" s="2175"/>
      <c r="LAU413" s="2175"/>
      <c r="LAV413" s="2175"/>
      <c r="LAW413" s="2175"/>
      <c r="LAX413" s="2175"/>
      <c r="LAY413" s="2175"/>
      <c r="LAZ413" s="2175"/>
      <c r="LBA413" s="2175"/>
      <c r="LBB413" s="2175"/>
      <c r="LBC413" s="2175"/>
      <c r="LBD413" s="2175"/>
      <c r="LBE413" s="2175"/>
      <c r="LBF413" s="2175"/>
      <c r="LBG413" s="2175"/>
      <c r="LBH413" s="2175"/>
      <c r="LBI413" s="2175"/>
      <c r="LBJ413" s="2175"/>
      <c r="LBK413" s="2175"/>
      <c r="LBL413" s="2175"/>
      <c r="LBM413" s="2175"/>
      <c r="LBN413" s="2175"/>
      <c r="LBO413" s="2175"/>
      <c r="LBP413" s="2175"/>
      <c r="LBQ413" s="2175"/>
      <c r="LBR413" s="2175"/>
      <c r="LBS413" s="2175"/>
      <c r="LBT413" s="2175"/>
      <c r="LBU413" s="2175"/>
      <c r="LBV413" s="2175"/>
      <c r="LBW413" s="2175"/>
      <c r="LBX413" s="2175"/>
      <c r="LBY413" s="2175"/>
      <c r="LBZ413" s="2175"/>
      <c r="LCA413" s="2175"/>
      <c r="LCB413" s="2175"/>
      <c r="LCC413" s="2175"/>
      <c r="LCD413" s="2175"/>
      <c r="LCE413" s="2175"/>
      <c r="LCF413" s="2175"/>
      <c r="LCG413" s="2175"/>
      <c r="LCH413" s="2175"/>
      <c r="LCI413" s="2175"/>
      <c r="LCJ413" s="2175"/>
      <c r="LCK413" s="2175"/>
      <c r="LCL413" s="2175"/>
      <c r="LCM413" s="2175"/>
      <c r="LCN413" s="2175"/>
      <c r="LCO413" s="2175"/>
      <c r="LCP413" s="2175"/>
      <c r="LCQ413" s="2175"/>
      <c r="LCR413" s="2175"/>
      <c r="LCS413" s="2175"/>
      <c r="LCT413" s="2175"/>
      <c r="LCU413" s="2175"/>
      <c r="LCV413" s="2175"/>
      <c r="LCW413" s="2175"/>
      <c r="LCX413" s="2175"/>
      <c r="LCY413" s="2175"/>
      <c r="LCZ413" s="2175"/>
      <c r="LDA413" s="2175"/>
      <c r="LDB413" s="2175"/>
      <c r="LDC413" s="2175"/>
      <c r="LDD413" s="2175"/>
      <c r="LDE413" s="2175"/>
      <c r="LDF413" s="2175"/>
      <c r="LDG413" s="2175"/>
      <c r="LDH413" s="2175"/>
      <c r="LDI413" s="2175"/>
      <c r="LDJ413" s="2175"/>
      <c r="LDK413" s="2175"/>
      <c r="LDL413" s="2175"/>
      <c r="LDM413" s="2175"/>
      <c r="LDN413" s="2175"/>
      <c r="LDO413" s="2175"/>
      <c r="LDP413" s="2175"/>
      <c r="LDQ413" s="2175"/>
      <c r="LDR413" s="2175"/>
      <c r="LDS413" s="2175"/>
      <c r="LDT413" s="2175"/>
      <c r="LDU413" s="2175"/>
      <c r="LDV413" s="2175"/>
      <c r="LDW413" s="2175"/>
      <c r="LDX413" s="2175"/>
      <c r="LDY413" s="2175"/>
      <c r="LDZ413" s="2175"/>
      <c r="LEA413" s="2175"/>
      <c r="LEB413" s="2175"/>
      <c r="LEC413" s="2175"/>
      <c r="LED413" s="2175"/>
      <c r="LEE413" s="2175"/>
      <c r="LEF413" s="2175"/>
      <c r="LEG413" s="2175"/>
      <c r="LEH413" s="2175"/>
      <c r="LEI413" s="2175"/>
      <c r="LEJ413" s="2175"/>
      <c r="LEK413" s="2175"/>
      <c r="LEL413" s="2175"/>
      <c r="LEM413" s="2175"/>
      <c r="LEN413" s="2175"/>
      <c r="LEO413" s="2175"/>
      <c r="LEP413" s="2175"/>
      <c r="LEQ413" s="2175"/>
      <c r="LER413" s="2175"/>
      <c r="LES413" s="2175"/>
      <c r="LET413" s="2175"/>
      <c r="LEU413" s="2175"/>
      <c r="LEV413" s="2175"/>
      <c r="LEW413" s="2175"/>
      <c r="LEX413" s="2175"/>
      <c r="LEY413" s="2175"/>
      <c r="LEZ413" s="2175"/>
      <c r="LFA413" s="2175"/>
      <c r="LFB413" s="2175"/>
      <c r="LFC413" s="2175"/>
      <c r="LFD413" s="2175"/>
      <c r="LFE413" s="2175"/>
      <c r="LFF413" s="2175"/>
      <c r="LFG413" s="2175"/>
      <c r="LFH413" s="2175"/>
      <c r="LFI413" s="2175"/>
      <c r="LFJ413" s="2175"/>
      <c r="LFK413" s="2175"/>
      <c r="LFL413" s="2175"/>
      <c r="LFM413" s="2175"/>
      <c r="LFN413" s="2175"/>
      <c r="LFO413" s="2175"/>
      <c r="LFP413" s="2175"/>
      <c r="LFQ413" s="2175"/>
      <c r="LFR413" s="2175"/>
      <c r="LFS413" s="2175"/>
      <c r="LFT413" s="2175"/>
      <c r="LFU413" s="2175"/>
      <c r="LFV413" s="2175"/>
      <c r="LFW413" s="2175"/>
      <c r="LFX413" s="2175"/>
      <c r="LFY413" s="2175"/>
      <c r="LFZ413" s="2175"/>
      <c r="LGA413" s="2175"/>
      <c r="LGB413" s="2175"/>
      <c r="LGC413" s="2175"/>
      <c r="LGD413" s="2175"/>
      <c r="LGE413" s="2175"/>
      <c r="LGF413" s="2175"/>
      <c r="LGG413" s="2175"/>
      <c r="LGH413" s="2175"/>
      <c r="LGI413" s="2175"/>
      <c r="LGJ413" s="2175"/>
      <c r="LGK413" s="2175"/>
      <c r="LGL413" s="2175"/>
      <c r="LGM413" s="2175"/>
      <c r="LGN413" s="2175"/>
      <c r="LGO413" s="2175"/>
      <c r="LGP413" s="2175"/>
      <c r="LGQ413" s="2175"/>
      <c r="LGR413" s="2175"/>
      <c r="LGS413" s="2175"/>
      <c r="LGT413" s="2175"/>
      <c r="LGU413" s="2175"/>
      <c r="LGV413" s="2175"/>
      <c r="LGW413" s="2175"/>
      <c r="LGX413" s="2175"/>
      <c r="LGY413" s="2175"/>
      <c r="LGZ413" s="2175"/>
      <c r="LHA413" s="2175"/>
      <c r="LHB413" s="2175"/>
      <c r="LHC413" s="2175"/>
      <c r="LHD413" s="2175"/>
      <c r="LHE413" s="2175"/>
      <c r="LHF413" s="2175"/>
      <c r="LHG413" s="2175"/>
      <c r="LHH413" s="2175"/>
      <c r="LHI413" s="2175"/>
      <c r="LHJ413" s="2175"/>
      <c r="LHK413" s="2175"/>
      <c r="LHL413" s="2175"/>
      <c r="LHM413" s="2175"/>
      <c r="LHN413" s="2175"/>
      <c r="LHO413" s="2175"/>
      <c r="LHP413" s="2175"/>
      <c r="LHQ413" s="2175"/>
      <c r="LHR413" s="2175"/>
      <c r="LHS413" s="2175"/>
      <c r="LHT413" s="2175"/>
      <c r="LHU413" s="2175"/>
      <c r="LHV413" s="2175"/>
      <c r="LHW413" s="2175"/>
      <c r="LHX413" s="2175"/>
      <c r="LHY413" s="2175"/>
      <c r="LHZ413" s="2175"/>
      <c r="LIA413" s="2175"/>
      <c r="LIB413" s="2175"/>
      <c r="LIC413" s="2175"/>
      <c r="LID413" s="2175"/>
      <c r="LIE413" s="2175"/>
      <c r="LIF413" s="2175"/>
      <c r="LIG413" s="2175"/>
      <c r="LIH413" s="2175"/>
      <c r="LII413" s="2175"/>
      <c r="LIJ413" s="2175"/>
      <c r="LIK413" s="2175"/>
      <c r="LIL413" s="2175"/>
      <c r="LIM413" s="2175"/>
      <c r="LIN413" s="2175"/>
      <c r="LIO413" s="2175"/>
      <c r="LIP413" s="2175"/>
      <c r="LIQ413" s="2175"/>
      <c r="LIR413" s="2175"/>
      <c r="LIS413" s="2175"/>
      <c r="LIT413" s="2175"/>
      <c r="LIU413" s="2175"/>
      <c r="LIV413" s="2175"/>
      <c r="LIW413" s="2175"/>
      <c r="LIX413" s="2175"/>
      <c r="LIY413" s="2175"/>
      <c r="LIZ413" s="2175"/>
      <c r="LJA413" s="2175"/>
      <c r="LJB413" s="2175"/>
      <c r="LJC413" s="2175"/>
      <c r="LJD413" s="2175"/>
      <c r="LJE413" s="2175"/>
      <c r="LJF413" s="2175"/>
      <c r="LJG413" s="2175"/>
      <c r="LJH413" s="2175"/>
      <c r="LJI413" s="2175"/>
      <c r="LJJ413" s="2175"/>
      <c r="LJK413" s="2175"/>
      <c r="LJL413" s="2175"/>
      <c r="LJM413" s="2175"/>
      <c r="LJN413" s="2175"/>
      <c r="LJO413" s="2175"/>
      <c r="LJP413" s="2175"/>
      <c r="LJQ413" s="2175"/>
      <c r="LJR413" s="2175"/>
      <c r="LJS413" s="2175"/>
      <c r="LJT413" s="2175"/>
      <c r="LJU413" s="2175"/>
      <c r="LJV413" s="2175"/>
      <c r="LJW413" s="2175"/>
      <c r="LJX413" s="2175"/>
      <c r="LJY413" s="2175"/>
      <c r="LJZ413" s="2175"/>
      <c r="LKA413" s="2175"/>
      <c r="LKB413" s="2175"/>
      <c r="LKC413" s="2175"/>
      <c r="LKD413" s="2175"/>
      <c r="LKE413" s="2175"/>
      <c r="LKF413" s="2175"/>
      <c r="LKG413" s="2175"/>
      <c r="LKH413" s="2175"/>
      <c r="LKI413" s="2175"/>
      <c r="LKJ413" s="2175"/>
      <c r="LKK413" s="2175"/>
      <c r="LKL413" s="2175"/>
      <c r="LKM413" s="2175"/>
      <c r="LKN413" s="2175"/>
      <c r="LKO413" s="2175"/>
      <c r="LKP413" s="2175"/>
      <c r="LKQ413" s="2175"/>
      <c r="LKR413" s="2175"/>
      <c r="LKS413" s="2175"/>
      <c r="LKT413" s="2175"/>
      <c r="LKU413" s="2175"/>
      <c r="LKV413" s="2175"/>
      <c r="LKW413" s="2175"/>
      <c r="LKX413" s="2175"/>
      <c r="LKY413" s="2175"/>
      <c r="LKZ413" s="2175"/>
      <c r="LLA413" s="2175"/>
      <c r="LLB413" s="2175"/>
      <c r="LLC413" s="2175"/>
      <c r="LLD413" s="2175"/>
      <c r="LLE413" s="2175"/>
      <c r="LLF413" s="2175"/>
      <c r="LLG413" s="2175"/>
      <c r="LLH413" s="2175"/>
      <c r="LLI413" s="2175"/>
      <c r="LLJ413" s="2175"/>
      <c r="LLK413" s="2175"/>
      <c r="LLL413" s="2175"/>
      <c r="LLM413" s="2175"/>
      <c r="LLN413" s="2175"/>
      <c r="LLO413" s="2175"/>
      <c r="LLP413" s="2175"/>
      <c r="LLQ413" s="2175"/>
      <c r="LLR413" s="2175"/>
      <c r="LLS413" s="2175"/>
      <c r="LLT413" s="2175"/>
      <c r="LLU413" s="2175"/>
      <c r="LLV413" s="2175"/>
      <c r="LLW413" s="2175"/>
      <c r="LLX413" s="2175"/>
      <c r="LLY413" s="2175"/>
      <c r="LLZ413" s="2175"/>
      <c r="LMA413" s="2175"/>
      <c r="LMB413" s="2175"/>
      <c r="LMC413" s="2175"/>
      <c r="LMD413" s="2175"/>
      <c r="LME413" s="2175"/>
      <c r="LMF413" s="2175"/>
      <c r="LMG413" s="2175"/>
      <c r="LMH413" s="2175"/>
      <c r="LMI413" s="2175"/>
      <c r="LMJ413" s="2175"/>
      <c r="LMK413" s="2175"/>
      <c r="LML413" s="2175"/>
      <c r="LMM413" s="2175"/>
      <c r="LMN413" s="2175"/>
      <c r="LMO413" s="2175"/>
      <c r="LMP413" s="2175"/>
      <c r="LMQ413" s="2175"/>
      <c r="LMR413" s="2175"/>
      <c r="LMS413" s="2175"/>
      <c r="LMT413" s="2175"/>
      <c r="LMU413" s="2175"/>
      <c r="LMV413" s="2175"/>
      <c r="LMW413" s="2175"/>
      <c r="LMX413" s="2175"/>
      <c r="LMY413" s="2175"/>
      <c r="LMZ413" s="2175"/>
      <c r="LNA413" s="2175"/>
      <c r="LNB413" s="2175"/>
      <c r="LNC413" s="2175"/>
      <c r="LND413" s="2175"/>
      <c r="LNE413" s="2175"/>
      <c r="LNF413" s="2175"/>
      <c r="LNG413" s="2175"/>
      <c r="LNH413" s="2175"/>
      <c r="LNI413" s="2175"/>
      <c r="LNJ413" s="2175"/>
      <c r="LNK413" s="2175"/>
      <c r="LNL413" s="2175"/>
      <c r="LNM413" s="2175"/>
      <c r="LNN413" s="2175"/>
      <c r="LNO413" s="2175"/>
      <c r="LNP413" s="2175"/>
      <c r="LNQ413" s="2175"/>
      <c r="LNR413" s="2175"/>
      <c r="LNS413" s="2175"/>
      <c r="LNT413" s="2175"/>
      <c r="LNU413" s="2175"/>
      <c r="LNV413" s="2175"/>
      <c r="LNW413" s="2175"/>
      <c r="LNX413" s="2175"/>
      <c r="LNY413" s="2175"/>
      <c r="LNZ413" s="2175"/>
      <c r="LOA413" s="2175"/>
      <c r="LOB413" s="2175"/>
      <c r="LOC413" s="2175"/>
      <c r="LOD413" s="2175"/>
      <c r="LOE413" s="2175"/>
      <c r="LOF413" s="2175"/>
      <c r="LOG413" s="2175"/>
      <c r="LOH413" s="2175"/>
      <c r="LOI413" s="2175"/>
      <c r="LOJ413" s="2175"/>
      <c r="LOK413" s="2175"/>
      <c r="LOL413" s="2175"/>
      <c r="LOM413" s="2175"/>
      <c r="LON413" s="2175"/>
      <c r="LOO413" s="2175"/>
      <c r="LOP413" s="2175"/>
      <c r="LOQ413" s="2175"/>
      <c r="LOR413" s="2175"/>
      <c r="LOS413" s="2175"/>
      <c r="LOT413" s="2175"/>
      <c r="LOU413" s="2175"/>
      <c r="LOV413" s="2175"/>
      <c r="LOW413" s="2175"/>
      <c r="LOX413" s="2175"/>
      <c r="LOY413" s="2175"/>
      <c r="LOZ413" s="2175"/>
      <c r="LPA413" s="2175"/>
      <c r="LPB413" s="2175"/>
      <c r="LPC413" s="2175"/>
      <c r="LPD413" s="2175"/>
      <c r="LPE413" s="2175"/>
      <c r="LPF413" s="2175"/>
      <c r="LPG413" s="2175"/>
      <c r="LPH413" s="2175"/>
      <c r="LPI413" s="2175"/>
      <c r="LPJ413" s="2175"/>
      <c r="LPK413" s="2175"/>
      <c r="LPL413" s="2175"/>
      <c r="LPM413" s="2175"/>
      <c r="LPN413" s="2175"/>
      <c r="LPO413" s="2175"/>
      <c r="LPP413" s="2175"/>
      <c r="LPQ413" s="2175"/>
      <c r="LPR413" s="2175"/>
      <c r="LPS413" s="2175"/>
      <c r="LPT413" s="2175"/>
      <c r="LPU413" s="2175"/>
      <c r="LPV413" s="2175"/>
      <c r="LPW413" s="2175"/>
      <c r="LPX413" s="2175"/>
      <c r="LPY413" s="2175"/>
      <c r="LPZ413" s="2175"/>
      <c r="LQA413" s="2175"/>
      <c r="LQB413" s="2175"/>
      <c r="LQC413" s="2175"/>
      <c r="LQD413" s="2175"/>
      <c r="LQE413" s="2175"/>
      <c r="LQF413" s="2175"/>
      <c r="LQG413" s="2175"/>
      <c r="LQH413" s="2175"/>
      <c r="LQI413" s="2175"/>
      <c r="LQJ413" s="2175"/>
      <c r="LQK413" s="2175"/>
      <c r="LQL413" s="2175"/>
      <c r="LQM413" s="2175"/>
      <c r="LQN413" s="2175"/>
      <c r="LQO413" s="2175"/>
      <c r="LQP413" s="2175"/>
      <c r="LQQ413" s="2175"/>
      <c r="LQR413" s="2175"/>
      <c r="LQS413" s="2175"/>
      <c r="LQT413" s="2175"/>
      <c r="LQU413" s="2175"/>
      <c r="LQV413" s="2175"/>
      <c r="LQW413" s="2175"/>
      <c r="LQX413" s="2175"/>
      <c r="LQY413" s="2175"/>
      <c r="LQZ413" s="2175"/>
      <c r="LRA413" s="2175"/>
      <c r="LRB413" s="2175"/>
      <c r="LRC413" s="2175"/>
      <c r="LRD413" s="2175"/>
      <c r="LRE413" s="2175"/>
      <c r="LRF413" s="2175"/>
      <c r="LRG413" s="2175"/>
      <c r="LRH413" s="2175"/>
      <c r="LRI413" s="2175"/>
      <c r="LRJ413" s="2175"/>
      <c r="LRK413" s="2175"/>
      <c r="LRL413" s="2175"/>
      <c r="LRM413" s="2175"/>
      <c r="LRN413" s="2175"/>
      <c r="LRO413" s="2175"/>
      <c r="LRP413" s="2175"/>
      <c r="LRQ413" s="2175"/>
      <c r="LRR413" s="2175"/>
      <c r="LRS413" s="2175"/>
      <c r="LRT413" s="2175"/>
      <c r="LRU413" s="2175"/>
      <c r="LRV413" s="2175"/>
      <c r="LRW413" s="2175"/>
      <c r="LRX413" s="2175"/>
      <c r="LRY413" s="2175"/>
      <c r="LRZ413" s="2175"/>
      <c r="LSA413" s="2175"/>
      <c r="LSB413" s="2175"/>
      <c r="LSC413" s="2175"/>
      <c r="LSD413" s="2175"/>
      <c r="LSE413" s="2175"/>
      <c r="LSF413" s="2175"/>
      <c r="LSG413" s="2175"/>
      <c r="LSH413" s="2175"/>
      <c r="LSI413" s="2175"/>
      <c r="LSJ413" s="2175"/>
      <c r="LSK413" s="2175"/>
      <c r="LSL413" s="2175"/>
      <c r="LSM413" s="2175"/>
      <c r="LSN413" s="2175"/>
      <c r="LSO413" s="2175"/>
      <c r="LSP413" s="2175"/>
      <c r="LSQ413" s="2175"/>
      <c r="LSR413" s="2175"/>
      <c r="LSS413" s="2175"/>
      <c r="LST413" s="2175"/>
      <c r="LSU413" s="2175"/>
      <c r="LSV413" s="2175"/>
      <c r="LSW413" s="2175"/>
      <c r="LSX413" s="2175"/>
      <c r="LSY413" s="2175"/>
      <c r="LSZ413" s="2175"/>
      <c r="LTA413" s="2175"/>
      <c r="LTB413" s="2175"/>
      <c r="LTC413" s="2175"/>
      <c r="LTD413" s="2175"/>
      <c r="LTE413" s="2175"/>
      <c r="LTF413" s="2175"/>
      <c r="LTG413" s="2175"/>
      <c r="LTH413" s="2175"/>
      <c r="LTI413" s="2175"/>
      <c r="LTJ413" s="2175"/>
      <c r="LTK413" s="2175"/>
      <c r="LTL413" s="2175"/>
      <c r="LTM413" s="2175"/>
      <c r="LTN413" s="2175"/>
      <c r="LTO413" s="2175"/>
      <c r="LTP413" s="2175"/>
      <c r="LTQ413" s="2175"/>
      <c r="LTR413" s="2175"/>
      <c r="LTS413" s="2175"/>
      <c r="LTT413" s="2175"/>
      <c r="LTU413" s="2175"/>
      <c r="LTV413" s="2175"/>
      <c r="LTW413" s="2175"/>
      <c r="LTX413" s="2175"/>
      <c r="LTY413" s="2175"/>
      <c r="LTZ413" s="2175"/>
      <c r="LUA413" s="2175"/>
      <c r="LUB413" s="2175"/>
      <c r="LUC413" s="2175"/>
      <c r="LUD413" s="2175"/>
      <c r="LUE413" s="2175"/>
      <c r="LUF413" s="2175"/>
      <c r="LUG413" s="2175"/>
      <c r="LUH413" s="2175"/>
      <c r="LUI413" s="2175"/>
      <c r="LUJ413" s="2175"/>
      <c r="LUK413" s="2175"/>
      <c r="LUL413" s="2175"/>
      <c r="LUM413" s="2175"/>
      <c r="LUN413" s="2175"/>
      <c r="LUO413" s="2175"/>
      <c r="LUP413" s="2175"/>
      <c r="LUQ413" s="2175"/>
      <c r="LUR413" s="2175"/>
      <c r="LUS413" s="2175"/>
      <c r="LUT413" s="2175"/>
      <c r="LUU413" s="2175"/>
      <c r="LUV413" s="2175"/>
      <c r="LUW413" s="2175"/>
      <c r="LUX413" s="2175"/>
      <c r="LUY413" s="2175"/>
      <c r="LUZ413" s="2175"/>
      <c r="LVA413" s="2175"/>
      <c r="LVB413" s="2175"/>
      <c r="LVC413" s="2175"/>
      <c r="LVD413" s="2175"/>
      <c r="LVE413" s="2175"/>
      <c r="LVF413" s="2175"/>
      <c r="LVG413" s="2175"/>
      <c r="LVH413" s="2175"/>
      <c r="LVI413" s="2175"/>
      <c r="LVJ413" s="2175"/>
      <c r="LVK413" s="2175"/>
      <c r="LVL413" s="2175"/>
      <c r="LVM413" s="2175"/>
      <c r="LVN413" s="2175"/>
      <c r="LVO413" s="2175"/>
      <c r="LVP413" s="2175"/>
      <c r="LVQ413" s="2175"/>
      <c r="LVR413" s="2175"/>
      <c r="LVS413" s="2175"/>
      <c r="LVT413" s="2175"/>
      <c r="LVU413" s="2175"/>
      <c r="LVV413" s="2175"/>
      <c r="LVW413" s="2175"/>
      <c r="LVX413" s="2175"/>
      <c r="LVY413" s="2175"/>
      <c r="LVZ413" s="2175"/>
      <c r="LWA413" s="2175"/>
      <c r="LWB413" s="2175"/>
      <c r="LWC413" s="2175"/>
      <c r="LWD413" s="2175"/>
      <c r="LWE413" s="2175"/>
      <c r="LWF413" s="2175"/>
      <c r="LWG413" s="2175"/>
      <c r="LWH413" s="2175"/>
      <c r="LWI413" s="2175"/>
      <c r="LWJ413" s="2175"/>
      <c r="LWK413" s="2175"/>
      <c r="LWL413" s="2175"/>
      <c r="LWM413" s="2175"/>
      <c r="LWN413" s="2175"/>
      <c r="LWO413" s="2175"/>
      <c r="LWP413" s="2175"/>
      <c r="LWQ413" s="2175"/>
      <c r="LWR413" s="2175"/>
      <c r="LWS413" s="2175"/>
      <c r="LWT413" s="2175"/>
      <c r="LWU413" s="2175"/>
      <c r="LWV413" s="2175"/>
      <c r="LWW413" s="2175"/>
      <c r="LWX413" s="2175"/>
      <c r="LWY413" s="2175"/>
      <c r="LWZ413" s="2175"/>
      <c r="LXA413" s="2175"/>
      <c r="LXB413" s="2175"/>
      <c r="LXC413" s="2175"/>
      <c r="LXD413" s="2175"/>
      <c r="LXE413" s="2175"/>
      <c r="LXF413" s="2175"/>
      <c r="LXG413" s="2175"/>
      <c r="LXH413" s="2175"/>
      <c r="LXI413" s="2175"/>
      <c r="LXJ413" s="2175"/>
      <c r="LXK413" s="2175"/>
      <c r="LXL413" s="2175"/>
      <c r="LXM413" s="2175"/>
      <c r="LXN413" s="2175"/>
      <c r="LXO413" s="2175"/>
      <c r="LXP413" s="2175"/>
      <c r="LXQ413" s="2175"/>
      <c r="LXR413" s="2175"/>
      <c r="LXS413" s="2175"/>
      <c r="LXT413" s="2175"/>
      <c r="LXU413" s="2175"/>
      <c r="LXV413" s="2175"/>
      <c r="LXW413" s="2175"/>
      <c r="LXX413" s="2175"/>
      <c r="LXY413" s="2175"/>
      <c r="LXZ413" s="2175"/>
      <c r="LYA413" s="2175"/>
      <c r="LYB413" s="2175"/>
      <c r="LYC413" s="2175"/>
      <c r="LYD413" s="2175"/>
      <c r="LYE413" s="2175"/>
      <c r="LYF413" s="2175"/>
      <c r="LYG413" s="2175"/>
      <c r="LYH413" s="2175"/>
      <c r="LYI413" s="2175"/>
      <c r="LYJ413" s="2175"/>
      <c r="LYK413" s="2175"/>
      <c r="LYL413" s="2175"/>
      <c r="LYM413" s="2175"/>
      <c r="LYN413" s="2175"/>
      <c r="LYO413" s="2175"/>
      <c r="LYP413" s="2175"/>
      <c r="LYQ413" s="2175"/>
      <c r="LYR413" s="2175"/>
      <c r="LYS413" s="2175"/>
      <c r="LYT413" s="2175"/>
      <c r="LYU413" s="2175"/>
      <c r="LYV413" s="2175"/>
      <c r="LYW413" s="2175"/>
      <c r="LYX413" s="2175"/>
      <c r="LYY413" s="2175"/>
      <c r="LYZ413" s="2175"/>
      <c r="LZA413" s="2175"/>
      <c r="LZB413" s="2175"/>
      <c r="LZC413" s="2175"/>
      <c r="LZD413" s="2175"/>
      <c r="LZE413" s="2175"/>
      <c r="LZF413" s="2175"/>
      <c r="LZG413" s="2175"/>
      <c r="LZH413" s="2175"/>
      <c r="LZI413" s="2175"/>
      <c r="LZJ413" s="2175"/>
      <c r="LZK413" s="2175"/>
      <c r="LZL413" s="2175"/>
      <c r="LZM413" s="2175"/>
      <c r="LZN413" s="2175"/>
      <c r="LZO413" s="2175"/>
      <c r="LZP413" s="2175"/>
      <c r="LZQ413" s="2175"/>
      <c r="LZR413" s="2175"/>
      <c r="LZS413" s="2175"/>
      <c r="LZT413" s="2175"/>
      <c r="LZU413" s="2175"/>
      <c r="LZV413" s="2175"/>
      <c r="LZW413" s="2175"/>
      <c r="LZX413" s="2175"/>
      <c r="LZY413" s="2175"/>
      <c r="LZZ413" s="2175"/>
      <c r="MAA413" s="2175"/>
      <c r="MAB413" s="2175"/>
      <c r="MAC413" s="2175"/>
      <c r="MAD413" s="2175"/>
      <c r="MAE413" s="2175"/>
      <c r="MAF413" s="2175"/>
      <c r="MAG413" s="2175"/>
      <c r="MAH413" s="2175"/>
      <c r="MAI413" s="2175"/>
      <c r="MAJ413" s="2175"/>
      <c r="MAK413" s="2175"/>
      <c r="MAL413" s="2175"/>
      <c r="MAM413" s="2175"/>
      <c r="MAN413" s="2175"/>
      <c r="MAO413" s="2175"/>
      <c r="MAP413" s="2175"/>
      <c r="MAQ413" s="2175"/>
      <c r="MAR413" s="2175"/>
      <c r="MAS413" s="2175"/>
      <c r="MAT413" s="2175"/>
      <c r="MAU413" s="2175"/>
      <c r="MAV413" s="2175"/>
      <c r="MAW413" s="2175"/>
      <c r="MAX413" s="2175"/>
      <c r="MAY413" s="2175"/>
      <c r="MAZ413" s="2175"/>
      <c r="MBA413" s="2175"/>
      <c r="MBB413" s="2175"/>
      <c r="MBC413" s="2175"/>
      <c r="MBD413" s="2175"/>
      <c r="MBE413" s="2175"/>
      <c r="MBF413" s="2175"/>
      <c r="MBG413" s="2175"/>
      <c r="MBH413" s="2175"/>
      <c r="MBI413" s="2175"/>
      <c r="MBJ413" s="2175"/>
      <c r="MBK413" s="2175"/>
      <c r="MBL413" s="2175"/>
      <c r="MBM413" s="2175"/>
      <c r="MBN413" s="2175"/>
      <c r="MBO413" s="2175"/>
      <c r="MBP413" s="2175"/>
      <c r="MBQ413" s="2175"/>
      <c r="MBR413" s="2175"/>
      <c r="MBS413" s="2175"/>
      <c r="MBT413" s="2175"/>
      <c r="MBU413" s="2175"/>
      <c r="MBV413" s="2175"/>
      <c r="MBW413" s="2175"/>
      <c r="MBX413" s="2175"/>
      <c r="MBY413" s="2175"/>
      <c r="MBZ413" s="2175"/>
      <c r="MCA413" s="2175"/>
      <c r="MCB413" s="2175"/>
      <c r="MCC413" s="2175"/>
      <c r="MCD413" s="2175"/>
      <c r="MCE413" s="2175"/>
      <c r="MCF413" s="2175"/>
      <c r="MCG413" s="2175"/>
      <c r="MCH413" s="2175"/>
      <c r="MCI413" s="2175"/>
      <c r="MCJ413" s="2175"/>
      <c r="MCK413" s="2175"/>
      <c r="MCL413" s="2175"/>
      <c r="MCM413" s="2175"/>
      <c r="MCN413" s="2175"/>
      <c r="MCO413" s="2175"/>
      <c r="MCP413" s="2175"/>
      <c r="MCQ413" s="2175"/>
      <c r="MCR413" s="2175"/>
      <c r="MCS413" s="2175"/>
      <c r="MCT413" s="2175"/>
      <c r="MCU413" s="2175"/>
      <c r="MCV413" s="2175"/>
      <c r="MCW413" s="2175"/>
      <c r="MCX413" s="2175"/>
      <c r="MCY413" s="2175"/>
      <c r="MCZ413" s="2175"/>
      <c r="MDA413" s="2175"/>
      <c r="MDB413" s="2175"/>
      <c r="MDC413" s="2175"/>
      <c r="MDD413" s="2175"/>
      <c r="MDE413" s="2175"/>
      <c r="MDF413" s="2175"/>
      <c r="MDG413" s="2175"/>
      <c r="MDH413" s="2175"/>
      <c r="MDI413" s="2175"/>
      <c r="MDJ413" s="2175"/>
      <c r="MDK413" s="2175"/>
      <c r="MDL413" s="2175"/>
      <c r="MDM413" s="2175"/>
      <c r="MDN413" s="2175"/>
      <c r="MDO413" s="2175"/>
      <c r="MDP413" s="2175"/>
      <c r="MDQ413" s="2175"/>
      <c r="MDR413" s="2175"/>
      <c r="MDS413" s="2175"/>
      <c r="MDT413" s="2175"/>
      <c r="MDU413" s="2175"/>
      <c r="MDV413" s="2175"/>
      <c r="MDW413" s="2175"/>
      <c r="MDX413" s="2175"/>
      <c r="MDY413" s="2175"/>
      <c r="MDZ413" s="2175"/>
      <c r="MEA413" s="2175"/>
      <c r="MEB413" s="2175"/>
      <c r="MEC413" s="2175"/>
      <c r="MED413" s="2175"/>
      <c r="MEE413" s="2175"/>
      <c r="MEF413" s="2175"/>
      <c r="MEG413" s="2175"/>
      <c r="MEH413" s="2175"/>
      <c r="MEI413" s="2175"/>
      <c r="MEJ413" s="2175"/>
      <c r="MEK413" s="2175"/>
      <c r="MEL413" s="2175"/>
      <c r="MEM413" s="2175"/>
      <c r="MEN413" s="2175"/>
      <c r="MEO413" s="2175"/>
      <c r="MEP413" s="2175"/>
      <c r="MEQ413" s="2175"/>
      <c r="MER413" s="2175"/>
      <c r="MES413" s="2175"/>
      <c r="MET413" s="2175"/>
      <c r="MEU413" s="2175"/>
      <c r="MEV413" s="2175"/>
      <c r="MEW413" s="2175"/>
      <c r="MEX413" s="2175"/>
      <c r="MEY413" s="2175"/>
      <c r="MEZ413" s="2175"/>
      <c r="MFA413" s="2175"/>
      <c r="MFB413" s="2175"/>
      <c r="MFC413" s="2175"/>
      <c r="MFD413" s="2175"/>
      <c r="MFE413" s="2175"/>
      <c r="MFF413" s="2175"/>
      <c r="MFG413" s="2175"/>
      <c r="MFH413" s="2175"/>
      <c r="MFI413" s="2175"/>
      <c r="MFJ413" s="2175"/>
      <c r="MFK413" s="2175"/>
      <c r="MFL413" s="2175"/>
      <c r="MFM413" s="2175"/>
      <c r="MFN413" s="2175"/>
      <c r="MFO413" s="2175"/>
      <c r="MFP413" s="2175"/>
      <c r="MFQ413" s="2175"/>
      <c r="MFR413" s="2175"/>
      <c r="MFS413" s="2175"/>
      <c r="MFT413" s="2175"/>
      <c r="MFU413" s="2175"/>
      <c r="MFV413" s="2175"/>
      <c r="MFW413" s="2175"/>
      <c r="MFX413" s="2175"/>
      <c r="MFY413" s="2175"/>
      <c r="MFZ413" s="2175"/>
      <c r="MGA413" s="2175"/>
      <c r="MGB413" s="2175"/>
      <c r="MGC413" s="2175"/>
      <c r="MGD413" s="2175"/>
      <c r="MGE413" s="2175"/>
      <c r="MGF413" s="2175"/>
      <c r="MGG413" s="2175"/>
      <c r="MGH413" s="2175"/>
      <c r="MGI413" s="2175"/>
      <c r="MGJ413" s="2175"/>
      <c r="MGK413" s="2175"/>
      <c r="MGL413" s="2175"/>
      <c r="MGM413" s="2175"/>
      <c r="MGN413" s="2175"/>
      <c r="MGO413" s="2175"/>
      <c r="MGP413" s="2175"/>
      <c r="MGQ413" s="2175"/>
      <c r="MGR413" s="2175"/>
      <c r="MGS413" s="2175"/>
      <c r="MGT413" s="2175"/>
      <c r="MGU413" s="2175"/>
      <c r="MGV413" s="2175"/>
      <c r="MGW413" s="2175"/>
      <c r="MGX413" s="2175"/>
      <c r="MGY413" s="2175"/>
      <c r="MGZ413" s="2175"/>
      <c r="MHA413" s="2175"/>
      <c r="MHB413" s="2175"/>
      <c r="MHC413" s="2175"/>
      <c r="MHD413" s="2175"/>
      <c r="MHE413" s="2175"/>
      <c r="MHF413" s="2175"/>
      <c r="MHG413" s="2175"/>
      <c r="MHH413" s="2175"/>
      <c r="MHI413" s="2175"/>
      <c r="MHJ413" s="2175"/>
      <c r="MHK413" s="2175"/>
      <c r="MHL413" s="2175"/>
      <c r="MHM413" s="2175"/>
      <c r="MHN413" s="2175"/>
      <c r="MHO413" s="2175"/>
      <c r="MHP413" s="2175"/>
      <c r="MHQ413" s="2175"/>
      <c r="MHR413" s="2175"/>
      <c r="MHS413" s="2175"/>
      <c r="MHT413" s="2175"/>
      <c r="MHU413" s="2175"/>
      <c r="MHV413" s="2175"/>
      <c r="MHW413" s="2175"/>
      <c r="MHX413" s="2175"/>
      <c r="MHY413" s="2175"/>
      <c r="MHZ413" s="2175"/>
      <c r="MIA413" s="2175"/>
      <c r="MIB413" s="2175"/>
      <c r="MIC413" s="2175"/>
      <c r="MID413" s="2175"/>
      <c r="MIE413" s="2175"/>
      <c r="MIF413" s="2175"/>
      <c r="MIG413" s="2175"/>
      <c r="MIH413" s="2175"/>
      <c r="MII413" s="2175"/>
      <c r="MIJ413" s="2175"/>
      <c r="MIK413" s="2175"/>
      <c r="MIL413" s="2175"/>
      <c r="MIM413" s="2175"/>
      <c r="MIN413" s="2175"/>
      <c r="MIO413" s="2175"/>
      <c r="MIP413" s="2175"/>
      <c r="MIQ413" s="2175"/>
      <c r="MIR413" s="2175"/>
      <c r="MIS413" s="2175"/>
      <c r="MIT413" s="2175"/>
      <c r="MIU413" s="2175"/>
      <c r="MIV413" s="2175"/>
      <c r="MIW413" s="2175"/>
      <c r="MIX413" s="2175"/>
      <c r="MIY413" s="2175"/>
      <c r="MIZ413" s="2175"/>
      <c r="MJA413" s="2175"/>
      <c r="MJB413" s="2175"/>
      <c r="MJC413" s="2175"/>
      <c r="MJD413" s="2175"/>
      <c r="MJE413" s="2175"/>
      <c r="MJF413" s="2175"/>
      <c r="MJG413" s="2175"/>
      <c r="MJH413" s="2175"/>
      <c r="MJI413" s="2175"/>
      <c r="MJJ413" s="2175"/>
      <c r="MJK413" s="2175"/>
      <c r="MJL413" s="2175"/>
      <c r="MJM413" s="2175"/>
      <c r="MJN413" s="2175"/>
      <c r="MJO413" s="2175"/>
      <c r="MJP413" s="2175"/>
      <c r="MJQ413" s="2175"/>
      <c r="MJR413" s="2175"/>
      <c r="MJS413" s="2175"/>
      <c r="MJT413" s="2175"/>
      <c r="MJU413" s="2175"/>
      <c r="MJV413" s="2175"/>
      <c r="MJW413" s="2175"/>
      <c r="MJX413" s="2175"/>
      <c r="MJY413" s="2175"/>
      <c r="MJZ413" s="2175"/>
      <c r="MKA413" s="2175"/>
      <c r="MKB413" s="2175"/>
      <c r="MKC413" s="2175"/>
      <c r="MKD413" s="2175"/>
      <c r="MKE413" s="2175"/>
      <c r="MKF413" s="2175"/>
      <c r="MKG413" s="2175"/>
      <c r="MKH413" s="2175"/>
      <c r="MKI413" s="2175"/>
      <c r="MKJ413" s="2175"/>
      <c r="MKK413" s="2175"/>
      <c r="MKL413" s="2175"/>
      <c r="MKM413" s="2175"/>
      <c r="MKN413" s="2175"/>
      <c r="MKO413" s="2175"/>
      <c r="MKP413" s="2175"/>
      <c r="MKQ413" s="2175"/>
      <c r="MKR413" s="2175"/>
      <c r="MKS413" s="2175"/>
      <c r="MKT413" s="2175"/>
      <c r="MKU413" s="2175"/>
      <c r="MKV413" s="2175"/>
      <c r="MKW413" s="2175"/>
      <c r="MKX413" s="2175"/>
      <c r="MKY413" s="2175"/>
      <c r="MKZ413" s="2175"/>
      <c r="MLA413" s="2175"/>
      <c r="MLB413" s="2175"/>
      <c r="MLC413" s="2175"/>
      <c r="MLD413" s="2175"/>
      <c r="MLE413" s="2175"/>
      <c r="MLF413" s="2175"/>
      <c r="MLG413" s="2175"/>
      <c r="MLH413" s="2175"/>
      <c r="MLI413" s="2175"/>
      <c r="MLJ413" s="2175"/>
      <c r="MLK413" s="2175"/>
      <c r="MLL413" s="2175"/>
      <c r="MLM413" s="2175"/>
      <c r="MLN413" s="2175"/>
      <c r="MLO413" s="2175"/>
      <c r="MLP413" s="2175"/>
      <c r="MLQ413" s="2175"/>
      <c r="MLR413" s="2175"/>
      <c r="MLS413" s="2175"/>
      <c r="MLT413" s="2175"/>
      <c r="MLU413" s="2175"/>
      <c r="MLV413" s="2175"/>
      <c r="MLW413" s="2175"/>
      <c r="MLX413" s="2175"/>
      <c r="MLY413" s="2175"/>
      <c r="MLZ413" s="2175"/>
      <c r="MMA413" s="2175"/>
      <c r="MMB413" s="2175"/>
      <c r="MMC413" s="2175"/>
      <c r="MMD413" s="2175"/>
      <c r="MME413" s="2175"/>
      <c r="MMF413" s="2175"/>
      <c r="MMG413" s="2175"/>
      <c r="MMH413" s="2175"/>
      <c r="MMI413" s="2175"/>
      <c r="MMJ413" s="2175"/>
      <c r="MMK413" s="2175"/>
      <c r="MML413" s="2175"/>
      <c r="MMM413" s="2175"/>
      <c r="MMN413" s="2175"/>
      <c r="MMO413" s="2175"/>
      <c r="MMP413" s="2175"/>
      <c r="MMQ413" s="2175"/>
      <c r="MMR413" s="2175"/>
      <c r="MMS413" s="2175"/>
      <c r="MMT413" s="2175"/>
      <c r="MMU413" s="2175"/>
      <c r="MMV413" s="2175"/>
      <c r="MMW413" s="2175"/>
      <c r="MMX413" s="2175"/>
      <c r="MMY413" s="2175"/>
      <c r="MMZ413" s="2175"/>
      <c r="MNA413" s="2175"/>
      <c r="MNB413" s="2175"/>
      <c r="MNC413" s="2175"/>
      <c r="MND413" s="2175"/>
      <c r="MNE413" s="2175"/>
      <c r="MNF413" s="2175"/>
      <c r="MNG413" s="2175"/>
      <c r="MNH413" s="2175"/>
      <c r="MNI413" s="2175"/>
      <c r="MNJ413" s="2175"/>
      <c r="MNK413" s="2175"/>
      <c r="MNL413" s="2175"/>
      <c r="MNM413" s="2175"/>
      <c r="MNN413" s="2175"/>
      <c r="MNO413" s="2175"/>
      <c r="MNP413" s="2175"/>
      <c r="MNQ413" s="2175"/>
      <c r="MNR413" s="2175"/>
      <c r="MNS413" s="2175"/>
      <c r="MNT413" s="2175"/>
      <c r="MNU413" s="2175"/>
      <c r="MNV413" s="2175"/>
      <c r="MNW413" s="2175"/>
      <c r="MNX413" s="2175"/>
      <c r="MNY413" s="2175"/>
      <c r="MNZ413" s="2175"/>
      <c r="MOA413" s="2175"/>
      <c r="MOB413" s="2175"/>
      <c r="MOC413" s="2175"/>
      <c r="MOD413" s="2175"/>
      <c r="MOE413" s="2175"/>
      <c r="MOF413" s="2175"/>
      <c r="MOG413" s="2175"/>
      <c r="MOH413" s="2175"/>
      <c r="MOI413" s="2175"/>
      <c r="MOJ413" s="2175"/>
      <c r="MOK413" s="2175"/>
      <c r="MOL413" s="2175"/>
      <c r="MOM413" s="2175"/>
      <c r="MON413" s="2175"/>
      <c r="MOO413" s="2175"/>
      <c r="MOP413" s="2175"/>
      <c r="MOQ413" s="2175"/>
      <c r="MOR413" s="2175"/>
      <c r="MOS413" s="2175"/>
      <c r="MOT413" s="2175"/>
      <c r="MOU413" s="2175"/>
      <c r="MOV413" s="2175"/>
      <c r="MOW413" s="2175"/>
      <c r="MOX413" s="2175"/>
      <c r="MOY413" s="2175"/>
      <c r="MOZ413" s="2175"/>
      <c r="MPA413" s="2175"/>
      <c r="MPB413" s="2175"/>
      <c r="MPC413" s="2175"/>
      <c r="MPD413" s="2175"/>
      <c r="MPE413" s="2175"/>
      <c r="MPF413" s="2175"/>
      <c r="MPG413" s="2175"/>
      <c r="MPH413" s="2175"/>
      <c r="MPI413" s="2175"/>
      <c r="MPJ413" s="2175"/>
      <c r="MPK413" s="2175"/>
      <c r="MPL413" s="2175"/>
      <c r="MPM413" s="2175"/>
      <c r="MPN413" s="2175"/>
      <c r="MPO413" s="2175"/>
      <c r="MPP413" s="2175"/>
      <c r="MPQ413" s="2175"/>
      <c r="MPR413" s="2175"/>
      <c r="MPS413" s="2175"/>
      <c r="MPT413" s="2175"/>
      <c r="MPU413" s="2175"/>
      <c r="MPV413" s="2175"/>
      <c r="MPW413" s="2175"/>
      <c r="MPX413" s="2175"/>
      <c r="MPY413" s="2175"/>
      <c r="MPZ413" s="2175"/>
      <c r="MQA413" s="2175"/>
      <c r="MQB413" s="2175"/>
      <c r="MQC413" s="2175"/>
      <c r="MQD413" s="2175"/>
      <c r="MQE413" s="2175"/>
      <c r="MQF413" s="2175"/>
      <c r="MQG413" s="2175"/>
      <c r="MQH413" s="2175"/>
      <c r="MQI413" s="2175"/>
      <c r="MQJ413" s="2175"/>
      <c r="MQK413" s="2175"/>
      <c r="MQL413" s="2175"/>
      <c r="MQM413" s="2175"/>
      <c r="MQN413" s="2175"/>
      <c r="MQO413" s="2175"/>
      <c r="MQP413" s="2175"/>
      <c r="MQQ413" s="2175"/>
      <c r="MQR413" s="2175"/>
      <c r="MQS413" s="2175"/>
      <c r="MQT413" s="2175"/>
      <c r="MQU413" s="2175"/>
      <c r="MQV413" s="2175"/>
      <c r="MQW413" s="2175"/>
      <c r="MQX413" s="2175"/>
      <c r="MQY413" s="2175"/>
      <c r="MQZ413" s="2175"/>
      <c r="MRA413" s="2175"/>
      <c r="MRB413" s="2175"/>
      <c r="MRC413" s="2175"/>
      <c r="MRD413" s="2175"/>
      <c r="MRE413" s="2175"/>
      <c r="MRF413" s="2175"/>
      <c r="MRG413" s="2175"/>
      <c r="MRH413" s="2175"/>
      <c r="MRI413" s="2175"/>
      <c r="MRJ413" s="2175"/>
      <c r="MRK413" s="2175"/>
      <c r="MRL413" s="2175"/>
      <c r="MRM413" s="2175"/>
      <c r="MRN413" s="2175"/>
      <c r="MRO413" s="2175"/>
      <c r="MRP413" s="2175"/>
      <c r="MRQ413" s="2175"/>
      <c r="MRR413" s="2175"/>
      <c r="MRS413" s="2175"/>
      <c r="MRT413" s="2175"/>
      <c r="MRU413" s="2175"/>
      <c r="MRV413" s="2175"/>
      <c r="MRW413" s="2175"/>
      <c r="MRX413" s="2175"/>
      <c r="MRY413" s="2175"/>
      <c r="MRZ413" s="2175"/>
      <c r="MSA413" s="2175"/>
      <c r="MSB413" s="2175"/>
      <c r="MSC413" s="2175"/>
      <c r="MSD413" s="2175"/>
      <c r="MSE413" s="2175"/>
      <c r="MSF413" s="2175"/>
      <c r="MSG413" s="2175"/>
      <c r="MSH413" s="2175"/>
      <c r="MSI413" s="2175"/>
      <c r="MSJ413" s="2175"/>
      <c r="MSK413" s="2175"/>
      <c r="MSL413" s="2175"/>
      <c r="MSM413" s="2175"/>
      <c r="MSN413" s="2175"/>
      <c r="MSO413" s="2175"/>
      <c r="MSP413" s="2175"/>
      <c r="MSQ413" s="2175"/>
      <c r="MSR413" s="2175"/>
      <c r="MSS413" s="2175"/>
      <c r="MST413" s="2175"/>
      <c r="MSU413" s="2175"/>
      <c r="MSV413" s="2175"/>
      <c r="MSW413" s="2175"/>
      <c r="MSX413" s="2175"/>
      <c r="MSY413" s="2175"/>
      <c r="MSZ413" s="2175"/>
      <c r="MTA413" s="2175"/>
      <c r="MTB413" s="2175"/>
      <c r="MTC413" s="2175"/>
      <c r="MTD413" s="2175"/>
      <c r="MTE413" s="2175"/>
      <c r="MTF413" s="2175"/>
      <c r="MTG413" s="2175"/>
      <c r="MTH413" s="2175"/>
      <c r="MTI413" s="2175"/>
      <c r="MTJ413" s="2175"/>
      <c r="MTK413" s="2175"/>
      <c r="MTL413" s="2175"/>
      <c r="MTM413" s="2175"/>
      <c r="MTN413" s="2175"/>
      <c r="MTO413" s="2175"/>
      <c r="MTP413" s="2175"/>
      <c r="MTQ413" s="2175"/>
      <c r="MTR413" s="2175"/>
      <c r="MTS413" s="2175"/>
      <c r="MTT413" s="2175"/>
      <c r="MTU413" s="2175"/>
      <c r="MTV413" s="2175"/>
      <c r="MTW413" s="2175"/>
      <c r="MTX413" s="2175"/>
      <c r="MTY413" s="2175"/>
      <c r="MTZ413" s="2175"/>
      <c r="MUA413" s="2175"/>
      <c r="MUB413" s="2175"/>
      <c r="MUC413" s="2175"/>
      <c r="MUD413" s="2175"/>
      <c r="MUE413" s="2175"/>
      <c r="MUF413" s="2175"/>
      <c r="MUG413" s="2175"/>
      <c r="MUH413" s="2175"/>
      <c r="MUI413" s="2175"/>
      <c r="MUJ413" s="2175"/>
      <c r="MUK413" s="2175"/>
      <c r="MUL413" s="2175"/>
      <c r="MUM413" s="2175"/>
      <c r="MUN413" s="2175"/>
      <c r="MUO413" s="2175"/>
      <c r="MUP413" s="2175"/>
      <c r="MUQ413" s="2175"/>
      <c r="MUR413" s="2175"/>
      <c r="MUS413" s="2175"/>
      <c r="MUT413" s="2175"/>
      <c r="MUU413" s="2175"/>
      <c r="MUV413" s="2175"/>
      <c r="MUW413" s="2175"/>
      <c r="MUX413" s="2175"/>
      <c r="MUY413" s="2175"/>
      <c r="MUZ413" s="2175"/>
      <c r="MVA413" s="2175"/>
      <c r="MVB413" s="2175"/>
      <c r="MVC413" s="2175"/>
      <c r="MVD413" s="2175"/>
      <c r="MVE413" s="2175"/>
      <c r="MVF413" s="2175"/>
      <c r="MVG413" s="2175"/>
      <c r="MVH413" s="2175"/>
      <c r="MVI413" s="2175"/>
      <c r="MVJ413" s="2175"/>
      <c r="MVK413" s="2175"/>
      <c r="MVL413" s="2175"/>
      <c r="MVM413" s="2175"/>
      <c r="MVN413" s="2175"/>
      <c r="MVO413" s="2175"/>
      <c r="MVP413" s="2175"/>
      <c r="MVQ413" s="2175"/>
      <c r="MVR413" s="2175"/>
      <c r="MVS413" s="2175"/>
      <c r="MVT413" s="2175"/>
      <c r="MVU413" s="2175"/>
      <c r="MVV413" s="2175"/>
      <c r="MVW413" s="2175"/>
      <c r="MVX413" s="2175"/>
      <c r="MVY413" s="2175"/>
      <c r="MVZ413" s="2175"/>
      <c r="MWA413" s="2175"/>
      <c r="MWB413" s="2175"/>
      <c r="MWC413" s="2175"/>
      <c r="MWD413" s="2175"/>
      <c r="MWE413" s="2175"/>
      <c r="MWF413" s="2175"/>
      <c r="MWG413" s="2175"/>
      <c r="MWH413" s="2175"/>
      <c r="MWI413" s="2175"/>
      <c r="MWJ413" s="2175"/>
      <c r="MWK413" s="2175"/>
      <c r="MWL413" s="2175"/>
      <c r="MWM413" s="2175"/>
      <c r="MWN413" s="2175"/>
      <c r="MWO413" s="2175"/>
      <c r="MWP413" s="2175"/>
      <c r="MWQ413" s="2175"/>
      <c r="MWR413" s="2175"/>
      <c r="MWS413" s="2175"/>
      <c r="MWT413" s="2175"/>
      <c r="MWU413" s="2175"/>
      <c r="MWV413" s="2175"/>
      <c r="MWW413" s="2175"/>
      <c r="MWX413" s="2175"/>
      <c r="MWY413" s="2175"/>
      <c r="MWZ413" s="2175"/>
      <c r="MXA413" s="2175"/>
      <c r="MXB413" s="2175"/>
      <c r="MXC413" s="2175"/>
      <c r="MXD413" s="2175"/>
      <c r="MXE413" s="2175"/>
      <c r="MXF413" s="2175"/>
      <c r="MXG413" s="2175"/>
      <c r="MXH413" s="2175"/>
      <c r="MXI413" s="2175"/>
      <c r="MXJ413" s="2175"/>
      <c r="MXK413" s="2175"/>
      <c r="MXL413" s="2175"/>
      <c r="MXM413" s="2175"/>
      <c r="MXN413" s="2175"/>
      <c r="MXO413" s="2175"/>
      <c r="MXP413" s="2175"/>
      <c r="MXQ413" s="2175"/>
      <c r="MXR413" s="2175"/>
      <c r="MXS413" s="2175"/>
      <c r="MXT413" s="2175"/>
      <c r="MXU413" s="2175"/>
      <c r="MXV413" s="2175"/>
      <c r="MXW413" s="2175"/>
      <c r="MXX413" s="2175"/>
      <c r="MXY413" s="2175"/>
      <c r="MXZ413" s="2175"/>
      <c r="MYA413" s="2175"/>
      <c r="MYB413" s="2175"/>
      <c r="MYC413" s="2175"/>
      <c r="MYD413" s="2175"/>
      <c r="MYE413" s="2175"/>
      <c r="MYF413" s="2175"/>
      <c r="MYG413" s="2175"/>
      <c r="MYH413" s="2175"/>
      <c r="MYI413" s="2175"/>
      <c r="MYJ413" s="2175"/>
      <c r="MYK413" s="2175"/>
      <c r="MYL413" s="2175"/>
      <c r="MYM413" s="2175"/>
      <c r="MYN413" s="2175"/>
      <c r="MYO413" s="2175"/>
      <c r="MYP413" s="2175"/>
      <c r="MYQ413" s="2175"/>
      <c r="MYR413" s="2175"/>
      <c r="MYS413" s="2175"/>
      <c r="MYT413" s="2175"/>
      <c r="MYU413" s="2175"/>
      <c r="MYV413" s="2175"/>
      <c r="MYW413" s="2175"/>
      <c r="MYX413" s="2175"/>
      <c r="MYY413" s="2175"/>
      <c r="MYZ413" s="2175"/>
      <c r="MZA413" s="2175"/>
      <c r="MZB413" s="2175"/>
      <c r="MZC413" s="2175"/>
      <c r="MZD413" s="2175"/>
      <c r="MZE413" s="2175"/>
      <c r="MZF413" s="2175"/>
      <c r="MZG413" s="2175"/>
      <c r="MZH413" s="2175"/>
      <c r="MZI413" s="2175"/>
      <c r="MZJ413" s="2175"/>
      <c r="MZK413" s="2175"/>
      <c r="MZL413" s="2175"/>
      <c r="MZM413" s="2175"/>
      <c r="MZN413" s="2175"/>
      <c r="MZO413" s="2175"/>
      <c r="MZP413" s="2175"/>
      <c r="MZQ413" s="2175"/>
      <c r="MZR413" s="2175"/>
      <c r="MZS413" s="2175"/>
      <c r="MZT413" s="2175"/>
      <c r="MZU413" s="2175"/>
      <c r="MZV413" s="2175"/>
      <c r="MZW413" s="2175"/>
      <c r="MZX413" s="2175"/>
      <c r="MZY413" s="2175"/>
      <c r="MZZ413" s="2175"/>
      <c r="NAA413" s="2175"/>
      <c r="NAB413" s="2175"/>
      <c r="NAC413" s="2175"/>
      <c r="NAD413" s="2175"/>
      <c r="NAE413" s="2175"/>
      <c r="NAF413" s="2175"/>
      <c r="NAG413" s="2175"/>
      <c r="NAH413" s="2175"/>
      <c r="NAI413" s="2175"/>
      <c r="NAJ413" s="2175"/>
      <c r="NAK413" s="2175"/>
      <c r="NAL413" s="2175"/>
      <c r="NAM413" s="2175"/>
      <c r="NAN413" s="2175"/>
      <c r="NAO413" s="2175"/>
      <c r="NAP413" s="2175"/>
      <c r="NAQ413" s="2175"/>
      <c r="NAR413" s="2175"/>
      <c r="NAS413" s="2175"/>
      <c r="NAT413" s="2175"/>
      <c r="NAU413" s="2175"/>
      <c r="NAV413" s="2175"/>
      <c r="NAW413" s="2175"/>
      <c r="NAX413" s="2175"/>
      <c r="NAY413" s="2175"/>
      <c r="NAZ413" s="2175"/>
      <c r="NBA413" s="2175"/>
      <c r="NBB413" s="2175"/>
      <c r="NBC413" s="2175"/>
      <c r="NBD413" s="2175"/>
      <c r="NBE413" s="2175"/>
      <c r="NBF413" s="2175"/>
      <c r="NBG413" s="2175"/>
      <c r="NBH413" s="2175"/>
      <c r="NBI413" s="2175"/>
      <c r="NBJ413" s="2175"/>
      <c r="NBK413" s="2175"/>
      <c r="NBL413" s="2175"/>
      <c r="NBM413" s="2175"/>
      <c r="NBN413" s="2175"/>
      <c r="NBO413" s="2175"/>
      <c r="NBP413" s="2175"/>
      <c r="NBQ413" s="2175"/>
      <c r="NBR413" s="2175"/>
      <c r="NBS413" s="2175"/>
      <c r="NBT413" s="2175"/>
      <c r="NBU413" s="2175"/>
      <c r="NBV413" s="2175"/>
      <c r="NBW413" s="2175"/>
      <c r="NBX413" s="2175"/>
      <c r="NBY413" s="2175"/>
      <c r="NBZ413" s="2175"/>
      <c r="NCA413" s="2175"/>
      <c r="NCB413" s="2175"/>
      <c r="NCC413" s="2175"/>
      <c r="NCD413" s="2175"/>
      <c r="NCE413" s="2175"/>
      <c r="NCF413" s="2175"/>
      <c r="NCG413" s="2175"/>
      <c r="NCH413" s="2175"/>
      <c r="NCI413" s="2175"/>
      <c r="NCJ413" s="2175"/>
      <c r="NCK413" s="2175"/>
      <c r="NCL413" s="2175"/>
      <c r="NCM413" s="2175"/>
      <c r="NCN413" s="2175"/>
      <c r="NCO413" s="2175"/>
      <c r="NCP413" s="2175"/>
      <c r="NCQ413" s="2175"/>
      <c r="NCR413" s="2175"/>
      <c r="NCS413" s="2175"/>
      <c r="NCT413" s="2175"/>
      <c r="NCU413" s="2175"/>
      <c r="NCV413" s="2175"/>
      <c r="NCW413" s="2175"/>
      <c r="NCX413" s="2175"/>
      <c r="NCY413" s="2175"/>
      <c r="NCZ413" s="2175"/>
      <c r="NDA413" s="2175"/>
      <c r="NDB413" s="2175"/>
      <c r="NDC413" s="2175"/>
      <c r="NDD413" s="2175"/>
      <c r="NDE413" s="2175"/>
      <c r="NDF413" s="2175"/>
      <c r="NDG413" s="2175"/>
      <c r="NDH413" s="2175"/>
      <c r="NDI413" s="2175"/>
      <c r="NDJ413" s="2175"/>
      <c r="NDK413" s="2175"/>
      <c r="NDL413" s="2175"/>
      <c r="NDM413" s="2175"/>
      <c r="NDN413" s="2175"/>
      <c r="NDO413" s="2175"/>
      <c r="NDP413" s="2175"/>
      <c r="NDQ413" s="2175"/>
      <c r="NDR413" s="2175"/>
      <c r="NDS413" s="2175"/>
      <c r="NDT413" s="2175"/>
      <c r="NDU413" s="2175"/>
      <c r="NDV413" s="2175"/>
      <c r="NDW413" s="2175"/>
      <c r="NDX413" s="2175"/>
      <c r="NDY413" s="2175"/>
      <c r="NDZ413" s="2175"/>
      <c r="NEA413" s="2175"/>
      <c r="NEB413" s="2175"/>
      <c r="NEC413" s="2175"/>
      <c r="NED413" s="2175"/>
      <c r="NEE413" s="2175"/>
      <c r="NEF413" s="2175"/>
      <c r="NEG413" s="2175"/>
      <c r="NEH413" s="2175"/>
      <c r="NEI413" s="2175"/>
      <c r="NEJ413" s="2175"/>
      <c r="NEK413" s="2175"/>
      <c r="NEL413" s="2175"/>
      <c r="NEM413" s="2175"/>
      <c r="NEN413" s="2175"/>
      <c r="NEO413" s="2175"/>
      <c r="NEP413" s="2175"/>
      <c r="NEQ413" s="2175"/>
      <c r="NER413" s="2175"/>
      <c r="NES413" s="2175"/>
      <c r="NET413" s="2175"/>
      <c r="NEU413" s="2175"/>
      <c r="NEV413" s="2175"/>
      <c r="NEW413" s="2175"/>
      <c r="NEX413" s="2175"/>
      <c r="NEY413" s="2175"/>
      <c r="NEZ413" s="2175"/>
      <c r="NFA413" s="2175"/>
      <c r="NFB413" s="2175"/>
      <c r="NFC413" s="2175"/>
      <c r="NFD413" s="2175"/>
      <c r="NFE413" s="2175"/>
      <c r="NFF413" s="2175"/>
      <c r="NFG413" s="2175"/>
      <c r="NFH413" s="2175"/>
      <c r="NFI413" s="2175"/>
      <c r="NFJ413" s="2175"/>
      <c r="NFK413" s="2175"/>
      <c r="NFL413" s="2175"/>
      <c r="NFM413" s="2175"/>
      <c r="NFN413" s="2175"/>
      <c r="NFO413" s="2175"/>
      <c r="NFP413" s="2175"/>
      <c r="NFQ413" s="2175"/>
      <c r="NFR413" s="2175"/>
      <c r="NFS413" s="2175"/>
      <c r="NFT413" s="2175"/>
      <c r="NFU413" s="2175"/>
      <c r="NFV413" s="2175"/>
      <c r="NFW413" s="2175"/>
      <c r="NFX413" s="2175"/>
      <c r="NFY413" s="2175"/>
      <c r="NFZ413" s="2175"/>
      <c r="NGA413" s="2175"/>
      <c r="NGB413" s="2175"/>
      <c r="NGC413" s="2175"/>
      <c r="NGD413" s="2175"/>
      <c r="NGE413" s="2175"/>
      <c r="NGF413" s="2175"/>
      <c r="NGG413" s="2175"/>
      <c r="NGH413" s="2175"/>
      <c r="NGI413" s="2175"/>
      <c r="NGJ413" s="2175"/>
      <c r="NGK413" s="2175"/>
      <c r="NGL413" s="2175"/>
      <c r="NGM413" s="2175"/>
      <c r="NGN413" s="2175"/>
      <c r="NGO413" s="2175"/>
      <c r="NGP413" s="2175"/>
      <c r="NGQ413" s="2175"/>
      <c r="NGR413" s="2175"/>
      <c r="NGS413" s="2175"/>
      <c r="NGT413" s="2175"/>
      <c r="NGU413" s="2175"/>
      <c r="NGV413" s="2175"/>
      <c r="NGW413" s="2175"/>
      <c r="NGX413" s="2175"/>
      <c r="NGY413" s="2175"/>
      <c r="NGZ413" s="2175"/>
      <c r="NHA413" s="2175"/>
      <c r="NHB413" s="2175"/>
      <c r="NHC413" s="2175"/>
      <c r="NHD413" s="2175"/>
      <c r="NHE413" s="2175"/>
      <c r="NHF413" s="2175"/>
      <c r="NHG413" s="2175"/>
      <c r="NHH413" s="2175"/>
      <c r="NHI413" s="2175"/>
      <c r="NHJ413" s="2175"/>
      <c r="NHK413" s="2175"/>
      <c r="NHL413" s="2175"/>
      <c r="NHM413" s="2175"/>
      <c r="NHN413" s="2175"/>
      <c r="NHO413" s="2175"/>
      <c r="NHP413" s="2175"/>
      <c r="NHQ413" s="2175"/>
      <c r="NHR413" s="2175"/>
      <c r="NHS413" s="2175"/>
      <c r="NHT413" s="2175"/>
      <c r="NHU413" s="2175"/>
      <c r="NHV413" s="2175"/>
      <c r="NHW413" s="2175"/>
      <c r="NHX413" s="2175"/>
      <c r="NHY413" s="2175"/>
      <c r="NHZ413" s="2175"/>
      <c r="NIA413" s="2175"/>
      <c r="NIB413" s="2175"/>
      <c r="NIC413" s="2175"/>
      <c r="NID413" s="2175"/>
      <c r="NIE413" s="2175"/>
      <c r="NIF413" s="2175"/>
      <c r="NIG413" s="2175"/>
      <c r="NIH413" s="2175"/>
      <c r="NII413" s="2175"/>
      <c r="NIJ413" s="2175"/>
      <c r="NIK413" s="2175"/>
      <c r="NIL413" s="2175"/>
      <c r="NIM413" s="2175"/>
      <c r="NIN413" s="2175"/>
      <c r="NIO413" s="2175"/>
      <c r="NIP413" s="2175"/>
      <c r="NIQ413" s="2175"/>
      <c r="NIR413" s="2175"/>
      <c r="NIS413" s="2175"/>
      <c r="NIT413" s="2175"/>
      <c r="NIU413" s="2175"/>
      <c r="NIV413" s="2175"/>
      <c r="NIW413" s="2175"/>
      <c r="NIX413" s="2175"/>
      <c r="NIY413" s="2175"/>
      <c r="NIZ413" s="2175"/>
      <c r="NJA413" s="2175"/>
      <c r="NJB413" s="2175"/>
      <c r="NJC413" s="2175"/>
      <c r="NJD413" s="2175"/>
      <c r="NJE413" s="2175"/>
      <c r="NJF413" s="2175"/>
      <c r="NJG413" s="2175"/>
      <c r="NJH413" s="2175"/>
      <c r="NJI413" s="2175"/>
      <c r="NJJ413" s="2175"/>
      <c r="NJK413" s="2175"/>
      <c r="NJL413" s="2175"/>
      <c r="NJM413" s="2175"/>
      <c r="NJN413" s="2175"/>
      <c r="NJO413" s="2175"/>
      <c r="NJP413" s="2175"/>
      <c r="NJQ413" s="2175"/>
      <c r="NJR413" s="2175"/>
      <c r="NJS413" s="2175"/>
      <c r="NJT413" s="2175"/>
      <c r="NJU413" s="2175"/>
      <c r="NJV413" s="2175"/>
      <c r="NJW413" s="2175"/>
      <c r="NJX413" s="2175"/>
      <c r="NJY413" s="2175"/>
      <c r="NJZ413" s="2175"/>
      <c r="NKA413" s="2175"/>
      <c r="NKB413" s="2175"/>
      <c r="NKC413" s="2175"/>
      <c r="NKD413" s="2175"/>
      <c r="NKE413" s="2175"/>
      <c r="NKF413" s="2175"/>
      <c r="NKG413" s="2175"/>
      <c r="NKH413" s="2175"/>
      <c r="NKI413" s="2175"/>
      <c r="NKJ413" s="2175"/>
      <c r="NKK413" s="2175"/>
      <c r="NKL413" s="2175"/>
      <c r="NKM413" s="2175"/>
      <c r="NKN413" s="2175"/>
      <c r="NKO413" s="2175"/>
      <c r="NKP413" s="2175"/>
      <c r="NKQ413" s="2175"/>
      <c r="NKR413" s="2175"/>
      <c r="NKS413" s="2175"/>
      <c r="NKT413" s="2175"/>
      <c r="NKU413" s="2175"/>
      <c r="NKV413" s="2175"/>
      <c r="NKW413" s="2175"/>
      <c r="NKX413" s="2175"/>
      <c r="NKY413" s="2175"/>
      <c r="NKZ413" s="2175"/>
      <c r="NLA413" s="2175"/>
      <c r="NLB413" s="2175"/>
      <c r="NLC413" s="2175"/>
      <c r="NLD413" s="2175"/>
      <c r="NLE413" s="2175"/>
      <c r="NLF413" s="2175"/>
      <c r="NLG413" s="2175"/>
      <c r="NLH413" s="2175"/>
      <c r="NLI413" s="2175"/>
      <c r="NLJ413" s="2175"/>
      <c r="NLK413" s="2175"/>
      <c r="NLL413" s="2175"/>
      <c r="NLM413" s="2175"/>
      <c r="NLN413" s="2175"/>
      <c r="NLO413" s="2175"/>
      <c r="NLP413" s="2175"/>
      <c r="NLQ413" s="2175"/>
      <c r="NLR413" s="2175"/>
      <c r="NLS413" s="2175"/>
      <c r="NLT413" s="2175"/>
      <c r="NLU413" s="2175"/>
      <c r="NLV413" s="2175"/>
      <c r="NLW413" s="2175"/>
      <c r="NLX413" s="2175"/>
      <c r="NLY413" s="2175"/>
      <c r="NLZ413" s="2175"/>
      <c r="NMA413" s="2175"/>
      <c r="NMB413" s="2175"/>
      <c r="NMC413" s="2175"/>
      <c r="NMD413" s="2175"/>
      <c r="NME413" s="2175"/>
      <c r="NMF413" s="2175"/>
      <c r="NMG413" s="2175"/>
      <c r="NMH413" s="2175"/>
      <c r="NMI413" s="2175"/>
      <c r="NMJ413" s="2175"/>
      <c r="NMK413" s="2175"/>
      <c r="NML413" s="2175"/>
      <c r="NMM413" s="2175"/>
      <c r="NMN413" s="2175"/>
      <c r="NMO413" s="2175"/>
      <c r="NMP413" s="2175"/>
      <c r="NMQ413" s="2175"/>
      <c r="NMR413" s="2175"/>
      <c r="NMS413" s="2175"/>
      <c r="NMT413" s="2175"/>
      <c r="NMU413" s="2175"/>
      <c r="NMV413" s="2175"/>
      <c r="NMW413" s="2175"/>
      <c r="NMX413" s="2175"/>
      <c r="NMY413" s="2175"/>
      <c r="NMZ413" s="2175"/>
      <c r="NNA413" s="2175"/>
      <c r="NNB413" s="2175"/>
      <c r="NNC413" s="2175"/>
      <c r="NND413" s="2175"/>
      <c r="NNE413" s="2175"/>
      <c r="NNF413" s="2175"/>
      <c r="NNG413" s="2175"/>
      <c r="NNH413" s="2175"/>
      <c r="NNI413" s="2175"/>
      <c r="NNJ413" s="2175"/>
      <c r="NNK413" s="2175"/>
      <c r="NNL413" s="2175"/>
      <c r="NNM413" s="2175"/>
      <c r="NNN413" s="2175"/>
      <c r="NNO413" s="2175"/>
      <c r="NNP413" s="2175"/>
      <c r="NNQ413" s="2175"/>
      <c r="NNR413" s="2175"/>
      <c r="NNS413" s="2175"/>
      <c r="NNT413" s="2175"/>
      <c r="NNU413" s="2175"/>
      <c r="NNV413" s="2175"/>
      <c r="NNW413" s="2175"/>
      <c r="NNX413" s="2175"/>
      <c r="NNY413" s="2175"/>
      <c r="NNZ413" s="2175"/>
      <c r="NOA413" s="2175"/>
      <c r="NOB413" s="2175"/>
      <c r="NOC413" s="2175"/>
      <c r="NOD413" s="2175"/>
      <c r="NOE413" s="2175"/>
      <c r="NOF413" s="2175"/>
      <c r="NOG413" s="2175"/>
      <c r="NOH413" s="2175"/>
      <c r="NOI413" s="2175"/>
      <c r="NOJ413" s="2175"/>
      <c r="NOK413" s="2175"/>
      <c r="NOL413" s="2175"/>
      <c r="NOM413" s="2175"/>
      <c r="NON413" s="2175"/>
      <c r="NOO413" s="2175"/>
      <c r="NOP413" s="2175"/>
      <c r="NOQ413" s="2175"/>
      <c r="NOR413" s="2175"/>
      <c r="NOS413" s="2175"/>
      <c r="NOT413" s="2175"/>
      <c r="NOU413" s="2175"/>
      <c r="NOV413" s="2175"/>
      <c r="NOW413" s="2175"/>
      <c r="NOX413" s="2175"/>
      <c r="NOY413" s="2175"/>
      <c r="NOZ413" s="2175"/>
      <c r="NPA413" s="2175"/>
      <c r="NPB413" s="2175"/>
      <c r="NPC413" s="2175"/>
      <c r="NPD413" s="2175"/>
      <c r="NPE413" s="2175"/>
      <c r="NPF413" s="2175"/>
      <c r="NPG413" s="2175"/>
      <c r="NPH413" s="2175"/>
      <c r="NPI413" s="2175"/>
      <c r="NPJ413" s="2175"/>
      <c r="NPK413" s="2175"/>
      <c r="NPL413" s="2175"/>
      <c r="NPM413" s="2175"/>
      <c r="NPN413" s="2175"/>
      <c r="NPO413" s="2175"/>
      <c r="NPP413" s="2175"/>
      <c r="NPQ413" s="2175"/>
      <c r="NPR413" s="2175"/>
      <c r="NPS413" s="2175"/>
      <c r="NPT413" s="2175"/>
      <c r="NPU413" s="2175"/>
      <c r="NPV413" s="2175"/>
      <c r="NPW413" s="2175"/>
      <c r="NPX413" s="2175"/>
      <c r="NPY413" s="2175"/>
      <c r="NPZ413" s="2175"/>
      <c r="NQA413" s="2175"/>
      <c r="NQB413" s="2175"/>
      <c r="NQC413" s="2175"/>
      <c r="NQD413" s="2175"/>
      <c r="NQE413" s="2175"/>
      <c r="NQF413" s="2175"/>
      <c r="NQG413" s="2175"/>
      <c r="NQH413" s="2175"/>
      <c r="NQI413" s="2175"/>
      <c r="NQJ413" s="2175"/>
      <c r="NQK413" s="2175"/>
      <c r="NQL413" s="2175"/>
      <c r="NQM413" s="2175"/>
      <c r="NQN413" s="2175"/>
      <c r="NQO413" s="2175"/>
      <c r="NQP413" s="2175"/>
      <c r="NQQ413" s="2175"/>
      <c r="NQR413" s="2175"/>
      <c r="NQS413" s="2175"/>
      <c r="NQT413" s="2175"/>
      <c r="NQU413" s="2175"/>
      <c r="NQV413" s="2175"/>
      <c r="NQW413" s="2175"/>
      <c r="NQX413" s="2175"/>
      <c r="NQY413" s="2175"/>
      <c r="NQZ413" s="2175"/>
      <c r="NRA413" s="2175"/>
      <c r="NRB413" s="2175"/>
      <c r="NRC413" s="2175"/>
      <c r="NRD413" s="2175"/>
      <c r="NRE413" s="2175"/>
      <c r="NRF413" s="2175"/>
      <c r="NRG413" s="2175"/>
      <c r="NRH413" s="2175"/>
      <c r="NRI413" s="2175"/>
      <c r="NRJ413" s="2175"/>
      <c r="NRK413" s="2175"/>
      <c r="NRL413" s="2175"/>
      <c r="NRM413" s="2175"/>
      <c r="NRN413" s="2175"/>
      <c r="NRO413" s="2175"/>
      <c r="NRP413" s="2175"/>
      <c r="NRQ413" s="2175"/>
      <c r="NRR413" s="2175"/>
      <c r="NRS413" s="2175"/>
      <c r="NRT413" s="2175"/>
      <c r="NRU413" s="2175"/>
      <c r="NRV413" s="2175"/>
      <c r="NRW413" s="2175"/>
      <c r="NRX413" s="2175"/>
      <c r="NRY413" s="2175"/>
      <c r="NRZ413" s="2175"/>
      <c r="NSA413" s="2175"/>
      <c r="NSB413" s="2175"/>
      <c r="NSC413" s="2175"/>
      <c r="NSD413" s="2175"/>
      <c r="NSE413" s="2175"/>
      <c r="NSF413" s="2175"/>
      <c r="NSG413" s="2175"/>
      <c r="NSH413" s="2175"/>
      <c r="NSI413" s="2175"/>
      <c r="NSJ413" s="2175"/>
      <c r="NSK413" s="2175"/>
      <c r="NSL413" s="2175"/>
      <c r="NSM413" s="2175"/>
      <c r="NSN413" s="2175"/>
      <c r="NSO413" s="2175"/>
      <c r="NSP413" s="2175"/>
      <c r="NSQ413" s="2175"/>
      <c r="NSR413" s="2175"/>
      <c r="NSS413" s="2175"/>
      <c r="NST413" s="2175"/>
      <c r="NSU413" s="2175"/>
      <c r="NSV413" s="2175"/>
      <c r="NSW413" s="2175"/>
      <c r="NSX413" s="2175"/>
      <c r="NSY413" s="2175"/>
      <c r="NSZ413" s="2175"/>
      <c r="NTA413" s="2175"/>
      <c r="NTB413" s="2175"/>
      <c r="NTC413" s="2175"/>
      <c r="NTD413" s="2175"/>
      <c r="NTE413" s="2175"/>
      <c r="NTF413" s="2175"/>
      <c r="NTG413" s="2175"/>
      <c r="NTH413" s="2175"/>
      <c r="NTI413" s="2175"/>
      <c r="NTJ413" s="2175"/>
      <c r="NTK413" s="2175"/>
      <c r="NTL413" s="2175"/>
      <c r="NTM413" s="2175"/>
      <c r="NTN413" s="2175"/>
      <c r="NTO413" s="2175"/>
      <c r="NTP413" s="2175"/>
      <c r="NTQ413" s="2175"/>
      <c r="NTR413" s="2175"/>
      <c r="NTS413" s="2175"/>
      <c r="NTT413" s="2175"/>
      <c r="NTU413" s="2175"/>
      <c r="NTV413" s="2175"/>
      <c r="NTW413" s="2175"/>
      <c r="NTX413" s="2175"/>
      <c r="NTY413" s="2175"/>
      <c r="NTZ413" s="2175"/>
      <c r="NUA413" s="2175"/>
      <c r="NUB413" s="2175"/>
      <c r="NUC413" s="2175"/>
      <c r="NUD413" s="2175"/>
      <c r="NUE413" s="2175"/>
      <c r="NUF413" s="2175"/>
      <c r="NUG413" s="2175"/>
      <c r="NUH413" s="2175"/>
      <c r="NUI413" s="2175"/>
      <c r="NUJ413" s="2175"/>
      <c r="NUK413" s="2175"/>
      <c r="NUL413" s="2175"/>
      <c r="NUM413" s="2175"/>
      <c r="NUN413" s="2175"/>
      <c r="NUO413" s="2175"/>
      <c r="NUP413" s="2175"/>
      <c r="NUQ413" s="2175"/>
      <c r="NUR413" s="2175"/>
      <c r="NUS413" s="2175"/>
      <c r="NUT413" s="2175"/>
      <c r="NUU413" s="2175"/>
      <c r="NUV413" s="2175"/>
      <c r="NUW413" s="2175"/>
      <c r="NUX413" s="2175"/>
      <c r="NUY413" s="2175"/>
      <c r="NUZ413" s="2175"/>
      <c r="NVA413" s="2175"/>
      <c r="NVB413" s="2175"/>
      <c r="NVC413" s="2175"/>
      <c r="NVD413" s="2175"/>
      <c r="NVE413" s="2175"/>
      <c r="NVF413" s="2175"/>
      <c r="NVG413" s="2175"/>
      <c r="NVH413" s="2175"/>
      <c r="NVI413" s="2175"/>
      <c r="NVJ413" s="2175"/>
      <c r="NVK413" s="2175"/>
      <c r="NVL413" s="2175"/>
      <c r="NVM413" s="2175"/>
      <c r="NVN413" s="2175"/>
      <c r="NVO413" s="2175"/>
      <c r="NVP413" s="2175"/>
      <c r="NVQ413" s="2175"/>
      <c r="NVR413" s="2175"/>
      <c r="NVS413" s="2175"/>
      <c r="NVT413" s="2175"/>
      <c r="NVU413" s="2175"/>
      <c r="NVV413" s="2175"/>
      <c r="NVW413" s="2175"/>
      <c r="NVX413" s="2175"/>
      <c r="NVY413" s="2175"/>
      <c r="NVZ413" s="2175"/>
      <c r="NWA413" s="2175"/>
      <c r="NWB413" s="2175"/>
      <c r="NWC413" s="2175"/>
      <c r="NWD413" s="2175"/>
      <c r="NWE413" s="2175"/>
      <c r="NWF413" s="2175"/>
      <c r="NWG413" s="2175"/>
      <c r="NWH413" s="2175"/>
      <c r="NWI413" s="2175"/>
      <c r="NWJ413" s="2175"/>
      <c r="NWK413" s="2175"/>
      <c r="NWL413" s="2175"/>
      <c r="NWM413" s="2175"/>
      <c r="NWN413" s="2175"/>
      <c r="NWO413" s="2175"/>
      <c r="NWP413" s="2175"/>
      <c r="NWQ413" s="2175"/>
      <c r="NWR413" s="2175"/>
      <c r="NWS413" s="2175"/>
      <c r="NWT413" s="2175"/>
      <c r="NWU413" s="2175"/>
      <c r="NWV413" s="2175"/>
      <c r="NWW413" s="2175"/>
      <c r="NWX413" s="2175"/>
      <c r="NWY413" s="2175"/>
      <c r="NWZ413" s="2175"/>
      <c r="NXA413" s="2175"/>
      <c r="NXB413" s="2175"/>
      <c r="NXC413" s="2175"/>
      <c r="NXD413" s="2175"/>
      <c r="NXE413" s="2175"/>
      <c r="NXF413" s="2175"/>
      <c r="NXG413" s="2175"/>
      <c r="NXH413" s="2175"/>
      <c r="NXI413" s="2175"/>
      <c r="NXJ413" s="2175"/>
      <c r="NXK413" s="2175"/>
      <c r="NXL413" s="2175"/>
      <c r="NXM413" s="2175"/>
      <c r="NXN413" s="2175"/>
      <c r="NXO413" s="2175"/>
      <c r="NXP413" s="2175"/>
      <c r="NXQ413" s="2175"/>
      <c r="NXR413" s="2175"/>
      <c r="NXS413" s="2175"/>
      <c r="NXT413" s="2175"/>
      <c r="NXU413" s="2175"/>
      <c r="NXV413" s="2175"/>
      <c r="NXW413" s="2175"/>
      <c r="NXX413" s="2175"/>
      <c r="NXY413" s="2175"/>
      <c r="NXZ413" s="2175"/>
      <c r="NYA413" s="2175"/>
      <c r="NYB413" s="2175"/>
      <c r="NYC413" s="2175"/>
      <c r="NYD413" s="2175"/>
      <c r="NYE413" s="2175"/>
      <c r="NYF413" s="2175"/>
      <c r="NYG413" s="2175"/>
      <c r="NYH413" s="2175"/>
      <c r="NYI413" s="2175"/>
      <c r="NYJ413" s="2175"/>
      <c r="NYK413" s="2175"/>
      <c r="NYL413" s="2175"/>
      <c r="NYM413" s="2175"/>
      <c r="NYN413" s="2175"/>
      <c r="NYO413" s="2175"/>
      <c r="NYP413" s="2175"/>
      <c r="NYQ413" s="2175"/>
      <c r="NYR413" s="2175"/>
      <c r="NYS413" s="2175"/>
      <c r="NYT413" s="2175"/>
      <c r="NYU413" s="2175"/>
      <c r="NYV413" s="2175"/>
      <c r="NYW413" s="2175"/>
      <c r="NYX413" s="2175"/>
      <c r="NYY413" s="2175"/>
      <c r="NYZ413" s="2175"/>
      <c r="NZA413" s="2175"/>
      <c r="NZB413" s="2175"/>
      <c r="NZC413" s="2175"/>
      <c r="NZD413" s="2175"/>
      <c r="NZE413" s="2175"/>
      <c r="NZF413" s="2175"/>
      <c r="NZG413" s="2175"/>
      <c r="NZH413" s="2175"/>
      <c r="NZI413" s="2175"/>
      <c r="NZJ413" s="2175"/>
      <c r="NZK413" s="2175"/>
      <c r="NZL413" s="2175"/>
      <c r="NZM413" s="2175"/>
      <c r="NZN413" s="2175"/>
      <c r="NZO413" s="2175"/>
      <c r="NZP413" s="2175"/>
      <c r="NZQ413" s="2175"/>
      <c r="NZR413" s="2175"/>
      <c r="NZS413" s="2175"/>
      <c r="NZT413" s="2175"/>
      <c r="NZU413" s="2175"/>
      <c r="NZV413" s="2175"/>
      <c r="NZW413" s="2175"/>
      <c r="NZX413" s="2175"/>
      <c r="NZY413" s="2175"/>
      <c r="NZZ413" s="2175"/>
      <c r="OAA413" s="2175"/>
      <c r="OAB413" s="2175"/>
      <c r="OAC413" s="2175"/>
      <c r="OAD413" s="2175"/>
      <c r="OAE413" s="2175"/>
      <c r="OAF413" s="2175"/>
      <c r="OAG413" s="2175"/>
      <c r="OAH413" s="2175"/>
      <c r="OAI413" s="2175"/>
      <c r="OAJ413" s="2175"/>
      <c r="OAK413" s="2175"/>
      <c r="OAL413" s="2175"/>
      <c r="OAM413" s="2175"/>
      <c r="OAN413" s="2175"/>
      <c r="OAO413" s="2175"/>
      <c r="OAP413" s="2175"/>
      <c r="OAQ413" s="2175"/>
      <c r="OAR413" s="2175"/>
      <c r="OAS413" s="2175"/>
      <c r="OAT413" s="2175"/>
      <c r="OAU413" s="2175"/>
      <c r="OAV413" s="2175"/>
      <c r="OAW413" s="2175"/>
      <c r="OAX413" s="2175"/>
      <c r="OAY413" s="2175"/>
      <c r="OAZ413" s="2175"/>
      <c r="OBA413" s="2175"/>
      <c r="OBB413" s="2175"/>
      <c r="OBC413" s="2175"/>
      <c r="OBD413" s="2175"/>
      <c r="OBE413" s="2175"/>
      <c r="OBF413" s="2175"/>
      <c r="OBG413" s="2175"/>
      <c r="OBH413" s="2175"/>
      <c r="OBI413" s="2175"/>
      <c r="OBJ413" s="2175"/>
      <c r="OBK413" s="2175"/>
      <c r="OBL413" s="2175"/>
      <c r="OBM413" s="2175"/>
      <c r="OBN413" s="2175"/>
      <c r="OBO413" s="2175"/>
      <c r="OBP413" s="2175"/>
      <c r="OBQ413" s="2175"/>
      <c r="OBR413" s="2175"/>
      <c r="OBS413" s="2175"/>
      <c r="OBT413" s="2175"/>
      <c r="OBU413" s="2175"/>
      <c r="OBV413" s="2175"/>
      <c r="OBW413" s="2175"/>
      <c r="OBX413" s="2175"/>
      <c r="OBY413" s="2175"/>
      <c r="OBZ413" s="2175"/>
      <c r="OCA413" s="2175"/>
      <c r="OCB413" s="2175"/>
      <c r="OCC413" s="2175"/>
      <c r="OCD413" s="2175"/>
      <c r="OCE413" s="2175"/>
      <c r="OCF413" s="2175"/>
      <c r="OCG413" s="2175"/>
      <c r="OCH413" s="2175"/>
      <c r="OCI413" s="2175"/>
      <c r="OCJ413" s="2175"/>
      <c r="OCK413" s="2175"/>
      <c r="OCL413" s="2175"/>
      <c r="OCM413" s="2175"/>
      <c r="OCN413" s="2175"/>
      <c r="OCO413" s="2175"/>
      <c r="OCP413" s="2175"/>
      <c r="OCQ413" s="2175"/>
      <c r="OCR413" s="2175"/>
      <c r="OCS413" s="2175"/>
      <c r="OCT413" s="2175"/>
      <c r="OCU413" s="2175"/>
      <c r="OCV413" s="2175"/>
      <c r="OCW413" s="2175"/>
      <c r="OCX413" s="2175"/>
      <c r="OCY413" s="2175"/>
      <c r="OCZ413" s="2175"/>
      <c r="ODA413" s="2175"/>
      <c r="ODB413" s="2175"/>
      <c r="ODC413" s="2175"/>
      <c r="ODD413" s="2175"/>
      <c r="ODE413" s="2175"/>
      <c r="ODF413" s="2175"/>
      <c r="ODG413" s="2175"/>
      <c r="ODH413" s="2175"/>
      <c r="ODI413" s="2175"/>
      <c r="ODJ413" s="2175"/>
      <c r="ODK413" s="2175"/>
      <c r="ODL413" s="2175"/>
      <c r="ODM413" s="2175"/>
      <c r="ODN413" s="2175"/>
      <c r="ODO413" s="2175"/>
      <c r="ODP413" s="2175"/>
      <c r="ODQ413" s="2175"/>
      <c r="ODR413" s="2175"/>
      <c r="ODS413" s="2175"/>
      <c r="ODT413" s="2175"/>
      <c r="ODU413" s="2175"/>
      <c r="ODV413" s="2175"/>
      <c r="ODW413" s="2175"/>
      <c r="ODX413" s="2175"/>
      <c r="ODY413" s="2175"/>
      <c r="ODZ413" s="2175"/>
      <c r="OEA413" s="2175"/>
      <c r="OEB413" s="2175"/>
      <c r="OEC413" s="2175"/>
      <c r="OED413" s="2175"/>
      <c r="OEE413" s="2175"/>
      <c r="OEF413" s="2175"/>
      <c r="OEG413" s="2175"/>
      <c r="OEH413" s="2175"/>
      <c r="OEI413" s="2175"/>
      <c r="OEJ413" s="2175"/>
      <c r="OEK413" s="2175"/>
      <c r="OEL413" s="2175"/>
      <c r="OEM413" s="2175"/>
      <c r="OEN413" s="2175"/>
      <c r="OEO413" s="2175"/>
      <c r="OEP413" s="2175"/>
      <c r="OEQ413" s="2175"/>
      <c r="OER413" s="2175"/>
      <c r="OES413" s="2175"/>
      <c r="OET413" s="2175"/>
      <c r="OEU413" s="2175"/>
      <c r="OEV413" s="2175"/>
      <c r="OEW413" s="2175"/>
      <c r="OEX413" s="2175"/>
      <c r="OEY413" s="2175"/>
      <c r="OEZ413" s="2175"/>
      <c r="OFA413" s="2175"/>
      <c r="OFB413" s="2175"/>
      <c r="OFC413" s="2175"/>
      <c r="OFD413" s="2175"/>
      <c r="OFE413" s="2175"/>
      <c r="OFF413" s="2175"/>
      <c r="OFG413" s="2175"/>
      <c r="OFH413" s="2175"/>
      <c r="OFI413" s="2175"/>
      <c r="OFJ413" s="2175"/>
      <c r="OFK413" s="2175"/>
      <c r="OFL413" s="2175"/>
      <c r="OFM413" s="2175"/>
      <c r="OFN413" s="2175"/>
      <c r="OFO413" s="2175"/>
      <c r="OFP413" s="2175"/>
      <c r="OFQ413" s="2175"/>
      <c r="OFR413" s="2175"/>
      <c r="OFS413" s="2175"/>
      <c r="OFT413" s="2175"/>
      <c r="OFU413" s="2175"/>
      <c r="OFV413" s="2175"/>
      <c r="OFW413" s="2175"/>
      <c r="OFX413" s="2175"/>
      <c r="OFY413" s="2175"/>
      <c r="OFZ413" s="2175"/>
      <c r="OGA413" s="2175"/>
      <c r="OGB413" s="2175"/>
      <c r="OGC413" s="2175"/>
      <c r="OGD413" s="2175"/>
      <c r="OGE413" s="2175"/>
      <c r="OGF413" s="2175"/>
      <c r="OGG413" s="2175"/>
      <c r="OGH413" s="2175"/>
      <c r="OGI413" s="2175"/>
      <c r="OGJ413" s="2175"/>
      <c r="OGK413" s="2175"/>
      <c r="OGL413" s="2175"/>
      <c r="OGM413" s="2175"/>
      <c r="OGN413" s="2175"/>
      <c r="OGO413" s="2175"/>
      <c r="OGP413" s="2175"/>
      <c r="OGQ413" s="2175"/>
      <c r="OGR413" s="2175"/>
      <c r="OGS413" s="2175"/>
      <c r="OGT413" s="2175"/>
      <c r="OGU413" s="2175"/>
      <c r="OGV413" s="2175"/>
      <c r="OGW413" s="2175"/>
      <c r="OGX413" s="2175"/>
      <c r="OGY413" s="2175"/>
      <c r="OGZ413" s="2175"/>
      <c r="OHA413" s="2175"/>
      <c r="OHB413" s="2175"/>
      <c r="OHC413" s="2175"/>
      <c r="OHD413" s="2175"/>
      <c r="OHE413" s="2175"/>
      <c r="OHF413" s="2175"/>
      <c r="OHG413" s="2175"/>
      <c r="OHH413" s="2175"/>
      <c r="OHI413" s="2175"/>
      <c r="OHJ413" s="2175"/>
      <c r="OHK413" s="2175"/>
      <c r="OHL413" s="2175"/>
      <c r="OHM413" s="2175"/>
      <c r="OHN413" s="2175"/>
      <c r="OHO413" s="2175"/>
      <c r="OHP413" s="2175"/>
      <c r="OHQ413" s="2175"/>
      <c r="OHR413" s="2175"/>
      <c r="OHS413" s="2175"/>
      <c r="OHT413" s="2175"/>
      <c r="OHU413" s="2175"/>
      <c r="OHV413" s="2175"/>
      <c r="OHW413" s="2175"/>
      <c r="OHX413" s="2175"/>
      <c r="OHY413" s="2175"/>
      <c r="OHZ413" s="2175"/>
      <c r="OIA413" s="2175"/>
      <c r="OIB413" s="2175"/>
      <c r="OIC413" s="2175"/>
      <c r="OID413" s="2175"/>
      <c r="OIE413" s="2175"/>
      <c r="OIF413" s="2175"/>
      <c r="OIG413" s="2175"/>
      <c r="OIH413" s="2175"/>
      <c r="OII413" s="2175"/>
      <c r="OIJ413" s="2175"/>
      <c r="OIK413" s="2175"/>
      <c r="OIL413" s="2175"/>
      <c r="OIM413" s="2175"/>
      <c r="OIN413" s="2175"/>
      <c r="OIO413" s="2175"/>
      <c r="OIP413" s="2175"/>
      <c r="OIQ413" s="2175"/>
      <c r="OIR413" s="2175"/>
      <c r="OIS413" s="2175"/>
      <c r="OIT413" s="2175"/>
      <c r="OIU413" s="2175"/>
      <c r="OIV413" s="2175"/>
      <c r="OIW413" s="2175"/>
      <c r="OIX413" s="2175"/>
      <c r="OIY413" s="2175"/>
      <c r="OIZ413" s="2175"/>
      <c r="OJA413" s="2175"/>
      <c r="OJB413" s="2175"/>
      <c r="OJC413" s="2175"/>
      <c r="OJD413" s="2175"/>
      <c r="OJE413" s="2175"/>
      <c r="OJF413" s="2175"/>
      <c r="OJG413" s="2175"/>
      <c r="OJH413" s="2175"/>
      <c r="OJI413" s="2175"/>
      <c r="OJJ413" s="2175"/>
      <c r="OJK413" s="2175"/>
      <c r="OJL413" s="2175"/>
      <c r="OJM413" s="2175"/>
      <c r="OJN413" s="2175"/>
      <c r="OJO413" s="2175"/>
      <c r="OJP413" s="2175"/>
      <c r="OJQ413" s="2175"/>
      <c r="OJR413" s="2175"/>
      <c r="OJS413" s="2175"/>
      <c r="OJT413" s="2175"/>
      <c r="OJU413" s="2175"/>
      <c r="OJV413" s="2175"/>
      <c r="OJW413" s="2175"/>
      <c r="OJX413" s="2175"/>
      <c r="OJY413" s="2175"/>
      <c r="OJZ413" s="2175"/>
      <c r="OKA413" s="2175"/>
      <c r="OKB413" s="2175"/>
      <c r="OKC413" s="2175"/>
      <c r="OKD413" s="2175"/>
      <c r="OKE413" s="2175"/>
      <c r="OKF413" s="2175"/>
      <c r="OKG413" s="2175"/>
      <c r="OKH413" s="2175"/>
      <c r="OKI413" s="2175"/>
      <c r="OKJ413" s="2175"/>
      <c r="OKK413" s="2175"/>
      <c r="OKL413" s="2175"/>
      <c r="OKM413" s="2175"/>
      <c r="OKN413" s="2175"/>
      <c r="OKO413" s="2175"/>
      <c r="OKP413" s="2175"/>
      <c r="OKQ413" s="2175"/>
      <c r="OKR413" s="2175"/>
      <c r="OKS413" s="2175"/>
      <c r="OKT413" s="2175"/>
      <c r="OKU413" s="2175"/>
      <c r="OKV413" s="2175"/>
      <c r="OKW413" s="2175"/>
      <c r="OKX413" s="2175"/>
      <c r="OKY413" s="2175"/>
      <c r="OKZ413" s="2175"/>
      <c r="OLA413" s="2175"/>
      <c r="OLB413" s="2175"/>
      <c r="OLC413" s="2175"/>
      <c r="OLD413" s="2175"/>
      <c r="OLE413" s="2175"/>
      <c r="OLF413" s="2175"/>
      <c r="OLG413" s="2175"/>
      <c r="OLH413" s="2175"/>
      <c r="OLI413" s="2175"/>
      <c r="OLJ413" s="2175"/>
      <c r="OLK413" s="2175"/>
      <c r="OLL413" s="2175"/>
      <c r="OLM413" s="2175"/>
      <c r="OLN413" s="2175"/>
      <c r="OLO413" s="2175"/>
      <c r="OLP413" s="2175"/>
      <c r="OLQ413" s="2175"/>
      <c r="OLR413" s="2175"/>
      <c r="OLS413" s="2175"/>
      <c r="OLT413" s="2175"/>
      <c r="OLU413" s="2175"/>
      <c r="OLV413" s="2175"/>
      <c r="OLW413" s="2175"/>
      <c r="OLX413" s="2175"/>
      <c r="OLY413" s="2175"/>
      <c r="OLZ413" s="2175"/>
      <c r="OMA413" s="2175"/>
      <c r="OMB413" s="2175"/>
      <c r="OMC413" s="2175"/>
      <c r="OMD413" s="2175"/>
      <c r="OME413" s="2175"/>
      <c r="OMF413" s="2175"/>
      <c r="OMG413" s="2175"/>
      <c r="OMH413" s="2175"/>
      <c r="OMI413" s="2175"/>
      <c r="OMJ413" s="2175"/>
      <c r="OMK413" s="2175"/>
      <c r="OML413" s="2175"/>
      <c r="OMM413" s="2175"/>
      <c r="OMN413" s="2175"/>
      <c r="OMO413" s="2175"/>
      <c r="OMP413" s="2175"/>
      <c r="OMQ413" s="2175"/>
      <c r="OMR413" s="2175"/>
      <c r="OMS413" s="2175"/>
      <c r="OMT413" s="2175"/>
      <c r="OMU413" s="2175"/>
      <c r="OMV413" s="2175"/>
      <c r="OMW413" s="2175"/>
      <c r="OMX413" s="2175"/>
      <c r="OMY413" s="2175"/>
      <c r="OMZ413" s="2175"/>
      <c r="ONA413" s="2175"/>
      <c r="ONB413" s="2175"/>
      <c r="ONC413" s="2175"/>
      <c r="OND413" s="2175"/>
      <c r="ONE413" s="2175"/>
      <c r="ONF413" s="2175"/>
      <c r="ONG413" s="2175"/>
      <c r="ONH413" s="2175"/>
      <c r="ONI413" s="2175"/>
      <c r="ONJ413" s="2175"/>
      <c r="ONK413" s="2175"/>
      <c r="ONL413" s="2175"/>
      <c r="ONM413" s="2175"/>
      <c r="ONN413" s="2175"/>
      <c r="ONO413" s="2175"/>
      <c r="ONP413" s="2175"/>
      <c r="ONQ413" s="2175"/>
      <c r="ONR413" s="2175"/>
      <c r="ONS413" s="2175"/>
      <c r="ONT413" s="2175"/>
      <c r="ONU413" s="2175"/>
      <c r="ONV413" s="2175"/>
      <c r="ONW413" s="2175"/>
      <c r="ONX413" s="2175"/>
      <c r="ONY413" s="2175"/>
      <c r="ONZ413" s="2175"/>
      <c r="OOA413" s="2175"/>
      <c r="OOB413" s="2175"/>
      <c r="OOC413" s="2175"/>
      <c r="OOD413" s="2175"/>
      <c r="OOE413" s="2175"/>
      <c r="OOF413" s="2175"/>
      <c r="OOG413" s="2175"/>
      <c r="OOH413" s="2175"/>
      <c r="OOI413" s="2175"/>
      <c r="OOJ413" s="2175"/>
      <c r="OOK413" s="2175"/>
      <c r="OOL413" s="2175"/>
      <c r="OOM413" s="2175"/>
      <c r="OON413" s="2175"/>
      <c r="OOO413" s="2175"/>
      <c r="OOP413" s="2175"/>
      <c r="OOQ413" s="2175"/>
      <c r="OOR413" s="2175"/>
      <c r="OOS413" s="2175"/>
      <c r="OOT413" s="2175"/>
      <c r="OOU413" s="2175"/>
      <c r="OOV413" s="2175"/>
      <c r="OOW413" s="2175"/>
      <c r="OOX413" s="2175"/>
      <c r="OOY413" s="2175"/>
      <c r="OOZ413" s="2175"/>
      <c r="OPA413" s="2175"/>
      <c r="OPB413" s="2175"/>
      <c r="OPC413" s="2175"/>
      <c r="OPD413" s="2175"/>
      <c r="OPE413" s="2175"/>
      <c r="OPF413" s="2175"/>
      <c r="OPG413" s="2175"/>
      <c r="OPH413" s="2175"/>
      <c r="OPI413" s="2175"/>
      <c r="OPJ413" s="2175"/>
      <c r="OPK413" s="2175"/>
      <c r="OPL413" s="2175"/>
      <c r="OPM413" s="2175"/>
      <c r="OPN413" s="2175"/>
      <c r="OPO413" s="2175"/>
      <c r="OPP413" s="2175"/>
      <c r="OPQ413" s="2175"/>
      <c r="OPR413" s="2175"/>
      <c r="OPS413" s="2175"/>
      <c r="OPT413" s="2175"/>
      <c r="OPU413" s="2175"/>
      <c r="OPV413" s="2175"/>
      <c r="OPW413" s="2175"/>
      <c r="OPX413" s="2175"/>
      <c r="OPY413" s="2175"/>
      <c r="OPZ413" s="2175"/>
      <c r="OQA413" s="2175"/>
      <c r="OQB413" s="2175"/>
      <c r="OQC413" s="2175"/>
      <c r="OQD413" s="2175"/>
      <c r="OQE413" s="2175"/>
      <c r="OQF413" s="2175"/>
      <c r="OQG413" s="2175"/>
      <c r="OQH413" s="2175"/>
      <c r="OQI413" s="2175"/>
      <c r="OQJ413" s="2175"/>
      <c r="OQK413" s="2175"/>
      <c r="OQL413" s="2175"/>
      <c r="OQM413" s="2175"/>
      <c r="OQN413" s="2175"/>
      <c r="OQO413" s="2175"/>
      <c r="OQP413" s="2175"/>
      <c r="OQQ413" s="2175"/>
      <c r="OQR413" s="2175"/>
      <c r="OQS413" s="2175"/>
      <c r="OQT413" s="2175"/>
      <c r="OQU413" s="2175"/>
      <c r="OQV413" s="2175"/>
      <c r="OQW413" s="2175"/>
      <c r="OQX413" s="2175"/>
      <c r="OQY413" s="2175"/>
      <c r="OQZ413" s="2175"/>
      <c r="ORA413" s="2175"/>
      <c r="ORB413" s="2175"/>
      <c r="ORC413" s="2175"/>
      <c r="ORD413" s="2175"/>
      <c r="ORE413" s="2175"/>
      <c r="ORF413" s="2175"/>
      <c r="ORG413" s="2175"/>
      <c r="ORH413" s="2175"/>
      <c r="ORI413" s="2175"/>
      <c r="ORJ413" s="2175"/>
      <c r="ORK413" s="2175"/>
      <c r="ORL413" s="2175"/>
      <c r="ORM413" s="2175"/>
      <c r="ORN413" s="2175"/>
      <c r="ORO413" s="2175"/>
      <c r="ORP413" s="2175"/>
      <c r="ORQ413" s="2175"/>
      <c r="ORR413" s="2175"/>
      <c r="ORS413" s="2175"/>
      <c r="ORT413" s="2175"/>
      <c r="ORU413" s="2175"/>
      <c r="ORV413" s="2175"/>
      <c r="ORW413" s="2175"/>
      <c r="ORX413" s="2175"/>
      <c r="ORY413" s="2175"/>
      <c r="ORZ413" s="2175"/>
      <c r="OSA413" s="2175"/>
      <c r="OSB413" s="2175"/>
      <c r="OSC413" s="2175"/>
      <c r="OSD413" s="2175"/>
      <c r="OSE413" s="2175"/>
      <c r="OSF413" s="2175"/>
      <c r="OSG413" s="2175"/>
      <c r="OSH413" s="2175"/>
      <c r="OSI413" s="2175"/>
      <c r="OSJ413" s="2175"/>
      <c r="OSK413" s="2175"/>
      <c r="OSL413" s="2175"/>
      <c r="OSM413" s="2175"/>
      <c r="OSN413" s="2175"/>
      <c r="OSO413" s="2175"/>
      <c r="OSP413" s="2175"/>
      <c r="OSQ413" s="2175"/>
      <c r="OSR413" s="2175"/>
      <c r="OSS413" s="2175"/>
      <c r="OST413" s="2175"/>
      <c r="OSU413" s="2175"/>
      <c r="OSV413" s="2175"/>
      <c r="OSW413" s="2175"/>
      <c r="OSX413" s="2175"/>
      <c r="OSY413" s="2175"/>
      <c r="OSZ413" s="2175"/>
      <c r="OTA413" s="2175"/>
      <c r="OTB413" s="2175"/>
      <c r="OTC413" s="2175"/>
      <c r="OTD413" s="2175"/>
      <c r="OTE413" s="2175"/>
      <c r="OTF413" s="2175"/>
      <c r="OTG413" s="2175"/>
      <c r="OTH413" s="2175"/>
      <c r="OTI413" s="2175"/>
      <c r="OTJ413" s="2175"/>
      <c r="OTK413" s="2175"/>
      <c r="OTL413" s="2175"/>
      <c r="OTM413" s="2175"/>
      <c r="OTN413" s="2175"/>
      <c r="OTO413" s="2175"/>
      <c r="OTP413" s="2175"/>
      <c r="OTQ413" s="2175"/>
      <c r="OTR413" s="2175"/>
      <c r="OTS413" s="2175"/>
      <c r="OTT413" s="2175"/>
      <c r="OTU413" s="2175"/>
      <c r="OTV413" s="2175"/>
      <c r="OTW413" s="2175"/>
      <c r="OTX413" s="2175"/>
      <c r="OTY413" s="2175"/>
      <c r="OTZ413" s="2175"/>
      <c r="OUA413" s="2175"/>
      <c r="OUB413" s="2175"/>
      <c r="OUC413" s="2175"/>
      <c r="OUD413" s="2175"/>
      <c r="OUE413" s="2175"/>
      <c r="OUF413" s="2175"/>
      <c r="OUG413" s="2175"/>
      <c r="OUH413" s="2175"/>
      <c r="OUI413" s="2175"/>
      <c r="OUJ413" s="2175"/>
      <c r="OUK413" s="2175"/>
      <c r="OUL413" s="2175"/>
      <c r="OUM413" s="2175"/>
      <c r="OUN413" s="2175"/>
      <c r="OUO413" s="2175"/>
      <c r="OUP413" s="2175"/>
      <c r="OUQ413" s="2175"/>
      <c r="OUR413" s="2175"/>
      <c r="OUS413" s="2175"/>
      <c r="OUT413" s="2175"/>
      <c r="OUU413" s="2175"/>
      <c r="OUV413" s="2175"/>
      <c r="OUW413" s="2175"/>
      <c r="OUX413" s="2175"/>
      <c r="OUY413" s="2175"/>
      <c r="OUZ413" s="2175"/>
      <c r="OVA413" s="2175"/>
      <c r="OVB413" s="2175"/>
      <c r="OVC413" s="2175"/>
      <c r="OVD413" s="2175"/>
      <c r="OVE413" s="2175"/>
      <c r="OVF413" s="2175"/>
      <c r="OVG413" s="2175"/>
      <c r="OVH413" s="2175"/>
      <c r="OVI413" s="2175"/>
      <c r="OVJ413" s="2175"/>
      <c r="OVK413" s="2175"/>
      <c r="OVL413" s="2175"/>
      <c r="OVM413" s="2175"/>
      <c r="OVN413" s="2175"/>
      <c r="OVO413" s="2175"/>
      <c r="OVP413" s="2175"/>
      <c r="OVQ413" s="2175"/>
      <c r="OVR413" s="2175"/>
      <c r="OVS413" s="2175"/>
      <c r="OVT413" s="2175"/>
      <c r="OVU413" s="2175"/>
      <c r="OVV413" s="2175"/>
      <c r="OVW413" s="2175"/>
      <c r="OVX413" s="2175"/>
      <c r="OVY413" s="2175"/>
      <c r="OVZ413" s="2175"/>
      <c r="OWA413" s="2175"/>
      <c r="OWB413" s="2175"/>
      <c r="OWC413" s="2175"/>
      <c r="OWD413" s="2175"/>
      <c r="OWE413" s="2175"/>
      <c r="OWF413" s="2175"/>
      <c r="OWG413" s="2175"/>
      <c r="OWH413" s="2175"/>
      <c r="OWI413" s="2175"/>
      <c r="OWJ413" s="2175"/>
      <c r="OWK413" s="2175"/>
      <c r="OWL413" s="2175"/>
      <c r="OWM413" s="2175"/>
      <c r="OWN413" s="2175"/>
      <c r="OWO413" s="2175"/>
      <c r="OWP413" s="2175"/>
      <c r="OWQ413" s="2175"/>
      <c r="OWR413" s="2175"/>
      <c r="OWS413" s="2175"/>
      <c r="OWT413" s="2175"/>
      <c r="OWU413" s="2175"/>
      <c r="OWV413" s="2175"/>
      <c r="OWW413" s="2175"/>
      <c r="OWX413" s="2175"/>
      <c r="OWY413" s="2175"/>
      <c r="OWZ413" s="2175"/>
      <c r="OXA413" s="2175"/>
      <c r="OXB413" s="2175"/>
      <c r="OXC413" s="2175"/>
      <c r="OXD413" s="2175"/>
      <c r="OXE413" s="2175"/>
      <c r="OXF413" s="2175"/>
      <c r="OXG413" s="2175"/>
      <c r="OXH413" s="2175"/>
      <c r="OXI413" s="2175"/>
      <c r="OXJ413" s="2175"/>
      <c r="OXK413" s="2175"/>
      <c r="OXL413" s="2175"/>
      <c r="OXM413" s="2175"/>
      <c r="OXN413" s="2175"/>
      <c r="OXO413" s="2175"/>
      <c r="OXP413" s="2175"/>
      <c r="OXQ413" s="2175"/>
      <c r="OXR413" s="2175"/>
      <c r="OXS413" s="2175"/>
      <c r="OXT413" s="2175"/>
      <c r="OXU413" s="2175"/>
      <c r="OXV413" s="2175"/>
      <c r="OXW413" s="2175"/>
      <c r="OXX413" s="2175"/>
      <c r="OXY413" s="2175"/>
      <c r="OXZ413" s="2175"/>
      <c r="OYA413" s="2175"/>
      <c r="OYB413" s="2175"/>
      <c r="OYC413" s="2175"/>
      <c r="OYD413" s="2175"/>
      <c r="OYE413" s="2175"/>
      <c r="OYF413" s="2175"/>
      <c r="OYG413" s="2175"/>
      <c r="OYH413" s="2175"/>
      <c r="OYI413" s="2175"/>
      <c r="OYJ413" s="2175"/>
      <c r="OYK413" s="2175"/>
      <c r="OYL413" s="2175"/>
      <c r="OYM413" s="2175"/>
      <c r="OYN413" s="2175"/>
      <c r="OYO413" s="2175"/>
      <c r="OYP413" s="2175"/>
      <c r="OYQ413" s="2175"/>
      <c r="OYR413" s="2175"/>
      <c r="OYS413" s="2175"/>
      <c r="OYT413" s="2175"/>
      <c r="OYU413" s="2175"/>
      <c r="OYV413" s="2175"/>
      <c r="OYW413" s="2175"/>
      <c r="OYX413" s="2175"/>
      <c r="OYY413" s="2175"/>
      <c r="OYZ413" s="2175"/>
      <c r="OZA413" s="2175"/>
      <c r="OZB413" s="2175"/>
      <c r="OZC413" s="2175"/>
      <c r="OZD413" s="2175"/>
      <c r="OZE413" s="2175"/>
      <c r="OZF413" s="2175"/>
      <c r="OZG413" s="2175"/>
      <c r="OZH413" s="2175"/>
      <c r="OZI413" s="2175"/>
      <c r="OZJ413" s="2175"/>
      <c r="OZK413" s="2175"/>
      <c r="OZL413" s="2175"/>
      <c r="OZM413" s="2175"/>
      <c r="OZN413" s="2175"/>
      <c r="OZO413" s="2175"/>
      <c r="OZP413" s="2175"/>
      <c r="OZQ413" s="2175"/>
      <c r="OZR413" s="2175"/>
      <c r="OZS413" s="2175"/>
      <c r="OZT413" s="2175"/>
      <c r="OZU413" s="2175"/>
      <c r="OZV413" s="2175"/>
      <c r="OZW413" s="2175"/>
      <c r="OZX413" s="2175"/>
      <c r="OZY413" s="2175"/>
      <c r="OZZ413" s="2175"/>
      <c r="PAA413" s="2175"/>
      <c r="PAB413" s="2175"/>
      <c r="PAC413" s="2175"/>
      <c r="PAD413" s="2175"/>
      <c r="PAE413" s="2175"/>
      <c r="PAF413" s="2175"/>
      <c r="PAG413" s="2175"/>
      <c r="PAH413" s="2175"/>
      <c r="PAI413" s="2175"/>
      <c r="PAJ413" s="2175"/>
      <c r="PAK413" s="2175"/>
      <c r="PAL413" s="2175"/>
      <c r="PAM413" s="2175"/>
      <c r="PAN413" s="2175"/>
      <c r="PAO413" s="2175"/>
      <c r="PAP413" s="2175"/>
      <c r="PAQ413" s="2175"/>
      <c r="PAR413" s="2175"/>
      <c r="PAS413" s="2175"/>
      <c r="PAT413" s="2175"/>
      <c r="PAU413" s="2175"/>
      <c r="PAV413" s="2175"/>
      <c r="PAW413" s="2175"/>
      <c r="PAX413" s="2175"/>
      <c r="PAY413" s="2175"/>
      <c r="PAZ413" s="2175"/>
      <c r="PBA413" s="2175"/>
      <c r="PBB413" s="2175"/>
      <c r="PBC413" s="2175"/>
      <c r="PBD413" s="2175"/>
      <c r="PBE413" s="2175"/>
      <c r="PBF413" s="2175"/>
      <c r="PBG413" s="2175"/>
      <c r="PBH413" s="2175"/>
      <c r="PBI413" s="2175"/>
      <c r="PBJ413" s="2175"/>
      <c r="PBK413" s="2175"/>
      <c r="PBL413" s="2175"/>
      <c r="PBM413" s="2175"/>
      <c r="PBN413" s="2175"/>
      <c r="PBO413" s="2175"/>
      <c r="PBP413" s="2175"/>
      <c r="PBQ413" s="2175"/>
      <c r="PBR413" s="2175"/>
      <c r="PBS413" s="2175"/>
      <c r="PBT413" s="2175"/>
      <c r="PBU413" s="2175"/>
      <c r="PBV413" s="2175"/>
      <c r="PBW413" s="2175"/>
      <c r="PBX413" s="2175"/>
      <c r="PBY413" s="2175"/>
      <c r="PBZ413" s="2175"/>
      <c r="PCA413" s="2175"/>
      <c r="PCB413" s="2175"/>
      <c r="PCC413" s="2175"/>
      <c r="PCD413" s="2175"/>
      <c r="PCE413" s="2175"/>
      <c r="PCF413" s="2175"/>
      <c r="PCG413" s="2175"/>
      <c r="PCH413" s="2175"/>
      <c r="PCI413" s="2175"/>
      <c r="PCJ413" s="2175"/>
      <c r="PCK413" s="2175"/>
      <c r="PCL413" s="2175"/>
      <c r="PCM413" s="2175"/>
      <c r="PCN413" s="2175"/>
      <c r="PCO413" s="2175"/>
      <c r="PCP413" s="2175"/>
      <c r="PCQ413" s="2175"/>
      <c r="PCR413" s="2175"/>
      <c r="PCS413" s="2175"/>
      <c r="PCT413" s="2175"/>
      <c r="PCU413" s="2175"/>
      <c r="PCV413" s="2175"/>
      <c r="PCW413" s="2175"/>
      <c r="PCX413" s="2175"/>
      <c r="PCY413" s="2175"/>
      <c r="PCZ413" s="2175"/>
      <c r="PDA413" s="2175"/>
      <c r="PDB413" s="2175"/>
      <c r="PDC413" s="2175"/>
      <c r="PDD413" s="2175"/>
      <c r="PDE413" s="2175"/>
      <c r="PDF413" s="2175"/>
      <c r="PDG413" s="2175"/>
      <c r="PDH413" s="2175"/>
      <c r="PDI413" s="2175"/>
      <c r="PDJ413" s="2175"/>
      <c r="PDK413" s="2175"/>
      <c r="PDL413" s="2175"/>
      <c r="PDM413" s="2175"/>
      <c r="PDN413" s="2175"/>
      <c r="PDO413" s="2175"/>
      <c r="PDP413" s="2175"/>
      <c r="PDQ413" s="2175"/>
      <c r="PDR413" s="2175"/>
      <c r="PDS413" s="2175"/>
      <c r="PDT413" s="2175"/>
      <c r="PDU413" s="2175"/>
      <c r="PDV413" s="2175"/>
      <c r="PDW413" s="2175"/>
      <c r="PDX413" s="2175"/>
      <c r="PDY413" s="2175"/>
      <c r="PDZ413" s="2175"/>
      <c r="PEA413" s="2175"/>
      <c r="PEB413" s="2175"/>
      <c r="PEC413" s="2175"/>
      <c r="PED413" s="2175"/>
      <c r="PEE413" s="2175"/>
      <c r="PEF413" s="2175"/>
      <c r="PEG413" s="2175"/>
      <c r="PEH413" s="2175"/>
      <c r="PEI413" s="2175"/>
      <c r="PEJ413" s="2175"/>
      <c r="PEK413" s="2175"/>
      <c r="PEL413" s="2175"/>
      <c r="PEM413" s="2175"/>
      <c r="PEN413" s="2175"/>
      <c r="PEO413" s="2175"/>
      <c r="PEP413" s="2175"/>
      <c r="PEQ413" s="2175"/>
      <c r="PER413" s="2175"/>
      <c r="PES413" s="2175"/>
      <c r="PET413" s="2175"/>
      <c r="PEU413" s="2175"/>
      <c r="PEV413" s="2175"/>
      <c r="PEW413" s="2175"/>
      <c r="PEX413" s="2175"/>
      <c r="PEY413" s="2175"/>
      <c r="PEZ413" s="2175"/>
      <c r="PFA413" s="2175"/>
      <c r="PFB413" s="2175"/>
      <c r="PFC413" s="2175"/>
      <c r="PFD413" s="2175"/>
      <c r="PFE413" s="2175"/>
      <c r="PFF413" s="2175"/>
      <c r="PFG413" s="2175"/>
      <c r="PFH413" s="2175"/>
      <c r="PFI413" s="2175"/>
      <c r="PFJ413" s="2175"/>
      <c r="PFK413" s="2175"/>
      <c r="PFL413" s="2175"/>
      <c r="PFM413" s="2175"/>
      <c r="PFN413" s="2175"/>
      <c r="PFO413" s="2175"/>
      <c r="PFP413" s="2175"/>
      <c r="PFQ413" s="2175"/>
      <c r="PFR413" s="2175"/>
      <c r="PFS413" s="2175"/>
      <c r="PFT413" s="2175"/>
      <c r="PFU413" s="2175"/>
      <c r="PFV413" s="2175"/>
      <c r="PFW413" s="2175"/>
      <c r="PFX413" s="2175"/>
      <c r="PFY413" s="2175"/>
      <c r="PFZ413" s="2175"/>
      <c r="PGA413" s="2175"/>
      <c r="PGB413" s="2175"/>
      <c r="PGC413" s="2175"/>
      <c r="PGD413" s="2175"/>
      <c r="PGE413" s="2175"/>
      <c r="PGF413" s="2175"/>
      <c r="PGG413" s="2175"/>
      <c r="PGH413" s="2175"/>
      <c r="PGI413" s="2175"/>
      <c r="PGJ413" s="2175"/>
      <c r="PGK413" s="2175"/>
      <c r="PGL413" s="2175"/>
      <c r="PGM413" s="2175"/>
      <c r="PGN413" s="2175"/>
      <c r="PGO413" s="2175"/>
      <c r="PGP413" s="2175"/>
      <c r="PGQ413" s="2175"/>
      <c r="PGR413" s="2175"/>
      <c r="PGS413" s="2175"/>
      <c r="PGT413" s="2175"/>
      <c r="PGU413" s="2175"/>
      <c r="PGV413" s="2175"/>
      <c r="PGW413" s="2175"/>
      <c r="PGX413" s="2175"/>
      <c r="PGY413" s="2175"/>
      <c r="PGZ413" s="2175"/>
      <c r="PHA413" s="2175"/>
      <c r="PHB413" s="2175"/>
      <c r="PHC413" s="2175"/>
      <c r="PHD413" s="2175"/>
      <c r="PHE413" s="2175"/>
      <c r="PHF413" s="2175"/>
      <c r="PHG413" s="2175"/>
      <c r="PHH413" s="2175"/>
      <c r="PHI413" s="2175"/>
      <c r="PHJ413" s="2175"/>
      <c r="PHK413" s="2175"/>
      <c r="PHL413" s="2175"/>
      <c r="PHM413" s="2175"/>
      <c r="PHN413" s="2175"/>
      <c r="PHO413" s="2175"/>
      <c r="PHP413" s="2175"/>
      <c r="PHQ413" s="2175"/>
      <c r="PHR413" s="2175"/>
      <c r="PHS413" s="2175"/>
      <c r="PHT413" s="2175"/>
      <c r="PHU413" s="2175"/>
      <c r="PHV413" s="2175"/>
      <c r="PHW413" s="2175"/>
      <c r="PHX413" s="2175"/>
      <c r="PHY413" s="2175"/>
      <c r="PHZ413" s="2175"/>
      <c r="PIA413" s="2175"/>
      <c r="PIB413" s="2175"/>
      <c r="PIC413" s="2175"/>
      <c r="PID413" s="2175"/>
      <c r="PIE413" s="2175"/>
      <c r="PIF413" s="2175"/>
      <c r="PIG413" s="2175"/>
      <c r="PIH413" s="2175"/>
      <c r="PII413" s="2175"/>
      <c r="PIJ413" s="2175"/>
      <c r="PIK413" s="2175"/>
      <c r="PIL413" s="2175"/>
      <c r="PIM413" s="2175"/>
      <c r="PIN413" s="2175"/>
      <c r="PIO413" s="2175"/>
      <c r="PIP413" s="2175"/>
      <c r="PIQ413" s="2175"/>
      <c r="PIR413" s="2175"/>
      <c r="PIS413" s="2175"/>
      <c r="PIT413" s="2175"/>
      <c r="PIU413" s="2175"/>
      <c r="PIV413" s="2175"/>
      <c r="PIW413" s="2175"/>
      <c r="PIX413" s="2175"/>
      <c r="PIY413" s="2175"/>
      <c r="PIZ413" s="2175"/>
      <c r="PJA413" s="2175"/>
      <c r="PJB413" s="2175"/>
      <c r="PJC413" s="2175"/>
      <c r="PJD413" s="2175"/>
      <c r="PJE413" s="2175"/>
      <c r="PJF413" s="2175"/>
      <c r="PJG413" s="2175"/>
      <c r="PJH413" s="2175"/>
      <c r="PJI413" s="2175"/>
      <c r="PJJ413" s="2175"/>
      <c r="PJK413" s="2175"/>
      <c r="PJL413" s="2175"/>
      <c r="PJM413" s="2175"/>
      <c r="PJN413" s="2175"/>
      <c r="PJO413" s="2175"/>
      <c r="PJP413" s="2175"/>
      <c r="PJQ413" s="2175"/>
      <c r="PJR413" s="2175"/>
      <c r="PJS413" s="2175"/>
      <c r="PJT413" s="2175"/>
      <c r="PJU413" s="2175"/>
      <c r="PJV413" s="2175"/>
      <c r="PJW413" s="2175"/>
      <c r="PJX413" s="2175"/>
      <c r="PJY413" s="2175"/>
      <c r="PJZ413" s="2175"/>
      <c r="PKA413" s="2175"/>
      <c r="PKB413" s="2175"/>
      <c r="PKC413" s="2175"/>
      <c r="PKD413" s="2175"/>
      <c r="PKE413" s="2175"/>
      <c r="PKF413" s="2175"/>
      <c r="PKG413" s="2175"/>
      <c r="PKH413" s="2175"/>
      <c r="PKI413" s="2175"/>
      <c r="PKJ413" s="2175"/>
      <c r="PKK413" s="2175"/>
      <c r="PKL413" s="2175"/>
      <c r="PKM413" s="2175"/>
      <c r="PKN413" s="2175"/>
      <c r="PKO413" s="2175"/>
      <c r="PKP413" s="2175"/>
      <c r="PKQ413" s="2175"/>
      <c r="PKR413" s="2175"/>
      <c r="PKS413" s="2175"/>
      <c r="PKT413" s="2175"/>
      <c r="PKU413" s="2175"/>
      <c r="PKV413" s="2175"/>
      <c r="PKW413" s="2175"/>
      <c r="PKX413" s="2175"/>
      <c r="PKY413" s="2175"/>
      <c r="PKZ413" s="2175"/>
      <c r="PLA413" s="2175"/>
      <c r="PLB413" s="2175"/>
      <c r="PLC413" s="2175"/>
      <c r="PLD413" s="2175"/>
      <c r="PLE413" s="2175"/>
      <c r="PLF413" s="2175"/>
      <c r="PLG413" s="2175"/>
      <c r="PLH413" s="2175"/>
      <c r="PLI413" s="2175"/>
      <c r="PLJ413" s="2175"/>
      <c r="PLK413" s="2175"/>
      <c r="PLL413" s="2175"/>
      <c r="PLM413" s="2175"/>
      <c r="PLN413" s="2175"/>
      <c r="PLO413" s="2175"/>
      <c r="PLP413" s="2175"/>
      <c r="PLQ413" s="2175"/>
      <c r="PLR413" s="2175"/>
      <c r="PLS413" s="2175"/>
      <c r="PLT413" s="2175"/>
      <c r="PLU413" s="2175"/>
      <c r="PLV413" s="2175"/>
      <c r="PLW413" s="2175"/>
      <c r="PLX413" s="2175"/>
      <c r="PLY413" s="2175"/>
      <c r="PLZ413" s="2175"/>
      <c r="PMA413" s="2175"/>
      <c r="PMB413" s="2175"/>
      <c r="PMC413" s="2175"/>
      <c r="PMD413" s="2175"/>
      <c r="PME413" s="2175"/>
      <c r="PMF413" s="2175"/>
      <c r="PMG413" s="2175"/>
      <c r="PMH413" s="2175"/>
      <c r="PMI413" s="2175"/>
      <c r="PMJ413" s="2175"/>
      <c r="PMK413" s="2175"/>
      <c r="PML413" s="2175"/>
      <c r="PMM413" s="2175"/>
      <c r="PMN413" s="2175"/>
      <c r="PMO413" s="2175"/>
      <c r="PMP413" s="2175"/>
      <c r="PMQ413" s="2175"/>
      <c r="PMR413" s="2175"/>
      <c r="PMS413" s="2175"/>
      <c r="PMT413" s="2175"/>
      <c r="PMU413" s="2175"/>
      <c r="PMV413" s="2175"/>
      <c r="PMW413" s="2175"/>
      <c r="PMX413" s="2175"/>
      <c r="PMY413" s="2175"/>
      <c r="PMZ413" s="2175"/>
      <c r="PNA413" s="2175"/>
      <c r="PNB413" s="2175"/>
      <c r="PNC413" s="2175"/>
      <c r="PND413" s="2175"/>
      <c r="PNE413" s="2175"/>
      <c r="PNF413" s="2175"/>
      <c r="PNG413" s="2175"/>
      <c r="PNH413" s="2175"/>
      <c r="PNI413" s="2175"/>
      <c r="PNJ413" s="2175"/>
      <c r="PNK413" s="2175"/>
      <c r="PNL413" s="2175"/>
      <c r="PNM413" s="2175"/>
      <c r="PNN413" s="2175"/>
      <c r="PNO413" s="2175"/>
      <c r="PNP413" s="2175"/>
      <c r="PNQ413" s="2175"/>
      <c r="PNR413" s="2175"/>
      <c r="PNS413" s="2175"/>
      <c r="PNT413" s="2175"/>
      <c r="PNU413" s="2175"/>
      <c r="PNV413" s="2175"/>
      <c r="PNW413" s="2175"/>
      <c r="PNX413" s="2175"/>
      <c r="PNY413" s="2175"/>
      <c r="PNZ413" s="2175"/>
      <c r="POA413" s="2175"/>
      <c r="POB413" s="2175"/>
      <c r="POC413" s="2175"/>
      <c r="POD413" s="2175"/>
      <c r="POE413" s="2175"/>
      <c r="POF413" s="2175"/>
      <c r="POG413" s="2175"/>
      <c r="POH413" s="2175"/>
      <c r="POI413" s="2175"/>
      <c r="POJ413" s="2175"/>
      <c r="POK413" s="2175"/>
      <c r="POL413" s="2175"/>
      <c r="POM413" s="2175"/>
      <c r="PON413" s="2175"/>
      <c r="POO413" s="2175"/>
      <c r="POP413" s="2175"/>
      <c r="POQ413" s="2175"/>
      <c r="POR413" s="2175"/>
      <c r="POS413" s="2175"/>
      <c r="POT413" s="2175"/>
      <c r="POU413" s="2175"/>
      <c r="POV413" s="2175"/>
      <c r="POW413" s="2175"/>
      <c r="POX413" s="2175"/>
      <c r="POY413" s="2175"/>
      <c r="POZ413" s="2175"/>
      <c r="PPA413" s="2175"/>
      <c r="PPB413" s="2175"/>
      <c r="PPC413" s="2175"/>
      <c r="PPD413" s="2175"/>
      <c r="PPE413" s="2175"/>
      <c r="PPF413" s="2175"/>
      <c r="PPG413" s="2175"/>
      <c r="PPH413" s="2175"/>
      <c r="PPI413" s="2175"/>
      <c r="PPJ413" s="2175"/>
      <c r="PPK413" s="2175"/>
      <c r="PPL413" s="2175"/>
      <c r="PPM413" s="2175"/>
      <c r="PPN413" s="2175"/>
      <c r="PPO413" s="2175"/>
      <c r="PPP413" s="2175"/>
      <c r="PPQ413" s="2175"/>
      <c r="PPR413" s="2175"/>
      <c r="PPS413" s="2175"/>
      <c r="PPT413" s="2175"/>
      <c r="PPU413" s="2175"/>
      <c r="PPV413" s="2175"/>
      <c r="PPW413" s="2175"/>
      <c r="PPX413" s="2175"/>
      <c r="PPY413" s="2175"/>
      <c r="PPZ413" s="2175"/>
      <c r="PQA413" s="2175"/>
      <c r="PQB413" s="2175"/>
      <c r="PQC413" s="2175"/>
      <c r="PQD413" s="2175"/>
      <c r="PQE413" s="2175"/>
      <c r="PQF413" s="2175"/>
      <c r="PQG413" s="2175"/>
      <c r="PQH413" s="2175"/>
      <c r="PQI413" s="2175"/>
      <c r="PQJ413" s="2175"/>
      <c r="PQK413" s="2175"/>
      <c r="PQL413" s="2175"/>
      <c r="PQM413" s="2175"/>
      <c r="PQN413" s="2175"/>
      <c r="PQO413" s="2175"/>
      <c r="PQP413" s="2175"/>
      <c r="PQQ413" s="2175"/>
      <c r="PQR413" s="2175"/>
      <c r="PQS413" s="2175"/>
      <c r="PQT413" s="2175"/>
      <c r="PQU413" s="2175"/>
      <c r="PQV413" s="2175"/>
      <c r="PQW413" s="2175"/>
      <c r="PQX413" s="2175"/>
      <c r="PQY413" s="2175"/>
      <c r="PQZ413" s="2175"/>
      <c r="PRA413" s="2175"/>
      <c r="PRB413" s="2175"/>
      <c r="PRC413" s="2175"/>
      <c r="PRD413" s="2175"/>
      <c r="PRE413" s="2175"/>
      <c r="PRF413" s="2175"/>
      <c r="PRG413" s="2175"/>
      <c r="PRH413" s="2175"/>
      <c r="PRI413" s="2175"/>
      <c r="PRJ413" s="2175"/>
      <c r="PRK413" s="2175"/>
      <c r="PRL413" s="2175"/>
      <c r="PRM413" s="2175"/>
      <c r="PRN413" s="2175"/>
      <c r="PRO413" s="2175"/>
      <c r="PRP413" s="2175"/>
      <c r="PRQ413" s="2175"/>
      <c r="PRR413" s="2175"/>
      <c r="PRS413" s="2175"/>
      <c r="PRT413" s="2175"/>
      <c r="PRU413" s="2175"/>
      <c r="PRV413" s="2175"/>
      <c r="PRW413" s="2175"/>
      <c r="PRX413" s="2175"/>
      <c r="PRY413" s="2175"/>
      <c r="PRZ413" s="2175"/>
      <c r="PSA413" s="2175"/>
      <c r="PSB413" s="2175"/>
      <c r="PSC413" s="2175"/>
      <c r="PSD413" s="2175"/>
      <c r="PSE413" s="2175"/>
      <c r="PSF413" s="2175"/>
      <c r="PSG413" s="2175"/>
      <c r="PSH413" s="2175"/>
      <c r="PSI413" s="2175"/>
      <c r="PSJ413" s="2175"/>
      <c r="PSK413" s="2175"/>
      <c r="PSL413" s="2175"/>
      <c r="PSM413" s="2175"/>
      <c r="PSN413" s="2175"/>
      <c r="PSO413" s="2175"/>
      <c r="PSP413" s="2175"/>
      <c r="PSQ413" s="2175"/>
      <c r="PSR413" s="2175"/>
      <c r="PSS413" s="2175"/>
      <c r="PST413" s="2175"/>
      <c r="PSU413" s="2175"/>
      <c r="PSV413" s="2175"/>
      <c r="PSW413" s="2175"/>
      <c r="PSX413" s="2175"/>
      <c r="PSY413" s="2175"/>
      <c r="PSZ413" s="2175"/>
      <c r="PTA413" s="2175"/>
      <c r="PTB413" s="2175"/>
      <c r="PTC413" s="2175"/>
      <c r="PTD413" s="2175"/>
      <c r="PTE413" s="2175"/>
      <c r="PTF413" s="2175"/>
      <c r="PTG413" s="2175"/>
      <c r="PTH413" s="2175"/>
      <c r="PTI413" s="2175"/>
      <c r="PTJ413" s="2175"/>
      <c r="PTK413" s="2175"/>
      <c r="PTL413" s="2175"/>
      <c r="PTM413" s="2175"/>
      <c r="PTN413" s="2175"/>
      <c r="PTO413" s="2175"/>
      <c r="PTP413" s="2175"/>
      <c r="PTQ413" s="2175"/>
      <c r="PTR413" s="2175"/>
      <c r="PTS413" s="2175"/>
      <c r="PTT413" s="2175"/>
      <c r="PTU413" s="2175"/>
      <c r="PTV413" s="2175"/>
      <c r="PTW413" s="2175"/>
      <c r="PTX413" s="2175"/>
      <c r="PTY413" s="2175"/>
      <c r="PTZ413" s="2175"/>
      <c r="PUA413" s="2175"/>
      <c r="PUB413" s="2175"/>
      <c r="PUC413" s="2175"/>
      <c r="PUD413" s="2175"/>
      <c r="PUE413" s="2175"/>
      <c r="PUF413" s="2175"/>
      <c r="PUG413" s="2175"/>
      <c r="PUH413" s="2175"/>
      <c r="PUI413" s="2175"/>
      <c r="PUJ413" s="2175"/>
      <c r="PUK413" s="2175"/>
      <c r="PUL413" s="2175"/>
      <c r="PUM413" s="2175"/>
      <c r="PUN413" s="2175"/>
      <c r="PUO413" s="2175"/>
      <c r="PUP413" s="2175"/>
      <c r="PUQ413" s="2175"/>
      <c r="PUR413" s="2175"/>
      <c r="PUS413" s="2175"/>
      <c r="PUT413" s="2175"/>
      <c r="PUU413" s="2175"/>
      <c r="PUV413" s="2175"/>
      <c r="PUW413" s="2175"/>
      <c r="PUX413" s="2175"/>
      <c r="PUY413" s="2175"/>
      <c r="PUZ413" s="2175"/>
      <c r="PVA413" s="2175"/>
      <c r="PVB413" s="2175"/>
      <c r="PVC413" s="2175"/>
      <c r="PVD413" s="2175"/>
      <c r="PVE413" s="2175"/>
      <c r="PVF413" s="2175"/>
      <c r="PVG413" s="2175"/>
      <c r="PVH413" s="2175"/>
      <c r="PVI413" s="2175"/>
      <c r="PVJ413" s="2175"/>
      <c r="PVK413" s="2175"/>
      <c r="PVL413" s="2175"/>
      <c r="PVM413" s="2175"/>
      <c r="PVN413" s="2175"/>
      <c r="PVO413" s="2175"/>
      <c r="PVP413" s="2175"/>
      <c r="PVQ413" s="2175"/>
      <c r="PVR413" s="2175"/>
      <c r="PVS413" s="2175"/>
      <c r="PVT413" s="2175"/>
      <c r="PVU413" s="2175"/>
      <c r="PVV413" s="2175"/>
      <c r="PVW413" s="2175"/>
      <c r="PVX413" s="2175"/>
      <c r="PVY413" s="2175"/>
      <c r="PVZ413" s="2175"/>
      <c r="PWA413" s="2175"/>
      <c r="PWB413" s="2175"/>
      <c r="PWC413" s="2175"/>
      <c r="PWD413" s="2175"/>
      <c r="PWE413" s="2175"/>
      <c r="PWF413" s="2175"/>
      <c r="PWG413" s="2175"/>
      <c r="PWH413" s="2175"/>
      <c r="PWI413" s="2175"/>
      <c r="PWJ413" s="2175"/>
      <c r="PWK413" s="2175"/>
      <c r="PWL413" s="2175"/>
      <c r="PWM413" s="2175"/>
      <c r="PWN413" s="2175"/>
      <c r="PWO413" s="2175"/>
      <c r="PWP413" s="2175"/>
      <c r="PWQ413" s="2175"/>
      <c r="PWR413" s="2175"/>
      <c r="PWS413" s="2175"/>
      <c r="PWT413" s="2175"/>
      <c r="PWU413" s="2175"/>
      <c r="PWV413" s="2175"/>
      <c r="PWW413" s="2175"/>
      <c r="PWX413" s="2175"/>
      <c r="PWY413" s="2175"/>
      <c r="PWZ413" s="2175"/>
      <c r="PXA413" s="2175"/>
      <c r="PXB413" s="2175"/>
      <c r="PXC413" s="2175"/>
      <c r="PXD413" s="2175"/>
      <c r="PXE413" s="2175"/>
      <c r="PXF413" s="2175"/>
      <c r="PXG413" s="2175"/>
      <c r="PXH413" s="2175"/>
      <c r="PXI413" s="2175"/>
      <c r="PXJ413" s="2175"/>
      <c r="PXK413" s="2175"/>
      <c r="PXL413" s="2175"/>
      <c r="PXM413" s="2175"/>
      <c r="PXN413" s="2175"/>
      <c r="PXO413" s="2175"/>
      <c r="PXP413" s="2175"/>
      <c r="PXQ413" s="2175"/>
      <c r="PXR413" s="2175"/>
      <c r="PXS413" s="2175"/>
      <c r="PXT413" s="2175"/>
      <c r="PXU413" s="2175"/>
      <c r="PXV413" s="2175"/>
      <c r="PXW413" s="2175"/>
      <c r="PXX413" s="2175"/>
      <c r="PXY413" s="2175"/>
      <c r="PXZ413" s="2175"/>
      <c r="PYA413" s="2175"/>
      <c r="PYB413" s="2175"/>
      <c r="PYC413" s="2175"/>
      <c r="PYD413" s="2175"/>
      <c r="PYE413" s="2175"/>
      <c r="PYF413" s="2175"/>
      <c r="PYG413" s="2175"/>
      <c r="PYH413" s="2175"/>
      <c r="PYI413" s="2175"/>
      <c r="PYJ413" s="2175"/>
      <c r="PYK413" s="2175"/>
      <c r="PYL413" s="2175"/>
      <c r="PYM413" s="2175"/>
      <c r="PYN413" s="2175"/>
      <c r="PYO413" s="2175"/>
      <c r="PYP413" s="2175"/>
      <c r="PYQ413" s="2175"/>
      <c r="PYR413" s="2175"/>
      <c r="PYS413" s="2175"/>
      <c r="PYT413" s="2175"/>
      <c r="PYU413" s="2175"/>
      <c r="PYV413" s="2175"/>
      <c r="PYW413" s="2175"/>
      <c r="PYX413" s="2175"/>
      <c r="PYY413" s="2175"/>
      <c r="PYZ413" s="2175"/>
      <c r="PZA413" s="2175"/>
      <c r="PZB413" s="2175"/>
      <c r="PZC413" s="2175"/>
      <c r="PZD413" s="2175"/>
      <c r="PZE413" s="2175"/>
      <c r="PZF413" s="2175"/>
      <c r="PZG413" s="2175"/>
      <c r="PZH413" s="2175"/>
      <c r="PZI413" s="2175"/>
      <c r="PZJ413" s="2175"/>
      <c r="PZK413" s="2175"/>
      <c r="PZL413" s="2175"/>
      <c r="PZM413" s="2175"/>
      <c r="PZN413" s="2175"/>
      <c r="PZO413" s="2175"/>
      <c r="PZP413" s="2175"/>
      <c r="PZQ413" s="2175"/>
      <c r="PZR413" s="2175"/>
      <c r="PZS413" s="2175"/>
      <c r="PZT413" s="2175"/>
      <c r="PZU413" s="2175"/>
      <c r="PZV413" s="2175"/>
      <c r="PZW413" s="2175"/>
      <c r="PZX413" s="2175"/>
      <c r="PZY413" s="2175"/>
      <c r="PZZ413" s="2175"/>
      <c r="QAA413" s="2175"/>
      <c r="QAB413" s="2175"/>
      <c r="QAC413" s="2175"/>
      <c r="QAD413" s="2175"/>
      <c r="QAE413" s="2175"/>
      <c r="QAF413" s="2175"/>
      <c r="QAG413" s="2175"/>
      <c r="QAH413" s="2175"/>
      <c r="QAI413" s="2175"/>
      <c r="QAJ413" s="2175"/>
      <c r="QAK413" s="2175"/>
      <c r="QAL413" s="2175"/>
      <c r="QAM413" s="2175"/>
      <c r="QAN413" s="2175"/>
      <c r="QAO413" s="2175"/>
      <c r="QAP413" s="2175"/>
      <c r="QAQ413" s="2175"/>
      <c r="QAR413" s="2175"/>
      <c r="QAS413" s="2175"/>
      <c r="QAT413" s="2175"/>
      <c r="QAU413" s="2175"/>
      <c r="QAV413" s="2175"/>
      <c r="QAW413" s="2175"/>
      <c r="QAX413" s="2175"/>
      <c r="QAY413" s="2175"/>
      <c r="QAZ413" s="2175"/>
      <c r="QBA413" s="2175"/>
      <c r="QBB413" s="2175"/>
      <c r="QBC413" s="2175"/>
      <c r="QBD413" s="2175"/>
      <c r="QBE413" s="2175"/>
      <c r="QBF413" s="2175"/>
      <c r="QBG413" s="2175"/>
      <c r="QBH413" s="2175"/>
      <c r="QBI413" s="2175"/>
      <c r="QBJ413" s="2175"/>
      <c r="QBK413" s="2175"/>
      <c r="QBL413" s="2175"/>
      <c r="QBM413" s="2175"/>
      <c r="QBN413" s="2175"/>
      <c r="QBO413" s="2175"/>
      <c r="QBP413" s="2175"/>
      <c r="QBQ413" s="2175"/>
      <c r="QBR413" s="2175"/>
      <c r="QBS413" s="2175"/>
      <c r="QBT413" s="2175"/>
      <c r="QBU413" s="2175"/>
      <c r="QBV413" s="2175"/>
      <c r="QBW413" s="2175"/>
      <c r="QBX413" s="2175"/>
      <c r="QBY413" s="2175"/>
      <c r="QBZ413" s="2175"/>
      <c r="QCA413" s="2175"/>
      <c r="QCB413" s="2175"/>
      <c r="QCC413" s="2175"/>
      <c r="QCD413" s="2175"/>
      <c r="QCE413" s="2175"/>
      <c r="QCF413" s="2175"/>
      <c r="QCG413" s="2175"/>
      <c r="QCH413" s="2175"/>
      <c r="QCI413" s="2175"/>
      <c r="QCJ413" s="2175"/>
      <c r="QCK413" s="2175"/>
      <c r="QCL413" s="2175"/>
      <c r="QCM413" s="2175"/>
      <c r="QCN413" s="2175"/>
      <c r="QCO413" s="2175"/>
      <c r="QCP413" s="2175"/>
      <c r="QCQ413" s="2175"/>
      <c r="QCR413" s="2175"/>
      <c r="QCS413" s="2175"/>
      <c r="QCT413" s="2175"/>
      <c r="QCU413" s="2175"/>
      <c r="QCV413" s="2175"/>
      <c r="QCW413" s="2175"/>
      <c r="QCX413" s="2175"/>
      <c r="QCY413" s="2175"/>
      <c r="QCZ413" s="2175"/>
      <c r="QDA413" s="2175"/>
      <c r="QDB413" s="2175"/>
      <c r="QDC413" s="2175"/>
      <c r="QDD413" s="2175"/>
      <c r="QDE413" s="2175"/>
      <c r="QDF413" s="2175"/>
      <c r="QDG413" s="2175"/>
      <c r="QDH413" s="2175"/>
      <c r="QDI413" s="2175"/>
      <c r="QDJ413" s="2175"/>
      <c r="QDK413" s="2175"/>
      <c r="QDL413" s="2175"/>
      <c r="QDM413" s="2175"/>
      <c r="QDN413" s="2175"/>
      <c r="QDO413" s="2175"/>
      <c r="QDP413" s="2175"/>
      <c r="QDQ413" s="2175"/>
      <c r="QDR413" s="2175"/>
      <c r="QDS413" s="2175"/>
      <c r="QDT413" s="2175"/>
      <c r="QDU413" s="2175"/>
      <c r="QDV413" s="2175"/>
      <c r="QDW413" s="2175"/>
      <c r="QDX413" s="2175"/>
      <c r="QDY413" s="2175"/>
      <c r="QDZ413" s="2175"/>
      <c r="QEA413" s="2175"/>
      <c r="QEB413" s="2175"/>
      <c r="QEC413" s="2175"/>
      <c r="QED413" s="2175"/>
      <c r="QEE413" s="2175"/>
      <c r="QEF413" s="2175"/>
      <c r="QEG413" s="2175"/>
      <c r="QEH413" s="2175"/>
      <c r="QEI413" s="2175"/>
      <c r="QEJ413" s="2175"/>
      <c r="QEK413" s="2175"/>
      <c r="QEL413" s="2175"/>
      <c r="QEM413" s="2175"/>
      <c r="QEN413" s="2175"/>
      <c r="QEO413" s="2175"/>
      <c r="QEP413" s="2175"/>
      <c r="QEQ413" s="2175"/>
      <c r="QER413" s="2175"/>
      <c r="QES413" s="2175"/>
      <c r="QET413" s="2175"/>
      <c r="QEU413" s="2175"/>
      <c r="QEV413" s="2175"/>
      <c r="QEW413" s="2175"/>
      <c r="QEX413" s="2175"/>
      <c r="QEY413" s="2175"/>
      <c r="QEZ413" s="2175"/>
      <c r="QFA413" s="2175"/>
      <c r="QFB413" s="2175"/>
      <c r="QFC413" s="2175"/>
      <c r="QFD413" s="2175"/>
      <c r="QFE413" s="2175"/>
      <c r="QFF413" s="2175"/>
      <c r="QFG413" s="2175"/>
      <c r="QFH413" s="2175"/>
      <c r="QFI413" s="2175"/>
      <c r="QFJ413" s="2175"/>
      <c r="QFK413" s="2175"/>
      <c r="QFL413" s="2175"/>
      <c r="QFM413" s="2175"/>
      <c r="QFN413" s="2175"/>
      <c r="QFO413" s="2175"/>
      <c r="QFP413" s="2175"/>
      <c r="QFQ413" s="2175"/>
      <c r="QFR413" s="2175"/>
      <c r="QFS413" s="2175"/>
      <c r="QFT413" s="2175"/>
      <c r="QFU413" s="2175"/>
      <c r="QFV413" s="2175"/>
      <c r="QFW413" s="2175"/>
      <c r="QFX413" s="2175"/>
      <c r="QFY413" s="2175"/>
      <c r="QFZ413" s="2175"/>
      <c r="QGA413" s="2175"/>
      <c r="QGB413" s="2175"/>
      <c r="QGC413" s="2175"/>
      <c r="QGD413" s="2175"/>
      <c r="QGE413" s="2175"/>
      <c r="QGF413" s="2175"/>
      <c r="QGG413" s="2175"/>
      <c r="QGH413" s="2175"/>
      <c r="QGI413" s="2175"/>
      <c r="QGJ413" s="2175"/>
      <c r="QGK413" s="2175"/>
      <c r="QGL413" s="2175"/>
      <c r="QGM413" s="2175"/>
      <c r="QGN413" s="2175"/>
      <c r="QGO413" s="2175"/>
      <c r="QGP413" s="2175"/>
      <c r="QGQ413" s="2175"/>
      <c r="QGR413" s="2175"/>
      <c r="QGS413" s="2175"/>
      <c r="QGT413" s="2175"/>
      <c r="QGU413" s="2175"/>
      <c r="QGV413" s="2175"/>
      <c r="QGW413" s="2175"/>
      <c r="QGX413" s="2175"/>
      <c r="QGY413" s="2175"/>
      <c r="QGZ413" s="2175"/>
      <c r="QHA413" s="2175"/>
      <c r="QHB413" s="2175"/>
      <c r="QHC413" s="2175"/>
      <c r="QHD413" s="2175"/>
      <c r="QHE413" s="2175"/>
      <c r="QHF413" s="2175"/>
      <c r="QHG413" s="2175"/>
      <c r="QHH413" s="2175"/>
      <c r="QHI413" s="2175"/>
      <c r="QHJ413" s="2175"/>
      <c r="QHK413" s="2175"/>
      <c r="QHL413" s="2175"/>
      <c r="QHM413" s="2175"/>
      <c r="QHN413" s="2175"/>
      <c r="QHO413" s="2175"/>
      <c r="QHP413" s="2175"/>
      <c r="QHQ413" s="2175"/>
      <c r="QHR413" s="2175"/>
      <c r="QHS413" s="2175"/>
      <c r="QHT413" s="2175"/>
      <c r="QHU413" s="2175"/>
      <c r="QHV413" s="2175"/>
      <c r="QHW413" s="2175"/>
      <c r="QHX413" s="2175"/>
      <c r="QHY413" s="2175"/>
      <c r="QHZ413" s="2175"/>
      <c r="QIA413" s="2175"/>
      <c r="QIB413" s="2175"/>
      <c r="QIC413" s="2175"/>
      <c r="QID413" s="2175"/>
      <c r="QIE413" s="2175"/>
      <c r="QIF413" s="2175"/>
      <c r="QIG413" s="2175"/>
      <c r="QIH413" s="2175"/>
      <c r="QII413" s="2175"/>
      <c r="QIJ413" s="2175"/>
      <c r="QIK413" s="2175"/>
      <c r="QIL413" s="2175"/>
      <c r="QIM413" s="2175"/>
      <c r="QIN413" s="2175"/>
      <c r="QIO413" s="2175"/>
      <c r="QIP413" s="2175"/>
      <c r="QIQ413" s="2175"/>
      <c r="QIR413" s="2175"/>
      <c r="QIS413" s="2175"/>
      <c r="QIT413" s="2175"/>
      <c r="QIU413" s="2175"/>
      <c r="QIV413" s="2175"/>
      <c r="QIW413" s="2175"/>
      <c r="QIX413" s="2175"/>
      <c r="QIY413" s="2175"/>
      <c r="QIZ413" s="2175"/>
      <c r="QJA413" s="2175"/>
      <c r="QJB413" s="2175"/>
      <c r="QJC413" s="2175"/>
      <c r="QJD413" s="2175"/>
      <c r="QJE413" s="2175"/>
      <c r="QJF413" s="2175"/>
      <c r="QJG413" s="2175"/>
      <c r="QJH413" s="2175"/>
      <c r="QJI413" s="2175"/>
      <c r="QJJ413" s="2175"/>
      <c r="QJK413" s="2175"/>
      <c r="QJL413" s="2175"/>
      <c r="QJM413" s="2175"/>
      <c r="QJN413" s="2175"/>
      <c r="QJO413" s="2175"/>
      <c r="QJP413" s="2175"/>
      <c r="QJQ413" s="2175"/>
      <c r="QJR413" s="2175"/>
      <c r="QJS413" s="2175"/>
      <c r="QJT413" s="2175"/>
      <c r="QJU413" s="2175"/>
      <c r="QJV413" s="2175"/>
      <c r="QJW413" s="2175"/>
      <c r="QJX413" s="2175"/>
      <c r="QJY413" s="2175"/>
      <c r="QJZ413" s="2175"/>
      <c r="QKA413" s="2175"/>
      <c r="QKB413" s="2175"/>
      <c r="QKC413" s="2175"/>
      <c r="QKD413" s="2175"/>
      <c r="QKE413" s="2175"/>
      <c r="QKF413" s="2175"/>
      <c r="QKG413" s="2175"/>
      <c r="QKH413" s="2175"/>
      <c r="QKI413" s="2175"/>
      <c r="QKJ413" s="2175"/>
      <c r="QKK413" s="2175"/>
      <c r="QKL413" s="2175"/>
      <c r="QKM413" s="2175"/>
      <c r="QKN413" s="2175"/>
      <c r="QKO413" s="2175"/>
      <c r="QKP413" s="2175"/>
      <c r="QKQ413" s="2175"/>
      <c r="QKR413" s="2175"/>
      <c r="QKS413" s="2175"/>
      <c r="QKT413" s="2175"/>
      <c r="QKU413" s="2175"/>
      <c r="QKV413" s="2175"/>
      <c r="QKW413" s="2175"/>
      <c r="QKX413" s="2175"/>
      <c r="QKY413" s="2175"/>
      <c r="QKZ413" s="2175"/>
      <c r="QLA413" s="2175"/>
      <c r="QLB413" s="2175"/>
      <c r="QLC413" s="2175"/>
      <c r="QLD413" s="2175"/>
      <c r="QLE413" s="2175"/>
      <c r="QLF413" s="2175"/>
      <c r="QLG413" s="2175"/>
      <c r="QLH413" s="2175"/>
      <c r="QLI413" s="2175"/>
      <c r="QLJ413" s="2175"/>
      <c r="QLK413" s="2175"/>
      <c r="QLL413" s="2175"/>
      <c r="QLM413" s="2175"/>
      <c r="QLN413" s="2175"/>
      <c r="QLO413" s="2175"/>
      <c r="QLP413" s="2175"/>
      <c r="QLQ413" s="2175"/>
      <c r="QLR413" s="2175"/>
      <c r="QLS413" s="2175"/>
      <c r="QLT413" s="2175"/>
      <c r="QLU413" s="2175"/>
      <c r="QLV413" s="2175"/>
      <c r="QLW413" s="2175"/>
      <c r="QLX413" s="2175"/>
      <c r="QLY413" s="2175"/>
      <c r="QLZ413" s="2175"/>
      <c r="QMA413" s="2175"/>
      <c r="QMB413" s="2175"/>
      <c r="QMC413" s="2175"/>
      <c r="QMD413" s="2175"/>
      <c r="QME413" s="2175"/>
      <c r="QMF413" s="2175"/>
      <c r="QMG413" s="2175"/>
      <c r="QMH413" s="2175"/>
      <c r="QMI413" s="2175"/>
      <c r="QMJ413" s="2175"/>
      <c r="QMK413" s="2175"/>
      <c r="QML413" s="2175"/>
      <c r="QMM413" s="2175"/>
      <c r="QMN413" s="2175"/>
      <c r="QMO413" s="2175"/>
      <c r="QMP413" s="2175"/>
      <c r="QMQ413" s="2175"/>
      <c r="QMR413" s="2175"/>
      <c r="QMS413" s="2175"/>
      <c r="QMT413" s="2175"/>
      <c r="QMU413" s="2175"/>
      <c r="QMV413" s="2175"/>
      <c r="QMW413" s="2175"/>
      <c r="QMX413" s="2175"/>
      <c r="QMY413" s="2175"/>
      <c r="QMZ413" s="2175"/>
      <c r="QNA413" s="2175"/>
      <c r="QNB413" s="2175"/>
      <c r="QNC413" s="2175"/>
      <c r="QND413" s="2175"/>
      <c r="QNE413" s="2175"/>
      <c r="QNF413" s="2175"/>
      <c r="QNG413" s="2175"/>
      <c r="QNH413" s="2175"/>
      <c r="QNI413" s="2175"/>
      <c r="QNJ413" s="2175"/>
      <c r="QNK413" s="2175"/>
      <c r="QNL413" s="2175"/>
      <c r="QNM413" s="2175"/>
      <c r="QNN413" s="2175"/>
      <c r="QNO413" s="2175"/>
      <c r="QNP413" s="2175"/>
      <c r="QNQ413" s="2175"/>
      <c r="QNR413" s="2175"/>
      <c r="QNS413" s="2175"/>
      <c r="QNT413" s="2175"/>
      <c r="QNU413" s="2175"/>
      <c r="QNV413" s="2175"/>
      <c r="QNW413" s="2175"/>
      <c r="QNX413" s="2175"/>
      <c r="QNY413" s="2175"/>
      <c r="QNZ413" s="2175"/>
      <c r="QOA413" s="2175"/>
      <c r="QOB413" s="2175"/>
      <c r="QOC413" s="2175"/>
      <c r="QOD413" s="2175"/>
      <c r="QOE413" s="2175"/>
      <c r="QOF413" s="2175"/>
      <c r="QOG413" s="2175"/>
      <c r="QOH413" s="2175"/>
      <c r="QOI413" s="2175"/>
      <c r="QOJ413" s="2175"/>
      <c r="QOK413" s="2175"/>
      <c r="QOL413" s="2175"/>
      <c r="QOM413" s="2175"/>
      <c r="QON413" s="2175"/>
      <c r="QOO413" s="2175"/>
      <c r="QOP413" s="2175"/>
      <c r="QOQ413" s="2175"/>
      <c r="QOR413" s="2175"/>
      <c r="QOS413" s="2175"/>
      <c r="QOT413" s="2175"/>
      <c r="QOU413" s="2175"/>
      <c r="QOV413" s="2175"/>
      <c r="QOW413" s="2175"/>
      <c r="QOX413" s="2175"/>
      <c r="QOY413" s="2175"/>
      <c r="QOZ413" s="2175"/>
      <c r="QPA413" s="2175"/>
      <c r="QPB413" s="2175"/>
      <c r="QPC413" s="2175"/>
      <c r="QPD413" s="2175"/>
      <c r="QPE413" s="2175"/>
      <c r="QPF413" s="2175"/>
      <c r="QPG413" s="2175"/>
      <c r="QPH413" s="2175"/>
      <c r="QPI413" s="2175"/>
      <c r="QPJ413" s="2175"/>
      <c r="QPK413" s="2175"/>
      <c r="QPL413" s="2175"/>
      <c r="QPM413" s="2175"/>
      <c r="QPN413" s="2175"/>
      <c r="QPO413" s="2175"/>
      <c r="QPP413" s="2175"/>
      <c r="QPQ413" s="2175"/>
      <c r="QPR413" s="2175"/>
      <c r="QPS413" s="2175"/>
      <c r="QPT413" s="2175"/>
      <c r="QPU413" s="2175"/>
      <c r="QPV413" s="2175"/>
      <c r="QPW413" s="2175"/>
      <c r="QPX413" s="2175"/>
      <c r="QPY413" s="2175"/>
      <c r="QPZ413" s="2175"/>
      <c r="QQA413" s="2175"/>
      <c r="QQB413" s="2175"/>
      <c r="QQC413" s="2175"/>
      <c r="QQD413" s="2175"/>
      <c r="QQE413" s="2175"/>
      <c r="QQF413" s="2175"/>
      <c r="QQG413" s="2175"/>
      <c r="QQH413" s="2175"/>
      <c r="QQI413" s="2175"/>
      <c r="QQJ413" s="2175"/>
      <c r="QQK413" s="2175"/>
      <c r="QQL413" s="2175"/>
      <c r="QQM413" s="2175"/>
      <c r="QQN413" s="2175"/>
      <c r="QQO413" s="2175"/>
      <c r="QQP413" s="2175"/>
      <c r="QQQ413" s="2175"/>
      <c r="QQR413" s="2175"/>
      <c r="QQS413" s="2175"/>
      <c r="QQT413" s="2175"/>
      <c r="QQU413" s="2175"/>
      <c r="QQV413" s="2175"/>
      <c r="QQW413" s="2175"/>
      <c r="QQX413" s="2175"/>
      <c r="QQY413" s="2175"/>
      <c r="QQZ413" s="2175"/>
      <c r="QRA413" s="2175"/>
      <c r="QRB413" s="2175"/>
      <c r="QRC413" s="2175"/>
      <c r="QRD413" s="2175"/>
      <c r="QRE413" s="2175"/>
      <c r="QRF413" s="2175"/>
      <c r="QRG413" s="2175"/>
      <c r="QRH413" s="2175"/>
      <c r="QRI413" s="2175"/>
      <c r="QRJ413" s="2175"/>
      <c r="QRK413" s="2175"/>
      <c r="QRL413" s="2175"/>
      <c r="QRM413" s="2175"/>
      <c r="QRN413" s="2175"/>
      <c r="QRO413" s="2175"/>
      <c r="QRP413" s="2175"/>
      <c r="QRQ413" s="2175"/>
      <c r="QRR413" s="2175"/>
      <c r="QRS413" s="2175"/>
      <c r="QRT413" s="2175"/>
      <c r="QRU413" s="2175"/>
      <c r="QRV413" s="2175"/>
      <c r="QRW413" s="2175"/>
      <c r="QRX413" s="2175"/>
      <c r="QRY413" s="2175"/>
      <c r="QRZ413" s="2175"/>
      <c r="QSA413" s="2175"/>
      <c r="QSB413" s="2175"/>
      <c r="QSC413" s="2175"/>
      <c r="QSD413" s="2175"/>
      <c r="QSE413" s="2175"/>
      <c r="QSF413" s="2175"/>
      <c r="QSG413" s="2175"/>
      <c r="QSH413" s="2175"/>
      <c r="QSI413" s="2175"/>
      <c r="QSJ413" s="2175"/>
      <c r="QSK413" s="2175"/>
      <c r="QSL413" s="2175"/>
      <c r="QSM413" s="2175"/>
      <c r="QSN413" s="2175"/>
      <c r="QSO413" s="2175"/>
      <c r="QSP413" s="2175"/>
      <c r="QSQ413" s="2175"/>
      <c r="QSR413" s="2175"/>
      <c r="QSS413" s="2175"/>
      <c r="QST413" s="2175"/>
      <c r="QSU413" s="2175"/>
      <c r="QSV413" s="2175"/>
      <c r="QSW413" s="2175"/>
      <c r="QSX413" s="2175"/>
      <c r="QSY413" s="2175"/>
      <c r="QSZ413" s="2175"/>
      <c r="QTA413" s="2175"/>
      <c r="QTB413" s="2175"/>
      <c r="QTC413" s="2175"/>
      <c r="QTD413" s="2175"/>
      <c r="QTE413" s="2175"/>
      <c r="QTF413" s="2175"/>
      <c r="QTG413" s="2175"/>
      <c r="QTH413" s="2175"/>
      <c r="QTI413" s="2175"/>
      <c r="QTJ413" s="2175"/>
      <c r="QTK413" s="2175"/>
      <c r="QTL413" s="2175"/>
      <c r="QTM413" s="2175"/>
      <c r="QTN413" s="2175"/>
      <c r="QTO413" s="2175"/>
      <c r="QTP413" s="2175"/>
      <c r="QTQ413" s="2175"/>
      <c r="QTR413" s="2175"/>
      <c r="QTS413" s="2175"/>
      <c r="QTT413" s="2175"/>
      <c r="QTU413" s="2175"/>
      <c r="QTV413" s="2175"/>
      <c r="QTW413" s="2175"/>
      <c r="QTX413" s="2175"/>
      <c r="QTY413" s="2175"/>
      <c r="QTZ413" s="2175"/>
      <c r="QUA413" s="2175"/>
      <c r="QUB413" s="2175"/>
      <c r="QUC413" s="2175"/>
      <c r="QUD413" s="2175"/>
      <c r="QUE413" s="2175"/>
      <c r="QUF413" s="2175"/>
      <c r="QUG413" s="2175"/>
      <c r="QUH413" s="2175"/>
      <c r="QUI413" s="2175"/>
      <c r="QUJ413" s="2175"/>
      <c r="QUK413" s="2175"/>
      <c r="QUL413" s="2175"/>
      <c r="QUM413" s="2175"/>
      <c r="QUN413" s="2175"/>
      <c r="QUO413" s="2175"/>
      <c r="QUP413" s="2175"/>
      <c r="QUQ413" s="2175"/>
      <c r="QUR413" s="2175"/>
      <c r="QUS413" s="2175"/>
      <c r="QUT413" s="2175"/>
      <c r="QUU413" s="2175"/>
      <c r="QUV413" s="2175"/>
      <c r="QUW413" s="2175"/>
      <c r="QUX413" s="2175"/>
      <c r="QUY413" s="2175"/>
      <c r="QUZ413" s="2175"/>
      <c r="QVA413" s="2175"/>
      <c r="QVB413" s="2175"/>
      <c r="QVC413" s="2175"/>
      <c r="QVD413" s="2175"/>
      <c r="QVE413" s="2175"/>
      <c r="QVF413" s="2175"/>
      <c r="QVG413" s="2175"/>
      <c r="QVH413" s="2175"/>
      <c r="QVI413" s="2175"/>
      <c r="QVJ413" s="2175"/>
      <c r="QVK413" s="2175"/>
      <c r="QVL413" s="2175"/>
      <c r="QVM413" s="2175"/>
      <c r="QVN413" s="2175"/>
      <c r="QVO413" s="2175"/>
      <c r="QVP413" s="2175"/>
      <c r="QVQ413" s="2175"/>
      <c r="QVR413" s="2175"/>
      <c r="QVS413" s="2175"/>
      <c r="QVT413" s="2175"/>
      <c r="QVU413" s="2175"/>
      <c r="QVV413" s="2175"/>
      <c r="QVW413" s="2175"/>
      <c r="QVX413" s="2175"/>
      <c r="QVY413" s="2175"/>
      <c r="QVZ413" s="2175"/>
      <c r="QWA413" s="2175"/>
      <c r="QWB413" s="2175"/>
      <c r="QWC413" s="2175"/>
      <c r="QWD413" s="2175"/>
      <c r="QWE413" s="2175"/>
      <c r="QWF413" s="2175"/>
      <c r="QWG413" s="2175"/>
      <c r="QWH413" s="2175"/>
      <c r="QWI413" s="2175"/>
      <c r="QWJ413" s="2175"/>
      <c r="QWK413" s="2175"/>
      <c r="QWL413" s="2175"/>
      <c r="QWM413" s="2175"/>
      <c r="QWN413" s="2175"/>
      <c r="QWO413" s="2175"/>
      <c r="QWP413" s="2175"/>
      <c r="QWQ413" s="2175"/>
      <c r="QWR413" s="2175"/>
      <c r="QWS413" s="2175"/>
      <c r="QWT413" s="2175"/>
      <c r="QWU413" s="2175"/>
      <c r="QWV413" s="2175"/>
      <c r="QWW413" s="2175"/>
      <c r="QWX413" s="2175"/>
      <c r="QWY413" s="2175"/>
      <c r="QWZ413" s="2175"/>
      <c r="QXA413" s="2175"/>
      <c r="QXB413" s="2175"/>
      <c r="QXC413" s="2175"/>
      <c r="QXD413" s="2175"/>
      <c r="QXE413" s="2175"/>
      <c r="QXF413" s="2175"/>
      <c r="QXG413" s="2175"/>
      <c r="QXH413" s="2175"/>
      <c r="QXI413" s="2175"/>
      <c r="QXJ413" s="2175"/>
      <c r="QXK413" s="2175"/>
      <c r="QXL413" s="2175"/>
      <c r="QXM413" s="2175"/>
      <c r="QXN413" s="2175"/>
      <c r="QXO413" s="2175"/>
      <c r="QXP413" s="2175"/>
      <c r="QXQ413" s="2175"/>
      <c r="QXR413" s="2175"/>
      <c r="QXS413" s="2175"/>
      <c r="QXT413" s="2175"/>
      <c r="QXU413" s="2175"/>
      <c r="QXV413" s="2175"/>
      <c r="QXW413" s="2175"/>
      <c r="QXX413" s="2175"/>
      <c r="QXY413" s="2175"/>
      <c r="QXZ413" s="2175"/>
      <c r="QYA413" s="2175"/>
      <c r="QYB413" s="2175"/>
      <c r="QYC413" s="2175"/>
      <c r="QYD413" s="2175"/>
      <c r="QYE413" s="2175"/>
      <c r="QYF413" s="2175"/>
      <c r="QYG413" s="2175"/>
      <c r="QYH413" s="2175"/>
      <c r="QYI413" s="2175"/>
      <c r="QYJ413" s="2175"/>
      <c r="QYK413" s="2175"/>
      <c r="QYL413" s="2175"/>
      <c r="QYM413" s="2175"/>
      <c r="QYN413" s="2175"/>
      <c r="QYO413" s="2175"/>
      <c r="QYP413" s="2175"/>
      <c r="QYQ413" s="2175"/>
      <c r="QYR413" s="2175"/>
      <c r="QYS413" s="2175"/>
      <c r="QYT413" s="2175"/>
      <c r="QYU413" s="2175"/>
      <c r="QYV413" s="2175"/>
      <c r="QYW413" s="2175"/>
      <c r="QYX413" s="2175"/>
      <c r="QYY413" s="2175"/>
      <c r="QYZ413" s="2175"/>
      <c r="QZA413" s="2175"/>
      <c r="QZB413" s="2175"/>
      <c r="QZC413" s="2175"/>
      <c r="QZD413" s="2175"/>
      <c r="QZE413" s="2175"/>
      <c r="QZF413" s="2175"/>
      <c r="QZG413" s="2175"/>
      <c r="QZH413" s="2175"/>
      <c r="QZI413" s="2175"/>
      <c r="QZJ413" s="2175"/>
      <c r="QZK413" s="2175"/>
      <c r="QZL413" s="2175"/>
      <c r="QZM413" s="2175"/>
      <c r="QZN413" s="2175"/>
      <c r="QZO413" s="2175"/>
      <c r="QZP413" s="2175"/>
      <c r="QZQ413" s="2175"/>
      <c r="QZR413" s="2175"/>
      <c r="QZS413" s="2175"/>
      <c r="QZT413" s="2175"/>
      <c r="QZU413" s="2175"/>
      <c r="QZV413" s="2175"/>
      <c r="QZW413" s="2175"/>
      <c r="QZX413" s="2175"/>
      <c r="QZY413" s="2175"/>
      <c r="QZZ413" s="2175"/>
      <c r="RAA413" s="2175"/>
      <c r="RAB413" s="2175"/>
      <c r="RAC413" s="2175"/>
      <c r="RAD413" s="2175"/>
      <c r="RAE413" s="2175"/>
      <c r="RAF413" s="2175"/>
      <c r="RAG413" s="2175"/>
      <c r="RAH413" s="2175"/>
      <c r="RAI413" s="2175"/>
      <c r="RAJ413" s="2175"/>
      <c r="RAK413" s="2175"/>
      <c r="RAL413" s="2175"/>
      <c r="RAM413" s="2175"/>
      <c r="RAN413" s="2175"/>
      <c r="RAO413" s="2175"/>
      <c r="RAP413" s="2175"/>
      <c r="RAQ413" s="2175"/>
      <c r="RAR413" s="2175"/>
      <c r="RAS413" s="2175"/>
      <c r="RAT413" s="2175"/>
      <c r="RAU413" s="2175"/>
      <c r="RAV413" s="2175"/>
      <c r="RAW413" s="2175"/>
      <c r="RAX413" s="2175"/>
      <c r="RAY413" s="2175"/>
      <c r="RAZ413" s="2175"/>
      <c r="RBA413" s="2175"/>
      <c r="RBB413" s="2175"/>
      <c r="RBC413" s="2175"/>
      <c r="RBD413" s="2175"/>
      <c r="RBE413" s="2175"/>
      <c r="RBF413" s="2175"/>
      <c r="RBG413" s="2175"/>
      <c r="RBH413" s="2175"/>
      <c r="RBI413" s="2175"/>
      <c r="RBJ413" s="2175"/>
      <c r="RBK413" s="2175"/>
      <c r="RBL413" s="2175"/>
      <c r="RBM413" s="2175"/>
      <c r="RBN413" s="2175"/>
      <c r="RBO413" s="2175"/>
      <c r="RBP413" s="2175"/>
      <c r="RBQ413" s="2175"/>
      <c r="RBR413" s="2175"/>
      <c r="RBS413" s="2175"/>
      <c r="RBT413" s="2175"/>
      <c r="RBU413" s="2175"/>
      <c r="RBV413" s="2175"/>
      <c r="RBW413" s="2175"/>
      <c r="RBX413" s="2175"/>
      <c r="RBY413" s="2175"/>
      <c r="RBZ413" s="2175"/>
      <c r="RCA413" s="2175"/>
      <c r="RCB413" s="2175"/>
      <c r="RCC413" s="2175"/>
      <c r="RCD413" s="2175"/>
      <c r="RCE413" s="2175"/>
      <c r="RCF413" s="2175"/>
      <c r="RCG413" s="2175"/>
      <c r="RCH413" s="2175"/>
      <c r="RCI413" s="2175"/>
      <c r="RCJ413" s="2175"/>
      <c r="RCK413" s="2175"/>
      <c r="RCL413" s="2175"/>
      <c r="RCM413" s="2175"/>
      <c r="RCN413" s="2175"/>
      <c r="RCO413" s="2175"/>
      <c r="RCP413" s="2175"/>
      <c r="RCQ413" s="2175"/>
      <c r="RCR413" s="2175"/>
      <c r="RCS413" s="2175"/>
      <c r="RCT413" s="2175"/>
      <c r="RCU413" s="2175"/>
      <c r="RCV413" s="2175"/>
      <c r="RCW413" s="2175"/>
      <c r="RCX413" s="2175"/>
      <c r="RCY413" s="2175"/>
      <c r="RCZ413" s="2175"/>
      <c r="RDA413" s="2175"/>
      <c r="RDB413" s="2175"/>
      <c r="RDC413" s="2175"/>
      <c r="RDD413" s="2175"/>
      <c r="RDE413" s="2175"/>
      <c r="RDF413" s="2175"/>
      <c r="RDG413" s="2175"/>
      <c r="RDH413" s="2175"/>
      <c r="RDI413" s="2175"/>
      <c r="RDJ413" s="2175"/>
      <c r="RDK413" s="2175"/>
      <c r="RDL413" s="2175"/>
      <c r="RDM413" s="2175"/>
      <c r="RDN413" s="2175"/>
      <c r="RDO413" s="2175"/>
      <c r="RDP413" s="2175"/>
      <c r="RDQ413" s="2175"/>
      <c r="RDR413" s="2175"/>
      <c r="RDS413" s="2175"/>
      <c r="RDT413" s="2175"/>
      <c r="RDU413" s="2175"/>
      <c r="RDV413" s="2175"/>
      <c r="RDW413" s="2175"/>
      <c r="RDX413" s="2175"/>
      <c r="RDY413" s="2175"/>
      <c r="RDZ413" s="2175"/>
      <c r="REA413" s="2175"/>
      <c r="REB413" s="2175"/>
      <c r="REC413" s="2175"/>
      <c r="RED413" s="2175"/>
      <c r="REE413" s="2175"/>
      <c r="REF413" s="2175"/>
      <c r="REG413" s="2175"/>
      <c r="REH413" s="2175"/>
      <c r="REI413" s="2175"/>
      <c r="REJ413" s="2175"/>
      <c r="REK413" s="2175"/>
      <c r="REL413" s="2175"/>
      <c r="REM413" s="2175"/>
      <c r="REN413" s="2175"/>
      <c r="REO413" s="2175"/>
      <c r="REP413" s="2175"/>
      <c r="REQ413" s="2175"/>
      <c r="RER413" s="2175"/>
      <c r="RES413" s="2175"/>
      <c r="RET413" s="2175"/>
      <c r="REU413" s="2175"/>
      <c r="REV413" s="2175"/>
      <c r="REW413" s="2175"/>
      <c r="REX413" s="2175"/>
      <c r="REY413" s="2175"/>
      <c r="REZ413" s="2175"/>
      <c r="RFA413" s="2175"/>
      <c r="RFB413" s="2175"/>
      <c r="RFC413" s="2175"/>
      <c r="RFD413" s="2175"/>
      <c r="RFE413" s="2175"/>
      <c r="RFF413" s="2175"/>
      <c r="RFG413" s="2175"/>
      <c r="RFH413" s="2175"/>
      <c r="RFI413" s="2175"/>
      <c r="RFJ413" s="2175"/>
      <c r="RFK413" s="2175"/>
      <c r="RFL413" s="2175"/>
      <c r="RFM413" s="2175"/>
      <c r="RFN413" s="2175"/>
      <c r="RFO413" s="2175"/>
      <c r="RFP413" s="2175"/>
      <c r="RFQ413" s="2175"/>
      <c r="RFR413" s="2175"/>
      <c r="RFS413" s="2175"/>
      <c r="RFT413" s="2175"/>
      <c r="RFU413" s="2175"/>
      <c r="RFV413" s="2175"/>
      <c r="RFW413" s="2175"/>
      <c r="RFX413" s="2175"/>
      <c r="RFY413" s="2175"/>
      <c r="RFZ413" s="2175"/>
      <c r="RGA413" s="2175"/>
      <c r="RGB413" s="2175"/>
      <c r="RGC413" s="2175"/>
      <c r="RGD413" s="2175"/>
      <c r="RGE413" s="2175"/>
      <c r="RGF413" s="2175"/>
      <c r="RGG413" s="2175"/>
      <c r="RGH413" s="2175"/>
      <c r="RGI413" s="2175"/>
      <c r="RGJ413" s="2175"/>
      <c r="RGK413" s="2175"/>
      <c r="RGL413" s="2175"/>
      <c r="RGM413" s="2175"/>
      <c r="RGN413" s="2175"/>
      <c r="RGO413" s="2175"/>
      <c r="RGP413" s="2175"/>
      <c r="RGQ413" s="2175"/>
      <c r="RGR413" s="2175"/>
      <c r="RGS413" s="2175"/>
      <c r="RGT413" s="2175"/>
      <c r="RGU413" s="2175"/>
      <c r="RGV413" s="2175"/>
      <c r="RGW413" s="2175"/>
      <c r="RGX413" s="2175"/>
      <c r="RGY413" s="2175"/>
      <c r="RGZ413" s="2175"/>
      <c r="RHA413" s="2175"/>
      <c r="RHB413" s="2175"/>
      <c r="RHC413" s="2175"/>
      <c r="RHD413" s="2175"/>
      <c r="RHE413" s="2175"/>
      <c r="RHF413" s="2175"/>
      <c r="RHG413" s="2175"/>
      <c r="RHH413" s="2175"/>
      <c r="RHI413" s="2175"/>
      <c r="RHJ413" s="2175"/>
      <c r="RHK413" s="2175"/>
      <c r="RHL413" s="2175"/>
      <c r="RHM413" s="2175"/>
      <c r="RHN413" s="2175"/>
      <c r="RHO413" s="2175"/>
      <c r="RHP413" s="2175"/>
      <c r="RHQ413" s="2175"/>
      <c r="RHR413" s="2175"/>
      <c r="RHS413" s="2175"/>
      <c r="RHT413" s="2175"/>
      <c r="RHU413" s="2175"/>
      <c r="RHV413" s="2175"/>
      <c r="RHW413" s="2175"/>
      <c r="RHX413" s="2175"/>
      <c r="RHY413" s="2175"/>
      <c r="RHZ413" s="2175"/>
      <c r="RIA413" s="2175"/>
      <c r="RIB413" s="2175"/>
      <c r="RIC413" s="2175"/>
      <c r="RID413" s="2175"/>
      <c r="RIE413" s="2175"/>
      <c r="RIF413" s="2175"/>
      <c r="RIG413" s="2175"/>
      <c r="RIH413" s="2175"/>
      <c r="RII413" s="2175"/>
      <c r="RIJ413" s="2175"/>
      <c r="RIK413" s="2175"/>
      <c r="RIL413" s="2175"/>
      <c r="RIM413" s="2175"/>
      <c r="RIN413" s="2175"/>
      <c r="RIO413" s="2175"/>
      <c r="RIP413" s="2175"/>
      <c r="RIQ413" s="2175"/>
      <c r="RIR413" s="2175"/>
      <c r="RIS413" s="2175"/>
      <c r="RIT413" s="2175"/>
      <c r="RIU413" s="2175"/>
      <c r="RIV413" s="2175"/>
      <c r="RIW413" s="2175"/>
      <c r="RIX413" s="2175"/>
      <c r="RIY413" s="2175"/>
      <c r="RIZ413" s="2175"/>
      <c r="RJA413" s="2175"/>
      <c r="RJB413" s="2175"/>
      <c r="RJC413" s="2175"/>
      <c r="RJD413" s="2175"/>
      <c r="RJE413" s="2175"/>
      <c r="RJF413" s="2175"/>
      <c r="RJG413" s="2175"/>
      <c r="RJH413" s="2175"/>
      <c r="RJI413" s="2175"/>
      <c r="RJJ413" s="2175"/>
      <c r="RJK413" s="2175"/>
      <c r="RJL413" s="2175"/>
      <c r="RJM413" s="2175"/>
      <c r="RJN413" s="2175"/>
      <c r="RJO413" s="2175"/>
      <c r="RJP413" s="2175"/>
      <c r="RJQ413" s="2175"/>
      <c r="RJR413" s="2175"/>
      <c r="RJS413" s="2175"/>
      <c r="RJT413" s="2175"/>
      <c r="RJU413" s="2175"/>
      <c r="RJV413" s="2175"/>
      <c r="RJW413" s="2175"/>
      <c r="RJX413" s="2175"/>
      <c r="RJY413" s="2175"/>
      <c r="RJZ413" s="2175"/>
      <c r="RKA413" s="2175"/>
      <c r="RKB413" s="2175"/>
      <c r="RKC413" s="2175"/>
      <c r="RKD413" s="2175"/>
      <c r="RKE413" s="2175"/>
      <c r="RKF413" s="2175"/>
      <c r="RKG413" s="2175"/>
      <c r="RKH413" s="2175"/>
      <c r="RKI413" s="2175"/>
      <c r="RKJ413" s="2175"/>
      <c r="RKK413" s="2175"/>
      <c r="RKL413" s="2175"/>
      <c r="RKM413" s="2175"/>
      <c r="RKN413" s="2175"/>
      <c r="RKO413" s="2175"/>
      <c r="RKP413" s="2175"/>
      <c r="RKQ413" s="2175"/>
      <c r="RKR413" s="2175"/>
      <c r="RKS413" s="2175"/>
      <c r="RKT413" s="2175"/>
      <c r="RKU413" s="2175"/>
      <c r="RKV413" s="2175"/>
      <c r="RKW413" s="2175"/>
      <c r="RKX413" s="2175"/>
      <c r="RKY413" s="2175"/>
      <c r="RKZ413" s="2175"/>
      <c r="RLA413" s="2175"/>
      <c r="RLB413" s="2175"/>
      <c r="RLC413" s="2175"/>
      <c r="RLD413" s="2175"/>
      <c r="RLE413" s="2175"/>
      <c r="RLF413" s="2175"/>
      <c r="RLG413" s="2175"/>
      <c r="RLH413" s="2175"/>
      <c r="RLI413" s="2175"/>
      <c r="RLJ413" s="2175"/>
      <c r="RLK413" s="2175"/>
      <c r="RLL413" s="2175"/>
      <c r="RLM413" s="2175"/>
      <c r="RLN413" s="2175"/>
      <c r="RLO413" s="2175"/>
      <c r="RLP413" s="2175"/>
      <c r="RLQ413" s="2175"/>
      <c r="RLR413" s="2175"/>
      <c r="RLS413" s="2175"/>
      <c r="RLT413" s="2175"/>
      <c r="RLU413" s="2175"/>
      <c r="RLV413" s="2175"/>
      <c r="RLW413" s="2175"/>
      <c r="RLX413" s="2175"/>
      <c r="RLY413" s="2175"/>
      <c r="RLZ413" s="2175"/>
      <c r="RMA413" s="2175"/>
      <c r="RMB413" s="2175"/>
      <c r="RMC413" s="2175"/>
      <c r="RMD413" s="2175"/>
      <c r="RME413" s="2175"/>
      <c r="RMF413" s="2175"/>
      <c r="RMG413" s="2175"/>
      <c r="RMH413" s="2175"/>
      <c r="RMI413" s="2175"/>
      <c r="RMJ413" s="2175"/>
      <c r="RMK413" s="2175"/>
      <c r="RML413" s="2175"/>
      <c r="RMM413" s="2175"/>
      <c r="RMN413" s="2175"/>
      <c r="RMO413" s="2175"/>
      <c r="RMP413" s="2175"/>
      <c r="RMQ413" s="2175"/>
      <c r="RMR413" s="2175"/>
      <c r="RMS413" s="2175"/>
      <c r="RMT413" s="2175"/>
      <c r="RMU413" s="2175"/>
      <c r="RMV413" s="2175"/>
      <c r="RMW413" s="2175"/>
      <c r="RMX413" s="2175"/>
      <c r="RMY413" s="2175"/>
      <c r="RMZ413" s="2175"/>
      <c r="RNA413" s="2175"/>
      <c r="RNB413" s="2175"/>
      <c r="RNC413" s="2175"/>
      <c r="RND413" s="2175"/>
      <c r="RNE413" s="2175"/>
      <c r="RNF413" s="2175"/>
      <c r="RNG413" s="2175"/>
      <c r="RNH413" s="2175"/>
      <c r="RNI413" s="2175"/>
      <c r="RNJ413" s="2175"/>
      <c r="RNK413" s="2175"/>
      <c r="RNL413" s="2175"/>
      <c r="RNM413" s="2175"/>
      <c r="RNN413" s="2175"/>
      <c r="RNO413" s="2175"/>
      <c r="RNP413" s="2175"/>
      <c r="RNQ413" s="2175"/>
      <c r="RNR413" s="2175"/>
      <c r="RNS413" s="2175"/>
      <c r="RNT413" s="2175"/>
      <c r="RNU413" s="2175"/>
      <c r="RNV413" s="2175"/>
      <c r="RNW413" s="2175"/>
      <c r="RNX413" s="2175"/>
      <c r="RNY413" s="2175"/>
      <c r="RNZ413" s="2175"/>
      <c r="ROA413" s="2175"/>
      <c r="ROB413" s="2175"/>
      <c r="ROC413" s="2175"/>
      <c r="ROD413" s="2175"/>
      <c r="ROE413" s="2175"/>
      <c r="ROF413" s="2175"/>
      <c r="ROG413" s="2175"/>
      <c r="ROH413" s="2175"/>
      <c r="ROI413" s="2175"/>
      <c r="ROJ413" s="2175"/>
      <c r="ROK413" s="2175"/>
      <c r="ROL413" s="2175"/>
      <c r="ROM413" s="2175"/>
      <c r="RON413" s="2175"/>
      <c r="ROO413" s="2175"/>
      <c r="ROP413" s="2175"/>
      <c r="ROQ413" s="2175"/>
      <c r="ROR413" s="2175"/>
      <c r="ROS413" s="2175"/>
      <c r="ROT413" s="2175"/>
      <c r="ROU413" s="2175"/>
      <c r="ROV413" s="2175"/>
      <c r="ROW413" s="2175"/>
      <c r="ROX413" s="2175"/>
      <c r="ROY413" s="2175"/>
      <c r="ROZ413" s="2175"/>
      <c r="RPA413" s="2175"/>
      <c r="RPB413" s="2175"/>
      <c r="RPC413" s="2175"/>
      <c r="RPD413" s="2175"/>
      <c r="RPE413" s="2175"/>
      <c r="RPF413" s="2175"/>
      <c r="RPG413" s="2175"/>
      <c r="RPH413" s="2175"/>
      <c r="RPI413" s="2175"/>
      <c r="RPJ413" s="2175"/>
      <c r="RPK413" s="2175"/>
      <c r="RPL413" s="2175"/>
      <c r="RPM413" s="2175"/>
      <c r="RPN413" s="2175"/>
      <c r="RPO413" s="2175"/>
      <c r="RPP413" s="2175"/>
      <c r="RPQ413" s="2175"/>
      <c r="RPR413" s="2175"/>
      <c r="RPS413" s="2175"/>
      <c r="RPT413" s="2175"/>
      <c r="RPU413" s="2175"/>
      <c r="RPV413" s="2175"/>
      <c r="RPW413" s="2175"/>
      <c r="RPX413" s="2175"/>
      <c r="RPY413" s="2175"/>
      <c r="RPZ413" s="2175"/>
      <c r="RQA413" s="2175"/>
      <c r="RQB413" s="2175"/>
      <c r="RQC413" s="2175"/>
      <c r="RQD413" s="2175"/>
      <c r="RQE413" s="2175"/>
      <c r="RQF413" s="2175"/>
      <c r="RQG413" s="2175"/>
      <c r="RQH413" s="2175"/>
      <c r="RQI413" s="2175"/>
      <c r="RQJ413" s="2175"/>
      <c r="RQK413" s="2175"/>
      <c r="RQL413" s="2175"/>
      <c r="RQM413" s="2175"/>
      <c r="RQN413" s="2175"/>
      <c r="RQO413" s="2175"/>
      <c r="RQP413" s="2175"/>
      <c r="RQQ413" s="2175"/>
      <c r="RQR413" s="2175"/>
      <c r="RQS413" s="2175"/>
      <c r="RQT413" s="2175"/>
      <c r="RQU413" s="2175"/>
      <c r="RQV413" s="2175"/>
      <c r="RQW413" s="2175"/>
      <c r="RQX413" s="2175"/>
      <c r="RQY413" s="2175"/>
      <c r="RQZ413" s="2175"/>
      <c r="RRA413" s="2175"/>
      <c r="RRB413" s="2175"/>
      <c r="RRC413" s="2175"/>
      <c r="RRD413" s="2175"/>
      <c r="RRE413" s="2175"/>
      <c r="RRF413" s="2175"/>
      <c r="RRG413" s="2175"/>
      <c r="RRH413" s="2175"/>
      <c r="RRI413" s="2175"/>
      <c r="RRJ413" s="2175"/>
      <c r="RRK413" s="2175"/>
      <c r="RRL413" s="2175"/>
      <c r="RRM413" s="2175"/>
      <c r="RRN413" s="2175"/>
      <c r="RRO413" s="2175"/>
      <c r="RRP413" s="2175"/>
      <c r="RRQ413" s="2175"/>
      <c r="RRR413" s="2175"/>
      <c r="RRS413" s="2175"/>
      <c r="RRT413" s="2175"/>
      <c r="RRU413" s="2175"/>
      <c r="RRV413" s="2175"/>
      <c r="RRW413" s="2175"/>
      <c r="RRX413" s="2175"/>
      <c r="RRY413" s="2175"/>
      <c r="RRZ413" s="2175"/>
      <c r="RSA413" s="2175"/>
      <c r="RSB413" s="2175"/>
      <c r="RSC413" s="2175"/>
      <c r="RSD413" s="2175"/>
      <c r="RSE413" s="2175"/>
      <c r="RSF413" s="2175"/>
      <c r="RSG413" s="2175"/>
      <c r="RSH413" s="2175"/>
      <c r="RSI413" s="2175"/>
      <c r="RSJ413" s="2175"/>
      <c r="RSK413" s="2175"/>
      <c r="RSL413" s="2175"/>
      <c r="RSM413" s="2175"/>
      <c r="RSN413" s="2175"/>
      <c r="RSO413" s="2175"/>
      <c r="RSP413" s="2175"/>
      <c r="RSQ413" s="2175"/>
      <c r="RSR413" s="2175"/>
      <c r="RSS413" s="2175"/>
      <c r="RST413" s="2175"/>
      <c r="RSU413" s="2175"/>
      <c r="RSV413" s="2175"/>
      <c r="RSW413" s="2175"/>
      <c r="RSX413" s="2175"/>
      <c r="RSY413" s="2175"/>
      <c r="RSZ413" s="2175"/>
      <c r="RTA413" s="2175"/>
      <c r="RTB413" s="2175"/>
      <c r="RTC413" s="2175"/>
      <c r="RTD413" s="2175"/>
      <c r="RTE413" s="2175"/>
      <c r="RTF413" s="2175"/>
      <c r="RTG413" s="2175"/>
      <c r="RTH413" s="2175"/>
      <c r="RTI413" s="2175"/>
      <c r="RTJ413" s="2175"/>
      <c r="RTK413" s="2175"/>
      <c r="RTL413" s="2175"/>
      <c r="RTM413" s="2175"/>
      <c r="RTN413" s="2175"/>
      <c r="RTO413" s="2175"/>
      <c r="RTP413" s="2175"/>
      <c r="RTQ413" s="2175"/>
      <c r="RTR413" s="2175"/>
      <c r="RTS413" s="2175"/>
      <c r="RTT413" s="2175"/>
      <c r="RTU413" s="2175"/>
      <c r="RTV413" s="2175"/>
      <c r="RTW413" s="2175"/>
      <c r="RTX413" s="2175"/>
      <c r="RTY413" s="2175"/>
      <c r="RTZ413" s="2175"/>
      <c r="RUA413" s="2175"/>
      <c r="RUB413" s="2175"/>
      <c r="RUC413" s="2175"/>
      <c r="RUD413" s="2175"/>
      <c r="RUE413" s="2175"/>
      <c r="RUF413" s="2175"/>
      <c r="RUG413" s="2175"/>
      <c r="RUH413" s="2175"/>
      <c r="RUI413" s="2175"/>
      <c r="RUJ413" s="2175"/>
      <c r="RUK413" s="2175"/>
      <c r="RUL413" s="2175"/>
      <c r="RUM413" s="2175"/>
      <c r="RUN413" s="2175"/>
      <c r="RUO413" s="2175"/>
      <c r="RUP413" s="2175"/>
      <c r="RUQ413" s="2175"/>
      <c r="RUR413" s="2175"/>
      <c r="RUS413" s="2175"/>
      <c r="RUT413" s="2175"/>
      <c r="RUU413" s="2175"/>
      <c r="RUV413" s="2175"/>
      <c r="RUW413" s="2175"/>
      <c r="RUX413" s="2175"/>
      <c r="RUY413" s="2175"/>
      <c r="RUZ413" s="2175"/>
      <c r="RVA413" s="2175"/>
      <c r="RVB413" s="2175"/>
      <c r="RVC413" s="2175"/>
      <c r="RVD413" s="2175"/>
      <c r="RVE413" s="2175"/>
      <c r="RVF413" s="2175"/>
      <c r="RVG413" s="2175"/>
      <c r="RVH413" s="2175"/>
      <c r="RVI413" s="2175"/>
      <c r="RVJ413" s="2175"/>
      <c r="RVK413" s="2175"/>
      <c r="RVL413" s="2175"/>
      <c r="RVM413" s="2175"/>
      <c r="RVN413" s="2175"/>
      <c r="RVO413" s="2175"/>
      <c r="RVP413" s="2175"/>
      <c r="RVQ413" s="2175"/>
      <c r="RVR413" s="2175"/>
      <c r="RVS413" s="2175"/>
      <c r="RVT413" s="2175"/>
      <c r="RVU413" s="2175"/>
      <c r="RVV413" s="2175"/>
      <c r="RVW413" s="2175"/>
      <c r="RVX413" s="2175"/>
      <c r="RVY413" s="2175"/>
      <c r="RVZ413" s="2175"/>
      <c r="RWA413" s="2175"/>
      <c r="RWB413" s="2175"/>
      <c r="RWC413" s="2175"/>
      <c r="RWD413" s="2175"/>
      <c r="RWE413" s="2175"/>
      <c r="RWF413" s="2175"/>
      <c r="RWG413" s="2175"/>
      <c r="RWH413" s="2175"/>
      <c r="RWI413" s="2175"/>
      <c r="RWJ413" s="2175"/>
      <c r="RWK413" s="2175"/>
      <c r="RWL413" s="2175"/>
      <c r="RWM413" s="2175"/>
      <c r="RWN413" s="2175"/>
      <c r="RWO413" s="2175"/>
      <c r="RWP413" s="2175"/>
      <c r="RWQ413" s="2175"/>
      <c r="RWR413" s="2175"/>
      <c r="RWS413" s="2175"/>
      <c r="RWT413" s="2175"/>
      <c r="RWU413" s="2175"/>
      <c r="RWV413" s="2175"/>
      <c r="RWW413" s="2175"/>
      <c r="RWX413" s="2175"/>
      <c r="RWY413" s="2175"/>
      <c r="RWZ413" s="2175"/>
      <c r="RXA413" s="2175"/>
      <c r="RXB413" s="2175"/>
      <c r="RXC413" s="2175"/>
      <c r="RXD413" s="2175"/>
      <c r="RXE413" s="2175"/>
      <c r="RXF413" s="2175"/>
      <c r="RXG413" s="2175"/>
      <c r="RXH413" s="2175"/>
      <c r="RXI413" s="2175"/>
      <c r="RXJ413" s="2175"/>
      <c r="RXK413" s="2175"/>
      <c r="RXL413" s="2175"/>
      <c r="RXM413" s="2175"/>
      <c r="RXN413" s="2175"/>
      <c r="RXO413" s="2175"/>
      <c r="RXP413" s="2175"/>
      <c r="RXQ413" s="2175"/>
      <c r="RXR413" s="2175"/>
      <c r="RXS413" s="2175"/>
      <c r="RXT413" s="2175"/>
      <c r="RXU413" s="2175"/>
      <c r="RXV413" s="2175"/>
      <c r="RXW413" s="2175"/>
      <c r="RXX413" s="2175"/>
      <c r="RXY413" s="2175"/>
      <c r="RXZ413" s="2175"/>
      <c r="RYA413" s="2175"/>
      <c r="RYB413" s="2175"/>
      <c r="RYC413" s="2175"/>
      <c r="RYD413" s="2175"/>
      <c r="RYE413" s="2175"/>
      <c r="RYF413" s="2175"/>
      <c r="RYG413" s="2175"/>
      <c r="RYH413" s="2175"/>
      <c r="RYI413" s="2175"/>
      <c r="RYJ413" s="2175"/>
      <c r="RYK413" s="2175"/>
      <c r="RYL413" s="2175"/>
      <c r="RYM413" s="2175"/>
      <c r="RYN413" s="2175"/>
      <c r="RYO413" s="2175"/>
      <c r="RYP413" s="2175"/>
      <c r="RYQ413" s="2175"/>
      <c r="RYR413" s="2175"/>
      <c r="RYS413" s="2175"/>
      <c r="RYT413" s="2175"/>
      <c r="RYU413" s="2175"/>
      <c r="RYV413" s="2175"/>
      <c r="RYW413" s="2175"/>
      <c r="RYX413" s="2175"/>
      <c r="RYY413" s="2175"/>
      <c r="RYZ413" s="2175"/>
      <c r="RZA413" s="2175"/>
      <c r="RZB413" s="2175"/>
      <c r="RZC413" s="2175"/>
      <c r="RZD413" s="2175"/>
      <c r="RZE413" s="2175"/>
      <c r="RZF413" s="2175"/>
      <c r="RZG413" s="2175"/>
      <c r="RZH413" s="2175"/>
      <c r="RZI413" s="2175"/>
      <c r="RZJ413" s="2175"/>
      <c r="RZK413" s="2175"/>
      <c r="RZL413" s="2175"/>
      <c r="RZM413" s="2175"/>
      <c r="RZN413" s="2175"/>
      <c r="RZO413" s="2175"/>
      <c r="RZP413" s="2175"/>
      <c r="RZQ413" s="2175"/>
      <c r="RZR413" s="2175"/>
      <c r="RZS413" s="2175"/>
      <c r="RZT413" s="2175"/>
      <c r="RZU413" s="2175"/>
      <c r="RZV413" s="2175"/>
      <c r="RZW413" s="2175"/>
      <c r="RZX413" s="2175"/>
      <c r="RZY413" s="2175"/>
      <c r="RZZ413" s="2175"/>
      <c r="SAA413" s="2175"/>
      <c r="SAB413" s="2175"/>
      <c r="SAC413" s="2175"/>
      <c r="SAD413" s="2175"/>
      <c r="SAE413" s="2175"/>
      <c r="SAF413" s="2175"/>
      <c r="SAG413" s="2175"/>
      <c r="SAH413" s="2175"/>
      <c r="SAI413" s="2175"/>
      <c r="SAJ413" s="2175"/>
      <c r="SAK413" s="2175"/>
      <c r="SAL413" s="2175"/>
      <c r="SAM413" s="2175"/>
      <c r="SAN413" s="2175"/>
      <c r="SAO413" s="2175"/>
      <c r="SAP413" s="2175"/>
      <c r="SAQ413" s="2175"/>
      <c r="SAR413" s="2175"/>
      <c r="SAS413" s="2175"/>
      <c r="SAT413" s="2175"/>
      <c r="SAU413" s="2175"/>
      <c r="SAV413" s="2175"/>
      <c r="SAW413" s="2175"/>
      <c r="SAX413" s="2175"/>
      <c r="SAY413" s="2175"/>
      <c r="SAZ413" s="2175"/>
      <c r="SBA413" s="2175"/>
      <c r="SBB413" s="2175"/>
      <c r="SBC413" s="2175"/>
      <c r="SBD413" s="2175"/>
      <c r="SBE413" s="2175"/>
      <c r="SBF413" s="2175"/>
      <c r="SBG413" s="2175"/>
      <c r="SBH413" s="2175"/>
      <c r="SBI413" s="2175"/>
      <c r="SBJ413" s="2175"/>
      <c r="SBK413" s="2175"/>
      <c r="SBL413" s="2175"/>
      <c r="SBM413" s="2175"/>
      <c r="SBN413" s="2175"/>
      <c r="SBO413" s="2175"/>
      <c r="SBP413" s="2175"/>
      <c r="SBQ413" s="2175"/>
      <c r="SBR413" s="2175"/>
      <c r="SBS413" s="2175"/>
      <c r="SBT413" s="2175"/>
      <c r="SBU413" s="2175"/>
      <c r="SBV413" s="2175"/>
      <c r="SBW413" s="2175"/>
      <c r="SBX413" s="2175"/>
      <c r="SBY413" s="2175"/>
      <c r="SBZ413" s="2175"/>
      <c r="SCA413" s="2175"/>
      <c r="SCB413" s="2175"/>
      <c r="SCC413" s="2175"/>
      <c r="SCD413" s="2175"/>
      <c r="SCE413" s="2175"/>
      <c r="SCF413" s="2175"/>
      <c r="SCG413" s="2175"/>
      <c r="SCH413" s="2175"/>
      <c r="SCI413" s="2175"/>
      <c r="SCJ413" s="2175"/>
      <c r="SCK413" s="2175"/>
      <c r="SCL413" s="2175"/>
      <c r="SCM413" s="2175"/>
      <c r="SCN413" s="2175"/>
      <c r="SCO413" s="2175"/>
      <c r="SCP413" s="2175"/>
      <c r="SCQ413" s="2175"/>
      <c r="SCR413" s="2175"/>
      <c r="SCS413" s="2175"/>
      <c r="SCT413" s="2175"/>
      <c r="SCU413" s="2175"/>
      <c r="SCV413" s="2175"/>
      <c r="SCW413" s="2175"/>
      <c r="SCX413" s="2175"/>
      <c r="SCY413" s="2175"/>
      <c r="SCZ413" s="2175"/>
      <c r="SDA413" s="2175"/>
      <c r="SDB413" s="2175"/>
      <c r="SDC413" s="2175"/>
      <c r="SDD413" s="2175"/>
      <c r="SDE413" s="2175"/>
      <c r="SDF413" s="2175"/>
      <c r="SDG413" s="2175"/>
      <c r="SDH413" s="2175"/>
      <c r="SDI413" s="2175"/>
      <c r="SDJ413" s="2175"/>
      <c r="SDK413" s="2175"/>
      <c r="SDL413" s="2175"/>
      <c r="SDM413" s="2175"/>
      <c r="SDN413" s="2175"/>
      <c r="SDO413" s="2175"/>
      <c r="SDP413" s="2175"/>
      <c r="SDQ413" s="2175"/>
      <c r="SDR413" s="2175"/>
      <c r="SDS413" s="2175"/>
      <c r="SDT413" s="2175"/>
      <c r="SDU413" s="2175"/>
      <c r="SDV413" s="2175"/>
      <c r="SDW413" s="2175"/>
      <c r="SDX413" s="2175"/>
      <c r="SDY413" s="2175"/>
      <c r="SDZ413" s="2175"/>
      <c r="SEA413" s="2175"/>
      <c r="SEB413" s="2175"/>
      <c r="SEC413" s="2175"/>
      <c r="SED413" s="2175"/>
      <c r="SEE413" s="2175"/>
      <c r="SEF413" s="2175"/>
      <c r="SEG413" s="2175"/>
      <c r="SEH413" s="2175"/>
      <c r="SEI413" s="2175"/>
      <c r="SEJ413" s="2175"/>
      <c r="SEK413" s="2175"/>
      <c r="SEL413" s="2175"/>
      <c r="SEM413" s="2175"/>
      <c r="SEN413" s="2175"/>
      <c r="SEO413" s="2175"/>
      <c r="SEP413" s="2175"/>
      <c r="SEQ413" s="2175"/>
      <c r="SER413" s="2175"/>
      <c r="SES413" s="2175"/>
      <c r="SET413" s="2175"/>
      <c r="SEU413" s="2175"/>
      <c r="SEV413" s="2175"/>
      <c r="SEW413" s="2175"/>
      <c r="SEX413" s="2175"/>
      <c r="SEY413" s="2175"/>
      <c r="SEZ413" s="2175"/>
      <c r="SFA413" s="2175"/>
      <c r="SFB413" s="2175"/>
      <c r="SFC413" s="2175"/>
      <c r="SFD413" s="2175"/>
      <c r="SFE413" s="2175"/>
      <c r="SFF413" s="2175"/>
      <c r="SFG413" s="2175"/>
      <c r="SFH413" s="2175"/>
      <c r="SFI413" s="2175"/>
      <c r="SFJ413" s="2175"/>
      <c r="SFK413" s="2175"/>
      <c r="SFL413" s="2175"/>
      <c r="SFM413" s="2175"/>
      <c r="SFN413" s="2175"/>
      <c r="SFO413" s="2175"/>
      <c r="SFP413" s="2175"/>
      <c r="SFQ413" s="2175"/>
      <c r="SFR413" s="2175"/>
      <c r="SFS413" s="2175"/>
      <c r="SFT413" s="2175"/>
      <c r="SFU413" s="2175"/>
      <c r="SFV413" s="2175"/>
      <c r="SFW413" s="2175"/>
      <c r="SFX413" s="2175"/>
      <c r="SFY413" s="2175"/>
      <c r="SFZ413" s="2175"/>
      <c r="SGA413" s="2175"/>
      <c r="SGB413" s="2175"/>
      <c r="SGC413" s="2175"/>
      <c r="SGD413" s="2175"/>
      <c r="SGE413" s="2175"/>
      <c r="SGF413" s="2175"/>
      <c r="SGG413" s="2175"/>
      <c r="SGH413" s="2175"/>
      <c r="SGI413" s="2175"/>
      <c r="SGJ413" s="2175"/>
      <c r="SGK413" s="2175"/>
      <c r="SGL413" s="2175"/>
      <c r="SGM413" s="2175"/>
      <c r="SGN413" s="2175"/>
      <c r="SGO413" s="2175"/>
      <c r="SGP413" s="2175"/>
      <c r="SGQ413" s="2175"/>
      <c r="SGR413" s="2175"/>
      <c r="SGS413" s="2175"/>
      <c r="SGT413" s="2175"/>
      <c r="SGU413" s="2175"/>
      <c r="SGV413" s="2175"/>
      <c r="SGW413" s="2175"/>
      <c r="SGX413" s="2175"/>
      <c r="SGY413" s="2175"/>
      <c r="SGZ413" s="2175"/>
      <c r="SHA413" s="2175"/>
      <c r="SHB413" s="2175"/>
      <c r="SHC413" s="2175"/>
      <c r="SHD413" s="2175"/>
      <c r="SHE413" s="2175"/>
      <c r="SHF413" s="2175"/>
      <c r="SHG413" s="2175"/>
      <c r="SHH413" s="2175"/>
      <c r="SHI413" s="2175"/>
      <c r="SHJ413" s="2175"/>
      <c r="SHK413" s="2175"/>
      <c r="SHL413" s="2175"/>
      <c r="SHM413" s="2175"/>
      <c r="SHN413" s="2175"/>
      <c r="SHO413" s="2175"/>
      <c r="SHP413" s="2175"/>
      <c r="SHQ413" s="2175"/>
      <c r="SHR413" s="2175"/>
      <c r="SHS413" s="2175"/>
      <c r="SHT413" s="2175"/>
      <c r="SHU413" s="2175"/>
      <c r="SHV413" s="2175"/>
      <c r="SHW413" s="2175"/>
      <c r="SHX413" s="2175"/>
      <c r="SHY413" s="2175"/>
      <c r="SHZ413" s="2175"/>
      <c r="SIA413" s="2175"/>
      <c r="SIB413" s="2175"/>
      <c r="SIC413" s="2175"/>
      <c r="SID413" s="2175"/>
      <c r="SIE413" s="2175"/>
      <c r="SIF413" s="2175"/>
      <c r="SIG413" s="2175"/>
      <c r="SIH413" s="2175"/>
      <c r="SII413" s="2175"/>
      <c r="SIJ413" s="2175"/>
      <c r="SIK413" s="2175"/>
      <c r="SIL413" s="2175"/>
      <c r="SIM413" s="2175"/>
      <c r="SIN413" s="2175"/>
      <c r="SIO413" s="2175"/>
      <c r="SIP413" s="2175"/>
      <c r="SIQ413" s="2175"/>
      <c r="SIR413" s="2175"/>
      <c r="SIS413" s="2175"/>
      <c r="SIT413" s="2175"/>
      <c r="SIU413" s="2175"/>
      <c r="SIV413" s="2175"/>
      <c r="SIW413" s="2175"/>
      <c r="SIX413" s="2175"/>
      <c r="SIY413" s="2175"/>
      <c r="SIZ413" s="2175"/>
      <c r="SJA413" s="2175"/>
      <c r="SJB413" s="2175"/>
      <c r="SJC413" s="2175"/>
      <c r="SJD413" s="2175"/>
      <c r="SJE413" s="2175"/>
      <c r="SJF413" s="2175"/>
      <c r="SJG413" s="2175"/>
      <c r="SJH413" s="2175"/>
      <c r="SJI413" s="2175"/>
      <c r="SJJ413" s="2175"/>
      <c r="SJK413" s="2175"/>
      <c r="SJL413" s="2175"/>
      <c r="SJM413" s="2175"/>
      <c r="SJN413" s="2175"/>
      <c r="SJO413" s="2175"/>
      <c r="SJP413" s="2175"/>
      <c r="SJQ413" s="2175"/>
      <c r="SJR413" s="2175"/>
      <c r="SJS413" s="2175"/>
      <c r="SJT413" s="2175"/>
      <c r="SJU413" s="2175"/>
      <c r="SJV413" s="2175"/>
      <c r="SJW413" s="2175"/>
      <c r="SJX413" s="2175"/>
      <c r="SJY413" s="2175"/>
      <c r="SJZ413" s="2175"/>
      <c r="SKA413" s="2175"/>
      <c r="SKB413" s="2175"/>
      <c r="SKC413" s="2175"/>
      <c r="SKD413" s="2175"/>
      <c r="SKE413" s="2175"/>
      <c r="SKF413" s="2175"/>
      <c r="SKG413" s="2175"/>
      <c r="SKH413" s="2175"/>
      <c r="SKI413" s="2175"/>
      <c r="SKJ413" s="2175"/>
      <c r="SKK413" s="2175"/>
      <c r="SKL413" s="2175"/>
      <c r="SKM413" s="2175"/>
      <c r="SKN413" s="2175"/>
      <c r="SKO413" s="2175"/>
      <c r="SKP413" s="2175"/>
      <c r="SKQ413" s="2175"/>
      <c r="SKR413" s="2175"/>
      <c r="SKS413" s="2175"/>
      <c r="SKT413" s="2175"/>
      <c r="SKU413" s="2175"/>
      <c r="SKV413" s="2175"/>
      <c r="SKW413" s="2175"/>
      <c r="SKX413" s="2175"/>
      <c r="SKY413" s="2175"/>
      <c r="SKZ413" s="2175"/>
      <c r="SLA413" s="2175"/>
      <c r="SLB413" s="2175"/>
      <c r="SLC413" s="2175"/>
      <c r="SLD413" s="2175"/>
      <c r="SLE413" s="2175"/>
      <c r="SLF413" s="2175"/>
      <c r="SLG413" s="2175"/>
      <c r="SLH413" s="2175"/>
      <c r="SLI413" s="2175"/>
      <c r="SLJ413" s="2175"/>
      <c r="SLK413" s="2175"/>
      <c r="SLL413" s="2175"/>
      <c r="SLM413" s="2175"/>
      <c r="SLN413" s="2175"/>
      <c r="SLO413" s="2175"/>
      <c r="SLP413" s="2175"/>
      <c r="SLQ413" s="2175"/>
      <c r="SLR413" s="2175"/>
      <c r="SLS413" s="2175"/>
      <c r="SLT413" s="2175"/>
      <c r="SLU413" s="2175"/>
      <c r="SLV413" s="2175"/>
      <c r="SLW413" s="2175"/>
      <c r="SLX413" s="2175"/>
      <c r="SLY413" s="2175"/>
      <c r="SLZ413" s="2175"/>
      <c r="SMA413" s="2175"/>
      <c r="SMB413" s="2175"/>
      <c r="SMC413" s="2175"/>
      <c r="SMD413" s="2175"/>
      <c r="SME413" s="2175"/>
      <c r="SMF413" s="2175"/>
      <c r="SMG413" s="2175"/>
      <c r="SMH413" s="2175"/>
      <c r="SMI413" s="2175"/>
      <c r="SMJ413" s="2175"/>
      <c r="SMK413" s="2175"/>
      <c r="SML413" s="2175"/>
      <c r="SMM413" s="2175"/>
      <c r="SMN413" s="2175"/>
      <c r="SMO413" s="2175"/>
      <c r="SMP413" s="2175"/>
      <c r="SMQ413" s="2175"/>
      <c r="SMR413" s="2175"/>
      <c r="SMS413" s="2175"/>
      <c r="SMT413" s="2175"/>
      <c r="SMU413" s="2175"/>
      <c r="SMV413" s="2175"/>
      <c r="SMW413" s="2175"/>
      <c r="SMX413" s="2175"/>
      <c r="SMY413" s="2175"/>
      <c r="SMZ413" s="2175"/>
      <c r="SNA413" s="2175"/>
      <c r="SNB413" s="2175"/>
      <c r="SNC413" s="2175"/>
      <c r="SND413" s="2175"/>
      <c r="SNE413" s="2175"/>
      <c r="SNF413" s="2175"/>
      <c r="SNG413" s="2175"/>
      <c r="SNH413" s="2175"/>
      <c r="SNI413" s="2175"/>
      <c r="SNJ413" s="2175"/>
      <c r="SNK413" s="2175"/>
      <c r="SNL413" s="2175"/>
      <c r="SNM413" s="2175"/>
      <c r="SNN413" s="2175"/>
      <c r="SNO413" s="2175"/>
      <c r="SNP413" s="2175"/>
      <c r="SNQ413" s="2175"/>
      <c r="SNR413" s="2175"/>
      <c r="SNS413" s="2175"/>
      <c r="SNT413" s="2175"/>
      <c r="SNU413" s="2175"/>
      <c r="SNV413" s="2175"/>
      <c r="SNW413" s="2175"/>
      <c r="SNX413" s="2175"/>
      <c r="SNY413" s="2175"/>
      <c r="SNZ413" s="2175"/>
      <c r="SOA413" s="2175"/>
      <c r="SOB413" s="2175"/>
      <c r="SOC413" s="2175"/>
      <c r="SOD413" s="2175"/>
      <c r="SOE413" s="2175"/>
      <c r="SOF413" s="2175"/>
      <c r="SOG413" s="2175"/>
      <c r="SOH413" s="2175"/>
      <c r="SOI413" s="2175"/>
      <c r="SOJ413" s="2175"/>
      <c r="SOK413" s="2175"/>
      <c r="SOL413" s="2175"/>
      <c r="SOM413" s="2175"/>
      <c r="SON413" s="2175"/>
      <c r="SOO413" s="2175"/>
      <c r="SOP413" s="2175"/>
      <c r="SOQ413" s="2175"/>
      <c r="SOR413" s="2175"/>
      <c r="SOS413" s="2175"/>
      <c r="SOT413" s="2175"/>
      <c r="SOU413" s="2175"/>
      <c r="SOV413" s="2175"/>
      <c r="SOW413" s="2175"/>
      <c r="SOX413" s="2175"/>
      <c r="SOY413" s="2175"/>
      <c r="SOZ413" s="2175"/>
      <c r="SPA413" s="2175"/>
      <c r="SPB413" s="2175"/>
      <c r="SPC413" s="2175"/>
      <c r="SPD413" s="2175"/>
      <c r="SPE413" s="2175"/>
      <c r="SPF413" s="2175"/>
      <c r="SPG413" s="2175"/>
      <c r="SPH413" s="2175"/>
      <c r="SPI413" s="2175"/>
      <c r="SPJ413" s="2175"/>
      <c r="SPK413" s="2175"/>
      <c r="SPL413" s="2175"/>
      <c r="SPM413" s="2175"/>
      <c r="SPN413" s="2175"/>
      <c r="SPO413" s="2175"/>
      <c r="SPP413" s="2175"/>
      <c r="SPQ413" s="2175"/>
      <c r="SPR413" s="2175"/>
      <c r="SPS413" s="2175"/>
      <c r="SPT413" s="2175"/>
      <c r="SPU413" s="2175"/>
      <c r="SPV413" s="2175"/>
      <c r="SPW413" s="2175"/>
      <c r="SPX413" s="2175"/>
      <c r="SPY413" s="2175"/>
      <c r="SPZ413" s="2175"/>
      <c r="SQA413" s="2175"/>
      <c r="SQB413" s="2175"/>
      <c r="SQC413" s="2175"/>
      <c r="SQD413" s="2175"/>
      <c r="SQE413" s="2175"/>
      <c r="SQF413" s="2175"/>
      <c r="SQG413" s="2175"/>
      <c r="SQH413" s="2175"/>
      <c r="SQI413" s="2175"/>
      <c r="SQJ413" s="2175"/>
      <c r="SQK413" s="2175"/>
      <c r="SQL413" s="2175"/>
      <c r="SQM413" s="2175"/>
      <c r="SQN413" s="2175"/>
      <c r="SQO413" s="2175"/>
      <c r="SQP413" s="2175"/>
      <c r="SQQ413" s="2175"/>
      <c r="SQR413" s="2175"/>
      <c r="SQS413" s="2175"/>
      <c r="SQT413" s="2175"/>
      <c r="SQU413" s="2175"/>
      <c r="SQV413" s="2175"/>
      <c r="SQW413" s="2175"/>
      <c r="SQX413" s="2175"/>
      <c r="SQY413" s="2175"/>
      <c r="SQZ413" s="2175"/>
      <c r="SRA413" s="2175"/>
      <c r="SRB413" s="2175"/>
      <c r="SRC413" s="2175"/>
      <c r="SRD413" s="2175"/>
      <c r="SRE413" s="2175"/>
      <c r="SRF413" s="2175"/>
      <c r="SRG413" s="2175"/>
      <c r="SRH413" s="2175"/>
      <c r="SRI413" s="2175"/>
      <c r="SRJ413" s="2175"/>
      <c r="SRK413" s="2175"/>
      <c r="SRL413" s="2175"/>
      <c r="SRM413" s="2175"/>
      <c r="SRN413" s="2175"/>
      <c r="SRO413" s="2175"/>
      <c r="SRP413" s="2175"/>
      <c r="SRQ413" s="2175"/>
      <c r="SRR413" s="2175"/>
      <c r="SRS413" s="2175"/>
      <c r="SRT413" s="2175"/>
      <c r="SRU413" s="2175"/>
      <c r="SRV413" s="2175"/>
      <c r="SRW413" s="2175"/>
      <c r="SRX413" s="2175"/>
      <c r="SRY413" s="2175"/>
      <c r="SRZ413" s="2175"/>
      <c r="SSA413" s="2175"/>
      <c r="SSB413" s="2175"/>
      <c r="SSC413" s="2175"/>
      <c r="SSD413" s="2175"/>
      <c r="SSE413" s="2175"/>
      <c r="SSF413" s="2175"/>
      <c r="SSG413" s="2175"/>
      <c r="SSH413" s="2175"/>
      <c r="SSI413" s="2175"/>
      <c r="SSJ413" s="2175"/>
      <c r="SSK413" s="2175"/>
      <c r="SSL413" s="2175"/>
      <c r="SSM413" s="2175"/>
      <c r="SSN413" s="2175"/>
      <c r="SSO413" s="2175"/>
      <c r="SSP413" s="2175"/>
      <c r="SSQ413" s="2175"/>
      <c r="SSR413" s="2175"/>
      <c r="SSS413" s="2175"/>
      <c r="SST413" s="2175"/>
      <c r="SSU413" s="2175"/>
      <c r="SSV413" s="2175"/>
      <c r="SSW413" s="2175"/>
      <c r="SSX413" s="2175"/>
      <c r="SSY413" s="2175"/>
      <c r="SSZ413" s="2175"/>
      <c r="STA413" s="2175"/>
      <c r="STB413" s="2175"/>
      <c r="STC413" s="2175"/>
      <c r="STD413" s="2175"/>
      <c r="STE413" s="2175"/>
      <c r="STF413" s="2175"/>
      <c r="STG413" s="2175"/>
      <c r="STH413" s="2175"/>
      <c r="STI413" s="2175"/>
      <c r="STJ413" s="2175"/>
      <c r="STK413" s="2175"/>
      <c r="STL413" s="2175"/>
      <c r="STM413" s="2175"/>
      <c r="STN413" s="2175"/>
      <c r="STO413" s="2175"/>
      <c r="STP413" s="2175"/>
      <c r="STQ413" s="2175"/>
      <c r="STR413" s="2175"/>
      <c r="STS413" s="2175"/>
      <c r="STT413" s="2175"/>
      <c r="STU413" s="2175"/>
      <c r="STV413" s="2175"/>
      <c r="STW413" s="2175"/>
      <c r="STX413" s="2175"/>
      <c r="STY413" s="2175"/>
      <c r="STZ413" s="2175"/>
      <c r="SUA413" s="2175"/>
      <c r="SUB413" s="2175"/>
      <c r="SUC413" s="2175"/>
      <c r="SUD413" s="2175"/>
      <c r="SUE413" s="2175"/>
      <c r="SUF413" s="2175"/>
      <c r="SUG413" s="2175"/>
      <c r="SUH413" s="2175"/>
      <c r="SUI413" s="2175"/>
      <c r="SUJ413" s="2175"/>
      <c r="SUK413" s="2175"/>
      <c r="SUL413" s="2175"/>
      <c r="SUM413" s="2175"/>
      <c r="SUN413" s="2175"/>
      <c r="SUO413" s="2175"/>
      <c r="SUP413" s="2175"/>
      <c r="SUQ413" s="2175"/>
      <c r="SUR413" s="2175"/>
      <c r="SUS413" s="2175"/>
      <c r="SUT413" s="2175"/>
      <c r="SUU413" s="2175"/>
      <c r="SUV413" s="2175"/>
      <c r="SUW413" s="2175"/>
      <c r="SUX413" s="2175"/>
      <c r="SUY413" s="2175"/>
      <c r="SUZ413" s="2175"/>
      <c r="SVA413" s="2175"/>
      <c r="SVB413" s="2175"/>
      <c r="SVC413" s="2175"/>
      <c r="SVD413" s="2175"/>
      <c r="SVE413" s="2175"/>
      <c r="SVF413" s="2175"/>
      <c r="SVG413" s="2175"/>
      <c r="SVH413" s="2175"/>
      <c r="SVI413" s="2175"/>
      <c r="SVJ413" s="2175"/>
      <c r="SVK413" s="2175"/>
      <c r="SVL413" s="2175"/>
      <c r="SVM413" s="2175"/>
      <c r="SVN413" s="2175"/>
      <c r="SVO413" s="2175"/>
      <c r="SVP413" s="2175"/>
      <c r="SVQ413" s="2175"/>
      <c r="SVR413" s="2175"/>
      <c r="SVS413" s="2175"/>
      <c r="SVT413" s="2175"/>
      <c r="SVU413" s="2175"/>
      <c r="SVV413" s="2175"/>
      <c r="SVW413" s="2175"/>
      <c r="SVX413" s="2175"/>
      <c r="SVY413" s="2175"/>
      <c r="SVZ413" s="2175"/>
      <c r="SWA413" s="2175"/>
      <c r="SWB413" s="2175"/>
      <c r="SWC413" s="2175"/>
      <c r="SWD413" s="2175"/>
      <c r="SWE413" s="2175"/>
      <c r="SWF413" s="2175"/>
      <c r="SWG413" s="2175"/>
      <c r="SWH413" s="2175"/>
      <c r="SWI413" s="2175"/>
      <c r="SWJ413" s="2175"/>
      <c r="SWK413" s="2175"/>
      <c r="SWL413" s="2175"/>
      <c r="SWM413" s="2175"/>
      <c r="SWN413" s="2175"/>
      <c r="SWO413" s="2175"/>
      <c r="SWP413" s="2175"/>
      <c r="SWQ413" s="2175"/>
      <c r="SWR413" s="2175"/>
      <c r="SWS413" s="2175"/>
      <c r="SWT413" s="2175"/>
      <c r="SWU413" s="2175"/>
      <c r="SWV413" s="2175"/>
      <c r="SWW413" s="2175"/>
      <c r="SWX413" s="2175"/>
      <c r="SWY413" s="2175"/>
      <c r="SWZ413" s="2175"/>
      <c r="SXA413" s="2175"/>
      <c r="SXB413" s="2175"/>
      <c r="SXC413" s="2175"/>
      <c r="SXD413" s="2175"/>
      <c r="SXE413" s="2175"/>
      <c r="SXF413" s="2175"/>
      <c r="SXG413" s="2175"/>
      <c r="SXH413" s="2175"/>
      <c r="SXI413" s="2175"/>
      <c r="SXJ413" s="2175"/>
      <c r="SXK413" s="2175"/>
      <c r="SXL413" s="2175"/>
      <c r="SXM413" s="2175"/>
      <c r="SXN413" s="2175"/>
      <c r="SXO413" s="2175"/>
      <c r="SXP413" s="2175"/>
      <c r="SXQ413" s="2175"/>
      <c r="SXR413" s="2175"/>
      <c r="SXS413" s="2175"/>
      <c r="SXT413" s="2175"/>
      <c r="SXU413" s="2175"/>
      <c r="SXV413" s="2175"/>
      <c r="SXW413" s="2175"/>
      <c r="SXX413" s="2175"/>
      <c r="SXY413" s="2175"/>
      <c r="SXZ413" s="2175"/>
      <c r="SYA413" s="2175"/>
      <c r="SYB413" s="2175"/>
      <c r="SYC413" s="2175"/>
      <c r="SYD413" s="2175"/>
      <c r="SYE413" s="2175"/>
      <c r="SYF413" s="2175"/>
      <c r="SYG413" s="2175"/>
      <c r="SYH413" s="2175"/>
      <c r="SYI413" s="2175"/>
      <c r="SYJ413" s="2175"/>
      <c r="SYK413" s="2175"/>
      <c r="SYL413" s="2175"/>
      <c r="SYM413" s="2175"/>
      <c r="SYN413" s="2175"/>
      <c r="SYO413" s="2175"/>
      <c r="SYP413" s="2175"/>
      <c r="SYQ413" s="2175"/>
      <c r="SYR413" s="2175"/>
      <c r="SYS413" s="2175"/>
      <c r="SYT413" s="2175"/>
      <c r="SYU413" s="2175"/>
      <c r="SYV413" s="2175"/>
      <c r="SYW413" s="2175"/>
      <c r="SYX413" s="2175"/>
      <c r="SYY413" s="2175"/>
      <c r="SYZ413" s="2175"/>
      <c r="SZA413" s="2175"/>
      <c r="SZB413" s="2175"/>
      <c r="SZC413" s="2175"/>
      <c r="SZD413" s="2175"/>
      <c r="SZE413" s="2175"/>
      <c r="SZF413" s="2175"/>
      <c r="SZG413" s="2175"/>
      <c r="SZH413" s="2175"/>
      <c r="SZI413" s="2175"/>
      <c r="SZJ413" s="2175"/>
      <c r="SZK413" s="2175"/>
      <c r="SZL413" s="2175"/>
      <c r="SZM413" s="2175"/>
      <c r="SZN413" s="2175"/>
      <c r="SZO413" s="2175"/>
      <c r="SZP413" s="2175"/>
      <c r="SZQ413" s="2175"/>
      <c r="SZR413" s="2175"/>
      <c r="SZS413" s="2175"/>
      <c r="SZT413" s="2175"/>
      <c r="SZU413" s="2175"/>
      <c r="SZV413" s="2175"/>
      <c r="SZW413" s="2175"/>
      <c r="SZX413" s="2175"/>
      <c r="SZY413" s="2175"/>
      <c r="SZZ413" s="2175"/>
      <c r="TAA413" s="2175"/>
      <c r="TAB413" s="2175"/>
      <c r="TAC413" s="2175"/>
      <c r="TAD413" s="2175"/>
      <c r="TAE413" s="2175"/>
      <c r="TAF413" s="2175"/>
      <c r="TAG413" s="2175"/>
      <c r="TAH413" s="2175"/>
      <c r="TAI413" s="2175"/>
      <c r="TAJ413" s="2175"/>
      <c r="TAK413" s="2175"/>
      <c r="TAL413" s="2175"/>
      <c r="TAM413" s="2175"/>
      <c r="TAN413" s="2175"/>
      <c r="TAO413" s="2175"/>
      <c r="TAP413" s="2175"/>
      <c r="TAQ413" s="2175"/>
      <c r="TAR413" s="2175"/>
      <c r="TAS413" s="2175"/>
      <c r="TAT413" s="2175"/>
      <c r="TAU413" s="2175"/>
      <c r="TAV413" s="2175"/>
      <c r="TAW413" s="2175"/>
      <c r="TAX413" s="2175"/>
      <c r="TAY413" s="2175"/>
      <c r="TAZ413" s="2175"/>
      <c r="TBA413" s="2175"/>
      <c r="TBB413" s="2175"/>
      <c r="TBC413" s="2175"/>
      <c r="TBD413" s="2175"/>
      <c r="TBE413" s="2175"/>
      <c r="TBF413" s="2175"/>
      <c r="TBG413" s="2175"/>
      <c r="TBH413" s="2175"/>
      <c r="TBI413" s="2175"/>
      <c r="TBJ413" s="2175"/>
      <c r="TBK413" s="2175"/>
      <c r="TBL413" s="2175"/>
      <c r="TBM413" s="2175"/>
      <c r="TBN413" s="2175"/>
      <c r="TBO413" s="2175"/>
      <c r="TBP413" s="2175"/>
      <c r="TBQ413" s="2175"/>
      <c r="TBR413" s="2175"/>
      <c r="TBS413" s="2175"/>
      <c r="TBT413" s="2175"/>
      <c r="TBU413" s="2175"/>
      <c r="TBV413" s="2175"/>
      <c r="TBW413" s="2175"/>
      <c r="TBX413" s="2175"/>
      <c r="TBY413" s="2175"/>
      <c r="TBZ413" s="2175"/>
      <c r="TCA413" s="2175"/>
      <c r="TCB413" s="2175"/>
      <c r="TCC413" s="2175"/>
      <c r="TCD413" s="2175"/>
      <c r="TCE413" s="2175"/>
      <c r="TCF413" s="2175"/>
      <c r="TCG413" s="2175"/>
      <c r="TCH413" s="2175"/>
      <c r="TCI413" s="2175"/>
      <c r="TCJ413" s="2175"/>
      <c r="TCK413" s="2175"/>
      <c r="TCL413" s="2175"/>
      <c r="TCM413" s="2175"/>
      <c r="TCN413" s="2175"/>
      <c r="TCO413" s="2175"/>
      <c r="TCP413" s="2175"/>
      <c r="TCQ413" s="2175"/>
      <c r="TCR413" s="2175"/>
      <c r="TCS413" s="2175"/>
      <c r="TCT413" s="2175"/>
      <c r="TCU413" s="2175"/>
      <c r="TCV413" s="2175"/>
      <c r="TCW413" s="2175"/>
      <c r="TCX413" s="2175"/>
      <c r="TCY413" s="2175"/>
      <c r="TCZ413" s="2175"/>
      <c r="TDA413" s="2175"/>
      <c r="TDB413" s="2175"/>
      <c r="TDC413" s="2175"/>
      <c r="TDD413" s="2175"/>
      <c r="TDE413" s="2175"/>
      <c r="TDF413" s="2175"/>
      <c r="TDG413" s="2175"/>
      <c r="TDH413" s="2175"/>
      <c r="TDI413" s="2175"/>
      <c r="TDJ413" s="2175"/>
      <c r="TDK413" s="2175"/>
      <c r="TDL413" s="2175"/>
      <c r="TDM413" s="2175"/>
      <c r="TDN413" s="2175"/>
      <c r="TDO413" s="2175"/>
      <c r="TDP413" s="2175"/>
      <c r="TDQ413" s="2175"/>
      <c r="TDR413" s="2175"/>
      <c r="TDS413" s="2175"/>
      <c r="TDT413" s="2175"/>
      <c r="TDU413" s="2175"/>
      <c r="TDV413" s="2175"/>
      <c r="TDW413" s="2175"/>
      <c r="TDX413" s="2175"/>
      <c r="TDY413" s="2175"/>
      <c r="TDZ413" s="2175"/>
      <c r="TEA413" s="2175"/>
      <c r="TEB413" s="2175"/>
      <c r="TEC413" s="2175"/>
      <c r="TED413" s="2175"/>
      <c r="TEE413" s="2175"/>
      <c r="TEF413" s="2175"/>
      <c r="TEG413" s="2175"/>
      <c r="TEH413" s="2175"/>
      <c r="TEI413" s="2175"/>
      <c r="TEJ413" s="2175"/>
      <c r="TEK413" s="2175"/>
      <c r="TEL413" s="2175"/>
      <c r="TEM413" s="2175"/>
      <c r="TEN413" s="2175"/>
      <c r="TEO413" s="2175"/>
      <c r="TEP413" s="2175"/>
      <c r="TEQ413" s="2175"/>
      <c r="TER413" s="2175"/>
      <c r="TES413" s="2175"/>
      <c r="TET413" s="2175"/>
      <c r="TEU413" s="2175"/>
      <c r="TEV413" s="2175"/>
      <c r="TEW413" s="2175"/>
      <c r="TEX413" s="2175"/>
      <c r="TEY413" s="2175"/>
      <c r="TEZ413" s="2175"/>
      <c r="TFA413" s="2175"/>
      <c r="TFB413" s="2175"/>
      <c r="TFC413" s="2175"/>
      <c r="TFD413" s="2175"/>
      <c r="TFE413" s="2175"/>
      <c r="TFF413" s="2175"/>
      <c r="TFG413" s="2175"/>
      <c r="TFH413" s="2175"/>
      <c r="TFI413" s="2175"/>
      <c r="TFJ413" s="2175"/>
      <c r="TFK413" s="2175"/>
      <c r="TFL413" s="2175"/>
      <c r="TFM413" s="2175"/>
      <c r="TFN413" s="2175"/>
      <c r="TFO413" s="2175"/>
      <c r="TFP413" s="2175"/>
      <c r="TFQ413" s="2175"/>
      <c r="TFR413" s="2175"/>
      <c r="TFS413" s="2175"/>
      <c r="TFT413" s="2175"/>
      <c r="TFU413" s="2175"/>
      <c r="TFV413" s="2175"/>
      <c r="TFW413" s="2175"/>
      <c r="TFX413" s="2175"/>
      <c r="TFY413" s="2175"/>
      <c r="TFZ413" s="2175"/>
      <c r="TGA413" s="2175"/>
      <c r="TGB413" s="2175"/>
      <c r="TGC413" s="2175"/>
      <c r="TGD413" s="2175"/>
      <c r="TGE413" s="2175"/>
      <c r="TGF413" s="2175"/>
      <c r="TGG413" s="2175"/>
      <c r="TGH413" s="2175"/>
      <c r="TGI413" s="2175"/>
      <c r="TGJ413" s="2175"/>
      <c r="TGK413" s="2175"/>
      <c r="TGL413" s="2175"/>
      <c r="TGM413" s="2175"/>
      <c r="TGN413" s="2175"/>
      <c r="TGO413" s="2175"/>
      <c r="TGP413" s="2175"/>
      <c r="TGQ413" s="2175"/>
      <c r="TGR413" s="2175"/>
      <c r="TGS413" s="2175"/>
      <c r="TGT413" s="2175"/>
      <c r="TGU413" s="2175"/>
      <c r="TGV413" s="2175"/>
      <c r="TGW413" s="2175"/>
      <c r="TGX413" s="2175"/>
      <c r="TGY413" s="2175"/>
      <c r="TGZ413" s="2175"/>
      <c r="THA413" s="2175"/>
      <c r="THB413" s="2175"/>
      <c r="THC413" s="2175"/>
      <c r="THD413" s="2175"/>
      <c r="THE413" s="2175"/>
      <c r="THF413" s="2175"/>
      <c r="THG413" s="2175"/>
      <c r="THH413" s="2175"/>
      <c r="THI413" s="2175"/>
      <c r="THJ413" s="2175"/>
      <c r="THK413" s="2175"/>
      <c r="THL413" s="2175"/>
      <c r="THM413" s="2175"/>
      <c r="THN413" s="2175"/>
      <c r="THO413" s="2175"/>
      <c r="THP413" s="2175"/>
      <c r="THQ413" s="2175"/>
      <c r="THR413" s="2175"/>
      <c r="THS413" s="2175"/>
      <c r="THT413" s="2175"/>
      <c r="THU413" s="2175"/>
      <c r="THV413" s="2175"/>
      <c r="THW413" s="2175"/>
      <c r="THX413" s="2175"/>
      <c r="THY413" s="2175"/>
      <c r="THZ413" s="2175"/>
      <c r="TIA413" s="2175"/>
      <c r="TIB413" s="2175"/>
      <c r="TIC413" s="2175"/>
      <c r="TID413" s="2175"/>
      <c r="TIE413" s="2175"/>
      <c r="TIF413" s="2175"/>
      <c r="TIG413" s="2175"/>
      <c r="TIH413" s="2175"/>
      <c r="TII413" s="2175"/>
      <c r="TIJ413" s="2175"/>
      <c r="TIK413" s="2175"/>
      <c r="TIL413" s="2175"/>
      <c r="TIM413" s="2175"/>
      <c r="TIN413" s="2175"/>
      <c r="TIO413" s="2175"/>
      <c r="TIP413" s="2175"/>
      <c r="TIQ413" s="2175"/>
      <c r="TIR413" s="2175"/>
      <c r="TIS413" s="2175"/>
      <c r="TIT413" s="2175"/>
      <c r="TIU413" s="2175"/>
      <c r="TIV413" s="2175"/>
      <c r="TIW413" s="2175"/>
      <c r="TIX413" s="2175"/>
      <c r="TIY413" s="2175"/>
      <c r="TIZ413" s="2175"/>
      <c r="TJA413" s="2175"/>
      <c r="TJB413" s="2175"/>
      <c r="TJC413" s="2175"/>
      <c r="TJD413" s="2175"/>
      <c r="TJE413" s="2175"/>
      <c r="TJF413" s="2175"/>
      <c r="TJG413" s="2175"/>
      <c r="TJH413" s="2175"/>
      <c r="TJI413" s="2175"/>
      <c r="TJJ413" s="2175"/>
      <c r="TJK413" s="2175"/>
      <c r="TJL413" s="2175"/>
      <c r="TJM413" s="2175"/>
      <c r="TJN413" s="2175"/>
      <c r="TJO413" s="2175"/>
      <c r="TJP413" s="2175"/>
      <c r="TJQ413" s="2175"/>
      <c r="TJR413" s="2175"/>
      <c r="TJS413" s="2175"/>
      <c r="TJT413" s="2175"/>
      <c r="TJU413" s="2175"/>
      <c r="TJV413" s="2175"/>
      <c r="TJW413" s="2175"/>
      <c r="TJX413" s="2175"/>
      <c r="TJY413" s="2175"/>
      <c r="TJZ413" s="2175"/>
      <c r="TKA413" s="2175"/>
      <c r="TKB413" s="2175"/>
      <c r="TKC413" s="2175"/>
      <c r="TKD413" s="2175"/>
      <c r="TKE413" s="2175"/>
      <c r="TKF413" s="2175"/>
      <c r="TKG413" s="2175"/>
      <c r="TKH413" s="2175"/>
      <c r="TKI413" s="2175"/>
      <c r="TKJ413" s="2175"/>
      <c r="TKK413" s="2175"/>
      <c r="TKL413" s="2175"/>
      <c r="TKM413" s="2175"/>
      <c r="TKN413" s="2175"/>
      <c r="TKO413" s="2175"/>
      <c r="TKP413" s="2175"/>
      <c r="TKQ413" s="2175"/>
      <c r="TKR413" s="2175"/>
      <c r="TKS413" s="2175"/>
      <c r="TKT413" s="2175"/>
      <c r="TKU413" s="2175"/>
      <c r="TKV413" s="2175"/>
      <c r="TKW413" s="2175"/>
      <c r="TKX413" s="2175"/>
      <c r="TKY413" s="2175"/>
      <c r="TKZ413" s="2175"/>
      <c r="TLA413" s="2175"/>
      <c r="TLB413" s="2175"/>
      <c r="TLC413" s="2175"/>
      <c r="TLD413" s="2175"/>
      <c r="TLE413" s="2175"/>
      <c r="TLF413" s="2175"/>
      <c r="TLG413" s="2175"/>
      <c r="TLH413" s="2175"/>
      <c r="TLI413" s="2175"/>
      <c r="TLJ413" s="2175"/>
      <c r="TLK413" s="2175"/>
      <c r="TLL413" s="2175"/>
      <c r="TLM413" s="2175"/>
      <c r="TLN413" s="2175"/>
      <c r="TLO413" s="2175"/>
      <c r="TLP413" s="2175"/>
      <c r="TLQ413" s="2175"/>
      <c r="TLR413" s="2175"/>
      <c r="TLS413" s="2175"/>
      <c r="TLT413" s="2175"/>
      <c r="TLU413" s="2175"/>
      <c r="TLV413" s="2175"/>
      <c r="TLW413" s="2175"/>
      <c r="TLX413" s="2175"/>
      <c r="TLY413" s="2175"/>
      <c r="TLZ413" s="2175"/>
      <c r="TMA413" s="2175"/>
      <c r="TMB413" s="2175"/>
      <c r="TMC413" s="2175"/>
      <c r="TMD413" s="2175"/>
      <c r="TME413" s="2175"/>
      <c r="TMF413" s="2175"/>
      <c r="TMG413" s="2175"/>
      <c r="TMH413" s="2175"/>
      <c r="TMI413" s="2175"/>
      <c r="TMJ413" s="2175"/>
      <c r="TMK413" s="2175"/>
      <c r="TML413" s="2175"/>
      <c r="TMM413" s="2175"/>
      <c r="TMN413" s="2175"/>
      <c r="TMO413" s="2175"/>
      <c r="TMP413" s="2175"/>
      <c r="TMQ413" s="2175"/>
      <c r="TMR413" s="2175"/>
      <c r="TMS413" s="2175"/>
      <c r="TMT413" s="2175"/>
      <c r="TMU413" s="2175"/>
      <c r="TMV413" s="2175"/>
      <c r="TMW413" s="2175"/>
      <c r="TMX413" s="2175"/>
      <c r="TMY413" s="2175"/>
      <c r="TMZ413" s="2175"/>
      <c r="TNA413" s="2175"/>
      <c r="TNB413" s="2175"/>
      <c r="TNC413" s="2175"/>
      <c r="TND413" s="2175"/>
      <c r="TNE413" s="2175"/>
      <c r="TNF413" s="2175"/>
      <c r="TNG413" s="2175"/>
      <c r="TNH413" s="2175"/>
      <c r="TNI413" s="2175"/>
      <c r="TNJ413" s="2175"/>
      <c r="TNK413" s="2175"/>
      <c r="TNL413" s="2175"/>
      <c r="TNM413" s="2175"/>
      <c r="TNN413" s="2175"/>
      <c r="TNO413" s="2175"/>
      <c r="TNP413" s="2175"/>
      <c r="TNQ413" s="2175"/>
      <c r="TNR413" s="2175"/>
      <c r="TNS413" s="2175"/>
      <c r="TNT413" s="2175"/>
      <c r="TNU413" s="2175"/>
      <c r="TNV413" s="2175"/>
      <c r="TNW413" s="2175"/>
      <c r="TNX413" s="2175"/>
      <c r="TNY413" s="2175"/>
      <c r="TNZ413" s="2175"/>
      <c r="TOA413" s="2175"/>
      <c r="TOB413" s="2175"/>
      <c r="TOC413" s="2175"/>
      <c r="TOD413" s="2175"/>
      <c r="TOE413" s="2175"/>
      <c r="TOF413" s="2175"/>
      <c r="TOG413" s="2175"/>
      <c r="TOH413" s="2175"/>
      <c r="TOI413" s="2175"/>
      <c r="TOJ413" s="2175"/>
      <c r="TOK413" s="2175"/>
      <c r="TOL413" s="2175"/>
      <c r="TOM413" s="2175"/>
      <c r="TON413" s="2175"/>
      <c r="TOO413" s="2175"/>
      <c r="TOP413" s="2175"/>
      <c r="TOQ413" s="2175"/>
      <c r="TOR413" s="2175"/>
      <c r="TOS413" s="2175"/>
      <c r="TOT413" s="2175"/>
      <c r="TOU413" s="2175"/>
      <c r="TOV413" s="2175"/>
      <c r="TOW413" s="2175"/>
      <c r="TOX413" s="2175"/>
      <c r="TOY413" s="2175"/>
      <c r="TOZ413" s="2175"/>
      <c r="TPA413" s="2175"/>
      <c r="TPB413" s="2175"/>
      <c r="TPC413" s="2175"/>
      <c r="TPD413" s="2175"/>
      <c r="TPE413" s="2175"/>
      <c r="TPF413" s="2175"/>
      <c r="TPG413" s="2175"/>
      <c r="TPH413" s="2175"/>
      <c r="TPI413" s="2175"/>
      <c r="TPJ413" s="2175"/>
      <c r="TPK413" s="2175"/>
      <c r="TPL413" s="2175"/>
      <c r="TPM413" s="2175"/>
      <c r="TPN413" s="2175"/>
      <c r="TPO413" s="2175"/>
      <c r="TPP413" s="2175"/>
      <c r="TPQ413" s="2175"/>
      <c r="TPR413" s="2175"/>
      <c r="TPS413" s="2175"/>
      <c r="TPT413" s="2175"/>
      <c r="TPU413" s="2175"/>
      <c r="TPV413" s="2175"/>
      <c r="TPW413" s="2175"/>
      <c r="TPX413" s="2175"/>
      <c r="TPY413" s="2175"/>
      <c r="TPZ413" s="2175"/>
      <c r="TQA413" s="2175"/>
      <c r="TQB413" s="2175"/>
      <c r="TQC413" s="2175"/>
      <c r="TQD413" s="2175"/>
      <c r="TQE413" s="2175"/>
      <c r="TQF413" s="2175"/>
      <c r="TQG413" s="2175"/>
      <c r="TQH413" s="2175"/>
      <c r="TQI413" s="2175"/>
      <c r="TQJ413" s="2175"/>
      <c r="TQK413" s="2175"/>
      <c r="TQL413" s="2175"/>
      <c r="TQM413" s="2175"/>
      <c r="TQN413" s="2175"/>
      <c r="TQO413" s="2175"/>
      <c r="TQP413" s="2175"/>
      <c r="TQQ413" s="2175"/>
      <c r="TQR413" s="2175"/>
      <c r="TQS413" s="2175"/>
      <c r="TQT413" s="2175"/>
      <c r="TQU413" s="2175"/>
      <c r="TQV413" s="2175"/>
      <c r="TQW413" s="2175"/>
      <c r="TQX413" s="2175"/>
      <c r="TQY413" s="2175"/>
      <c r="TQZ413" s="2175"/>
      <c r="TRA413" s="2175"/>
      <c r="TRB413" s="2175"/>
      <c r="TRC413" s="2175"/>
      <c r="TRD413" s="2175"/>
      <c r="TRE413" s="2175"/>
      <c r="TRF413" s="2175"/>
      <c r="TRG413" s="2175"/>
      <c r="TRH413" s="2175"/>
      <c r="TRI413" s="2175"/>
      <c r="TRJ413" s="2175"/>
      <c r="TRK413" s="2175"/>
      <c r="TRL413" s="2175"/>
      <c r="TRM413" s="2175"/>
      <c r="TRN413" s="2175"/>
      <c r="TRO413" s="2175"/>
      <c r="TRP413" s="2175"/>
      <c r="TRQ413" s="2175"/>
      <c r="TRR413" s="2175"/>
      <c r="TRS413" s="2175"/>
      <c r="TRT413" s="2175"/>
      <c r="TRU413" s="2175"/>
      <c r="TRV413" s="2175"/>
      <c r="TRW413" s="2175"/>
      <c r="TRX413" s="2175"/>
      <c r="TRY413" s="2175"/>
      <c r="TRZ413" s="2175"/>
      <c r="TSA413" s="2175"/>
      <c r="TSB413" s="2175"/>
      <c r="TSC413" s="2175"/>
      <c r="TSD413" s="2175"/>
      <c r="TSE413" s="2175"/>
      <c r="TSF413" s="2175"/>
      <c r="TSG413" s="2175"/>
      <c r="TSH413" s="2175"/>
      <c r="TSI413" s="2175"/>
      <c r="TSJ413" s="2175"/>
      <c r="TSK413" s="2175"/>
      <c r="TSL413" s="2175"/>
      <c r="TSM413" s="2175"/>
      <c r="TSN413" s="2175"/>
      <c r="TSO413" s="2175"/>
      <c r="TSP413" s="2175"/>
      <c r="TSQ413" s="2175"/>
      <c r="TSR413" s="2175"/>
      <c r="TSS413" s="2175"/>
      <c r="TST413" s="2175"/>
      <c r="TSU413" s="2175"/>
      <c r="TSV413" s="2175"/>
      <c r="TSW413" s="2175"/>
      <c r="TSX413" s="2175"/>
      <c r="TSY413" s="2175"/>
      <c r="TSZ413" s="2175"/>
      <c r="TTA413" s="2175"/>
      <c r="TTB413" s="2175"/>
      <c r="TTC413" s="2175"/>
      <c r="TTD413" s="2175"/>
      <c r="TTE413" s="2175"/>
      <c r="TTF413" s="2175"/>
      <c r="TTG413" s="2175"/>
      <c r="TTH413" s="2175"/>
      <c r="TTI413" s="2175"/>
      <c r="TTJ413" s="2175"/>
      <c r="TTK413" s="2175"/>
      <c r="TTL413" s="2175"/>
      <c r="TTM413" s="2175"/>
      <c r="TTN413" s="2175"/>
      <c r="TTO413" s="2175"/>
      <c r="TTP413" s="2175"/>
      <c r="TTQ413" s="2175"/>
      <c r="TTR413" s="2175"/>
      <c r="TTS413" s="2175"/>
      <c r="TTT413" s="2175"/>
      <c r="TTU413" s="2175"/>
      <c r="TTV413" s="2175"/>
      <c r="TTW413" s="2175"/>
      <c r="TTX413" s="2175"/>
      <c r="TTY413" s="2175"/>
      <c r="TTZ413" s="2175"/>
      <c r="TUA413" s="2175"/>
      <c r="TUB413" s="2175"/>
      <c r="TUC413" s="2175"/>
      <c r="TUD413" s="2175"/>
      <c r="TUE413" s="2175"/>
      <c r="TUF413" s="2175"/>
      <c r="TUG413" s="2175"/>
      <c r="TUH413" s="2175"/>
      <c r="TUI413" s="2175"/>
      <c r="TUJ413" s="2175"/>
      <c r="TUK413" s="2175"/>
      <c r="TUL413" s="2175"/>
      <c r="TUM413" s="2175"/>
      <c r="TUN413" s="2175"/>
      <c r="TUO413" s="2175"/>
      <c r="TUP413" s="2175"/>
      <c r="TUQ413" s="2175"/>
      <c r="TUR413" s="2175"/>
      <c r="TUS413" s="2175"/>
      <c r="TUT413" s="2175"/>
      <c r="TUU413" s="2175"/>
      <c r="TUV413" s="2175"/>
      <c r="TUW413" s="2175"/>
      <c r="TUX413" s="2175"/>
      <c r="TUY413" s="2175"/>
      <c r="TUZ413" s="2175"/>
      <c r="TVA413" s="2175"/>
      <c r="TVB413" s="2175"/>
      <c r="TVC413" s="2175"/>
      <c r="TVD413" s="2175"/>
      <c r="TVE413" s="2175"/>
      <c r="TVF413" s="2175"/>
      <c r="TVG413" s="2175"/>
      <c r="TVH413" s="2175"/>
      <c r="TVI413" s="2175"/>
      <c r="TVJ413" s="2175"/>
      <c r="TVK413" s="2175"/>
      <c r="TVL413" s="2175"/>
      <c r="TVM413" s="2175"/>
      <c r="TVN413" s="2175"/>
      <c r="TVO413" s="2175"/>
      <c r="TVP413" s="2175"/>
      <c r="TVQ413" s="2175"/>
      <c r="TVR413" s="2175"/>
      <c r="TVS413" s="2175"/>
      <c r="TVT413" s="2175"/>
      <c r="TVU413" s="2175"/>
      <c r="TVV413" s="2175"/>
      <c r="TVW413" s="2175"/>
      <c r="TVX413" s="2175"/>
      <c r="TVY413" s="2175"/>
      <c r="TVZ413" s="2175"/>
      <c r="TWA413" s="2175"/>
      <c r="TWB413" s="2175"/>
      <c r="TWC413" s="2175"/>
      <c r="TWD413" s="2175"/>
      <c r="TWE413" s="2175"/>
      <c r="TWF413" s="2175"/>
      <c r="TWG413" s="2175"/>
      <c r="TWH413" s="2175"/>
      <c r="TWI413" s="2175"/>
      <c r="TWJ413" s="2175"/>
      <c r="TWK413" s="2175"/>
      <c r="TWL413" s="2175"/>
      <c r="TWM413" s="2175"/>
      <c r="TWN413" s="2175"/>
      <c r="TWO413" s="2175"/>
      <c r="TWP413" s="2175"/>
      <c r="TWQ413" s="2175"/>
      <c r="TWR413" s="2175"/>
      <c r="TWS413" s="2175"/>
      <c r="TWT413" s="2175"/>
      <c r="TWU413" s="2175"/>
      <c r="TWV413" s="2175"/>
      <c r="TWW413" s="2175"/>
      <c r="TWX413" s="2175"/>
      <c r="TWY413" s="2175"/>
      <c r="TWZ413" s="2175"/>
      <c r="TXA413" s="2175"/>
      <c r="TXB413" s="2175"/>
      <c r="TXC413" s="2175"/>
      <c r="TXD413" s="2175"/>
      <c r="TXE413" s="2175"/>
      <c r="TXF413" s="2175"/>
      <c r="TXG413" s="2175"/>
      <c r="TXH413" s="2175"/>
      <c r="TXI413" s="2175"/>
      <c r="TXJ413" s="2175"/>
      <c r="TXK413" s="2175"/>
      <c r="TXL413" s="2175"/>
      <c r="TXM413" s="2175"/>
      <c r="TXN413" s="2175"/>
      <c r="TXO413" s="2175"/>
      <c r="TXP413" s="2175"/>
      <c r="TXQ413" s="2175"/>
      <c r="TXR413" s="2175"/>
      <c r="TXS413" s="2175"/>
      <c r="TXT413" s="2175"/>
      <c r="TXU413" s="2175"/>
      <c r="TXV413" s="2175"/>
      <c r="TXW413" s="2175"/>
      <c r="TXX413" s="2175"/>
      <c r="TXY413" s="2175"/>
      <c r="TXZ413" s="2175"/>
      <c r="TYA413" s="2175"/>
      <c r="TYB413" s="2175"/>
      <c r="TYC413" s="2175"/>
      <c r="TYD413" s="2175"/>
      <c r="TYE413" s="2175"/>
      <c r="TYF413" s="2175"/>
      <c r="TYG413" s="2175"/>
      <c r="TYH413" s="2175"/>
      <c r="TYI413" s="2175"/>
      <c r="TYJ413" s="2175"/>
      <c r="TYK413" s="2175"/>
      <c r="TYL413" s="2175"/>
      <c r="TYM413" s="2175"/>
      <c r="TYN413" s="2175"/>
      <c r="TYO413" s="2175"/>
      <c r="TYP413" s="2175"/>
      <c r="TYQ413" s="2175"/>
      <c r="TYR413" s="2175"/>
      <c r="TYS413" s="2175"/>
      <c r="TYT413" s="2175"/>
      <c r="TYU413" s="2175"/>
      <c r="TYV413" s="2175"/>
      <c r="TYW413" s="2175"/>
      <c r="TYX413" s="2175"/>
      <c r="TYY413" s="2175"/>
      <c r="TYZ413" s="2175"/>
      <c r="TZA413" s="2175"/>
      <c r="TZB413" s="2175"/>
      <c r="TZC413" s="2175"/>
      <c r="TZD413" s="2175"/>
      <c r="TZE413" s="2175"/>
      <c r="TZF413" s="2175"/>
      <c r="TZG413" s="2175"/>
      <c r="TZH413" s="2175"/>
      <c r="TZI413" s="2175"/>
      <c r="TZJ413" s="2175"/>
      <c r="TZK413" s="2175"/>
      <c r="TZL413" s="2175"/>
      <c r="TZM413" s="2175"/>
      <c r="TZN413" s="2175"/>
      <c r="TZO413" s="2175"/>
      <c r="TZP413" s="2175"/>
      <c r="TZQ413" s="2175"/>
      <c r="TZR413" s="2175"/>
      <c r="TZS413" s="2175"/>
      <c r="TZT413" s="2175"/>
      <c r="TZU413" s="2175"/>
      <c r="TZV413" s="2175"/>
      <c r="TZW413" s="2175"/>
      <c r="TZX413" s="2175"/>
      <c r="TZY413" s="2175"/>
      <c r="TZZ413" s="2175"/>
      <c r="UAA413" s="2175"/>
      <c r="UAB413" s="2175"/>
      <c r="UAC413" s="2175"/>
      <c r="UAD413" s="2175"/>
      <c r="UAE413" s="2175"/>
      <c r="UAF413" s="2175"/>
      <c r="UAG413" s="2175"/>
      <c r="UAH413" s="2175"/>
      <c r="UAI413" s="2175"/>
      <c r="UAJ413" s="2175"/>
      <c r="UAK413" s="2175"/>
      <c r="UAL413" s="2175"/>
      <c r="UAM413" s="2175"/>
      <c r="UAN413" s="2175"/>
      <c r="UAO413" s="2175"/>
      <c r="UAP413" s="2175"/>
      <c r="UAQ413" s="2175"/>
      <c r="UAR413" s="2175"/>
      <c r="UAS413" s="2175"/>
      <c r="UAT413" s="2175"/>
      <c r="UAU413" s="2175"/>
      <c r="UAV413" s="2175"/>
      <c r="UAW413" s="2175"/>
      <c r="UAX413" s="2175"/>
      <c r="UAY413" s="2175"/>
      <c r="UAZ413" s="2175"/>
      <c r="UBA413" s="2175"/>
      <c r="UBB413" s="2175"/>
      <c r="UBC413" s="2175"/>
      <c r="UBD413" s="2175"/>
      <c r="UBE413" s="2175"/>
      <c r="UBF413" s="2175"/>
      <c r="UBG413" s="2175"/>
      <c r="UBH413" s="2175"/>
      <c r="UBI413" s="2175"/>
      <c r="UBJ413" s="2175"/>
      <c r="UBK413" s="2175"/>
      <c r="UBL413" s="2175"/>
      <c r="UBM413" s="2175"/>
      <c r="UBN413" s="2175"/>
      <c r="UBO413" s="2175"/>
      <c r="UBP413" s="2175"/>
      <c r="UBQ413" s="2175"/>
      <c r="UBR413" s="2175"/>
      <c r="UBS413" s="2175"/>
      <c r="UBT413" s="2175"/>
      <c r="UBU413" s="2175"/>
      <c r="UBV413" s="2175"/>
      <c r="UBW413" s="2175"/>
      <c r="UBX413" s="2175"/>
      <c r="UBY413" s="2175"/>
      <c r="UBZ413" s="2175"/>
      <c r="UCA413" s="2175"/>
      <c r="UCB413" s="2175"/>
      <c r="UCC413" s="2175"/>
      <c r="UCD413" s="2175"/>
      <c r="UCE413" s="2175"/>
      <c r="UCF413" s="2175"/>
      <c r="UCG413" s="2175"/>
      <c r="UCH413" s="2175"/>
      <c r="UCI413" s="2175"/>
      <c r="UCJ413" s="2175"/>
      <c r="UCK413" s="2175"/>
      <c r="UCL413" s="2175"/>
      <c r="UCM413" s="2175"/>
      <c r="UCN413" s="2175"/>
      <c r="UCO413" s="2175"/>
      <c r="UCP413" s="2175"/>
      <c r="UCQ413" s="2175"/>
      <c r="UCR413" s="2175"/>
      <c r="UCS413" s="2175"/>
      <c r="UCT413" s="2175"/>
      <c r="UCU413" s="2175"/>
      <c r="UCV413" s="2175"/>
      <c r="UCW413" s="2175"/>
      <c r="UCX413" s="2175"/>
      <c r="UCY413" s="2175"/>
      <c r="UCZ413" s="2175"/>
      <c r="UDA413" s="2175"/>
      <c r="UDB413" s="2175"/>
      <c r="UDC413" s="2175"/>
      <c r="UDD413" s="2175"/>
      <c r="UDE413" s="2175"/>
      <c r="UDF413" s="2175"/>
      <c r="UDG413" s="2175"/>
      <c r="UDH413" s="2175"/>
      <c r="UDI413" s="2175"/>
      <c r="UDJ413" s="2175"/>
      <c r="UDK413" s="2175"/>
      <c r="UDL413" s="2175"/>
      <c r="UDM413" s="2175"/>
      <c r="UDN413" s="2175"/>
      <c r="UDO413" s="2175"/>
      <c r="UDP413" s="2175"/>
      <c r="UDQ413" s="2175"/>
      <c r="UDR413" s="2175"/>
      <c r="UDS413" s="2175"/>
      <c r="UDT413" s="2175"/>
      <c r="UDU413" s="2175"/>
      <c r="UDV413" s="2175"/>
      <c r="UDW413" s="2175"/>
      <c r="UDX413" s="2175"/>
      <c r="UDY413" s="2175"/>
      <c r="UDZ413" s="2175"/>
      <c r="UEA413" s="2175"/>
      <c r="UEB413" s="2175"/>
      <c r="UEC413" s="2175"/>
      <c r="UED413" s="2175"/>
      <c r="UEE413" s="2175"/>
      <c r="UEF413" s="2175"/>
      <c r="UEG413" s="2175"/>
      <c r="UEH413" s="2175"/>
      <c r="UEI413" s="2175"/>
      <c r="UEJ413" s="2175"/>
      <c r="UEK413" s="2175"/>
      <c r="UEL413" s="2175"/>
      <c r="UEM413" s="2175"/>
      <c r="UEN413" s="2175"/>
      <c r="UEO413" s="2175"/>
      <c r="UEP413" s="2175"/>
      <c r="UEQ413" s="2175"/>
      <c r="UER413" s="2175"/>
      <c r="UES413" s="2175"/>
      <c r="UET413" s="2175"/>
      <c r="UEU413" s="2175"/>
      <c r="UEV413" s="2175"/>
      <c r="UEW413" s="2175"/>
      <c r="UEX413" s="2175"/>
      <c r="UEY413" s="2175"/>
      <c r="UEZ413" s="2175"/>
      <c r="UFA413" s="2175"/>
      <c r="UFB413" s="2175"/>
      <c r="UFC413" s="2175"/>
      <c r="UFD413" s="2175"/>
      <c r="UFE413" s="2175"/>
      <c r="UFF413" s="2175"/>
      <c r="UFG413" s="2175"/>
      <c r="UFH413" s="2175"/>
      <c r="UFI413" s="2175"/>
      <c r="UFJ413" s="2175"/>
      <c r="UFK413" s="2175"/>
      <c r="UFL413" s="2175"/>
      <c r="UFM413" s="2175"/>
      <c r="UFN413" s="2175"/>
      <c r="UFO413" s="2175"/>
      <c r="UFP413" s="2175"/>
      <c r="UFQ413" s="2175"/>
      <c r="UFR413" s="2175"/>
      <c r="UFS413" s="2175"/>
      <c r="UFT413" s="2175"/>
      <c r="UFU413" s="2175"/>
      <c r="UFV413" s="2175"/>
      <c r="UFW413" s="2175"/>
      <c r="UFX413" s="2175"/>
      <c r="UFY413" s="2175"/>
      <c r="UFZ413" s="2175"/>
      <c r="UGA413" s="2175"/>
      <c r="UGB413" s="2175"/>
      <c r="UGC413" s="2175"/>
      <c r="UGD413" s="2175"/>
      <c r="UGE413" s="2175"/>
      <c r="UGF413" s="2175"/>
      <c r="UGG413" s="2175"/>
      <c r="UGH413" s="2175"/>
      <c r="UGI413" s="2175"/>
      <c r="UGJ413" s="2175"/>
      <c r="UGK413" s="2175"/>
      <c r="UGL413" s="2175"/>
      <c r="UGM413" s="2175"/>
      <c r="UGN413" s="2175"/>
      <c r="UGO413" s="2175"/>
      <c r="UGP413" s="2175"/>
      <c r="UGQ413" s="2175"/>
      <c r="UGR413" s="2175"/>
      <c r="UGS413" s="2175"/>
      <c r="UGT413" s="2175"/>
      <c r="UGU413" s="2175"/>
      <c r="UGV413" s="2175"/>
      <c r="UGW413" s="2175"/>
      <c r="UGX413" s="2175"/>
      <c r="UGY413" s="2175"/>
      <c r="UGZ413" s="2175"/>
      <c r="UHA413" s="2175"/>
      <c r="UHB413" s="2175"/>
      <c r="UHC413" s="2175"/>
      <c r="UHD413" s="2175"/>
      <c r="UHE413" s="2175"/>
      <c r="UHF413" s="2175"/>
      <c r="UHG413" s="2175"/>
      <c r="UHH413" s="2175"/>
      <c r="UHI413" s="2175"/>
      <c r="UHJ413" s="2175"/>
      <c r="UHK413" s="2175"/>
      <c r="UHL413" s="2175"/>
      <c r="UHM413" s="2175"/>
      <c r="UHN413" s="2175"/>
      <c r="UHO413" s="2175"/>
      <c r="UHP413" s="2175"/>
      <c r="UHQ413" s="2175"/>
      <c r="UHR413" s="2175"/>
      <c r="UHS413" s="2175"/>
      <c r="UHT413" s="2175"/>
      <c r="UHU413" s="2175"/>
      <c r="UHV413" s="2175"/>
      <c r="UHW413" s="2175"/>
      <c r="UHX413" s="2175"/>
      <c r="UHY413" s="2175"/>
      <c r="UHZ413" s="2175"/>
      <c r="UIA413" s="2175"/>
      <c r="UIB413" s="2175"/>
      <c r="UIC413" s="2175"/>
      <c r="UID413" s="2175"/>
      <c r="UIE413" s="2175"/>
      <c r="UIF413" s="2175"/>
      <c r="UIG413" s="2175"/>
      <c r="UIH413" s="2175"/>
      <c r="UII413" s="2175"/>
      <c r="UIJ413" s="2175"/>
      <c r="UIK413" s="2175"/>
      <c r="UIL413" s="2175"/>
      <c r="UIM413" s="2175"/>
      <c r="UIN413" s="2175"/>
      <c r="UIO413" s="2175"/>
      <c r="UIP413" s="2175"/>
      <c r="UIQ413" s="2175"/>
      <c r="UIR413" s="2175"/>
      <c r="UIS413" s="2175"/>
      <c r="UIT413" s="2175"/>
      <c r="UIU413" s="2175"/>
      <c r="UIV413" s="2175"/>
      <c r="UIW413" s="2175"/>
      <c r="UIX413" s="2175"/>
      <c r="UIY413" s="2175"/>
      <c r="UIZ413" s="2175"/>
      <c r="UJA413" s="2175"/>
      <c r="UJB413" s="2175"/>
      <c r="UJC413" s="2175"/>
      <c r="UJD413" s="2175"/>
      <c r="UJE413" s="2175"/>
      <c r="UJF413" s="2175"/>
      <c r="UJG413" s="2175"/>
      <c r="UJH413" s="2175"/>
      <c r="UJI413" s="2175"/>
      <c r="UJJ413" s="2175"/>
      <c r="UJK413" s="2175"/>
      <c r="UJL413" s="2175"/>
      <c r="UJM413" s="2175"/>
      <c r="UJN413" s="2175"/>
      <c r="UJO413" s="2175"/>
      <c r="UJP413" s="2175"/>
      <c r="UJQ413" s="2175"/>
      <c r="UJR413" s="2175"/>
      <c r="UJS413" s="2175"/>
      <c r="UJT413" s="2175"/>
      <c r="UJU413" s="2175"/>
      <c r="UJV413" s="2175"/>
      <c r="UJW413" s="2175"/>
      <c r="UJX413" s="2175"/>
      <c r="UJY413" s="2175"/>
      <c r="UJZ413" s="2175"/>
      <c r="UKA413" s="2175"/>
      <c r="UKB413" s="2175"/>
      <c r="UKC413" s="2175"/>
      <c r="UKD413" s="2175"/>
      <c r="UKE413" s="2175"/>
      <c r="UKF413" s="2175"/>
      <c r="UKG413" s="2175"/>
      <c r="UKH413" s="2175"/>
      <c r="UKI413" s="2175"/>
      <c r="UKJ413" s="2175"/>
      <c r="UKK413" s="2175"/>
      <c r="UKL413" s="2175"/>
      <c r="UKM413" s="2175"/>
      <c r="UKN413" s="2175"/>
      <c r="UKO413" s="2175"/>
      <c r="UKP413" s="2175"/>
      <c r="UKQ413" s="2175"/>
      <c r="UKR413" s="2175"/>
      <c r="UKS413" s="2175"/>
      <c r="UKT413" s="2175"/>
      <c r="UKU413" s="2175"/>
      <c r="UKV413" s="2175"/>
      <c r="UKW413" s="2175"/>
      <c r="UKX413" s="2175"/>
      <c r="UKY413" s="2175"/>
      <c r="UKZ413" s="2175"/>
      <c r="ULA413" s="2175"/>
      <c r="ULB413" s="2175"/>
      <c r="ULC413" s="2175"/>
      <c r="ULD413" s="2175"/>
      <c r="ULE413" s="2175"/>
      <c r="ULF413" s="2175"/>
      <c r="ULG413" s="2175"/>
      <c r="ULH413" s="2175"/>
      <c r="ULI413" s="2175"/>
      <c r="ULJ413" s="2175"/>
      <c r="ULK413" s="2175"/>
      <c r="ULL413" s="2175"/>
      <c r="ULM413" s="2175"/>
      <c r="ULN413" s="2175"/>
      <c r="ULO413" s="2175"/>
      <c r="ULP413" s="2175"/>
      <c r="ULQ413" s="2175"/>
      <c r="ULR413" s="2175"/>
      <c r="ULS413" s="2175"/>
      <c r="ULT413" s="2175"/>
      <c r="ULU413" s="2175"/>
      <c r="ULV413" s="2175"/>
      <c r="ULW413" s="2175"/>
      <c r="ULX413" s="2175"/>
      <c r="ULY413" s="2175"/>
      <c r="ULZ413" s="2175"/>
      <c r="UMA413" s="2175"/>
      <c r="UMB413" s="2175"/>
      <c r="UMC413" s="2175"/>
      <c r="UMD413" s="2175"/>
      <c r="UME413" s="2175"/>
      <c r="UMF413" s="2175"/>
      <c r="UMG413" s="2175"/>
      <c r="UMH413" s="2175"/>
      <c r="UMI413" s="2175"/>
      <c r="UMJ413" s="2175"/>
      <c r="UMK413" s="2175"/>
      <c r="UML413" s="2175"/>
      <c r="UMM413" s="2175"/>
      <c r="UMN413" s="2175"/>
      <c r="UMO413" s="2175"/>
      <c r="UMP413" s="2175"/>
      <c r="UMQ413" s="2175"/>
      <c r="UMR413" s="2175"/>
      <c r="UMS413" s="2175"/>
      <c r="UMT413" s="2175"/>
      <c r="UMU413" s="2175"/>
      <c r="UMV413" s="2175"/>
      <c r="UMW413" s="2175"/>
      <c r="UMX413" s="2175"/>
      <c r="UMY413" s="2175"/>
      <c r="UMZ413" s="2175"/>
      <c r="UNA413" s="2175"/>
      <c r="UNB413" s="2175"/>
      <c r="UNC413" s="2175"/>
      <c r="UND413" s="2175"/>
      <c r="UNE413" s="2175"/>
      <c r="UNF413" s="2175"/>
      <c r="UNG413" s="2175"/>
      <c r="UNH413" s="2175"/>
      <c r="UNI413" s="2175"/>
      <c r="UNJ413" s="2175"/>
      <c r="UNK413" s="2175"/>
      <c r="UNL413" s="2175"/>
      <c r="UNM413" s="2175"/>
      <c r="UNN413" s="2175"/>
      <c r="UNO413" s="2175"/>
      <c r="UNP413" s="2175"/>
      <c r="UNQ413" s="2175"/>
      <c r="UNR413" s="2175"/>
      <c r="UNS413" s="2175"/>
      <c r="UNT413" s="2175"/>
      <c r="UNU413" s="2175"/>
      <c r="UNV413" s="2175"/>
      <c r="UNW413" s="2175"/>
      <c r="UNX413" s="2175"/>
      <c r="UNY413" s="2175"/>
      <c r="UNZ413" s="2175"/>
      <c r="UOA413" s="2175"/>
      <c r="UOB413" s="2175"/>
      <c r="UOC413" s="2175"/>
      <c r="UOD413" s="2175"/>
      <c r="UOE413" s="2175"/>
      <c r="UOF413" s="2175"/>
      <c r="UOG413" s="2175"/>
      <c r="UOH413" s="2175"/>
      <c r="UOI413" s="2175"/>
      <c r="UOJ413" s="2175"/>
      <c r="UOK413" s="2175"/>
      <c r="UOL413" s="2175"/>
      <c r="UOM413" s="2175"/>
      <c r="UON413" s="2175"/>
      <c r="UOO413" s="2175"/>
      <c r="UOP413" s="2175"/>
      <c r="UOQ413" s="2175"/>
      <c r="UOR413" s="2175"/>
      <c r="UOS413" s="2175"/>
      <c r="UOT413" s="2175"/>
      <c r="UOU413" s="2175"/>
      <c r="UOV413" s="2175"/>
      <c r="UOW413" s="2175"/>
      <c r="UOX413" s="2175"/>
      <c r="UOY413" s="2175"/>
      <c r="UOZ413" s="2175"/>
      <c r="UPA413" s="2175"/>
      <c r="UPB413" s="2175"/>
      <c r="UPC413" s="2175"/>
      <c r="UPD413" s="2175"/>
      <c r="UPE413" s="2175"/>
      <c r="UPF413" s="2175"/>
      <c r="UPG413" s="2175"/>
      <c r="UPH413" s="2175"/>
      <c r="UPI413" s="2175"/>
      <c r="UPJ413" s="2175"/>
      <c r="UPK413" s="2175"/>
      <c r="UPL413" s="2175"/>
      <c r="UPM413" s="2175"/>
      <c r="UPN413" s="2175"/>
      <c r="UPO413" s="2175"/>
      <c r="UPP413" s="2175"/>
      <c r="UPQ413" s="2175"/>
      <c r="UPR413" s="2175"/>
      <c r="UPS413" s="2175"/>
      <c r="UPT413" s="2175"/>
      <c r="UPU413" s="2175"/>
      <c r="UPV413" s="2175"/>
      <c r="UPW413" s="2175"/>
      <c r="UPX413" s="2175"/>
      <c r="UPY413" s="2175"/>
      <c r="UPZ413" s="2175"/>
      <c r="UQA413" s="2175"/>
      <c r="UQB413" s="2175"/>
      <c r="UQC413" s="2175"/>
      <c r="UQD413" s="2175"/>
      <c r="UQE413" s="2175"/>
      <c r="UQF413" s="2175"/>
      <c r="UQG413" s="2175"/>
      <c r="UQH413" s="2175"/>
      <c r="UQI413" s="2175"/>
      <c r="UQJ413" s="2175"/>
      <c r="UQK413" s="2175"/>
      <c r="UQL413" s="2175"/>
      <c r="UQM413" s="2175"/>
      <c r="UQN413" s="2175"/>
      <c r="UQO413" s="2175"/>
      <c r="UQP413" s="2175"/>
      <c r="UQQ413" s="2175"/>
      <c r="UQR413" s="2175"/>
      <c r="UQS413" s="2175"/>
      <c r="UQT413" s="2175"/>
      <c r="UQU413" s="2175"/>
      <c r="UQV413" s="2175"/>
      <c r="UQW413" s="2175"/>
      <c r="UQX413" s="2175"/>
      <c r="UQY413" s="2175"/>
      <c r="UQZ413" s="2175"/>
      <c r="URA413" s="2175"/>
      <c r="URB413" s="2175"/>
      <c r="URC413" s="2175"/>
      <c r="URD413" s="2175"/>
      <c r="URE413" s="2175"/>
      <c r="URF413" s="2175"/>
      <c r="URG413" s="2175"/>
      <c r="URH413" s="2175"/>
      <c r="URI413" s="2175"/>
      <c r="URJ413" s="2175"/>
      <c r="URK413" s="2175"/>
      <c r="URL413" s="2175"/>
      <c r="URM413" s="2175"/>
      <c r="URN413" s="2175"/>
      <c r="URO413" s="2175"/>
      <c r="URP413" s="2175"/>
      <c r="URQ413" s="2175"/>
      <c r="URR413" s="2175"/>
      <c r="URS413" s="2175"/>
      <c r="URT413" s="2175"/>
      <c r="URU413" s="2175"/>
      <c r="URV413" s="2175"/>
      <c r="URW413" s="2175"/>
      <c r="URX413" s="2175"/>
      <c r="URY413" s="2175"/>
      <c r="URZ413" s="2175"/>
      <c r="USA413" s="2175"/>
      <c r="USB413" s="2175"/>
      <c r="USC413" s="2175"/>
      <c r="USD413" s="2175"/>
      <c r="USE413" s="2175"/>
      <c r="USF413" s="2175"/>
      <c r="USG413" s="2175"/>
      <c r="USH413" s="2175"/>
      <c r="USI413" s="2175"/>
      <c r="USJ413" s="2175"/>
      <c r="USK413" s="2175"/>
      <c r="USL413" s="2175"/>
      <c r="USM413" s="2175"/>
      <c r="USN413" s="2175"/>
      <c r="USO413" s="2175"/>
      <c r="USP413" s="2175"/>
      <c r="USQ413" s="2175"/>
      <c r="USR413" s="2175"/>
      <c r="USS413" s="2175"/>
      <c r="UST413" s="2175"/>
      <c r="USU413" s="2175"/>
      <c r="USV413" s="2175"/>
      <c r="USW413" s="2175"/>
      <c r="USX413" s="2175"/>
      <c r="USY413" s="2175"/>
      <c r="USZ413" s="2175"/>
      <c r="UTA413" s="2175"/>
      <c r="UTB413" s="2175"/>
      <c r="UTC413" s="2175"/>
      <c r="UTD413" s="2175"/>
      <c r="UTE413" s="2175"/>
      <c r="UTF413" s="2175"/>
      <c r="UTG413" s="2175"/>
      <c r="UTH413" s="2175"/>
      <c r="UTI413" s="2175"/>
      <c r="UTJ413" s="2175"/>
      <c r="UTK413" s="2175"/>
      <c r="UTL413" s="2175"/>
      <c r="UTM413" s="2175"/>
      <c r="UTN413" s="2175"/>
      <c r="UTO413" s="2175"/>
      <c r="UTP413" s="2175"/>
      <c r="UTQ413" s="2175"/>
      <c r="UTR413" s="2175"/>
      <c r="UTS413" s="2175"/>
      <c r="UTT413" s="2175"/>
      <c r="UTU413" s="2175"/>
      <c r="UTV413" s="2175"/>
      <c r="UTW413" s="2175"/>
      <c r="UTX413" s="2175"/>
      <c r="UTY413" s="2175"/>
      <c r="UTZ413" s="2175"/>
      <c r="UUA413" s="2175"/>
      <c r="UUB413" s="2175"/>
      <c r="UUC413" s="2175"/>
      <c r="UUD413" s="2175"/>
      <c r="UUE413" s="2175"/>
      <c r="UUF413" s="2175"/>
      <c r="UUG413" s="2175"/>
      <c r="UUH413" s="2175"/>
      <c r="UUI413" s="2175"/>
      <c r="UUJ413" s="2175"/>
      <c r="UUK413" s="2175"/>
      <c r="UUL413" s="2175"/>
      <c r="UUM413" s="2175"/>
      <c r="UUN413" s="2175"/>
      <c r="UUO413" s="2175"/>
      <c r="UUP413" s="2175"/>
      <c r="UUQ413" s="2175"/>
      <c r="UUR413" s="2175"/>
      <c r="UUS413" s="2175"/>
      <c r="UUT413" s="2175"/>
      <c r="UUU413" s="2175"/>
      <c r="UUV413" s="2175"/>
      <c r="UUW413" s="2175"/>
      <c r="UUX413" s="2175"/>
      <c r="UUY413" s="2175"/>
      <c r="UUZ413" s="2175"/>
      <c r="UVA413" s="2175"/>
      <c r="UVB413" s="2175"/>
      <c r="UVC413" s="2175"/>
      <c r="UVD413" s="2175"/>
      <c r="UVE413" s="2175"/>
      <c r="UVF413" s="2175"/>
      <c r="UVG413" s="2175"/>
      <c r="UVH413" s="2175"/>
      <c r="UVI413" s="2175"/>
      <c r="UVJ413" s="2175"/>
      <c r="UVK413" s="2175"/>
      <c r="UVL413" s="2175"/>
      <c r="UVM413" s="2175"/>
      <c r="UVN413" s="2175"/>
      <c r="UVO413" s="2175"/>
      <c r="UVP413" s="2175"/>
      <c r="UVQ413" s="2175"/>
      <c r="UVR413" s="2175"/>
      <c r="UVS413" s="2175"/>
      <c r="UVT413" s="2175"/>
      <c r="UVU413" s="2175"/>
      <c r="UVV413" s="2175"/>
      <c r="UVW413" s="2175"/>
      <c r="UVX413" s="2175"/>
      <c r="UVY413" s="2175"/>
      <c r="UVZ413" s="2175"/>
      <c r="UWA413" s="2175"/>
      <c r="UWB413" s="2175"/>
      <c r="UWC413" s="2175"/>
      <c r="UWD413" s="2175"/>
      <c r="UWE413" s="2175"/>
      <c r="UWF413" s="2175"/>
      <c r="UWG413" s="2175"/>
      <c r="UWH413" s="2175"/>
      <c r="UWI413" s="2175"/>
      <c r="UWJ413" s="2175"/>
      <c r="UWK413" s="2175"/>
      <c r="UWL413" s="2175"/>
      <c r="UWM413" s="2175"/>
      <c r="UWN413" s="2175"/>
      <c r="UWO413" s="2175"/>
      <c r="UWP413" s="2175"/>
      <c r="UWQ413" s="2175"/>
      <c r="UWR413" s="2175"/>
      <c r="UWS413" s="2175"/>
      <c r="UWT413" s="2175"/>
      <c r="UWU413" s="2175"/>
      <c r="UWV413" s="2175"/>
      <c r="UWW413" s="2175"/>
      <c r="UWX413" s="2175"/>
      <c r="UWY413" s="2175"/>
      <c r="UWZ413" s="2175"/>
      <c r="UXA413" s="2175"/>
      <c r="UXB413" s="2175"/>
      <c r="UXC413" s="2175"/>
      <c r="UXD413" s="2175"/>
      <c r="UXE413" s="2175"/>
      <c r="UXF413" s="2175"/>
      <c r="UXG413" s="2175"/>
      <c r="UXH413" s="2175"/>
      <c r="UXI413" s="2175"/>
      <c r="UXJ413" s="2175"/>
      <c r="UXK413" s="2175"/>
      <c r="UXL413" s="2175"/>
      <c r="UXM413" s="2175"/>
      <c r="UXN413" s="2175"/>
      <c r="UXO413" s="2175"/>
      <c r="UXP413" s="2175"/>
      <c r="UXQ413" s="2175"/>
      <c r="UXR413" s="2175"/>
      <c r="UXS413" s="2175"/>
      <c r="UXT413" s="2175"/>
      <c r="UXU413" s="2175"/>
      <c r="UXV413" s="2175"/>
      <c r="UXW413" s="2175"/>
      <c r="UXX413" s="2175"/>
      <c r="UXY413" s="2175"/>
      <c r="UXZ413" s="2175"/>
      <c r="UYA413" s="2175"/>
      <c r="UYB413" s="2175"/>
      <c r="UYC413" s="2175"/>
      <c r="UYD413" s="2175"/>
      <c r="UYE413" s="2175"/>
      <c r="UYF413" s="2175"/>
      <c r="UYG413" s="2175"/>
      <c r="UYH413" s="2175"/>
      <c r="UYI413" s="2175"/>
      <c r="UYJ413" s="2175"/>
      <c r="UYK413" s="2175"/>
      <c r="UYL413" s="2175"/>
      <c r="UYM413" s="2175"/>
      <c r="UYN413" s="2175"/>
      <c r="UYO413" s="2175"/>
      <c r="UYP413" s="2175"/>
      <c r="UYQ413" s="2175"/>
      <c r="UYR413" s="2175"/>
      <c r="UYS413" s="2175"/>
      <c r="UYT413" s="2175"/>
      <c r="UYU413" s="2175"/>
      <c r="UYV413" s="2175"/>
      <c r="UYW413" s="2175"/>
      <c r="UYX413" s="2175"/>
      <c r="UYY413" s="2175"/>
      <c r="UYZ413" s="2175"/>
      <c r="UZA413" s="2175"/>
      <c r="UZB413" s="2175"/>
      <c r="UZC413" s="2175"/>
      <c r="UZD413" s="2175"/>
      <c r="UZE413" s="2175"/>
      <c r="UZF413" s="2175"/>
      <c r="UZG413" s="2175"/>
      <c r="UZH413" s="2175"/>
      <c r="UZI413" s="2175"/>
      <c r="UZJ413" s="2175"/>
      <c r="UZK413" s="2175"/>
      <c r="UZL413" s="2175"/>
      <c r="UZM413" s="2175"/>
      <c r="UZN413" s="2175"/>
      <c r="UZO413" s="2175"/>
      <c r="UZP413" s="2175"/>
      <c r="UZQ413" s="2175"/>
      <c r="UZR413" s="2175"/>
      <c r="UZS413" s="2175"/>
      <c r="UZT413" s="2175"/>
      <c r="UZU413" s="2175"/>
      <c r="UZV413" s="2175"/>
      <c r="UZW413" s="2175"/>
      <c r="UZX413" s="2175"/>
      <c r="UZY413" s="2175"/>
      <c r="UZZ413" s="2175"/>
      <c r="VAA413" s="2175"/>
      <c r="VAB413" s="2175"/>
      <c r="VAC413" s="2175"/>
      <c r="VAD413" s="2175"/>
      <c r="VAE413" s="2175"/>
      <c r="VAF413" s="2175"/>
      <c r="VAG413" s="2175"/>
      <c r="VAH413" s="2175"/>
      <c r="VAI413" s="2175"/>
      <c r="VAJ413" s="2175"/>
      <c r="VAK413" s="2175"/>
      <c r="VAL413" s="2175"/>
      <c r="VAM413" s="2175"/>
      <c r="VAN413" s="2175"/>
      <c r="VAO413" s="2175"/>
      <c r="VAP413" s="2175"/>
      <c r="VAQ413" s="2175"/>
      <c r="VAR413" s="2175"/>
      <c r="VAS413" s="2175"/>
      <c r="VAT413" s="2175"/>
      <c r="VAU413" s="2175"/>
      <c r="VAV413" s="2175"/>
      <c r="VAW413" s="2175"/>
      <c r="VAX413" s="2175"/>
      <c r="VAY413" s="2175"/>
      <c r="VAZ413" s="2175"/>
      <c r="VBA413" s="2175"/>
      <c r="VBB413" s="2175"/>
      <c r="VBC413" s="2175"/>
      <c r="VBD413" s="2175"/>
      <c r="VBE413" s="2175"/>
      <c r="VBF413" s="2175"/>
      <c r="VBG413" s="2175"/>
      <c r="VBH413" s="2175"/>
      <c r="VBI413" s="2175"/>
      <c r="VBJ413" s="2175"/>
      <c r="VBK413" s="2175"/>
      <c r="VBL413" s="2175"/>
      <c r="VBM413" s="2175"/>
      <c r="VBN413" s="2175"/>
      <c r="VBO413" s="2175"/>
      <c r="VBP413" s="2175"/>
      <c r="VBQ413" s="2175"/>
      <c r="VBR413" s="2175"/>
      <c r="VBS413" s="2175"/>
      <c r="VBT413" s="2175"/>
      <c r="VBU413" s="2175"/>
      <c r="VBV413" s="2175"/>
      <c r="VBW413" s="2175"/>
      <c r="VBX413" s="2175"/>
      <c r="VBY413" s="2175"/>
      <c r="VBZ413" s="2175"/>
      <c r="VCA413" s="2175"/>
      <c r="VCB413" s="2175"/>
      <c r="VCC413" s="2175"/>
      <c r="VCD413" s="2175"/>
      <c r="VCE413" s="2175"/>
      <c r="VCF413" s="2175"/>
      <c r="VCG413" s="2175"/>
      <c r="VCH413" s="2175"/>
      <c r="VCI413" s="2175"/>
      <c r="VCJ413" s="2175"/>
      <c r="VCK413" s="2175"/>
      <c r="VCL413" s="2175"/>
      <c r="VCM413" s="2175"/>
      <c r="VCN413" s="2175"/>
      <c r="VCO413" s="2175"/>
      <c r="VCP413" s="2175"/>
      <c r="VCQ413" s="2175"/>
      <c r="VCR413" s="2175"/>
      <c r="VCS413" s="2175"/>
      <c r="VCT413" s="2175"/>
      <c r="VCU413" s="2175"/>
      <c r="VCV413" s="2175"/>
      <c r="VCW413" s="2175"/>
      <c r="VCX413" s="2175"/>
      <c r="VCY413" s="2175"/>
      <c r="VCZ413" s="2175"/>
      <c r="VDA413" s="2175"/>
      <c r="VDB413" s="2175"/>
      <c r="VDC413" s="2175"/>
      <c r="VDD413" s="2175"/>
      <c r="VDE413" s="2175"/>
      <c r="VDF413" s="2175"/>
      <c r="VDG413" s="2175"/>
      <c r="VDH413" s="2175"/>
      <c r="VDI413" s="2175"/>
      <c r="VDJ413" s="2175"/>
      <c r="VDK413" s="2175"/>
      <c r="VDL413" s="2175"/>
      <c r="VDM413" s="2175"/>
      <c r="VDN413" s="2175"/>
      <c r="VDO413" s="2175"/>
      <c r="VDP413" s="2175"/>
      <c r="VDQ413" s="2175"/>
      <c r="VDR413" s="2175"/>
      <c r="VDS413" s="2175"/>
      <c r="VDT413" s="2175"/>
      <c r="VDU413" s="2175"/>
      <c r="VDV413" s="2175"/>
      <c r="VDW413" s="2175"/>
      <c r="VDX413" s="2175"/>
      <c r="VDY413" s="2175"/>
      <c r="VDZ413" s="2175"/>
      <c r="VEA413" s="2175"/>
      <c r="VEB413" s="2175"/>
      <c r="VEC413" s="2175"/>
      <c r="VED413" s="2175"/>
      <c r="VEE413" s="2175"/>
      <c r="VEF413" s="2175"/>
      <c r="VEG413" s="2175"/>
      <c r="VEH413" s="2175"/>
      <c r="VEI413" s="2175"/>
      <c r="VEJ413" s="2175"/>
      <c r="VEK413" s="2175"/>
      <c r="VEL413" s="2175"/>
      <c r="VEM413" s="2175"/>
      <c r="VEN413" s="2175"/>
      <c r="VEO413" s="2175"/>
      <c r="VEP413" s="2175"/>
      <c r="VEQ413" s="2175"/>
      <c r="VER413" s="2175"/>
      <c r="VES413" s="2175"/>
      <c r="VET413" s="2175"/>
      <c r="VEU413" s="2175"/>
      <c r="VEV413" s="2175"/>
      <c r="VEW413" s="2175"/>
      <c r="VEX413" s="2175"/>
      <c r="VEY413" s="2175"/>
      <c r="VEZ413" s="2175"/>
      <c r="VFA413" s="2175"/>
      <c r="VFB413" s="2175"/>
      <c r="VFC413" s="2175"/>
      <c r="VFD413" s="2175"/>
      <c r="VFE413" s="2175"/>
      <c r="VFF413" s="2175"/>
      <c r="VFG413" s="2175"/>
      <c r="VFH413" s="2175"/>
      <c r="VFI413" s="2175"/>
      <c r="VFJ413" s="2175"/>
      <c r="VFK413" s="2175"/>
      <c r="VFL413" s="2175"/>
      <c r="VFM413" s="2175"/>
      <c r="VFN413" s="2175"/>
      <c r="VFO413" s="2175"/>
      <c r="VFP413" s="2175"/>
      <c r="VFQ413" s="2175"/>
      <c r="VFR413" s="2175"/>
      <c r="VFS413" s="2175"/>
      <c r="VFT413" s="2175"/>
      <c r="VFU413" s="2175"/>
      <c r="VFV413" s="2175"/>
      <c r="VFW413" s="2175"/>
      <c r="VFX413" s="2175"/>
      <c r="VFY413" s="2175"/>
      <c r="VFZ413" s="2175"/>
      <c r="VGA413" s="2175"/>
      <c r="VGB413" s="2175"/>
      <c r="VGC413" s="2175"/>
      <c r="VGD413" s="2175"/>
      <c r="VGE413" s="2175"/>
      <c r="VGF413" s="2175"/>
      <c r="VGG413" s="2175"/>
      <c r="VGH413" s="2175"/>
      <c r="VGI413" s="2175"/>
      <c r="VGJ413" s="2175"/>
      <c r="VGK413" s="2175"/>
      <c r="VGL413" s="2175"/>
      <c r="VGM413" s="2175"/>
      <c r="VGN413" s="2175"/>
      <c r="VGO413" s="2175"/>
      <c r="VGP413" s="2175"/>
      <c r="VGQ413" s="2175"/>
      <c r="VGR413" s="2175"/>
      <c r="VGS413" s="2175"/>
      <c r="VGT413" s="2175"/>
      <c r="VGU413" s="2175"/>
      <c r="VGV413" s="2175"/>
      <c r="VGW413" s="2175"/>
      <c r="VGX413" s="2175"/>
      <c r="VGY413" s="2175"/>
      <c r="VGZ413" s="2175"/>
      <c r="VHA413" s="2175"/>
      <c r="VHB413" s="2175"/>
      <c r="VHC413" s="2175"/>
      <c r="VHD413" s="2175"/>
      <c r="VHE413" s="2175"/>
      <c r="VHF413" s="2175"/>
      <c r="VHG413" s="2175"/>
      <c r="VHH413" s="2175"/>
      <c r="VHI413" s="2175"/>
      <c r="VHJ413" s="2175"/>
      <c r="VHK413" s="2175"/>
      <c r="VHL413" s="2175"/>
      <c r="VHM413" s="2175"/>
      <c r="VHN413" s="2175"/>
      <c r="VHO413" s="2175"/>
      <c r="VHP413" s="2175"/>
      <c r="VHQ413" s="2175"/>
      <c r="VHR413" s="2175"/>
      <c r="VHS413" s="2175"/>
      <c r="VHT413" s="2175"/>
      <c r="VHU413" s="2175"/>
      <c r="VHV413" s="2175"/>
      <c r="VHW413" s="2175"/>
      <c r="VHX413" s="2175"/>
      <c r="VHY413" s="2175"/>
      <c r="VHZ413" s="2175"/>
      <c r="VIA413" s="2175"/>
      <c r="VIB413" s="2175"/>
      <c r="VIC413" s="2175"/>
      <c r="VID413" s="2175"/>
      <c r="VIE413" s="2175"/>
      <c r="VIF413" s="2175"/>
      <c r="VIG413" s="2175"/>
      <c r="VIH413" s="2175"/>
      <c r="VII413" s="2175"/>
      <c r="VIJ413" s="2175"/>
      <c r="VIK413" s="2175"/>
      <c r="VIL413" s="2175"/>
      <c r="VIM413" s="2175"/>
      <c r="VIN413" s="2175"/>
      <c r="VIO413" s="2175"/>
      <c r="VIP413" s="2175"/>
      <c r="VIQ413" s="2175"/>
      <c r="VIR413" s="2175"/>
      <c r="VIS413" s="2175"/>
      <c r="VIT413" s="2175"/>
      <c r="VIU413" s="2175"/>
      <c r="VIV413" s="2175"/>
      <c r="VIW413" s="2175"/>
      <c r="VIX413" s="2175"/>
      <c r="VIY413" s="2175"/>
      <c r="VIZ413" s="2175"/>
      <c r="VJA413" s="2175"/>
      <c r="VJB413" s="2175"/>
      <c r="VJC413" s="2175"/>
      <c r="VJD413" s="2175"/>
      <c r="VJE413" s="2175"/>
      <c r="VJF413" s="2175"/>
      <c r="VJG413" s="2175"/>
      <c r="VJH413" s="2175"/>
      <c r="VJI413" s="2175"/>
      <c r="VJJ413" s="2175"/>
      <c r="VJK413" s="2175"/>
      <c r="VJL413" s="2175"/>
      <c r="VJM413" s="2175"/>
      <c r="VJN413" s="2175"/>
      <c r="VJO413" s="2175"/>
      <c r="VJP413" s="2175"/>
      <c r="VJQ413" s="2175"/>
      <c r="VJR413" s="2175"/>
      <c r="VJS413" s="2175"/>
      <c r="VJT413" s="2175"/>
      <c r="VJU413" s="2175"/>
      <c r="VJV413" s="2175"/>
      <c r="VJW413" s="2175"/>
      <c r="VJX413" s="2175"/>
      <c r="VJY413" s="2175"/>
      <c r="VJZ413" s="2175"/>
      <c r="VKA413" s="2175"/>
      <c r="VKB413" s="2175"/>
      <c r="VKC413" s="2175"/>
      <c r="VKD413" s="2175"/>
      <c r="VKE413" s="2175"/>
      <c r="VKF413" s="2175"/>
      <c r="VKG413" s="2175"/>
      <c r="VKH413" s="2175"/>
      <c r="VKI413" s="2175"/>
      <c r="VKJ413" s="2175"/>
      <c r="VKK413" s="2175"/>
      <c r="VKL413" s="2175"/>
      <c r="VKM413" s="2175"/>
      <c r="VKN413" s="2175"/>
      <c r="VKO413" s="2175"/>
      <c r="VKP413" s="2175"/>
      <c r="VKQ413" s="2175"/>
      <c r="VKR413" s="2175"/>
      <c r="VKS413" s="2175"/>
      <c r="VKT413" s="2175"/>
      <c r="VKU413" s="2175"/>
      <c r="VKV413" s="2175"/>
      <c r="VKW413" s="2175"/>
      <c r="VKX413" s="2175"/>
      <c r="VKY413" s="2175"/>
      <c r="VKZ413" s="2175"/>
      <c r="VLA413" s="2175"/>
      <c r="VLB413" s="2175"/>
      <c r="VLC413" s="2175"/>
      <c r="VLD413" s="2175"/>
      <c r="VLE413" s="2175"/>
      <c r="VLF413" s="2175"/>
      <c r="VLG413" s="2175"/>
      <c r="VLH413" s="2175"/>
      <c r="VLI413" s="2175"/>
      <c r="VLJ413" s="2175"/>
      <c r="VLK413" s="2175"/>
      <c r="VLL413" s="2175"/>
      <c r="VLM413" s="2175"/>
      <c r="VLN413" s="2175"/>
      <c r="VLO413" s="2175"/>
      <c r="VLP413" s="2175"/>
      <c r="VLQ413" s="2175"/>
      <c r="VLR413" s="2175"/>
      <c r="VLS413" s="2175"/>
      <c r="VLT413" s="2175"/>
      <c r="VLU413" s="2175"/>
      <c r="VLV413" s="2175"/>
      <c r="VLW413" s="2175"/>
      <c r="VLX413" s="2175"/>
      <c r="VLY413" s="2175"/>
      <c r="VLZ413" s="2175"/>
      <c r="VMA413" s="2175"/>
      <c r="VMB413" s="2175"/>
      <c r="VMC413" s="2175"/>
      <c r="VMD413" s="2175"/>
      <c r="VME413" s="2175"/>
      <c r="VMF413" s="2175"/>
      <c r="VMG413" s="2175"/>
      <c r="VMH413" s="2175"/>
      <c r="VMI413" s="2175"/>
      <c r="VMJ413" s="2175"/>
      <c r="VMK413" s="2175"/>
      <c r="VML413" s="2175"/>
      <c r="VMM413" s="2175"/>
      <c r="VMN413" s="2175"/>
      <c r="VMO413" s="2175"/>
      <c r="VMP413" s="2175"/>
      <c r="VMQ413" s="2175"/>
      <c r="VMR413" s="2175"/>
      <c r="VMS413" s="2175"/>
      <c r="VMT413" s="2175"/>
      <c r="VMU413" s="2175"/>
      <c r="VMV413" s="2175"/>
      <c r="VMW413" s="2175"/>
      <c r="VMX413" s="2175"/>
      <c r="VMY413" s="2175"/>
      <c r="VMZ413" s="2175"/>
      <c r="VNA413" s="2175"/>
      <c r="VNB413" s="2175"/>
      <c r="VNC413" s="2175"/>
      <c r="VND413" s="2175"/>
      <c r="VNE413" s="2175"/>
      <c r="VNF413" s="2175"/>
      <c r="VNG413" s="2175"/>
      <c r="VNH413" s="2175"/>
      <c r="VNI413" s="2175"/>
      <c r="VNJ413" s="2175"/>
      <c r="VNK413" s="2175"/>
      <c r="VNL413" s="2175"/>
      <c r="VNM413" s="2175"/>
      <c r="VNN413" s="2175"/>
      <c r="VNO413" s="2175"/>
      <c r="VNP413" s="2175"/>
      <c r="VNQ413" s="2175"/>
      <c r="VNR413" s="2175"/>
      <c r="VNS413" s="2175"/>
      <c r="VNT413" s="2175"/>
      <c r="VNU413" s="2175"/>
      <c r="VNV413" s="2175"/>
      <c r="VNW413" s="2175"/>
      <c r="VNX413" s="2175"/>
      <c r="VNY413" s="2175"/>
      <c r="VNZ413" s="2175"/>
      <c r="VOA413" s="2175"/>
      <c r="VOB413" s="2175"/>
      <c r="VOC413" s="2175"/>
      <c r="VOD413" s="2175"/>
      <c r="VOE413" s="2175"/>
      <c r="VOF413" s="2175"/>
      <c r="VOG413" s="2175"/>
      <c r="VOH413" s="2175"/>
      <c r="VOI413" s="2175"/>
      <c r="VOJ413" s="2175"/>
      <c r="VOK413" s="2175"/>
      <c r="VOL413" s="2175"/>
      <c r="VOM413" s="2175"/>
      <c r="VON413" s="2175"/>
      <c r="VOO413" s="2175"/>
      <c r="VOP413" s="2175"/>
      <c r="VOQ413" s="2175"/>
      <c r="VOR413" s="2175"/>
      <c r="VOS413" s="2175"/>
      <c r="VOT413" s="2175"/>
      <c r="VOU413" s="2175"/>
      <c r="VOV413" s="2175"/>
      <c r="VOW413" s="2175"/>
      <c r="VOX413" s="2175"/>
      <c r="VOY413" s="2175"/>
      <c r="VOZ413" s="2175"/>
      <c r="VPA413" s="2175"/>
      <c r="VPB413" s="2175"/>
      <c r="VPC413" s="2175"/>
      <c r="VPD413" s="2175"/>
      <c r="VPE413" s="2175"/>
      <c r="VPF413" s="2175"/>
      <c r="VPG413" s="2175"/>
      <c r="VPH413" s="2175"/>
      <c r="VPI413" s="2175"/>
      <c r="VPJ413" s="2175"/>
      <c r="VPK413" s="2175"/>
      <c r="VPL413" s="2175"/>
      <c r="VPM413" s="2175"/>
      <c r="VPN413" s="2175"/>
      <c r="VPO413" s="2175"/>
      <c r="VPP413" s="2175"/>
      <c r="VPQ413" s="2175"/>
      <c r="VPR413" s="2175"/>
      <c r="VPS413" s="2175"/>
      <c r="VPT413" s="2175"/>
      <c r="VPU413" s="2175"/>
      <c r="VPV413" s="2175"/>
      <c r="VPW413" s="2175"/>
      <c r="VPX413" s="2175"/>
      <c r="VPY413" s="2175"/>
      <c r="VPZ413" s="2175"/>
      <c r="VQA413" s="2175"/>
      <c r="VQB413" s="2175"/>
      <c r="VQC413" s="2175"/>
      <c r="VQD413" s="2175"/>
      <c r="VQE413" s="2175"/>
      <c r="VQF413" s="2175"/>
      <c r="VQG413" s="2175"/>
      <c r="VQH413" s="2175"/>
      <c r="VQI413" s="2175"/>
      <c r="VQJ413" s="2175"/>
      <c r="VQK413" s="2175"/>
      <c r="VQL413" s="2175"/>
      <c r="VQM413" s="2175"/>
      <c r="VQN413" s="2175"/>
      <c r="VQO413" s="2175"/>
      <c r="VQP413" s="2175"/>
      <c r="VQQ413" s="2175"/>
      <c r="VQR413" s="2175"/>
      <c r="VQS413" s="2175"/>
      <c r="VQT413" s="2175"/>
      <c r="VQU413" s="2175"/>
      <c r="VQV413" s="2175"/>
      <c r="VQW413" s="2175"/>
      <c r="VQX413" s="2175"/>
      <c r="VQY413" s="2175"/>
      <c r="VQZ413" s="2175"/>
      <c r="VRA413" s="2175"/>
      <c r="VRB413" s="2175"/>
      <c r="VRC413" s="2175"/>
      <c r="VRD413" s="2175"/>
      <c r="VRE413" s="2175"/>
      <c r="VRF413" s="2175"/>
      <c r="VRG413" s="2175"/>
      <c r="VRH413" s="2175"/>
      <c r="VRI413" s="2175"/>
      <c r="VRJ413" s="2175"/>
      <c r="VRK413" s="2175"/>
      <c r="VRL413" s="2175"/>
      <c r="VRM413" s="2175"/>
      <c r="VRN413" s="2175"/>
      <c r="VRO413" s="2175"/>
      <c r="VRP413" s="2175"/>
      <c r="VRQ413" s="2175"/>
      <c r="VRR413" s="2175"/>
      <c r="VRS413" s="2175"/>
      <c r="VRT413" s="2175"/>
      <c r="VRU413" s="2175"/>
      <c r="VRV413" s="2175"/>
      <c r="VRW413" s="2175"/>
      <c r="VRX413" s="2175"/>
      <c r="VRY413" s="2175"/>
      <c r="VRZ413" s="2175"/>
      <c r="VSA413" s="2175"/>
      <c r="VSB413" s="2175"/>
      <c r="VSC413" s="2175"/>
      <c r="VSD413" s="2175"/>
      <c r="VSE413" s="2175"/>
      <c r="VSF413" s="2175"/>
      <c r="VSG413" s="2175"/>
      <c r="VSH413" s="2175"/>
      <c r="VSI413" s="2175"/>
      <c r="VSJ413" s="2175"/>
      <c r="VSK413" s="2175"/>
      <c r="VSL413" s="2175"/>
      <c r="VSM413" s="2175"/>
      <c r="VSN413" s="2175"/>
      <c r="VSO413" s="2175"/>
      <c r="VSP413" s="2175"/>
      <c r="VSQ413" s="2175"/>
      <c r="VSR413" s="2175"/>
      <c r="VSS413" s="2175"/>
      <c r="VST413" s="2175"/>
      <c r="VSU413" s="2175"/>
      <c r="VSV413" s="2175"/>
      <c r="VSW413" s="2175"/>
      <c r="VSX413" s="2175"/>
      <c r="VSY413" s="2175"/>
      <c r="VSZ413" s="2175"/>
      <c r="VTA413" s="2175"/>
      <c r="VTB413" s="2175"/>
      <c r="VTC413" s="2175"/>
      <c r="VTD413" s="2175"/>
      <c r="VTE413" s="2175"/>
      <c r="VTF413" s="2175"/>
      <c r="VTG413" s="2175"/>
      <c r="VTH413" s="2175"/>
      <c r="VTI413" s="2175"/>
      <c r="VTJ413" s="2175"/>
      <c r="VTK413" s="2175"/>
      <c r="VTL413" s="2175"/>
      <c r="VTM413" s="2175"/>
      <c r="VTN413" s="2175"/>
      <c r="VTO413" s="2175"/>
      <c r="VTP413" s="2175"/>
      <c r="VTQ413" s="2175"/>
      <c r="VTR413" s="2175"/>
      <c r="VTS413" s="2175"/>
      <c r="VTT413" s="2175"/>
      <c r="VTU413" s="2175"/>
      <c r="VTV413" s="2175"/>
      <c r="VTW413" s="2175"/>
      <c r="VTX413" s="2175"/>
      <c r="VTY413" s="2175"/>
      <c r="VTZ413" s="2175"/>
      <c r="VUA413" s="2175"/>
      <c r="VUB413" s="2175"/>
      <c r="VUC413" s="2175"/>
      <c r="VUD413" s="2175"/>
      <c r="VUE413" s="2175"/>
      <c r="VUF413" s="2175"/>
      <c r="VUG413" s="2175"/>
      <c r="VUH413" s="2175"/>
      <c r="VUI413" s="2175"/>
      <c r="VUJ413" s="2175"/>
      <c r="VUK413" s="2175"/>
      <c r="VUL413" s="2175"/>
      <c r="VUM413" s="2175"/>
      <c r="VUN413" s="2175"/>
      <c r="VUO413" s="2175"/>
      <c r="VUP413" s="2175"/>
      <c r="VUQ413" s="2175"/>
      <c r="VUR413" s="2175"/>
      <c r="VUS413" s="2175"/>
      <c r="VUT413" s="2175"/>
      <c r="VUU413" s="2175"/>
      <c r="VUV413" s="2175"/>
      <c r="VUW413" s="2175"/>
      <c r="VUX413" s="2175"/>
      <c r="VUY413" s="2175"/>
      <c r="VUZ413" s="2175"/>
      <c r="VVA413" s="2175"/>
      <c r="VVB413" s="2175"/>
      <c r="VVC413" s="2175"/>
      <c r="VVD413" s="2175"/>
      <c r="VVE413" s="2175"/>
      <c r="VVF413" s="2175"/>
      <c r="VVG413" s="2175"/>
      <c r="VVH413" s="2175"/>
      <c r="VVI413" s="2175"/>
      <c r="VVJ413" s="2175"/>
      <c r="VVK413" s="2175"/>
      <c r="VVL413" s="2175"/>
      <c r="VVM413" s="2175"/>
      <c r="VVN413" s="2175"/>
      <c r="VVO413" s="2175"/>
      <c r="VVP413" s="2175"/>
      <c r="VVQ413" s="2175"/>
      <c r="VVR413" s="2175"/>
      <c r="VVS413" s="2175"/>
      <c r="VVT413" s="2175"/>
      <c r="VVU413" s="2175"/>
      <c r="VVV413" s="2175"/>
      <c r="VVW413" s="2175"/>
      <c r="VVX413" s="2175"/>
      <c r="VVY413" s="2175"/>
      <c r="VVZ413" s="2175"/>
      <c r="VWA413" s="2175"/>
      <c r="VWB413" s="2175"/>
      <c r="VWC413" s="2175"/>
      <c r="VWD413" s="2175"/>
      <c r="VWE413" s="2175"/>
      <c r="VWF413" s="2175"/>
      <c r="VWG413" s="2175"/>
      <c r="VWH413" s="2175"/>
      <c r="VWI413" s="2175"/>
      <c r="VWJ413" s="2175"/>
      <c r="VWK413" s="2175"/>
      <c r="VWL413" s="2175"/>
      <c r="VWM413" s="2175"/>
      <c r="VWN413" s="2175"/>
      <c r="VWO413" s="2175"/>
      <c r="VWP413" s="2175"/>
      <c r="VWQ413" s="2175"/>
      <c r="VWR413" s="2175"/>
      <c r="VWS413" s="2175"/>
      <c r="VWT413" s="2175"/>
      <c r="VWU413" s="2175"/>
      <c r="VWV413" s="2175"/>
      <c r="VWW413" s="2175"/>
      <c r="VWX413" s="2175"/>
      <c r="VWY413" s="2175"/>
      <c r="VWZ413" s="2175"/>
      <c r="VXA413" s="2175"/>
      <c r="VXB413" s="2175"/>
      <c r="VXC413" s="2175"/>
      <c r="VXD413" s="2175"/>
      <c r="VXE413" s="2175"/>
      <c r="VXF413" s="2175"/>
      <c r="VXG413" s="2175"/>
      <c r="VXH413" s="2175"/>
      <c r="VXI413" s="2175"/>
      <c r="VXJ413" s="2175"/>
      <c r="VXK413" s="2175"/>
      <c r="VXL413" s="2175"/>
      <c r="VXM413" s="2175"/>
      <c r="VXN413" s="2175"/>
      <c r="VXO413" s="2175"/>
      <c r="VXP413" s="2175"/>
      <c r="VXQ413" s="2175"/>
      <c r="VXR413" s="2175"/>
      <c r="VXS413" s="2175"/>
      <c r="VXT413" s="2175"/>
      <c r="VXU413" s="2175"/>
      <c r="VXV413" s="2175"/>
      <c r="VXW413" s="2175"/>
      <c r="VXX413" s="2175"/>
      <c r="VXY413" s="2175"/>
      <c r="VXZ413" s="2175"/>
      <c r="VYA413" s="2175"/>
      <c r="VYB413" s="2175"/>
      <c r="VYC413" s="2175"/>
      <c r="VYD413" s="2175"/>
      <c r="VYE413" s="2175"/>
      <c r="VYF413" s="2175"/>
      <c r="VYG413" s="2175"/>
      <c r="VYH413" s="2175"/>
      <c r="VYI413" s="2175"/>
      <c r="VYJ413" s="2175"/>
      <c r="VYK413" s="2175"/>
      <c r="VYL413" s="2175"/>
      <c r="VYM413" s="2175"/>
      <c r="VYN413" s="2175"/>
      <c r="VYO413" s="2175"/>
      <c r="VYP413" s="2175"/>
      <c r="VYQ413" s="2175"/>
      <c r="VYR413" s="2175"/>
      <c r="VYS413" s="2175"/>
      <c r="VYT413" s="2175"/>
      <c r="VYU413" s="2175"/>
      <c r="VYV413" s="2175"/>
      <c r="VYW413" s="2175"/>
      <c r="VYX413" s="2175"/>
      <c r="VYY413" s="2175"/>
      <c r="VYZ413" s="2175"/>
      <c r="VZA413" s="2175"/>
      <c r="VZB413" s="2175"/>
      <c r="VZC413" s="2175"/>
      <c r="VZD413" s="2175"/>
      <c r="VZE413" s="2175"/>
      <c r="VZF413" s="2175"/>
      <c r="VZG413" s="2175"/>
      <c r="VZH413" s="2175"/>
      <c r="VZI413" s="2175"/>
      <c r="VZJ413" s="2175"/>
      <c r="VZK413" s="2175"/>
      <c r="VZL413" s="2175"/>
      <c r="VZM413" s="2175"/>
      <c r="VZN413" s="2175"/>
      <c r="VZO413" s="2175"/>
      <c r="VZP413" s="2175"/>
      <c r="VZQ413" s="2175"/>
      <c r="VZR413" s="2175"/>
      <c r="VZS413" s="2175"/>
      <c r="VZT413" s="2175"/>
      <c r="VZU413" s="2175"/>
      <c r="VZV413" s="2175"/>
      <c r="VZW413" s="2175"/>
      <c r="VZX413" s="2175"/>
      <c r="VZY413" s="2175"/>
      <c r="VZZ413" s="2175"/>
      <c r="WAA413" s="2175"/>
      <c r="WAB413" s="2175"/>
      <c r="WAC413" s="2175"/>
      <c r="WAD413" s="2175"/>
      <c r="WAE413" s="2175"/>
      <c r="WAF413" s="2175"/>
      <c r="WAG413" s="2175"/>
      <c r="WAH413" s="2175"/>
      <c r="WAI413" s="2175"/>
      <c r="WAJ413" s="2175"/>
      <c r="WAK413" s="2175"/>
      <c r="WAL413" s="2175"/>
      <c r="WAM413" s="2175"/>
      <c r="WAN413" s="2175"/>
      <c r="WAO413" s="2175"/>
      <c r="WAP413" s="2175"/>
      <c r="WAQ413" s="2175"/>
      <c r="WAR413" s="2175"/>
      <c r="WAS413" s="2175"/>
      <c r="WAT413" s="2175"/>
      <c r="WAU413" s="2175"/>
      <c r="WAV413" s="2175"/>
      <c r="WAW413" s="2175"/>
      <c r="WAX413" s="2175"/>
      <c r="WAY413" s="2175"/>
      <c r="WAZ413" s="2175"/>
      <c r="WBA413" s="2175"/>
      <c r="WBB413" s="2175"/>
      <c r="WBC413" s="2175"/>
      <c r="WBD413" s="2175"/>
      <c r="WBE413" s="2175"/>
      <c r="WBF413" s="2175"/>
      <c r="WBG413" s="2175"/>
      <c r="WBH413" s="2175"/>
      <c r="WBI413" s="2175"/>
      <c r="WBJ413" s="2175"/>
      <c r="WBK413" s="2175"/>
      <c r="WBL413" s="2175"/>
      <c r="WBM413" s="2175"/>
      <c r="WBN413" s="2175"/>
      <c r="WBO413" s="2175"/>
      <c r="WBP413" s="2175"/>
      <c r="WBQ413" s="2175"/>
      <c r="WBR413" s="2175"/>
      <c r="WBS413" s="2175"/>
      <c r="WBT413" s="2175"/>
      <c r="WBU413" s="2175"/>
      <c r="WBV413" s="2175"/>
      <c r="WBW413" s="2175"/>
      <c r="WBX413" s="2175"/>
      <c r="WBY413" s="2175"/>
      <c r="WBZ413" s="2175"/>
      <c r="WCA413" s="2175"/>
      <c r="WCB413" s="2175"/>
      <c r="WCC413" s="2175"/>
      <c r="WCD413" s="2175"/>
      <c r="WCE413" s="2175"/>
      <c r="WCF413" s="2175"/>
      <c r="WCG413" s="2175"/>
      <c r="WCH413" s="2175"/>
      <c r="WCI413" s="2175"/>
      <c r="WCJ413" s="2175"/>
      <c r="WCK413" s="2175"/>
      <c r="WCL413" s="2175"/>
      <c r="WCM413" s="2175"/>
      <c r="WCN413" s="2175"/>
      <c r="WCO413" s="2175"/>
      <c r="WCP413" s="2175"/>
      <c r="WCQ413" s="2175"/>
      <c r="WCR413" s="2175"/>
      <c r="WCS413" s="2175"/>
      <c r="WCT413" s="2175"/>
      <c r="WCU413" s="2175"/>
      <c r="WCV413" s="2175"/>
      <c r="WCW413" s="2175"/>
      <c r="WCX413" s="2175"/>
      <c r="WCY413" s="2175"/>
      <c r="WCZ413" s="2175"/>
      <c r="WDA413" s="2175"/>
      <c r="WDB413" s="2175"/>
      <c r="WDC413" s="2175"/>
      <c r="WDD413" s="2175"/>
      <c r="WDE413" s="2175"/>
      <c r="WDF413" s="2175"/>
      <c r="WDG413" s="2175"/>
      <c r="WDH413" s="2175"/>
      <c r="WDI413" s="2175"/>
      <c r="WDJ413" s="2175"/>
      <c r="WDK413" s="2175"/>
      <c r="WDL413" s="2175"/>
      <c r="WDM413" s="2175"/>
      <c r="WDN413" s="2175"/>
      <c r="WDO413" s="2175"/>
      <c r="WDP413" s="2175"/>
      <c r="WDQ413" s="2175"/>
      <c r="WDR413" s="2175"/>
      <c r="WDS413" s="2175"/>
      <c r="WDT413" s="2175"/>
      <c r="WDU413" s="2175"/>
      <c r="WDV413" s="2175"/>
      <c r="WDW413" s="2175"/>
      <c r="WDX413" s="2175"/>
      <c r="WDY413" s="2175"/>
      <c r="WDZ413" s="2175"/>
      <c r="WEA413" s="2175"/>
      <c r="WEB413" s="2175"/>
      <c r="WEC413" s="2175"/>
      <c r="WED413" s="2175"/>
      <c r="WEE413" s="2175"/>
      <c r="WEF413" s="2175"/>
      <c r="WEG413" s="2175"/>
      <c r="WEH413" s="2175"/>
      <c r="WEI413" s="2175"/>
      <c r="WEJ413" s="2175"/>
      <c r="WEK413" s="2175"/>
      <c r="WEL413" s="2175"/>
      <c r="WEM413" s="2175"/>
      <c r="WEN413" s="2175"/>
      <c r="WEO413" s="2175"/>
      <c r="WEP413" s="2175"/>
      <c r="WEQ413" s="2175"/>
      <c r="WER413" s="2175"/>
      <c r="WES413" s="2175"/>
      <c r="WET413" s="2175"/>
      <c r="WEU413" s="2175"/>
      <c r="WEV413" s="2175"/>
      <c r="WEW413" s="2175"/>
      <c r="WEX413" s="2175"/>
      <c r="WEY413" s="2175"/>
      <c r="WEZ413" s="2175"/>
      <c r="WFA413" s="2175"/>
      <c r="WFB413" s="2175"/>
      <c r="WFC413" s="2175"/>
      <c r="WFD413" s="2175"/>
      <c r="WFE413" s="2175"/>
      <c r="WFF413" s="2175"/>
      <c r="WFG413" s="2175"/>
      <c r="WFH413" s="2175"/>
      <c r="WFI413" s="2175"/>
      <c r="WFJ413" s="2175"/>
      <c r="WFK413" s="2175"/>
      <c r="WFL413" s="2175"/>
      <c r="WFM413" s="2175"/>
      <c r="WFN413" s="2175"/>
      <c r="WFO413" s="2175"/>
      <c r="WFP413" s="2175"/>
      <c r="WFQ413" s="2175"/>
      <c r="WFR413" s="2175"/>
      <c r="WFS413" s="2175"/>
      <c r="WFT413" s="2175"/>
      <c r="WFU413" s="2175"/>
      <c r="WFV413" s="2175"/>
      <c r="WFW413" s="2175"/>
      <c r="WFX413" s="2175"/>
      <c r="WFY413" s="2175"/>
      <c r="WFZ413" s="2175"/>
      <c r="WGA413" s="2175"/>
      <c r="WGB413" s="2175"/>
      <c r="WGC413" s="2175"/>
      <c r="WGD413" s="2175"/>
      <c r="WGE413" s="2175"/>
      <c r="WGF413" s="2175"/>
      <c r="WGG413" s="2175"/>
      <c r="WGH413" s="2175"/>
      <c r="WGI413" s="2175"/>
      <c r="WGJ413" s="2175"/>
      <c r="WGK413" s="2175"/>
      <c r="WGL413" s="2175"/>
      <c r="WGM413" s="2175"/>
      <c r="WGN413" s="2175"/>
      <c r="WGO413" s="2175"/>
      <c r="WGP413" s="2175"/>
      <c r="WGQ413" s="2175"/>
      <c r="WGR413" s="2175"/>
      <c r="WGS413" s="2175"/>
      <c r="WGT413" s="2175"/>
      <c r="WGU413" s="2175"/>
      <c r="WGV413" s="2175"/>
      <c r="WGW413" s="2175"/>
      <c r="WGX413" s="2175"/>
      <c r="WGY413" s="2175"/>
      <c r="WGZ413" s="2175"/>
      <c r="WHA413" s="2175"/>
      <c r="WHB413" s="2175"/>
      <c r="WHC413" s="2175"/>
      <c r="WHD413" s="2175"/>
      <c r="WHE413" s="2175"/>
      <c r="WHF413" s="2175"/>
      <c r="WHG413" s="2175"/>
      <c r="WHH413" s="2175"/>
      <c r="WHI413" s="2175"/>
      <c r="WHJ413" s="2175"/>
      <c r="WHK413" s="2175"/>
      <c r="WHL413" s="2175"/>
      <c r="WHM413" s="2175"/>
      <c r="WHN413" s="2175"/>
      <c r="WHO413" s="2175"/>
      <c r="WHP413" s="2175"/>
      <c r="WHQ413" s="2175"/>
      <c r="WHR413" s="2175"/>
      <c r="WHS413" s="2175"/>
      <c r="WHT413" s="2175"/>
      <c r="WHU413" s="2175"/>
      <c r="WHV413" s="2175"/>
      <c r="WHW413" s="2175"/>
      <c r="WHX413" s="2175"/>
      <c r="WHY413" s="2175"/>
      <c r="WHZ413" s="2175"/>
      <c r="WIA413" s="2175"/>
      <c r="WIB413" s="2175"/>
      <c r="WIC413" s="2175"/>
      <c r="WID413" s="2175"/>
      <c r="WIE413" s="2175"/>
      <c r="WIF413" s="2175"/>
      <c r="WIG413" s="2175"/>
      <c r="WIH413" s="2175"/>
      <c r="WII413" s="2175"/>
      <c r="WIJ413" s="2175"/>
      <c r="WIK413" s="2175"/>
      <c r="WIL413" s="2175"/>
      <c r="WIM413" s="2175"/>
      <c r="WIN413" s="2175"/>
      <c r="WIO413" s="2175"/>
      <c r="WIP413" s="2175"/>
      <c r="WIQ413" s="2175"/>
      <c r="WIR413" s="2175"/>
      <c r="WIS413" s="2175"/>
      <c r="WIT413" s="2175"/>
      <c r="WIU413" s="2175"/>
      <c r="WIV413" s="2175"/>
      <c r="WIW413" s="2175"/>
      <c r="WIX413" s="2175"/>
      <c r="WIY413" s="2175"/>
      <c r="WIZ413" s="2175"/>
      <c r="WJA413" s="2175"/>
      <c r="WJB413" s="2175"/>
      <c r="WJC413" s="2175"/>
      <c r="WJD413" s="2175"/>
      <c r="WJE413" s="2175"/>
      <c r="WJF413" s="2175"/>
      <c r="WJG413" s="2175"/>
      <c r="WJH413" s="2175"/>
      <c r="WJI413" s="2175"/>
      <c r="WJJ413" s="2175"/>
      <c r="WJK413" s="2175"/>
      <c r="WJL413" s="2175"/>
      <c r="WJM413" s="2175"/>
      <c r="WJN413" s="2175"/>
      <c r="WJO413" s="2175"/>
      <c r="WJP413" s="2175"/>
      <c r="WJQ413" s="2175"/>
      <c r="WJR413" s="2175"/>
      <c r="WJS413" s="2175"/>
      <c r="WJT413" s="2175"/>
      <c r="WJU413" s="2175"/>
      <c r="WJV413" s="2175"/>
      <c r="WJW413" s="2175"/>
      <c r="WJX413" s="2175"/>
      <c r="WJY413" s="2175"/>
      <c r="WJZ413" s="2175"/>
      <c r="WKA413" s="2175"/>
      <c r="WKB413" s="2175"/>
      <c r="WKC413" s="2175"/>
      <c r="WKD413" s="2175"/>
      <c r="WKE413" s="2175"/>
      <c r="WKF413" s="2175"/>
      <c r="WKG413" s="2175"/>
      <c r="WKH413" s="2175"/>
      <c r="WKI413" s="2175"/>
      <c r="WKJ413" s="2175"/>
      <c r="WKK413" s="2175"/>
      <c r="WKL413" s="2175"/>
      <c r="WKM413" s="2175"/>
      <c r="WKN413" s="2175"/>
      <c r="WKO413" s="2175"/>
      <c r="WKP413" s="2175"/>
      <c r="WKQ413" s="2175"/>
      <c r="WKR413" s="2175"/>
      <c r="WKS413" s="2175"/>
      <c r="WKT413" s="2175"/>
      <c r="WKU413" s="2175"/>
      <c r="WKV413" s="2175"/>
      <c r="WKW413" s="2175"/>
      <c r="WKX413" s="2175"/>
      <c r="WKY413" s="2175"/>
      <c r="WKZ413" s="2175"/>
      <c r="WLA413" s="2175"/>
      <c r="WLB413" s="2175"/>
      <c r="WLC413" s="2175"/>
      <c r="WLD413" s="2175"/>
      <c r="WLE413" s="2175"/>
      <c r="WLF413" s="2175"/>
      <c r="WLG413" s="2175"/>
      <c r="WLH413" s="2175"/>
      <c r="WLI413" s="2175"/>
      <c r="WLJ413" s="2175"/>
      <c r="WLK413" s="2175"/>
      <c r="WLL413" s="2175"/>
      <c r="WLM413" s="2175"/>
      <c r="WLN413" s="2175"/>
      <c r="WLO413" s="2175"/>
      <c r="WLP413" s="2175"/>
      <c r="WLQ413" s="2175"/>
      <c r="WLR413" s="2175"/>
      <c r="WLS413" s="2175"/>
      <c r="WLT413" s="2175"/>
      <c r="WLU413" s="2175"/>
      <c r="WLV413" s="2175"/>
      <c r="WLW413" s="2175"/>
      <c r="WLX413" s="2175"/>
      <c r="WLY413" s="2175"/>
      <c r="WLZ413" s="2175"/>
      <c r="WMA413" s="2175"/>
      <c r="WMB413" s="2175"/>
      <c r="WMC413" s="2175"/>
      <c r="WMD413" s="2175"/>
      <c r="WME413" s="2175"/>
      <c r="WMF413" s="2175"/>
      <c r="WMG413" s="2175"/>
      <c r="WMH413" s="2175"/>
      <c r="WMI413" s="2175"/>
      <c r="WMJ413" s="2175"/>
      <c r="WMK413" s="2175"/>
      <c r="WML413" s="2175"/>
      <c r="WMM413" s="2175"/>
      <c r="WMN413" s="2175"/>
      <c r="WMO413" s="2175"/>
      <c r="WMP413" s="2175"/>
      <c r="WMQ413" s="2175"/>
      <c r="WMR413" s="2175"/>
      <c r="WMS413" s="2175"/>
      <c r="WMT413" s="2175"/>
      <c r="WMU413" s="2175"/>
      <c r="WMV413" s="2175"/>
      <c r="WMW413" s="2175"/>
      <c r="WMX413" s="2175"/>
      <c r="WMY413" s="2175"/>
      <c r="WMZ413" s="2175"/>
      <c r="WNA413" s="2175"/>
      <c r="WNB413" s="2175"/>
      <c r="WNC413" s="2175"/>
      <c r="WND413" s="2175"/>
      <c r="WNE413" s="2175"/>
      <c r="WNF413" s="2175"/>
      <c r="WNG413" s="2175"/>
      <c r="WNH413" s="2175"/>
      <c r="WNI413" s="2175"/>
      <c r="WNJ413" s="2175"/>
      <c r="WNK413" s="2175"/>
      <c r="WNL413" s="2175"/>
      <c r="WNM413" s="2175"/>
      <c r="WNN413" s="2175"/>
      <c r="WNO413" s="2175"/>
      <c r="WNP413" s="2175"/>
      <c r="WNQ413" s="2175"/>
      <c r="WNR413" s="2175"/>
      <c r="WNS413" s="2175"/>
      <c r="WNT413" s="2175"/>
      <c r="WNU413" s="2175"/>
      <c r="WNV413" s="2175"/>
      <c r="WNW413" s="2175"/>
      <c r="WNX413" s="2175"/>
      <c r="WNY413" s="2175"/>
      <c r="WNZ413" s="2175"/>
      <c r="WOA413" s="2175"/>
      <c r="WOB413" s="2175"/>
      <c r="WOC413" s="2175"/>
      <c r="WOD413" s="2175"/>
      <c r="WOE413" s="2175"/>
      <c r="WOF413" s="2175"/>
      <c r="WOG413" s="2175"/>
      <c r="WOH413" s="2175"/>
      <c r="WOI413" s="2175"/>
      <c r="WOJ413" s="2175"/>
      <c r="WOK413" s="2175"/>
      <c r="WOL413" s="2175"/>
      <c r="WOM413" s="2175"/>
      <c r="WON413" s="2175"/>
      <c r="WOO413" s="2175"/>
      <c r="WOP413" s="2175"/>
      <c r="WOQ413" s="2175"/>
      <c r="WOR413" s="2175"/>
      <c r="WOS413" s="2175"/>
      <c r="WOT413" s="2175"/>
      <c r="WOU413" s="2175"/>
      <c r="WOV413" s="2175"/>
      <c r="WOW413" s="2175"/>
      <c r="WOX413" s="2175"/>
      <c r="WOY413" s="2175"/>
      <c r="WOZ413" s="2175"/>
      <c r="WPA413" s="2175"/>
      <c r="WPB413" s="2175"/>
      <c r="WPC413" s="2175"/>
      <c r="WPD413" s="2175"/>
      <c r="WPE413" s="2175"/>
      <c r="WPF413" s="2175"/>
      <c r="WPG413" s="2175"/>
      <c r="WPH413" s="2175"/>
      <c r="WPI413" s="2175"/>
      <c r="WPJ413" s="2175"/>
      <c r="WPK413" s="2175"/>
      <c r="WPL413" s="2175"/>
      <c r="WPM413" s="2175"/>
      <c r="WPN413" s="2175"/>
      <c r="WPO413" s="2175"/>
      <c r="WPP413" s="2175"/>
      <c r="WPQ413" s="2175"/>
      <c r="WPR413" s="2175"/>
      <c r="WPS413" s="2175"/>
      <c r="WPT413" s="2175"/>
      <c r="WPU413" s="2175"/>
      <c r="WPV413" s="2175"/>
      <c r="WPW413" s="2175"/>
      <c r="WPX413" s="2175"/>
      <c r="WPY413" s="2175"/>
      <c r="WPZ413" s="2175"/>
      <c r="WQA413" s="2175"/>
      <c r="WQB413" s="2175"/>
      <c r="WQC413" s="2175"/>
      <c r="WQD413" s="2175"/>
      <c r="WQE413" s="2175"/>
      <c r="WQF413" s="2175"/>
      <c r="WQG413" s="2175"/>
      <c r="WQH413" s="2175"/>
      <c r="WQI413" s="2175"/>
      <c r="WQJ413" s="2175"/>
      <c r="WQK413" s="2175"/>
      <c r="WQL413" s="2175"/>
      <c r="WQM413" s="2175"/>
      <c r="WQN413" s="2175"/>
      <c r="WQO413" s="2175"/>
      <c r="WQP413" s="2175"/>
      <c r="WQQ413" s="2175"/>
      <c r="WQR413" s="2175"/>
      <c r="WQS413" s="2175"/>
      <c r="WQT413" s="2175"/>
      <c r="WQU413" s="2175"/>
      <c r="WQV413" s="2175"/>
      <c r="WQW413" s="2175"/>
      <c r="WQX413" s="2175"/>
      <c r="WQY413" s="2175"/>
      <c r="WQZ413" s="2175"/>
      <c r="WRA413" s="2175"/>
      <c r="WRB413" s="2175"/>
      <c r="WRC413" s="2175"/>
      <c r="WRD413" s="2175"/>
      <c r="WRE413" s="2175"/>
      <c r="WRF413" s="2175"/>
      <c r="WRG413" s="2175"/>
      <c r="WRH413" s="2175"/>
      <c r="WRI413" s="2175"/>
      <c r="WRJ413" s="2175"/>
      <c r="WRK413" s="2175"/>
      <c r="WRL413" s="2175"/>
      <c r="WRM413" s="2175"/>
      <c r="WRN413" s="2175"/>
      <c r="WRO413" s="2175"/>
      <c r="WRP413" s="2175"/>
      <c r="WRQ413" s="2175"/>
      <c r="WRR413" s="2175"/>
      <c r="WRS413" s="2175"/>
      <c r="WRT413" s="2175"/>
      <c r="WRU413" s="2175"/>
      <c r="WRV413" s="2175"/>
      <c r="WRW413" s="2175"/>
      <c r="WRX413" s="2175"/>
      <c r="WRY413" s="2175"/>
      <c r="WRZ413" s="2175"/>
      <c r="WSA413" s="2175"/>
      <c r="WSB413" s="2175"/>
      <c r="WSC413" s="2175"/>
      <c r="WSD413" s="2175"/>
      <c r="WSE413" s="2175"/>
      <c r="WSF413" s="2175"/>
      <c r="WSG413" s="2175"/>
      <c r="WSH413" s="2175"/>
      <c r="WSI413" s="2175"/>
      <c r="WSJ413" s="2175"/>
      <c r="WSK413" s="2175"/>
      <c r="WSL413" s="2175"/>
      <c r="WSM413" s="2175"/>
      <c r="WSN413" s="2175"/>
      <c r="WSO413" s="2175"/>
      <c r="WSP413" s="2175"/>
      <c r="WSQ413" s="2175"/>
      <c r="WSR413" s="2175"/>
      <c r="WSS413" s="2175"/>
      <c r="WST413" s="2175"/>
      <c r="WSU413" s="2175"/>
      <c r="WSV413" s="2175"/>
      <c r="WSW413" s="2175"/>
      <c r="WSX413" s="2175"/>
      <c r="WSY413" s="2175"/>
      <c r="WSZ413" s="2175"/>
      <c r="WTA413" s="2175"/>
      <c r="WTB413" s="2175"/>
      <c r="WTC413" s="2175"/>
      <c r="WTD413" s="2175"/>
      <c r="WTE413" s="2175"/>
      <c r="WTF413" s="2175"/>
      <c r="WTG413" s="2175"/>
      <c r="WTH413" s="2175"/>
      <c r="WTI413" s="2175"/>
      <c r="WTJ413" s="2175"/>
      <c r="WTK413" s="2175"/>
      <c r="WTL413" s="2175"/>
      <c r="WTM413" s="2175"/>
      <c r="WTN413" s="2175"/>
      <c r="WTO413" s="2175"/>
      <c r="WTP413" s="2175"/>
      <c r="WTQ413" s="2175"/>
      <c r="WTR413" s="2175"/>
      <c r="WTS413" s="2175"/>
      <c r="WTT413" s="2175"/>
      <c r="WTU413" s="2175"/>
      <c r="WTV413" s="2175"/>
      <c r="WTW413" s="2175"/>
      <c r="WTX413" s="2175"/>
      <c r="WTY413" s="2175"/>
      <c r="WTZ413" s="2175"/>
      <c r="WUA413" s="2175"/>
      <c r="WUB413" s="2175"/>
      <c r="WUC413" s="2175"/>
      <c r="WUD413" s="2175"/>
      <c r="WUE413" s="2175"/>
      <c r="WUF413" s="2175"/>
      <c r="WUG413" s="2175"/>
      <c r="WUH413" s="2175"/>
      <c r="WUI413" s="2175"/>
      <c r="WUJ413" s="2175"/>
      <c r="WUK413" s="2175"/>
      <c r="WUL413" s="2175"/>
      <c r="WUM413" s="2175"/>
      <c r="WUN413" s="2175"/>
      <c r="WUO413" s="2175"/>
      <c r="WUP413" s="2175"/>
      <c r="WUQ413" s="2175"/>
      <c r="WUR413" s="2175"/>
      <c r="WUS413" s="2175"/>
      <c r="WUT413" s="2175"/>
      <c r="WUU413" s="2175"/>
      <c r="WUV413" s="2175"/>
      <c r="WUW413" s="2175"/>
      <c r="WUX413" s="2175"/>
      <c r="WUY413" s="2175"/>
      <c r="WUZ413" s="2175"/>
      <c r="WVA413" s="2175"/>
      <c r="WVB413" s="2175"/>
      <c r="WVC413" s="2175"/>
      <c r="WVD413" s="2175"/>
      <c r="WVE413" s="2175"/>
      <c r="WVF413" s="2175"/>
      <c r="WVG413" s="2175"/>
      <c r="WVH413" s="2175"/>
      <c r="WVI413" s="2175"/>
      <c r="WVJ413" s="2175"/>
      <c r="WVK413" s="2175"/>
      <c r="WVL413" s="2175"/>
      <c r="WVM413" s="2175"/>
      <c r="WVN413" s="2175"/>
    </row>
    <row r="414" spans="1:16134" s="1123" customFormat="1" ht="45" x14ac:dyDescent="0.25">
      <c r="A414" s="1737" t="s">
        <v>471</v>
      </c>
      <c r="B414" s="1653" t="s">
        <v>1471</v>
      </c>
      <c r="C414" s="1653" t="s">
        <v>478</v>
      </c>
      <c r="D414" s="1649" t="s">
        <v>479</v>
      </c>
      <c r="E414" s="1650">
        <v>46603</v>
      </c>
      <c r="F414" s="1653" t="s">
        <v>60</v>
      </c>
      <c r="G414" s="1653" t="s">
        <v>2424</v>
      </c>
    </row>
    <row r="415" spans="1:16134" s="1123" customFormat="1" ht="45" x14ac:dyDescent="0.25">
      <c r="A415" s="1737" t="s">
        <v>471</v>
      </c>
      <c r="B415" s="1653" t="s">
        <v>1472</v>
      </c>
      <c r="C415" s="1653" t="s">
        <v>480</v>
      </c>
      <c r="D415" s="1649" t="s">
        <v>481</v>
      </c>
      <c r="E415" s="1650">
        <v>47683</v>
      </c>
      <c r="F415" s="1653" t="s">
        <v>60</v>
      </c>
      <c r="G415" s="1653" t="s">
        <v>2424</v>
      </c>
    </row>
    <row r="416" spans="1:16134" s="1123" customFormat="1" ht="45" x14ac:dyDescent="0.25">
      <c r="A416" s="1737" t="s">
        <v>471</v>
      </c>
      <c r="B416" s="1653" t="s">
        <v>482</v>
      </c>
      <c r="C416" s="1653" t="s">
        <v>483</v>
      </c>
      <c r="D416" s="1649" t="s">
        <v>484</v>
      </c>
      <c r="E416" s="1650">
        <v>47291</v>
      </c>
      <c r="F416" s="1653" t="s">
        <v>60</v>
      </c>
      <c r="G416" s="1653" t="s">
        <v>2439</v>
      </c>
    </row>
    <row r="417" spans="1:7" s="1123" customFormat="1" ht="60" x14ac:dyDescent="0.25">
      <c r="A417" s="1737" t="s">
        <v>471</v>
      </c>
      <c r="B417" s="1653" t="s">
        <v>2441</v>
      </c>
      <c r="C417" s="1653" t="s">
        <v>2442</v>
      </c>
      <c r="D417" s="1649" t="s">
        <v>2443</v>
      </c>
      <c r="E417" s="1650">
        <v>48512</v>
      </c>
      <c r="F417" s="1653" t="s">
        <v>60</v>
      </c>
      <c r="G417" s="1653" t="s">
        <v>2425</v>
      </c>
    </row>
    <row r="418" spans="1:7" s="1123" customFormat="1" ht="75" x14ac:dyDescent="0.25">
      <c r="A418" s="1737" t="s">
        <v>471</v>
      </c>
      <c r="B418" s="1653" t="s">
        <v>2444</v>
      </c>
      <c r="C418" s="1653" t="s">
        <v>2445</v>
      </c>
      <c r="D418" s="1649" t="s">
        <v>2446</v>
      </c>
      <c r="E418" s="1650">
        <v>48172</v>
      </c>
      <c r="F418" s="1653" t="s">
        <v>60</v>
      </c>
      <c r="G418" s="1653" t="s">
        <v>2447</v>
      </c>
    </row>
    <row r="419" spans="1:7" s="1123" customFormat="1" ht="75" x14ac:dyDescent="0.25">
      <c r="A419" s="1737" t="s">
        <v>471</v>
      </c>
      <c r="B419" s="1653" t="s">
        <v>2448</v>
      </c>
      <c r="C419" s="1653" t="s">
        <v>2449</v>
      </c>
      <c r="D419" s="1649" t="s">
        <v>2450</v>
      </c>
      <c r="E419" s="1650">
        <v>48173</v>
      </c>
      <c r="F419" s="1653" t="s">
        <v>60</v>
      </c>
      <c r="G419" s="1653" t="s">
        <v>2447</v>
      </c>
    </row>
    <row r="420" spans="1:7" s="1123" customFormat="1" x14ac:dyDescent="0.25">
      <c r="A420" s="1737" t="s">
        <v>471</v>
      </c>
      <c r="B420" s="1653" t="s">
        <v>2032</v>
      </c>
      <c r="C420" s="1653" t="s">
        <v>2033</v>
      </c>
      <c r="D420" s="1649" t="s">
        <v>2034</v>
      </c>
      <c r="E420" s="1650">
        <v>45710</v>
      </c>
      <c r="F420" s="1653" t="s">
        <v>60</v>
      </c>
      <c r="G420" s="1653"/>
    </row>
    <row r="421" spans="1:7" s="1123" customFormat="1" ht="18" customHeight="1" x14ac:dyDescent="0.25">
      <c r="A421" s="1737" t="s">
        <v>471</v>
      </c>
      <c r="B421" s="1653" t="s">
        <v>2035</v>
      </c>
      <c r="C421" s="1653" t="s">
        <v>2036</v>
      </c>
      <c r="D421" s="1649" t="s">
        <v>2037</v>
      </c>
      <c r="E421" s="1650">
        <v>45739</v>
      </c>
      <c r="F421" s="1653" t="s">
        <v>60</v>
      </c>
      <c r="G421" s="1653"/>
    </row>
    <row r="422" spans="1:7" s="1123" customFormat="1" ht="18" customHeight="1" x14ac:dyDescent="0.25">
      <c r="A422" s="1737" t="s">
        <v>471</v>
      </c>
      <c r="B422" s="1653" t="s">
        <v>2038</v>
      </c>
      <c r="C422" s="1653" t="s">
        <v>2039</v>
      </c>
      <c r="D422" s="1649" t="s">
        <v>2040</v>
      </c>
      <c r="E422" s="1650">
        <v>45772</v>
      </c>
      <c r="F422" s="1653" t="s">
        <v>60</v>
      </c>
      <c r="G422" s="1653"/>
    </row>
    <row r="423" spans="1:7" s="1123" customFormat="1" ht="18" customHeight="1" x14ac:dyDescent="0.25">
      <c r="A423" s="1737" t="s">
        <v>471</v>
      </c>
      <c r="B423" s="1653" t="s">
        <v>2079</v>
      </c>
      <c r="C423" s="1653" t="s">
        <v>2080</v>
      </c>
      <c r="D423" s="1649" t="s">
        <v>2081</v>
      </c>
      <c r="E423" s="1650">
        <v>45789</v>
      </c>
      <c r="F423" s="1653" t="s">
        <v>60</v>
      </c>
      <c r="G423" s="1653"/>
    </row>
    <row r="424" spans="1:7" s="1123" customFormat="1" ht="18" customHeight="1" x14ac:dyDescent="0.25">
      <c r="A424" s="1653" t="s">
        <v>794</v>
      </c>
      <c r="B424" s="1653" t="s">
        <v>2041</v>
      </c>
      <c r="C424" s="1653" t="s">
        <v>2042</v>
      </c>
      <c r="D424" s="1649" t="s">
        <v>2043</v>
      </c>
      <c r="E424" s="1650">
        <v>61089</v>
      </c>
      <c r="F424" s="1653"/>
      <c r="G424" s="1653"/>
    </row>
    <row r="425" spans="1:7" s="1123" customFormat="1" ht="18" customHeight="1" x14ac:dyDescent="0.25">
      <c r="A425" s="1653" t="s">
        <v>2284</v>
      </c>
      <c r="B425" s="1653" t="s">
        <v>2044</v>
      </c>
      <c r="C425" s="1653" t="s">
        <v>2045</v>
      </c>
      <c r="D425" s="1649" t="s">
        <v>2046</v>
      </c>
      <c r="E425" s="1650">
        <v>61089</v>
      </c>
      <c r="F425" s="1653"/>
      <c r="G425" s="1653"/>
    </row>
    <row r="426" spans="1:7" s="1123" customFormat="1" ht="18" customHeight="1" x14ac:dyDescent="0.25">
      <c r="A426" s="1653" t="s">
        <v>2047</v>
      </c>
      <c r="B426" s="1653" t="s">
        <v>2048</v>
      </c>
      <c r="C426" s="1653" t="s">
        <v>2049</v>
      </c>
      <c r="D426" s="1649" t="s">
        <v>2050</v>
      </c>
      <c r="E426" s="1650">
        <v>65999</v>
      </c>
      <c r="F426" s="1653"/>
      <c r="G426" s="1653"/>
    </row>
    <row r="427" spans="1:7" s="1123" customFormat="1" ht="18" customHeight="1" x14ac:dyDescent="0.25">
      <c r="A427" s="1737" t="s">
        <v>1240</v>
      </c>
      <c r="B427" s="1653" t="s">
        <v>2051</v>
      </c>
      <c r="C427" s="1653" t="s">
        <v>2052</v>
      </c>
      <c r="D427" s="1649" t="s">
        <v>2053</v>
      </c>
      <c r="E427" s="1650">
        <v>61710</v>
      </c>
      <c r="F427" s="1653"/>
      <c r="G427" s="1653"/>
    </row>
    <row r="428" spans="1:7" s="1123" customFormat="1" ht="18" customHeight="1" x14ac:dyDescent="0.25">
      <c r="A428" s="1737" t="s">
        <v>1240</v>
      </c>
      <c r="B428" s="1653" t="s">
        <v>1241</v>
      </c>
      <c r="C428" s="1653" t="s">
        <v>1242</v>
      </c>
      <c r="D428" s="1649" t="s">
        <v>1243</v>
      </c>
      <c r="E428" s="1650">
        <v>47712</v>
      </c>
      <c r="F428" s="1653" t="s">
        <v>485</v>
      </c>
      <c r="G428" s="1653" t="s">
        <v>2349</v>
      </c>
    </row>
    <row r="429" spans="1:7" s="1123" customFormat="1" ht="18" customHeight="1" x14ac:dyDescent="0.25">
      <c r="A429" s="1737" t="s">
        <v>490</v>
      </c>
      <c r="B429" s="1653" t="s">
        <v>1476</v>
      </c>
      <c r="C429" s="1653" t="s">
        <v>491</v>
      </c>
      <c r="D429" s="1649" t="s">
        <v>492</v>
      </c>
      <c r="E429" s="1650">
        <v>46314</v>
      </c>
      <c r="F429" s="1653" t="s">
        <v>60</v>
      </c>
      <c r="G429" s="1653" t="s">
        <v>2407</v>
      </c>
    </row>
    <row r="430" spans="1:7" s="1123" customFormat="1" ht="18" customHeight="1" x14ac:dyDescent="0.25">
      <c r="A430" s="1737" t="s">
        <v>490</v>
      </c>
      <c r="B430" s="1653" t="s">
        <v>1477</v>
      </c>
      <c r="C430" s="1653" t="s">
        <v>493</v>
      </c>
      <c r="D430" s="1649" t="s">
        <v>494</v>
      </c>
      <c r="E430" s="1650">
        <v>46482</v>
      </c>
      <c r="F430" s="1653" t="s">
        <v>60</v>
      </c>
      <c r="G430" s="1653" t="s">
        <v>2407</v>
      </c>
    </row>
    <row r="431" spans="1:7" s="1123" customFormat="1" ht="18" customHeight="1" x14ac:dyDescent="0.25">
      <c r="A431" s="1737" t="s">
        <v>490</v>
      </c>
      <c r="B431" s="1653" t="s">
        <v>1479</v>
      </c>
      <c r="C431" s="1653" t="s">
        <v>495</v>
      </c>
      <c r="D431" s="1649" t="s">
        <v>496</v>
      </c>
      <c r="E431" s="1650">
        <v>46485</v>
      </c>
      <c r="F431" s="1653" t="s">
        <v>60</v>
      </c>
      <c r="G431" s="1653" t="s">
        <v>2407</v>
      </c>
    </row>
    <row r="432" spans="1:7" s="1123" customFormat="1" ht="18" customHeight="1" x14ac:dyDescent="0.25">
      <c r="A432" s="1737" t="s">
        <v>490</v>
      </c>
      <c r="B432" s="1653" t="s">
        <v>1480</v>
      </c>
      <c r="C432" s="1653" t="s">
        <v>497</v>
      </c>
      <c r="D432" s="1649" t="s">
        <v>498</v>
      </c>
      <c r="E432" s="1650">
        <v>47014</v>
      </c>
      <c r="F432" s="1653" t="s">
        <v>60</v>
      </c>
      <c r="G432" s="1653" t="s">
        <v>2451</v>
      </c>
    </row>
    <row r="433" spans="1:7" s="1123" customFormat="1" ht="18" customHeight="1" x14ac:dyDescent="0.25">
      <c r="A433" s="1737" t="s">
        <v>499</v>
      </c>
      <c r="B433" s="1653" t="s">
        <v>1412</v>
      </c>
      <c r="C433" s="1653" t="s">
        <v>500</v>
      </c>
      <c r="D433" s="1649" t="s">
        <v>501</v>
      </c>
      <c r="E433" s="1650">
        <v>46258</v>
      </c>
      <c r="F433" s="1653" t="s">
        <v>35</v>
      </c>
      <c r="G433" s="1653"/>
    </row>
    <row r="434" spans="1:7" s="1123" customFormat="1" ht="18" customHeight="1" x14ac:dyDescent="0.25">
      <c r="A434" s="1737" t="s">
        <v>499</v>
      </c>
      <c r="B434" s="1653" t="s">
        <v>1414</v>
      </c>
      <c r="C434" s="1653" t="s">
        <v>502</v>
      </c>
      <c r="D434" s="1649" t="s">
        <v>503</v>
      </c>
      <c r="E434" s="1650">
        <v>47273</v>
      </c>
      <c r="F434" s="1653" t="s">
        <v>35</v>
      </c>
      <c r="G434" s="1653"/>
    </row>
    <row r="435" spans="1:7" s="1123" customFormat="1" ht="18" customHeight="1" x14ac:dyDescent="0.25">
      <c r="A435" s="1737" t="s">
        <v>499</v>
      </c>
      <c r="B435" s="1653" t="s">
        <v>504</v>
      </c>
      <c r="C435" s="1653" t="s">
        <v>505</v>
      </c>
      <c r="D435" s="1649" t="s">
        <v>506</v>
      </c>
      <c r="E435" s="1650">
        <v>46243</v>
      </c>
      <c r="F435" s="1653" t="s">
        <v>35</v>
      </c>
      <c r="G435" s="1653"/>
    </row>
    <row r="436" spans="1:7" s="1123" customFormat="1" ht="18" customHeight="1" x14ac:dyDescent="0.25">
      <c r="A436" s="1737" t="s">
        <v>499</v>
      </c>
      <c r="B436" s="1653" t="s">
        <v>507</v>
      </c>
      <c r="C436" s="1653" t="s">
        <v>508</v>
      </c>
      <c r="D436" s="1649" t="s">
        <v>509</v>
      </c>
      <c r="E436" s="1650">
        <v>46154</v>
      </c>
      <c r="F436" s="1653" t="s">
        <v>60</v>
      </c>
      <c r="G436" s="1653" t="s">
        <v>2360</v>
      </c>
    </row>
    <row r="437" spans="1:7" s="1123" customFormat="1" ht="18" customHeight="1" x14ac:dyDescent="0.25">
      <c r="A437" s="1737" t="s">
        <v>499</v>
      </c>
      <c r="B437" s="1653" t="s">
        <v>1827</v>
      </c>
      <c r="C437" s="1653" t="s">
        <v>1828</v>
      </c>
      <c r="D437" s="1649" t="s">
        <v>1829</v>
      </c>
      <c r="E437" s="1650">
        <v>46942</v>
      </c>
      <c r="F437" s="1653" t="s">
        <v>60</v>
      </c>
      <c r="G437" s="1653" t="s">
        <v>2356</v>
      </c>
    </row>
    <row r="438" spans="1:7" s="1123" customFormat="1" ht="18" customHeight="1" x14ac:dyDescent="0.25">
      <c r="A438" s="1737" t="s">
        <v>510</v>
      </c>
      <c r="B438" s="1653" t="s">
        <v>511</v>
      </c>
      <c r="C438" s="1653" t="s">
        <v>512</v>
      </c>
      <c r="D438" s="1649" t="s">
        <v>513</v>
      </c>
      <c r="E438" s="1650">
        <v>46300</v>
      </c>
      <c r="F438" s="1653" t="s">
        <v>35</v>
      </c>
      <c r="G438" s="1653"/>
    </row>
    <row r="439" spans="1:7" s="1123" customFormat="1" ht="18" customHeight="1" x14ac:dyDescent="0.25">
      <c r="A439" s="1737" t="s">
        <v>510</v>
      </c>
      <c r="B439" s="1653" t="s">
        <v>511</v>
      </c>
      <c r="C439" s="1653" t="s">
        <v>512</v>
      </c>
      <c r="D439" s="1649" t="s">
        <v>514</v>
      </c>
      <c r="E439" s="1650">
        <v>47560</v>
      </c>
      <c r="F439" s="1653" t="s">
        <v>35</v>
      </c>
      <c r="G439" s="1653"/>
    </row>
    <row r="440" spans="1:7" s="1123" customFormat="1" ht="18" customHeight="1" x14ac:dyDescent="0.25">
      <c r="A440" s="1737" t="s">
        <v>510</v>
      </c>
      <c r="B440" s="1653" t="s">
        <v>2082</v>
      </c>
      <c r="C440" s="1653" t="s">
        <v>2083</v>
      </c>
      <c r="D440" s="1649" t="s">
        <v>2084</v>
      </c>
      <c r="E440" s="1650">
        <v>45789</v>
      </c>
      <c r="F440" s="1653" t="s">
        <v>35</v>
      </c>
      <c r="G440" s="1653"/>
    </row>
    <row r="441" spans="1:7" s="1123" customFormat="1" ht="18" customHeight="1" x14ac:dyDescent="0.25">
      <c r="A441" s="1737" t="s">
        <v>510</v>
      </c>
      <c r="B441" s="1653" t="s">
        <v>2285</v>
      </c>
      <c r="C441" s="1653" t="s">
        <v>2286</v>
      </c>
      <c r="D441" s="1649" t="s">
        <v>2287</v>
      </c>
      <c r="E441" s="1650">
        <v>45922</v>
      </c>
      <c r="F441" s="1653" t="s">
        <v>35</v>
      </c>
      <c r="G441" s="1653"/>
    </row>
    <row r="442" spans="1:7" s="1123" customFormat="1" ht="18" customHeight="1" x14ac:dyDescent="0.25">
      <c r="A442" s="1737" t="s">
        <v>510</v>
      </c>
      <c r="B442" s="1653" t="s">
        <v>2452</v>
      </c>
      <c r="C442" s="1653" t="s">
        <v>2453</v>
      </c>
      <c r="D442" s="1649" t="s">
        <v>2454</v>
      </c>
      <c r="E442" s="1650">
        <v>45981</v>
      </c>
      <c r="F442" s="1653" t="s">
        <v>35</v>
      </c>
      <c r="G442" s="1653"/>
    </row>
    <row r="443" spans="1:7" s="1123" customFormat="1" ht="18" customHeight="1" x14ac:dyDescent="0.25">
      <c r="A443" s="1653" t="s">
        <v>515</v>
      </c>
      <c r="B443" s="1653" t="s">
        <v>1891</v>
      </c>
      <c r="C443" s="1653" t="s">
        <v>1892</v>
      </c>
      <c r="D443" s="1649" t="s">
        <v>1893</v>
      </c>
      <c r="E443" s="1650">
        <v>46722</v>
      </c>
      <c r="F443" s="1653" t="s">
        <v>60</v>
      </c>
      <c r="G443" s="1653" t="s">
        <v>2455</v>
      </c>
    </row>
    <row r="444" spans="1:7" s="1123" customFormat="1" ht="18" customHeight="1" x14ac:dyDescent="0.25">
      <c r="A444" s="1737" t="s">
        <v>516</v>
      </c>
      <c r="B444" s="1653" t="s">
        <v>517</v>
      </c>
      <c r="C444" s="1653" t="s">
        <v>518</v>
      </c>
      <c r="D444" s="1649" t="s">
        <v>519</v>
      </c>
      <c r="E444" s="1650">
        <v>45850</v>
      </c>
      <c r="F444" s="1653" t="s">
        <v>181</v>
      </c>
      <c r="G444" s="1653" t="s">
        <v>2348</v>
      </c>
    </row>
    <row r="445" spans="1:7" s="1123" customFormat="1" ht="18" customHeight="1" x14ac:dyDescent="0.25">
      <c r="A445" s="1737" t="s">
        <v>516</v>
      </c>
      <c r="B445" s="1653" t="s">
        <v>520</v>
      </c>
      <c r="C445" s="1653" t="s">
        <v>521</v>
      </c>
      <c r="D445" s="1649" t="s">
        <v>522</v>
      </c>
      <c r="E445" s="1650">
        <v>47607</v>
      </c>
      <c r="F445" s="1653" t="s">
        <v>181</v>
      </c>
      <c r="G445" s="1653" t="s">
        <v>2349</v>
      </c>
    </row>
    <row r="446" spans="1:7" s="1123" customFormat="1" ht="18" customHeight="1" x14ac:dyDescent="0.25">
      <c r="A446" s="1737" t="s">
        <v>516</v>
      </c>
      <c r="B446" s="1653" t="s">
        <v>523</v>
      </c>
      <c r="C446" s="1653" t="s">
        <v>524</v>
      </c>
      <c r="D446" s="1649" t="s">
        <v>525</v>
      </c>
      <c r="E446" s="1650">
        <v>47651</v>
      </c>
      <c r="F446" s="1653" t="s">
        <v>70</v>
      </c>
      <c r="G446" s="1653"/>
    </row>
    <row r="447" spans="1:7" s="1123" customFormat="1" ht="18" customHeight="1" x14ac:dyDescent="0.25">
      <c r="A447" s="1737" t="s">
        <v>516</v>
      </c>
      <c r="B447" s="1653" t="s">
        <v>2121</v>
      </c>
      <c r="C447" s="1653" t="s">
        <v>2122</v>
      </c>
      <c r="D447" s="1649" t="s">
        <v>2123</v>
      </c>
      <c r="E447" s="1650">
        <v>45820</v>
      </c>
      <c r="F447" s="1653" t="s">
        <v>70</v>
      </c>
      <c r="G447" s="1653"/>
    </row>
    <row r="448" spans="1:7" s="1123" customFormat="1" ht="18" customHeight="1" x14ac:dyDescent="0.25">
      <c r="A448" s="1737" t="s">
        <v>516</v>
      </c>
      <c r="B448" s="1653" t="s">
        <v>2124</v>
      </c>
      <c r="C448" s="1653" t="s">
        <v>2125</v>
      </c>
      <c r="D448" s="1649" t="s">
        <v>2126</v>
      </c>
      <c r="E448" s="1650">
        <v>45831</v>
      </c>
      <c r="F448" s="1653" t="s">
        <v>70</v>
      </c>
      <c r="G448" s="1653"/>
    </row>
    <row r="449" spans="1:7" s="1123" customFormat="1" ht="18" customHeight="1" x14ac:dyDescent="0.25">
      <c r="A449" s="1737" t="s">
        <v>516</v>
      </c>
      <c r="B449" s="1653" t="s">
        <v>2288</v>
      </c>
      <c r="C449" s="1653" t="s">
        <v>2289</v>
      </c>
      <c r="D449" s="1649" t="s">
        <v>2290</v>
      </c>
      <c r="E449" s="1650">
        <v>45925</v>
      </c>
      <c r="F449" s="1653" t="s">
        <v>70</v>
      </c>
      <c r="G449" s="1653"/>
    </row>
    <row r="450" spans="1:7" s="1123" customFormat="1" ht="18" hidden="1" customHeight="1" x14ac:dyDescent="0.25">
      <c r="A450" s="1445"/>
      <c r="B450" s="1445"/>
      <c r="C450" s="1445"/>
      <c r="D450" s="1445"/>
      <c r="E450" s="1119"/>
      <c r="F450" s="1445"/>
      <c r="G450" s="1129"/>
    </row>
    <row r="451" spans="1:7" s="1123" customFormat="1" ht="18" hidden="1" customHeight="1" x14ac:dyDescent="0.25">
      <c r="A451" s="1445"/>
      <c r="B451" s="1445"/>
      <c r="C451" s="1445"/>
      <c r="D451" s="1445"/>
      <c r="E451" s="1119"/>
      <c r="F451" s="1445"/>
      <c r="G451" s="1120"/>
    </row>
    <row r="452" spans="1:7" s="1123" customFormat="1" ht="18" hidden="1" customHeight="1" x14ac:dyDescent="0.25">
      <c r="A452" s="1445"/>
      <c r="B452" s="1445"/>
      <c r="C452" s="1445"/>
      <c r="D452" s="1445"/>
      <c r="E452" s="1119"/>
      <c r="F452" s="1445"/>
      <c r="G452" s="1120"/>
    </row>
    <row r="453" spans="1:7" s="1123" customFormat="1" ht="18" hidden="1" customHeight="1" x14ac:dyDescent="0.25">
      <c r="A453" s="1445"/>
      <c r="B453" s="1445"/>
      <c r="C453" s="1445"/>
      <c r="D453" s="1445"/>
      <c r="E453" s="1119"/>
      <c r="F453" s="1445"/>
      <c r="G453" s="1120"/>
    </row>
    <row r="454" spans="1:7" s="1123" customFormat="1" ht="18" hidden="1" customHeight="1" x14ac:dyDescent="0.25">
      <c r="A454" s="1445"/>
      <c r="B454" s="1445"/>
      <c r="C454" s="1445"/>
      <c r="D454" s="1445"/>
      <c r="E454" s="1119"/>
      <c r="F454" s="1445"/>
      <c r="G454" s="1120"/>
    </row>
    <row r="455" spans="1:7" s="1123" customFormat="1" ht="18" hidden="1" customHeight="1" x14ac:dyDescent="0.25">
      <c r="A455" s="1445"/>
      <c r="B455" s="1445"/>
      <c r="C455" s="1445"/>
      <c r="D455" s="1445"/>
      <c r="E455" s="1119"/>
      <c r="F455" s="1445"/>
      <c r="G455" s="1120"/>
    </row>
    <row r="456" spans="1:7" s="1123" customFormat="1" ht="18" hidden="1" customHeight="1" x14ac:dyDescent="0.25">
      <c r="A456" s="1445"/>
      <c r="B456" s="1445"/>
      <c r="C456" s="1445"/>
      <c r="D456" s="1445"/>
      <c r="E456" s="1119"/>
      <c r="F456" s="1445"/>
      <c r="G456" s="1120"/>
    </row>
    <row r="457" spans="1:7" s="1123" customFormat="1" ht="18" hidden="1" customHeight="1" x14ac:dyDescent="0.25">
      <c r="A457" s="1445"/>
      <c r="B457" s="1445"/>
      <c r="C457" s="1445"/>
      <c r="D457" s="1445"/>
      <c r="E457" s="1119"/>
      <c r="F457" s="1445"/>
      <c r="G457" s="1120"/>
    </row>
    <row r="458" spans="1:7" s="1123" customFormat="1" ht="18" hidden="1" customHeight="1" x14ac:dyDescent="0.25">
      <c r="A458" s="1445"/>
      <c r="B458" s="1445"/>
      <c r="C458" s="1445"/>
      <c r="D458" s="1445"/>
      <c r="E458" s="1119"/>
      <c r="F458" s="1445"/>
      <c r="G458" s="1120"/>
    </row>
    <row r="459" spans="1:7" s="1123" customFormat="1" ht="18" hidden="1" customHeight="1" x14ac:dyDescent="0.25">
      <c r="A459" s="1445"/>
      <c r="B459" s="1445"/>
      <c r="C459" s="1445"/>
      <c r="D459" s="1445"/>
      <c r="E459" s="1119"/>
      <c r="F459" s="1445"/>
      <c r="G459" s="1120"/>
    </row>
    <row r="460" spans="1:7" s="1123" customFormat="1" ht="18" hidden="1" customHeight="1" x14ac:dyDescent="0.25">
      <c r="A460" s="1445"/>
      <c r="B460" s="1445"/>
      <c r="C460" s="1445"/>
      <c r="D460" s="1445"/>
      <c r="E460" s="1119"/>
      <c r="F460" s="1445"/>
      <c r="G460" s="1120"/>
    </row>
    <row r="461" spans="1:7" s="1123" customFormat="1" ht="18" hidden="1" customHeight="1" x14ac:dyDescent="0.25">
      <c r="A461" s="1445"/>
      <c r="B461" s="1445"/>
      <c r="C461" s="1445"/>
      <c r="D461" s="1445"/>
      <c r="E461" s="1119"/>
      <c r="F461" s="1445"/>
      <c r="G461" s="1120"/>
    </row>
    <row r="462" spans="1:7" s="1123" customFormat="1" ht="18" hidden="1" customHeight="1" x14ac:dyDescent="0.25">
      <c r="A462" s="1445"/>
      <c r="B462" s="1445"/>
      <c r="C462" s="1445"/>
      <c r="D462" s="1445"/>
      <c r="E462" s="1119"/>
      <c r="F462" s="1445"/>
      <c r="G462" s="1120"/>
    </row>
    <row r="463" spans="1:7" s="1123" customFormat="1" ht="18" hidden="1" customHeight="1" x14ac:dyDescent="0.25">
      <c r="A463" s="1445"/>
      <c r="B463" s="1445"/>
      <c r="C463" s="1445"/>
      <c r="D463" s="1445"/>
      <c r="E463" s="1119"/>
      <c r="F463" s="1445"/>
      <c r="G463" s="1120"/>
    </row>
    <row r="464" spans="1:7" s="1123" customFormat="1" ht="18" hidden="1" customHeight="1" x14ac:dyDescent="0.25">
      <c r="A464" s="1445"/>
      <c r="B464" s="1445"/>
      <c r="C464" s="1445"/>
      <c r="D464" s="1445"/>
      <c r="E464" s="1119"/>
      <c r="F464" s="1445"/>
      <c r="G464" s="1120"/>
    </row>
    <row r="465" spans="1:7" s="1123" customFormat="1" ht="18" hidden="1" customHeight="1" x14ac:dyDescent="0.25">
      <c r="A465" s="1445"/>
      <c r="B465" s="1445"/>
      <c r="C465" s="1445"/>
      <c r="D465" s="1445"/>
      <c r="E465" s="1119"/>
      <c r="F465" s="1445"/>
      <c r="G465" s="1120"/>
    </row>
    <row r="466" spans="1:7" s="1123" customFormat="1" ht="18" hidden="1" customHeight="1" x14ac:dyDescent="0.25">
      <c r="A466" s="1445"/>
      <c r="B466" s="1445"/>
      <c r="C466" s="1445"/>
      <c r="D466" s="1445"/>
      <c r="E466" s="1119"/>
      <c r="F466" s="1445"/>
      <c r="G466" s="1120"/>
    </row>
    <row r="467" spans="1:7" s="1123" customFormat="1" ht="18" hidden="1" customHeight="1" x14ac:dyDescent="0.25">
      <c r="A467" s="1445"/>
      <c r="B467" s="1445"/>
      <c r="C467" s="1446"/>
      <c r="D467" s="1445"/>
      <c r="E467" s="1119"/>
      <c r="F467" s="1445"/>
      <c r="G467" s="1120"/>
    </row>
    <row r="468" spans="1:7" s="1123" customFormat="1" ht="18" hidden="1" customHeight="1" x14ac:dyDescent="0.25">
      <c r="A468" s="1445"/>
      <c r="B468" s="1445"/>
      <c r="C468" s="1445"/>
      <c r="D468" s="1445"/>
      <c r="E468" s="1119"/>
      <c r="F468" s="1445"/>
      <c r="G468" s="1120"/>
    </row>
    <row r="469" spans="1:7" s="1123" customFormat="1" ht="18" hidden="1" customHeight="1" x14ac:dyDescent="0.25">
      <c r="A469" s="1445"/>
      <c r="B469" s="1445"/>
      <c r="C469" s="1445"/>
      <c r="D469" s="1445"/>
      <c r="E469" s="1119"/>
      <c r="F469" s="1445"/>
      <c r="G469" s="1120"/>
    </row>
    <row r="470" spans="1:7" s="1123" customFormat="1" ht="18" hidden="1" customHeight="1" x14ac:dyDescent="0.25">
      <c r="A470" s="1445"/>
      <c r="B470" s="1445"/>
      <c r="C470" s="1445"/>
      <c r="D470" s="1445"/>
      <c r="E470" s="1119"/>
      <c r="F470" s="1445"/>
      <c r="G470" s="1120"/>
    </row>
    <row r="471" spans="1:7" s="1123" customFormat="1" ht="18" hidden="1" customHeight="1" x14ac:dyDescent="0.25">
      <c r="A471" s="1445"/>
      <c r="B471" s="1445"/>
      <c r="C471" s="1445"/>
      <c r="D471" s="1445"/>
      <c r="E471" s="1119"/>
      <c r="F471" s="1445"/>
      <c r="G471" s="1120"/>
    </row>
    <row r="472" spans="1:7" s="1123" customFormat="1" ht="18" hidden="1" customHeight="1" x14ac:dyDescent="0.25">
      <c r="A472" s="1445"/>
      <c r="B472" s="1445"/>
      <c r="C472" s="1445"/>
      <c r="D472" s="1445"/>
      <c r="E472" s="1119"/>
      <c r="F472" s="1445"/>
      <c r="G472" s="1120"/>
    </row>
    <row r="473" spans="1:7" s="1123" customFormat="1" ht="18" hidden="1" customHeight="1" x14ac:dyDescent="0.25">
      <c r="A473" s="1445"/>
      <c r="B473" s="1445"/>
      <c r="C473" s="1445"/>
      <c r="D473" s="1445"/>
      <c r="E473" s="1119"/>
      <c r="F473" s="1445"/>
      <c r="G473" s="1124"/>
    </row>
    <row r="474" spans="1:7" s="1123" customFormat="1" ht="18" hidden="1" customHeight="1" x14ac:dyDescent="0.25">
      <c r="A474" s="1445"/>
      <c r="B474" s="1445"/>
      <c r="C474" s="1445"/>
      <c r="D474" s="1445"/>
      <c r="E474" s="1119"/>
      <c r="F474" s="1445"/>
      <c r="G474" s="1120"/>
    </row>
    <row r="475" spans="1:7" s="1123" customFormat="1" ht="18" hidden="1" customHeight="1" x14ac:dyDescent="0.25">
      <c r="A475" s="1445"/>
      <c r="B475" s="1117"/>
      <c r="C475" s="1117"/>
      <c r="D475" s="1445"/>
      <c r="E475" s="1119"/>
      <c r="F475" s="1446"/>
      <c r="G475" s="1120"/>
    </row>
    <row r="476" spans="1:7" s="1123" customFormat="1" ht="18" hidden="1" customHeight="1" x14ac:dyDescent="0.25">
      <c r="A476" s="1445"/>
      <c r="B476" s="1117"/>
      <c r="C476" s="1117"/>
      <c r="D476" s="1445"/>
      <c r="E476" s="1119"/>
      <c r="F476" s="1446"/>
    </row>
    <row r="477" spans="1:7" s="1123" customFormat="1" ht="18" hidden="1" customHeight="1" x14ac:dyDescent="0.25">
      <c r="A477" s="1445"/>
      <c r="B477" s="1117"/>
      <c r="C477" s="1117"/>
      <c r="D477" s="1445"/>
      <c r="E477" s="1119"/>
      <c r="F477" s="1446"/>
    </row>
    <row r="478" spans="1:7" s="1123" customFormat="1" ht="18" hidden="1" customHeight="1" x14ac:dyDescent="0.25">
      <c r="A478" s="1445"/>
      <c r="B478" s="1445"/>
      <c r="C478" s="1445"/>
      <c r="D478" s="1445"/>
      <c r="E478" s="1119"/>
      <c r="F478" s="1446"/>
    </row>
    <row r="479" spans="1:7" s="1123" customFormat="1" ht="18" hidden="1" customHeight="1" x14ac:dyDescent="0.25">
      <c r="A479" s="1445"/>
      <c r="B479" s="1445"/>
      <c r="C479" s="1445"/>
      <c r="D479" s="1445"/>
      <c r="E479" s="1119"/>
      <c r="F479" s="1445"/>
    </row>
    <row r="480" spans="1:7" s="1123" customFormat="1" ht="18" hidden="1" customHeight="1" x14ac:dyDescent="0.25">
      <c r="A480" s="1445"/>
      <c r="B480" s="1445"/>
      <c r="C480" s="1445"/>
      <c r="D480" s="1445"/>
      <c r="E480" s="1119"/>
      <c r="F480" s="1445"/>
    </row>
    <row r="481" spans="1:6" s="1123" customFormat="1" ht="18" hidden="1" customHeight="1" x14ac:dyDescent="0.25">
      <c r="A481" s="1445"/>
      <c r="B481" s="1445"/>
      <c r="C481" s="1445"/>
      <c r="D481" s="1445"/>
      <c r="E481" s="1119"/>
      <c r="F481" s="1445"/>
    </row>
    <row r="482" spans="1:6" s="1123" customFormat="1" ht="18" hidden="1" customHeight="1" x14ac:dyDescent="0.25">
      <c r="A482" s="1445"/>
      <c r="B482" s="1445"/>
      <c r="C482" s="1445"/>
      <c r="D482" s="1445"/>
      <c r="E482" s="1119"/>
      <c r="F482" s="1445"/>
    </row>
    <row r="483" spans="1:6" s="1123" customFormat="1" ht="18" hidden="1" customHeight="1" x14ac:dyDescent="0.25">
      <c r="A483" s="1445"/>
      <c r="B483" s="1445"/>
      <c r="C483" s="1445"/>
      <c r="D483" s="1445"/>
      <c r="E483" s="1119"/>
      <c r="F483" s="1445"/>
    </row>
    <row r="484" spans="1:6" s="1123" customFormat="1" ht="18" hidden="1" customHeight="1" x14ac:dyDescent="0.25">
      <c r="A484" s="1445"/>
      <c r="B484" s="1445"/>
      <c r="C484" s="1445"/>
      <c r="D484" s="1445"/>
      <c r="E484" s="1119"/>
      <c r="F484" s="1445"/>
    </row>
    <row r="485" spans="1:6" s="1123" customFormat="1" ht="18" hidden="1" customHeight="1" x14ac:dyDescent="0.25">
      <c r="A485" s="1445"/>
      <c r="B485" s="1447"/>
      <c r="C485" s="1445"/>
      <c r="D485" s="1445"/>
      <c r="E485" s="1119"/>
      <c r="F485" s="1445"/>
    </row>
    <row r="486" spans="1:6" s="1123" customFormat="1" ht="18" hidden="1" customHeight="1" x14ac:dyDescent="0.25">
      <c r="A486" s="1445"/>
      <c r="B486" s="1447"/>
      <c r="C486" s="1445"/>
      <c r="D486" s="1445"/>
      <c r="E486" s="1119"/>
      <c r="F486" s="1445"/>
    </row>
    <row r="487" spans="1:6" s="1123" customFormat="1" ht="18" hidden="1" customHeight="1" x14ac:dyDescent="0.25">
      <c r="A487" s="1445"/>
      <c r="B487" s="1447"/>
      <c r="C487" s="1445"/>
      <c r="D487" s="1445"/>
      <c r="E487" s="1119"/>
      <c r="F487" s="1445"/>
    </row>
    <row r="488" spans="1:6" s="1123" customFormat="1" ht="18" hidden="1" customHeight="1" x14ac:dyDescent="0.25">
      <c r="A488" s="1445"/>
      <c r="B488" s="1447"/>
      <c r="C488" s="1445"/>
      <c r="D488" s="1445"/>
      <c r="E488" s="1119"/>
      <c r="F488" s="1445"/>
    </row>
    <row r="489" spans="1:6" s="1123" customFormat="1" ht="18" hidden="1" customHeight="1" x14ac:dyDescent="0.25">
      <c r="A489" s="1445"/>
      <c r="B489" s="1447"/>
      <c r="C489" s="1445"/>
      <c r="D489" s="1445"/>
      <c r="E489" s="1119"/>
      <c r="F489" s="1445"/>
    </row>
    <row r="490" spans="1:6" s="1123" customFormat="1" ht="18" hidden="1" customHeight="1" x14ac:dyDescent="0.25">
      <c r="A490" s="1445"/>
      <c r="B490" s="1447"/>
      <c r="C490" s="1445"/>
      <c r="D490" s="1445"/>
      <c r="E490" s="1119"/>
      <c r="F490" s="1445"/>
    </row>
    <row r="491" spans="1:6" s="1123" customFormat="1" ht="18" hidden="1" customHeight="1" x14ac:dyDescent="0.25">
      <c r="A491" s="1445"/>
      <c r="B491" s="1447"/>
      <c r="C491" s="1445"/>
      <c r="D491" s="1445"/>
      <c r="E491" s="1119"/>
      <c r="F491" s="1445"/>
    </row>
    <row r="492" spans="1:6" s="1123" customFormat="1" ht="18" hidden="1" customHeight="1" x14ac:dyDescent="0.25">
      <c r="A492" s="1445"/>
      <c r="B492" s="1447"/>
      <c r="C492" s="1445"/>
      <c r="D492" s="1445"/>
      <c r="E492" s="1119"/>
      <c r="F492" s="1445"/>
    </row>
    <row r="493" spans="1:6" s="1123" customFormat="1" ht="18" hidden="1" customHeight="1" x14ac:dyDescent="0.25">
      <c r="A493" s="1445"/>
      <c r="B493" s="1447"/>
      <c r="C493" s="1445"/>
      <c r="D493" s="1445"/>
      <c r="E493" s="1119"/>
      <c r="F493" s="1445"/>
    </row>
    <row r="494" spans="1:6" s="1123" customFormat="1" ht="18" hidden="1" customHeight="1" x14ac:dyDescent="0.25">
      <c r="A494" s="1445"/>
      <c r="B494" s="1445"/>
      <c r="C494" s="1445"/>
      <c r="D494" s="1445"/>
      <c r="E494" s="1119"/>
      <c r="F494" s="1445"/>
    </row>
    <row r="495" spans="1:6" s="1123" customFormat="1" ht="18" hidden="1" customHeight="1" x14ac:dyDescent="0.25">
      <c r="A495" s="1445"/>
      <c r="B495" s="1445"/>
      <c r="C495" s="1445"/>
      <c r="D495" s="1445"/>
      <c r="E495" s="1119"/>
      <c r="F495" s="1445"/>
    </row>
    <row r="496" spans="1:6" s="1123" customFormat="1" ht="18" hidden="1" customHeight="1" x14ac:dyDescent="0.25">
      <c r="A496" s="1445"/>
      <c r="B496" s="1445"/>
      <c r="C496" s="1445"/>
      <c r="D496" s="1445"/>
      <c r="E496" s="1119"/>
      <c r="F496" s="1445"/>
    </row>
    <row r="497" spans="1:7" s="1123" customFormat="1" ht="18" hidden="1" customHeight="1" x14ac:dyDescent="0.25">
      <c r="A497" s="1445"/>
      <c r="B497" s="1445"/>
      <c r="C497" s="1445"/>
      <c r="D497" s="1445"/>
      <c r="E497" s="1119"/>
      <c r="F497" s="1445"/>
      <c r="G497" s="1129"/>
    </row>
    <row r="498" spans="1:7" s="1123" customFormat="1" ht="18" hidden="1" customHeight="1" x14ac:dyDescent="0.25">
      <c r="A498" s="1445"/>
      <c r="B498" s="1445"/>
      <c r="C498" s="1445"/>
      <c r="D498" s="1445"/>
      <c r="E498" s="1119"/>
      <c r="F498" s="1445"/>
      <c r="G498" s="1129"/>
    </row>
    <row r="499" spans="1:7" s="1123" customFormat="1" ht="18" hidden="1" customHeight="1" x14ac:dyDescent="0.25">
      <c r="A499" s="1445"/>
      <c r="B499" s="1445"/>
      <c r="C499" s="1445"/>
      <c r="D499" s="1445"/>
      <c r="E499" s="1119"/>
      <c r="F499" s="1445"/>
      <c r="G499" s="1129"/>
    </row>
    <row r="500" spans="1:7" s="1123" customFormat="1" ht="18" hidden="1" customHeight="1" x14ac:dyDescent="0.25">
      <c r="A500" s="1445"/>
      <c r="B500" s="1445"/>
      <c r="C500" s="1445"/>
      <c r="D500" s="1445"/>
      <c r="E500" s="1119"/>
      <c r="F500" s="1445"/>
      <c r="G500" s="1120"/>
    </row>
    <row r="501" spans="1:7" s="1123" customFormat="1" ht="18" hidden="1" customHeight="1" x14ac:dyDescent="0.25">
      <c r="A501" s="1445"/>
      <c r="B501" s="1445"/>
      <c r="C501" s="1445"/>
      <c r="D501" s="1445"/>
      <c r="E501" s="1119"/>
      <c r="F501" s="1445"/>
      <c r="G501" s="1120"/>
    </row>
    <row r="502" spans="1:7" s="1123" customFormat="1" ht="18" hidden="1" customHeight="1" x14ac:dyDescent="0.25">
      <c r="A502" s="1445"/>
      <c r="B502" s="1445"/>
      <c r="C502" s="1445"/>
      <c r="D502" s="1445"/>
      <c r="E502" s="1119"/>
      <c r="F502" s="1445"/>
      <c r="G502" s="1120"/>
    </row>
    <row r="503" spans="1:7" s="1123" customFormat="1" ht="18" hidden="1" customHeight="1" x14ac:dyDescent="0.25">
      <c r="A503" s="1445"/>
      <c r="B503" s="1445"/>
      <c r="C503" s="1445"/>
      <c r="D503" s="1445"/>
      <c r="E503" s="1119"/>
      <c r="F503" s="1445"/>
      <c r="G503" s="1120"/>
    </row>
    <row r="504" spans="1:7" s="1123" customFormat="1" ht="18" hidden="1" customHeight="1" x14ac:dyDescent="0.25">
      <c r="A504" s="1447"/>
      <c r="B504" s="1445"/>
      <c r="C504" s="1445"/>
      <c r="D504" s="1445"/>
      <c r="E504" s="1119"/>
      <c r="F504" s="1445"/>
      <c r="G504" s="1120"/>
    </row>
    <row r="505" spans="1:7" s="1123" customFormat="1" ht="18" hidden="1" customHeight="1" x14ac:dyDescent="0.25">
      <c r="A505" s="1447"/>
      <c r="B505" s="1102"/>
      <c r="C505" s="1102"/>
      <c r="D505" s="1102"/>
      <c r="E505" s="1119"/>
      <c r="F505" s="1102"/>
    </row>
    <row r="506" spans="1:7" s="1123" customFormat="1" ht="18" hidden="1" customHeight="1" x14ac:dyDescent="0.25">
      <c r="A506" s="1447"/>
      <c r="B506" s="1102"/>
      <c r="C506" s="1102"/>
      <c r="D506" s="1102"/>
      <c r="E506" s="1119"/>
      <c r="F506" s="1102"/>
    </row>
    <row r="507" spans="1:7" s="1123" customFormat="1" ht="18" hidden="1" customHeight="1" x14ac:dyDescent="0.25">
      <c r="A507" s="1447"/>
      <c r="B507" s="1102"/>
      <c r="C507" s="1102"/>
      <c r="D507" s="1102"/>
      <c r="E507" s="1119"/>
      <c r="F507" s="1102"/>
    </row>
    <row r="508" spans="1:7" s="1123" customFormat="1" ht="18" hidden="1" customHeight="1" x14ac:dyDescent="0.25">
      <c r="A508" s="1447"/>
      <c r="B508" s="1102"/>
      <c r="C508" s="1102"/>
      <c r="D508" s="1102"/>
      <c r="E508" s="1119"/>
      <c r="F508" s="1102"/>
    </row>
    <row r="509" spans="1:7" s="1103" customFormat="1" ht="18" hidden="1" customHeight="1" x14ac:dyDescent="0.25">
      <c r="A509" s="1447"/>
      <c r="B509" s="1102"/>
      <c r="C509" s="1102"/>
      <c r="D509" s="1102"/>
      <c r="E509" s="1119"/>
      <c r="F509" s="1102"/>
    </row>
    <row r="510" spans="1:7" s="1103" customFormat="1" ht="18" hidden="1" customHeight="1" x14ac:dyDescent="0.25">
      <c r="A510" s="1447"/>
      <c r="B510" s="1102"/>
      <c r="C510" s="1102"/>
      <c r="D510" s="1102"/>
      <c r="E510" s="1119"/>
      <c r="F510" s="1102"/>
    </row>
    <row r="511" spans="1:7" s="1103" customFormat="1" ht="18" hidden="1" customHeight="1" x14ac:dyDescent="0.25">
      <c r="A511" s="1447"/>
      <c r="B511" s="1102"/>
      <c r="C511" s="1102"/>
      <c r="D511" s="1102"/>
      <c r="E511" s="1119"/>
      <c r="F511" s="1102"/>
    </row>
    <row r="512" spans="1:7" s="1103" customFormat="1" ht="18" hidden="1" customHeight="1" x14ac:dyDescent="0.25">
      <c r="A512" s="1447"/>
      <c r="B512" s="1102"/>
      <c r="C512" s="1102"/>
      <c r="D512" s="1102"/>
      <c r="E512" s="1119"/>
      <c r="F512" s="1102"/>
    </row>
    <row r="513" spans="1:6" s="1103" customFormat="1" ht="18" hidden="1" customHeight="1" x14ac:dyDescent="0.25">
      <c r="A513" s="1090"/>
      <c r="B513" s="1102"/>
      <c r="C513" s="1102"/>
      <c r="D513" s="1102"/>
      <c r="E513" s="1119"/>
      <c r="F513" s="1102"/>
    </row>
    <row r="514" spans="1:6" s="1123" customFormat="1" ht="18" hidden="1" customHeight="1" x14ac:dyDescent="0.25">
      <c r="A514" s="1447"/>
      <c r="B514" s="1102"/>
      <c r="C514" s="1102"/>
      <c r="D514" s="1102"/>
      <c r="E514" s="1119"/>
      <c r="F514" s="1102"/>
    </row>
    <row r="515" spans="1:6" s="1123" customFormat="1" ht="18" hidden="1" customHeight="1" x14ac:dyDescent="0.25">
      <c r="A515" s="1447"/>
      <c r="B515" s="1102"/>
      <c r="C515" s="1102"/>
      <c r="D515" s="1102"/>
      <c r="E515" s="1119"/>
      <c r="F515" s="1102"/>
    </row>
    <row r="516" spans="1:6" s="1123" customFormat="1" ht="18" hidden="1" customHeight="1" x14ac:dyDescent="0.25">
      <c r="A516" s="1447"/>
      <c r="B516" s="1102"/>
      <c r="C516" s="1102"/>
      <c r="D516" s="1102"/>
      <c r="E516" s="1119"/>
      <c r="F516" s="1102"/>
    </row>
    <row r="517" spans="1:6" s="1123" customFormat="1" ht="18" hidden="1" customHeight="1" x14ac:dyDescent="0.25">
      <c r="A517" s="1447"/>
      <c r="B517" s="1102"/>
      <c r="C517" s="1102"/>
      <c r="D517" s="1102"/>
      <c r="E517" s="1119"/>
      <c r="F517" s="1102"/>
    </row>
    <row r="518" spans="1:6" s="1123" customFormat="1" ht="18" hidden="1" customHeight="1" x14ac:dyDescent="0.25">
      <c r="A518" s="1447"/>
      <c r="B518" s="1102"/>
      <c r="C518" s="1102"/>
      <c r="D518" s="1102"/>
      <c r="E518" s="1119"/>
      <c r="F518" s="1102"/>
    </row>
    <row r="519" spans="1:6" s="1123" customFormat="1" ht="18" hidden="1" customHeight="1" x14ac:dyDescent="0.25">
      <c r="A519" s="1122"/>
      <c r="B519" s="1102"/>
      <c r="C519" s="1102"/>
      <c r="D519" s="1102"/>
      <c r="E519" s="1119"/>
      <c r="F519" s="1102"/>
    </row>
    <row r="520" spans="1:6" s="1123" customFormat="1" ht="18" hidden="1" customHeight="1" x14ac:dyDescent="0.25">
      <c r="A520" s="1122"/>
      <c r="B520" s="1102"/>
      <c r="C520" s="1102"/>
      <c r="D520" s="1102"/>
      <c r="E520" s="1119"/>
      <c r="F520" s="1102"/>
    </row>
    <row r="521" spans="1:6" s="1123" customFormat="1" ht="18" hidden="1" customHeight="1" x14ac:dyDescent="0.25">
      <c r="A521" s="1122"/>
      <c r="B521" s="1102"/>
      <c r="C521" s="1102"/>
      <c r="D521" s="1102"/>
      <c r="E521" s="1119"/>
      <c r="F521" s="1102"/>
    </row>
    <row r="522" spans="1:6" s="1123" customFormat="1" ht="18" hidden="1" customHeight="1" x14ac:dyDescent="0.25">
      <c r="A522" s="1122"/>
      <c r="B522" s="1102"/>
      <c r="C522" s="1102"/>
      <c r="D522" s="1102"/>
      <c r="E522" s="1119"/>
      <c r="F522" s="1102"/>
    </row>
    <row r="523" spans="1:6" s="1123" customFormat="1" ht="18" hidden="1" customHeight="1" x14ac:dyDescent="0.25">
      <c r="A523" s="1122"/>
      <c r="B523" s="1102"/>
      <c r="C523" s="1102"/>
      <c r="D523" s="1102"/>
      <c r="E523" s="1119"/>
      <c r="F523" s="1102"/>
    </row>
    <row r="524" spans="1:6" s="1123" customFormat="1" ht="18" hidden="1" customHeight="1" x14ac:dyDescent="0.25">
      <c r="A524" s="1122"/>
      <c r="B524" s="1102"/>
      <c r="C524" s="1102"/>
      <c r="D524" s="1102"/>
      <c r="E524" s="1119"/>
      <c r="F524" s="1102"/>
    </row>
    <row r="525" spans="1:6" s="1123" customFormat="1" ht="18" hidden="1" customHeight="1" x14ac:dyDescent="0.25">
      <c r="A525" s="1122"/>
      <c r="B525" s="1102"/>
      <c r="C525" s="1102"/>
      <c r="D525" s="1102"/>
      <c r="E525" s="1119"/>
      <c r="F525" s="1102"/>
    </row>
    <row r="526" spans="1:6" s="1123" customFormat="1" ht="18" hidden="1" customHeight="1" x14ac:dyDescent="0.25">
      <c r="A526" s="1122"/>
      <c r="B526" s="1102"/>
      <c r="C526" s="1102"/>
      <c r="D526" s="1102"/>
      <c r="E526" s="1119"/>
      <c r="F526" s="1102"/>
    </row>
    <row r="527" spans="1:6" s="1123" customFormat="1" ht="18" hidden="1" customHeight="1" x14ac:dyDescent="0.25">
      <c r="A527" s="1122"/>
      <c r="B527" s="1102"/>
      <c r="C527" s="1102"/>
      <c r="D527" s="1102"/>
      <c r="E527" s="1119"/>
      <c r="F527" s="1102"/>
    </row>
    <row r="528" spans="1:6" s="1123" customFormat="1" ht="18" hidden="1" customHeight="1" x14ac:dyDescent="0.25">
      <c r="A528" s="1122"/>
      <c r="B528" s="1102"/>
      <c r="C528" s="1102"/>
      <c r="D528" s="1102"/>
      <c r="E528" s="1119"/>
      <c r="F528" s="1102"/>
    </row>
    <row r="529" spans="1:6" s="1123" customFormat="1" ht="18" hidden="1" customHeight="1" x14ac:dyDescent="0.25">
      <c r="A529" s="1122"/>
      <c r="B529" s="1102"/>
      <c r="C529" s="1102"/>
      <c r="D529" s="1102"/>
      <c r="E529" s="1119"/>
      <c r="F529" s="1102"/>
    </row>
    <row r="530" spans="1:6" s="1123" customFormat="1" ht="18" hidden="1" customHeight="1" x14ac:dyDescent="0.25">
      <c r="A530" s="1122"/>
      <c r="B530" s="1102"/>
      <c r="C530" s="1102"/>
      <c r="D530" s="1102"/>
      <c r="E530" s="1119"/>
      <c r="F530" s="1102"/>
    </row>
    <row r="531" spans="1:6" s="1123" customFormat="1" ht="18" hidden="1" customHeight="1" x14ac:dyDescent="0.25">
      <c r="A531" s="1122"/>
      <c r="B531" s="1102"/>
      <c r="C531" s="1102"/>
      <c r="D531" s="1102"/>
      <c r="E531" s="1119"/>
      <c r="F531" s="1102"/>
    </row>
    <row r="532" spans="1:6" s="1123" customFormat="1" ht="18" hidden="1" customHeight="1" x14ac:dyDescent="0.25">
      <c r="A532" s="1122"/>
      <c r="B532" s="1102"/>
      <c r="C532" s="1102"/>
      <c r="D532" s="1102"/>
      <c r="E532" s="1119"/>
      <c r="F532" s="1102"/>
    </row>
    <row r="533" spans="1:6" s="1123" customFormat="1" ht="18" hidden="1" customHeight="1" x14ac:dyDescent="0.25">
      <c r="A533" s="1122"/>
      <c r="B533" s="1102"/>
      <c r="C533" s="1102"/>
      <c r="D533" s="1102"/>
      <c r="E533" s="1119"/>
      <c r="F533" s="1102"/>
    </row>
    <row r="534" spans="1:6" s="1123" customFormat="1" ht="18" hidden="1" customHeight="1" x14ac:dyDescent="0.25">
      <c r="A534" s="1122"/>
      <c r="B534" s="1102"/>
      <c r="C534" s="1102"/>
      <c r="D534" s="1102"/>
      <c r="E534" s="1119"/>
      <c r="F534" s="1102"/>
    </row>
    <row r="535" spans="1:6" s="1123" customFormat="1" ht="18" hidden="1" customHeight="1" x14ac:dyDescent="0.25">
      <c r="A535" s="1122"/>
      <c r="B535" s="1102"/>
      <c r="C535" s="1102"/>
      <c r="D535" s="1102"/>
      <c r="E535" s="1119"/>
      <c r="F535" s="1102"/>
    </row>
    <row r="536" spans="1:6" s="1123" customFormat="1" ht="18" hidden="1" customHeight="1" x14ac:dyDescent="0.25">
      <c r="A536" s="1122"/>
      <c r="B536" s="1102"/>
      <c r="C536" s="1102"/>
      <c r="D536" s="1102"/>
      <c r="E536" s="1119"/>
      <c r="F536" s="1102"/>
    </row>
    <row r="537" spans="1:6" s="1123" customFormat="1" ht="18" hidden="1" customHeight="1" x14ac:dyDescent="0.25">
      <c r="A537" s="1122"/>
      <c r="B537" s="1102"/>
      <c r="C537" s="1102"/>
      <c r="D537" s="1102"/>
      <c r="E537" s="1119"/>
      <c r="F537" s="1102"/>
    </row>
    <row r="538" spans="1:6" s="1123" customFormat="1" ht="18" hidden="1" customHeight="1" x14ac:dyDescent="0.25">
      <c r="A538" s="1122"/>
      <c r="B538" s="1102"/>
      <c r="C538" s="1102"/>
      <c r="D538" s="1102"/>
      <c r="E538" s="1119"/>
      <c r="F538" s="1102"/>
    </row>
    <row r="539" spans="1:6" s="1123" customFormat="1" ht="18" hidden="1" customHeight="1" x14ac:dyDescent="0.25">
      <c r="A539" s="1122"/>
      <c r="B539" s="1102"/>
      <c r="C539" s="1102"/>
      <c r="D539" s="1102"/>
      <c r="E539" s="1119"/>
      <c r="F539" s="1102"/>
    </row>
    <row r="540" spans="1:6" s="1123" customFormat="1" ht="18" hidden="1" customHeight="1" x14ac:dyDescent="0.25">
      <c r="A540" s="1122"/>
      <c r="B540" s="1102"/>
      <c r="C540" s="1102"/>
      <c r="D540" s="1102"/>
      <c r="E540" s="1119"/>
      <c r="F540" s="1102"/>
    </row>
    <row r="541" spans="1:6" s="1123" customFormat="1" ht="18" hidden="1" customHeight="1" x14ac:dyDescent="0.25">
      <c r="A541" s="1122"/>
      <c r="B541" s="1102"/>
      <c r="C541" s="1102"/>
      <c r="D541" s="1102"/>
      <c r="E541" s="1119"/>
      <c r="F541" s="1102"/>
    </row>
    <row r="542" spans="1:6" s="1123" customFormat="1" ht="18" hidden="1" customHeight="1" x14ac:dyDescent="0.25">
      <c r="A542" s="1122"/>
      <c r="B542" s="1102"/>
      <c r="C542" s="1102"/>
      <c r="D542" s="1102"/>
      <c r="E542" s="1119"/>
      <c r="F542" s="1102"/>
    </row>
    <row r="543" spans="1:6" s="1123" customFormat="1" ht="18" hidden="1" customHeight="1" x14ac:dyDescent="0.25">
      <c r="A543" s="1122"/>
      <c r="B543" s="1102"/>
      <c r="C543" s="1102"/>
      <c r="D543" s="1102"/>
      <c r="E543" s="1119"/>
      <c r="F543" s="1102"/>
    </row>
    <row r="544" spans="1:6" s="1123" customFormat="1" ht="18" hidden="1" customHeight="1" x14ac:dyDescent="0.25">
      <c r="A544" s="1122"/>
      <c r="B544" s="1102"/>
      <c r="C544" s="1102"/>
      <c r="D544" s="1102"/>
      <c r="E544" s="1119"/>
      <c r="F544" s="1102"/>
    </row>
    <row r="545" spans="1:7" s="1123" customFormat="1" ht="18" hidden="1" customHeight="1" x14ac:dyDescent="0.25">
      <c r="A545" s="1122"/>
      <c r="B545" s="1102"/>
      <c r="C545" s="1102"/>
      <c r="D545" s="1102"/>
      <c r="E545" s="1119"/>
      <c r="F545" s="1102"/>
    </row>
    <row r="546" spans="1:7" s="1123" customFormat="1" ht="18" hidden="1" customHeight="1" x14ac:dyDescent="0.25">
      <c r="A546" s="1122"/>
      <c r="B546" s="1102"/>
      <c r="C546" s="1102"/>
      <c r="D546" s="1102"/>
      <c r="E546" s="1119"/>
      <c r="F546" s="1102"/>
    </row>
    <row r="547" spans="1:7" s="1123" customFormat="1" ht="18" hidden="1" customHeight="1" x14ac:dyDescent="0.25">
      <c r="A547" s="1122"/>
      <c r="B547" s="1102"/>
      <c r="C547" s="1102"/>
      <c r="D547" s="1102"/>
      <c r="E547" s="1119"/>
      <c r="F547" s="1102"/>
    </row>
    <row r="548" spans="1:7" s="1123" customFormat="1" ht="18" hidden="1" customHeight="1" x14ac:dyDescent="0.25">
      <c r="A548" s="1122"/>
      <c r="B548" s="1102"/>
      <c r="C548" s="1102"/>
      <c r="D548" s="1102"/>
      <c r="E548" s="1119"/>
      <c r="F548" s="1102"/>
    </row>
    <row r="549" spans="1:7" s="1123" customFormat="1" ht="18" hidden="1" customHeight="1" x14ac:dyDescent="0.25">
      <c r="A549" s="1446"/>
      <c r="B549" s="1445"/>
      <c r="C549" s="1445"/>
      <c r="D549" s="1445"/>
      <c r="E549" s="1119"/>
      <c r="F549" s="1445"/>
      <c r="G549" s="1129"/>
    </row>
    <row r="550" spans="1:7" s="1123" customFormat="1" ht="18" hidden="1" customHeight="1" x14ac:dyDescent="0.25">
      <c r="A550" s="1446"/>
      <c r="B550" s="1445"/>
      <c r="C550" s="1445"/>
      <c r="D550" s="1445"/>
      <c r="E550" s="1119"/>
      <c r="F550" s="1445"/>
      <c r="G550" s="1129"/>
    </row>
    <row r="551" spans="1:7" s="1123" customFormat="1" ht="18" hidden="1" customHeight="1" x14ac:dyDescent="0.25">
      <c r="A551" s="1446"/>
      <c r="B551" s="1445"/>
      <c r="C551" s="1445"/>
      <c r="D551" s="1445"/>
      <c r="E551" s="1119"/>
      <c r="F551" s="1445"/>
      <c r="G551" s="1129"/>
    </row>
    <row r="552" spans="1:7" s="1123" customFormat="1" ht="18" hidden="1" customHeight="1" x14ac:dyDescent="0.25">
      <c r="A552" s="1446"/>
      <c r="B552" s="1445"/>
      <c r="C552" s="1445"/>
      <c r="D552" s="1445"/>
      <c r="E552" s="1119"/>
      <c r="F552" s="1445"/>
      <c r="G552" s="1129"/>
    </row>
    <row r="553" spans="1:7" s="1123" customFormat="1" ht="18" hidden="1" customHeight="1" x14ac:dyDescent="0.25">
      <c r="A553" s="1446"/>
      <c r="B553" s="1445"/>
      <c r="C553" s="1445"/>
      <c r="D553" s="1445"/>
      <c r="E553" s="1119"/>
      <c r="F553" s="1445"/>
      <c r="G553" s="1129"/>
    </row>
    <row r="554" spans="1:7" s="1123" customFormat="1" ht="18" hidden="1" customHeight="1" x14ac:dyDescent="0.25">
      <c r="A554" s="1446"/>
      <c r="B554" s="1445"/>
      <c r="C554" s="1445"/>
      <c r="D554" s="1445"/>
      <c r="E554" s="1119"/>
      <c r="F554" s="1445"/>
      <c r="G554" s="1129"/>
    </row>
    <row r="555" spans="1:7" s="1123" customFormat="1" ht="18" hidden="1" customHeight="1" x14ac:dyDescent="0.25">
      <c r="A555" s="1446"/>
      <c r="B555" s="1445"/>
      <c r="C555" s="1445"/>
      <c r="D555" s="1445"/>
      <c r="E555" s="1119"/>
      <c r="F555" s="1445"/>
      <c r="G555" s="1129"/>
    </row>
    <row r="556" spans="1:7" s="1123" customFormat="1" ht="18" hidden="1" customHeight="1" x14ac:dyDescent="0.25">
      <c r="A556" s="1446"/>
      <c r="B556" s="1445"/>
      <c r="C556" s="1445"/>
      <c r="D556" s="1445"/>
      <c r="E556" s="1119"/>
      <c r="F556" s="1445"/>
      <c r="G556" s="1129"/>
    </row>
    <row r="557" spans="1:7" s="1123" customFormat="1" ht="18" hidden="1" customHeight="1" x14ac:dyDescent="0.25">
      <c r="A557" s="1446"/>
      <c r="B557" s="1445"/>
      <c r="C557" s="1445"/>
      <c r="D557" s="1445"/>
      <c r="E557" s="1119"/>
      <c r="F557" s="1445"/>
      <c r="G557" s="1129"/>
    </row>
    <row r="558" spans="1:7" s="1123" customFormat="1" ht="18" hidden="1" customHeight="1" x14ac:dyDescent="0.25">
      <c r="A558" s="1445"/>
      <c r="B558" s="1445"/>
      <c r="C558" s="1445"/>
      <c r="D558" s="1445"/>
      <c r="E558" s="1119"/>
      <c r="F558" s="1445"/>
      <c r="G558" s="1129"/>
    </row>
    <row r="559" spans="1:7" s="1123" customFormat="1" ht="18" hidden="1" customHeight="1" x14ac:dyDescent="0.25">
      <c r="A559" s="1445"/>
      <c r="B559" s="1445"/>
      <c r="C559" s="1445"/>
      <c r="D559" s="1445"/>
      <c r="E559" s="1119"/>
      <c r="F559" s="1445"/>
      <c r="G559" s="1120"/>
    </row>
    <row r="560" spans="1:7" s="1123" customFormat="1" ht="18" hidden="1" customHeight="1" x14ac:dyDescent="0.25">
      <c r="A560" s="1445"/>
      <c r="B560" s="1445"/>
      <c r="C560" s="1445"/>
      <c r="D560" s="1445"/>
      <c r="E560" s="1119"/>
      <c r="F560" s="1445"/>
      <c r="G560" s="1120"/>
    </row>
    <row r="561" spans="1:7" s="1123" customFormat="1" ht="18" hidden="1" customHeight="1" x14ac:dyDescent="0.25">
      <c r="A561" s="1445"/>
      <c r="B561" s="1445"/>
      <c r="C561" s="1445"/>
      <c r="D561" s="1445"/>
      <c r="E561" s="1119"/>
      <c r="F561" s="1445"/>
      <c r="G561" s="1120"/>
    </row>
    <row r="562" spans="1:7" s="1123" customFormat="1" ht="18" hidden="1" customHeight="1" x14ac:dyDescent="0.25">
      <c r="A562" s="1445"/>
      <c r="B562" s="1445"/>
      <c r="C562" s="1445"/>
      <c r="D562" s="1445"/>
      <c r="E562" s="1119"/>
      <c r="F562" s="1445"/>
      <c r="G562" s="1120"/>
    </row>
    <row r="563" spans="1:7" s="1123" customFormat="1" ht="18" hidden="1" customHeight="1" x14ac:dyDescent="0.25">
      <c r="A563" s="1446"/>
      <c r="B563" s="1445"/>
      <c r="C563" s="1445"/>
      <c r="D563" s="1445"/>
      <c r="E563" s="1119"/>
      <c r="F563" s="1445"/>
      <c r="G563" s="1120"/>
    </row>
    <row r="564" spans="1:7" s="1123" customFormat="1" ht="18" hidden="1" customHeight="1" x14ac:dyDescent="0.25">
      <c r="A564" s="1446"/>
      <c r="B564" s="1445"/>
      <c r="C564" s="1445"/>
      <c r="D564" s="1445"/>
      <c r="E564" s="1119"/>
      <c r="F564" s="1445"/>
      <c r="G564" s="1120"/>
    </row>
    <row r="565" spans="1:7" s="1123" customFormat="1" ht="18" hidden="1" customHeight="1" x14ac:dyDescent="0.25">
      <c r="A565" s="1446"/>
      <c r="B565" s="1445"/>
      <c r="C565" s="1445"/>
      <c r="D565" s="1445"/>
      <c r="E565" s="1119"/>
      <c r="F565" s="1445"/>
      <c r="G565" s="1120"/>
    </row>
    <row r="566" spans="1:7" s="1123" customFormat="1" ht="18" hidden="1" customHeight="1" x14ac:dyDescent="0.25">
      <c r="A566" s="1446"/>
      <c r="B566" s="1445"/>
      <c r="C566" s="1445"/>
      <c r="D566" s="1445"/>
      <c r="E566" s="1119"/>
      <c r="F566" s="1445"/>
      <c r="G566" s="1120"/>
    </row>
    <row r="567" spans="1:7" s="1123" customFormat="1" ht="18" hidden="1" customHeight="1" x14ac:dyDescent="0.25">
      <c r="A567" s="1445"/>
      <c r="B567" s="1445"/>
      <c r="C567" s="1445"/>
      <c r="D567" s="1445"/>
      <c r="E567" s="1119"/>
      <c r="F567" s="1445"/>
      <c r="G567" s="1120"/>
    </row>
    <row r="568" spans="1:7" s="1123" customFormat="1" ht="18" hidden="1" customHeight="1" x14ac:dyDescent="0.25">
      <c r="A568" s="1445"/>
      <c r="B568" s="1445"/>
      <c r="C568" s="1445"/>
      <c r="D568" s="1445"/>
      <c r="E568" s="1119"/>
      <c r="F568" s="1445"/>
      <c r="G568" s="1129"/>
    </row>
    <row r="569" spans="1:7" s="1123" customFormat="1" ht="18" hidden="1" customHeight="1" x14ac:dyDescent="0.25">
      <c r="A569" s="1445"/>
      <c r="B569" s="1445"/>
      <c r="C569" s="1445"/>
      <c r="D569" s="1445"/>
      <c r="E569" s="1119"/>
      <c r="F569" s="1445"/>
      <c r="G569" s="1129"/>
    </row>
    <row r="570" spans="1:7" s="1123" customFormat="1" ht="18" hidden="1" customHeight="1" x14ac:dyDescent="0.25">
      <c r="A570" s="1445"/>
      <c r="B570" s="1445"/>
      <c r="C570" s="1445"/>
      <c r="D570" s="1445"/>
      <c r="E570" s="1119"/>
      <c r="F570" s="1445"/>
      <c r="G570" s="1120"/>
    </row>
    <row r="571" spans="1:7" s="1123" customFormat="1" ht="18" hidden="1" customHeight="1" x14ac:dyDescent="0.25">
      <c r="A571" s="1445"/>
      <c r="B571" s="1445"/>
      <c r="C571" s="1445"/>
      <c r="D571" s="1445"/>
      <c r="E571" s="1119"/>
      <c r="F571" s="1445"/>
      <c r="G571" s="1120"/>
    </row>
    <row r="572" spans="1:7" s="1123" customFormat="1" ht="18" hidden="1" customHeight="1" x14ac:dyDescent="0.25">
      <c r="A572" s="1445"/>
      <c r="B572" s="1445"/>
      <c r="C572" s="1445"/>
      <c r="D572" s="1445"/>
      <c r="E572" s="1119"/>
      <c r="F572" s="1445"/>
      <c r="G572" s="1120"/>
    </row>
    <row r="573" spans="1:7" s="1123" customFormat="1" ht="18" hidden="1" customHeight="1" x14ac:dyDescent="0.25">
      <c r="A573" s="1445"/>
      <c r="B573" s="1445"/>
      <c r="C573" s="1445"/>
      <c r="D573" s="1445"/>
      <c r="E573" s="1119"/>
      <c r="F573" s="1445"/>
      <c r="G573" s="1120"/>
    </row>
    <row r="574" spans="1:7" s="1123" customFormat="1" ht="18" hidden="1" customHeight="1" x14ac:dyDescent="0.25">
      <c r="A574" s="1445"/>
      <c r="B574" s="1445"/>
      <c r="C574" s="1445"/>
      <c r="D574" s="1445"/>
      <c r="E574" s="1119"/>
      <c r="F574" s="1445"/>
      <c r="G574" s="1120"/>
    </row>
    <row r="575" spans="1:7" s="1123" customFormat="1" ht="18" hidden="1" customHeight="1" x14ac:dyDescent="0.25">
      <c r="A575" s="1445"/>
      <c r="B575" s="1445"/>
      <c r="C575" s="1445"/>
      <c r="D575" s="1445"/>
      <c r="E575" s="1119"/>
      <c r="F575" s="1445"/>
    </row>
    <row r="576" spans="1:7" s="1123" customFormat="1" ht="18" hidden="1" customHeight="1" x14ac:dyDescent="0.25">
      <c r="A576" s="1445"/>
      <c r="B576" s="1445"/>
      <c r="C576" s="1445"/>
      <c r="D576" s="1445"/>
      <c r="E576" s="1119"/>
      <c r="F576" s="1445"/>
      <c r="G576" s="1120"/>
    </row>
    <row r="577" spans="1:7" s="1123" customFormat="1" ht="18" hidden="1" customHeight="1" x14ac:dyDescent="0.25">
      <c r="A577" s="1445"/>
      <c r="B577" s="1445"/>
      <c r="C577" s="1445"/>
      <c r="D577" s="1445"/>
      <c r="E577" s="1119"/>
      <c r="F577" s="1445"/>
      <c r="G577" s="1120"/>
    </row>
    <row r="578" spans="1:7" s="1123" customFormat="1" ht="18" hidden="1" customHeight="1" x14ac:dyDescent="0.25">
      <c r="A578" s="1445"/>
      <c r="B578" s="1445"/>
      <c r="C578" s="1445"/>
      <c r="D578" s="1445"/>
      <c r="E578" s="1119"/>
      <c r="F578" s="1445"/>
      <c r="G578" s="1120"/>
    </row>
    <row r="579" spans="1:7" s="1123" customFormat="1" ht="18" hidden="1" customHeight="1" x14ac:dyDescent="0.25">
      <c r="A579" s="1445"/>
      <c r="B579" s="1445"/>
      <c r="C579" s="1445"/>
      <c r="D579" s="1445"/>
      <c r="E579" s="1119"/>
      <c r="F579" s="1445"/>
      <c r="G579" s="1129"/>
    </row>
    <row r="580" spans="1:7" s="1123" customFormat="1" ht="18" hidden="1" customHeight="1" x14ac:dyDescent="0.25">
      <c r="A580" s="1445"/>
      <c r="B580" s="1445"/>
      <c r="C580" s="1445"/>
      <c r="D580" s="1445"/>
      <c r="E580" s="1119"/>
      <c r="F580" s="1445"/>
      <c r="G580" s="1129"/>
    </row>
    <row r="581" spans="1:7" s="1123" customFormat="1" ht="18" hidden="1" customHeight="1" x14ac:dyDescent="0.25">
      <c r="A581" s="1445"/>
      <c r="B581" s="1445"/>
      <c r="C581" s="1445"/>
      <c r="D581" s="1445"/>
      <c r="E581" s="1119"/>
      <c r="F581" s="1445"/>
      <c r="G581" s="1120"/>
    </row>
    <row r="582" spans="1:7" s="1123" customFormat="1" ht="18" hidden="1" customHeight="1" x14ac:dyDescent="0.25">
      <c r="A582" s="1445"/>
      <c r="B582" s="1445"/>
      <c r="C582" s="1445"/>
      <c r="D582" s="1445"/>
      <c r="E582" s="1119"/>
      <c r="F582" s="1445"/>
      <c r="G582" s="1120"/>
    </row>
    <row r="583" spans="1:7" s="1123" customFormat="1" ht="18" hidden="1" customHeight="1" x14ac:dyDescent="0.25">
      <c r="A583" s="1445"/>
      <c r="B583" s="1445"/>
      <c r="C583" s="1445"/>
      <c r="D583" s="1445"/>
      <c r="E583" s="1119"/>
      <c r="F583" s="1445"/>
      <c r="G583" s="1120"/>
    </row>
    <row r="584" spans="1:7" s="1123" customFormat="1" ht="18" hidden="1" customHeight="1" x14ac:dyDescent="0.25">
      <c r="A584" s="1445"/>
      <c r="B584" s="1445"/>
      <c r="C584" s="1445"/>
      <c r="D584" s="1445"/>
      <c r="E584" s="1119"/>
      <c r="F584" s="1445"/>
      <c r="G584" s="1120"/>
    </row>
    <row r="585" spans="1:7" s="1123" customFormat="1" ht="18" hidden="1" customHeight="1" x14ac:dyDescent="0.25">
      <c r="A585" s="1445"/>
      <c r="B585" s="1445"/>
      <c r="C585" s="1445"/>
      <c r="D585" s="1445"/>
      <c r="E585" s="1119"/>
      <c r="F585" s="1445"/>
      <c r="G585" s="1120"/>
    </row>
    <row r="586" spans="1:7" s="1123" customFormat="1" ht="18" hidden="1" customHeight="1" x14ac:dyDescent="0.25">
      <c r="A586" s="1445"/>
      <c r="B586" s="1445"/>
      <c r="C586" s="1445"/>
      <c r="D586" s="1445"/>
      <c r="E586" s="1119"/>
      <c r="F586" s="1445"/>
      <c r="G586" s="1120"/>
    </row>
    <row r="587" spans="1:7" s="1123" customFormat="1" ht="18" hidden="1" customHeight="1" x14ac:dyDescent="0.25">
      <c r="A587" s="1445"/>
      <c r="B587" s="1445"/>
      <c r="C587" s="1445"/>
      <c r="D587" s="1445"/>
      <c r="E587" s="1119"/>
      <c r="F587" s="1445"/>
      <c r="G587" s="1120"/>
    </row>
    <row r="588" spans="1:7" s="1123" customFormat="1" ht="18" hidden="1" customHeight="1" x14ac:dyDescent="0.25">
      <c r="A588" s="1445"/>
      <c r="B588" s="1445"/>
      <c r="C588" s="1445"/>
      <c r="D588" s="1445"/>
      <c r="E588" s="1119"/>
      <c r="F588" s="1445"/>
      <c r="G588" s="1129"/>
    </row>
    <row r="589" spans="1:7" s="1123" customFormat="1" ht="18" hidden="1" customHeight="1" x14ac:dyDescent="0.25">
      <c r="A589" s="1445"/>
      <c r="B589" s="1445"/>
      <c r="C589" s="1445"/>
      <c r="D589" s="1445"/>
      <c r="E589" s="1119"/>
      <c r="F589" s="1445"/>
      <c r="G589" s="1129"/>
    </row>
    <row r="590" spans="1:7" s="1123" customFormat="1" ht="18" hidden="1" customHeight="1" x14ac:dyDescent="0.25">
      <c r="A590" s="1445"/>
      <c r="B590" s="1445"/>
      <c r="C590" s="1445"/>
      <c r="D590" s="1445"/>
      <c r="E590" s="1119"/>
      <c r="F590" s="1445"/>
      <c r="G590" s="1129"/>
    </row>
    <row r="591" spans="1:7" s="1123" customFormat="1" ht="18" hidden="1" customHeight="1" x14ac:dyDescent="0.25">
      <c r="A591" s="1445"/>
      <c r="B591" s="1445"/>
      <c r="C591" s="1445"/>
      <c r="D591" s="1445"/>
      <c r="E591" s="1119"/>
      <c r="F591" s="1445"/>
      <c r="G591" s="1120"/>
    </row>
    <row r="592" spans="1:7" s="1123" customFormat="1" ht="18" hidden="1" customHeight="1" x14ac:dyDescent="0.25">
      <c r="A592" s="1445"/>
      <c r="B592" s="1445"/>
      <c r="C592" s="1445"/>
      <c r="D592" s="1445"/>
      <c r="E592" s="1119"/>
      <c r="F592" s="1445"/>
      <c r="G592" s="1120"/>
    </row>
    <row r="593" spans="1:7" s="1123" customFormat="1" ht="18" hidden="1" customHeight="1" x14ac:dyDescent="0.25">
      <c r="A593" s="1445"/>
      <c r="B593" s="1445"/>
      <c r="C593" s="1445"/>
      <c r="D593" s="1445"/>
      <c r="E593" s="1119"/>
      <c r="F593" s="1445"/>
      <c r="G593" s="1120"/>
    </row>
    <row r="594" spans="1:7" s="1123" customFormat="1" ht="18" hidden="1" customHeight="1" x14ac:dyDescent="0.25">
      <c r="A594" s="1445"/>
      <c r="B594" s="1445"/>
      <c r="C594" s="1445"/>
      <c r="D594" s="1445"/>
      <c r="E594" s="1119"/>
      <c r="F594" s="1445"/>
      <c r="G594" s="1120"/>
    </row>
    <row r="595" spans="1:7" s="1123" customFormat="1" ht="18" hidden="1" customHeight="1" x14ac:dyDescent="0.25">
      <c r="A595" s="1445"/>
      <c r="B595" s="1445"/>
      <c r="C595" s="1445"/>
      <c r="D595" s="1445"/>
      <c r="E595" s="1119"/>
      <c r="F595" s="1445"/>
      <c r="G595" s="1120"/>
    </row>
    <row r="596" spans="1:7" s="1123" customFormat="1" ht="18" hidden="1" customHeight="1" x14ac:dyDescent="0.25">
      <c r="A596" s="1445"/>
      <c r="B596" s="1445"/>
      <c r="C596" s="1445"/>
      <c r="D596" s="1445"/>
      <c r="E596" s="1119"/>
      <c r="F596" s="1445"/>
      <c r="G596" s="1120"/>
    </row>
    <row r="597" spans="1:7" s="1123" customFormat="1" ht="18" hidden="1" customHeight="1" x14ac:dyDescent="0.25">
      <c r="A597" s="1445"/>
      <c r="B597" s="1445"/>
      <c r="C597" s="1445"/>
      <c r="D597" s="1445"/>
      <c r="E597" s="1119"/>
      <c r="F597" s="1445"/>
      <c r="G597" s="1120"/>
    </row>
    <row r="598" spans="1:7" s="1123" customFormat="1" ht="18" hidden="1" customHeight="1" x14ac:dyDescent="0.25">
      <c r="A598" s="1445"/>
      <c r="B598" s="1445"/>
      <c r="C598" s="1445"/>
      <c r="D598" s="1445"/>
      <c r="E598" s="1119"/>
      <c r="F598" s="1445"/>
      <c r="G598" s="1120"/>
    </row>
    <row r="599" spans="1:7" s="1123" customFormat="1" ht="18" hidden="1" customHeight="1" x14ac:dyDescent="0.25">
      <c r="A599" s="1445"/>
      <c r="B599" s="1445"/>
      <c r="C599" s="1445"/>
      <c r="D599" s="1445"/>
      <c r="E599" s="1119"/>
      <c r="F599" s="1445"/>
      <c r="G599" s="1120"/>
    </row>
    <row r="600" spans="1:7" s="1123" customFormat="1" ht="18" hidden="1" customHeight="1" x14ac:dyDescent="0.25">
      <c r="A600" s="1445"/>
      <c r="B600" s="1445"/>
      <c r="C600" s="1445"/>
      <c r="D600" s="1445"/>
      <c r="E600" s="1119"/>
      <c r="F600" s="1445"/>
      <c r="G600" s="1120"/>
    </row>
    <row r="601" spans="1:7" s="1123" customFormat="1" ht="18" hidden="1" customHeight="1" x14ac:dyDescent="0.25">
      <c r="A601" s="1445"/>
      <c r="B601" s="1445"/>
      <c r="C601" s="1445"/>
      <c r="D601" s="1445"/>
      <c r="E601" s="1119"/>
      <c r="F601" s="1445"/>
      <c r="G601" s="1120"/>
    </row>
    <row r="602" spans="1:7" s="1123" customFormat="1" ht="18" hidden="1" customHeight="1" x14ac:dyDescent="0.25">
      <c r="A602" s="1445"/>
      <c r="B602" s="1445"/>
      <c r="C602" s="1445"/>
      <c r="D602" s="1445"/>
      <c r="E602" s="1119"/>
      <c r="F602" s="1445"/>
      <c r="G602" s="1120"/>
    </row>
    <row r="603" spans="1:7" s="1123" customFormat="1" ht="18" hidden="1" customHeight="1" x14ac:dyDescent="0.25">
      <c r="A603" s="1445"/>
      <c r="B603" s="1445"/>
      <c r="C603" s="1445"/>
      <c r="D603" s="1445"/>
      <c r="E603" s="1119"/>
      <c r="F603" s="1445"/>
      <c r="G603" s="1120"/>
    </row>
    <row r="604" spans="1:7" s="1123" customFormat="1" ht="18" hidden="1" customHeight="1" x14ac:dyDescent="0.25">
      <c r="A604" s="1445"/>
      <c r="B604" s="1445"/>
      <c r="C604" s="1445"/>
      <c r="D604" s="1445"/>
      <c r="E604" s="1119"/>
      <c r="F604" s="1445"/>
      <c r="G604" s="1120"/>
    </row>
    <row r="605" spans="1:7" s="1123" customFormat="1" ht="18" hidden="1" customHeight="1" x14ac:dyDescent="0.25">
      <c r="A605" s="1445"/>
      <c r="B605" s="1445"/>
      <c r="C605" s="1445"/>
      <c r="D605" s="1445"/>
      <c r="E605" s="1119"/>
      <c r="F605" s="1445"/>
      <c r="G605" s="1120"/>
    </row>
    <row r="606" spans="1:7" s="1123" customFormat="1" ht="18" hidden="1" customHeight="1" x14ac:dyDescent="0.25">
      <c r="A606" s="1445"/>
      <c r="B606" s="1445"/>
      <c r="C606" s="1445"/>
      <c r="D606" s="1445"/>
      <c r="E606" s="1119"/>
      <c r="F606" s="1445"/>
      <c r="G606" s="1120"/>
    </row>
    <row r="607" spans="1:7" s="1123" customFormat="1" ht="18" hidden="1" customHeight="1" x14ac:dyDescent="0.25">
      <c r="A607" s="1445"/>
      <c r="B607" s="1445"/>
      <c r="C607" s="1446"/>
      <c r="D607" s="1445"/>
      <c r="E607" s="1119"/>
      <c r="F607" s="1445"/>
      <c r="G607" s="1120"/>
    </row>
    <row r="608" spans="1:7" s="1123" customFormat="1" ht="18" hidden="1" customHeight="1" x14ac:dyDescent="0.25">
      <c r="A608" s="1445"/>
      <c r="B608" s="1445"/>
      <c r="C608" s="1445"/>
      <c r="D608" s="1445"/>
      <c r="E608" s="1119"/>
      <c r="F608" s="1445"/>
      <c r="G608" s="1120"/>
    </row>
    <row r="609" spans="1:7" s="1123" customFormat="1" ht="18" hidden="1" customHeight="1" x14ac:dyDescent="0.25">
      <c r="A609" s="1446"/>
      <c r="B609" s="1445"/>
      <c r="C609" s="1445"/>
      <c r="D609" s="1445"/>
      <c r="E609" s="1119"/>
      <c r="F609" s="1445"/>
      <c r="G609" s="1129"/>
    </row>
    <row r="610" spans="1:7" s="1123" customFormat="1" ht="18" hidden="1" customHeight="1" x14ac:dyDescent="0.25">
      <c r="A610" s="1446"/>
      <c r="B610" s="1445"/>
      <c r="C610" s="1445"/>
      <c r="D610" s="1445"/>
      <c r="E610" s="1119"/>
      <c r="F610" s="1445"/>
      <c r="G610" s="1129"/>
    </row>
    <row r="611" spans="1:7" s="1123" customFormat="1" ht="18" hidden="1" customHeight="1" x14ac:dyDescent="0.25">
      <c r="A611" s="1446"/>
      <c r="B611" s="1445"/>
      <c r="C611" s="1445"/>
      <c r="D611" s="1445"/>
      <c r="E611" s="1119"/>
      <c r="F611" s="1445"/>
      <c r="G611" s="1129"/>
    </row>
    <row r="612" spans="1:7" s="1123" customFormat="1" ht="18" hidden="1" customHeight="1" x14ac:dyDescent="0.25">
      <c r="A612" s="1446"/>
      <c r="B612" s="1445"/>
      <c r="C612" s="1445"/>
      <c r="D612" s="1445"/>
      <c r="E612" s="1119"/>
      <c r="F612" s="1445"/>
      <c r="G612" s="1129"/>
    </row>
    <row r="613" spans="1:7" s="1123" customFormat="1" ht="18" hidden="1" customHeight="1" x14ac:dyDescent="0.25">
      <c r="A613" s="1446"/>
      <c r="B613" s="1445"/>
      <c r="C613" s="1445"/>
      <c r="D613" s="1445"/>
      <c r="E613" s="1119"/>
      <c r="F613" s="1445"/>
      <c r="G613" s="1129"/>
    </row>
    <row r="614" spans="1:7" s="1123" customFormat="1" ht="18" hidden="1" customHeight="1" x14ac:dyDescent="0.25">
      <c r="A614" s="1446"/>
      <c r="B614" s="1445"/>
      <c r="C614" s="1445"/>
      <c r="D614" s="1445"/>
      <c r="E614" s="1119"/>
      <c r="F614" s="1445"/>
      <c r="G614" s="1129"/>
    </row>
    <row r="615" spans="1:7" s="1123" customFormat="1" ht="18" hidden="1" customHeight="1" x14ac:dyDescent="0.25">
      <c r="A615" s="1446"/>
      <c r="B615" s="1445"/>
      <c r="C615" s="1445"/>
      <c r="D615" s="1445"/>
      <c r="E615" s="1119"/>
      <c r="F615" s="1445"/>
      <c r="G615" s="1129"/>
    </row>
    <row r="616" spans="1:7" s="1123" customFormat="1" ht="18" hidden="1" customHeight="1" x14ac:dyDescent="0.25">
      <c r="A616" s="1446"/>
      <c r="B616" s="1445"/>
      <c r="C616" s="1445"/>
      <c r="D616" s="1445"/>
      <c r="E616" s="1119"/>
      <c r="F616" s="1445"/>
      <c r="G616" s="1129"/>
    </row>
    <row r="617" spans="1:7" s="1123" customFormat="1" ht="18" hidden="1" customHeight="1" x14ac:dyDescent="0.25">
      <c r="A617" s="1446"/>
      <c r="B617" s="1445"/>
      <c r="C617" s="1445"/>
      <c r="D617" s="1445"/>
      <c r="E617" s="1119"/>
      <c r="F617" s="1445"/>
      <c r="G617" s="1129"/>
    </row>
    <row r="618" spans="1:7" s="1123" customFormat="1" ht="18" hidden="1" customHeight="1" x14ac:dyDescent="0.25">
      <c r="A618" s="1445"/>
      <c r="B618" s="1445"/>
      <c r="C618" s="1445"/>
      <c r="D618" s="1445"/>
      <c r="E618" s="1119"/>
      <c r="F618" s="1445"/>
      <c r="G618" s="1129"/>
    </row>
    <row r="619" spans="1:7" s="1123" customFormat="1" ht="18" hidden="1" customHeight="1" x14ac:dyDescent="0.25">
      <c r="A619" s="1445"/>
      <c r="B619" s="1445"/>
      <c r="C619" s="1445"/>
      <c r="D619" s="1445"/>
      <c r="E619" s="1119"/>
      <c r="F619" s="1445"/>
      <c r="G619" s="1120"/>
    </row>
    <row r="620" spans="1:7" s="1123" customFormat="1" ht="18" hidden="1" customHeight="1" x14ac:dyDescent="0.25">
      <c r="A620" s="1445"/>
      <c r="B620" s="1445"/>
      <c r="C620" s="1445"/>
      <c r="D620" s="1445"/>
      <c r="E620" s="1119"/>
      <c r="F620" s="1445"/>
      <c r="G620" s="1120"/>
    </row>
    <row r="621" spans="1:7" s="1123" customFormat="1" ht="18" hidden="1" customHeight="1" x14ac:dyDescent="0.25">
      <c r="A621" s="1445"/>
      <c r="B621" s="1445"/>
      <c r="C621" s="1445"/>
      <c r="D621" s="1445"/>
      <c r="E621" s="1119"/>
      <c r="F621" s="1445"/>
      <c r="G621" s="1120"/>
    </row>
    <row r="622" spans="1:7" s="1123" customFormat="1" ht="18" hidden="1" customHeight="1" x14ac:dyDescent="0.25">
      <c r="A622" s="1445"/>
      <c r="B622" s="1445"/>
      <c r="C622" s="1445"/>
      <c r="D622" s="1445"/>
      <c r="E622" s="1119"/>
      <c r="F622" s="1445"/>
      <c r="G622" s="1120"/>
    </row>
    <row r="623" spans="1:7" s="1123" customFormat="1" ht="18" hidden="1" customHeight="1" x14ac:dyDescent="0.25">
      <c r="A623" s="1446"/>
      <c r="B623" s="1445"/>
      <c r="C623" s="1445"/>
      <c r="D623" s="1445"/>
      <c r="E623" s="1119"/>
      <c r="F623" s="1445"/>
      <c r="G623" s="1120"/>
    </row>
    <row r="624" spans="1:7" s="1123" customFormat="1" ht="18" hidden="1" customHeight="1" x14ac:dyDescent="0.25">
      <c r="A624" s="1446"/>
      <c r="B624" s="1445"/>
      <c r="C624" s="1445"/>
      <c r="D624" s="1445"/>
      <c r="E624" s="1119"/>
      <c r="F624" s="1445"/>
      <c r="G624" s="1120"/>
    </row>
    <row r="625" spans="1:7" s="1123" customFormat="1" ht="18" hidden="1" customHeight="1" x14ac:dyDescent="0.25">
      <c r="A625" s="1446"/>
      <c r="B625" s="1445"/>
      <c r="C625" s="1445"/>
      <c r="D625" s="1445"/>
      <c r="E625" s="1119"/>
      <c r="F625" s="1445"/>
      <c r="G625" s="1120"/>
    </row>
    <row r="626" spans="1:7" s="1123" customFormat="1" ht="18" hidden="1" customHeight="1" x14ac:dyDescent="0.25">
      <c r="A626" s="1446"/>
      <c r="B626" s="1445"/>
      <c r="C626" s="1445"/>
      <c r="D626" s="1445"/>
      <c r="E626" s="1119"/>
      <c r="F626" s="1445"/>
      <c r="G626" s="1120"/>
    </row>
    <row r="627" spans="1:7" s="1123" customFormat="1" ht="18" hidden="1" customHeight="1" x14ac:dyDescent="0.25">
      <c r="A627" s="1445"/>
      <c r="B627" s="1445"/>
      <c r="C627" s="1445"/>
      <c r="D627" s="1445"/>
      <c r="E627" s="1119"/>
      <c r="F627" s="1445"/>
      <c r="G627" s="1120"/>
    </row>
    <row r="628" spans="1:7" s="1123" customFormat="1" ht="18" hidden="1" customHeight="1" x14ac:dyDescent="0.25">
      <c r="A628" s="1445"/>
      <c r="B628" s="1445"/>
      <c r="C628" s="1445"/>
      <c r="D628" s="1445"/>
      <c r="E628" s="1119"/>
      <c r="F628" s="1445"/>
      <c r="G628" s="1129"/>
    </row>
    <row r="629" spans="1:7" s="1123" customFormat="1" ht="18" hidden="1" customHeight="1" x14ac:dyDescent="0.25">
      <c r="A629" s="1445"/>
      <c r="B629" s="1445"/>
      <c r="C629" s="1445"/>
      <c r="D629" s="1445"/>
      <c r="E629" s="1119"/>
      <c r="F629" s="1445"/>
      <c r="G629" s="1129"/>
    </row>
    <row r="630" spans="1:7" s="1123" customFormat="1" ht="18" hidden="1" customHeight="1" x14ac:dyDescent="0.25">
      <c r="A630" s="1445"/>
      <c r="B630" s="1445"/>
      <c r="C630" s="1445"/>
      <c r="D630" s="1445"/>
      <c r="E630" s="1119"/>
      <c r="F630" s="1445"/>
      <c r="G630" s="1120"/>
    </row>
    <row r="631" spans="1:7" s="1123" customFormat="1" ht="18" hidden="1" customHeight="1" x14ac:dyDescent="0.25">
      <c r="A631" s="1445"/>
      <c r="B631" s="1445"/>
      <c r="C631" s="1445"/>
      <c r="D631" s="1445"/>
      <c r="E631" s="1119"/>
      <c r="F631" s="1445"/>
      <c r="G631" s="1120"/>
    </row>
    <row r="632" spans="1:7" s="1123" customFormat="1" ht="18" hidden="1" customHeight="1" x14ac:dyDescent="0.25">
      <c r="A632" s="1445"/>
      <c r="B632" s="1445"/>
      <c r="C632" s="1445"/>
      <c r="D632" s="1445"/>
      <c r="E632" s="1119"/>
      <c r="F632" s="1445"/>
      <c r="G632" s="1120"/>
    </row>
    <row r="633" spans="1:7" s="1123" customFormat="1" ht="18" hidden="1" customHeight="1" x14ac:dyDescent="0.25">
      <c r="A633" s="1445"/>
      <c r="B633" s="1445"/>
      <c r="C633" s="1445"/>
      <c r="D633" s="1445"/>
      <c r="E633" s="1119"/>
      <c r="F633" s="1445"/>
      <c r="G633" s="1120"/>
    </row>
    <row r="634" spans="1:7" s="1123" customFormat="1" ht="18" hidden="1" customHeight="1" x14ac:dyDescent="0.25">
      <c r="A634" s="1445"/>
      <c r="B634" s="1445"/>
      <c r="C634" s="1445"/>
      <c r="D634" s="1445"/>
      <c r="E634" s="1119"/>
      <c r="F634" s="1445"/>
      <c r="G634" s="1120"/>
    </row>
    <row r="635" spans="1:7" s="1123" customFormat="1" ht="18" hidden="1" customHeight="1" x14ac:dyDescent="0.25">
      <c r="A635" s="1445"/>
      <c r="B635" s="1445"/>
      <c r="C635" s="1445"/>
      <c r="D635" s="1445"/>
      <c r="E635" s="1119"/>
      <c r="F635" s="1445"/>
    </row>
    <row r="636" spans="1:7" s="1123" customFormat="1" ht="18" hidden="1" customHeight="1" x14ac:dyDescent="0.25">
      <c r="A636" s="1445"/>
      <c r="B636" s="1445"/>
      <c r="C636" s="1445"/>
      <c r="D636" s="1445"/>
      <c r="E636" s="1119"/>
      <c r="F636" s="1445"/>
      <c r="G636" s="1120"/>
    </row>
    <row r="637" spans="1:7" s="1123" customFormat="1" ht="18" hidden="1" customHeight="1" x14ac:dyDescent="0.25">
      <c r="A637" s="1445"/>
      <c r="B637" s="1445"/>
      <c r="C637" s="1445"/>
      <c r="D637" s="1445"/>
      <c r="E637" s="1119"/>
      <c r="F637" s="1445"/>
      <c r="G637" s="1120"/>
    </row>
    <row r="638" spans="1:7" s="1123" customFormat="1" ht="18" hidden="1" customHeight="1" x14ac:dyDescent="0.25">
      <c r="A638" s="1445"/>
      <c r="B638" s="1445"/>
      <c r="C638" s="1445"/>
      <c r="D638" s="1445"/>
      <c r="E638" s="1119"/>
      <c r="F638" s="1445"/>
      <c r="G638" s="1120"/>
    </row>
    <row r="639" spans="1:7" s="1123" customFormat="1" ht="18" hidden="1" customHeight="1" x14ac:dyDescent="0.25">
      <c r="A639" s="1445"/>
      <c r="B639" s="1445"/>
      <c r="C639" s="1445"/>
      <c r="D639" s="1445"/>
      <c r="E639" s="1119"/>
      <c r="F639" s="1445"/>
      <c r="G639" s="1129"/>
    </row>
    <row r="640" spans="1:7" s="1123" customFormat="1" ht="18" hidden="1" customHeight="1" x14ac:dyDescent="0.25">
      <c r="A640" s="1445"/>
      <c r="B640" s="1445"/>
      <c r="C640" s="1445"/>
      <c r="D640" s="1445"/>
      <c r="E640" s="1119"/>
      <c r="F640" s="1445"/>
      <c r="G640" s="1129"/>
    </row>
    <row r="641" spans="1:7" s="1123" customFormat="1" ht="18" hidden="1" customHeight="1" x14ac:dyDescent="0.25">
      <c r="A641" s="1445"/>
      <c r="B641" s="1445"/>
      <c r="C641" s="1445"/>
      <c r="D641" s="1445"/>
      <c r="E641" s="1119"/>
      <c r="F641" s="1445"/>
      <c r="G641" s="1120"/>
    </row>
    <row r="642" spans="1:7" s="1123" customFormat="1" ht="18" hidden="1" customHeight="1" x14ac:dyDescent="0.25">
      <c r="A642" s="1445"/>
      <c r="B642" s="1445"/>
      <c r="C642" s="1445"/>
      <c r="D642" s="1445"/>
      <c r="E642" s="1119"/>
      <c r="F642" s="1445"/>
      <c r="G642" s="1120"/>
    </row>
    <row r="643" spans="1:7" s="1123" customFormat="1" ht="18" hidden="1" customHeight="1" x14ac:dyDescent="0.25">
      <c r="A643" s="1445"/>
      <c r="B643" s="1445"/>
      <c r="C643" s="1445"/>
      <c r="D643" s="1445"/>
      <c r="E643" s="1119"/>
      <c r="F643" s="1445"/>
      <c r="G643" s="1120"/>
    </row>
    <row r="644" spans="1:7" s="1123" customFormat="1" ht="18" hidden="1" customHeight="1" x14ac:dyDescent="0.25">
      <c r="A644" s="1445"/>
      <c r="B644" s="1445"/>
      <c r="C644" s="1445"/>
      <c r="D644" s="1445"/>
      <c r="E644" s="1119"/>
      <c r="F644" s="1445"/>
      <c r="G644" s="1120"/>
    </row>
    <row r="645" spans="1:7" s="1123" customFormat="1" ht="18" hidden="1" customHeight="1" x14ac:dyDescent="0.25">
      <c r="A645" s="1445"/>
      <c r="B645" s="1445"/>
      <c r="C645" s="1445"/>
      <c r="D645" s="1445"/>
      <c r="E645" s="1119"/>
      <c r="F645" s="1445"/>
      <c r="G645" s="1120"/>
    </row>
    <row r="646" spans="1:7" s="1123" customFormat="1" ht="18" hidden="1" customHeight="1" x14ac:dyDescent="0.25">
      <c r="A646" s="1445"/>
      <c r="B646" s="1445"/>
      <c r="C646" s="1445"/>
      <c r="D646" s="1445"/>
      <c r="E646" s="1119"/>
      <c r="F646" s="1445"/>
      <c r="G646" s="1120"/>
    </row>
    <row r="647" spans="1:7" s="1123" customFormat="1" ht="18" hidden="1" customHeight="1" x14ac:dyDescent="0.25">
      <c r="A647" s="1445"/>
      <c r="B647" s="1445"/>
      <c r="C647" s="1445"/>
      <c r="D647" s="1445"/>
      <c r="E647" s="1119"/>
      <c r="F647" s="1445"/>
      <c r="G647" s="1120"/>
    </row>
    <row r="648" spans="1:7" s="1123" customFormat="1" ht="18" hidden="1" customHeight="1" x14ac:dyDescent="0.25">
      <c r="A648" s="1445"/>
      <c r="B648" s="1445"/>
      <c r="C648" s="1445"/>
      <c r="D648" s="1445"/>
      <c r="E648" s="1119"/>
      <c r="F648" s="1445"/>
      <c r="G648" s="1129"/>
    </row>
    <row r="649" spans="1:7" s="1123" customFormat="1" ht="18" hidden="1" customHeight="1" x14ac:dyDescent="0.25">
      <c r="A649" s="1445"/>
      <c r="B649" s="1445"/>
      <c r="C649" s="1445"/>
      <c r="D649" s="1445"/>
      <c r="E649" s="1119"/>
      <c r="F649" s="1445"/>
      <c r="G649" s="1129"/>
    </row>
    <row r="650" spans="1:7" s="1123" customFormat="1" ht="18" hidden="1" customHeight="1" x14ac:dyDescent="0.25">
      <c r="A650" s="1445"/>
      <c r="B650" s="1445"/>
      <c r="C650" s="1445"/>
      <c r="D650" s="1445"/>
      <c r="E650" s="1119"/>
      <c r="F650" s="1445"/>
      <c r="G650" s="1129"/>
    </row>
    <row r="651" spans="1:7" s="1123" customFormat="1" ht="18" hidden="1" customHeight="1" x14ac:dyDescent="0.25">
      <c r="A651" s="1445"/>
      <c r="B651" s="1445"/>
      <c r="C651" s="1445"/>
      <c r="D651" s="1445"/>
      <c r="E651" s="1119"/>
      <c r="F651" s="1445"/>
      <c r="G651" s="1120"/>
    </row>
    <row r="652" spans="1:7" s="1123" customFormat="1" ht="18" hidden="1" customHeight="1" x14ac:dyDescent="0.25">
      <c r="A652" s="1445"/>
      <c r="B652" s="1445"/>
      <c r="C652" s="1445"/>
      <c r="D652" s="1445"/>
      <c r="E652" s="1119"/>
      <c r="F652" s="1445"/>
      <c r="G652" s="1120"/>
    </row>
    <row r="653" spans="1:7" s="1123" customFormat="1" ht="18" hidden="1" customHeight="1" x14ac:dyDescent="0.25">
      <c r="A653" s="1445"/>
      <c r="B653" s="1445"/>
      <c r="C653" s="1445"/>
      <c r="D653" s="1445"/>
      <c r="E653" s="1119"/>
      <c r="F653" s="1445"/>
      <c r="G653" s="1120"/>
    </row>
    <row r="654" spans="1:7" s="1123" customFormat="1" ht="18" hidden="1" customHeight="1" x14ac:dyDescent="0.25">
      <c r="A654" s="1445"/>
      <c r="B654" s="1445"/>
      <c r="C654" s="1445"/>
      <c r="D654" s="1445"/>
      <c r="E654" s="1119"/>
      <c r="F654" s="1445"/>
      <c r="G654" s="1120"/>
    </row>
    <row r="655" spans="1:7" s="1123" customFormat="1" ht="18" hidden="1" customHeight="1" x14ac:dyDescent="0.25">
      <c r="A655" s="1445"/>
      <c r="B655" s="1445"/>
      <c r="C655" s="1445"/>
      <c r="D655" s="1445"/>
      <c r="E655" s="1119"/>
      <c r="F655" s="1445"/>
      <c r="G655" s="1120"/>
    </row>
    <row r="656" spans="1:7" s="1123" customFormat="1" ht="18" hidden="1" customHeight="1" x14ac:dyDescent="0.25">
      <c r="A656" s="1445"/>
      <c r="B656" s="1445"/>
      <c r="C656" s="1445"/>
      <c r="D656" s="1445"/>
      <c r="E656" s="1119"/>
      <c r="F656" s="1445"/>
      <c r="G656" s="1120"/>
    </row>
    <row r="657" spans="1:7" s="1123" customFormat="1" ht="18" hidden="1" customHeight="1" x14ac:dyDescent="0.25">
      <c r="A657" s="1445"/>
      <c r="B657" s="1445"/>
      <c r="C657" s="1445"/>
      <c r="D657" s="1445"/>
      <c r="E657" s="1119"/>
      <c r="F657" s="1445"/>
      <c r="G657" s="1120"/>
    </row>
    <row r="658" spans="1:7" s="1123" customFormat="1" ht="18" hidden="1" customHeight="1" x14ac:dyDescent="0.25">
      <c r="A658" s="1445"/>
      <c r="B658" s="1445"/>
      <c r="C658" s="1445"/>
      <c r="D658" s="1445"/>
      <c r="E658" s="1119"/>
      <c r="F658" s="1445"/>
      <c r="G658" s="1120"/>
    </row>
    <row r="659" spans="1:7" s="1123" customFormat="1" ht="18" hidden="1" customHeight="1" x14ac:dyDescent="0.25">
      <c r="A659" s="1445"/>
      <c r="B659" s="1445"/>
      <c r="C659" s="1445"/>
      <c r="D659" s="1445"/>
      <c r="E659" s="1119"/>
      <c r="F659" s="1445"/>
      <c r="G659" s="1120"/>
    </row>
    <row r="660" spans="1:7" s="1123" customFormat="1" ht="18" hidden="1" customHeight="1" x14ac:dyDescent="0.25">
      <c r="A660" s="1445"/>
      <c r="B660" s="1445"/>
      <c r="C660" s="1445"/>
      <c r="D660" s="1445"/>
      <c r="E660" s="1119"/>
      <c r="F660" s="1445"/>
      <c r="G660" s="1120"/>
    </row>
    <row r="661" spans="1:7" s="1123" customFormat="1" ht="18" hidden="1" customHeight="1" x14ac:dyDescent="0.25">
      <c r="A661" s="1445"/>
      <c r="B661" s="1445"/>
      <c r="C661" s="1445"/>
      <c r="D661" s="1445"/>
      <c r="E661" s="1119"/>
      <c r="F661" s="1445"/>
      <c r="G661" s="1120"/>
    </row>
    <row r="662" spans="1:7" s="1123" customFormat="1" ht="18" hidden="1" customHeight="1" x14ac:dyDescent="0.25">
      <c r="A662" s="1445"/>
      <c r="B662" s="1445"/>
      <c r="C662" s="1445"/>
      <c r="D662" s="1445"/>
      <c r="E662" s="1119"/>
      <c r="F662" s="1445"/>
      <c r="G662" s="1120"/>
    </row>
    <row r="663" spans="1:7" s="1123" customFormat="1" ht="18" hidden="1" customHeight="1" x14ac:dyDescent="0.25">
      <c r="A663" s="1445"/>
      <c r="B663" s="1445"/>
      <c r="C663" s="1445"/>
      <c r="D663" s="1445"/>
      <c r="E663" s="1119"/>
      <c r="F663" s="1445"/>
      <c r="G663" s="1120"/>
    </row>
    <row r="664" spans="1:7" s="1123" customFormat="1" ht="18" hidden="1" customHeight="1" x14ac:dyDescent="0.25">
      <c r="A664" s="1445"/>
      <c r="B664" s="1445"/>
      <c r="C664" s="1445"/>
      <c r="D664" s="1445"/>
      <c r="E664" s="1119"/>
      <c r="F664" s="1445"/>
      <c r="G664" s="1120"/>
    </row>
    <row r="665" spans="1:7" s="1123" customFormat="1" ht="18" hidden="1" customHeight="1" x14ac:dyDescent="0.25">
      <c r="A665" s="1445"/>
      <c r="B665" s="1445"/>
      <c r="C665" s="1445"/>
      <c r="D665" s="1445"/>
      <c r="E665" s="1119"/>
      <c r="F665" s="1445"/>
      <c r="G665" s="1120"/>
    </row>
    <row r="666" spans="1:7" s="1123" customFormat="1" ht="18" hidden="1" customHeight="1" x14ac:dyDescent="0.25">
      <c r="A666" s="1445"/>
      <c r="B666" s="1445"/>
      <c r="C666" s="1445"/>
      <c r="D666" s="1445"/>
      <c r="E666" s="1119"/>
      <c r="F666" s="1445"/>
      <c r="G666" s="1120"/>
    </row>
    <row r="667" spans="1:7" s="1123" customFormat="1" ht="18" hidden="1" customHeight="1" x14ac:dyDescent="0.25">
      <c r="A667" s="1445"/>
      <c r="B667" s="1445"/>
      <c r="C667" s="1446"/>
      <c r="D667" s="1445"/>
      <c r="E667" s="1119"/>
      <c r="F667" s="1445"/>
      <c r="G667" s="1120"/>
    </row>
    <row r="668" spans="1:7" s="1123" customFormat="1" ht="18" hidden="1" customHeight="1" x14ac:dyDescent="0.25">
      <c r="A668" s="1445"/>
      <c r="B668" s="1445"/>
      <c r="C668" s="1445"/>
      <c r="D668" s="1445"/>
      <c r="E668" s="1119"/>
      <c r="F668" s="1445"/>
      <c r="G668" s="1120"/>
    </row>
    <row r="669" spans="1:7" s="1123" customFormat="1" ht="18" hidden="1" customHeight="1" x14ac:dyDescent="0.25">
      <c r="A669" s="1445"/>
      <c r="B669" s="1445"/>
      <c r="C669" s="1445"/>
      <c r="D669" s="1445"/>
      <c r="E669" s="1119"/>
      <c r="F669" s="1445"/>
      <c r="G669" s="1120"/>
    </row>
    <row r="670" spans="1:7" s="1123" customFormat="1" ht="18" hidden="1" customHeight="1" x14ac:dyDescent="0.25">
      <c r="A670" s="1445"/>
      <c r="B670" s="1445"/>
      <c r="C670" s="1445"/>
      <c r="D670" s="1445"/>
      <c r="E670" s="1119"/>
      <c r="F670" s="1445"/>
      <c r="G670" s="1129"/>
    </row>
    <row r="671" spans="1:7" s="1123" customFormat="1" ht="18" hidden="1" customHeight="1" x14ac:dyDescent="0.25">
      <c r="A671" s="1445"/>
      <c r="B671" s="1445"/>
      <c r="C671" s="1445"/>
      <c r="D671" s="1445"/>
      <c r="E671" s="1119"/>
      <c r="F671" s="1445"/>
      <c r="G671" s="1120"/>
    </row>
    <row r="672" spans="1:7" s="1123" customFormat="1" ht="18" hidden="1" customHeight="1" x14ac:dyDescent="0.25">
      <c r="A672" s="1445"/>
      <c r="B672" s="1445"/>
      <c r="C672" s="1445"/>
      <c r="D672" s="1445"/>
      <c r="E672" s="1119"/>
      <c r="F672" s="1445"/>
      <c r="G672" s="1120"/>
    </row>
    <row r="673" spans="1:7" s="1123" customFormat="1" ht="18" hidden="1" customHeight="1" x14ac:dyDescent="0.25">
      <c r="A673" s="1445"/>
      <c r="B673" s="1445"/>
      <c r="C673" s="1445"/>
      <c r="D673" s="1445"/>
      <c r="E673" s="1119"/>
      <c r="F673" s="1445"/>
      <c r="G673" s="1120"/>
    </row>
    <row r="674" spans="1:7" s="1123" customFormat="1" ht="18" hidden="1" customHeight="1" x14ac:dyDescent="0.25">
      <c r="A674" s="1445"/>
      <c r="B674" s="1445"/>
      <c r="C674" s="1445"/>
      <c r="D674" s="1445"/>
      <c r="E674" s="1119"/>
      <c r="F674" s="1445"/>
      <c r="G674" s="1120"/>
    </row>
    <row r="675" spans="1:7" s="1123" customFormat="1" ht="18" hidden="1" customHeight="1" x14ac:dyDescent="0.25">
      <c r="A675" s="1445"/>
      <c r="B675" s="1445"/>
      <c r="C675" s="1445"/>
      <c r="D675" s="1445"/>
      <c r="E675" s="1119"/>
      <c r="F675" s="1445"/>
      <c r="G675" s="1120"/>
    </row>
    <row r="676" spans="1:7" s="1123" customFormat="1" ht="18" hidden="1" customHeight="1" x14ac:dyDescent="0.25">
      <c r="A676" s="1445"/>
      <c r="B676" s="1445"/>
      <c r="C676" s="1445"/>
      <c r="D676" s="1445"/>
      <c r="E676" s="1119"/>
      <c r="F676" s="1445"/>
      <c r="G676" s="1120"/>
    </row>
    <row r="677" spans="1:7" s="1123" customFormat="1" ht="18" hidden="1" customHeight="1" x14ac:dyDescent="0.25">
      <c r="A677" s="1445"/>
      <c r="B677" s="1445"/>
      <c r="C677" s="1445"/>
      <c r="D677" s="1445"/>
      <c r="E677" s="1119"/>
      <c r="F677" s="1445"/>
      <c r="G677" s="1120"/>
    </row>
    <row r="678" spans="1:7" s="1123" customFormat="1" ht="18" hidden="1" customHeight="1" x14ac:dyDescent="0.25">
      <c r="A678" s="1445"/>
      <c r="B678" s="1445"/>
      <c r="C678" s="1445"/>
      <c r="D678" s="1445"/>
      <c r="E678" s="1119"/>
      <c r="F678" s="1445"/>
      <c r="G678" s="1120"/>
    </row>
    <row r="679" spans="1:7" s="1123" customFormat="1" ht="18" hidden="1" customHeight="1" x14ac:dyDescent="0.25">
      <c r="A679" s="1445"/>
      <c r="B679" s="1445"/>
      <c r="C679" s="1445"/>
      <c r="D679" s="1445"/>
      <c r="E679" s="1119"/>
      <c r="F679" s="1445"/>
      <c r="G679" s="1120"/>
    </row>
    <row r="680" spans="1:7" s="1123" customFormat="1" ht="18" hidden="1" customHeight="1" x14ac:dyDescent="0.25">
      <c r="A680" s="1445"/>
      <c r="B680" s="1445"/>
      <c r="C680" s="1445"/>
      <c r="D680" s="1445"/>
      <c r="E680" s="1119"/>
      <c r="F680" s="1445"/>
      <c r="G680" s="1120"/>
    </row>
    <row r="681" spans="1:7" s="1123" customFormat="1" ht="18" hidden="1" customHeight="1" x14ac:dyDescent="0.25">
      <c r="A681" s="1445"/>
      <c r="B681" s="1445"/>
      <c r="C681" s="1445"/>
      <c r="D681" s="1445"/>
      <c r="E681" s="1119"/>
      <c r="F681" s="1445"/>
      <c r="G681" s="1120"/>
    </row>
    <row r="682" spans="1:7" s="1123" customFormat="1" ht="18" hidden="1" customHeight="1" x14ac:dyDescent="0.25">
      <c r="A682" s="1445"/>
      <c r="B682" s="1445"/>
      <c r="C682" s="1445"/>
      <c r="D682" s="1445"/>
      <c r="E682" s="1119"/>
      <c r="F682" s="1445"/>
      <c r="G682" s="1120"/>
    </row>
    <row r="683" spans="1:7" s="1123" customFormat="1" ht="18" hidden="1" customHeight="1" x14ac:dyDescent="0.25">
      <c r="A683" s="1445"/>
      <c r="B683" s="1445"/>
      <c r="C683" s="1445"/>
      <c r="D683" s="1445"/>
      <c r="E683" s="1119"/>
      <c r="F683" s="1445"/>
      <c r="G683" s="1120"/>
    </row>
    <row r="684" spans="1:7" s="1123" customFormat="1" ht="18" hidden="1" customHeight="1" x14ac:dyDescent="0.25">
      <c r="A684" s="1445"/>
      <c r="B684" s="1445"/>
      <c r="C684" s="1445"/>
      <c r="D684" s="1445"/>
      <c r="E684" s="1119"/>
      <c r="F684" s="1445"/>
      <c r="G684" s="1120"/>
    </row>
    <row r="685" spans="1:7" s="1123" customFormat="1" ht="18" hidden="1" customHeight="1" x14ac:dyDescent="0.25">
      <c r="A685" s="1445"/>
      <c r="B685" s="1445"/>
      <c r="C685" s="1445"/>
      <c r="D685" s="1445"/>
      <c r="E685" s="1119"/>
      <c r="F685" s="1445"/>
      <c r="G685" s="1120"/>
    </row>
    <row r="686" spans="1:7" s="1123" customFormat="1" ht="18" hidden="1" customHeight="1" x14ac:dyDescent="0.25">
      <c r="A686" s="1445"/>
      <c r="B686" s="1445"/>
      <c r="C686" s="1445"/>
      <c r="D686" s="1445"/>
      <c r="E686" s="1119"/>
      <c r="F686" s="1445"/>
      <c r="G686" s="1120"/>
    </row>
    <row r="687" spans="1:7" s="1123" customFormat="1" ht="18" hidden="1" customHeight="1" x14ac:dyDescent="0.25">
      <c r="A687" s="1445"/>
      <c r="B687" s="1445"/>
      <c r="C687" s="1446"/>
      <c r="D687" s="1445"/>
      <c r="E687" s="1119"/>
      <c r="F687" s="1445"/>
      <c r="G687" s="1120"/>
    </row>
    <row r="688" spans="1:7" s="1123" customFormat="1" ht="18" hidden="1" customHeight="1" x14ac:dyDescent="0.25">
      <c r="A688" s="1445"/>
      <c r="B688" s="1445"/>
      <c r="C688" s="1445"/>
      <c r="D688" s="1445"/>
      <c r="E688" s="1119"/>
      <c r="F688" s="1445"/>
      <c r="G688" s="1120"/>
    </row>
    <row r="689" spans="1:7" s="1123" customFormat="1" ht="18" hidden="1" customHeight="1" x14ac:dyDescent="0.25">
      <c r="A689" s="1445"/>
      <c r="B689" s="1445"/>
      <c r="C689" s="1445"/>
      <c r="D689" s="1445"/>
      <c r="E689" s="1119"/>
      <c r="F689" s="1445"/>
      <c r="G689" s="1120"/>
    </row>
    <row r="690" spans="1:7" s="1123" customFormat="1" ht="18" hidden="1" customHeight="1" x14ac:dyDescent="0.25">
      <c r="A690" s="1445"/>
      <c r="B690" s="1445"/>
      <c r="C690" s="1445"/>
      <c r="D690" s="1445"/>
      <c r="E690" s="1119"/>
      <c r="F690" s="1445"/>
      <c r="G690" s="1120"/>
    </row>
    <row r="691" spans="1:7" s="1123" customFormat="1" ht="18" hidden="1" customHeight="1" x14ac:dyDescent="0.25">
      <c r="A691" s="1445"/>
      <c r="B691" s="1445"/>
      <c r="C691" s="1445"/>
      <c r="D691" s="1445"/>
      <c r="E691" s="1119"/>
      <c r="F691" s="1445"/>
      <c r="G691" s="1120"/>
    </row>
    <row r="692" spans="1:7" s="1123" customFormat="1" ht="18" hidden="1" customHeight="1" x14ac:dyDescent="0.25">
      <c r="A692" s="1445"/>
      <c r="B692" s="1445"/>
      <c r="C692" s="1445"/>
      <c r="D692" s="1445"/>
      <c r="E692" s="1119"/>
      <c r="F692" s="1445"/>
      <c r="G692" s="1120"/>
    </row>
    <row r="693" spans="1:7" s="1123" customFormat="1" ht="18" hidden="1" customHeight="1" x14ac:dyDescent="0.25">
      <c r="A693" s="1445"/>
      <c r="B693" s="1445"/>
      <c r="C693" s="1445"/>
      <c r="D693" s="1445"/>
      <c r="E693" s="1119"/>
      <c r="F693" s="1445"/>
      <c r="G693" s="1124"/>
    </row>
    <row r="694" spans="1:7" s="1123" customFormat="1" ht="18" hidden="1" customHeight="1" x14ac:dyDescent="0.25">
      <c r="A694" s="1445"/>
      <c r="B694" s="1445"/>
      <c r="C694" s="1445"/>
      <c r="D694" s="1445"/>
      <c r="E694" s="1119"/>
      <c r="F694" s="1445"/>
      <c r="G694" s="1120"/>
    </row>
    <row r="695" spans="1:7" s="1123" customFormat="1" ht="18" hidden="1" customHeight="1" x14ac:dyDescent="0.25">
      <c r="A695" s="1445"/>
      <c r="B695" s="1117"/>
      <c r="C695" s="1117"/>
      <c r="D695" s="1445"/>
      <c r="E695" s="1119"/>
      <c r="F695" s="1446"/>
      <c r="G695" s="1120"/>
    </row>
    <row r="696" spans="1:7" s="1123" customFormat="1" ht="18" hidden="1" customHeight="1" x14ac:dyDescent="0.25">
      <c r="A696" s="1445"/>
      <c r="B696" s="1117"/>
      <c r="C696" s="1117"/>
      <c r="D696" s="1445"/>
      <c r="E696" s="1119"/>
      <c r="F696" s="1446"/>
    </row>
    <row r="697" spans="1:7" ht="18" customHeight="1" x14ac:dyDescent="0.25"/>
    <row r="698" spans="1:7" ht="18" customHeight="1" x14ac:dyDescent="0.25"/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1">
    <mergeCell ref="A365:A369"/>
    <mergeCell ref="A372:A376"/>
    <mergeCell ref="A377:A380"/>
    <mergeCell ref="A381:A382"/>
    <mergeCell ref="A204:A216"/>
    <mergeCell ref="A263:A270"/>
    <mergeCell ref="A273:A276"/>
    <mergeCell ref="A278:A279"/>
    <mergeCell ref="A280:A281"/>
    <mergeCell ref="A287:A291"/>
    <mergeCell ref="A292:A293"/>
    <mergeCell ref="A294:A298"/>
    <mergeCell ref="A300:A313"/>
    <mergeCell ref="A315:A317"/>
    <mergeCell ref="A353:A359"/>
    <mergeCell ref="A360:A361"/>
    <mergeCell ref="A178:A180"/>
    <mergeCell ref="A181:A183"/>
    <mergeCell ref="A184:A188"/>
    <mergeCell ref="A189:A192"/>
    <mergeCell ref="A194:A203"/>
    <mergeCell ref="A1:F1"/>
    <mergeCell ref="A2:F2"/>
    <mergeCell ref="A3:F3"/>
    <mergeCell ref="A6:A10"/>
    <mergeCell ref="A11:A177"/>
    <mergeCell ref="A363:A364"/>
    <mergeCell ref="A318:A322"/>
    <mergeCell ref="A324:A327"/>
    <mergeCell ref="A328:A335"/>
    <mergeCell ref="A337:A339"/>
    <mergeCell ref="A340:A343"/>
    <mergeCell ref="A344:A347"/>
    <mergeCell ref="A349:A352"/>
    <mergeCell ref="A217:A223"/>
    <mergeCell ref="A224:A237"/>
    <mergeCell ref="A240:A245"/>
    <mergeCell ref="A246:A251"/>
    <mergeCell ref="A252:A260"/>
    <mergeCell ref="A388:A390"/>
    <mergeCell ref="A393:A394"/>
    <mergeCell ref="A395:A399"/>
    <mergeCell ref="A402:A403"/>
    <mergeCell ref="A404:A405"/>
    <mergeCell ref="A438:A442"/>
    <mergeCell ref="A444:A449"/>
    <mergeCell ref="A406:A409"/>
    <mergeCell ref="A411:A423"/>
    <mergeCell ref="A427:A428"/>
    <mergeCell ref="A429:A432"/>
    <mergeCell ref="A433:A4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1"/>
  <sheetViews>
    <sheetView zoomScale="70" zoomScaleNormal="70" workbookViewId="0">
      <selection activeCell="J102" sqref="J101:J102"/>
    </sheetView>
  </sheetViews>
  <sheetFormatPr defaultColWidth="9.140625" defaultRowHeight="15" x14ac:dyDescent="0.25"/>
  <cols>
    <col min="1" max="1" width="58.140625" customWidth="1"/>
    <col min="2" max="2" width="46" customWidth="1"/>
    <col min="3" max="3" width="65.7109375" customWidth="1"/>
    <col min="4" max="4" width="75" bestFit="1" customWidth="1"/>
    <col min="5" max="5" width="20.140625" bestFit="1" customWidth="1"/>
    <col min="6" max="6" width="15" bestFit="1" customWidth="1"/>
    <col min="7" max="7" width="16.7109375" bestFit="1" customWidth="1"/>
    <col min="8" max="8" width="18.7109375" bestFit="1" customWidth="1"/>
    <col min="9" max="9" width="16.7109375" bestFit="1" customWidth="1"/>
    <col min="10" max="10" width="15" bestFit="1" customWidth="1"/>
    <col min="11" max="11" width="16.7109375" bestFit="1" customWidth="1"/>
    <col min="12" max="12" width="22" bestFit="1" customWidth="1"/>
    <col min="13" max="13" width="16.7109375" bestFit="1" customWidth="1"/>
    <col min="14" max="14" width="22.42578125" bestFit="1" customWidth="1"/>
    <col min="15" max="15" width="16.7109375" bestFit="1" customWidth="1"/>
    <col min="16" max="16" width="13.85546875" bestFit="1" customWidth="1"/>
    <col min="17" max="17" width="16.140625" customWidth="1"/>
    <col min="18" max="256" width="11.42578125" customWidth="1"/>
    <col min="257" max="257" width="19.42578125" customWidth="1"/>
    <col min="258" max="258" width="11.42578125" customWidth="1"/>
    <col min="259" max="259" width="101.85546875" bestFit="1" customWidth="1"/>
    <col min="260" max="260" width="75" bestFit="1" customWidth="1"/>
    <col min="261" max="261" width="11.42578125" customWidth="1"/>
    <col min="262" max="262" width="15" bestFit="1" customWidth="1"/>
    <col min="263" max="263" width="21.7109375" bestFit="1" customWidth="1"/>
    <col min="264" max="264" width="18.7109375" bestFit="1" customWidth="1"/>
    <col min="265" max="265" width="13.42578125" bestFit="1" customWidth="1"/>
    <col min="266" max="266" width="15" bestFit="1" customWidth="1"/>
    <col min="267" max="267" width="13.42578125" bestFit="1" customWidth="1"/>
    <col min="268" max="268" width="22" bestFit="1" customWidth="1"/>
    <col min="269" max="269" width="13.42578125" bestFit="1" customWidth="1"/>
    <col min="270" max="270" width="15" bestFit="1" customWidth="1"/>
    <col min="271" max="271" width="13.42578125" bestFit="1" customWidth="1"/>
    <col min="272" max="272" width="11.7109375" bestFit="1" customWidth="1"/>
    <col min="273" max="273" width="16.140625" customWidth="1"/>
    <col min="274" max="512" width="11.42578125" customWidth="1"/>
    <col min="513" max="513" width="19.42578125" customWidth="1"/>
    <col min="514" max="514" width="11.42578125" customWidth="1"/>
    <col min="515" max="515" width="101.85546875" bestFit="1" customWidth="1"/>
    <col min="516" max="516" width="75" bestFit="1" customWidth="1"/>
    <col min="517" max="517" width="11.42578125" customWidth="1"/>
    <col min="518" max="518" width="15" bestFit="1" customWidth="1"/>
    <col min="519" max="519" width="21.7109375" bestFit="1" customWidth="1"/>
    <col min="520" max="520" width="18.7109375" bestFit="1" customWidth="1"/>
    <col min="521" max="521" width="13.42578125" bestFit="1" customWidth="1"/>
    <col min="522" max="522" width="15" bestFit="1" customWidth="1"/>
    <col min="523" max="523" width="13.42578125" bestFit="1" customWidth="1"/>
    <col min="524" max="524" width="22" bestFit="1" customWidth="1"/>
    <col min="525" max="525" width="13.42578125" bestFit="1" customWidth="1"/>
    <col min="526" max="526" width="15" bestFit="1" customWidth="1"/>
    <col min="527" max="527" width="13.42578125" bestFit="1" customWidth="1"/>
    <col min="528" max="528" width="11.7109375" bestFit="1" customWidth="1"/>
    <col min="529" max="529" width="16.140625" customWidth="1"/>
    <col min="530" max="768" width="11.42578125" customWidth="1"/>
    <col min="769" max="769" width="19.42578125" customWidth="1"/>
    <col min="770" max="770" width="11.42578125" customWidth="1"/>
    <col min="771" max="771" width="101.85546875" bestFit="1" customWidth="1"/>
    <col min="772" max="772" width="75" bestFit="1" customWidth="1"/>
    <col min="773" max="773" width="11.42578125" customWidth="1"/>
    <col min="774" max="774" width="15" bestFit="1" customWidth="1"/>
    <col min="775" max="775" width="21.7109375" bestFit="1" customWidth="1"/>
    <col min="776" max="776" width="18.7109375" bestFit="1" customWidth="1"/>
    <col min="777" max="777" width="13.42578125" bestFit="1" customWidth="1"/>
    <col min="778" max="778" width="15" bestFit="1" customWidth="1"/>
    <col min="779" max="779" width="13.42578125" bestFit="1" customWidth="1"/>
    <col min="780" max="780" width="22" bestFit="1" customWidth="1"/>
    <col min="781" max="781" width="13.42578125" bestFit="1" customWidth="1"/>
    <col min="782" max="782" width="15" bestFit="1" customWidth="1"/>
    <col min="783" max="783" width="13.42578125" bestFit="1" customWidth="1"/>
    <col min="784" max="784" width="11.7109375" bestFit="1" customWidth="1"/>
    <col min="785" max="785" width="16.140625" customWidth="1"/>
    <col min="786" max="1024" width="11.42578125" customWidth="1"/>
    <col min="1025" max="1025" width="19.42578125" customWidth="1"/>
    <col min="1026" max="1026" width="11.42578125" customWidth="1"/>
    <col min="1027" max="1027" width="101.85546875" bestFit="1" customWidth="1"/>
    <col min="1028" max="1028" width="75" bestFit="1" customWidth="1"/>
    <col min="1029" max="1029" width="11.42578125" customWidth="1"/>
    <col min="1030" max="1030" width="15" bestFit="1" customWidth="1"/>
    <col min="1031" max="1031" width="21.7109375" bestFit="1" customWidth="1"/>
    <col min="1032" max="1032" width="18.7109375" bestFit="1" customWidth="1"/>
    <col min="1033" max="1033" width="13.42578125" bestFit="1" customWidth="1"/>
    <col min="1034" max="1034" width="15" bestFit="1" customWidth="1"/>
    <col min="1035" max="1035" width="13.42578125" bestFit="1" customWidth="1"/>
    <col min="1036" max="1036" width="22" bestFit="1" customWidth="1"/>
    <col min="1037" max="1037" width="13.42578125" bestFit="1" customWidth="1"/>
    <col min="1038" max="1038" width="15" bestFit="1" customWidth="1"/>
    <col min="1039" max="1039" width="13.42578125" bestFit="1" customWidth="1"/>
    <col min="1040" max="1040" width="11.7109375" bestFit="1" customWidth="1"/>
    <col min="1041" max="1041" width="16.140625" customWidth="1"/>
    <col min="1042" max="1280" width="11.42578125" customWidth="1"/>
    <col min="1281" max="1281" width="19.42578125" customWidth="1"/>
    <col min="1282" max="1282" width="11.42578125" customWidth="1"/>
    <col min="1283" max="1283" width="101.85546875" bestFit="1" customWidth="1"/>
    <col min="1284" max="1284" width="75" bestFit="1" customWidth="1"/>
    <col min="1285" max="1285" width="11.42578125" customWidth="1"/>
    <col min="1286" max="1286" width="15" bestFit="1" customWidth="1"/>
    <col min="1287" max="1287" width="21.7109375" bestFit="1" customWidth="1"/>
    <col min="1288" max="1288" width="18.7109375" bestFit="1" customWidth="1"/>
    <col min="1289" max="1289" width="13.42578125" bestFit="1" customWidth="1"/>
    <col min="1290" max="1290" width="15" bestFit="1" customWidth="1"/>
    <col min="1291" max="1291" width="13.42578125" bestFit="1" customWidth="1"/>
    <col min="1292" max="1292" width="22" bestFit="1" customWidth="1"/>
    <col min="1293" max="1293" width="13.42578125" bestFit="1" customWidth="1"/>
    <col min="1294" max="1294" width="15" bestFit="1" customWidth="1"/>
    <col min="1295" max="1295" width="13.42578125" bestFit="1" customWidth="1"/>
    <col min="1296" max="1296" width="11.7109375" bestFit="1" customWidth="1"/>
    <col min="1297" max="1297" width="16.140625" customWidth="1"/>
    <col min="1298" max="1536" width="11.42578125" customWidth="1"/>
    <col min="1537" max="1537" width="19.42578125" customWidth="1"/>
    <col min="1538" max="1538" width="11.42578125" customWidth="1"/>
    <col min="1539" max="1539" width="101.85546875" bestFit="1" customWidth="1"/>
    <col min="1540" max="1540" width="75" bestFit="1" customWidth="1"/>
    <col min="1541" max="1541" width="11.42578125" customWidth="1"/>
    <col min="1542" max="1542" width="15" bestFit="1" customWidth="1"/>
    <col min="1543" max="1543" width="21.7109375" bestFit="1" customWidth="1"/>
    <col min="1544" max="1544" width="18.7109375" bestFit="1" customWidth="1"/>
    <col min="1545" max="1545" width="13.42578125" bestFit="1" customWidth="1"/>
    <col min="1546" max="1546" width="15" bestFit="1" customWidth="1"/>
    <col min="1547" max="1547" width="13.42578125" bestFit="1" customWidth="1"/>
    <col min="1548" max="1548" width="22" bestFit="1" customWidth="1"/>
    <col min="1549" max="1549" width="13.42578125" bestFit="1" customWidth="1"/>
    <col min="1550" max="1550" width="15" bestFit="1" customWidth="1"/>
    <col min="1551" max="1551" width="13.42578125" bestFit="1" customWidth="1"/>
    <col min="1552" max="1552" width="11.7109375" bestFit="1" customWidth="1"/>
    <col min="1553" max="1553" width="16.140625" customWidth="1"/>
    <col min="1554" max="1792" width="11.42578125" customWidth="1"/>
    <col min="1793" max="1793" width="19.42578125" customWidth="1"/>
    <col min="1794" max="1794" width="11.42578125" customWidth="1"/>
    <col min="1795" max="1795" width="101.85546875" bestFit="1" customWidth="1"/>
    <col min="1796" max="1796" width="75" bestFit="1" customWidth="1"/>
    <col min="1797" max="1797" width="11.42578125" customWidth="1"/>
    <col min="1798" max="1798" width="15" bestFit="1" customWidth="1"/>
    <col min="1799" max="1799" width="21.7109375" bestFit="1" customWidth="1"/>
    <col min="1800" max="1800" width="18.7109375" bestFit="1" customWidth="1"/>
    <col min="1801" max="1801" width="13.42578125" bestFit="1" customWidth="1"/>
    <col min="1802" max="1802" width="15" bestFit="1" customWidth="1"/>
    <col min="1803" max="1803" width="13.42578125" bestFit="1" customWidth="1"/>
    <col min="1804" max="1804" width="22" bestFit="1" customWidth="1"/>
    <col min="1805" max="1805" width="13.42578125" bestFit="1" customWidth="1"/>
    <col min="1806" max="1806" width="15" bestFit="1" customWidth="1"/>
    <col min="1807" max="1807" width="13.42578125" bestFit="1" customWidth="1"/>
    <col min="1808" max="1808" width="11.7109375" bestFit="1" customWidth="1"/>
    <col min="1809" max="1809" width="16.140625" customWidth="1"/>
    <col min="1810" max="2048" width="11.42578125" customWidth="1"/>
    <col min="2049" max="2049" width="19.42578125" customWidth="1"/>
    <col min="2050" max="2050" width="11.42578125" customWidth="1"/>
    <col min="2051" max="2051" width="101.85546875" bestFit="1" customWidth="1"/>
    <col min="2052" max="2052" width="75" bestFit="1" customWidth="1"/>
    <col min="2053" max="2053" width="11.42578125" customWidth="1"/>
    <col min="2054" max="2054" width="15" bestFit="1" customWidth="1"/>
    <col min="2055" max="2055" width="21.7109375" bestFit="1" customWidth="1"/>
    <col min="2056" max="2056" width="18.7109375" bestFit="1" customWidth="1"/>
    <col min="2057" max="2057" width="13.42578125" bestFit="1" customWidth="1"/>
    <col min="2058" max="2058" width="15" bestFit="1" customWidth="1"/>
    <col min="2059" max="2059" width="13.42578125" bestFit="1" customWidth="1"/>
    <col min="2060" max="2060" width="22" bestFit="1" customWidth="1"/>
    <col min="2061" max="2061" width="13.42578125" bestFit="1" customWidth="1"/>
    <col min="2062" max="2062" width="15" bestFit="1" customWidth="1"/>
    <col min="2063" max="2063" width="13.42578125" bestFit="1" customWidth="1"/>
    <col min="2064" max="2064" width="11.7109375" bestFit="1" customWidth="1"/>
    <col min="2065" max="2065" width="16.140625" customWidth="1"/>
    <col min="2066" max="2304" width="11.42578125" customWidth="1"/>
    <col min="2305" max="2305" width="19.42578125" customWidth="1"/>
    <col min="2306" max="2306" width="11.42578125" customWidth="1"/>
    <col min="2307" max="2307" width="101.85546875" bestFit="1" customWidth="1"/>
    <col min="2308" max="2308" width="75" bestFit="1" customWidth="1"/>
    <col min="2309" max="2309" width="11.42578125" customWidth="1"/>
    <col min="2310" max="2310" width="15" bestFit="1" customWidth="1"/>
    <col min="2311" max="2311" width="21.7109375" bestFit="1" customWidth="1"/>
    <col min="2312" max="2312" width="18.7109375" bestFit="1" customWidth="1"/>
    <col min="2313" max="2313" width="13.42578125" bestFit="1" customWidth="1"/>
    <col min="2314" max="2314" width="15" bestFit="1" customWidth="1"/>
    <col min="2315" max="2315" width="13.42578125" bestFit="1" customWidth="1"/>
    <col min="2316" max="2316" width="22" bestFit="1" customWidth="1"/>
    <col min="2317" max="2317" width="13.42578125" bestFit="1" customWidth="1"/>
    <col min="2318" max="2318" width="15" bestFit="1" customWidth="1"/>
    <col min="2319" max="2319" width="13.42578125" bestFit="1" customWidth="1"/>
    <col min="2320" max="2320" width="11.7109375" bestFit="1" customWidth="1"/>
    <col min="2321" max="2321" width="16.140625" customWidth="1"/>
    <col min="2322" max="2560" width="11.42578125" customWidth="1"/>
    <col min="2561" max="2561" width="19.42578125" customWidth="1"/>
    <col min="2562" max="2562" width="11.42578125" customWidth="1"/>
    <col min="2563" max="2563" width="101.85546875" bestFit="1" customWidth="1"/>
    <col min="2564" max="2564" width="75" bestFit="1" customWidth="1"/>
    <col min="2565" max="2565" width="11.42578125" customWidth="1"/>
    <col min="2566" max="2566" width="15" bestFit="1" customWidth="1"/>
    <col min="2567" max="2567" width="21.7109375" bestFit="1" customWidth="1"/>
    <col min="2568" max="2568" width="18.7109375" bestFit="1" customWidth="1"/>
    <col min="2569" max="2569" width="13.42578125" bestFit="1" customWidth="1"/>
    <col min="2570" max="2570" width="15" bestFit="1" customWidth="1"/>
    <col min="2571" max="2571" width="13.42578125" bestFit="1" customWidth="1"/>
    <col min="2572" max="2572" width="22" bestFit="1" customWidth="1"/>
    <col min="2573" max="2573" width="13.42578125" bestFit="1" customWidth="1"/>
    <col min="2574" max="2574" width="15" bestFit="1" customWidth="1"/>
    <col min="2575" max="2575" width="13.42578125" bestFit="1" customWidth="1"/>
    <col min="2576" max="2576" width="11.7109375" bestFit="1" customWidth="1"/>
    <col min="2577" max="2577" width="16.140625" customWidth="1"/>
    <col min="2578" max="2816" width="11.42578125" customWidth="1"/>
    <col min="2817" max="2817" width="19.42578125" customWidth="1"/>
    <col min="2818" max="2818" width="11.42578125" customWidth="1"/>
    <col min="2819" max="2819" width="101.85546875" bestFit="1" customWidth="1"/>
    <col min="2820" max="2820" width="75" bestFit="1" customWidth="1"/>
    <col min="2821" max="2821" width="11.42578125" customWidth="1"/>
    <col min="2822" max="2822" width="15" bestFit="1" customWidth="1"/>
    <col min="2823" max="2823" width="21.7109375" bestFit="1" customWidth="1"/>
    <col min="2824" max="2824" width="18.7109375" bestFit="1" customWidth="1"/>
    <col min="2825" max="2825" width="13.42578125" bestFit="1" customWidth="1"/>
    <col min="2826" max="2826" width="15" bestFit="1" customWidth="1"/>
    <col min="2827" max="2827" width="13.42578125" bestFit="1" customWidth="1"/>
    <col min="2828" max="2828" width="22" bestFit="1" customWidth="1"/>
    <col min="2829" max="2829" width="13.42578125" bestFit="1" customWidth="1"/>
    <col min="2830" max="2830" width="15" bestFit="1" customWidth="1"/>
    <col min="2831" max="2831" width="13.42578125" bestFit="1" customWidth="1"/>
    <col min="2832" max="2832" width="11.7109375" bestFit="1" customWidth="1"/>
    <col min="2833" max="2833" width="16.140625" customWidth="1"/>
    <col min="2834" max="3072" width="11.42578125" customWidth="1"/>
    <col min="3073" max="3073" width="19.42578125" customWidth="1"/>
    <col min="3074" max="3074" width="11.42578125" customWidth="1"/>
    <col min="3075" max="3075" width="101.85546875" bestFit="1" customWidth="1"/>
    <col min="3076" max="3076" width="75" bestFit="1" customWidth="1"/>
    <col min="3077" max="3077" width="11.42578125" customWidth="1"/>
    <col min="3078" max="3078" width="15" bestFit="1" customWidth="1"/>
    <col min="3079" max="3079" width="21.7109375" bestFit="1" customWidth="1"/>
    <col min="3080" max="3080" width="18.7109375" bestFit="1" customWidth="1"/>
    <col min="3081" max="3081" width="13.42578125" bestFit="1" customWidth="1"/>
    <col min="3082" max="3082" width="15" bestFit="1" customWidth="1"/>
    <col min="3083" max="3083" width="13.42578125" bestFit="1" customWidth="1"/>
    <col min="3084" max="3084" width="22" bestFit="1" customWidth="1"/>
    <col min="3085" max="3085" width="13.42578125" bestFit="1" customWidth="1"/>
    <col min="3086" max="3086" width="15" bestFit="1" customWidth="1"/>
    <col min="3087" max="3087" width="13.42578125" bestFit="1" customWidth="1"/>
    <col min="3088" max="3088" width="11.7109375" bestFit="1" customWidth="1"/>
    <col min="3089" max="3089" width="16.140625" customWidth="1"/>
    <col min="3090" max="3328" width="11.42578125" customWidth="1"/>
    <col min="3329" max="3329" width="19.42578125" customWidth="1"/>
    <col min="3330" max="3330" width="11.42578125" customWidth="1"/>
    <col min="3331" max="3331" width="101.85546875" bestFit="1" customWidth="1"/>
    <col min="3332" max="3332" width="75" bestFit="1" customWidth="1"/>
    <col min="3333" max="3333" width="11.42578125" customWidth="1"/>
    <col min="3334" max="3334" width="15" bestFit="1" customWidth="1"/>
    <col min="3335" max="3335" width="21.7109375" bestFit="1" customWidth="1"/>
    <col min="3336" max="3336" width="18.7109375" bestFit="1" customWidth="1"/>
    <col min="3337" max="3337" width="13.42578125" bestFit="1" customWidth="1"/>
    <col min="3338" max="3338" width="15" bestFit="1" customWidth="1"/>
    <col min="3339" max="3339" width="13.42578125" bestFit="1" customWidth="1"/>
    <col min="3340" max="3340" width="22" bestFit="1" customWidth="1"/>
    <col min="3341" max="3341" width="13.42578125" bestFit="1" customWidth="1"/>
    <col min="3342" max="3342" width="15" bestFit="1" customWidth="1"/>
    <col min="3343" max="3343" width="13.42578125" bestFit="1" customWidth="1"/>
    <col min="3344" max="3344" width="11.7109375" bestFit="1" customWidth="1"/>
    <col min="3345" max="3345" width="16.140625" customWidth="1"/>
    <col min="3346" max="3584" width="11.42578125" customWidth="1"/>
    <col min="3585" max="3585" width="19.42578125" customWidth="1"/>
    <col min="3586" max="3586" width="11.42578125" customWidth="1"/>
    <col min="3587" max="3587" width="101.85546875" bestFit="1" customWidth="1"/>
    <col min="3588" max="3588" width="75" bestFit="1" customWidth="1"/>
    <col min="3589" max="3589" width="11.42578125" customWidth="1"/>
    <col min="3590" max="3590" width="15" bestFit="1" customWidth="1"/>
    <col min="3591" max="3591" width="21.7109375" bestFit="1" customWidth="1"/>
    <col min="3592" max="3592" width="18.7109375" bestFit="1" customWidth="1"/>
    <col min="3593" max="3593" width="13.42578125" bestFit="1" customWidth="1"/>
    <col min="3594" max="3594" width="15" bestFit="1" customWidth="1"/>
    <col min="3595" max="3595" width="13.42578125" bestFit="1" customWidth="1"/>
    <col min="3596" max="3596" width="22" bestFit="1" customWidth="1"/>
    <col min="3597" max="3597" width="13.42578125" bestFit="1" customWidth="1"/>
    <col min="3598" max="3598" width="15" bestFit="1" customWidth="1"/>
    <col min="3599" max="3599" width="13.42578125" bestFit="1" customWidth="1"/>
    <col min="3600" max="3600" width="11.7109375" bestFit="1" customWidth="1"/>
    <col min="3601" max="3601" width="16.140625" customWidth="1"/>
    <col min="3602" max="3840" width="11.42578125" customWidth="1"/>
    <col min="3841" max="3841" width="19.42578125" customWidth="1"/>
    <col min="3842" max="3842" width="11.42578125" customWidth="1"/>
    <col min="3843" max="3843" width="101.85546875" bestFit="1" customWidth="1"/>
    <col min="3844" max="3844" width="75" bestFit="1" customWidth="1"/>
    <col min="3845" max="3845" width="11.42578125" customWidth="1"/>
    <col min="3846" max="3846" width="15" bestFit="1" customWidth="1"/>
    <col min="3847" max="3847" width="21.7109375" bestFit="1" customWidth="1"/>
    <col min="3848" max="3848" width="18.7109375" bestFit="1" customWidth="1"/>
    <col min="3849" max="3849" width="13.42578125" bestFit="1" customWidth="1"/>
    <col min="3850" max="3850" width="15" bestFit="1" customWidth="1"/>
    <col min="3851" max="3851" width="13.42578125" bestFit="1" customWidth="1"/>
    <col min="3852" max="3852" width="22" bestFit="1" customWidth="1"/>
    <col min="3853" max="3853" width="13.42578125" bestFit="1" customWidth="1"/>
    <col min="3854" max="3854" width="15" bestFit="1" customWidth="1"/>
    <col min="3855" max="3855" width="13.42578125" bestFit="1" customWidth="1"/>
    <col min="3856" max="3856" width="11.7109375" bestFit="1" customWidth="1"/>
    <col min="3857" max="3857" width="16.140625" customWidth="1"/>
    <col min="3858" max="4096" width="11.42578125" customWidth="1"/>
    <col min="4097" max="4097" width="19.42578125" customWidth="1"/>
    <col min="4098" max="4098" width="11.42578125" customWidth="1"/>
    <col min="4099" max="4099" width="101.85546875" bestFit="1" customWidth="1"/>
    <col min="4100" max="4100" width="75" bestFit="1" customWidth="1"/>
    <col min="4101" max="4101" width="11.42578125" customWidth="1"/>
    <col min="4102" max="4102" width="15" bestFit="1" customWidth="1"/>
    <col min="4103" max="4103" width="21.7109375" bestFit="1" customWidth="1"/>
    <col min="4104" max="4104" width="18.7109375" bestFit="1" customWidth="1"/>
    <col min="4105" max="4105" width="13.42578125" bestFit="1" customWidth="1"/>
    <col min="4106" max="4106" width="15" bestFit="1" customWidth="1"/>
    <col min="4107" max="4107" width="13.42578125" bestFit="1" customWidth="1"/>
    <col min="4108" max="4108" width="22" bestFit="1" customWidth="1"/>
    <col min="4109" max="4109" width="13.42578125" bestFit="1" customWidth="1"/>
    <col min="4110" max="4110" width="15" bestFit="1" customWidth="1"/>
    <col min="4111" max="4111" width="13.42578125" bestFit="1" customWidth="1"/>
    <col min="4112" max="4112" width="11.7109375" bestFit="1" customWidth="1"/>
    <col min="4113" max="4113" width="16.140625" customWidth="1"/>
    <col min="4114" max="4352" width="11.42578125" customWidth="1"/>
    <col min="4353" max="4353" width="19.42578125" customWidth="1"/>
    <col min="4354" max="4354" width="11.42578125" customWidth="1"/>
    <col min="4355" max="4355" width="101.85546875" bestFit="1" customWidth="1"/>
    <col min="4356" max="4356" width="75" bestFit="1" customWidth="1"/>
    <col min="4357" max="4357" width="11.42578125" customWidth="1"/>
    <col min="4358" max="4358" width="15" bestFit="1" customWidth="1"/>
    <col min="4359" max="4359" width="21.7109375" bestFit="1" customWidth="1"/>
    <col min="4360" max="4360" width="18.7109375" bestFit="1" customWidth="1"/>
    <col min="4361" max="4361" width="13.42578125" bestFit="1" customWidth="1"/>
    <col min="4362" max="4362" width="15" bestFit="1" customWidth="1"/>
    <col min="4363" max="4363" width="13.42578125" bestFit="1" customWidth="1"/>
    <col min="4364" max="4364" width="22" bestFit="1" customWidth="1"/>
    <col min="4365" max="4365" width="13.42578125" bestFit="1" customWidth="1"/>
    <col min="4366" max="4366" width="15" bestFit="1" customWidth="1"/>
    <col min="4367" max="4367" width="13.42578125" bestFit="1" customWidth="1"/>
    <col min="4368" max="4368" width="11.7109375" bestFit="1" customWidth="1"/>
    <col min="4369" max="4369" width="16.140625" customWidth="1"/>
    <col min="4370" max="4608" width="11.42578125" customWidth="1"/>
    <col min="4609" max="4609" width="19.42578125" customWidth="1"/>
    <col min="4610" max="4610" width="11.42578125" customWidth="1"/>
    <col min="4611" max="4611" width="101.85546875" bestFit="1" customWidth="1"/>
    <col min="4612" max="4612" width="75" bestFit="1" customWidth="1"/>
    <col min="4613" max="4613" width="11.42578125" customWidth="1"/>
    <col min="4614" max="4614" width="15" bestFit="1" customWidth="1"/>
    <col min="4615" max="4615" width="21.7109375" bestFit="1" customWidth="1"/>
    <col min="4616" max="4616" width="18.7109375" bestFit="1" customWidth="1"/>
    <col min="4617" max="4617" width="13.42578125" bestFit="1" customWidth="1"/>
    <col min="4618" max="4618" width="15" bestFit="1" customWidth="1"/>
    <col min="4619" max="4619" width="13.42578125" bestFit="1" customWidth="1"/>
    <col min="4620" max="4620" width="22" bestFit="1" customWidth="1"/>
    <col min="4621" max="4621" width="13.42578125" bestFit="1" customWidth="1"/>
    <col min="4622" max="4622" width="15" bestFit="1" customWidth="1"/>
    <col min="4623" max="4623" width="13.42578125" bestFit="1" customWidth="1"/>
    <col min="4624" max="4624" width="11.7109375" bestFit="1" customWidth="1"/>
    <col min="4625" max="4625" width="16.140625" customWidth="1"/>
    <col min="4626" max="4864" width="11.42578125" customWidth="1"/>
    <col min="4865" max="4865" width="19.42578125" customWidth="1"/>
    <col min="4866" max="4866" width="11.42578125" customWidth="1"/>
    <col min="4867" max="4867" width="101.85546875" bestFit="1" customWidth="1"/>
    <col min="4868" max="4868" width="75" bestFit="1" customWidth="1"/>
    <col min="4869" max="4869" width="11.42578125" customWidth="1"/>
    <col min="4870" max="4870" width="15" bestFit="1" customWidth="1"/>
    <col min="4871" max="4871" width="21.7109375" bestFit="1" customWidth="1"/>
    <col min="4872" max="4872" width="18.7109375" bestFit="1" customWidth="1"/>
    <col min="4873" max="4873" width="13.42578125" bestFit="1" customWidth="1"/>
    <col min="4874" max="4874" width="15" bestFit="1" customWidth="1"/>
    <col min="4875" max="4875" width="13.42578125" bestFit="1" customWidth="1"/>
    <col min="4876" max="4876" width="22" bestFit="1" customWidth="1"/>
    <col min="4877" max="4877" width="13.42578125" bestFit="1" customWidth="1"/>
    <col min="4878" max="4878" width="15" bestFit="1" customWidth="1"/>
    <col min="4879" max="4879" width="13.42578125" bestFit="1" customWidth="1"/>
    <col min="4880" max="4880" width="11.7109375" bestFit="1" customWidth="1"/>
    <col min="4881" max="4881" width="16.140625" customWidth="1"/>
    <col min="4882" max="5120" width="11.42578125" customWidth="1"/>
    <col min="5121" max="5121" width="19.42578125" customWidth="1"/>
    <col min="5122" max="5122" width="11.42578125" customWidth="1"/>
    <col min="5123" max="5123" width="101.85546875" bestFit="1" customWidth="1"/>
    <col min="5124" max="5124" width="75" bestFit="1" customWidth="1"/>
    <col min="5125" max="5125" width="11.42578125" customWidth="1"/>
    <col min="5126" max="5126" width="15" bestFit="1" customWidth="1"/>
    <col min="5127" max="5127" width="21.7109375" bestFit="1" customWidth="1"/>
    <col min="5128" max="5128" width="18.7109375" bestFit="1" customWidth="1"/>
    <col min="5129" max="5129" width="13.42578125" bestFit="1" customWidth="1"/>
    <col min="5130" max="5130" width="15" bestFit="1" customWidth="1"/>
    <col min="5131" max="5131" width="13.42578125" bestFit="1" customWidth="1"/>
    <col min="5132" max="5132" width="22" bestFit="1" customWidth="1"/>
    <col min="5133" max="5133" width="13.42578125" bestFit="1" customWidth="1"/>
    <col min="5134" max="5134" width="15" bestFit="1" customWidth="1"/>
    <col min="5135" max="5135" width="13.42578125" bestFit="1" customWidth="1"/>
    <col min="5136" max="5136" width="11.7109375" bestFit="1" customWidth="1"/>
    <col min="5137" max="5137" width="16.140625" customWidth="1"/>
    <col min="5138" max="5376" width="11.42578125" customWidth="1"/>
    <col min="5377" max="5377" width="19.42578125" customWidth="1"/>
    <col min="5378" max="5378" width="11.42578125" customWidth="1"/>
    <col min="5379" max="5379" width="101.85546875" bestFit="1" customWidth="1"/>
    <col min="5380" max="5380" width="75" bestFit="1" customWidth="1"/>
    <col min="5381" max="5381" width="11.42578125" customWidth="1"/>
    <col min="5382" max="5382" width="15" bestFit="1" customWidth="1"/>
    <col min="5383" max="5383" width="21.7109375" bestFit="1" customWidth="1"/>
    <col min="5384" max="5384" width="18.7109375" bestFit="1" customWidth="1"/>
    <col min="5385" max="5385" width="13.42578125" bestFit="1" customWidth="1"/>
    <col min="5386" max="5386" width="15" bestFit="1" customWidth="1"/>
    <col min="5387" max="5387" width="13.42578125" bestFit="1" customWidth="1"/>
    <col min="5388" max="5388" width="22" bestFit="1" customWidth="1"/>
    <col min="5389" max="5389" width="13.42578125" bestFit="1" customWidth="1"/>
    <col min="5390" max="5390" width="15" bestFit="1" customWidth="1"/>
    <col min="5391" max="5391" width="13.42578125" bestFit="1" customWidth="1"/>
    <col min="5392" max="5392" width="11.7109375" bestFit="1" customWidth="1"/>
    <col min="5393" max="5393" width="16.140625" customWidth="1"/>
    <col min="5394" max="5632" width="11.42578125" customWidth="1"/>
    <col min="5633" max="5633" width="19.42578125" customWidth="1"/>
    <col min="5634" max="5634" width="11.42578125" customWidth="1"/>
    <col min="5635" max="5635" width="101.85546875" bestFit="1" customWidth="1"/>
    <col min="5636" max="5636" width="75" bestFit="1" customWidth="1"/>
    <col min="5637" max="5637" width="11.42578125" customWidth="1"/>
    <col min="5638" max="5638" width="15" bestFit="1" customWidth="1"/>
    <col min="5639" max="5639" width="21.7109375" bestFit="1" customWidth="1"/>
    <col min="5640" max="5640" width="18.7109375" bestFit="1" customWidth="1"/>
    <col min="5641" max="5641" width="13.42578125" bestFit="1" customWidth="1"/>
    <col min="5642" max="5642" width="15" bestFit="1" customWidth="1"/>
    <col min="5643" max="5643" width="13.42578125" bestFit="1" customWidth="1"/>
    <col min="5644" max="5644" width="22" bestFit="1" customWidth="1"/>
    <col min="5645" max="5645" width="13.42578125" bestFit="1" customWidth="1"/>
    <col min="5646" max="5646" width="15" bestFit="1" customWidth="1"/>
    <col min="5647" max="5647" width="13.42578125" bestFit="1" customWidth="1"/>
    <col min="5648" max="5648" width="11.7109375" bestFit="1" customWidth="1"/>
    <col min="5649" max="5649" width="16.140625" customWidth="1"/>
    <col min="5650" max="5888" width="11.42578125" customWidth="1"/>
    <col min="5889" max="5889" width="19.42578125" customWidth="1"/>
    <col min="5890" max="5890" width="11.42578125" customWidth="1"/>
    <col min="5891" max="5891" width="101.85546875" bestFit="1" customWidth="1"/>
    <col min="5892" max="5892" width="75" bestFit="1" customWidth="1"/>
    <col min="5893" max="5893" width="11.42578125" customWidth="1"/>
    <col min="5894" max="5894" width="15" bestFit="1" customWidth="1"/>
    <col min="5895" max="5895" width="21.7109375" bestFit="1" customWidth="1"/>
    <col min="5896" max="5896" width="18.7109375" bestFit="1" customWidth="1"/>
    <col min="5897" max="5897" width="13.42578125" bestFit="1" customWidth="1"/>
    <col min="5898" max="5898" width="15" bestFit="1" customWidth="1"/>
    <col min="5899" max="5899" width="13.42578125" bestFit="1" customWidth="1"/>
    <col min="5900" max="5900" width="22" bestFit="1" customWidth="1"/>
    <col min="5901" max="5901" width="13.42578125" bestFit="1" customWidth="1"/>
    <col min="5902" max="5902" width="15" bestFit="1" customWidth="1"/>
    <col min="5903" max="5903" width="13.42578125" bestFit="1" customWidth="1"/>
    <col min="5904" max="5904" width="11.7109375" bestFit="1" customWidth="1"/>
    <col min="5905" max="5905" width="16.140625" customWidth="1"/>
    <col min="5906" max="6144" width="11.42578125" customWidth="1"/>
    <col min="6145" max="6145" width="19.42578125" customWidth="1"/>
    <col min="6146" max="6146" width="11.42578125" customWidth="1"/>
    <col min="6147" max="6147" width="101.85546875" bestFit="1" customWidth="1"/>
    <col min="6148" max="6148" width="75" bestFit="1" customWidth="1"/>
    <col min="6149" max="6149" width="11.42578125" customWidth="1"/>
    <col min="6150" max="6150" width="15" bestFit="1" customWidth="1"/>
    <col min="6151" max="6151" width="21.7109375" bestFit="1" customWidth="1"/>
    <col min="6152" max="6152" width="18.7109375" bestFit="1" customWidth="1"/>
    <col min="6153" max="6153" width="13.42578125" bestFit="1" customWidth="1"/>
    <col min="6154" max="6154" width="15" bestFit="1" customWidth="1"/>
    <col min="6155" max="6155" width="13.42578125" bestFit="1" customWidth="1"/>
    <col min="6156" max="6156" width="22" bestFit="1" customWidth="1"/>
    <col min="6157" max="6157" width="13.42578125" bestFit="1" customWidth="1"/>
    <col min="6158" max="6158" width="15" bestFit="1" customWidth="1"/>
    <col min="6159" max="6159" width="13.42578125" bestFit="1" customWidth="1"/>
    <col min="6160" max="6160" width="11.7109375" bestFit="1" customWidth="1"/>
    <col min="6161" max="6161" width="16.140625" customWidth="1"/>
    <col min="6162" max="6400" width="11.42578125" customWidth="1"/>
    <col min="6401" max="6401" width="19.42578125" customWidth="1"/>
    <col min="6402" max="6402" width="11.42578125" customWidth="1"/>
    <col min="6403" max="6403" width="101.85546875" bestFit="1" customWidth="1"/>
    <col min="6404" max="6404" width="75" bestFit="1" customWidth="1"/>
    <col min="6405" max="6405" width="11.42578125" customWidth="1"/>
    <col min="6406" max="6406" width="15" bestFit="1" customWidth="1"/>
    <col min="6407" max="6407" width="21.7109375" bestFit="1" customWidth="1"/>
    <col min="6408" max="6408" width="18.7109375" bestFit="1" customWidth="1"/>
    <col min="6409" max="6409" width="13.42578125" bestFit="1" customWidth="1"/>
    <col min="6410" max="6410" width="15" bestFit="1" customWidth="1"/>
    <col min="6411" max="6411" width="13.42578125" bestFit="1" customWidth="1"/>
    <col min="6412" max="6412" width="22" bestFit="1" customWidth="1"/>
    <col min="6413" max="6413" width="13.42578125" bestFit="1" customWidth="1"/>
    <col min="6414" max="6414" width="15" bestFit="1" customWidth="1"/>
    <col min="6415" max="6415" width="13.42578125" bestFit="1" customWidth="1"/>
    <col min="6416" max="6416" width="11.7109375" bestFit="1" customWidth="1"/>
    <col min="6417" max="6417" width="16.140625" customWidth="1"/>
    <col min="6418" max="6656" width="11.42578125" customWidth="1"/>
    <col min="6657" max="6657" width="19.42578125" customWidth="1"/>
    <col min="6658" max="6658" width="11.42578125" customWidth="1"/>
    <col min="6659" max="6659" width="101.85546875" bestFit="1" customWidth="1"/>
    <col min="6660" max="6660" width="75" bestFit="1" customWidth="1"/>
    <col min="6661" max="6661" width="11.42578125" customWidth="1"/>
    <col min="6662" max="6662" width="15" bestFit="1" customWidth="1"/>
    <col min="6663" max="6663" width="21.7109375" bestFit="1" customWidth="1"/>
    <col min="6664" max="6664" width="18.7109375" bestFit="1" customWidth="1"/>
    <col min="6665" max="6665" width="13.42578125" bestFit="1" customWidth="1"/>
    <col min="6666" max="6666" width="15" bestFit="1" customWidth="1"/>
    <col min="6667" max="6667" width="13.42578125" bestFit="1" customWidth="1"/>
    <col min="6668" max="6668" width="22" bestFit="1" customWidth="1"/>
    <col min="6669" max="6669" width="13.42578125" bestFit="1" customWidth="1"/>
    <col min="6670" max="6670" width="15" bestFit="1" customWidth="1"/>
    <col min="6671" max="6671" width="13.42578125" bestFit="1" customWidth="1"/>
    <col min="6672" max="6672" width="11.7109375" bestFit="1" customWidth="1"/>
    <col min="6673" max="6673" width="16.140625" customWidth="1"/>
    <col min="6674" max="6912" width="11.42578125" customWidth="1"/>
    <col min="6913" max="6913" width="19.42578125" customWidth="1"/>
    <col min="6914" max="6914" width="11.42578125" customWidth="1"/>
    <col min="6915" max="6915" width="101.85546875" bestFit="1" customWidth="1"/>
    <col min="6916" max="6916" width="75" bestFit="1" customWidth="1"/>
    <col min="6917" max="6917" width="11.42578125" customWidth="1"/>
    <col min="6918" max="6918" width="15" bestFit="1" customWidth="1"/>
    <col min="6919" max="6919" width="21.7109375" bestFit="1" customWidth="1"/>
    <col min="6920" max="6920" width="18.7109375" bestFit="1" customWidth="1"/>
    <col min="6921" max="6921" width="13.42578125" bestFit="1" customWidth="1"/>
    <col min="6922" max="6922" width="15" bestFit="1" customWidth="1"/>
    <col min="6923" max="6923" width="13.42578125" bestFit="1" customWidth="1"/>
    <col min="6924" max="6924" width="22" bestFit="1" customWidth="1"/>
    <col min="6925" max="6925" width="13.42578125" bestFit="1" customWidth="1"/>
    <col min="6926" max="6926" width="15" bestFit="1" customWidth="1"/>
    <col min="6927" max="6927" width="13.42578125" bestFit="1" customWidth="1"/>
    <col min="6928" max="6928" width="11.7109375" bestFit="1" customWidth="1"/>
    <col min="6929" max="6929" width="16.140625" customWidth="1"/>
    <col min="6930" max="7168" width="11.42578125" customWidth="1"/>
    <col min="7169" max="7169" width="19.42578125" customWidth="1"/>
    <col min="7170" max="7170" width="11.42578125" customWidth="1"/>
    <col min="7171" max="7171" width="101.85546875" bestFit="1" customWidth="1"/>
    <col min="7172" max="7172" width="75" bestFit="1" customWidth="1"/>
    <col min="7173" max="7173" width="11.42578125" customWidth="1"/>
    <col min="7174" max="7174" width="15" bestFit="1" customWidth="1"/>
    <col min="7175" max="7175" width="21.7109375" bestFit="1" customWidth="1"/>
    <col min="7176" max="7176" width="18.7109375" bestFit="1" customWidth="1"/>
    <col min="7177" max="7177" width="13.42578125" bestFit="1" customWidth="1"/>
    <col min="7178" max="7178" width="15" bestFit="1" customWidth="1"/>
    <col min="7179" max="7179" width="13.42578125" bestFit="1" customWidth="1"/>
    <col min="7180" max="7180" width="22" bestFit="1" customWidth="1"/>
    <col min="7181" max="7181" width="13.42578125" bestFit="1" customWidth="1"/>
    <col min="7182" max="7182" width="15" bestFit="1" customWidth="1"/>
    <col min="7183" max="7183" width="13.42578125" bestFit="1" customWidth="1"/>
    <col min="7184" max="7184" width="11.7109375" bestFit="1" customWidth="1"/>
    <col min="7185" max="7185" width="16.140625" customWidth="1"/>
    <col min="7186" max="7424" width="11.42578125" customWidth="1"/>
    <col min="7425" max="7425" width="19.42578125" customWidth="1"/>
    <col min="7426" max="7426" width="11.42578125" customWidth="1"/>
    <col min="7427" max="7427" width="101.85546875" bestFit="1" customWidth="1"/>
    <col min="7428" max="7428" width="75" bestFit="1" customWidth="1"/>
    <col min="7429" max="7429" width="11.42578125" customWidth="1"/>
    <col min="7430" max="7430" width="15" bestFit="1" customWidth="1"/>
    <col min="7431" max="7431" width="21.7109375" bestFit="1" customWidth="1"/>
    <col min="7432" max="7432" width="18.7109375" bestFit="1" customWidth="1"/>
    <col min="7433" max="7433" width="13.42578125" bestFit="1" customWidth="1"/>
    <col min="7434" max="7434" width="15" bestFit="1" customWidth="1"/>
    <col min="7435" max="7435" width="13.42578125" bestFit="1" customWidth="1"/>
    <col min="7436" max="7436" width="22" bestFit="1" customWidth="1"/>
    <col min="7437" max="7437" width="13.42578125" bestFit="1" customWidth="1"/>
    <col min="7438" max="7438" width="15" bestFit="1" customWidth="1"/>
    <col min="7439" max="7439" width="13.42578125" bestFit="1" customWidth="1"/>
    <col min="7440" max="7440" width="11.7109375" bestFit="1" customWidth="1"/>
    <col min="7441" max="7441" width="16.140625" customWidth="1"/>
    <col min="7442" max="7680" width="11.42578125" customWidth="1"/>
    <col min="7681" max="7681" width="19.42578125" customWidth="1"/>
    <col min="7682" max="7682" width="11.42578125" customWidth="1"/>
    <col min="7683" max="7683" width="101.85546875" bestFit="1" customWidth="1"/>
    <col min="7684" max="7684" width="75" bestFit="1" customWidth="1"/>
    <col min="7685" max="7685" width="11.42578125" customWidth="1"/>
    <col min="7686" max="7686" width="15" bestFit="1" customWidth="1"/>
    <col min="7687" max="7687" width="21.7109375" bestFit="1" customWidth="1"/>
    <col min="7688" max="7688" width="18.7109375" bestFit="1" customWidth="1"/>
    <col min="7689" max="7689" width="13.42578125" bestFit="1" customWidth="1"/>
    <col min="7690" max="7690" width="15" bestFit="1" customWidth="1"/>
    <col min="7691" max="7691" width="13.42578125" bestFit="1" customWidth="1"/>
    <col min="7692" max="7692" width="22" bestFit="1" customWidth="1"/>
    <col min="7693" max="7693" width="13.42578125" bestFit="1" customWidth="1"/>
    <col min="7694" max="7694" width="15" bestFit="1" customWidth="1"/>
    <col min="7695" max="7695" width="13.42578125" bestFit="1" customWidth="1"/>
    <col min="7696" max="7696" width="11.7109375" bestFit="1" customWidth="1"/>
    <col min="7697" max="7697" width="16.140625" customWidth="1"/>
    <col min="7698" max="7936" width="11.42578125" customWidth="1"/>
    <col min="7937" max="7937" width="19.42578125" customWidth="1"/>
    <col min="7938" max="7938" width="11.42578125" customWidth="1"/>
    <col min="7939" max="7939" width="101.85546875" bestFit="1" customWidth="1"/>
    <col min="7940" max="7940" width="75" bestFit="1" customWidth="1"/>
    <col min="7941" max="7941" width="11.42578125" customWidth="1"/>
    <col min="7942" max="7942" width="15" bestFit="1" customWidth="1"/>
    <col min="7943" max="7943" width="21.7109375" bestFit="1" customWidth="1"/>
    <col min="7944" max="7944" width="18.7109375" bestFit="1" customWidth="1"/>
    <col min="7945" max="7945" width="13.42578125" bestFit="1" customWidth="1"/>
    <col min="7946" max="7946" width="15" bestFit="1" customWidth="1"/>
    <col min="7947" max="7947" width="13.42578125" bestFit="1" customWidth="1"/>
    <col min="7948" max="7948" width="22" bestFit="1" customWidth="1"/>
    <col min="7949" max="7949" width="13.42578125" bestFit="1" customWidth="1"/>
    <col min="7950" max="7950" width="15" bestFit="1" customWidth="1"/>
    <col min="7951" max="7951" width="13.42578125" bestFit="1" customWidth="1"/>
    <col min="7952" max="7952" width="11.7109375" bestFit="1" customWidth="1"/>
    <col min="7953" max="7953" width="16.140625" customWidth="1"/>
    <col min="7954" max="8192" width="11.42578125" customWidth="1"/>
    <col min="8193" max="8193" width="19.42578125" customWidth="1"/>
    <col min="8194" max="8194" width="11.42578125" customWidth="1"/>
    <col min="8195" max="8195" width="101.85546875" bestFit="1" customWidth="1"/>
    <col min="8196" max="8196" width="75" bestFit="1" customWidth="1"/>
    <col min="8197" max="8197" width="11.42578125" customWidth="1"/>
    <col min="8198" max="8198" width="15" bestFit="1" customWidth="1"/>
    <col min="8199" max="8199" width="21.7109375" bestFit="1" customWidth="1"/>
    <col min="8200" max="8200" width="18.7109375" bestFit="1" customWidth="1"/>
    <col min="8201" max="8201" width="13.42578125" bestFit="1" customWidth="1"/>
    <col min="8202" max="8202" width="15" bestFit="1" customWidth="1"/>
    <col min="8203" max="8203" width="13.42578125" bestFit="1" customWidth="1"/>
    <col min="8204" max="8204" width="22" bestFit="1" customWidth="1"/>
    <col min="8205" max="8205" width="13.42578125" bestFit="1" customWidth="1"/>
    <col min="8206" max="8206" width="15" bestFit="1" customWidth="1"/>
    <col min="8207" max="8207" width="13.42578125" bestFit="1" customWidth="1"/>
    <col min="8208" max="8208" width="11.7109375" bestFit="1" customWidth="1"/>
    <col min="8209" max="8209" width="16.140625" customWidth="1"/>
    <col min="8210" max="8448" width="11.42578125" customWidth="1"/>
    <col min="8449" max="8449" width="19.42578125" customWidth="1"/>
    <col min="8450" max="8450" width="11.42578125" customWidth="1"/>
    <col min="8451" max="8451" width="101.85546875" bestFit="1" customWidth="1"/>
    <col min="8452" max="8452" width="75" bestFit="1" customWidth="1"/>
    <col min="8453" max="8453" width="11.42578125" customWidth="1"/>
    <col min="8454" max="8454" width="15" bestFit="1" customWidth="1"/>
    <col min="8455" max="8455" width="21.7109375" bestFit="1" customWidth="1"/>
    <col min="8456" max="8456" width="18.7109375" bestFit="1" customWidth="1"/>
    <col min="8457" max="8457" width="13.42578125" bestFit="1" customWidth="1"/>
    <col min="8458" max="8458" width="15" bestFit="1" customWidth="1"/>
    <col min="8459" max="8459" width="13.42578125" bestFit="1" customWidth="1"/>
    <col min="8460" max="8460" width="22" bestFit="1" customWidth="1"/>
    <col min="8461" max="8461" width="13.42578125" bestFit="1" customWidth="1"/>
    <col min="8462" max="8462" width="15" bestFit="1" customWidth="1"/>
    <col min="8463" max="8463" width="13.42578125" bestFit="1" customWidth="1"/>
    <col min="8464" max="8464" width="11.7109375" bestFit="1" customWidth="1"/>
    <col min="8465" max="8465" width="16.140625" customWidth="1"/>
    <col min="8466" max="8704" width="11.42578125" customWidth="1"/>
    <col min="8705" max="8705" width="19.42578125" customWidth="1"/>
    <col min="8706" max="8706" width="11.42578125" customWidth="1"/>
    <col min="8707" max="8707" width="101.85546875" bestFit="1" customWidth="1"/>
    <col min="8708" max="8708" width="75" bestFit="1" customWidth="1"/>
    <col min="8709" max="8709" width="11.42578125" customWidth="1"/>
    <col min="8710" max="8710" width="15" bestFit="1" customWidth="1"/>
    <col min="8711" max="8711" width="21.7109375" bestFit="1" customWidth="1"/>
    <col min="8712" max="8712" width="18.7109375" bestFit="1" customWidth="1"/>
    <col min="8713" max="8713" width="13.42578125" bestFit="1" customWidth="1"/>
    <col min="8714" max="8714" width="15" bestFit="1" customWidth="1"/>
    <col min="8715" max="8715" width="13.42578125" bestFit="1" customWidth="1"/>
    <col min="8716" max="8716" width="22" bestFit="1" customWidth="1"/>
    <col min="8717" max="8717" width="13.42578125" bestFit="1" customWidth="1"/>
    <col min="8718" max="8718" width="15" bestFit="1" customWidth="1"/>
    <col min="8719" max="8719" width="13.42578125" bestFit="1" customWidth="1"/>
    <col min="8720" max="8720" width="11.7109375" bestFit="1" customWidth="1"/>
    <col min="8721" max="8721" width="16.140625" customWidth="1"/>
    <col min="8722" max="8960" width="11.42578125" customWidth="1"/>
    <col min="8961" max="8961" width="19.42578125" customWidth="1"/>
    <col min="8962" max="8962" width="11.42578125" customWidth="1"/>
    <col min="8963" max="8963" width="101.85546875" bestFit="1" customWidth="1"/>
    <col min="8964" max="8964" width="75" bestFit="1" customWidth="1"/>
    <col min="8965" max="8965" width="11.42578125" customWidth="1"/>
    <col min="8966" max="8966" width="15" bestFit="1" customWidth="1"/>
    <col min="8967" max="8967" width="21.7109375" bestFit="1" customWidth="1"/>
    <col min="8968" max="8968" width="18.7109375" bestFit="1" customWidth="1"/>
    <col min="8969" max="8969" width="13.42578125" bestFit="1" customWidth="1"/>
    <col min="8970" max="8970" width="15" bestFit="1" customWidth="1"/>
    <col min="8971" max="8971" width="13.42578125" bestFit="1" customWidth="1"/>
    <col min="8972" max="8972" width="22" bestFit="1" customWidth="1"/>
    <col min="8973" max="8973" width="13.42578125" bestFit="1" customWidth="1"/>
    <col min="8974" max="8974" width="15" bestFit="1" customWidth="1"/>
    <col min="8975" max="8975" width="13.42578125" bestFit="1" customWidth="1"/>
    <col min="8976" max="8976" width="11.7109375" bestFit="1" customWidth="1"/>
    <col min="8977" max="8977" width="16.140625" customWidth="1"/>
    <col min="8978" max="9216" width="11.42578125" customWidth="1"/>
    <col min="9217" max="9217" width="19.42578125" customWidth="1"/>
    <col min="9218" max="9218" width="11.42578125" customWidth="1"/>
    <col min="9219" max="9219" width="101.85546875" bestFit="1" customWidth="1"/>
    <col min="9220" max="9220" width="75" bestFit="1" customWidth="1"/>
    <col min="9221" max="9221" width="11.42578125" customWidth="1"/>
    <col min="9222" max="9222" width="15" bestFit="1" customWidth="1"/>
    <col min="9223" max="9223" width="21.7109375" bestFit="1" customWidth="1"/>
    <col min="9224" max="9224" width="18.7109375" bestFit="1" customWidth="1"/>
    <col min="9225" max="9225" width="13.42578125" bestFit="1" customWidth="1"/>
    <col min="9226" max="9226" width="15" bestFit="1" customWidth="1"/>
    <col min="9227" max="9227" width="13.42578125" bestFit="1" customWidth="1"/>
    <col min="9228" max="9228" width="22" bestFit="1" customWidth="1"/>
    <col min="9229" max="9229" width="13.42578125" bestFit="1" customWidth="1"/>
    <col min="9230" max="9230" width="15" bestFit="1" customWidth="1"/>
    <col min="9231" max="9231" width="13.42578125" bestFit="1" customWidth="1"/>
    <col min="9232" max="9232" width="11.7109375" bestFit="1" customWidth="1"/>
    <col min="9233" max="9233" width="16.140625" customWidth="1"/>
    <col min="9234" max="9472" width="11.42578125" customWidth="1"/>
    <col min="9473" max="9473" width="19.42578125" customWidth="1"/>
    <col min="9474" max="9474" width="11.42578125" customWidth="1"/>
    <col min="9475" max="9475" width="101.85546875" bestFit="1" customWidth="1"/>
    <col min="9476" max="9476" width="75" bestFit="1" customWidth="1"/>
    <col min="9477" max="9477" width="11.42578125" customWidth="1"/>
    <col min="9478" max="9478" width="15" bestFit="1" customWidth="1"/>
    <col min="9479" max="9479" width="21.7109375" bestFit="1" customWidth="1"/>
    <col min="9480" max="9480" width="18.7109375" bestFit="1" customWidth="1"/>
    <col min="9481" max="9481" width="13.42578125" bestFit="1" customWidth="1"/>
    <col min="9482" max="9482" width="15" bestFit="1" customWidth="1"/>
    <col min="9483" max="9483" width="13.42578125" bestFit="1" customWidth="1"/>
    <col min="9484" max="9484" width="22" bestFit="1" customWidth="1"/>
    <col min="9485" max="9485" width="13.42578125" bestFit="1" customWidth="1"/>
    <col min="9486" max="9486" width="15" bestFit="1" customWidth="1"/>
    <col min="9487" max="9487" width="13.42578125" bestFit="1" customWidth="1"/>
    <col min="9488" max="9488" width="11.7109375" bestFit="1" customWidth="1"/>
    <col min="9489" max="9489" width="16.140625" customWidth="1"/>
    <col min="9490" max="9728" width="11.42578125" customWidth="1"/>
    <col min="9729" max="9729" width="19.42578125" customWidth="1"/>
    <col min="9730" max="9730" width="11.42578125" customWidth="1"/>
    <col min="9731" max="9731" width="101.85546875" bestFit="1" customWidth="1"/>
    <col min="9732" max="9732" width="75" bestFit="1" customWidth="1"/>
    <col min="9733" max="9733" width="11.42578125" customWidth="1"/>
    <col min="9734" max="9734" width="15" bestFit="1" customWidth="1"/>
    <col min="9735" max="9735" width="21.7109375" bestFit="1" customWidth="1"/>
    <col min="9736" max="9736" width="18.7109375" bestFit="1" customWidth="1"/>
    <col min="9737" max="9737" width="13.42578125" bestFit="1" customWidth="1"/>
    <col min="9738" max="9738" width="15" bestFit="1" customWidth="1"/>
    <col min="9739" max="9739" width="13.42578125" bestFit="1" customWidth="1"/>
    <col min="9740" max="9740" width="22" bestFit="1" customWidth="1"/>
    <col min="9741" max="9741" width="13.42578125" bestFit="1" customWidth="1"/>
    <col min="9742" max="9742" width="15" bestFit="1" customWidth="1"/>
    <col min="9743" max="9743" width="13.42578125" bestFit="1" customWidth="1"/>
    <col min="9744" max="9744" width="11.7109375" bestFit="1" customWidth="1"/>
    <col min="9745" max="9745" width="16.140625" customWidth="1"/>
    <col min="9746" max="9984" width="11.42578125" customWidth="1"/>
    <col min="9985" max="9985" width="19.42578125" customWidth="1"/>
    <col min="9986" max="9986" width="11.42578125" customWidth="1"/>
    <col min="9987" max="9987" width="101.85546875" bestFit="1" customWidth="1"/>
    <col min="9988" max="9988" width="75" bestFit="1" customWidth="1"/>
    <col min="9989" max="9989" width="11.42578125" customWidth="1"/>
    <col min="9990" max="9990" width="15" bestFit="1" customWidth="1"/>
    <col min="9991" max="9991" width="21.7109375" bestFit="1" customWidth="1"/>
    <col min="9992" max="9992" width="18.7109375" bestFit="1" customWidth="1"/>
    <col min="9993" max="9993" width="13.42578125" bestFit="1" customWidth="1"/>
    <col min="9994" max="9994" width="15" bestFit="1" customWidth="1"/>
    <col min="9995" max="9995" width="13.42578125" bestFit="1" customWidth="1"/>
    <col min="9996" max="9996" width="22" bestFit="1" customWidth="1"/>
    <col min="9997" max="9997" width="13.42578125" bestFit="1" customWidth="1"/>
    <col min="9998" max="9998" width="15" bestFit="1" customWidth="1"/>
    <col min="9999" max="9999" width="13.42578125" bestFit="1" customWidth="1"/>
    <col min="10000" max="10000" width="11.7109375" bestFit="1" customWidth="1"/>
    <col min="10001" max="10001" width="16.140625" customWidth="1"/>
    <col min="10002" max="10240" width="11.42578125" customWidth="1"/>
    <col min="10241" max="10241" width="19.42578125" customWidth="1"/>
    <col min="10242" max="10242" width="11.42578125" customWidth="1"/>
    <col min="10243" max="10243" width="101.85546875" bestFit="1" customWidth="1"/>
    <col min="10244" max="10244" width="75" bestFit="1" customWidth="1"/>
    <col min="10245" max="10245" width="11.42578125" customWidth="1"/>
    <col min="10246" max="10246" width="15" bestFit="1" customWidth="1"/>
    <col min="10247" max="10247" width="21.7109375" bestFit="1" customWidth="1"/>
    <col min="10248" max="10248" width="18.7109375" bestFit="1" customWidth="1"/>
    <col min="10249" max="10249" width="13.42578125" bestFit="1" customWidth="1"/>
    <col min="10250" max="10250" width="15" bestFit="1" customWidth="1"/>
    <col min="10251" max="10251" width="13.42578125" bestFit="1" customWidth="1"/>
    <col min="10252" max="10252" width="22" bestFit="1" customWidth="1"/>
    <col min="10253" max="10253" width="13.42578125" bestFit="1" customWidth="1"/>
    <col min="10254" max="10254" width="15" bestFit="1" customWidth="1"/>
    <col min="10255" max="10255" width="13.42578125" bestFit="1" customWidth="1"/>
    <col min="10256" max="10256" width="11.7109375" bestFit="1" customWidth="1"/>
    <col min="10257" max="10257" width="16.140625" customWidth="1"/>
    <col min="10258" max="10496" width="11.42578125" customWidth="1"/>
    <col min="10497" max="10497" width="19.42578125" customWidth="1"/>
    <col min="10498" max="10498" width="11.42578125" customWidth="1"/>
    <col min="10499" max="10499" width="101.85546875" bestFit="1" customWidth="1"/>
    <col min="10500" max="10500" width="75" bestFit="1" customWidth="1"/>
    <col min="10501" max="10501" width="11.42578125" customWidth="1"/>
    <col min="10502" max="10502" width="15" bestFit="1" customWidth="1"/>
    <col min="10503" max="10503" width="21.7109375" bestFit="1" customWidth="1"/>
    <col min="10504" max="10504" width="18.7109375" bestFit="1" customWidth="1"/>
    <col min="10505" max="10505" width="13.42578125" bestFit="1" customWidth="1"/>
    <col min="10506" max="10506" width="15" bestFit="1" customWidth="1"/>
    <col min="10507" max="10507" width="13.42578125" bestFit="1" customWidth="1"/>
    <col min="10508" max="10508" width="22" bestFit="1" customWidth="1"/>
    <col min="10509" max="10509" width="13.42578125" bestFit="1" customWidth="1"/>
    <col min="10510" max="10510" width="15" bestFit="1" customWidth="1"/>
    <col min="10511" max="10511" width="13.42578125" bestFit="1" customWidth="1"/>
    <col min="10512" max="10512" width="11.7109375" bestFit="1" customWidth="1"/>
    <col min="10513" max="10513" width="16.140625" customWidth="1"/>
    <col min="10514" max="10752" width="11.42578125" customWidth="1"/>
    <col min="10753" max="10753" width="19.42578125" customWidth="1"/>
    <col min="10754" max="10754" width="11.42578125" customWidth="1"/>
    <col min="10755" max="10755" width="101.85546875" bestFit="1" customWidth="1"/>
    <col min="10756" max="10756" width="75" bestFit="1" customWidth="1"/>
    <col min="10757" max="10757" width="11.42578125" customWidth="1"/>
    <col min="10758" max="10758" width="15" bestFit="1" customWidth="1"/>
    <col min="10759" max="10759" width="21.7109375" bestFit="1" customWidth="1"/>
    <col min="10760" max="10760" width="18.7109375" bestFit="1" customWidth="1"/>
    <col min="10761" max="10761" width="13.42578125" bestFit="1" customWidth="1"/>
    <col min="10762" max="10762" width="15" bestFit="1" customWidth="1"/>
    <col min="10763" max="10763" width="13.42578125" bestFit="1" customWidth="1"/>
    <col min="10764" max="10764" width="22" bestFit="1" customWidth="1"/>
    <col min="10765" max="10765" width="13.42578125" bestFit="1" customWidth="1"/>
    <col min="10766" max="10766" width="15" bestFit="1" customWidth="1"/>
    <col min="10767" max="10767" width="13.42578125" bestFit="1" customWidth="1"/>
    <col min="10768" max="10768" width="11.7109375" bestFit="1" customWidth="1"/>
    <col min="10769" max="10769" width="16.140625" customWidth="1"/>
    <col min="10770" max="11008" width="11.42578125" customWidth="1"/>
    <col min="11009" max="11009" width="19.42578125" customWidth="1"/>
    <col min="11010" max="11010" width="11.42578125" customWidth="1"/>
    <col min="11011" max="11011" width="101.85546875" bestFit="1" customWidth="1"/>
    <col min="11012" max="11012" width="75" bestFit="1" customWidth="1"/>
    <col min="11013" max="11013" width="11.42578125" customWidth="1"/>
    <col min="11014" max="11014" width="15" bestFit="1" customWidth="1"/>
    <col min="11015" max="11015" width="21.7109375" bestFit="1" customWidth="1"/>
    <col min="11016" max="11016" width="18.7109375" bestFit="1" customWidth="1"/>
    <col min="11017" max="11017" width="13.42578125" bestFit="1" customWidth="1"/>
    <col min="11018" max="11018" width="15" bestFit="1" customWidth="1"/>
    <col min="11019" max="11019" width="13.42578125" bestFit="1" customWidth="1"/>
    <col min="11020" max="11020" width="22" bestFit="1" customWidth="1"/>
    <col min="11021" max="11021" width="13.42578125" bestFit="1" customWidth="1"/>
    <col min="11022" max="11022" width="15" bestFit="1" customWidth="1"/>
    <col min="11023" max="11023" width="13.42578125" bestFit="1" customWidth="1"/>
    <col min="11024" max="11024" width="11.7109375" bestFit="1" customWidth="1"/>
    <col min="11025" max="11025" width="16.140625" customWidth="1"/>
    <col min="11026" max="11264" width="11.42578125" customWidth="1"/>
    <col min="11265" max="11265" width="19.42578125" customWidth="1"/>
    <col min="11266" max="11266" width="11.42578125" customWidth="1"/>
    <col min="11267" max="11267" width="101.85546875" bestFit="1" customWidth="1"/>
    <col min="11268" max="11268" width="75" bestFit="1" customWidth="1"/>
    <col min="11269" max="11269" width="11.42578125" customWidth="1"/>
    <col min="11270" max="11270" width="15" bestFit="1" customWidth="1"/>
    <col min="11271" max="11271" width="21.7109375" bestFit="1" customWidth="1"/>
    <col min="11272" max="11272" width="18.7109375" bestFit="1" customWidth="1"/>
    <col min="11273" max="11273" width="13.42578125" bestFit="1" customWidth="1"/>
    <col min="11274" max="11274" width="15" bestFit="1" customWidth="1"/>
    <col min="11275" max="11275" width="13.42578125" bestFit="1" customWidth="1"/>
    <col min="11276" max="11276" width="22" bestFit="1" customWidth="1"/>
    <col min="11277" max="11277" width="13.42578125" bestFit="1" customWidth="1"/>
    <col min="11278" max="11278" width="15" bestFit="1" customWidth="1"/>
    <col min="11279" max="11279" width="13.42578125" bestFit="1" customWidth="1"/>
    <col min="11280" max="11280" width="11.7109375" bestFit="1" customWidth="1"/>
    <col min="11281" max="11281" width="16.140625" customWidth="1"/>
    <col min="11282" max="11520" width="11.42578125" customWidth="1"/>
    <col min="11521" max="11521" width="19.42578125" customWidth="1"/>
    <col min="11522" max="11522" width="11.42578125" customWidth="1"/>
    <col min="11523" max="11523" width="101.85546875" bestFit="1" customWidth="1"/>
    <col min="11524" max="11524" width="75" bestFit="1" customWidth="1"/>
    <col min="11525" max="11525" width="11.42578125" customWidth="1"/>
    <col min="11526" max="11526" width="15" bestFit="1" customWidth="1"/>
    <col min="11527" max="11527" width="21.7109375" bestFit="1" customWidth="1"/>
    <col min="11528" max="11528" width="18.7109375" bestFit="1" customWidth="1"/>
    <col min="11529" max="11529" width="13.42578125" bestFit="1" customWidth="1"/>
    <col min="11530" max="11530" width="15" bestFit="1" customWidth="1"/>
    <col min="11531" max="11531" width="13.42578125" bestFit="1" customWidth="1"/>
    <col min="11532" max="11532" width="22" bestFit="1" customWidth="1"/>
    <col min="11533" max="11533" width="13.42578125" bestFit="1" customWidth="1"/>
    <col min="11534" max="11534" width="15" bestFit="1" customWidth="1"/>
    <col min="11535" max="11535" width="13.42578125" bestFit="1" customWidth="1"/>
    <col min="11536" max="11536" width="11.7109375" bestFit="1" customWidth="1"/>
    <col min="11537" max="11537" width="16.140625" customWidth="1"/>
    <col min="11538" max="11776" width="11.42578125" customWidth="1"/>
    <col min="11777" max="11777" width="19.42578125" customWidth="1"/>
    <col min="11778" max="11778" width="11.42578125" customWidth="1"/>
    <col min="11779" max="11779" width="101.85546875" bestFit="1" customWidth="1"/>
    <col min="11780" max="11780" width="75" bestFit="1" customWidth="1"/>
    <col min="11781" max="11781" width="11.42578125" customWidth="1"/>
    <col min="11782" max="11782" width="15" bestFit="1" customWidth="1"/>
    <col min="11783" max="11783" width="21.7109375" bestFit="1" customWidth="1"/>
    <col min="11784" max="11784" width="18.7109375" bestFit="1" customWidth="1"/>
    <col min="11785" max="11785" width="13.42578125" bestFit="1" customWidth="1"/>
    <col min="11786" max="11786" width="15" bestFit="1" customWidth="1"/>
    <col min="11787" max="11787" width="13.42578125" bestFit="1" customWidth="1"/>
    <col min="11788" max="11788" width="22" bestFit="1" customWidth="1"/>
    <col min="11789" max="11789" width="13.42578125" bestFit="1" customWidth="1"/>
    <col min="11790" max="11790" width="15" bestFit="1" customWidth="1"/>
    <col min="11791" max="11791" width="13.42578125" bestFit="1" customWidth="1"/>
    <col min="11792" max="11792" width="11.7109375" bestFit="1" customWidth="1"/>
    <col min="11793" max="11793" width="16.140625" customWidth="1"/>
    <col min="11794" max="12032" width="11.42578125" customWidth="1"/>
    <col min="12033" max="12033" width="19.42578125" customWidth="1"/>
    <col min="12034" max="12034" width="11.42578125" customWidth="1"/>
    <col min="12035" max="12035" width="101.85546875" bestFit="1" customWidth="1"/>
    <col min="12036" max="12036" width="75" bestFit="1" customWidth="1"/>
    <col min="12037" max="12037" width="11.42578125" customWidth="1"/>
    <col min="12038" max="12038" width="15" bestFit="1" customWidth="1"/>
    <col min="12039" max="12039" width="21.7109375" bestFit="1" customWidth="1"/>
    <col min="12040" max="12040" width="18.7109375" bestFit="1" customWidth="1"/>
    <col min="12041" max="12041" width="13.42578125" bestFit="1" customWidth="1"/>
    <col min="12042" max="12042" width="15" bestFit="1" customWidth="1"/>
    <col min="12043" max="12043" width="13.42578125" bestFit="1" customWidth="1"/>
    <col min="12044" max="12044" width="22" bestFit="1" customWidth="1"/>
    <col min="12045" max="12045" width="13.42578125" bestFit="1" customWidth="1"/>
    <col min="12046" max="12046" width="15" bestFit="1" customWidth="1"/>
    <col min="12047" max="12047" width="13.42578125" bestFit="1" customWidth="1"/>
    <col min="12048" max="12048" width="11.7109375" bestFit="1" customWidth="1"/>
    <col min="12049" max="12049" width="16.140625" customWidth="1"/>
    <col min="12050" max="12288" width="11.42578125" customWidth="1"/>
    <col min="12289" max="12289" width="19.42578125" customWidth="1"/>
    <col min="12290" max="12290" width="11.42578125" customWidth="1"/>
    <col min="12291" max="12291" width="101.85546875" bestFit="1" customWidth="1"/>
    <col min="12292" max="12292" width="75" bestFit="1" customWidth="1"/>
    <col min="12293" max="12293" width="11.42578125" customWidth="1"/>
    <col min="12294" max="12294" width="15" bestFit="1" customWidth="1"/>
    <col min="12295" max="12295" width="21.7109375" bestFit="1" customWidth="1"/>
    <col min="12296" max="12296" width="18.7109375" bestFit="1" customWidth="1"/>
    <col min="12297" max="12297" width="13.42578125" bestFit="1" customWidth="1"/>
    <col min="12298" max="12298" width="15" bestFit="1" customWidth="1"/>
    <col min="12299" max="12299" width="13.42578125" bestFit="1" customWidth="1"/>
    <col min="12300" max="12300" width="22" bestFit="1" customWidth="1"/>
    <col min="12301" max="12301" width="13.42578125" bestFit="1" customWidth="1"/>
    <col min="12302" max="12302" width="15" bestFit="1" customWidth="1"/>
    <col min="12303" max="12303" width="13.42578125" bestFit="1" customWidth="1"/>
    <col min="12304" max="12304" width="11.7109375" bestFit="1" customWidth="1"/>
    <col min="12305" max="12305" width="16.140625" customWidth="1"/>
    <col min="12306" max="12544" width="11.42578125" customWidth="1"/>
    <col min="12545" max="12545" width="19.42578125" customWidth="1"/>
    <col min="12546" max="12546" width="11.42578125" customWidth="1"/>
    <col min="12547" max="12547" width="101.85546875" bestFit="1" customWidth="1"/>
    <col min="12548" max="12548" width="75" bestFit="1" customWidth="1"/>
    <col min="12549" max="12549" width="11.42578125" customWidth="1"/>
    <col min="12550" max="12550" width="15" bestFit="1" customWidth="1"/>
    <col min="12551" max="12551" width="21.7109375" bestFit="1" customWidth="1"/>
    <col min="12552" max="12552" width="18.7109375" bestFit="1" customWidth="1"/>
    <col min="12553" max="12553" width="13.42578125" bestFit="1" customWidth="1"/>
    <col min="12554" max="12554" width="15" bestFit="1" customWidth="1"/>
    <col min="12555" max="12555" width="13.42578125" bestFit="1" customWidth="1"/>
    <col min="12556" max="12556" width="22" bestFit="1" customWidth="1"/>
    <col min="12557" max="12557" width="13.42578125" bestFit="1" customWidth="1"/>
    <col min="12558" max="12558" width="15" bestFit="1" customWidth="1"/>
    <col min="12559" max="12559" width="13.42578125" bestFit="1" customWidth="1"/>
    <col min="12560" max="12560" width="11.7109375" bestFit="1" customWidth="1"/>
    <col min="12561" max="12561" width="16.140625" customWidth="1"/>
    <col min="12562" max="12800" width="11.42578125" customWidth="1"/>
    <col min="12801" max="12801" width="19.42578125" customWidth="1"/>
    <col min="12802" max="12802" width="11.42578125" customWidth="1"/>
    <col min="12803" max="12803" width="101.85546875" bestFit="1" customWidth="1"/>
    <col min="12804" max="12804" width="75" bestFit="1" customWidth="1"/>
    <col min="12805" max="12805" width="11.42578125" customWidth="1"/>
    <col min="12806" max="12806" width="15" bestFit="1" customWidth="1"/>
    <col min="12807" max="12807" width="21.7109375" bestFit="1" customWidth="1"/>
    <col min="12808" max="12808" width="18.7109375" bestFit="1" customWidth="1"/>
    <col min="12809" max="12809" width="13.42578125" bestFit="1" customWidth="1"/>
    <col min="12810" max="12810" width="15" bestFit="1" customWidth="1"/>
    <col min="12811" max="12811" width="13.42578125" bestFit="1" customWidth="1"/>
    <col min="12812" max="12812" width="22" bestFit="1" customWidth="1"/>
    <col min="12813" max="12813" width="13.42578125" bestFit="1" customWidth="1"/>
    <col min="12814" max="12814" width="15" bestFit="1" customWidth="1"/>
    <col min="12815" max="12815" width="13.42578125" bestFit="1" customWidth="1"/>
    <col min="12816" max="12816" width="11.7109375" bestFit="1" customWidth="1"/>
    <col min="12817" max="12817" width="16.140625" customWidth="1"/>
    <col min="12818" max="13056" width="11.42578125" customWidth="1"/>
    <col min="13057" max="13057" width="19.42578125" customWidth="1"/>
    <col min="13058" max="13058" width="11.42578125" customWidth="1"/>
    <col min="13059" max="13059" width="101.85546875" bestFit="1" customWidth="1"/>
    <col min="13060" max="13060" width="75" bestFit="1" customWidth="1"/>
    <col min="13061" max="13061" width="11.42578125" customWidth="1"/>
    <col min="13062" max="13062" width="15" bestFit="1" customWidth="1"/>
    <col min="13063" max="13063" width="21.7109375" bestFit="1" customWidth="1"/>
    <col min="13064" max="13064" width="18.7109375" bestFit="1" customWidth="1"/>
    <col min="13065" max="13065" width="13.42578125" bestFit="1" customWidth="1"/>
    <col min="13066" max="13066" width="15" bestFit="1" customWidth="1"/>
    <col min="13067" max="13067" width="13.42578125" bestFit="1" customWidth="1"/>
    <col min="13068" max="13068" width="22" bestFit="1" customWidth="1"/>
    <col min="13069" max="13069" width="13.42578125" bestFit="1" customWidth="1"/>
    <col min="13070" max="13070" width="15" bestFit="1" customWidth="1"/>
    <col min="13071" max="13071" width="13.42578125" bestFit="1" customWidth="1"/>
    <col min="13072" max="13072" width="11.7109375" bestFit="1" customWidth="1"/>
    <col min="13073" max="13073" width="16.140625" customWidth="1"/>
    <col min="13074" max="13312" width="11.42578125" customWidth="1"/>
    <col min="13313" max="13313" width="19.42578125" customWidth="1"/>
    <col min="13314" max="13314" width="11.42578125" customWidth="1"/>
    <col min="13315" max="13315" width="101.85546875" bestFit="1" customWidth="1"/>
    <col min="13316" max="13316" width="75" bestFit="1" customWidth="1"/>
    <col min="13317" max="13317" width="11.42578125" customWidth="1"/>
    <col min="13318" max="13318" width="15" bestFit="1" customWidth="1"/>
    <col min="13319" max="13319" width="21.7109375" bestFit="1" customWidth="1"/>
    <col min="13320" max="13320" width="18.7109375" bestFit="1" customWidth="1"/>
    <col min="13321" max="13321" width="13.42578125" bestFit="1" customWidth="1"/>
    <col min="13322" max="13322" width="15" bestFit="1" customWidth="1"/>
    <col min="13323" max="13323" width="13.42578125" bestFit="1" customWidth="1"/>
    <col min="13324" max="13324" width="22" bestFit="1" customWidth="1"/>
    <col min="13325" max="13325" width="13.42578125" bestFit="1" customWidth="1"/>
    <col min="13326" max="13326" width="15" bestFit="1" customWidth="1"/>
    <col min="13327" max="13327" width="13.42578125" bestFit="1" customWidth="1"/>
    <col min="13328" max="13328" width="11.7109375" bestFit="1" customWidth="1"/>
    <col min="13329" max="13329" width="16.140625" customWidth="1"/>
    <col min="13330" max="13568" width="11.42578125" customWidth="1"/>
    <col min="13569" max="13569" width="19.42578125" customWidth="1"/>
    <col min="13570" max="13570" width="11.42578125" customWidth="1"/>
    <col min="13571" max="13571" width="101.85546875" bestFit="1" customWidth="1"/>
    <col min="13572" max="13572" width="75" bestFit="1" customWidth="1"/>
    <col min="13573" max="13573" width="11.42578125" customWidth="1"/>
    <col min="13574" max="13574" width="15" bestFit="1" customWidth="1"/>
    <col min="13575" max="13575" width="21.7109375" bestFit="1" customWidth="1"/>
    <col min="13576" max="13576" width="18.7109375" bestFit="1" customWidth="1"/>
    <col min="13577" max="13577" width="13.42578125" bestFit="1" customWidth="1"/>
    <col min="13578" max="13578" width="15" bestFit="1" customWidth="1"/>
    <col min="13579" max="13579" width="13.42578125" bestFit="1" customWidth="1"/>
    <col min="13580" max="13580" width="22" bestFit="1" customWidth="1"/>
    <col min="13581" max="13581" width="13.42578125" bestFit="1" customWidth="1"/>
    <col min="13582" max="13582" width="15" bestFit="1" customWidth="1"/>
    <col min="13583" max="13583" width="13.42578125" bestFit="1" customWidth="1"/>
    <col min="13584" max="13584" width="11.7109375" bestFit="1" customWidth="1"/>
    <col min="13585" max="13585" width="16.140625" customWidth="1"/>
    <col min="13586" max="13824" width="11.42578125" customWidth="1"/>
    <col min="13825" max="13825" width="19.42578125" customWidth="1"/>
    <col min="13826" max="13826" width="11.42578125" customWidth="1"/>
    <col min="13827" max="13827" width="101.85546875" bestFit="1" customWidth="1"/>
    <col min="13828" max="13828" width="75" bestFit="1" customWidth="1"/>
    <col min="13829" max="13829" width="11.42578125" customWidth="1"/>
    <col min="13830" max="13830" width="15" bestFit="1" customWidth="1"/>
    <col min="13831" max="13831" width="21.7109375" bestFit="1" customWidth="1"/>
    <col min="13832" max="13832" width="18.7109375" bestFit="1" customWidth="1"/>
    <col min="13833" max="13833" width="13.42578125" bestFit="1" customWidth="1"/>
    <col min="13834" max="13834" width="15" bestFit="1" customWidth="1"/>
    <col min="13835" max="13835" width="13.42578125" bestFit="1" customWidth="1"/>
    <col min="13836" max="13836" width="22" bestFit="1" customWidth="1"/>
    <col min="13837" max="13837" width="13.42578125" bestFit="1" customWidth="1"/>
    <col min="13838" max="13838" width="15" bestFit="1" customWidth="1"/>
    <col min="13839" max="13839" width="13.42578125" bestFit="1" customWidth="1"/>
    <col min="13840" max="13840" width="11.7109375" bestFit="1" customWidth="1"/>
    <col min="13841" max="13841" width="16.140625" customWidth="1"/>
    <col min="13842" max="14080" width="11.42578125" customWidth="1"/>
    <col min="14081" max="14081" width="19.42578125" customWidth="1"/>
    <col min="14082" max="14082" width="11.42578125" customWidth="1"/>
    <col min="14083" max="14083" width="101.85546875" bestFit="1" customWidth="1"/>
    <col min="14084" max="14084" width="75" bestFit="1" customWidth="1"/>
    <col min="14085" max="14085" width="11.42578125" customWidth="1"/>
    <col min="14086" max="14086" width="15" bestFit="1" customWidth="1"/>
    <col min="14087" max="14087" width="21.7109375" bestFit="1" customWidth="1"/>
    <col min="14088" max="14088" width="18.7109375" bestFit="1" customWidth="1"/>
    <col min="14089" max="14089" width="13.42578125" bestFit="1" customWidth="1"/>
    <col min="14090" max="14090" width="15" bestFit="1" customWidth="1"/>
    <col min="14091" max="14091" width="13.42578125" bestFit="1" customWidth="1"/>
    <col min="14092" max="14092" width="22" bestFit="1" customWidth="1"/>
    <col min="14093" max="14093" width="13.42578125" bestFit="1" customWidth="1"/>
    <col min="14094" max="14094" width="15" bestFit="1" customWidth="1"/>
    <col min="14095" max="14095" width="13.42578125" bestFit="1" customWidth="1"/>
    <col min="14096" max="14096" width="11.7109375" bestFit="1" customWidth="1"/>
    <col min="14097" max="14097" width="16.140625" customWidth="1"/>
    <col min="14098" max="14336" width="11.42578125" customWidth="1"/>
    <col min="14337" max="14337" width="19.42578125" customWidth="1"/>
    <col min="14338" max="14338" width="11.42578125" customWidth="1"/>
    <col min="14339" max="14339" width="101.85546875" bestFit="1" customWidth="1"/>
    <col min="14340" max="14340" width="75" bestFit="1" customWidth="1"/>
    <col min="14341" max="14341" width="11.42578125" customWidth="1"/>
    <col min="14342" max="14342" width="15" bestFit="1" customWidth="1"/>
    <col min="14343" max="14343" width="21.7109375" bestFit="1" customWidth="1"/>
    <col min="14344" max="14344" width="18.7109375" bestFit="1" customWidth="1"/>
    <col min="14345" max="14345" width="13.42578125" bestFit="1" customWidth="1"/>
    <col min="14346" max="14346" width="15" bestFit="1" customWidth="1"/>
    <col min="14347" max="14347" width="13.42578125" bestFit="1" customWidth="1"/>
    <col min="14348" max="14348" width="22" bestFit="1" customWidth="1"/>
    <col min="14349" max="14349" width="13.42578125" bestFit="1" customWidth="1"/>
    <col min="14350" max="14350" width="15" bestFit="1" customWidth="1"/>
    <col min="14351" max="14351" width="13.42578125" bestFit="1" customWidth="1"/>
    <col min="14352" max="14352" width="11.7109375" bestFit="1" customWidth="1"/>
    <col min="14353" max="14353" width="16.140625" customWidth="1"/>
    <col min="14354" max="14592" width="11.42578125" customWidth="1"/>
    <col min="14593" max="14593" width="19.42578125" customWidth="1"/>
    <col min="14594" max="14594" width="11.42578125" customWidth="1"/>
    <col min="14595" max="14595" width="101.85546875" bestFit="1" customWidth="1"/>
    <col min="14596" max="14596" width="75" bestFit="1" customWidth="1"/>
    <col min="14597" max="14597" width="11.42578125" customWidth="1"/>
    <col min="14598" max="14598" width="15" bestFit="1" customWidth="1"/>
    <col min="14599" max="14599" width="21.7109375" bestFit="1" customWidth="1"/>
    <col min="14600" max="14600" width="18.7109375" bestFit="1" customWidth="1"/>
    <col min="14601" max="14601" width="13.42578125" bestFit="1" customWidth="1"/>
    <col min="14602" max="14602" width="15" bestFit="1" customWidth="1"/>
    <col min="14603" max="14603" width="13.42578125" bestFit="1" customWidth="1"/>
    <col min="14604" max="14604" width="22" bestFit="1" customWidth="1"/>
    <col min="14605" max="14605" width="13.42578125" bestFit="1" customWidth="1"/>
    <col min="14606" max="14606" width="15" bestFit="1" customWidth="1"/>
    <col min="14607" max="14607" width="13.42578125" bestFit="1" customWidth="1"/>
    <col min="14608" max="14608" width="11.7109375" bestFit="1" customWidth="1"/>
    <col min="14609" max="14609" width="16.140625" customWidth="1"/>
    <col min="14610" max="14848" width="11.42578125" customWidth="1"/>
    <col min="14849" max="14849" width="19.42578125" customWidth="1"/>
    <col min="14850" max="14850" width="11.42578125" customWidth="1"/>
    <col min="14851" max="14851" width="101.85546875" bestFit="1" customWidth="1"/>
    <col min="14852" max="14852" width="75" bestFit="1" customWidth="1"/>
    <col min="14853" max="14853" width="11.42578125" customWidth="1"/>
    <col min="14854" max="14854" width="15" bestFit="1" customWidth="1"/>
    <col min="14855" max="14855" width="21.7109375" bestFit="1" customWidth="1"/>
    <col min="14856" max="14856" width="18.7109375" bestFit="1" customWidth="1"/>
    <col min="14857" max="14857" width="13.42578125" bestFit="1" customWidth="1"/>
    <col min="14858" max="14858" width="15" bestFit="1" customWidth="1"/>
    <col min="14859" max="14859" width="13.42578125" bestFit="1" customWidth="1"/>
    <col min="14860" max="14860" width="22" bestFit="1" customWidth="1"/>
    <col min="14861" max="14861" width="13.42578125" bestFit="1" customWidth="1"/>
    <col min="14862" max="14862" width="15" bestFit="1" customWidth="1"/>
    <col min="14863" max="14863" width="13.42578125" bestFit="1" customWidth="1"/>
    <col min="14864" max="14864" width="11.7109375" bestFit="1" customWidth="1"/>
    <col min="14865" max="14865" width="16.140625" customWidth="1"/>
    <col min="14866" max="15104" width="11.42578125" customWidth="1"/>
    <col min="15105" max="15105" width="19.42578125" customWidth="1"/>
    <col min="15106" max="15106" width="11.42578125" customWidth="1"/>
    <col min="15107" max="15107" width="101.85546875" bestFit="1" customWidth="1"/>
    <col min="15108" max="15108" width="75" bestFit="1" customWidth="1"/>
    <col min="15109" max="15109" width="11.42578125" customWidth="1"/>
    <col min="15110" max="15110" width="15" bestFit="1" customWidth="1"/>
    <col min="15111" max="15111" width="21.7109375" bestFit="1" customWidth="1"/>
    <col min="15112" max="15112" width="18.7109375" bestFit="1" customWidth="1"/>
    <col min="15113" max="15113" width="13.42578125" bestFit="1" customWidth="1"/>
    <col min="15114" max="15114" width="15" bestFit="1" customWidth="1"/>
    <col min="15115" max="15115" width="13.42578125" bestFit="1" customWidth="1"/>
    <col min="15116" max="15116" width="22" bestFit="1" customWidth="1"/>
    <col min="15117" max="15117" width="13.42578125" bestFit="1" customWidth="1"/>
    <col min="15118" max="15118" width="15" bestFit="1" customWidth="1"/>
    <col min="15119" max="15119" width="13.42578125" bestFit="1" customWidth="1"/>
    <col min="15120" max="15120" width="11.7109375" bestFit="1" customWidth="1"/>
    <col min="15121" max="15121" width="16.140625" customWidth="1"/>
    <col min="15122" max="15360" width="11.42578125" customWidth="1"/>
    <col min="15361" max="15361" width="19.42578125" customWidth="1"/>
    <col min="15362" max="15362" width="11.42578125" customWidth="1"/>
    <col min="15363" max="15363" width="101.85546875" bestFit="1" customWidth="1"/>
    <col min="15364" max="15364" width="75" bestFit="1" customWidth="1"/>
    <col min="15365" max="15365" width="11.42578125" customWidth="1"/>
    <col min="15366" max="15366" width="15" bestFit="1" customWidth="1"/>
    <col min="15367" max="15367" width="21.7109375" bestFit="1" customWidth="1"/>
    <col min="15368" max="15368" width="18.7109375" bestFit="1" customWidth="1"/>
    <col min="15369" max="15369" width="13.42578125" bestFit="1" customWidth="1"/>
    <col min="15370" max="15370" width="15" bestFit="1" customWidth="1"/>
    <col min="15371" max="15371" width="13.42578125" bestFit="1" customWidth="1"/>
    <col min="15372" max="15372" width="22" bestFit="1" customWidth="1"/>
    <col min="15373" max="15373" width="13.42578125" bestFit="1" customWidth="1"/>
    <col min="15374" max="15374" width="15" bestFit="1" customWidth="1"/>
    <col min="15375" max="15375" width="13.42578125" bestFit="1" customWidth="1"/>
    <col min="15376" max="15376" width="11.7109375" bestFit="1" customWidth="1"/>
    <col min="15377" max="15377" width="16.140625" customWidth="1"/>
    <col min="15378" max="15616" width="11.42578125" customWidth="1"/>
    <col min="15617" max="15617" width="19.42578125" customWidth="1"/>
    <col min="15618" max="15618" width="11.42578125" customWidth="1"/>
    <col min="15619" max="15619" width="101.85546875" bestFit="1" customWidth="1"/>
    <col min="15620" max="15620" width="75" bestFit="1" customWidth="1"/>
    <col min="15621" max="15621" width="11.42578125" customWidth="1"/>
    <col min="15622" max="15622" width="15" bestFit="1" customWidth="1"/>
    <col min="15623" max="15623" width="21.7109375" bestFit="1" customWidth="1"/>
    <col min="15624" max="15624" width="18.7109375" bestFit="1" customWidth="1"/>
    <col min="15625" max="15625" width="13.42578125" bestFit="1" customWidth="1"/>
    <col min="15626" max="15626" width="15" bestFit="1" customWidth="1"/>
    <col min="15627" max="15627" width="13.42578125" bestFit="1" customWidth="1"/>
    <col min="15628" max="15628" width="22" bestFit="1" customWidth="1"/>
    <col min="15629" max="15629" width="13.42578125" bestFit="1" customWidth="1"/>
    <col min="15630" max="15630" width="15" bestFit="1" customWidth="1"/>
    <col min="15631" max="15631" width="13.42578125" bestFit="1" customWidth="1"/>
    <col min="15632" max="15632" width="11.7109375" bestFit="1" customWidth="1"/>
    <col min="15633" max="15633" width="16.140625" customWidth="1"/>
    <col min="15634" max="15872" width="11.42578125" customWidth="1"/>
    <col min="15873" max="15873" width="19.42578125" customWidth="1"/>
    <col min="15874" max="15874" width="11.42578125" customWidth="1"/>
    <col min="15875" max="15875" width="101.85546875" bestFit="1" customWidth="1"/>
    <col min="15876" max="15876" width="75" bestFit="1" customWidth="1"/>
    <col min="15877" max="15877" width="11.42578125" customWidth="1"/>
    <col min="15878" max="15878" width="15" bestFit="1" customWidth="1"/>
    <col min="15879" max="15879" width="21.7109375" bestFit="1" customWidth="1"/>
    <col min="15880" max="15880" width="18.7109375" bestFit="1" customWidth="1"/>
    <col min="15881" max="15881" width="13.42578125" bestFit="1" customWidth="1"/>
    <col min="15882" max="15882" width="15" bestFit="1" customWidth="1"/>
    <col min="15883" max="15883" width="13.42578125" bestFit="1" customWidth="1"/>
    <col min="15884" max="15884" width="22" bestFit="1" customWidth="1"/>
    <col min="15885" max="15885" width="13.42578125" bestFit="1" customWidth="1"/>
    <col min="15886" max="15886" width="15" bestFit="1" customWidth="1"/>
    <col min="15887" max="15887" width="13.42578125" bestFit="1" customWidth="1"/>
    <col min="15888" max="15888" width="11.7109375" bestFit="1" customWidth="1"/>
    <col min="15889" max="15889" width="16.140625" customWidth="1"/>
    <col min="15890" max="16128" width="11.42578125" customWidth="1"/>
    <col min="16129" max="16129" width="19.42578125" customWidth="1"/>
    <col min="16130" max="16130" width="11.42578125" customWidth="1"/>
    <col min="16131" max="16131" width="101.85546875" bestFit="1" customWidth="1"/>
    <col min="16132" max="16132" width="75" bestFit="1" customWidth="1"/>
    <col min="16133" max="16133" width="11.42578125" customWidth="1"/>
    <col min="16134" max="16134" width="15" bestFit="1" customWidth="1"/>
    <col min="16135" max="16135" width="21.7109375" bestFit="1" customWidth="1"/>
    <col min="16136" max="16136" width="18.7109375" bestFit="1" customWidth="1"/>
    <col min="16137" max="16137" width="13.42578125" bestFit="1" customWidth="1"/>
    <col min="16138" max="16138" width="15" bestFit="1" customWidth="1"/>
    <col min="16139" max="16139" width="13.42578125" bestFit="1" customWidth="1"/>
    <col min="16140" max="16140" width="22" bestFit="1" customWidth="1"/>
    <col min="16141" max="16141" width="13.42578125" bestFit="1" customWidth="1"/>
    <col min="16142" max="16142" width="15" bestFit="1" customWidth="1"/>
    <col min="16143" max="16143" width="13.42578125" bestFit="1" customWidth="1"/>
    <col min="16144" max="16144" width="11.7109375" bestFit="1" customWidth="1"/>
    <col min="16145" max="16145" width="16.140625" customWidth="1"/>
    <col min="16146" max="16384" width="11.42578125" customWidth="1"/>
  </cols>
  <sheetData>
    <row r="1" spans="1:17" ht="3.75" customHeight="1" thickBot="1" x14ac:dyDescent="0.3">
      <c r="A1" s="1828"/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</row>
    <row r="2" spans="1:17" s="634" customFormat="1" ht="18.75" x14ac:dyDescent="0.3">
      <c r="A2" s="1829" t="s">
        <v>1251</v>
      </c>
      <c r="B2" s="1830"/>
      <c r="C2" s="1830"/>
      <c r="D2" s="1830"/>
      <c r="E2" s="1830"/>
      <c r="F2" s="1830"/>
      <c r="G2" s="1830"/>
      <c r="H2" s="1830"/>
      <c r="I2" s="1830"/>
      <c r="J2" s="1830"/>
      <c r="K2" s="1830"/>
      <c r="L2" s="1830"/>
      <c r="M2" s="1830"/>
      <c r="N2" s="1830"/>
      <c r="O2" s="1830"/>
      <c r="P2" s="1830"/>
      <c r="Q2" s="1831"/>
    </row>
    <row r="3" spans="1:17" s="634" customFormat="1" ht="18.75" x14ac:dyDescent="0.3">
      <c r="A3" s="1832" t="s">
        <v>2456</v>
      </c>
      <c r="B3" s="1833"/>
      <c r="C3" s="1833"/>
      <c r="D3" s="1833"/>
      <c r="E3" s="1833"/>
      <c r="F3" s="1833"/>
      <c r="G3" s="1833"/>
      <c r="H3" s="1833"/>
      <c r="I3" s="1833"/>
      <c r="J3" s="1833"/>
      <c r="K3" s="1833"/>
      <c r="L3" s="1833"/>
      <c r="M3" s="1833"/>
      <c r="N3" s="1833"/>
      <c r="O3" s="1833"/>
      <c r="P3" s="1833"/>
      <c r="Q3" s="1834"/>
    </row>
    <row r="4" spans="1:17" s="635" customFormat="1" ht="4.5" customHeight="1" thickBot="1" x14ac:dyDescent="0.3">
      <c r="A4" s="1835"/>
      <c r="B4" s="1836"/>
      <c r="C4" s="1836"/>
      <c r="D4" s="1836"/>
      <c r="E4" s="1836"/>
      <c r="F4" s="1836"/>
      <c r="G4" s="1836"/>
      <c r="H4" s="1836"/>
      <c r="I4" s="1836"/>
      <c r="J4" s="1836"/>
      <c r="K4" s="1836"/>
      <c r="L4" s="1836"/>
      <c r="M4" s="1836"/>
      <c r="N4" s="1836"/>
      <c r="O4" s="1836"/>
      <c r="P4" s="1836"/>
      <c r="Q4" s="1837"/>
    </row>
    <row r="5" spans="1:17" s="637" customFormat="1" ht="15.75" customHeight="1" x14ac:dyDescent="0.25">
      <c r="A5" s="1838" t="s">
        <v>1252</v>
      </c>
      <c r="B5" s="1841" t="s">
        <v>1253</v>
      </c>
      <c r="C5" s="1841"/>
      <c r="D5" s="1841"/>
      <c r="E5" s="1841"/>
      <c r="F5" s="636"/>
      <c r="G5" s="636"/>
      <c r="H5" s="1812" t="s">
        <v>1254</v>
      </c>
      <c r="I5" s="1812"/>
      <c r="J5" s="1812"/>
      <c r="K5" s="1812"/>
      <c r="L5" s="1812" t="s">
        <v>1255</v>
      </c>
      <c r="M5" s="1812"/>
      <c r="N5" s="1812"/>
      <c r="O5" s="1812"/>
      <c r="P5" s="1809" t="s">
        <v>1256</v>
      </c>
      <c r="Q5" s="1813" t="s">
        <v>1257</v>
      </c>
    </row>
    <row r="6" spans="1:17" s="637" customFormat="1" x14ac:dyDescent="0.25">
      <c r="A6" s="1839"/>
      <c r="B6" s="1842"/>
      <c r="C6" s="1842"/>
      <c r="D6" s="1842"/>
      <c r="E6" s="1842"/>
      <c r="F6" s="1816" t="s">
        <v>526</v>
      </c>
      <c r="G6" s="1816"/>
      <c r="H6" s="1816" t="s">
        <v>1258</v>
      </c>
      <c r="I6" s="1816"/>
      <c r="J6" s="1816" t="s">
        <v>1259</v>
      </c>
      <c r="K6" s="1816"/>
      <c r="L6" s="1816" t="s">
        <v>1258</v>
      </c>
      <c r="M6" s="1816"/>
      <c r="N6" s="1816" t="s">
        <v>1259</v>
      </c>
      <c r="O6" s="1816"/>
      <c r="P6" s="1810"/>
      <c r="Q6" s="1814"/>
    </row>
    <row r="7" spans="1:17" s="637" customFormat="1" x14ac:dyDescent="0.25">
      <c r="A7" s="1839"/>
      <c r="B7" s="1842"/>
      <c r="C7" s="1842"/>
      <c r="D7" s="1842"/>
      <c r="E7" s="1842"/>
      <c r="F7" s="1816" t="s">
        <v>1260</v>
      </c>
      <c r="G7" s="1816"/>
      <c r="H7" s="1816" t="s">
        <v>1260</v>
      </c>
      <c r="I7" s="1816"/>
      <c r="J7" s="1816" t="s">
        <v>1260</v>
      </c>
      <c r="K7" s="1816"/>
      <c r="L7" s="1816" t="s">
        <v>1260</v>
      </c>
      <c r="M7" s="1816"/>
      <c r="N7" s="1816" t="s">
        <v>1260</v>
      </c>
      <c r="O7" s="1816"/>
      <c r="P7" s="1810"/>
      <c r="Q7" s="1814"/>
    </row>
    <row r="8" spans="1:17" s="637" customFormat="1" ht="15.75" thickBot="1" x14ac:dyDescent="0.3">
      <c r="A8" s="1840"/>
      <c r="B8" s="1843"/>
      <c r="C8" s="1843"/>
      <c r="D8" s="1843"/>
      <c r="E8" s="1843"/>
      <c r="F8" s="638" t="s">
        <v>1261</v>
      </c>
      <c r="G8" s="638" t="s">
        <v>1252</v>
      </c>
      <c r="H8" s="638" t="s">
        <v>1261</v>
      </c>
      <c r="I8" s="638" t="s">
        <v>1252</v>
      </c>
      <c r="J8" s="638" t="s">
        <v>1261</v>
      </c>
      <c r="K8" s="638" t="s">
        <v>1252</v>
      </c>
      <c r="L8" s="638" t="s">
        <v>1261</v>
      </c>
      <c r="M8" s="638" t="s">
        <v>1252</v>
      </c>
      <c r="N8" s="638" t="s">
        <v>1261</v>
      </c>
      <c r="O8" s="638" t="s">
        <v>1252</v>
      </c>
      <c r="P8" s="1811"/>
      <c r="Q8" s="1815"/>
    </row>
    <row r="9" spans="1:17" s="634" customFormat="1" x14ac:dyDescent="0.25">
      <c r="A9" s="639" t="s">
        <v>1262</v>
      </c>
      <c r="B9" s="640" t="s">
        <v>1263</v>
      </c>
      <c r="C9" s="640" t="s">
        <v>6</v>
      </c>
      <c r="D9" s="640"/>
      <c r="E9" s="640"/>
      <c r="F9" s="641" t="s">
        <v>1264</v>
      </c>
      <c r="G9" s="641" t="s">
        <v>1264</v>
      </c>
      <c r="H9" s="641" t="s">
        <v>1265</v>
      </c>
      <c r="I9" s="641" t="s">
        <v>1266</v>
      </c>
      <c r="J9" s="641" t="s">
        <v>1264</v>
      </c>
      <c r="K9" s="641" t="s">
        <v>1264</v>
      </c>
      <c r="L9" s="641" t="s">
        <v>1265</v>
      </c>
      <c r="M9" s="641" t="s">
        <v>1266</v>
      </c>
      <c r="N9" s="641" t="s">
        <v>1267</v>
      </c>
      <c r="O9" s="641" t="s">
        <v>1268</v>
      </c>
      <c r="P9" s="641" t="s">
        <v>1269</v>
      </c>
      <c r="Q9" s="642">
        <v>45653</v>
      </c>
    </row>
    <row r="10" spans="1:17" s="634" customFormat="1" x14ac:dyDescent="0.25">
      <c r="A10" s="639" t="s">
        <v>1262</v>
      </c>
      <c r="B10" s="640" t="s">
        <v>1263</v>
      </c>
      <c r="C10" s="640" t="s">
        <v>7</v>
      </c>
      <c r="D10" s="640"/>
      <c r="E10" s="640"/>
      <c r="F10" s="641" t="s">
        <v>1264</v>
      </c>
      <c r="G10" s="641" t="s">
        <v>1264</v>
      </c>
      <c r="H10" s="641" t="s">
        <v>1265</v>
      </c>
      <c r="I10" s="641" t="s">
        <v>1266</v>
      </c>
      <c r="J10" s="641" t="s">
        <v>1264</v>
      </c>
      <c r="K10" s="641" t="s">
        <v>1264</v>
      </c>
      <c r="L10" s="641" t="s">
        <v>1265</v>
      </c>
      <c r="M10" s="641" t="s">
        <v>1266</v>
      </c>
      <c r="N10" s="641" t="s">
        <v>1264</v>
      </c>
      <c r="O10" s="641" t="s">
        <v>1264</v>
      </c>
      <c r="P10" s="641" t="s">
        <v>1269</v>
      </c>
      <c r="Q10" s="642">
        <v>45653</v>
      </c>
    </row>
    <row r="11" spans="1:17" s="634" customFormat="1" x14ac:dyDescent="0.25">
      <c r="A11" s="639" t="s">
        <v>1262</v>
      </c>
      <c r="B11" s="640" t="s">
        <v>1270</v>
      </c>
      <c r="C11" s="640" t="s">
        <v>8</v>
      </c>
      <c r="D11" s="640"/>
      <c r="E11" s="640"/>
      <c r="F11" s="641" t="s">
        <v>1264</v>
      </c>
      <c r="G11" s="641" t="s">
        <v>1264</v>
      </c>
      <c r="H11" s="641" t="s">
        <v>1265</v>
      </c>
      <c r="I11" s="641" t="s">
        <v>1266</v>
      </c>
      <c r="J11" s="641" t="s">
        <v>1264</v>
      </c>
      <c r="K11" s="641" t="s">
        <v>1264</v>
      </c>
      <c r="L11" s="641" t="s">
        <v>1265</v>
      </c>
      <c r="M11" s="641" t="s">
        <v>1266</v>
      </c>
      <c r="N11" s="641" t="s">
        <v>1264</v>
      </c>
      <c r="O11" s="641" t="s">
        <v>1264</v>
      </c>
      <c r="P11" s="641" t="s">
        <v>1269</v>
      </c>
      <c r="Q11" s="642">
        <v>45653</v>
      </c>
    </row>
    <row r="12" spans="1:17" s="634" customFormat="1" x14ac:dyDescent="0.25">
      <c r="A12" s="639" t="s">
        <v>1262</v>
      </c>
      <c r="B12" s="640" t="s">
        <v>1263</v>
      </c>
      <c r="C12" s="640" t="s">
        <v>1271</v>
      </c>
      <c r="D12" s="640"/>
      <c r="E12" s="640"/>
      <c r="F12" s="641" t="s">
        <v>1272</v>
      </c>
      <c r="G12" s="641" t="s">
        <v>1273</v>
      </c>
      <c r="H12" s="641" t="s">
        <v>1265</v>
      </c>
      <c r="I12" s="641" t="s">
        <v>1274</v>
      </c>
      <c r="J12" s="641" t="s">
        <v>1272</v>
      </c>
      <c r="K12" s="641" t="s">
        <v>1273</v>
      </c>
      <c r="L12" s="641" t="s">
        <v>1265</v>
      </c>
      <c r="M12" s="641" t="s">
        <v>1274</v>
      </c>
      <c r="N12" s="641" t="s">
        <v>1272</v>
      </c>
      <c r="O12" s="641" t="s">
        <v>1273</v>
      </c>
      <c r="P12" s="641" t="s">
        <v>1269</v>
      </c>
      <c r="Q12" s="642">
        <v>45653</v>
      </c>
    </row>
    <row r="13" spans="1:17" s="634" customFormat="1" x14ac:dyDescent="0.25">
      <c r="A13" s="639" t="s">
        <v>1262</v>
      </c>
      <c r="B13" s="640" t="s">
        <v>1263</v>
      </c>
      <c r="C13" s="640" t="s">
        <v>9</v>
      </c>
      <c r="D13" s="640"/>
      <c r="E13" s="640"/>
      <c r="F13" s="641" t="s">
        <v>1267</v>
      </c>
      <c r="G13" s="641" t="s">
        <v>1268</v>
      </c>
      <c r="H13" s="641" t="s">
        <v>1265</v>
      </c>
      <c r="I13" s="641" t="s">
        <v>1266</v>
      </c>
      <c r="J13" s="641" t="s">
        <v>1267</v>
      </c>
      <c r="K13" s="641" t="s">
        <v>1268</v>
      </c>
      <c r="L13" s="641" t="s">
        <v>1265</v>
      </c>
      <c r="M13" s="641" t="s">
        <v>1266</v>
      </c>
      <c r="N13" s="641" t="s">
        <v>1277</v>
      </c>
      <c r="O13" s="641" t="s">
        <v>1278</v>
      </c>
      <c r="P13" s="641" t="s">
        <v>1269</v>
      </c>
      <c r="Q13" s="642">
        <v>45653</v>
      </c>
    </row>
    <row r="14" spans="1:17" s="634" customFormat="1" x14ac:dyDescent="0.25">
      <c r="A14" s="639" t="s">
        <v>1262</v>
      </c>
      <c r="B14" s="640" t="s">
        <v>1263</v>
      </c>
      <c r="C14" s="640" t="s">
        <v>11</v>
      </c>
      <c r="D14" s="640"/>
      <c r="E14" s="640"/>
      <c r="F14" s="641" t="s">
        <v>1275</v>
      </c>
      <c r="G14" s="641" t="s">
        <v>1276</v>
      </c>
      <c r="H14" s="641" t="s">
        <v>1265</v>
      </c>
      <c r="I14" s="641" t="s">
        <v>1274</v>
      </c>
      <c r="J14" s="641" t="s">
        <v>1275</v>
      </c>
      <c r="K14" s="641" t="s">
        <v>1276</v>
      </c>
      <c r="L14" s="641" t="s">
        <v>1265</v>
      </c>
      <c r="M14" s="641" t="s">
        <v>1274</v>
      </c>
      <c r="N14" s="641" t="s">
        <v>1272</v>
      </c>
      <c r="O14" s="641" t="s">
        <v>1273</v>
      </c>
      <c r="P14" s="641" t="s">
        <v>1269</v>
      </c>
      <c r="Q14" s="642">
        <v>45653</v>
      </c>
    </row>
    <row r="15" spans="1:17" s="634" customFormat="1" x14ac:dyDescent="0.25">
      <c r="A15" s="639" t="s">
        <v>1262</v>
      </c>
      <c r="B15" s="640" t="s">
        <v>1263</v>
      </c>
      <c r="C15" s="640" t="s">
        <v>12</v>
      </c>
      <c r="D15" s="640"/>
      <c r="E15" s="640"/>
      <c r="F15" s="641" t="s">
        <v>1267</v>
      </c>
      <c r="G15" s="641" t="s">
        <v>1268</v>
      </c>
      <c r="H15" s="641" t="s">
        <v>1265</v>
      </c>
      <c r="I15" s="641" t="s">
        <v>1266</v>
      </c>
      <c r="J15" s="641" t="s">
        <v>1267</v>
      </c>
      <c r="K15" s="641" t="s">
        <v>1268</v>
      </c>
      <c r="L15" s="641" t="s">
        <v>1265</v>
      </c>
      <c r="M15" s="641" t="s">
        <v>1266</v>
      </c>
      <c r="N15" s="641" t="s">
        <v>1277</v>
      </c>
      <c r="O15" s="641" t="s">
        <v>1278</v>
      </c>
      <c r="P15" s="641" t="s">
        <v>1269</v>
      </c>
      <c r="Q15" s="642">
        <v>45653</v>
      </c>
    </row>
    <row r="16" spans="1:17" s="634" customFormat="1" x14ac:dyDescent="0.25">
      <c r="A16" s="639" t="s">
        <v>1262</v>
      </c>
      <c r="B16" s="640" t="s">
        <v>1263</v>
      </c>
      <c r="C16" s="640" t="s">
        <v>13</v>
      </c>
      <c r="D16" s="640"/>
      <c r="E16" s="640"/>
      <c r="F16" s="641" t="s">
        <v>1264</v>
      </c>
      <c r="G16" s="641" t="s">
        <v>1264</v>
      </c>
      <c r="H16" s="641" t="s">
        <v>1265</v>
      </c>
      <c r="I16" s="641" t="s">
        <v>1266</v>
      </c>
      <c r="J16" s="641" t="s">
        <v>1264</v>
      </c>
      <c r="K16" s="641" t="s">
        <v>1264</v>
      </c>
      <c r="L16" s="641" t="s">
        <v>1265</v>
      </c>
      <c r="M16" s="641" t="s">
        <v>1266</v>
      </c>
      <c r="N16" s="641" t="s">
        <v>1267</v>
      </c>
      <c r="O16" s="641" t="s">
        <v>1268</v>
      </c>
      <c r="P16" s="641" t="s">
        <v>1269</v>
      </c>
      <c r="Q16" s="642">
        <v>45653</v>
      </c>
    </row>
    <row r="17" spans="1:17" s="634" customFormat="1" x14ac:dyDescent="0.25">
      <c r="A17" s="639" t="s">
        <v>1262</v>
      </c>
      <c r="B17" s="640" t="s">
        <v>1263</v>
      </c>
      <c r="C17" s="640" t="s">
        <v>14</v>
      </c>
      <c r="D17" s="640"/>
      <c r="E17" s="640"/>
      <c r="F17" s="641" t="s">
        <v>1264</v>
      </c>
      <c r="G17" s="641" t="s">
        <v>1264</v>
      </c>
      <c r="H17" s="641" t="s">
        <v>1265</v>
      </c>
      <c r="I17" s="641" t="s">
        <v>1266</v>
      </c>
      <c r="J17" s="641" t="s">
        <v>1264</v>
      </c>
      <c r="K17" s="641" t="s">
        <v>1264</v>
      </c>
      <c r="L17" s="641" t="s">
        <v>1265</v>
      </c>
      <c r="M17" s="641" t="s">
        <v>1266</v>
      </c>
      <c r="N17" s="641" t="s">
        <v>1267</v>
      </c>
      <c r="O17" s="641" t="s">
        <v>1268</v>
      </c>
      <c r="P17" s="641" t="s">
        <v>1269</v>
      </c>
      <c r="Q17" s="642">
        <v>45653</v>
      </c>
    </row>
    <row r="18" spans="1:17" s="634" customFormat="1" x14ac:dyDescent="0.25">
      <c r="A18" s="639" t="s">
        <v>1262</v>
      </c>
      <c r="B18" s="640" t="s">
        <v>1263</v>
      </c>
      <c r="C18" s="640" t="s">
        <v>15</v>
      </c>
      <c r="D18" s="640"/>
      <c r="E18" s="640"/>
      <c r="F18" s="641" t="s">
        <v>1277</v>
      </c>
      <c r="G18" s="641" t="s">
        <v>1278</v>
      </c>
      <c r="H18" s="641" t="s">
        <v>1265</v>
      </c>
      <c r="I18" s="641" t="s">
        <v>1274</v>
      </c>
      <c r="J18" s="641" t="s">
        <v>1277</v>
      </c>
      <c r="K18" s="641" t="s">
        <v>1278</v>
      </c>
      <c r="L18" s="641" t="s">
        <v>1265</v>
      </c>
      <c r="M18" s="641" t="s">
        <v>1274</v>
      </c>
      <c r="N18" s="641" t="s">
        <v>1318</v>
      </c>
      <c r="O18" s="641" t="s">
        <v>1319</v>
      </c>
      <c r="P18" s="641" t="s">
        <v>1269</v>
      </c>
      <c r="Q18" s="642">
        <v>45653</v>
      </c>
    </row>
    <row r="19" spans="1:17" s="634" customFormat="1" x14ac:dyDescent="0.25">
      <c r="A19" s="639" t="s">
        <v>1262</v>
      </c>
      <c r="B19" s="640" t="s">
        <v>1263</v>
      </c>
      <c r="C19" s="640" t="s">
        <v>16</v>
      </c>
      <c r="D19" s="640"/>
      <c r="E19" s="640"/>
      <c r="F19" s="641" t="s">
        <v>1279</v>
      </c>
      <c r="G19" s="641" t="s">
        <v>1280</v>
      </c>
      <c r="H19" s="641" t="s">
        <v>1281</v>
      </c>
      <c r="I19" s="641" t="s">
        <v>1282</v>
      </c>
      <c r="J19" s="641" t="s">
        <v>1279</v>
      </c>
      <c r="K19" s="641" t="s">
        <v>1280</v>
      </c>
      <c r="L19" s="641" t="s">
        <v>1281</v>
      </c>
      <c r="M19" s="641" t="s">
        <v>1282</v>
      </c>
      <c r="N19" s="641" t="s">
        <v>1300</v>
      </c>
      <c r="O19" s="641" t="s">
        <v>1316</v>
      </c>
      <c r="P19" s="641" t="s">
        <v>1269</v>
      </c>
      <c r="Q19" s="642">
        <v>45653</v>
      </c>
    </row>
    <row r="20" spans="1:17" s="634" customFormat="1" x14ac:dyDescent="0.25">
      <c r="A20" s="639" t="s">
        <v>1262</v>
      </c>
      <c r="B20" s="640" t="s">
        <v>1283</v>
      </c>
      <c r="C20" s="640" t="s">
        <v>17</v>
      </c>
      <c r="D20" s="640"/>
      <c r="E20" s="640"/>
      <c r="F20" s="641" t="s">
        <v>1488</v>
      </c>
      <c r="G20" s="641" t="s">
        <v>1503</v>
      </c>
      <c r="H20" s="641" t="s">
        <v>1312</v>
      </c>
      <c r="I20" s="641" t="s">
        <v>1313</v>
      </c>
      <c r="J20" s="641" t="s">
        <v>1488</v>
      </c>
      <c r="K20" s="641" t="s">
        <v>1503</v>
      </c>
      <c r="L20" s="641" t="s">
        <v>1312</v>
      </c>
      <c r="M20" s="641" t="s">
        <v>1313</v>
      </c>
      <c r="N20" s="641" t="s">
        <v>1488</v>
      </c>
      <c r="O20" s="641" t="s">
        <v>1503</v>
      </c>
      <c r="P20" s="641" t="s">
        <v>1269</v>
      </c>
      <c r="Q20" s="642">
        <v>45653</v>
      </c>
    </row>
    <row r="21" spans="1:17" s="634" customFormat="1" x14ac:dyDescent="0.25">
      <c r="A21" s="639" t="s">
        <v>1262</v>
      </c>
      <c r="B21" s="640" t="s">
        <v>1263</v>
      </c>
      <c r="C21" s="640" t="s">
        <v>19</v>
      </c>
      <c r="D21" s="640"/>
      <c r="E21" s="640"/>
      <c r="F21" s="641" t="s">
        <v>1267</v>
      </c>
      <c r="G21" s="641" t="s">
        <v>1268</v>
      </c>
      <c r="H21" s="641" t="s">
        <v>1265</v>
      </c>
      <c r="I21" s="641" t="s">
        <v>1266</v>
      </c>
      <c r="J21" s="641" t="s">
        <v>1267</v>
      </c>
      <c r="K21" s="641" t="s">
        <v>1268</v>
      </c>
      <c r="L21" s="641" t="s">
        <v>1265</v>
      </c>
      <c r="M21" s="641" t="s">
        <v>1266</v>
      </c>
      <c r="N21" s="641" t="s">
        <v>1277</v>
      </c>
      <c r="O21" s="641" t="s">
        <v>1278</v>
      </c>
      <c r="P21" s="641" t="s">
        <v>1269</v>
      </c>
      <c r="Q21" s="642">
        <v>45653</v>
      </c>
    </row>
    <row r="22" spans="1:17" s="634" customFormat="1" x14ac:dyDescent="0.25">
      <c r="A22" s="639" t="s">
        <v>1262</v>
      </c>
      <c r="B22" s="640" t="s">
        <v>1263</v>
      </c>
      <c r="C22" s="640" t="s">
        <v>20</v>
      </c>
      <c r="D22" s="640"/>
      <c r="E22" s="640"/>
      <c r="F22" s="641" t="s">
        <v>1264</v>
      </c>
      <c r="G22" s="641" t="s">
        <v>1264</v>
      </c>
      <c r="H22" s="641" t="s">
        <v>1265</v>
      </c>
      <c r="I22" s="641" t="s">
        <v>1266</v>
      </c>
      <c r="J22" s="641" t="s">
        <v>1264</v>
      </c>
      <c r="K22" s="641" t="s">
        <v>1264</v>
      </c>
      <c r="L22" s="641" t="s">
        <v>1265</v>
      </c>
      <c r="M22" s="641" t="s">
        <v>1266</v>
      </c>
      <c r="N22" s="641" t="s">
        <v>1264</v>
      </c>
      <c r="O22" s="641" t="s">
        <v>1264</v>
      </c>
      <c r="P22" s="641" t="s">
        <v>1269</v>
      </c>
      <c r="Q22" s="642">
        <v>45653</v>
      </c>
    </row>
    <row r="23" spans="1:17" s="634" customFormat="1" x14ac:dyDescent="0.25">
      <c r="A23" s="639" t="s">
        <v>1286</v>
      </c>
      <c r="B23" s="640" t="s">
        <v>1263</v>
      </c>
      <c r="C23" s="640" t="s">
        <v>15</v>
      </c>
      <c r="D23" s="640"/>
      <c r="E23" s="640"/>
      <c r="F23" s="641" t="s">
        <v>1277</v>
      </c>
      <c r="G23" s="641" t="s">
        <v>1277</v>
      </c>
      <c r="H23" s="641" t="s">
        <v>1265</v>
      </c>
      <c r="I23" s="641" t="s">
        <v>1265</v>
      </c>
      <c r="J23" s="641" t="s">
        <v>1277</v>
      </c>
      <c r="K23" s="641" t="s">
        <v>1277</v>
      </c>
      <c r="L23" s="641" t="s">
        <v>1265</v>
      </c>
      <c r="M23" s="641" t="s">
        <v>1265</v>
      </c>
      <c r="N23" s="641" t="s">
        <v>1277</v>
      </c>
      <c r="O23" s="641" t="s">
        <v>1277</v>
      </c>
      <c r="P23" s="641" t="s">
        <v>1287</v>
      </c>
      <c r="Q23" s="642">
        <v>45657</v>
      </c>
    </row>
    <row r="24" spans="1:17" s="634" customFormat="1" x14ac:dyDescent="0.25">
      <c r="A24" s="639" t="s">
        <v>1286</v>
      </c>
      <c r="B24" s="640" t="s">
        <v>1263</v>
      </c>
      <c r="C24" s="640" t="s">
        <v>16</v>
      </c>
      <c r="D24" s="640"/>
      <c r="E24" s="640"/>
      <c r="F24" s="641" t="s">
        <v>1272</v>
      </c>
      <c r="G24" s="641" t="s">
        <v>1272</v>
      </c>
      <c r="H24" s="641" t="s">
        <v>1265</v>
      </c>
      <c r="I24" s="641" t="s">
        <v>1265</v>
      </c>
      <c r="J24" s="641" t="s">
        <v>1272</v>
      </c>
      <c r="K24" s="641" t="s">
        <v>1272</v>
      </c>
      <c r="L24" s="641" t="s">
        <v>1265</v>
      </c>
      <c r="M24" s="641" t="s">
        <v>1265</v>
      </c>
      <c r="N24" s="641" t="s">
        <v>1272</v>
      </c>
      <c r="O24" s="641" t="s">
        <v>1272</v>
      </c>
      <c r="P24" s="641" t="s">
        <v>1287</v>
      </c>
      <c r="Q24" s="642">
        <v>45657</v>
      </c>
    </row>
    <row r="25" spans="1:17" s="634" customFormat="1" x14ac:dyDescent="0.25">
      <c r="A25" s="639" t="s">
        <v>1286</v>
      </c>
      <c r="B25" s="640" t="s">
        <v>1283</v>
      </c>
      <c r="C25" s="640" t="s">
        <v>17</v>
      </c>
      <c r="D25" s="640"/>
      <c r="E25" s="640"/>
      <c r="F25" s="641" t="s">
        <v>1488</v>
      </c>
      <c r="G25" s="641" t="s">
        <v>1488</v>
      </c>
      <c r="H25" s="641" t="s">
        <v>1281</v>
      </c>
      <c r="I25" s="641" t="s">
        <v>1281</v>
      </c>
      <c r="J25" s="641" t="s">
        <v>1488</v>
      </c>
      <c r="K25" s="641" t="s">
        <v>1488</v>
      </c>
      <c r="L25" s="641" t="s">
        <v>1281</v>
      </c>
      <c r="M25" s="641" t="s">
        <v>1281</v>
      </c>
      <c r="N25" s="641" t="s">
        <v>1488</v>
      </c>
      <c r="O25" s="641" t="s">
        <v>1488</v>
      </c>
      <c r="P25" s="641" t="s">
        <v>1287</v>
      </c>
      <c r="Q25" s="642">
        <v>45657</v>
      </c>
    </row>
    <row r="26" spans="1:17" s="634" customFormat="1" x14ac:dyDescent="0.25">
      <c r="A26" s="639" t="s">
        <v>1286</v>
      </c>
      <c r="B26" s="640" t="s">
        <v>1283</v>
      </c>
      <c r="C26" s="640" t="s">
        <v>18</v>
      </c>
      <c r="D26" s="640"/>
      <c r="E26" s="640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 t="s">
        <v>1287</v>
      </c>
      <c r="Q26" s="642">
        <v>45628</v>
      </c>
    </row>
    <row r="27" spans="1:17" s="634" customFormat="1" x14ac:dyDescent="0.25">
      <c r="A27" s="639" t="s">
        <v>1286</v>
      </c>
      <c r="B27" s="640" t="s">
        <v>1283</v>
      </c>
      <c r="C27" s="640" t="s">
        <v>18</v>
      </c>
      <c r="D27" s="640"/>
      <c r="E27" s="640"/>
      <c r="F27" s="641" t="s">
        <v>1272</v>
      </c>
      <c r="G27" s="641" t="s">
        <v>1272</v>
      </c>
      <c r="H27" s="641" t="s">
        <v>1265</v>
      </c>
      <c r="I27" s="641" t="s">
        <v>1265</v>
      </c>
      <c r="J27" s="641" t="s">
        <v>1272</v>
      </c>
      <c r="K27" s="641" t="s">
        <v>1272</v>
      </c>
      <c r="L27" s="641" t="s">
        <v>1265</v>
      </c>
      <c r="M27" s="641" t="s">
        <v>1265</v>
      </c>
      <c r="N27" s="641" t="s">
        <v>1272</v>
      </c>
      <c r="O27" s="641" t="s">
        <v>1272</v>
      </c>
      <c r="P27" s="641" t="s">
        <v>1287</v>
      </c>
      <c r="Q27" s="642">
        <v>45657</v>
      </c>
    </row>
    <row r="28" spans="1:17" s="634" customFormat="1" x14ac:dyDescent="0.25">
      <c r="A28" s="639" t="s">
        <v>1289</v>
      </c>
      <c r="B28" s="640" t="s">
        <v>1263</v>
      </c>
      <c r="C28" s="640" t="s">
        <v>6</v>
      </c>
      <c r="D28" s="640"/>
      <c r="E28" s="640"/>
      <c r="F28" s="641" t="s">
        <v>1267</v>
      </c>
      <c r="G28" s="641" t="s">
        <v>1290</v>
      </c>
      <c r="H28" s="641" t="s">
        <v>1265</v>
      </c>
      <c r="I28" s="641" t="s">
        <v>2457</v>
      </c>
      <c r="J28" s="641" t="s">
        <v>1267</v>
      </c>
      <c r="K28" s="641" t="s">
        <v>1290</v>
      </c>
      <c r="L28" s="641" t="s">
        <v>1288</v>
      </c>
      <c r="M28" s="641" t="s">
        <v>2458</v>
      </c>
      <c r="N28" s="641" t="s">
        <v>1272</v>
      </c>
      <c r="O28" s="641" t="s">
        <v>1291</v>
      </c>
      <c r="P28" s="641" t="s">
        <v>1287</v>
      </c>
      <c r="Q28" s="642">
        <v>45646</v>
      </c>
    </row>
    <row r="29" spans="1:17" s="634" customFormat="1" x14ac:dyDescent="0.25">
      <c r="A29" s="639" t="s">
        <v>1289</v>
      </c>
      <c r="B29" s="640" t="s">
        <v>1263</v>
      </c>
      <c r="C29" s="640" t="s">
        <v>7</v>
      </c>
      <c r="D29" s="640"/>
      <c r="E29" s="640"/>
      <c r="F29" s="641" t="s">
        <v>1264</v>
      </c>
      <c r="G29" s="641" t="s">
        <v>1292</v>
      </c>
      <c r="H29" s="641" t="s">
        <v>1265</v>
      </c>
      <c r="I29" s="641" t="s">
        <v>2457</v>
      </c>
      <c r="J29" s="641" t="s">
        <v>1264</v>
      </c>
      <c r="K29" s="641" t="s">
        <v>1292</v>
      </c>
      <c r="L29" s="641" t="s">
        <v>1288</v>
      </c>
      <c r="M29" s="641" t="s">
        <v>2458</v>
      </c>
      <c r="N29" s="641" t="s">
        <v>1272</v>
      </c>
      <c r="O29" s="641" t="s">
        <v>1291</v>
      </c>
      <c r="P29" s="641" t="s">
        <v>1269</v>
      </c>
      <c r="Q29" s="642">
        <v>45646</v>
      </c>
    </row>
    <row r="30" spans="1:17" s="634" customFormat="1" x14ac:dyDescent="0.25">
      <c r="A30" s="639" t="s">
        <v>1289</v>
      </c>
      <c r="B30" s="640" t="s">
        <v>1270</v>
      </c>
      <c r="C30" s="640" t="s">
        <v>8</v>
      </c>
      <c r="D30" s="640"/>
      <c r="E30" s="640"/>
      <c r="F30" s="641" t="s">
        <v>1264</v>
      </c>
      <c r="G30" s="641" t="s">
        <v>1292</v>
      </c>
      <c r="H30" s="641" t="s">
        <v>1265</v>
      </c>
      <c r="I30" s="641" t="s">
        <v>2457</v>
      </c>
      <c r="J30" s="641" t="s">
        <v>1264</v>
      </c>
      <c r="K30" s="641" t="s">
        <v>1292</v>
      </c>
      <c r="L30" s="641" t="s">
        <v>1265</v>
      </c>
      <c r="M30" s="641" t="s">
        <v>2457</v>
      </c>
      <c r="N30" s="641" t="s">
        <v>1272</v>
      </c>
      <c r="O30" s="641" t="s">
        <v>1291</v>
      </c>
      <c r="P30" s="641" t="s">
        <v>1269</v>
      </c>
      <c r="Q30" s="642">
        <v>45646</v>
      </c>
    </row>
    <row r="31" spans="1:17" s="634" customFormat="1" x14ac:dyDescent="0.25">
      <c r="A31" s="639" t="s">
        <v>1289</v>
      </c>
      <c r="B31" s="640" t="s">
        <v>1263</v>
      </c>
      <c r="C31" s="640" t="s">
        <v>1271</v>
      </c>
      <c r="D31" s="640"/>
      <c r="E31" s="640"/>
      <c r="F31" s="641" t="s">
        <v>1279</v>
      </c>
      <c r="G31" s="641" t="s">
        <v>1293</v>
      </c>
      <c r="H31" s="641" t="s">
        <v>1288</v>
      </c>
      <c r="I31" s="641" t="s">
        <v>2458</v>
      </c>
      <c r="J31" s="641" t="s">
        <v>1279</v>
      </c>
      <c r="K31" s="641" t="s">
        <v>1293</v>
      </c>
      <c r="L31" s="641" t="s">
        <v>1281</v>
      </c>
      <c r="M31" s="641" t="s">
        <v>2459</v>
      </c>
      <c r="N31" s="641" t="s">
        <v>1294</v>
      </c>
      <c r="O31" s="641" t="s">
        <v>1295</v>
      </c>
      <c r="P31" s="641" t="s">
        <v>1269</v>
      </c>
      <c r="Q31" s="642">
        <v>45646</v>
      </c>
    </row>
    <row r="32" spans="1:17" s="634" customFormat="1" x14ac:dyDescent="0.25">
      <c r="A32" s="639" t="s">
        <v>1289</v>
      </c>
      <c r="B32" s="640" t="s">
        <v>1263</v>
      </c>
      <c r="C32" s="640" t="s">
        <v>9</v>
      </c>
      <c r="D32" s="640"/>
      <c r="E32" s="640"/>
      <c r="F32" s="641" t="s">
        <v>1267</v>
      </c>
      <c r="G32" s="641" t="s">
        <v>1290</v>
      </c>
      <c r="H32" s="641" t="s">
        <v>1265</v>
      </c>
      <c r="I32" s="641" t="s">
        <v>2457</v>
      </c>
      <c r="J32" s="641" t="s">
        <v>1267</v>
      </c>
      <c r="K32" s="641" t="s">
        <v>1290</v>
      </c>
      <c r="L32" s="641" t="s">
        <v>1288</v>
      </c>
      <c r="M32" s="641" t="s">
        <v>2458</v>
      </c>
      <c r="N32" s="641" t="s">
        <v>1272</v>
      </c>
      <c r="O32" s="641" t="s">
        <v>1291</v>
      </c>
      <c r="P32" s="641" t="s">
        <v>1269</v>
      </c>
      <c r="Q32" s="642">
        <v>45646</v>
      </c>
    </row>
    <row r="33" spans="1:17" s="634" customFormat="1" x14ac:dyDescent="0.25">
      <c r="A33" s="639" t="s">
        <v>1289</v>
      </c>
      <c r="B33" s="640" t="s">
        <v>1263</v>
      </c>
      <c r="C33" s="640" t="s">
        <v>11</v>
      </c>
      <c r="D33" s="640"/>
      <c r="E33" s="640"/>
      <c r="F33" s="641" t="s">
        <v>1275</v>
      </c>
      <c r="G33" s="641" t="s">
        <v>1341</v>
      </c>
      <c r="H33" s="641" t="s">
        <v>1265</v>
      </c>
      <c r="I33" s="641" t="s">
        <v>2457</v>
      </c>
      <c r="J33" s="641" t="s">
        <v>1275</v>
      </c>
      <c r="K33" s="641" t="s">
        <v>1341</v>
      </c>
      <c r="L33" s="641" t="s">
        <v>1288</v>
      </c>
      <c r="M33" s="641" t="s">
        <v>2458</v>
      </c>
      <c r="N33" s="641" t="s">
        <v>1300</v>
      </c>
      <c r="O33" s="641" t="s">
        <v>1830</v>
      </c>
      <c r="P33" s="641" t="s">
        <v>1269</v>
      </c>
      <c r="Q33" s="642">
        <v>45646</v>
      </c>
    </row>
    <row r="34" spans="1:17" s="634" customFormat="1" x14ac:dyDescent="0.25">
      <c r="A34" s="639" t="s">
        <v>1289</v>
      </c>
      <c r="B34" s="640" t="s">
        <v>1263</v>
      </c>
      <c r="C34" s="640" t="s">
        <v>12</v>
      </c>
      <c r="D34" s="640"/>
      <c r="E34" s="640"/>
      <c r="F34" s="641" t="s">
        <v>1267</v>
      </c>
      <c r="G34" s="641" t="s">
        <v>1290</v>
      </c>
      <c r="H34" s="641" t="s">
        <v>1265</v>
      </c>
      <c r="I34" s="641" t="s">
        <v>2457</v>
      </c>
      <c r="J34" s="641" t="s">
        <v>1267</v>
      </c>
      <c r="K34" s="641" t="s">
        <v>1290</v>
      </c>
      <c r="L34" s="641" t="s">
        <v>1288</v>
      </c>
      <c r="M34" s="641" t="s">
        <v>2458</v>
      </c>
      <c r="N34" s="641" t="s">
        <v>1272</v>
      </c>
      <c r="O34" s="641" t="s">
        <v>1291</v>
      </c>
      <c r="P34" s="641" t="s">
        <v>1269</v>
      </c>
      <c r="Q34" s="642">
        <v>45646</v>
      </c>
    </row>
    <row r="35" spans="1:17" s="634" customFormat="1" x14ac:dyDescent="0.25">
      <c r="A35" s="639" t="s">
        <v>1289</v>
      </c>
      <c r="B35" s="640" t="s">
        <v>1263</v>
      </c>
      <c r="C35" s="640" t="s">
        <v>13</v>
      </c>
      <c r="D35" s="640"/>
      <c r="E35" s="640"/>
      <c r="F35" s="641" t="s">
        <v>1264</v>
      </c>
      <c r="G35" s="641" t="s">
        <v>1292</v>
      </c>
      <c r="H35" s="641" t="s">
        <v>1265</v>
      </c>
      <c r="I35" s="641" t="s">
        <v>2457</v>
      </c>
      <c r="J35" s="641" t="s">
        <v>1264</v>
      </c>
      <c r="K35" s="641" t="s">
        <v>1292</v>
      </c>
      <c r="L35" s="641" t="s">
        <v>1288</v>
      </c>
      <c r="M35" s="641" t="s">
        <v>2458</v>
      </c>
      <c r="N35" s="641" t="s">
        <v>1272</v>
      </c>
      <c r="O35" s="641" t="s">
        <v>1291</v>
      </c>
      <c r="P35" s="641" t="s">
        <v>1269</v>
      </c>
      <c r="Q35" s="642">
        <v>45646</v>
      </c>
    </row>
    <row r="36" spans="1:17" s="634" customFormat="1" x14ac:dyDescent="0.25">
      <c r="A36" s="639" t="s">
        <v>1289</v>
      </c>
      <c r="B36" s="640" t="s">
        <v>1263</v>
      </c>
      <c r="C36" s="640" t="s">
        <v>14</v>
      </c>
      <c r="D36" s="640"/>
      <c r="E36" s="640"/>
      <c r="F36" s="641" t="s">
        <v>1264</v>
      </c>
      <c r="G36" s="641" t="s">
        <v>1292</v>
      </c>
      <c r="H36" s="641" t="s">
        <v>1265</v>
      </c>
      <c r="I36" s="641" t="s">
        <v>2457</v>
      </c>
      <c r="J36" s="641" t="s">
        <v>1264</v>
      </c>
      <c r="K36" s="641" t="s">
        <v>1292</v>
      </c>
      <c r="L36" s="641" t="s">
        <v>1288</v>
      </c>
      <c r="M36" s="641" t="s">
        <v>2458</v>
      </c>
      <c r="N36" s="641" t="s">
        <v>1272</v>
      </c>
      <c r="O36" s="641" t="s">
        <v>1291</v>
      </c>
      <c r="P36" s="641" t="s">
        <v>1269</v>
      </c>
      <c r="Q36" s="642">
        <v>45646</v>
      </c>
    </row>
    <row r="37" spans="1:17" s="634" customFormat="1" x14ac:dyDescent="0.25">
      <c r="A37" s="639" t="s">
        <v>1289</v>
      </c>
      <c r="B37" s="640" t="s">
        <v>1283</v>
      </c>
      <c r="C37" s="640" t="s">
        <v>18</v>
      </c>
      <c r="D37" s="640"/>
      <c r="E37" s="640"/>
      <c r="F37" s="641" t="s">
        <v>1275</v>
      </c>
      <c r="G37" s="641" t="s">
        <v>1341</v>
      </c>
      <c r="H37" s="641" t="s">
        <v>1265</v>
      </c>
      <c r="I37" s="641" t="s">
        <v>2457</v>
      </c>
      <c r="J37" s="641" t="s">
        <v>1275</v>
      </c>
      <c r="K37" s="641" t="s">
        <v>1341</v>
      </c>
      <c r="L37" s="641" t="s">
        <v>1281</v>
      </c>
      <c r="M37" s="641" t="s">
        <v>2459</v>
      </c>
      <c r="N37" s="641" t="s">
        <v>1300</v>
      </c>
      <c r="O37" s="641" t="s">
        <v>1830</v>
      </c>
      <c r="P37" s="641" t="s">
        <v>1269</v>
      </c>
      <c r="Q37" s="642">
        <v>45646</v>
      </c>
    </row>
    <row r="38" spans="1:17" s="634" customFormat="1" x14ac:dyDescent="0.25">
      <c r="A38" s="639" t="s">
        <v>1289</v>
      </c>
      <c r="B38" s="640" t="s">
        <v>1263</v>
      </c>
      <c r="C38" s="640" t="s">
        <v>19</v>
      </c>
      <c r="D38" s="640"/>
      <c r="E38" s="640"/>
      <c r="F38" s="641" t="s">
        <v>1267</v>
      </c>
      <c r="G38" s="641" t="s">
        <v>1290</v>
      </c>
      <c r="H38" s="641" t="s">
        <v>1265</v>
      </c>
      <c r="I38" s="641" t="s">
        <v>2457</v>
      </c>
      <c r="J38" s="641" t="s">
        <v>1267</v>
      </c>
      <c r="K38" s="641" t="s">
        <v>1290</v>
      </c>
      <c r="L38" s="641" t="s">
        <v>1288</v>
      </c>
      <c r="M38" s="641" t="s">
        <v>2458</v>
      </c>
      <c r="N38" s="641" t="s">
        <v>1272</v>
      </c>
      <c r="O38" s="641" t="s">
        <v>1291</v>
      </c>
      <c r="P38" s="641" t="s">
        <v>1269</v>
      </c>
      <c r="Q38" s="642">
        <v>45646</v>
      </c>
    </row>
    <row r="39" spans="1:17" s="634" customFormat="1" ht="15.75" thickBot="1" x14ac:dyDescent="0.3">
      <c r="A39" s="639" t="s">
        <v>1289</v>
      </c>
      <c r="B39" s="640" t="s">
        <v>1263</v>
      </c>
      <c r="C39" s="640" t="s">
        <v>20</v>
      </c>
      <c r="D39" s="640"/>
      <c r="E39" s="640"/>
      <c r="F39" s="641" t="s">
        <v>1264</v>
      </c>
      <c r="G39" s="641" t="s">
        <v>1292</v>
      </c>
      <c r="H39" s="641" t="s">
        <v>1265</v>
      </c>
      <c r="I39" s="641" t="s">
        <v>2457</v>
      </c>
      <c r="J39" s="641" t="s">
        <v>1264</v>
      </c>
      <c r="K39" s="641" t="s">
        <v>1292</v>
      </c>
      <c r="L39" s="641" t="s">
        <v>1288</v>
      </c>
      <c r="M39" s="641" t="s">
        <v>2458</v>
      </c>
      <c r="N39" s="641" t="s">
        <v>1272</v>
      </c>
      <c r="O39" s="641" t="s">
        <v>1291</v>
      </c>
      <c r="P39" s="641" t="s">
        <v>1269</v>
      </c>
      <c r="Q39" s="642">
        <v>45646</v>
      </c>
    </row>
    <row r="40" spans="1:17" s="637" customFormat="1" ht="15" customHeight="1" x14ac:dyDescent="0.25">
      <c r="A40" s="1802" t="s">
        <v>1252</v>
      </c>
      <c r="B40" s="1809" t="s">
        <v>1296</v>
      </c>
      <c r="C40" s="1809"/>
      <c r="D40" s="1809"/>
      <c r="E40" s="1809"/>
      <c r="F40" s="643"/>
      <c r="G40" s="643"/>
      <c r="H40" s="1812" t="s">
        <v>1297</v>
      </c>
      <c r="I40" s="1812"/>
      <c r="J40" s="1812"/>
      <c r="K40" s="1812"/>
      <c r="L40" s="1812" t="s">
        <v>1298</v>
      </c>
      <c r="M40" s="1812"/>
      <c r="N40" s="1812"/>
      <c r="O40" s="1812"/>
      <c r="P40" s="1809" t="s">
        <v>1256</v>
      </c>
      <c r="Q40" s="1813" t="s">
        <v>1257</v>
      </c>
    </row>
    <row r="41" spans="1:17" s="637" customFormat="1" x14ac:dyDescent="0.25">
      <c r="A41" s="1803"/>
      <c r="B41" s="1810"/>
      <c r="C41" s="1810"/>
      <c r="D41" s="1810"/>
      <c r="E41" s="1810"/>
      <c r="F41" s="1816" t="s">
        <v>526</v>
      </c>
      <c r="G41" s="1816"/>
      <c r="H41" s="1816" t="s">
        <v>1258</v>
      </c>
      <c r="I41" s="1816"/>
      <c r="J41" s="1816" t="s">
        <v>1259</v>
      </c>
      <c r="K41" s="1816"/>
      <c r="L41" s="1816" t="s">
        <v>1258</v>
      </c>
      <c r="M41" s="1816"/>
      <c r="N41" s="1816" t="s">
        <v>1259</v>
      </c>
      <c r="O41" s="1816"/>
      <c r="P41" s="1810"/>
      <c r="Q41" s="1814"/>
    </row>
    <row r="42" spans="1:17" s="637" customFormat="1" ht="15.75" customHeight="1" x14ac:dyDescent="0.25">
      <c r="A42" s="1803"/>
      <c r="B42" s="1810"/>
      <c r="C42" s="1810"/>
      <c r="D42" s="1810"/>
      <c r="E42" s="1810"/>
      <c r="F42" s="1816" t="s">
        <v>1260</v>
      </c>
      <c r="G42" s="1816"/>
      <c r="H42" s="1816" t="s">
        <v>1260</v>
      </c>
      <c r="I42" s="1816"/>
      <c r="J42" s="1816" t="s">
        <v>1260</v>
      </c>
      <c r="K42" s="1816"/>
      <c r="L42" s="1816" t="s">
        <v>1260</v>
      </c>
      <c r="M42" s="1816"/>
      <c r="N42" s="1816" t="s">
        <v>1260</v>
      </c>
      <c r="O42" s="1816"/>
      <c r="P42" s="1810"/>
      <c r="Q42" s="1814"/>
    </row>
    <row r="43" spans="1:17" s="637" customFormat="1" ht="15.75" thickBot="1" x14ac:dyDescent="0.3">
      <c r="A43" s="1804"/>
      <c r="B43" s="1811"/>
      <c r="C43" s="1811"/>
      <c r="D43" s="1811"/>
      <c r="E43" s="1811"/>
      <c r="F43" s="638" t="s">
        <v>1261</v>
      </c>
      <c r="G43" s="638" t="s">
        <v>1252</v>
      </c>
      <c r="H43" s="638" t="s">
        <v>1261</v>
      </c>
      <c r="I43" s="638" t="s">
        <v>1252</v>
      </c>
      <c r="J43" s="638" t="s">
        <v>1261</v>
      </c>
      <c r="K43" s="638" t="s">
        <v>1252</v>
      </c>
      <c r="L43" s="638" t="s">
        <v>1261</v>
      </c>
      <c r="M43" s="638" t="s">
        <v>1252</v>
      </c>
      <c r="N43" s="638" t="s">
        <v>1261</v>
      </c>
      <c r="O43" s="638" t="s">
        <v>1252</v>
      </c>
      <c r="P43" s="1811"/>
      <c r="Q43" s="1815"/>
    </row>
    <row r="44" spans="1:17" s="634" customFormat="1" x14ac:dyDescent="0.25">
      <c r="A44" s="644" t="s">
        <v>1286</v>
      </c>
      <c r="B44" s="640" t="s">
        <v>1296</v>
      </c>
      <c r="C44" s="640" t="s">
        <v>1299</v>
      </c>
      <c r="D44" s="640"/>
      <c r="E44" s="640"/>
      <c r="F44" s="641" t="s">
        <v>1300</v>
      </c>
      <c r="G44" s="641" t="s">
        <v>1300</v>
      </c>
      <c r="H44" s="641" t="s">
        <v>1288</v>
      </c>
      <c r="I44" s="641" t="s">
        <v>1288</v>
      </c>
      <c r="J44" s="641" t="s">
        <v>1300</v>
      </c>
      <c r="K44" s="641" t="s">
        <v>1300</v>
      </c>
      <c r="L44" s="641" t="s">
        <v>1288</v>
      </c>
      <c r="M44" s="641" t="s">
        <v>1288</v>
      </c>
      <c r="N44" s="641" t="s">
        <v>1300</v>
      </c>
      <c r="O44" s="641" t="s">
        <v>1300</v>
      </c>
      <c r="P44" s="641" t="s">
        <v>1287</v>
      </c>
      <c r="Q44" s="642">
        <v>45657</v>
      </c>
    </row>
    <row r="45" spans="1:17" s="634" customFormat="1" x14ac:dyDescent="0.25">
      <c r="A45" s="644" t="s">
        <v>1286</v>
      </c>
      <c r="B45" s="640" t="s">
        <v>1296</v>
      </c>
      <c r="C45" s="640" t="s">
        <v>22</v>
      </c>
      <c r="D45" s="640"/>
      <c r="E45" s="640"/>
      <c r="F45" s="641" t="s">
        <v>1275</v>
      </c>
      <c r="G45" s="641" t="s">
        <v>1275</v>
      </c>
      <c r="H45" s="641" t="s">
        <v>1265</v>
      </c>
      <c r="I45" s="641" t="s">
        <v>1265</v>
      </c>
      <c r="J45" s="641" t="s">
        <v>1275</v>
      </c>
      <c r="K45" s="641" t="s">
        <v>1275</v>
      </c>
      <c r="L45" s="641" t="s">
        <v>1265</v>
      </c>
      <c r="M45" s="641" t="s">
        <v>1265</v>
      </c>
      <c r="N45" s="641" t="s">
        <v>1275</v>
      </c>
      <c r="O45" s="641" t="s">
        <v>1275</v>
      </c>
      <c r="P45" s="641" t="s">
        <v>1287</v>
      </c>
      <c r="Q45" s="642">
        <v>45657</v>
      </c>
    </row>
    <row r="46" spans="1:17" s="634" customFormat="1" x14ac:dyDescent="0.25">
      <c r="A46" s="644" t="s">
        <v>1286</v>
      </c>
      <c r="B46" s="640" t="s">
        <v>1296</v>
      </c>
      <c r="C46" s="640" t="s">
        <v>23</v>
      </c>
      <c r="D46" s="640"/>
      <c r="E46" s="640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 t="s">
        <v>1287</v>
      </c>
      <c r="Q46" s="642">
        <v>45623</v>
      </c>
    </row>
    <row r="47" spans="1:17" s="634" customFormat="1" x14ac:dyDescent="0.25">
      <c r="A47" s="644" t="s">
        <v>1286</v>
      </c>
      <c r="B47" s="640" t="s">
        <v>1296</v>
      </c>
      <c r="C47" s="640" t="s">
        <v>23</v>
      </c>
      <c r="D47" s="640"/>
      <c r="E47" s="640"/>
      <c r="F47" s="641" t="s">
        <v>1272</v>
      </c>
      <c r="G47" s="641" t="s">
        <v>1272</v>
      </c>
      <c r="H47" s="641" t="s">
        <v>1265</v>
      </c>
      <c r="I47" s="641" t="s">
        <v>1265</v>
      </c>
      <c r="J47" s="641" t="s">
        <v>1272</v>
      </c>
      <c r="K47" s="641" t="s">
        <v>1272</v>
      </c>
      <c r="L47" s="641" t="s">
        <v>1265</v>
      </c>
      <c r="M47" s="641" t="s">
        <v>1265</v>
      </c>
      <c r="N47" s="641" t="s">
        <v>1272</v>
      </c>
      <c r="O47" s="641" t="s">
        <v>1272</v>
      </c>
      <c r="P47" s="641" t="s">
        <v>1287</v>
      </c>
      <c r="Q47" s="642">
        <v>45657</v>
      </c>
    </row>
    <row r="48" spans="1:17" s="634" customFormat="1" x14ac:dyDescent="0.25">
      <c r="A48" s="644" t="s">
        <v>1286</v>
      </c>
      <c r="B48" s="640" t="s">
        <v>1296</v>
      </c>
      <c r="C48" s="640" t="s">
        <v>1302</v>
      </c>
      <c r="D48" s="640"/>
      <c r="E48" s="640"/>
      <c r="F48" s="641" t="s">
        <v>1300</v>
      </c>
      <c r="G48" s="641" t="s">
        <v>1300</v>
      </c>
      <c r="H48" s="641" t="s">
        <v>1288</v>
      </c>
      <c r="I48" s="641" t="s">
        <v>1288</v>
      </c>
      <c r="J48" s="641" t="s">
        <v>1300</v>
      </c>
      <c r="K48" s="641" t="s">
        <v>1300</v>
      </c>
      <c r="L48" s="641" t="s">
        <v>1288</v>
      </c>
      <c r="M48" s="641" t="s">
        <v>1288</v>
      </c>
      <c r="N48" s="641" t="s">
        <v>1300</v>
      </c>
      <c r="O48" s="641" t="s">
        <v>1300</v>
      </c>
      <c r="P48" s="641" t="s">
        <v>1301</v>
      </c>
      <c r="Q48" s="642">
        <v>45657</v>
      </c>
    </row>
    <row r="49" spans="1:17" s="634" customFormat="1" x14ac:dyDescent="0.25">
      <c r="A49" s="644" t="s">
        <v>1286</v>
      </c>
      <c r="B49" s="640" t="s">
        <v>1296</v>
      </c>
      <c r="C49" s="640" t="s">
        <v>1250</v>
      </c>
      <c r="D49" s="640"/>
      <c r="E49" s="640"/>
      <c r="F49" s="641" t="s">
        <v>1272</v>
      </c>
      <c r="G49" s="641" t="s">
        <v>1272</v>
      </c>
      <c r="H49" s="641" t="s">
        <v>1265</v>
      </c>
      <c r="I49" s="641" t="s">
        <v>1265</v>
      </c>
      <c r="J49" s="641" t="s">
        <v>1272</v>
      </c>
      <c r="K49" s="641" t="s">
        <v>1272</v>
      </c>
      <c r="L49" s="641" t="s">
        <v>1265</v>
      </c>
      <c r="M49" s="641" t="s">
        <v>1265</v>
      </c>
      <c r="N49" s="641" t="s">
        <v>1272</v>
      </c>
      <c r="O49" s="641" t="s">
        <v>1272</v>
      </c>
      <c r="P49" s="641" t="s">
        <v>1287</v>
      </c>
      <c r="Q49" s="642">
        <v>45657</v>
      </c>
    </row>
    <row r="50" spans="1:17" s="634" customFormat="1" x14ac:dyDescent="0.25">
      <c r="A50" s="644" t="s">
        <v>1286</v>
      </c>
      <c r="B50" s="640" t="s">
        <v>1296</v>
      </c>
      <c r="C50" s="640" t="s">
        <v>1303</v>
      </c>
      <c r="D50" s="640"/>
      <c r="E50" s="640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 t="s">
        <v>1287</v>
      </c>
      <c r="Q50" s="642">
        <v>45635</v>
      </c>
    </row>
    <row r="51" spans="1:17" s="634" customFormat="1" ht="15.75" thickBot="1" x14ac:dyDescent="0.3">
      <c r="A51" s="644" t="s">
        <v>1286</v>
      </c>
      <c r="B51" s="640" t="s">
        <v>1296</v>
      </c>
      <c r="C51" s="640" t="s">
        <v>1303</v>
      </c>
      <c r="D51" s="640"/>
      <c r="E51" s="640"/>
      <c r="F51" s="641" t="s">
        <v>1300</v>
      </c>
      <c r="G51" s="641" t="s">
        <v>1300</v>
      </c>
      <c r="H51" s="641" t="s">
        <v>1288</v>
      </c>
      <c r="I51" s="641" t="s">
        <v>1288</v>
      </c>
      <c r="J51" s="641" t="s">
        <v>1300</v>
      </c>
      <c r="K51" s="641" t="s">
        <v>1300</v>
      </c>
      <c r="L51" s="641" t="s">
        <v>1288</v>
      </c>
      <c r="M51" s="641" t="s">
        <v>1288</v>
      </c>
      <c r="N51" s="641" t="s">
        <v>1300</v>
      </c>
      <c r="O51" s="641" t="s">
        <v>1300</v>
      </c>
      <c r="P51" s="641" t="s">
        <v>1287</v>
      </c>
      <c r="Q51" s="642">
        <v>45657</v>
      </c>
    </row>
    <row r="52" spans="1:17" s="637" customFormat="1" ht="15.75" customHeight="1" x14ac:dyDescent="0.25">
      <c r="A52" s="1802" t="s">
        <v>1252</v>
      </c>
      <c r="B52" s="1809" t="s">
        <v>1304</v>
      </c>
      <c r="C52" s="1809" t="s">
        <v>1304</v>
      </c>
      <c r="D52" s="1809"/>
      <c r="E52" s="1809"/>
      <c r="F52" s="643"/>
      <c r="G52" s="643"/>
      <c r="H52" s="1812" t="s">
        <v>1297</v>
      </c>
      <c r="I52" s="1812"/>
      <c r="J52" s="1812"/>
      <c r="K52" s="1812"/>
      <c r="L52" s="1812" t="s">
        <v>1298</v>
      </c>
      <c r="M52" s="1812"/>
      <c r="N52" s="1812"/>
      <c r="O52" s="1812"/>
      <c r="P52" s="1809" t="s">
        <v>1256</v>
      </c>
      <c r="Q52" s="1813" t="s">
        <v>1257</v>
      </c>
    </row>
    <row r="53" spans="1:17" s="637" customFormat="1" x14ac:dyDescent="0.25">
      <c r="A53" s="1803"/>
      <c r="B53" s="1810"/>
      <c r="C53" s="1810"/>
      <c r="D53" s="1810"/>
      <c r="E53" s="1810"/>
      <c r="F53" s="1816" t="s">
        <v>526</v>
      </c>
      <c r="G53" s="1816"/>
      <c r="H53" s="1816" t="s">
        <v>1258</v>
      </c>
      <c r="I53" s="1816"/>
      <c r="J53" s="1816" t="s">
        <v>1259</v>
      </c>
      <c r="K53" s="1816"/>
      <c r="L53" s="1816" t="s">
        <v>1258</v>
      </c>
      <c r="M53" s="1816"/>
      <c r="N53" s="1816" t="s">
        <v>1259</v>
      </c>
      <c r="O53" s="1816"/>
      <c r="P53" s="1810"/>
      <c r="Q53" s="1814"/>
    </row>
    <row r="54" spans="1:17" s="637" customFormat="1" x14ac:dyDescent="0.25">
      <c r="A54" s="1803"/>
      <c r="B54" s="1810"/>
      <c r="C54" s="1810"/>
      <c r="D54" s="1810"/>
      <c r="E54" s="1810"/>
      <c r="F54" s="1816" t="s">
        <v>1260</v>
      </c>
      <c r="G54" s="1816"/>
      <c r="H54" s="1816" t="s">
        <v>1260</v>
      </c>
      <c r="I54" s="1816"/>
      <c r="J54" s="1816" t="s">
        <v>1260</v>
      </c>
      <c r="K54" s="1816"/>
      <c r="L54" s="1816" t="s">
        <v>1260</v>
      </c>
      <c r="M54" s="1816"/>
      <c r="N54" s="1816" t="s">
        <v>1260</v>
      </c>
      <c r="O54" s="1816"/>
      <c r="P54" s="1810"/>
      <c r="Q54" s="1814"/>
    </row>
    <row r="55" spans="1:17" s="637" customFormat="1" ht="15.75" thickBot="1" x14ac:dyDescent="0.3">
      <c r="A55" s="1804"/>
      <c r="B55" s="1811"/>
      <c r="C55" s="1811"/>
      <c r="D55" s="1811"/>
      <c r="E55" s="1811"/>
      <c r="F55" s="638" t="s">
        <v>1261</v>
      </c>
      <c r="G55" s="638" t="s">
        <v>1252</v>
      </c>
      <c r="H55" s="638" t="s">
        <v>1261</v>
      </c>
      <c r="I55" s="638" t="s">
        <v>1252</v>
      </c>
      <c r="J55" s="638" t="s">
        <v>1261</v>
      </c>
      <c r="K55" s="638" t="s">
        <v>1252</v>
      </c>
      <c r="L55" s="638" t="s">
        <v>1261</v>
      </c>
      <c r="M55" s="638" t="s">
        <v>1252</v>
      </c>
      <c r="N55" s="638" t="s">
        <v>1261</v>
      </c>
      <c r="O55" s="638" t="s">
        <v>1252</v>
      </c>
      <c r="P55" s="1811"/>
      <c r="Q55" s="1815"/>
    </row>
    <row r="56" spans="1:17" s="637" customFormat="1" x14ac:dyDescent="0.25">
      <c r="A56" s="1707"/>
      <c r="B56" s="1712"/>
      <c r="C56" s="1712"/>
      <c r="D56" s="1712"/>
      <c r="E56" s="1712"/>
      <c r="F56" s="1711"/>
      <c r="G56" s="1711"/>
      <c r="H56" s="1711"/>
      <c r="I56" s="1711"/>
      <c r="J56" s="1711"/>
      <c r="K56" s="1711"/>
      <c r="L56" s="1711"/>
      <c r="M56" s="1711"/>
      <c r="N56" s="1711"/>
      <c r="O56" s="1711"/>
      <c r="P56" s="1712"/>
      <c r="Q56" s="1708"/>
    </row>
    <row r="57" spans="1:17" s="637" customFormat="1" x14ac:dyDescent="0.25">
      <c r="A57" s="1707"/>
      <c r="B57" s="1712"/>
      <c r="C57" s="1712"/>
      <c r="D57" s="1712"/>
      <c r="E57" s="1712"/>
      <c r="F57" s="1711"/>
      <c r="G57" s="1711"/>
      <c r="H57" s="1711"/>
      <c r="I57" s="1711"/>
      <c r="J57" s="1711"/>
      <c r="K57" s="1711"/>
      <c r="L57" s="1711"/>
      <c r="M57" s="1711"/>
      <c r="N57" s="1711"/>
      <c r="O57" s="1711"/>
      <c r="P57" s="1712"/>
      <c r="Q57" s="1708"/>
    </row>
    <row r="58" spans="1:17" s="637" customFormat="1" x14ac:dyDescent="0.25">
      <c r="A58" s="1707"/>
      <c r="B58" s="1712"/>
      <c r="C58" s="1712"/>
      <c r="D58" s="1712"/>
      <c r="E58" s="1712"/>
      <c r="F58" s="1711"/>
      <c r="G58" s="1711"/>
      <c r="H58" s="1711"/>
      <c r="I58" s="1711"/>
      <c r="J58" s="1711"/>
      <c r="K58" s="1711"/>
      <c r="L58" s="1711"/>
      <c r="M58" s="1711"/>
      <c r="N58" s="1711"/>
      <c r="O58" s="1711"/>
      <c r="P58" s="1712"/>
      <c r="Q58" s="1708"/>
    </row>
    <row r="59" spans="1:17" s="637" customFormat="1" x14ac:dyDescent="0.25">
      <c r="A59" s="1707"/>
      <c r="B59" s="1712"/>
      <c r="C59" s="1712"/>
      <c r="D59" s="1712"/>
      <c r="E59" s="1712"/>
      <c r="F59" s="1711"/>
      <c r="G59" s="1711"/>
      <c r="H59" s="1711"/>
      <c r="I59" s="1711"/>
      <c r="J59" s="1711"/>
      <c r="K59" s="1711"/>
      <c r="L59" s="1711"/>
      <c r="M59" s="1711"/>
      <c r="N59" s="1711"/>
      <c r="O59" s="1711"/>
      <c r="P59" s="1712"/>
      <c r="Q59" s="1708"/>
    </row>
    <row r="60" spans="1:17" s="634" customFormat="1" x14ac:dyDescent="0.25">
      <c r="A60" s="644" t="s">
        <v>1262</v>
      </c>
      <c r="B60" s="640" t="s">
        <v>1305</v>
      </c>
      <c r="C60" s="640" t="s">
        <v>1306</v>
      </c>
      <c r="D60" s="640"/>
      <c r="E60" s="640"/>
      <c r="F60" s="641" t="s">
        <v>1488</v>
      </c>
      <c r="G60" s="641" t="s">
        <v>1503</v>
      </c>
      <c r="H60" s="641" t="s">
        <v>1312</v>
      </c>
      <c r="I60" s="641" t="s">
        <v>1313</v>
      </c>
      <c r="J60" s="641" t="s">
        <v>1488</v>
      </c>
      <c r="K60" s="641" t="s">
        <v>1503</v>
      </c>
      <c r="L60" s="641" t="s">
        <v>1312</v>
      </c>
      <c r="M60" s="641" t="s">
        <v>1313</v>
      </c>
      <c r="N60" s="641" t="s">
        <v>1488</v>
      </c>
      <c r="O60" s="641" t="s">
        <v>1503</v>
      </c>
      <c r="P60" s="641" t="s">
        <v>1269</v>
      </c>
      <c r="Q60" s="642">
        <v>45653</v>
      </c>
    </row>
    <row r="61" spans="1:17" s="634" customFormat="1" x14ac:dyDescent="0.25">
      <c r="A61" s="1713" t="s">
        <v>1262</v>
      </c>
      <c r="B61" s="1714" t="s">
        <v>1305</v>
      </c>
      <c r="C61" s="1714" t="s">
        <v>1307</v>
      </c>
      <c r="D61" s="1714"/>
      <c r="E61" s="1714"/>
      <c r="F61" s="1715" t="s">
        <v>1284</v>
      </c>
      <c r="G61" s="1715" t="s">
        <v>1285</v>
      </c>
      <c r="H61" s="1715" t="s">
        <v>1281</v>
      </c>
      <c r="I61" s="1715" t="s">
        <v>1282</v>
      </c>
      <c r="J61" s="1715" t="s">
        <v>1284</v>
      </c>
      <c r="K61" s="1715" t="s">
        <v>1285</v>
      </c>
      <c r="L61" s="1715" t="s">
        <v>1312</v>
      </c>
      <c r="M61" s="1715" t="s">
        <v>1313</v>
      </c>
      <c r="N61" s="1715" t="s">
        <v>1488</v>
      </c>
      <c r="O61" s="1715" t="s">
        <v>1503</v>
      </c>
      <c r="P61" s="1715" t="s">
        <v>1269</v>
      </c>
      <c r="Q61" s="1716">
        <v>45653</v>
      </c>
    </row>
    <row r="62" spans="1:17" s="634" customFormat="1" x14ac:dyDescent="0.25">
      <c r="A62" s="1713" t="s">
        <v>1262</v>
      </c>
      <c r="B62" s="1714" t="s">
        <v>1305</v>
      </c>
      <c r="C62" s="1714" t="s">
        <v>1308</v>
      </c>
      <c r="D62" s="1714"/>
      <c r="E62" s="1714"/>
      <c r="F62" s="1715" t="s">
        <v>1294</v>
      </c>
      <c r="G62" s="1715" t="s">
        <v>527</v>
      </c>
      <c r="H62" s="1715" t="s">
        <v>1281</v>
      </c>
      <c r="I62" s="1715" t="s">
        <v>1282</v>
      </c>
      <c r="J62" s="1715" t="s">
        <v>1294</v>
      </c>
      <c r="K62" s="1715" t="s">
        <v>527</v>
      </c>
      <c r="L62" s="1715" t="s">
        <v>1281</v>
      </c>
      <c r="M62" s="1715" t="s">
        <v>1282</v>
      </c>
      <c r="N62" s="1715" t="s">
        <v>1284</v>
      </c>
      <c r="O62" s="1715" t="s">
        <v>1285</v>
      </c>
      <c r="P62" s="1715" t="s">
        <v>1269</v>
      </c>
      <c r="Q62" s="1716">
        <v>45653</v>
      </c>
    </row>
    <row r="63" spans="1:17" s="634" customFormat="1" x14ac:dyDescent="0.25">
      <c r="A63" s="1713" t="s">
        <v>1262</v>
      </c>
      <c r="B63" s="1714" t="s">
        <v>1305</v>
      </c>
      <c r="C63" s="1714" t="s">
        <v>1309</v>
      </c>
      <c r="D63" s="1714"/>
      <c r="E63" s="1714"/>
      <c r="F63" s="1715" t="s">
        <v>1310</v>
      </c>
      <c r="G63" s="1715" t="s">
        <v>1311</v>
      </c>
      <c r="H63" s="1715" t="s">
        <v>1312</v>
      </c>
      <c r="I63" s="1715" t="s">
        <v>1313</v>
      </c>
      <c r="J63" s="1715" t="s">
        <v>1310</v>
      </c>
      <c r="K63" s="1715" t="s">
        <v>1311</v>
      </c>
      <c r="L63" s="1715" t="s">
        <v>1312</v>
      </c>
      <c r="M63" s="1715" t="s">
        <v>1313</v>
      </c>
      <c r="N63" s="1715" t="s">
        <v>1310</v>
      </c>
      <c r="O63" s="1715" t="s">
        <v>1311</v>
      </c>
      <c r="P63" s="1715" t="s">
        <v>1269</v>
      </c>
      <c r="Q63" s="1716">
        <v>45653</v>
      </c>
    </row>
    <row r="64" spans="1:17" s="634" customFormat="1" x14ac:dyDescent="0.25">
      <c r="A64" s="1713" t="s">
        <v>1262</v>
      </c>
      <c r="B64" s="1714" t="s">
        <v>1305</v>
      </c>
      <c r="C64" s="1714" t="s">
        <v>21</v>
      </c>
      <c r="D64" s="1714"/>
      <c r="E64" s="1714"/>
      <c r="F64" s="1715" t="s">
        <v>1279</v>
      </c>
      <c r="G64" s="1715" t="s">
        <v>1280</v>
      </c>
      <c r="H64" s="1715" t="s">
        <v>1288</v>
      </c>
      <c r="I64" s="1715" t="s">
        <v>1320</v>
      </c>
      <c r="J64" s="1715" t="s">
        <v>1279</v>
      </c>
      <c r="K64" s="1715" t="s">
        <v>1280</v>
      </c>
      <c r="L64" s="1715" t="s">
        <v>1288</v>
      </c>
      <c r="M64" s="1715" t="s">
        <v>1320</v>
      </c>
      <c r="N64" s="1715" t="s">
        <v>1300</v>
      </c>
      <c r="O64" s="1715" t="s">
        <v>1316</v>
      </c>
      <c r="P64" s="1715" t="s">
        <v>1269</v>
      </c>
      <c r="Q64" s="1716">
        <v>45653</v>
      </c>
    </row>
    <row r="65" spans="1:17" s="634" customFormat="1" x14ac:dyDescent="0.25">
      <c r="A65" s="1713" t="s">
        <v>1262</v>
      </c>
      <c r="B65" s="1714" t="s">
        <v>1314</v>
      </c>
      <c r="C65" s="1714" t="s">
        <v>1315</v>
      </c>
      <c r="D65" s="1714"/>
      <c r="E65" s="1714"/>
      <c r="F65" s="1715" t="s">
        <v>1300</v>
      </c>
      <c r="G65" s="1715" t="s">
        <v>1316</v>
      </c>
      <c r="H65" s="1715" t="s">
        <v>1281</v>
      </c>
      <c r="I65" s="1715" t="s">
        <v>1282</v>
      </c>
      <c r="J65" s="1715" t="s">
        <v>1300</v>
      </c>
      <c r="K65" s="1715" t="s">
        <v>1316</v>
      </c>
      <c r="L65" s="1715" t="s">
        <v>1281</v>
      </c>
      <c r="M65" s="1715" t="s">
        <v>1282</v>
      </c>
      <c r="N65" s="1715" t="s">
        <v>1294</v>
      </c>
      <c r="O65" s="1715" t="s">
        <v>527</v>
      </c>
      <c r="P65" s="1715" t="s">
        <v>1269</v>
      </c>
      <c r="Q65" s="1716">
        <v>45653</v>
      </c>
    </row>
    <row r="66" spans="1:17" s="634" customFormat="1" x14ac:dyDescent="0.25">
      <c r="A66" s="1713" t="s">
        <v>1262</v>
      </c>
      <c r="B66" s="1714" t="s">
        <v>1314</v>
      </c>
      <c r="C66" s="1714" t="s">
        <v>1317</v>
      </c>
      <c r="D66" s="1714"/>
      <c r="E66" s="1714"/>
      <c r="F66" s="1715" t="s">
        <v>1275</v>
      </c>
      <c r="G66" s="1715" t="s">
        <v>1276</v>
      </c>
      <c r="H66" s="1715" t="s">
        <v>1288</v>
      </c>
      <c r="I66" s="1715" t="s">
        <v>1320</v>
      </c>
      <c r="J66" s="1715" t="s">
        <v>1275</v>
      </c>
      <c r="K66" s="1715" t="s">
        <v>1276</v>
      </c>
      <c r="L66" s="1715" t="s">
        <v>1288</v>
      </c>
      <c r="M66" s="1715" t="s">
        <v>1320</v>
      </c>
      <c r="N66" s="1715" t="s">
        <v>1272</v>
      </c>
      <c r="O66" s="1715" t="s">
        <v>1273</v>
      </c>
      <c r="P66" s="1715" t="s">
        <v>1269</v>
      </c>
      <c r="Q66" s="1716">
        <v>45653</v>
      </c>
    </row>
    <row r="67" spans="1:17" s="634" customFormat="1" ht="15.75" thickBot="1" x14ac:dyDescent="0.3">
      <c r="A67" s="1713" t="s">
        <v>1286</v>
      </c>
      <c r="B67" s="1714" t="s">
        <v>1305</v>
      </c>
      <c r="C67" s="1714" t="s">
        <v>1321</v>
      </c>
      <c r="D67" s="1714"/>
      <c r="E67" s="1714"/>
      <c r="F67" s="1715" t="s">
        <v>1300</v>
      </c>
      <c r="G67" s="1715" t="s">
        <v>1300</v>
      </c>
      <c r="H67" s="1715" t="s">
        <v>1288</v>
      </c>
      <c r="I67" s="1715" t="s">
        <v>1288</v>
      </c>
      <c r="J67" s="1715" t="s">
        <v>1300</v>
      </c>
      <c r="K67" s="1715" t="s">
        <v>1300</v>
      </c>
      <c r="L67" s="1715" t="s">
        <v>1288</v>
      </c>
      <c r="M67" s="1715" t="s">
        <v>1288</v>
      </c>
      <c r="N67" s="1715" t="s">
        <v>1300</v>
      </c>
      <c r="O67" s="1715" t="s">
        <v>1300</v>
      </c>
      <c r="P67" s="1715" t="s">
        <v>1287</v>
      </c>
      <c r="Q67" s="1716">
        <v>45657</v>
      </c>
    </row>
    <row r="68" spans="1:17" s="637" customFormat="1" ht="15.75" customHeight="1" x14ac:dyDescent="0.25">
      <c r="A68" s="1802" t="s">
        <v>1252</v>
      </c>
      <c r="B68" s="1809" t="s">
        <v>1322</v>
      </c>
      <c r="C68" s="1809"/>
      <c r="D68" s="1809"/>
      <c r="E68" s="1809"/>
      <c r="F68" s="643"/>
      <c r="G68" s="643"/>
      <c r="H68" s="1812"/>
      <c r="I68" s="1812"/>
      <c r="J68" s="1812"/>
      <c r="K68" s="1812" t="s">
        <v>1323</v>
      </c>
      <c r="L68" s="1812"/>
      <c r="M68" s="1812"/>
      <c r="N68" s="1812"/>
      <c r="O68" s="1812"/>
      <c r="P68" s="1809" t="s">
        <v>1256</v>
      </c>
      <c r="Q68" s="1813" t="s">
        <v>1257</v>
      </c>
    </row>
    <row r="69" spans="1:17" s="637" customFormat="1" x14ac:dyDescent="0.25">
      <c r="A69" s="1803"/>
      <c r="B69" s="1810"/>
      <c r="C69" s="1810"/>
      <c r="D69" s="1810"/>
      <c r="E69" s="1810"/>
      <c r="F69" s="1816"/>
      <c r="G69" s="1816"/>
      <c r="H69" s="1816"/>
      <c r="I69" s="1816"/>
      <c r="J69" s="1816"/>
      <c r="K69" s="1816"/>
      <c r="L69" s="1816"/>
      <c r="M69" s="1816"/>
      <c r="N69" s="1816"/>
      <c r="O69" s="1816"/>
      <c r="P69" s="1810"/>
      <c r="Q69" s="1814"/>
    </row>
    <row r="70" spans="1:17" s="637" customFormat="1" x14ac:dyDescent="0.25">
      <c r="A70" s="1803"/>
      <c r="B70" s="1810"/>
      <c r="C70" s="1810"/>
      <c r="D70" s="1810"/>
      <c r="E70" s="1810"/>
      <c r="F70" s="1816"/>
      <c r="G70" s="1816"/>
      <c r="H70" s="1816"/>
      <c r="I70" s="1816"/>
      <c r="J70" s="1816"/>
      <c r="K70" s="1816"/>
      <c r="L70" s="1816" t="s">
        <v>1260</v>
      </c>
      <c r="M70" s="1816"/>
      <c r="N70" s="1816"/>
      <c r="O70" s="1816"/>
      <c r="P70" s="1810"/>
      <c r="Q70" s="1814"/>
    </row>
    <row r="71" spans="1:17" s="637" customFormat="1" ht="15.75" thickBot="1" x14ac:dyDescent="0.3">
      <c r="A71" s="1804"/>
      <c r="B71" s="1811"/>
      <c r="C71" s="1811"/>
      <c r="D71" s="1811"/>
      <c r="E71" s="1811"/>
      <c r="F71" s="638"/>
      <c r="G71" s="638"/>
      <c r="H71" s="638"/>
      <c r="I71" s="638"/>
      <c r="J71" s="638"/>
      <c r="K71" s="638"/>
      <c r="L71" s="638" t="s">
        <v>1261</v>
      </c>
      <c r="M71" s="638"/>
      <c r="N71" s="638" t="s">
        <v>1252</v>
      </c>
      <c r="O71" s="638"/>
      <c r="P71" s="1811"/>
      <c r="Q71" s="1815"/>
    </row>
    <row r="72" spans="1:17" s="634" customFormat="1" x14ac:dyDescent="0.25">
      <c r="A72" s="644" t="s">
        <v>1262</v>
      </c>
      <c r="B72" s="640" t="s">
        <v>1324</v>
      </c>
      <c r="C72" s="640" t="s">
        <v>2489</v>
      </c>
      <c r="D72" s="640"/>
      <c r="E72" s="640"/>
      <c r="F72" s="640"/>
      <c r="G72" s="640"/>
      <c r="H72" s="640"/>
      <c r="I72" s="640"/>
      <c r="J72" s="640"/>
      <c r="K72" s="641"/>
      <c r="L72" s="641"/>
      <c r="M72" s="641"/>
      <c r="N72" s="641" t="s">
        <v>1267</v>
      </c>
      <c r="O72" s="641" t="s">
        <v>1268</v>
      </c>
      <c r="P72" s="641" t="s">
        <v>1287</v>
      </c>
      <c r="Q72" s="642">
        <v>45653</v>
      </c>
    </row>
    <row r="73" spans="1:17" s="634" customFormat="1" x14ac:dyDescent="0.25">
      <c r="A73" s="644" t="s">
        <v>1262</v>
      </c>
      <c r="B73" s="640" t="s">
        <v>1325</v>
      </c>
      <c r="C73" s="640" t="s">
        <v>1326</v>
      </c>
      <c r="D73" s="640"/>
      <c r="E73" s="640"/>
      <c r="F73" s="640"/>
      <c r="G73" s="640"/>
      <c r="H73" s="640"/>
      <c r="I73" s="640"/>
      <c r="J73" s="640"/>
      <c r="K73" s="641"/>
      <c r="L73" s="641"/>
      <c r="M73" s="641"/>
      <c r="N73" s="641" t="s">
        <v>1277</v>
      </c>
      <c r="O73" s="641" t="s">
        <v>1278</v>
      </c>
      <c r="P73" s="641" t="s">
        <v>1287</v>
      </c>
      <c r="Q73" s="642">
        <v>45653</v>
      </c>
    </row>
    <row r="74" spans="1:17" s="634" customFormat="1" x14ac:dyDescent="0.25">
      <c r="A74" s="644" t="s">
        <v>1262</v>
      </c>
      <c r="B74" s="640" t="s">
        <v>1324</v>
      </c>
      <c r="C74" s="640" t="s">
        <v>200</v>
      </c>
      <c r="D74" s="640"/>
      <c r="E74" s="640"/>
      <c r="F74" s="640"/>
      <c r="G74" s="640"/>
      <c r="H74" s="640"/>
      <c r="I74" s="640"/>
      <c r="J74" s="640"/>
      <c r="K74" s="641"/>
      <c r="L74" s="641"/>
      <c r="M74" s="641"/>
      <c r="N74" s="641" t="s">
        <v>1267</v>
      </c>
      <c r="O74" s="641" t="s">
        <v>1268</v>
      </c>
      <c r="P74" s="641"/>
      <c r="Q74" s="642">
        <v>45653</v>
      </c>
    </row>
    <row r="75" spans="1:17" s="634" customFormat="1" x14ac:dyDescent="0.25">
      <c r="A75" s="644" t="s">
        <v>1262</v>
      </c>
      <c r="B75" s="640" t="s">
        <v>1325</v>
      </c>
      <c r="C75" s="640" t="s">
        <v>1327</v>
      </c>
      <c r="D75" s="640"/>
      <c r="E75" s="640"/>
      <c r="F75" s="640"/>
      <c r="G75" s="640"/>
      <c r="H75" s="640"/>
      <c r="I75" s="640"/>
      <c r="J75" s="640"/>
      <c r="K75" s="641"/>
      <c r="L75" s="641"/>
      <c r="M75" s="641"/>
      <c r="N75" s="641" t="s">
        <v>1279</v>
      </c>
      <c r="O75" s="641" t="s">
        <v>1280</v>
      </c>
      <c r="P75" s="641" t="s">
        <v>1301</v>
      </c>
      <c r="Q75" s="642">
        <v>45653</v>
      </c>
    </row>
    <row r="76" spans="1:17" s="634" customFormat="1" x14ac:dyDescent="0.25">
      <c r="A76" s="644" t="s">
        <v>1262</v>
      </c>
      <c r="B76" s="640" t="s">
        <v>1324</v>
      </c>
      <c r="C76" s="640" t="s">
        <v>1328</v>
      </c>
      <c r="D76" s="640"/>
      <c r="E76" s="640"/>
      <c r="F76" s="640"/>
      <c r="G76" s="640"/>
      <c r="H76" s="640"/>
      <c r="I76" s="640"/>
      <c r="J76" s="640"/>
      <c r="K76" s="641"/>
      <c r="L76" s="641"/>
      <c r="M76" s="641"/>
      <c r="N76" s="641" t="s">
        <v>1279</v>
      </c>
      <c r="O76" s="641" t="s">
        <v>1280</v>
      </c>
      <c r="P76" s="641" t="s">
        <v>1287</v>
      </c>
      <c r="Q76" s="642">
        <v>45653</v>
      </c>
    </row>
    <row r="77" spans="1:17" s="634" customFormat="1" x14ac:dyDescent="0.25">
      <c r="A77" s="644" t="s">
        <v>1262</v>
      </c>
      <c r="B77" s="640" t="s">
        <v>1324</v>
      </c>
      <c r="C77" s="640" t="s">
        <v>529</v>
      </c>
      <c r="D77" s="640"/>
      <c r="E77" s="640"/>
      <c r="F77" s="640"/>
      <c r="G77" s="640"/>
      <c r="H77" s="640"/>
      <c r="I77" s="640"/>
      <c r="J77" s="640"/>
      <c r="K77" s="641"/>
      <c r="L77" s="641"/>
      <c r="M77" s="641"/>
      <c r="N77" s="641" t="s">
        <v>1267</v>
      </c>
      <c r="O77" s="641" t="s">
        <v>1268</v>
      </c>
      <c r="P77" s="641" t="s">
        <v>1287</v>
      </c>
      <c r="Q77" s="642">
        <v>45653</v>
      </c>
    </row>
    <row r="78" spans="1:17" s="634" customFormat="1" x14ac:dyDescent="0.25">
      <c r="A78" s="644" t="s">
        <v>1262</v>
      </c>
      <c r="B78" s="640" t="s">
        <v>1324</v>
      </c>
      <c r="C78" s="640" t="s">
        <v>535</v>
      </c>
      <c r="D78" s="640"/>
      <c r="E78" s="640"/>
      <c r="F78" s="640"/>
      <c r="G78" s="640"/>
      <c r="H78" s="640"/>
      <c r="I78" s="640"/>
      <c r="J78" s="640"/>
      <c r="K78" s="641"/>
      <c r="L78" s="641"/>
      <c r="M78" s="641"/>
      <c r="N78" s="641" t="s">
        <v>1267</v>
      </c>
      <c r="O78" s="641" t="s">
        <v>1268</v>
      </c>
      <c r="P78" s="641"/>
      <c r="Q78" s="642">
        <v>45653</v>
      </c>
    </row>
    <row r="79" spans="1:17" s="634" customFormat="1" x14ac:dyDescent="0.25">
      <c r="A79" s="644" t="s">
        <v>1262</v>
      </c>
      <c r="B79" s="640" t="s">
        <v>1325</v>
      </c>
      <c r="C79" s="640" t="s">
        <v>530</v>
      </c>
      <c r="D79" s="640"/>
      <c r="E79" s="640"/>
      <c r="F79" s="640"/>
      <c r="G79" s="640"/>
      <c r="H79" s="640"/>
      <c r="I79" s="640"/>
      <c r="J79" s="640"/>
      <c r="K79" s="641"/>
      <c r="L79" s="641"/>
      <c r="M79" s="641"/>
      <c r="N79" s="641" t="s">
        <v>1279</v>
      </c>
      <c r="O79" s="641" t="s">
        <v>1280</v>
      </c>
      <c r="P79" s="641"/>
      <c r="Q79" s="642">
        <v>45653</v>
      </c>
    </row>
    <row r="80" spans="1:17" s="634" customFormat="1" x14ac:dyDescent="0.25">
      <c r="A80" s="644" t="s">
        <v>1262</v>
      </c>
      <c r="B80" s="640" t="s">
        <v>1324</v>
      </c>
      <c r="C80" s="640" t="s">
        <v>1329</v>
      </c>
      <c r="D80" s="640"/>
      <c r="E80" s="640"/>
      <c r="F80" s="640"/>
      <c r="G80" s="640"/>
      <c r="H80" s="640"/>
      <c r="I80" s="640"/>
      <c r="J80" s="640"/>
      <c r="K80" s="641"/>
      <c r="L80" s="641"/>
      <c r="M80" s="641"/>
      <c r="N80" s="641" t="s">
        <v>1275</v>
      </c>
      <c r="O80" s="641" t="s">
        <v>1276</v>
      </c>
      <c r="P80" s="641" t="s">
        <v>1301</v>
      </c>
      <c r="Q80" s="642">
        <v>45653</v>
      </c>
    </row>
    <row r="81" spans="1:17" s="634" customFormat="1" x14ac:dyDescent="0.25">
      <c r="A81" s="644" t="s">
        <v>1262</v>
      </c>
      <c r="B81" s="640" t="s">
        <v>1324</v>
      </c>
      <c r="C81" s="640" t="s">
        <v>531</v>
      </c>
      <c r="D81" s="640"/>
      <c r="E81" s="640"/>
      <c r="F81" s="640"/>
      <c r="G81" s="640"/>
      <c r="H81" s="640"/>
      <c r="I81" s="640"/>
      <c r="J81" s="640"/>
      <c r="K81" s="641"/>
      <c r="L81" s="641"/>
      <c r="M81" s="641"/>
      <c r="N81" s="641" t="s">
        <v>1275</v>
      </c>
      <c r="O81" s="641" t="s">
        <v>1276</v>
      </c>
      <c r="P81" s="641" t="s">
        <v>1269</v>
      </c>
      <c r="Q81" s="642">
        <v>45653</v>
      </c>
    </row>
    <row r="82" spans="1:17" s="634" customFormat="1" x14ac:dyDescent="0.25">
      <c r="A82" s="644" t="s">
        <v>1262</v>
      </c>
      <c r="B82" s="640" t="s">
        <v>1325</v>
      </c>
      <c r="C82" s="640" t="s">
        <v>532</v>
      </c>
      <c r="D82" s="640"/>
      <c r="E82" s="640"/>
      <c r="F82" s="640"/>
      <c r="G82" s="640"/>
      <c r="H82" s="640"/>
      <c r="I82" s="640"/>
      <c r="J82" s="640"/>
      <c r="K82" s="641"/>
      <c r="L82" s="641"/>
      <c r="M82" s="641"/>
      <c r="N82" s="641" t="s">
        <v>1318</v>
      </c>
      <c r="O82" s="641" t="s">
        <v>1319</v>
      </c>
      <c r="P82" s="641" t="s">
        <v>1269</v>
      </c>
      <c r="Q82" s="642">
        <v>45653</v>
      </c>
    </row>
    <row r="83" spans="1:17" s="634" customFormat="1" x14ac:dyDescent="0.25">
      <c r="A83" s="644" t="s">
        <v>1262</v>
      </c>
      <c r="B83" s="640" t="s">
        <v>1325</v>
      </c>
      <c r="C83" s="640" t="s">
        <v>533</v>
      </c>
      <c r="D83" s="640"/>
      <c r="E83" s="640"/>
      <c r="F83" s="640"/>
      <c r="G83" s="640"/>
      <c r="H83" s="640"/>
      <c r="I83" s="640"/>
      <c r="J83" s="640"/>
      <c r="K83" s="641"/>
      <c r="L83" s="641"/>
      <c r="M83" s="641"/>
      <c r="N83" s="641" t="s">
        <v>2144</v>
      </c>
      <c r="O83" s="641" t="s">
        <v>2144</v>
      </c>
      <c r="P83" s="641"/>
      <c r="Q83" s="642">
        <v>45653</v>
      </c>
    </row>
    <row r="84" spans="1:17" s="634" customFormat="1" x14ac:dyDescent="0.25">
      <c r="A84" s="644" t="s">
        <v>1262</v>
      </c>
      <c r="B84" s="640" t="s">
        <v>1324</v>
      </c>
      <c r="C84" s="640" t="s">
        <v>1330</v>
      </c>
      <c r="D84" s="640"/>
      <c r="E84" s="640"/>
      <c r="F84" s="640"/>
      <c r="G84" s="640"/>
      <c r="H84" s="640"/>
      <c r="I84" s="640"/>
      <c r="J84" s="640"/>
      <c r="K84" s="641"/>
      <c r="L84" s="641"/>
      <c r="M84" s="641"/>
      <c r="N84" s="641" t="s">
        <v>1331</v>
      </c>
      <c r="O84" s="641" t="s">
        <v>1332</v>
      </c>
      <c r="P84" s="641"/>
      <c r="Q84" s="642">
        <v>45653</v>
      </c>
    </row>
    <row r="85" spans="1:17" s="634" customFormat="1" x14ac:dyDescent="0.25">
      <c r="A85" s="644" t="s">
        <v>1262</v>
      </c>
      <c r="B85" s="640" t="s">
        <v>1324</v>
      </c>
      <c r="C85" s="640" t="s">
        <v>1333</v>
      </c>
      <c r="D85" s="640"/>
      <c r="E85" s="640"/>
      <c r="F85" s="640"/>
      <c r="G85" s="640"/>
      <c r="H85" s="640"/>
      <c r="I85" s="640"/>
      <c r="J85" s="640"/>
      <c r="K85" s="641"/>
      <c r="L85" s="641"/>
      <c r="M85" s="641"/>
      <c r="N85" s="641" t="s">
        <v>1318</v>
      </c>
      <c r="O85" s="641" t="s">
        <v>1319</v>
      </c>
      <c r="P85" s="641" t="s">
        <v>1287</v>
      </c>
      <c r="Q85" s="642">
        <v>45653</v>
      </c>
    </row>
    <row r="86" spans="1:17" s="634" customFormat="1" x14ac:dyDescent="0.25">
      <c r="A86" s="644" t="s">
        <v>1262</v>
      </c>
      <c r="B86" s="640" t="s">
        <v>1324</v>
      </c>
      <c r="C86" s="640" t="s">
        <v>1334</v>
      </c>
      <c r="D86" s="640"/>
      <c r="E86" s="640"/>
      <c r="F86" s="640"/>
      <c r="G86" s="640"/>
      <c r="H86" s="640"/>
      <c r="I86" s="640"/>
      <c r="J86" s="640"/>
      <c r="K86" s="641"/>
      <c r="L86" s="641"/>
      <c r="M86" s="641"/>
      <c r="N86" s="641" t="s">
        <v>1272</v>
      </c>
      <c r="O86" s="641" t="s">
        <v>1273</v>
      </c>
      <c r="P86" s="641"/>
      <c r="Q86" s="642">
        <v>45653</v>
      </c>
    </row>
    <row r="87" spans="1:17" s="2174" customFormat="1" x14ac:dyDescent="0.25">
      <c r="A87" s="2170" t="s">
        <v>1262</v>
      </c>
      <c r="B87" s="2171" t="s">
        <v>1325</v>
      </c>
      <c r="C87" s="2171" t="s">
        <v>2518</v>
      </c>
      <c r="D87" s="2171"/>
      <c r="E87" s="2171"/>
      <c r="F87" s="2171"/>
      <c r="G87" s="2171"/>
      <c r="H87" s="2171"/>
      <c r="I87" s="2171"/>
      <c r="J87" s="2171"/>
      <c r="K87" s="2172"/>
      <c r="L87" s="2172"/>
      <c r="M87" s="2172"/>
      <c r="N87" s="2172" t="s">
        <v>1318</v>
      </c>
      <c r="O87" s="2172" t="s">
        <v>1319</v>
      </c>
      <c r="P87" s="2172"/>
      <c r="Q87" s="2173">
        <v>45653</v>
      </c>
    </row>
    <row r="88" spans="1:17" s="634" customFormat="1" x14ac:dyDescent="0.25">
      <c r="A88" s="644" t="s">
        <v>1335</v>
      </c>
      <c r="B88" s="640" t="s">
        <v>1324</v>
      </c>
      <c r="C88" s="640" t="s">
        <v>200</v>
      </c>
      <c r="D88" s="640"/>
      <c r="E88" s="640"/>
      <c r="F88" s="640"/>
      <c r="G88" s="640"/>
      <c r="H88" s="640"/>
      <c r="I88" s="640"/>
      <c r="J88" s="640"/>
      <c r="K88" s="641"/>
      <c r="L88" s="641"/>
      <c r="M88" s="641"/>
      <c r="N88" s="641" t="s">
        <v>1267</v>
      </c>
      <c r="O88" s="641" t="s">
        <v>2490</v>
      </c>
      <c r="P88" s="641" t="s">
        <v>1287</v>
      </c>
      <c r="Q88" s="642">
        <v>45646</v>
      </c>
    </row>
    <row r="89" spans="1:17" s="634" customFormat="1" x14ac:dyDescent="0.25">
      <c r="A89" s="644" t="s">
        <v>1335</v>
      </c>
      <c r="B89" s="640" t="s">
        <v>1325</v>
      </c>
      <c r="C89" s="640" t="s">
        <v>1327</v>
      </c>
      <c r="D89" s="640"/>
      <c r="E89" s="640"/>
      <c r="F89" s="640"/>
      <c r="G89" s="640"/>
      <c r="H89" s="640"/>
      <c r="I89" s="640"/>
      <c r="J89" s="640"/>
      <c r="K89" s="641"/>
      <c r="L89" s="641"/>
      <c r="M89" s="641"/>
      <c r="N89" s="641" t="s">
        <v>1272</v>
      </c>
      <c r="O89" s="641" t="s">
        <v>1337</v>
      </c>
      <c r="P89" s="641" t="s">
        <v>1287</v>
      </c>
      <c r="Q89" s="642">
        <v>45646</v>
      </c>
    </row>
    <row r="90" spans="1:17" s="634" customFormat="1" x14ac:dyDescent="0.25">
      <c r="A90" s="644" t="s">
        <v>1335</v>
      </c>
      <c r="B90" s="640" t="s">
        <v>1324</v>
      </c>
      <c r="C90" s="640" t="s">
        <v>1328</v>
      </c>
      <c r="D90" s="640"/>
      <c r="E90" s="640"/>
      <c r="F90" s="640"/>
      <c r="G90" s="640"/>
      <c r="H90" s="640"/>
      <c r="I90" s="640"/>
      <c r="J90" s="640"/>
      <c r="K90" s="641"/>
      <c r="L90" s="641"/>
      <c r="M90" s="641"/>
      <c r="N90" s="641" t="s">
        <v>1279</v>
      </c>
      <c r="O90" s="641" t="s">
        <v>2491</v>
      </c>
      <c r="P90" s="641" t="s">
        <v>1287</v>
      </c>
      <c r="Q90" s="642">
        <v>45646</v>
      </c>
    </row>
    <row r="91" spans="1:17" s="634" customFormat="1" x14ac:dyDescent="0.25">
      <c r="A91" s="644" t="s">
        <v>1335</v>
      </c>
      <c r="B91" s="640" t="s">
        <v>1325</v>
      </c>
      <c r="C91" s="640" t="s">
        <v>530</v>
      </c>
      <c r="D91" s="640"/>
      <c r="E91" s="640"/>
      <c r="F91" s="640"/>
      <c r="G91" s="640"/>
      <c r="H91" s="640"/>
      <c r="I91" s="640"/>
      <c r="J91" s="640"/>
      <c r="K91" s="641"/>
      <c r="L91" s="641"/>
      <c r="M91" s="641"/>
      <c r="N91" s="641" t="s">
        <v>1275</v>
      </c>
      <c r="O91" s="641" t="s">
        <v>1336</v>
      </c>
      <c r="P91" s="641" t="s">
        <v>1287</v>
      </c>
      <c r="Q91" s="642">
        <v>45646</v>
      </c>
    </row>
    <row r="92" spans="1:17" s="634" customFormat="1" x14ac:dyDescent="0.25">
      <c r="A92" s="644" t="s">
        <v>1335</v>
      </c>
      <c r="B92" s="640" t="s">
        <v>1324</v>
      </c>
      <c r="C92" s="640" t="s">
        <v>1329</v>
      </c>
      <c r="D92" s="640"/>
      <c r="E92" s="640"/>
      <c r="F92" s="640"/>
      <c r="G92" s="640"/>
      <c r="H92" s="640"/>
      <c r="I92" s="640"/>
      <c r="J92" s="640"/>
      <c r="K92" s="641"/>
      <c r="L92" s="641"/>
      <c r="M92" s="641"/>
      <c r="N92" s="641" t="s">
        <v>1275</v>
      </c>
      <c r="O92" s="641" t="s">
        <v>1336</v>
      </c>
      <c r="P92" s="641" t="s">
        <v>1301</v>
      </c>
      <c r="Q92" s="642">
        <v>45646</v>
      </c>
    </row>
    <row r="93" spans="1:17" s="634" customFormat="1" x14ac:dyDescent="0.25">
      <c r="A93" s="644" t="s">
        <v>1335</v>
      </c>
      <c r="B93" s="640" t="s">
        <v>1325</v>
      </c>
      <c r="C93" s="640" t="s">
        <v>533</v>
      </c>
      <c r="D93" s="640"/>
      <c r="E93" s="640"/>
      <c r="F93" s="640"/>
      <c r="G93" s="640"/>
      <c r="H93" s="640"/>
      <c r="I93" s="640"/>
      <c r="J93" s="640"/>
      <c r="K93" s="641"/>
      <c r="L93" s="641"/>
      <c r="M93" s="641"/>
      <c r="N93" s="641" t="s">
        <v>2144</v>
      </c>
      <c r="O93" s="641" t="s">
        <v>2145</v>
      </c>
      <c r="P93" s="641"/>
      <c r="Q93" s="642">
        <v>45646</v>
      </c>
    </row>
    <row r="94" spans="1:17" s="634" customFormat="1" x14ac:dyDescent="0.25">
      <c r="A94" s="644" t="s">
        <v>1335</v>
      </c>
      <c r="B94" s="640" t="s">
        <v>1324</v>
      </c>
      <c r="C94" s="640" t="s">
        <v>1333</v>
      </c>
      <c r="D94" s="640"/>
      <c r="E94" s="640"/>
      <c r="F94" s="640"/>
      <c r="G94" s="640"/>
      <c r="H94" s="640"/>
      <c r="I94" s="640"/>
      <c r="J94" s="640"/>
      <c r="K94" s="641"/>
      <c r="L94" s="641"/>
      <c r="M94" s="641"/>
      <c r="N94" s="641" t="s">
        <v>1318</v>
      </c>
      <c r="O94" s="641" t="s">
        <v>1338</v>
      </c>
      <c r="P94" s="641" t="s">
        <v>1287</v>
      </c>
      <c r="Q94" s="642">
        <v>45646</v>
      </c>
    </row>
    <row r="95" spans="1:17" s="634" customFormat="1" x14ac:dyDescent="0.25">
      <c r="A95" s="644" t="s">
        <v>1335</v>
      </c>
      <c r="B95" s="640" t="s">
        <v>1324</v>
      </c>
      <c r="C95" s="640" t="s">
        <v>1334</v>
      </c>
      <c r="D95" s="640"/>
      <c r="E95" s="640"/>
      <c r="F95" s="640"/>
      <c r="G95" s="640"/>
      <c r="H95" s="640"/>
      <c r="I95" s="640"/>
      <c r="J95" s="640"/>
      <c r="K95" s="641"/>
      <c r="L95" s="641"/>
      <c r="M95" s="641"/>
      <c r="N95" s="641" t="s">
        <v>1318</v>
      </c>
      <c r="O95" s="641" t="s">
        <v>1338</v>
      </c>
      <c r="P95" s="641" t="s">
        <v>1287</v>
      </c>
      <c r="Q95" s="642">
        <v>45646</v>
      </c>
    </row>
    <row r="96" spans="1:17" s="634" customFormat="1" x14ac:dyDescent="0.25">
      <c r="A96" s="644" t="s">
        <v>1289</v>
      </c>
      <c r="B96" s="640" t="s">
        <v>1324</v>
      </c>
      <c r="C96" s="640" t="s">
        <v>2489</v>
      </c>
      <c r="D96" s="640"/>
      <c r="E96" s="640"/>
      <c r="F96" s="640"/>
      <c r="G96" s="640"/>
      <c r="H96" s="640"/>
      <c r="I96" s="640"/>
      <c r="J96" s="640"/>
      <c r="K96" s="641"/>
      <c r="L96" s="641"/>
      <c r="M96" s="641"/>
      <c r="N96" s="641" t="s">
        <v>1267</v>
      </c>
      <c r="O96" s="641" t="s">
        <v>1290</v>
      </c>
      <c r="P96" s="641" t="s">
        <v>1287</v>
      </c>
      <c r="Q96" s="642">
        <v>45645</v>
      </c>
    </row>
    <row r="97" spans="1:17" s="634" customFormat="1" x14ac:dyDescent="0.25">
      <c r="A97" s="644" t="s">
        <v>1289</v>
      </c>
      <c r="B97" s="640" t="s">
        <v>1325</v>
      </c>
      <c r="C97" s="640" t="s">
        <v>1326</v>
      </c>
      <c r="D97" s="640"/>
      <c r="E97" s="640"/>
      <c r="F97" s="640"/>
      <c r="G97" s="640"/>
      <c r="H97" s="640"/>
      <c r="I97" s="640"/>
      <c r="J97" s="640"/>
      <c r="K97" s="641"/>
      <c r="L97" s="641"/>
      <c r="M97" s="641"/>
      <c r="N97" s="641" t="s">
        <v>1318</v>
      </c>
      <c r="O97" s="641" t="s">
        <v>1340</v>
      </c>
      <c r="P97" s="641" t="s">
        <v>1287</v>
      </c>
      <c r="Q97" s="642">
        <v>45645</v>
      </c>
    </row>
    <row r="98" spans="1:17" s="634" customFormat="1" x14ac:dyDescent="0.25">
      <c r="A98" s="644" t="s">
        <v>1289</v>
      </c>
      <c r="B98" s="640" t="s">
        <v>1324</v>
      </c>
      <c r="C98" s="640" t="s">
        <v>529</v>
      </c>
      <c r="D98" s="640"/>
      <c r="E98" s="640"/>
      <c r="F98" s="640"/>
      <c r="G98" s="640"/>
      <c r="H98" s="640"/>
      <c r="I98" s="640"/>
      <c r="J98" s="640"/>
      <c r="K98" s="641"/>
      <c r="L98" s="641"/>
      <c r="M98" s="641"/>
      <c r="N98" s="641" t="s">
        <v>1318</v>
      </c>
      <c r="O98" s="641" t="s">
        <v>1340</v>
      </c>
      <c r="P98" s="641" t="s">
        <v>1287</v>
      </c>
      <c r="Q98" s="642">
        <v>45645</v>
      </c>
    </row>
    <row r="99" spans="1:17" s="634" customFormat="1" x14ac:dyDescent="0.25">
      <c r="A99" s="644" t="s">
        <v>1289</v>
      </c>
      <c r="B99" s="640" t="s">
        <v>1324</v>
      </c>
      <c r="C99" s="640" t="s">
        <v>535</v>
      </c>
      <c r="D99" s="640"/>
      <c r="E99" s="640"/>
      <c r="F99" s="640"/>
      <c r="G99" s="640"/>
      <c r="H99" s="640"/>
      <c r="I99" s="640"/>
      <c r="J99" s="640"/>
      <c r="K99" s="641"/>
      <c r="L99" s="641"/>
      <c r="M99" s="641"/>
      <c r="N99" s="641" t="s">
        <v>1277</v>
      </c>
      <c r="O99" s="641" t="s">
        <v>1339</v>
      </c>
      <c r="P99" s="641" t="s">
        <v>1287</v>
      </c>
      <c r="Q99" s="642">
        <v>45645</v>
      </c>
    </row>
    <row r="100" spans="1:17" s="634" customFormat="1" x14ac:dyDescent="0.25">
      <c r="A100" s="644" t="s">
        <v>1289</v>
      </c>
      <c r="B100" s="640" t="s">
        <v>1324</v>
      </c>
      <c r="C100" s="640" t="s">
        <v>531</v>
      </c>
      <c r="D100" s="640"/>
      <c r="E100" s="640"/>
      <c r="F100" s="640"/>
      <c r="G100" s="640"/>
      <c r="H100" s="640"/>
      <c r="I100" s="640"/>
      <c r="J100" s="640"/>
      <c r="K100" s="641"/>
      <c r="L100" s="641"/>
      <c r="M100" s="641"/>
      <c r="N100" s="641" t="s">
        <v>1275</v>
      </c>
      <c r="O100" s="641" t="s">
        <v>1341</v>
      </c>
      <c r="P100" s="641" t="s">
        <v>1287</v>
      </c>
      <c r="Q100" s="642">
        <v>45645</v>
      </c>
    </row>
    <row r="101" spans="1:17" s="634" customFormat="1" x14ac:dyDescent="0.25">
      <c r="A101" s="644" t="s">
        <v>1289</v>
      </c>
      <c r="B101" s="640" t="s">
        <v>1325</v>
      </c>
      <c r="C101" s="640" t="s">
        <v>532</v>
      </c>
      <c r="D101" s="640"/>
      <c r="E101" s="640"/>
      <c r="F101" s="640"/>
      <c r="G101" s="640"/>
      <c r="H101" s="640"/>
      <c r="I101" s="640"/>
      <c r="J101" s="640"/>
      <c r="K101" s="641"/>
      <c r="L101" s="641"/>
      <c r="M101" s="641"/>
      <c r="N101" s="641" t="s">
        <v>1275</v>
      </c>
      <c r="O101" s="641" t="s">
        <v>1341</v>
      </c>
      <c r="P101" s="641" t="s">
        <v>1287</v>
      </c>
      <c r="Q101" s="642">
        <v>45645</v>
      </c>
    </row>
    <row r="102" spans="1:17" s="634" customFormat="1" ht="15.75" thickBot="1" x14ac:dyDescent="0.3">
      <c r="A102" s="644" t="s">
        <v>1289</v>
      </c>
      <c r="B102" s="640" t="s">
        <v>1324</v>
      </c>
      <c r="C102" s="640" t="s">
        <v>1330</v>
      </c>
      <c r="D102" s="640"/>
      <c r="E102" s="640"/>
      <c r="F102" s="640"/>
      <c r="G102" s="640"/>
      <c r="H102" s="640"/>
      <c r="I102" s="640"/>
      <c r="J102" s="640"/>
      <c r="K102" s="641"/>
      <c r="L102" s="641"/>
      <c r="M102" s="641"/>
      <c r="N102" s="641" t="s">
        <v>1410</v>
      </c>
      <c r="O102" s="641" t="s">
        <v>2460</v>
      </c>
      <c r="P102" s="641" t="s">
        <v>1301</v>
      </c>
      <c r="Q102" s="642">
        <v>45645</v>
      </c>
    </row>
    <row r="103" spans="1:17" s="634" customFormat="1" ht="15.75" customHeight="1" x14ac:dyDescent="0.25">
      <c r="A103" s="1802" t="s">
        <v>1252</v>
      </c>
      <c r="B103" s="1809" t="s">
        <v>1342</v>
      </c>
      <c r="C103" s="1809" t="s">
        <v>1342</v>
      </c>
      <c r="D103" s="1809"/>
      <c r="E103" s="1809"/>
      <c r="F103" s="1809"/>
      <c r="G103" s="1809"/>
      <c r="H103" s="1809"/>
      <c r="I103" s="1809"/>
      <c r="J103" s="1809"/>
      <c r="K103" s="1809"/>
      <c r="L103" s="1812" t="s">
        <v>526</v>
      </c>
      <c r="M103" s="1812"/>
      <c r="N103" s="1812"/>
      <c r="O103" s="1812"/>
      <c r="P103" s="1809" t="s">
        <v>1256</v>
      </c>
      <c r="Q103" s="1813" t="s">
        <v>1257</v>
      </c>
    </row>
    <row r="104" spans="1:17" s="634" customFormat="1" ht="15" customHeight="1" x14ac:dyDescent="0.25">
      <c r="A104" s="1803"/>
      <c r="B104" s="1810"/>
      <c r="C104" s="1810"/>
      <c r="D104" s="1810"/>
      <c r="E104" s="1810"/>
      <c r="F104" s="1810"/>
      <c r="G104" s="1810"/>
      <c r="H104" s="1810"/>
      <c r="I104" s="1810"/>
      <c r="J104" s="1810"/>
      <c r="K104" s="1810"/>
      <c r="L104" s="1816" t="s">
        <v>1260</v>
      </c>
      <c r="M104" s="1816"/>
      <c r="N104" s="1816"/>
      <c r="O104" s="1816"/>
      <c r="P104" s="1810"/>
      <c r="Q104" s="1814"/>
    </row>
    <row r="105" spans="1:17" s="634" customFormat="1" ht="15" customHeight="1" thickBot="1" x14ac:dyDescent="0.3">
      <c r="A105" s="1804"/>
      <c r="B105" s="1811"/>
      <c r="C105" s="1811"/>
      <c r="D105" s="1811"/>
      <c r="E105" s="1811"/>
      <c r="F105" s="1811"/>
      <c r="G105" s="1811"/>
      <c r="H105" s="1811"/>
      <c r="I105" s="1811"/>
      <c r="J105" s="1811"/>
      <c r="K105" s="1811"/>
      <c r="L105" s="1817" t="s">
        <v>1261</v>
      </c>
      <c r="M105" s="1817"/>
      <c r="N105" s="1817" t="s">
        <v>1252</v>
      </c>
      <c r="O105" s="1817"/>
      <c r="P105" s="1811"/>
      <c r="Q105" s="1815"/>
    </row>
    <row r="106" spans="1:17" s="634" customFormat="1" x14ac:dyDescent="0.25">
      <c r="A106" s="645" t="s">
        <v>1289</v>
      </c>
      <c r="B106" s="640" t="s">
        <v>1343</v>
      </c>
      <c r="C106" s="640" t="s">
        <v>217</v>
      </c>
      <c r="D106" s="640"/>
      <c r="E106" s="640"/>
      <c r="F106" s="640"/>
      <c r="G106" s="640"/>
      <c r="H106" s="640"/>
      <c r="I106" s="640"/>
      <c r="J106" s="640"/>
      <c r="K106" s="641"/>
      <c r="L106" s="641"/>
      <c r="M106" s="641"/>
      <c r="N106" s="641" t="s">
        <v>1310</v>
      </c>
      <c r="O106" s="641" t="s">
        <v>1344</v>
      </c>
      <c r="P106" s="641" t="s">
        <v>1269</v>
      </c>
      <c r="Q106" s="642">
        <v>45646</v>
      </c>
    </row>
    <row r="107" spans="1:17" s="634" customFormat="1" x14ac:dyDescent="0.25">
      <c r="A107" s="646" t="s">
        <v>1289</v>
      </c>
      <c r="B107" s="640" t="s">
        <v>1343</v>
      </c>
      <c r="C107" s="640" t="s">
        <v>1850</v>
      </c>
      <c r="D107" s="640"/>
      <c r="E107" s="640"/>
      <c r="F107" s="640"/>
      <c r="G107" s="640"/>
      <c r="H107" s="640"/>
      <c r="I107" s="640"/>
      <c r="J107" s="640"/>
      <c r="K107" s="641"/>
      <c r="L107" s="641"/>
      <c r="M107" s="641"/>
      <c r="N107" s="641" t="s">
        <v>1279</v>
      </c>
      <c r="O107" s="641" t="s">
        <v>1293</v>
      </c>
      <c r="P107" s="641" t="s">
        <v>1287</v>
      </c>
      <c r="Q107" s="642">
        <v>45646</v>
      </c>
    </row>
    <row r="108" spans="1:17" s="634" customFormat="1" ht="15" customHeight="1" x14ac:dyDescent="0.25">
      <c r="A108" s="645" t="s">
        <v>1289</v>
      </c>
      <c r="B108" s="640" t="s">
        <v>1343</v>
      </c>
      <c r="C108" s="640" t="s">
        <v>536</v>
      </c>
      <c r="D108" s="640"/>
      <c r="E108" s="640"/>
      <c r="F108" s="640"/>
      <c r="G108" s="640"/>
      <c r="H108" s="640"/>
      <c r="I108" s="640"/>
      <c r="J108" s="640"/>
      <c r="K108" s="641"/>
      <c r="L108" s="641"/>
      <c r="M108" s="641"/>
      <c r="N108" s="641" t="s">
        <v>1318</v>
      </c>
      <c r="O108" s="641" t="s">
        <v>1340</v>
      </c>
      <c r="P108" s="641"/>
      <c r="Q108" s="642">
        <v>45646</v>
      </c>
    </row>
    <row r="109" spans="1:17" s="634" customFormat="1" ht="15" customHeight="1" thickBot="1" x14ac:dyDescent="0.3">
      <c r="A109" s="646" t="s">
        <v>1289</v>
      </c>
      <c r="B109" s="640" t="s">
        <v>1343</v>
      </c>
      <c r="C109" s="640" t="s">
        <v>374</v>
      </c>
      <c r="D109" s="640"/>
      <c r="E109" s="640"/>
      <c r="F109" s="640"/>
      <c r="G109" s="640"/>
      <c r="H109" s="640"/>
      <c r="I109" s="640"/>
      <c r="J109" s="640"/>
      <c r="K109" s="641"/>
      <c r="L109" s="641"/>
      <c r="M109" s="641"/>
      <c r="N109" s="641" t="s">
        <v>1277</v>
      </c>
      <c r="O109" s="641" t="s">
        <v>1339</v>
      </c>
      <c r="P109" s="641" t="s">
        <v>1287</v>
      </c>
      <c r="Q109" s="642">
        <v>45646</v>
      </c>
    </row>
    <row r="110" spans="1:17" s="634" customFormat="1" ht="15.75" customHeight="1" x14ac:dyDescent="0.25">
      <c r="A110" s="1802" t="s">
        <v>1252</v>
      </c>
      <c r="B110" s="1805" t="s">
        <v>526</v>
      </c>
      <c r="C110" s="1805" t="s">
        <v>526</v>
      </c>
      <c r="D110" s="1805" t="s">
        <v>1345</v>
      </c>
      <c r="E110" s="1805" t="s">
        <v>1346</v>
      </c>
      <c r="F110" s="1805"/>
      <c r="G110" s="1808" t="s">
        <v>1347</v>
      </c>
      <c r="H110" s="1808"/>
      <c r="I110" s="1808"/>
      <c r="J110" s="1808"/>
      <c r="K110" s="1771" t="s">
        <v>1348</v>
      </c>
      <c r="L110" s="1771" t="s">
        <v>1348</v>
      </c>
      <c r="M110" s="1771"/>
      <c r="N110" s="1771"/>
      <c r="O110" s="1771"/>
      <c r="P110" s="1805" t="s">
        <v>1256</v>
      </c>
      <c r="Q110" s="1818" t="s">
        <v>1349</v>
      </c>
    </row>
    <row r="111" spans="1:17" s="634" customFormat="1" x14ac:dyDescent="0.25">
      <c r="A111" s="1803"/>
      <c r="B111" s="1806"/>
      <c r="C111" s="1806"/>
      <c r="D111" s="1806"/>
      <c r="E111" s="1806"/>
      <c r="F111" s="1806"/>
      <c r="G111" s="1821" t="s">
        <v>1260</v>
      </c>
      <c r="H111" s="1821"/>
      <c r="I111" s="1821"/>
      <c r="J111" s="1821"/>
      <c r="K111" s="647"/>
      <c r="L111" s="1781" t="s">
        <v>1260</v>
      </c>
      <c r="M111" s="1781"/>
      <c r="N111" s="1781"/>
      <c r="O111" s="648"/>
      <c r="P111" s="1806"/>
      <c r="Q111" s="1819"/>
    </row>
    <row r="112" spans="1:17" s="634" customFormat="1" ht="32.25" customHeight="1" thickBot="1" x14ac:dyDescent="0.3">
      <c r="A112" s="1804"/>
      <c r="B112" s="1807"/>
      <c r="C112" s="1807"/>
      <c r="D112" s="1807"/>
      <c r="E112" s="1807"/>
      <c r="F112" s="1807"/>
      <c r="G112" s="649" t="s">
        <v>1261</v>
      </c>
      <c r="H112" s="649"/>
      <c r="I112" s="649" t="s">
        <v>1252</v>
      </c>
      <c r="J112" s="649"/>
      <c r="K112" s="650"/>
      <c r="L112" s="651" t="s">
        <v>1261</v>
      </c>
      <c r="M112" s="650"/>
      <c r="N112" s="651" t="s">
        <v>1252</v>
      </c>
      <c r="O112" s="651"/>
      <c r="P112" s="1807"/>
      <c r="Q112" s="1820"/>
    </row>
    <row r="113" spans="1:17" s="634" customFormat="1" x14ac:dyDescent="0.25">
      <c r="A113" s="644" t="s">
        <v>1262</v>
      </c>
      <c r="B113" s="640" t="s">
        <v>1263</v>
      </c>
      <c r="C113" s="640" t="s">
        <v>6</v>
      </c>
      <c r="D113" s="640" t="s">
        <v>1350</v>
      </c>
      <c r="E113" s="652" t="s">
        <v>1351</v>
      </c>
      <c r="F113" s="652"/>
      <c r="G113" s="641"/>
      <c r="H113" s="641"/>
      <c r="I113" s="641"/>
      <c r="J113" s="641"/>
      <c r="K113" s="641"/>
      <c r="L113" s="641"/>
      <c r="M113" s="641"/>
      <c r="N113" s="641" t="s">
        <v>1267</v>
      </c>
      <c r="O113" s="641" t="s">
        <v>1268</v>
      </c>
      <c r="P113" s="641" t="s">
        <v>1269</v>
      </c>
      <c r="Q113" s="642">
        <v>45653</v>
      </c>
    </row>
    <row r="114" spans="1:17" s="634" customFormat="1" x14ac:dyDescent="0.25">
      <c r="A114" s="644" t="s">
        <v>1262</v>
      </c>
      <c r="B114" s="640" t="s">
        <v>1263</v>
      </c>
      <c r="C114" s="640" t="s">
        <v>6</v>
      </c>
      <c r="D114" s="640" t="s">
        <v>1352</v>
      </c>
      <c r="E114" s="652" t="s">
        <v>1353</v>
      </c>
      <c r="F114" s="652"/>
      <c r="G114" s="641"/>
      <c r="H114" s="641"/>
      <c r="I114" s="641"/>
      <c r="J114" s="641"/>
      <c r="K114" s="641"/>
      <c r="L114" s="641"/>
      <c r="M114" s="641"/>
      <c r="N114" s="641" t="s">
        <v>1267</v>
      </c>
      <c r="O114" s="641" t="s">
        <v>1268</v>
      </c>
      <c r="P114" s="641" t="s">
        <v>1269</v>
      </c>
      <c r="Q114" s="642">
        <v>45653</v>
      </c>
    </row>
    <row r="115" spans="1:17" s="634" customFormat="1" x14ac:dyDescent="0.25">
      <c r="A115" s="644" t="s">
        <v>1262</v>
      </c>
      <c r="B115" s="640" t="s">
        <v>1263</v>
      </c>
      <c r="C115" s="640" t="s">
        <v>6</v>
      </c>
      <c r="D115" s="640" t="s">
        <v>1354</v>
      </c>
      <c r="E115" s="652" t="s">
        <v>1355</v>
      </c>
      <c r="F115" s="652"/>
      <c r="G115" s="641"/>
      <c r="H115" s="641"/>
      <c r="I115" s="641"/>
      <c r="J115" s="641"/>
      <c r="K115" s="641"/>
      <c r="L115" s="641"/>
      <c r="M115" s="641"/>
      <c r="N115" s="641" t="s">
        <v>1267</v>
      </c>
      <c r="O115" s="641" t="s">
        <v>1268</v>
      </c>
      <c r="P115" s="641" t="s">
        <v>1269</v>
      </c>
      <c r="Q115" s="642">
        <v>45653</v>
      </c>
    </row>
    <row r="116" spans="1:17" s="634" customFormat="1" x14ac:dyDescent="0.25">
      <c r="A116" s="644" t="s">
        <v>1262</v>
      </c>
      <c r="B116" s="640" t="s">
        <v>1263</v>
      </c>
      <c r="C116" s="640" t="s">
        <v>6</v>
      </c>
      <c r="D116" s="640" t="s">
        <v>1831</v>
      </c>
      <c r="E116" s="652" t="s">
        <v>1355</v>
      </c>
      <c r="F116" s="652"/>
      <c r="G116" s="641"/>
      <c r="H116" s="641"/>
      <c r="I116" s="641"/>
      <c r="J116" s="641"/>
      <c r="K116" s="641"/>
      <c r="L116" s="641"/>
      <c r="M116" s="641"/>
      <c r="N116" s="641" t="s">
        <v>1267</v>
      </c>
      <c r="O116" s="641" t="s">
        <v>1268</v>
      </c>
      <c r="P116" s="641" t="s">
        <v>1269</v>
      </c>
      <c r="Q116" s="642">
        <v>45653</v>
      </c>
    </row>
    <row r="117" spans="1:17" s="634" customFormat="1" x14ac:dyDescent="0.25">
      <c r="A117" s="644" t="s">
        <v>1262</v>
      </c>
      <c r="B117" s="640" t="s">
        <v>1263</v>
      </c>
      <c r="C117" s="640" t="s">
        <v>7</v>
      </c>
      <c r="D117" s="640" t="s">
        <v>53</v>
      </c>
      <c r="E117" s="652" t="s">
        <v>1357</v>
      </c>
      <c r="F117" s="652"/>
      <c r="G117" s="641"/>
      <c r="H117" s="641"/>
      <c r="I117" s="641"/>
      <c r="J117" s="641"/>
      <c r="K117" s="641"/>
      <c r="L117" s="641"/>
      <c r="M117" s="641"/>
      <c r="N117" s="641" t="s">
        <v>1267</v>
      </c>
      <c r="O117" s="641" t="s">
        <v>1268</v>
      </c>
      <c r="P117" s="641" t="s">
        <v>1269</v>
      </c>
      <c r="Q117" s="642">
        <v>45653</v>
      </c>
    </row>
    <row r="118" spans="1:17" s="634" customFormat="1" x14ac:dyDescent="0.25">
      <c r="A118" s="644" t="s">
        <v>1262</v>
      </c>
      <c r="B118" s="640" t="s">
        <v>1263</v>
      </c>
      <c r="C118" s="640" t="s">
        <v>7</v>
      </c>
      <c r="D118" s="640" t="s">
        <v>1212</v>
      </c>
      <c r="E118" s="652" t="s">
        <v>1358</v>
      </c>
      <c r="F118" s="652"/>
      <c r="G118" s="641"/>
      <c r="H118" s="641"/>
      <c r="I118" s="641"/>
      <c r="J118" s="641"/>
      <c r="K118" s="641"/>
      <c r="L118" s="641"/>
      <c r="M118" s="641"/>
      <c r="N118" s="641" t="s">
        <v>1267</v>
      </c>
      <c r="O118" s="641" t="s">
        <v>1268</v>
      </c>
      <c r="P118" s="641" t="s">
        <v>1269</v>
      </c>
      <c r="Q118" s="642">
        <v>45653</v>
      </c>
    </row>
    <row r="119" spans="1:17" s="634" customFormat="1" x14ac:dyDescent="0.25">
      <c r="A119" s="644" t="s">
        <v>1262</v>
      </c>
      <c r="B119" s="640" t="s">
        <v>1263</v>
      </c>
      <c r="C119" s="640" t="s">
        <v>7</v>
      </c>
      <c r="D119" s="640" t="s">
        <v>1359</v>
      </c>
      <c r="E119" s="652" t="s">
        <v>1360</v>
      </c>
      <c r="F119" s="652"/>
      <c r="G119" s="641"/>
      <c r="H119" s="641"/>
      <c r="I119" s="641"/>
      <c r="J119" s="641"/>
      <c r="K119" s="641"/>
      <c r="L119" s="641"/>
      <c r="M119" s="641"/>
      <c r="N119" s="641" t="s">
        <v>1267</v>
      </c>
      <c r="O119" s="641" t="s">
        <v>1268</v>
      </c>
      <c r="P119" s="641" t="s">
        <v>1269</v>
      </c>
      <c r="Q119" s="642">
        <v>45653</v>
      </c>
    </row>
    <row r="120" spans="1:17" s="634" customFormat="1" x14ac:dyDescent="0.25">
      <c r="A120" s="644" t="s">
        <v>1262</v>
      </c>
      <c r="B120" s="640" t="s">
        <v>1270</v>
      </c>
      <c r="C120" s="640" t="s">
        <v>8</v>
      </c>
      <c r="D120" s="640" t="s">
        <v>1868</v>
      </c>
      <c r="E120" s="652" t="s">
        <v>2461</v>
      </c>
      <c r="F120" s="652"/>
      <c r="G120" s="641"/>
      <c r="H120" s="641"/>
      <c r="I120" s="641"/>
      <c r="J120" s="641"/>
      <c r="K120" s="641"/>
      <c r="L120" s="641"/>
      <c r="M120" s="641"/>
      <c r="N120" s="641" t="s">
        <v>1264</v>
      </c>
      <c r="O120" s="641" t="s">
        <v>1264</v>
      </c>
      <c r="P120" s="641" t="s">
        <v>1269</v>
      </c>
      <c r="Q120" s="642">
        <v>45653</v>
      </c>
    </row>
    <row r="121" spans="1:17" s="634" customFormat="1" x14ac:dyDescent="0.25">
      <c r="A121" s="644" t="s">
        <v>1262</v>
      </c>
      <c r="B121" s="640" t="s">
        <v>1263</v>
      </c>
      <c r="C121" s="640" t="s">
        <v>9</v>
      </c>
      <c r="D121" s="640" t="s">
        <v>58</v>
      </c>
      <c r="E121" s="652" t="s">
        <v>1356</v>
      </c>
      <c r="F121" s="652"/>
      <c r="G121" s="641"/>
      <c r="H121" s="641"/>
      <c r="I121" s="641"/>
      <c r="J121" s="641"/>
      <c r="K121" s="641"/>
      <c r="L121" s="641"/>
      <c r="M121" s="641"/>
      <c r="N121" s="641" t="s">
        <v>1267</v>
      </c>
      <c r="O121" s="641" t="s">
        <v>1268</v>
      </c>
      <c r="P121" s="641" t="s">
        <v>1269</v>
      </c>
      <c r="Q121" s="642">
        <v>45653</v>
      </c>
    </row>
    <row r="122" spans="1:17" s="634" customFormat="1" x14ac:dyDescent="0.25">
      <c r="A122" s="644" t="s">
        <v>1262</v>
      </c>
      <c r="B122" s="640" t="s">
        <v>1263</v>
      </c>
      <c r="C122" s="640" t="s">
        <v>9</v>
      </c>
      <c r="D122" s="640" t="s">
        <v>62</v>
      </c>
      <c r="E122" s="652" t="s">
        <v>1363</v>
      </c>
      <c r="F122" s="652"/>
      <c r="G122" s="641"/>
      <c r="H122" s="641"/>
      <c r="I122" s="641"/>
      <c r="J122" s="641"/>
      <c r="K122" s="641"/>
      <c r="L122" s="641"/>
      <c r="M122" s="641"/>
      <c r="N122" s="641" t="s">
        <v>1277</v>
      </c>
      <c r="O122" s="641" t="s">
        <v>1278</v>
      </c>
      <c r="P122" s="641" t="s">
        <v>1269</v>
      </c>
      <c r="Q122" s="642">
        <v>45653</v>
      </c>
    </row>
    <row r="123" spans="1:17" s="634" customFormat="1" x14ac:dyDescent="0.25">
      <c r="A123" s="644" t="s">
        <v>1262</v>
      </c>
      <c r="B123" s="640" t="s">
        <v>1263</v>
      </c>
      <c r="C123" s="640" t="s">
        <v>9</v>
      </c>
      <c r="D123" s="640" t="s">
        <v>65</v>
      </c>
      <c r="E123" s="652" t="s">
        <v>1364</v>
      </c>
      <c r="F123" s="652"/>
      <c r="G123" s="641"/>
      <c r="H123" s="641"/>
      <c r="I123" s="641"/>
      <c r="J123" s="641"/>
      <c r="K123" s="641"/>
      <c r="L123" s="641"/>
      <c r="M123" s="641"/>
      <c r="N123" s="641" t="s">
        <v>1277</v>
      </c>
      <c r="O123" s="641" t="s">
        <v>1278</v>
      </c>
      <c r="P123" s="641" t="s">
        <v>1269</v>
      </c>
      <c r="Q123" s="642">
        <v>45653</v>
      </c>
    </row>
    <row r="124" spans="1:17" s="634" customFormat="1" x14ac:dyDescent="0.25">
      <c r="A124" s="644" t="s">
        <v>1262</v>
      </c>
      <c r="B124" s="640" t="s">
        <v>1263</v>
      </c>
      <c r="C124" s="640" t="s">
        <v>9</v>
      </c>
      <c r="D124" s="640" t="s">
        <v>537</v>
      </c>
      <c r="E124" s="652" t="s">
        <v>1364</v>
      </c>
      <c r="F124" s="652"/>
      <c r="G124" s="641"/>
      <c r="H124" s="641"/>
      <c r="I124" s="641"/>
      <c r="J124" s="641"/>
      <c r="K124" s="641"/>
      <c r="L124" s="641"/>
      <c r="M124" s="641"/>
      <c r="N124" s="641" t="s">
        <v>1277</v>
      </c>
      <c r="O124" s="641" t="s">
        <v>1278</v>
      </c>
      <c r="P124" s="641" t="s">
        <v>1269</v>
      </c>
      <c r="Q124" s="642">
        <v>45653</v>
      </c>
    </row>
    <row r="125" spans="1:17" s="634" customFormat="1" x14ac:dyDescent="0.25">
      <c r="A125" s="644" t="s">
        <v>1262</v>
      </c>
      <c r="B125" s="640" t="s">
        <v>1263</v>
      </c>
      <c r="C125" s="640" t="s">
        <v>9</v>
      </c>
      <c r="D125" s="640" t="s">
        <v>2238</v>
      </c>
      <c r="E125" s="652" t="s">
        <v>1357</v>
      </c>
      <c r="F125" s="652"/>
      <c r="G125" s="641"/>
      <c r="H125" s="641"/>
      <c r="I125" s="641"/>
      <c r="J125" s="641"/>
      <c r="K125" s="641"/>
      <c r="L125" s="641"/>
      <c r="M125" s="641"/>
      <c r="N125" s="641" t="s">
        <v>1277</v>
      </c>
      <c r="O125" s="641" t="s">
        <v>1278</v>
      </c>
      <c r="P125" s="641" t="s">
        <v>1269</v>
      </c>
      <c r="Q125" s="642">
        <v>45653</v>
      </c>
    </row>
    <row r="126" spans="1:17" s="634" customFormat="1" x14ac:dyDescent="0.25">
      <c r="A126" s="644" t="s">
        <v>1262</v>
      </c>
      <c r="B126" s="640" t="s">
        <v>1263</v>
      </c>
      <c r="C126" s="640" t="s">
        <v>12</v>
      </c>
      <c r="D126" s="640" t="s">
        <v>76</v>
      </c>
      <c r="E126" s="652" t="s">
        <v>1365</v>
      </c>
      <c r="F126" s="652"/>
      <c r="G126" s="641"/>
      <c r="H126" s="641"/>
      <c r="I126" s="641"/>
      <c r="J126" s="641"/>
      <c r="K126" s="641"/>
      <c r="L126" s="641"/>
      <c r="M126" s="641"/>
      <c r="N126" s="641" t="s">
        <v>1267</v>
      </c>
      <c r="O126" s="641" t="s">
        <v>1268</v>
      </c>
      <c r="P126" s="641" t="s">
        <v>1269</v>
      </c>
      <c r="Q126" s="642">
        <v>45653</v>
      </c>
    </row>
    <row r="127" spans="1:17" s="634" customFormat="1" x14ac:dyDescent="0.25">
      <c r="A127" s="644" t="s">
        <v>1262</v>
      </c>
      <c r="B127" s="640" t="s">
        <v>1263</v>
      </c>
      <c r="C127" s="640" t="s">
        <v>12</v>
      </c>
      <c r="D127" s="640" t="s">
        <v>1217</v>
      </c>
      <c r="E127" s="652" t="s">
        <v>1366</v>
      </c>
      <c r="F127" s="652"/>
      <c r="G127" s="641"/>
      <c r="H127" s="641"/>
      <c r="I127" s="641"/>
      <c r="J127" s="641"/>
      <c r="K127" s="641"/>
      <c r="L127" s="641"/>
      <c r="M127" s="641"/>
      <c r="N127" s="641" t="s">
        <v>1267</v>
      </c>
      <c r="O127" s="641" t="s">
        <v>1268</v>
      </c>
      <c r="P127" s="641" t="s">
        <v>1269</v>
      </c>
      <c r="Q127" s="642">
        <v>45653</v>
      </c>
    </row>
    <row r="128" spans="1:17" s="634" customFormat="1" x14ac:dyDescent="0.25">
      <c r="A128" s="644" t="s">
        <v>1262</v>
      </c>
      <c r="B128" s="640" t="s">
        <v>1263</v>
      </c>
      <c r="C128" s="640" t="s">
        <v>12</v>
      </c>
      <c r="D128" s="640" t="s">
        <v>79</v>
      </c>
      <c r="E128" s="652" t="s">
        <v>1355</v>
      </c>
      <c r="F128" s="652"/>
      <c r="G128" s="641"/>
      <c r="H128" s="641"/>
      <c r="I128" s="641"/>
      <c r="J128" s="641"/>
      <c r="K128" s="641"/>
      <c r="L128" s="641"/>
      <c r="M128" s="641"/>
      <c r="N128" s="641" t="s">
        <v>1267</v>
      </c>
      <c r="O128" s="641" t="s">
        <v>1268</v>
      </c>
      <c r="P128" s="641" t="s">
        <v>1269</v>
      </c>
      <c r="Q128" s="642">
        <v>45653</v>
      </c>
    </row>
    <row r="129" spans="1:17" s="634" customFormat="1" x14ac:dyDescent="0.25">
      <c r="A129" s="644" t="s">
        <v>1262</v>
      </c>
      <c r="B129" s="640" t="s">
        <v>1263</v>
      </c>
      <c r="C129" s="640" t="s">
        <v>12</v>
      </c>
      <c r="D129" s="640" t="s">
        <v>2353</v>
      </c>
      <c r="E129" s="652" t="s">
        <v>1360</v>
      </c>
      <c r="F129" s="652"/>
      <c r="G129" s="641"/>
      <c r="H129" s="641"/>
      <c r="I129" s="641"/>
      <c r="J129" s="641"/>
      <c r="K129" s="641"/>
      <c r="L129" s="641"/>
      <c r="M129" s="641"/>
      <c r="N129" s="641" t="s">
        <v>1277</v>
      </c>
      <c r="O129" s="641" t="s">
        <v>1278</v>
      </c>
      <c r="P129" s="641" t="s">
        <v>1269</v>
      </c>
      <c r="Q129" s="642">
        <v>45653</v>
      </c>
    </row>
    <row r="130" spans="1:17" s="634" customFormat="1" x14ac:dyDescent="0.25">
      <c r="A130" s="644" t="s">
        <v>1262</v>
      </c>
      <c r="B130" s="640" t="s">
        <v>1263</v>
      </c>
      <c r="C130" s="640" t="s">
        <v>12</v>
      </c>
      <c r="D130" s="640" t="s">
        <v>82</v>
      </c>
      <c r="E130" s="652" t="s">
        <v>1360</v>
      </c>
      <c r="F130" s="652"/>
      <c r="G130" s="641"/>
      <c r="H130" s="641"/>
      <c r="I130" s="641"/>
      <c r="J130" s="641"/>
      <c r="K130" s="641"/>
      <c r="L130" s="641"/>
      <c r="M130" s="641"/>
      <c r="N130" s="641" t="s">
        <v>1277</v>
      </c>
      <c r="O130" s="641" t="s">
        <v>1278</v>
      </c>
      <c r="P130" s="641" t="s">
        <v>1269</v>
      </c>
      <c r="Q130" s="642">
        <v>45653</v>
      </c>
    </row>
    <row r="131" spans="1:17" s="634" customFormat="1" x14ac:dyDescent="0.25">
      <c r="A131" s="644" t="s">
        <v>1262</v>
      </c>
      <c r="B131" s="640" t="s">
        <v>1263</v>
      </c>
      <c r="C131" s="640" t="s">
        <v>12</v>
      </c>
      <c r="D131" s="640" t="s">
        <v>85</v>
      </c>
      <c r="E131" s="652" t="s">
        <v>1360</v>
      </c>
      <c r="F131" s="652"/>
      <c r="G131" s="641"/>
      <c r="H131" s="641"/>
      <c r="I131" s="641"/>
      <c r="J131" s="641"/>
      <c r="K131" s="641"/>
      <c r="L131" s="641"/>
      <c r="M131" s="641"/>
      <c r="N131" s="641" t="s">
        <v>1277</v>
      </c>
      <c r="O131" s="641" t="s">
        <v>1278</v>
      </c>
      <c r="P131" s="641" t="s">
        <v>1269</v>
      </c>
      <c r="Q131" s="642">
        <v>45653</v>
      </c>
    </row>
    <row r="132" spans="1:17" s="634" customFormat="1" x14ac:dyDescent="0.25">
      <c r="A132" s="644" t="s">
        <v>1262</v>
      </c>
      <c r="B132" s="640" t="s">
        <v>1263</v>
      </c>
      <c r="C132" s="640" t="s">
        <v>12</v>
      </c>
      <c r="D132" s="640" t="s">
        <v>1367</v>
      </c>
      <c r="E132" s="652" t="s">
        <v>1360</v>
      </c>
      <c r="F132" s="652"/>
      <c r="G132" s="641"/>
      <c r="H132" s="641"/>
      <c r="I132" s="641"/>
      <c r="J132" s="641"/>
      <c r="K132" s="641"/>
      <c r="L132" s="641"/>
      <c r="M132" s="641"/>
      <c r="N132" s="641" t="s">
        <v>1277</v>
      </c>
      <c r="O132" s="641" t="s">
        <v>1278</v>
      </c>
      <c r="P132" s="641" t="s">
        <v>1269</v>
      </c>
      <c r="Q132" s="642">
        <v>45653</v>
      </c>
    </row>
    <row r="133" spans="1:17" s="634" customFormat="1" x14ac:dyDescent="0.25">
      <c r="A133" s="644" t="s">
        <v>1262</v>
      </c>
      <c r="B133" s="640" t="s">
        <v>1263</v>
      </c>
      <c r="C133" s="640" t="s">
        <v>12</v>
      </c>
      <c r="D133" s="640" t="s">
        <v>1237</v>
      </c>
      <c r="E133" s="652" t="s">
        <v>1360</v>
      </c>
      <c r="F133" s="652"/>
      <c r="G133" s="641"/>
      <c r="H133" s="641"/>
      <c r="I133" s="641"/>
      <c r="J133" s="641"/>
      <c r="K133" s="641"/>
      <c r="L133" s="641"/>
      <c r="M133" s="641"/>
      <c r="N133" s="641" t="s">
        <v>1277</v>
      </c>
      <c r="O133" s="641" t="s">
        <v>1278</v>
      </c>
      <c r="P133" s="641" t="s">
        <v>1269</v>
      </c>
      <c r="Q133" s="642">
        <v>45653</v>
      </c>
    </row>
    <row r="134" spans="1:17" s="634" customFormat="1" x14ac:dyDescent="0.25">
      <c r="A134" s="644" t="s">
        <v>1262</v>
      </c>
      <c r="B134" s="640" t="s">
        <v>1263</v>
      </c>
      <c r="C134" s="640" t="s">
        <v>12</v>
      </c>
      <c r="D134" s="640" t="s">
        <v>1849</v>
      </c>
      <c r="E134" s="652" t="s">
        <v>1357</v>
      </c>
      <c r="F134" s="652"/>
      <c r="G134" s="641"/>
      <c r="H134" s="641"/>
      <c r="I134" s="641"/>
      <c r="J134" s="641"/>
      <c r="K134" s="641"/>
      <c r="L134" s="641" t="s">
        <v>1265</v>
      </c>
      <c r="M134" s="641" t="s">
        <v>1266</v>
      </c>
      <c r="N134" s="641"/>
      <c r="O134" s="641"/>
      <c r="P134" s="641" t="s">
        <v>1269</v>
      </c>
      <c r="Q134" s="642">
        <v>45653</v>
      </c>
    </row>
    <row r="135" spans="1:17" s="634" customFormat="1" x14ac:dyDescent="0.25">
      <c r="A135" s="644" t="s">
        <v>1262</v>
      </c>
      <c r="B135" s="640" t="s">
        <v>1263</v>
      </c>
      <c r="C135" s="640" t="s">
        <v>12</v>
      </c>
      <c r="D135" s="640" t="s">
        <v>1967</v>
      </c>
      <c r="E135" s="652" t="s">
        <v>1364</v>
      </c>
      <c r="F135" s="652"/>
      <c r="G135" s="641"/>
      <c r="H135" s="641"/>
      <c r="I135" s="641"/>
      <c r="J135" s="641"/>
      <c r="K135" s="641"/>
      <c r="L135" s="641" t="s">
        <v>1265</v>
      </c>
      <c r="M135" s="641" t="s">
        <v>1266</v>
      </c>
      <c r="N135" s="641"/>
      <c r="O135" s="641"/>
      <c r="P135" s="641" t="s">
        <v>1269</v>
      </c>
      <c r="Q135" s="642">
        <v>45653</v>
      </c>
    </row>
    <row r="136" spans="1:17" s="634" customFormat="1" x14ac:dyDescent="0.25">
      <c r="A136" s="644" t="s">
        <v>1262</v>
      </c>
      <c r="B136" s="640" t="s">
        <v>1263</v>
      </c>
      <c r="C136" s="640" t="s">
        <v>12</v>
      </c>
      <c r="D136" s="640" t="s">
        <v>2242</v>
      </c>
      <c r="E136" s="652" t="s">
        <v>1381</v>
      </c>
      <c r="F136" s="652"/>
      <c r="G136" s="641"/>
      <c r="H136" s="641"/>
      <c r="I136" s="641"/>
      <c r="J136" s="641"/>
      <c r="K136" s="641"/>
      <c r="L136" s="641" t="s">
        <v>1265</v>
      </c>
      <c r="M136" s="641" t="s">
        <v>1266</v>
      </c>
      <c r="N136" s="641"/>
      <c r="O136" s="641"/>
      <c r="P136" s="641" t="s">
        <v>1269</v>
      </c>
      <c r="Q136" s="642">
        <v>45653</v>
      </c>
    </row>
    <row r="137" spans="1:17" s="634" customFormat="1" x14ac:dyDescent="0.25">
      <c r="A137" s="644" t="s">
        <v>1262</v>
      </c>
      <c r="B137" s="640" t="s">
        <v>1263</v>
      </c>
      <c r="C137" s="640" t="s">
        <v>13</v>
      </c>
      <c r="D137" s="640" t="s">
        <v>1370</v>
      </c>
      <c r="E137" s="652" t="s">
        <v>1355</v>
      </c>
      <c r="F137" s="652"/>
      <c r="G137" s="641"/>
      <c r="H137" s="641"/>
      <c r="I137" s="641"/>
      <c r="J137" s="641"/>
      <c r="K137" s="641"/>
      <c r="L137" s="641"/>
      <c r="M137" s="641"/>
      <c r="N137" s="641" t="s">
        <v>1264</v>
      </c>
      <c r="O137" s="641" t="s">
        <v>1264</v>
      </c>
      <c r="P137" s="641" t="s">
        <v>1269</v>
      </c>
      <c r="Q137" s="642">
        <v>45653</v>
      </c>
    </row>
    <row r="138" spans="1:17" s="634" customFormat="1" x14ac:dyDescent="0.25">
      <c r="A138" s="644" t="s">
        <v>1262</v>
      </c>
      <c r="B138" s="640" t="s">
        <v>1263</v>
      </c>
      <c r="C138" s="640" t="s">
        <v>13</v>
      </c>
      <c r="D138" s="640" t="s">
        <v>1371</v>
      </c>
      <c r="E138" s="652" t="s">
        <v>1355</v>
      </c>
      <c r="F138" s="652"/>
      <c r="G138" s="641"/>
      <c r="H138" s="641"/>
      <c r="I138" s="641"/>
      <c r="J138" s="641"/>
      <c r="K138" s="641"/>
      <c r="L138" s="641"/>
      <c r="M138" s="641"/>
      <c r="N138" s="641" t="s">
        <v>1264</v>
      </c>
      <c r="O138" s="641" t="s">
        <v>1264</v>
      </c>
      <c r="P138" s="641" t="s">
        <v>1269</v>
      </c>
      <c r="Q138" s="642">
        <v>45653</v>
      </c>
    </row>
    <row r="139" spans="1:17" s="634" customFormat="1" x14ac:dyDescent="0.25">
      <c r="A139" s="644" t="s">
        <v>1262</v>
      </c>
      <c r="B139" s="640" t="s">
        <v>1263</v>
      </c>
      <c r="C139" s="640" t="s">
        <v>13</v>
      </c>
      <c r="D139" s="640" t="s">
        <v>96</v>
      </c>
      <c r="E139" s="652" t="s">
        <v>1372</v>
      </c>
      <c r="F139" s="652"/>
      <c r="G139" s="641"/>
      <c r="H139" s="641"/>
      <c r="I139" s="641"/>
      <c r="J139" s="641"/>
      <c r="K139" s="641"/>
      <c r="L139" s="641"/>
      <c r="M139" s="641"/>
      <c r="N139" s="641" t="s">
        <v>1264</v>
      </c>
      <c r="O139" s="641" t="s">
        <v>1264</v>
      </c>
      <c r="P139" s="641" t="s">
        <v>1269</v>
      </c>
      <c r="Q139" s="642">
        <v>45653</v>
      </c>
    </row>
    <row r="140" spans="1:17" s="634" customFormat="1" x14ac:dyDescent="0.25">
      <c r="A140" s="644" t="s">
        <v>1262</v>
      </c>
      <c r="B140" s="640" t="s">
        <v>1263</v>
      </c>
      <c r="C140" s="640" t="s">
        <v>13</v>
      </c>
      <c r="D140" s="640" t="s">
        <v>99</v>
      </c>
      <c r="E140" s="652" t="s">
        <v>1372</v>
      </c>
      <c r="F140" s="652"/>
      <c r="G140" s="641"/>
      <c r="H140" s="641"/>
      <c r="I140" s="641"/>
      <c r="J140" s="641"/>
      <c r="K140" s="641"/>
      <c r="L140" s="641"/>
      <c r="M140" s="641"/>
      <c r="N140" s="641" t="s">
        <v>1264</v>
      </c>
      <c r="O140" s="641" t="s">
        <v>1264</v>
      </c>
      <c r="P140" s="641" t="s">
        <v>1269</v>
      </c>
      <c r="Q140" s="642">
        <v>45653</v>
      </c>
    </row>
    <row r="141" spans="1:17" s="634" customFormat="1" x14ac:dyDescent="0.25">
      <c r="A141" s="644" t="s">
        <v>1262</v>
      </c>
      <c r="B141" s="640" t="s">
        <v>1263</v>
      </c>
      <c r="C141" s="640" t="s">
        <v>13</v>
      </c>
      <c r="D141" s="640" t="s">
        <v>102</v>
      </c>
      <c r="E141" s="652" t="s">
        <v>1355</v>
      </c>
      <c r="F141" s="652"/>
      <c r="G141" s="641"/>
      <c r="H141" s="641"/>
      <c r="I141" s="641"/>
      <c r="J141" s="641"/>
      <c r="K141" s="641"/>
      <c r="L141" s="641"/>
      <c r="M141" s="641"/>
      <c r="N141" s="641" t="s">
        <v>1264</v>
      </c>
      <c r="O141" s="641" t="s">
        <v>1264</v>
      </c>
      <c r="P141" s="641" t="s">
        <v>1269</v>
      </c>
      <c r="Q141" s="642">
        <v>45653</v>
      </c>
    </row>
    <row r="142" spans="1:17" s="634" customFormat="1" x14ac:dyDescent="0.25">
      <c r="A142" s="644" t="s">
        <v>1262</v>
      </c>
      <c r="B142" s="640" t="s">
        <v>1263</v>
      </c>
      <c r="C142" s="640" t="s">
        <v>13</v>
      </c>
      <c r="D142" s="640" t="s">
        <v>105</v>
      </c>
      <c r="E142" s="652" t="s">
        <v>1355</v>
      </c>
      <c r="F142" s="652"/>
      <c r="G142" s="641"/>
      <c r="H142" s="641"/>
      <c r="I142" s="641"/>
      <c r="J142" s="641"/>
      <c r="K142" s="641"/>
      <c r="L142" s="641"/>
      <c r="M142" s="641"/>
      <c r="N142" s="641" t="s">
        <v>1264</v>
      </c>
      <c r="O142" s="641" t="s">
        <v>1264</v>
      </c>
      <c r="P142" s="641" t="s">
        <v>1269</v>
      </c>
      <c r="Q142" s="642">
        <v>45653</v>
      </c>
    </row>
    <row r="143" spans="1:17" s="634" customFormat="1" x14ac:dyDescent="0.25">
      <c r="A143" s="644" t="s">
        <v>1262</v>
      </c>
      <c r="B143" s="640" t="s">
        <v>1263</v>
      </c>
      <c r="C143" s="640" t="s">
        <v>13</v>
      </c>
      <c r="D143" s="640" t="s">
        <v>1220</v>
      </c>
      <c r="E143" s="652" t="s">
        <v>1355</v>
      </c>
      <c r="F143" s="652"/>
      <c r="G143" s="641"/>
      <c r="H143" s="641"/>
      <c r="I143" s="641"/>
      <c r="J143" s="641"/>
      <c r="K143" s="641"/>
      <c r="L143" s="641"/>
      <c r="M143" s="641"/>
      <c r="N143" s="641" t="s">
        <v>1264</v>
      </c>
      <c r="O143" s="641" t="s">
        <v>1264</v>
      </c>
      <c r="P143" s="641" t="s">
        <v>1269</v>
      </c>
      <c r="Q143" s="642">
        <v>45653</v>
      </c>
    </row>
    <row r="144" spans="1:17" s="634" customFormat="1" x14ac:dyDescent="0.25">
      <c r="A144" s="644" t="s">
        <v>1262</v>
      </c>
      <c r="B144" s="640" t="s">
        <v>1263</v>
      </c>
      <c r="C144" s="640" t="s">
        <v>13</v>
      </c>
      <c r="D144" s="640" t="s">
        <v>1898</v>
      </c>
      <c r="E144" s="652" t="s">
        <v>1355</v>
      </c>
      <c r="F144" s="652"/>
      <c r="G144" s="641"/>
      <c r="H144" s="641"/>
      <c r="I144" s="641"/>
      <c r="J144" s="641"/>
      <c r="K144" s="641"/>
      <c r="L144" s="641"/>
      <c r="M144" s="641"/>
      <c r="N144" s="641" t="s">
        <v>1264</v>
      </c>
      <c r="O144" s="641" t="s">
        <v>1264</v>
      </c>
      <c r="P144" s="641" t="s">
        <v>1269</v>
      </c>
      <c r="Q144" s="642">
        <v>45653</v>
      </c>
    </row>
    <row r="145" spans="1:17" s="634" customFormat="1" x14ac:dyDescent="0.25">
      <c r="A145" s="644" t="s">
        <v>1262</v>
      </c>
      <c r="B145" s="640" t="s">
        <v>1263</v>
      </c>
      <c r="C145" s="640" t="s">
        <v>13</v>
      </c>
      <c r="D145" s="640" t="s">
        <v>2245</v>
      </c>
      <c r="E145" s="652" t="s">
        <v>1355</v>
      </c>
      <c r="F145" s="652"/>
      <c r="G145" s="641"/>
      <c r="H145" s="641"/>
      <c r="I145" s="641"/>
      <c r="J145" s="641"/>
      <c r="K145" s="641"/>
      <c r="L145" s="641"/>
      <c r="M145" s="641"/>
      <c r="N145" s="641" t="s">
        <v>1264</v>
      </c>
      <c r="O145" s="641" t="s">
        <v>1264</v>
      </c>
      <c r="P145" s="641" t="s">
        <v>1269</v>
      </c>
      <c r="Q145" s="642">
        <v>45653</v>
      </c>
    </row>
    <row r="146" spans="1:17" s="634" customFormat="1" x14ac:dyDescent="0.25">
      <c r="A146" s="644" t="s">
        <v>1262</v>
      </c>
      <c r="B146" s="640" t="s">
        <v>1263</v>
      </c>
      <c r="C146" s="640" t="s">
        <v>13</v>
      </c>
      <c r="D146" s="640" t="s">
        <v>1373</v>
      </c>
      <c r="E146" s="652" t="s">
        <v>1374</v>
      </c>
      <c r="F146" s="652"/>
      <c r="G146" s="641"/>
      <c r="H146" s="641"/>
      <c r="I146" s="641"/>
      <c r="J146" s="641"/>
      <c r="K146" s="641"/>
      <c r="L146" s="641"/>
      <c r="M146" s="641"/>
      <c r="N146" s="641" t="s">
        <v>1277</v>
      </c>
      <c r="O146" s="641" t="s">
        <v>1278</v>
      </c>
      <c r="P146" s="641" t="s">
        <v>1269</v>
      </c>
      <c r="Q146" s="642">
        <v>45653</v>
      </c>
    </row>
    <row r="147" spans="1:17" s="634" customFormat="1" x14ac:dyDescent="0.25">
      <c r="A147" s="644" t="s">
        <v>1262</v>
      </c>
      <c r="B147" s="640" t="s">
        <v>1263</v>
      </c>
      <c r="C147" s="640" t="s">
        <v>13</v>
      </c>
      <c r="D147" s="640" t="s">
        <v>1375</v>
      </c>
      <c r="E147" s="652" t="s">
        <v>1376</v>
      </c>
      <c r="F147" s="652"/>
      <c r="G147" s="641"/>
      <c r="H147" s="641"/>
      <c r="I147" s="641"/>
      <c r="J147" s="641"/>
      <c r="K147" s="641"/>
      <c r="L147" s="641"/>
      <c r="M147" s="641"/>
      <c r="N147" s="641" t="s">
        <v>1267</v>
      </c>
      <c r="O147" s="641" t="s">
        <v>1268</v>
      </c>
      <c r="P147" s="641" t="s">
        <v>1269</v>
      </c>
      <c r="Q147" s="642">
        <v>45653</v>
      </c>
    </row>
    <row r="148" spans="1:17" s="634" customFormat="1" x14ac:dyDescent="0.25">
      <c r="A148" s="644" t="s">
        <v>1262</v>
      </c>
      <c r="B148" s="640" t="s">
        <v>1263</v>
      </c>
      <c r="C148" s="640" t="s">
        <v>14</v>
      </c>
      <c r="D148" s="640" t="s">
        <v>113</v>
      </c>
      <c r="E148" s="652" t="s">
        <v>1356</v>
      </c>
      <c r="F148" s="652"/>
      <c r="G148" s="641"/>
      <c r="H148" s="641"/>
      <c r="I148" s="641"/>
      <c r="J148" s="641"/>
      <c r="K148" s="641"/>
      <c r="L148" s="641"/>
      <c r="M148" s="641"/>
      <c r="N148" s="641" t="s">
        <v>1264</v>
      </c>
      <c r="O148" s="641" t="s">
        <v>1264</v>
      </c>
      <c r="P148" s="641" t="s">
        <v>1269</v>
      </c>
      <c r="Q148" s="642">
        <v>45653</v>
      </c>
    </row>
    <row r="149" spans="1:17" s="634" customFormat="1" x14ac:dyDescent="0.25">
      <c r="A149" s="644" t="s">
        <v>1262</v>
      </c>
      <c r="B149" s="640" t="s">
        <v>1263</v>
      </c>
      <c r="C149" s="640" t="s">
        <v>14</v>
      </c>
      <c r="D149" s="640" t="s">
        <v>116</v>
      </c>
      <c r="E149" s="652" t="s">
        <v>1357</v>
      </c>
      <c r="F149" s="652"/>
      <c r="G149" s="641"/>
      <c r="H149" s="641"/>
      <c r="I149" s="641"/>
      <c r="J149" s="641"/>
      <c r="K149" s="641"/>
      <c r="L149" s="641"/>
      <c r="M149" s="641"/>
      <c r="N149" s="641" t="s">
        <v>1264</v>
      </c>
      <c r="O149" s="641" t="s">
        <v>1264</v>
      </c>
      <c r="P149" s="641" t="s">
        <v>1269</v>
      </c>
      <c r="Q149" s="642">
        <v>45653</v>
      </c>
    </row>
    <row r="150" spans="1:17" s="634" customFormat="1" x14ac:dyDescent="0.25">
      <c r="A150" s="644" t="s">
        <v>1262</v>
      </c>
      <c r="B150" s="640" t="s">
        <v>1263</v>
      </c>
      <c r="C150" s="640" t="s">
        <v>14</v>
      </c>
      <c r="D150" s="640" t="s">
        <v>119</v>
      </c>
      <c r="E150" s="652" t="s">
        <v>1356</v>
      </c>
      <c r="F150" s="652"/>
      <c r="G150" s="641"/>
      <c r="H150" s="641"/>
      <c r="I150" s="641"/>
      <c r="J150" s="641"/>
      <c r="K150" s="641"/>
      <c r="L150" s="641"/>
      <c r="M150" s="641"/>
      <c r="N150" s="641" t="s">
        <v>1264</v>
      </c>
      <c r="O150" s="641" t="s">
        <v>1264</v>
      </c>
      <c r="P150" s="641" t="s">
        <v>1269</v>
      </c>
      <c r="Q150" s="642">
        <v>45653</v>
      </c>
    </row>
    <row r="151" spans="1:17" s="634" customFormat="1" x14ac:dyDescent="0.25">
      <c r="A151" s="644" t="s">
        <v>1262</v>
      </c>
      <c r="B151" s="640" t="s">
        <v>1263</v>
      </c>
      <c r="C151" s="640" t="s">
        <v>14</v>
      </c>
      <c r="D151" s="640" t="s">
        <v>122</v>
      </c>
      <c r="E151" s="652" t="s">
        <v>1356</v>
      </c>
      <c r="F151" s="652"/>
      <c r="G151" s="641"/>
      <c r="H151" s="641"/>
      <c r="I151" s="641"/>
      <c r="J151" s="641"/>
      <c r="K151" s="641"/>
      <c r="L151" s="641"/>
      <c r="M151" s="641"/>
      <c r="N151" s="641" t="s">
        <v>1264</v>
      </c>
      <c r="O151" s="641" t="s">
        <v>1264</v>
      </c>
      <c r="P151" s="641" t="s">
        <v>1269</v>
      </c>
      <c r="Q151" s="642">
        <v>45653</v>
      </c>
    </row>
    <row r="152" spans="1:17" s="634" customFormat="1" x14ac:dyDescent="0.25">
      <c r="A152" s="644" t="s">
        <v>1262</v>
      </c>
      <c r="B152" s="640" t="s">
        <v>1263</v>
      </c>
      <c r="C152" s="640" t="s">
        <v>14</v>
      </c>
      <c r="D152" s="640" t="s">
        <v>125</v>
      </c>
      <c r="E152" s="652" t="s">
        <v>1377</v>
      </c>
      <c r="F152" s="652"/>
      <c r="G152" s="641"/>
      <c r="H152" s="641"/>
      <c r="I152" s="641"/>
      <c r="J152" s="641"/>
      <c r="K152" s="641"/>
      <c r="L152" s="641"/>
      <c r="M152" s="641"/>
      <c r="N152" s="641" t="s">
        <v>1264</v>
      </c>
      <c r="O152" s="641" t="s">
        <v>1264</v>
      </c>
      <c r="P152" s="641" t="s">
        <v>1269</v>
      </c>
      <c r="Q152" s="642">
        <v>45653</v>
      </c>
    </row>
    <row r="153" spans="1:17" s="634" customFormat="1" x14ac:dyDescent="0.25">
      <c r="A153" s="644" t="s">
        <v>1262</v>
      </c>
      <c r="B153" s="640" t="s">
        <v>1263</v>
      </c>
      <c r="C153" s="640" t="s">
        <v>14</v>
      </c>
      <c r="D153" s="640" t="s">
        <v>128</v>
      </c>
      <c r="E153" s="652" t="s">
        <v>1368</v>
      </c>
      <c r="F153" s="652"/>
      <c r="G153" s="641"/>
      <c r="H153" s="641"/>
      <c r="I153" s="641"/>
      <c r="J153" s="641"/>
      <c r="K153" s="641"/>
      <c r="L153" s="641"/>
      <c r="M153" s="641"/>
      <c r="N153" s="641" t="s">
        <v>1277</v>
      </c>
      <c r="O153" s="641" t="s">
        <v>1278</v>
      </c>
      <c r="P153" s="641" t="s">
        <v>1269</v>
      </c>
      <c r="Q153" s="642">
        <v>45653</v>
      </c>
    </row>
    <row r="154" spans="1:17" s="634" customFormat="1" x14ac:dyDescent="0.25">
      <c r="A154" s="644" t="s">
        <v>1262</v>
      </c>
      <c r="B154" s="640" t="s">
        <v>1263</v>
      </c>
      <c r="C154" s="640" t="s">
        <v>14</v>
      </c>
      <c r="D154" s="640" t="s">
        <v>131</v>
      </c>
      <c r="E154" s="652" t="s">
        <v>1368</v>
      </c>
      <c r="F154" s="652"/>
      <c r="G154" s="641"/>
      <c r="H154" s="641"/>
      <c r="I154" s="641"/>
      <c r="J154" s="641"/>
      <c r="K154" s="641"/>
      <c r="L154" s="641"/>
      <c r="M154" s="641"/>
      <c r="N154" s="641" t="s">
        <v>1277</v>
      </c>
      <c r="O154" s="641" t="s">
        <v>1278</v>
      </c>
      <c r="P154" s="641" t="s">
        <v>1269</v>
      </c>
      <c r="Q154" s="642">
        <v>45653</v>
      </c>
    </row>
    <row r="155" spans="1:17" s="634" customFormat="1" x14ac:dyDescent="0.25">
      <c r="A155" s="644" t="s">
        <v>1262</v>
      </c>
      <c r="B155" s="640" t="s">
        <v>1263</v>
      </c>
      <c r="C155" s="640" t="s">
        <v>15</v>
      </c>
      <c r="D155" s="640" t="s">
        <v>134</v>
      </c>
      <c r="E155" s="652" t="s">
        <v>1379</v>
      </c>
      <c r="F155" s="652"/>
      <c r="G155" s="641"/>
      <c r="H155" s="641"/>
      <c r="I155" s="641"/>
      <c r="J155" s="641"/>
      <c r="K155" s="641"/>
      <c r="L155" s="641"/>
      <c r="M155" s="641"/>
      <c r="N155" s="641" t="s">
        <v>1277</v>
      </c>
      <c r="O155" s="641" t="s">
        <v>1278</v>
      </c>
      <c r="P155" s="641" t="s">
        <v>1269</v>
      </c>
      <c r="Q155" s="642">
        <v>45653</v>
      </c>
    </row>
    <row r="156" spans="1:17" s="634" customFormat="1" x14ac:dyDescent="0.25">
      <c r="A156" s="644" t="s">
        <v>1262</v>
      </c>
      <c r="B156" s="640" t="s">
        <v>1263</v>
      </c>
      <c r="C156" s="640" t="s">
        <v>15</v>
      </c>
      <c r="D156" s="640" t="s">
        <v>137</v>
      </c>
      <c r="E156" s="652" t="s">
        <v>1379</v>
      </c>
      <c r="F156" s="652"/>
      <c r="G156" s="641"/>
      <c r="H156" s="641"/>
      <c r="I156" s="641"/>
      <c r="J156" s="641"/>
      <c r="K156" s="641"/>
      <c r="L156" s="641"/>
      <c r="M156" s="641"/>
      <c r="N156" s="641" t="s">
        <v>1277</v>
      </c>
      <c r="O156" s="641" t="s">
        <v>1278</v>
      </c>
      <c r="P156" s="641" t="s">
        <v>1269</v>
      </c>
      <c r="Q156" s="642">
        <v>45653</v>
      </c>
    </row>
    <row r="157" spans="1:17" s="634" customFormat="1" x14ac:dyDescent="0.25">
      <c r="A157" s="644" t="s">
        <v>1262</v>
      </c>
      <c r="B157" s="640" t="s">
        <v>1263</v>
      </c>
      <c r="C157" s="640" t="s">
        <v>15</v>
      </c>
      <c r="D157" s="640" t="s">
        <v>140</v>
      </c>
      <c r="E157" s="652" t="s">
        <v>1355</v>
      </c>
      <c r="F157" s="652"/>
      <c r="G157" s="641"/>
      <c r="H157" s="641"/>
      <c r="I157" s="641"/>
      <c r="J157" s="641"/>
      <c r="K157" s="641"/>
      <c r="L157" s="641"/>
      <c r="M157" s="641"/>
      <c r="N157" s="641" t="s">
        <v>1277</v>
      </c>
      <c r="O157" s="641" t="s">
        <v>1278</v>
      </c>
      <c r="P157" s="641" t="s">
        <v>1269</v>
      </c>
      <c r="Q157" s="642">
        <v>45653</v>
      </c>
    </row>
    <row r="158" spans="1:17" s="634" customFormat="1" x14ac:dyDescent="0.25">
      <c r="A158" s="644" t="s">
        <v>1262</v>
      </c>
      <c r="B158" s="640" t="s">
        <v>1263</v>
      </c>
      <c r="C158" s="640" t="s">
        <v>15</v>
      </c>
      <c r="D158" s="640" t="s">
        <v>143</v>
      </c>
      <c r="E158" s="652" t="s">
        <v>1355</v>
      </c>
      <c r="F158" s="652"/>
      <c r="G158" s="641"/>
      <c r="H158" s="641"/>
      <c r="I158" s="641"/>
      <c r="J158" s="641"/>
      <c r="K158" s="641"/>
      <c r="L158" s="641"/>
      <c r="M158" s="641"/>
      <c r="N158" s="641" t="s">
        <v>1277</v>
      </c>
      <c r="O158" s="641" t="s">
        <v>1278</v>
      </c>
      <c r="P158" s="641" t="s">
        <v>1269</v>
      </c>
      <c r="Q158" s="642">
        <v>45653</v>
      </c>
    </row>
    <row r="159" spans="1:17" s="634" customFormat="1" x14ac:dyDescent="0.25">
      <c r="A159" s="644" t="s">
        <v>1262</v>
      </c>
      <c r="B159" s="640" t="s">
        <v>1263</v>
      </c>
      <c r="C159" s="640" t="s">
        <v>15</v>
      </c>
      <c r="D159" s="640" t="s">
        <v>146</v>
      </c>
      <c r="E159" s="652" t="s">
        <v>1355</v>
      </c>
      <c r="F159" s="652"/>
      <c r="G159" s="641"/>
      <c r="H159" s="641"/>
      <c r="I159" s="641"/>
      <c r="J159" s="641"/>
      <c r="K159" s="641"/>
      <c r="L159" s="641"/>
      <c r="M159" s="641"/>
      <c r="N159" s="641" t="s">
        <v>1277</v>
      </c>
      <c r="O159" s="641" t="s">
        <v>1278</v>
      </c>
      <c r="P159" s="641" t="s">
        <v>1269</v>
      </c>
      <c r="Q159" s="642">
        <v>45653</v>
      </c>
    </row>
    <row r="160" spans="1:17" s="634" customFormat="1" x14ac:dyDescent="0.25">
      <c r="A160" s="644" t="s">
        <v>1262</v>
      </c>
      <c r="B160" s="640" t="s">
        <v>1263</v>
      </c>
      <c r="C160" s="640" t="s">
        <v>15</v>
      </c>
      <c r="D160" s="640" t="s">
        <v>149</v>
      </c>
      <c r="E160" s="652" t="s">
        <v>1357</v>
      </c>
      <c r="F160" s="652"/>
      <c r="G160" s="641"/>
      <c r="H160" s="641"/>
      <c r="I160" s="641"/>
      <c r="J160" s="641"/>
      <c r="K160" s="641"/>
      <c r="L160" s="641"/>
      <c r="M160" s="641"/>
      <c r="N160" s="641" t="s">
        <v>1277</v>
      </c>
      <c r="O160" s="641" t="s">
        <v>1278</v>
      </c>
      <c r="P160" s="641" t="s">
        <v>1269</v>
      </c>
      <c r="Q160" s="642">
        <v>45653</v>
      </c>
    </row>
    <row r="161" spans="1:17" s="634" customFormat="1" x14ac:dyDescent="0.25">
      <c r="A161" s="644" t="s">
        <v>1262</v>
      </c>
      <c r="B161" s="640" t="s">
        <v>1263</v>
      </c>
      <c r="C161" s="640" t="s">
        <v>15</v>
      </c>
      <c r="D161" s="640" t="s">
        <v>1380</v>
      </c>
      <c r="E161" s="652" t="s">
        <v>1381</v>
      </c>
      <c r="F161" s="652"/>
      <c r="G161" s="641"/>
      <c r="H161" s="641"/>
      <c r="I161" s="641"/>
      <c r="J161" s="641"/>
      <c r="K161" s="641"/>
      <c r="L161" s="641"/>
      <c r="M161" s="641"/>
      <c r="N161" s="641" t="s">
        <v>1318</v>
      </c>
      <c r="O161" s="641" t="s">
        <v>1319</v>
      </c>
      <c r="P161" s="641" t="s">
        <v>1269</v>
      </c>
      <c r="Q161" s="642">
        <v>45653</v>
      </c>
    </row>
    <row r="162" spans="1:17" s="634" customFormat="1" x14ac:dyDescent="0.25">
      <c r="A162" s="644" t="s">
        <v>1262</v>
      </c>
      <c r="B162" s="640" t="s">
        <v>1263</v>
      </c>
      <c r="C162" s="640" t="s">
        <v>15</v>
      </c>
      <c r="D162" s="640" t="s">
        <v>154</v>
      </c>
      <c r="E162" s="652" t="s">
        <v>1357</v>
      </c>
      <c r="F162" s="652"/>
      <c r="G162" s="641"/>
      <c r="H162" s="641"/>
      <c r="I162" s="641"/>
      <c r="J162" s="641"/>
      <c r="K162" s="641"/>
      <c r="L162" s="641"/>
      <c r="M162" s="641"/>
      <c r="N162" s="641" t="s">
        <v>1318</v>
      </c>
      <c r="O162" s="641" t="s">
        <v>1319</v>
      </c>
      <c r="P162" s="641" t="s">
        <v>1269</v>
      </c>
      <c r="Q162" s="642">
        <v>45653</v>
      </c>
    </row>
    <row r="163" spans="1:17" s="634" customFormat="1" x14ac:dyDescent="0.25">
      <c r="A163" s="644" t="s">
        <v>1262</v>
      </c>
      <c r="B163" s="640" t="s">
        <v>1263</v>
      </c>
      <c r="C163" s="640" t="s">
        <v>19</v>
      </c>
      <c r="D163" s="640" t="s">
        <v>2108</v>
      </c>
      <c r="E163" s="652" t="s">
        <v>2130</v>
      </c>
      <c r="F163" s="652"/>
      <c r="G163" s="641"/>
      <c r="H163" s="641"/>
      <c r="I163" s="641"/>
      <c r="J163" s="641"/>
      <c r="K163" s="641"/>
      <c r="L163" s="641"/>
      <c r="M163" s="641"/>
      <c r="N163" s="641" t="s">
        <v>1264</v>
      </c>
      <c r="O163" s="641" t="s">
        <v>1264</v>
      </c>
      <c r="P163" s="641" t="s">
        <v>1269</v>
      </c>
      <c r="Q163" s="642">
        <v>45653</v>
      </c>
    </row>
    <row r="164" spans="1:17" s="634" customFormat="1" x14ac:dyDescent="0.25">
      <c r="A164" s="644" t="s">
        <v>1262</v>
      </c>
      <c r="B164" s="640" t="s">
        <v>1263</v>
      </c>
      <c r="C164" s="640" t="s">
        <v>19</v>
      </c>
      <c r="D164" s="640" t="s">
        <v>167</v>
      </c>
      <c r="E164" s="652" t="s">
        <v>1360</v>
      </c>
      <c r="F164" s="652"/>
      <c r="G164" s="641"/>
      <c r="H164" s="641"/>
      <c r="I164" s="641"/>
      <c r="J164" s="641"/>
      <c r="K164" s="641"/>
      <c r="L164" s="641"/>
      <c r="M164" s="641"/>
      <c r="N164" s="641" t="s">
        <v>1277</v>
      </c>
      <c r="O164" s="641" t="s">
        <v>1278</v>
      </c>
      <c r="P164" s="641" t="s">
        <v>1269</v>
      </c>
      <c r="Q164" s="642">
        <v>45653</v>
      </c>
    </row>
    <row r="165" spans="1:17" s="634" customFormat="1" x14ac:dyDescent="0.25">
      <c r="A165" s="644" t="s">
        <v>1262</v>
      </c>
      <c r="B165" s="640" t="s">
        <v>1263</v>
      </c>
      <c r="C165" s="640" t="s">
        <v>19</v>
      </c>
      <c r="D165" s="640" t="s">
        <v>170</v>
      </c>
      <c r="E165" s="652" t="s">
        <v>1360</v>
      </c>
      <c r="F165" s="652"/>
      <c r="G165" s="641"/>
      <c r="H165" s="641"/>
      <c r="I165" s="641"/>
      <c r="J165" s="641"/>
      <c r="K165" s="641"/>
      <c r="L165" s="641"/>
      <c r="M165" s="641"/>
      <c r="N165" s="641" t="s">
        <v>1277</v>
      </c>
      <c r="O165" s="641" t="s">
        <v>1278</v>
      </c>
      <c r="P165" s="641" t="s">
        <v>1269</v>
      </c>
      <c r="Q165" s="642">
        <v>45653</v>
      </c>
    </row>
    <row r="166" spans="1:17" s="634" customFormat="1" x14ac:dyDescent="0.25">
      <c r="A166" s="644" t="s">
        <v>1262</v>
      </c>
      <c r="B166" s="640" t="s">
        <v>1263</v>
      </c>
      <c r="C166" s="640" t="s">
        <v>19</v>
      </c>
      <c r="D166" s="640" t="s">
        <v>173</v>
      </c>
      <c r="E166" s="652" t="s">
        <v>1358</v>
      </c>
      <c r="F166" s="652"/>
      <c r="G166" s="641"/>
      <c r="H166" s="641"/>
      <c r="I166" s="641"/>
      <c r="J166" s="641"/>
      <c r="K166" s="641"/>
      <c r="L166" s="641"/>
      <c r="M166" s="641"/>
      <c r="N166" s="641" t="s">
        <v>1277</v>
      </c>
      <c r="O166" s="641" t="s">
        <v>1278</v>
      </c>
      <c r="P166" s="641" t="s">
        <v>1269</v>
      </c>
      <c r="Q166" s="642">
        <v>45653</v>
      </c>
    </row>
    <row r="167" spans="1:17" s="634" customFormat="1" x14ac:dyDescent="0.25">
      <c r="A167" s="644" t="s">
        <v>1262</v>
      </c>
      <c r="B167" s="640" t="s">
        <v>1263</v>
      </c>
      <c r="C167" s="640" t="s">
        <v>19</v>
      </c>
      <c r="D167" s="640" t="s">
        <v>1899</v>
      </c>
      <c r="E167" s="652" t="s">
        <v>1358</v>
      </c>
      <c r="F167" s="652"/>
      <c r="G167" s="641"/>
      <c r="H167" s="641"/>
      <c r="I167" s="641"/>
      <c r="J167" s="641"/>
      <c r="K167" s="641"/>
      <c r="L167" s="641"/>
      <c r="M167" s="641"/>
      <c r="N167" s="641" t="s">
        <v>1277</v>
      </c>
      <c r="O167" s="641" t="s">
        <v>1278</v>
      </c>
      <c r="P167" s="641" t="s">
        <v>1269</v>
      </c>
      <c r="Q167" s="642">
        <v>45653</v>
      </c>
    </row>
    <row r="168" spans="1:17" s="634" customFormat="1" x14ac:dyDescent="0.25">
      <c r="A168" s="644" t="s">
        <v>1262</v>
      </c>
      <c r="B168" s="640" t="s">
        <v>1263</v>
      </c>
      <c r="C168" s="640" t="s">
        <v>20</v>
      </c>
      <c r="D168" s="640" t="s">
        <v>178</v>
      </c>
      <c r="E168" s="652" t="s">
        <v>1355</v>
      </c>
      <c r="F168" s="652"/>
      <c r="G168" s="641"/>
      <c r="H168" s="641"/>
      <c r="I168" s="641"/>
      <c r="J168" s="641"/>
      <c r="K168" s="641"/>
      <c r="L168" s="641"/>
      <c r="M168" s="641"/>
      <c r="N168" s="641" t="s">
        <v>1264</v>
      </c>
      <c r="O168" s="641" t="s">
        <v>1264</v>
      </c>
      <c r="P168" s="641" t="s">
        <v>1269</v>
      </c>
      <c r="Q168" s="642">
        <v>45653</v>
      </c>
    </row>
    <row r="169" spans="1:17" s="634" customFormat="1" x14ac:dyDescent="0.25">
      <c r="A169" s="644" t="s">
        <v>1262</v>
      </c>
      <c r="B169" s="640" t="s">
        <v>1263</v>
      </c>
      <c r="C169" s="640" t="s">
        <v>20</v>
      </c>
      <c r="D169" s="640" t="s">
        <v>2372</v>
      </c>
      <c r="E169" s="652" t="s">
        <v>1355</v>
      </c>
      <c r="F169" s="652"/>
      <c r="G169" s="641"/>
      <c r="H169" s="641"/>
      <c r="I169" s="641"/>
      <c r="J169" s="641"/>
      <c r="K169" s="641"/>
      <c r="L169" s="641"/>
      <c r="M169" s="641"/>
      <c r="N169" s="641" t="s">
        <v>1264</v>
      </c>
      <c r="O169" s="641" t="s">
        <v>1264</v>
      </c>
      <c r="P169" s="641" t="s">
        <v>1269</v>
      </c>
      <c r="Q169" s="642">
        <v>45653</v>
      </c>
    </row>
    <row r="170" spans="1:17" s="634" customFormat="1" x14ac:dyDescent="0.25">
      <c r="A170" s="644" t="s">
        <v>1262</v>
      </c>
      <c r="B170" s="640" t="s">
        <v>1263</v>
      </c>
      <c r="C170" s="640" t="s">
        <v>20</v>
      </c>
      <c r="D170" s="640" t="s">
        <v>2376</v>
      </c>
      <c r="E170" s="652" t="s">
        <v>1355</v>
      </c>
      <c r="F170" s="652"/>
      <c r="G170" s="641"/>
      <c r="H170" s="641"/>
      <c r="I170" s="641"/>
      <c r="J170" s="641"/>
      <c r="K170" s="641"/>
      <c r="L170" s="641"/>
      <c r="M170" s="641"/>
      <c r="N170" s="641" t="s">
        <v>1264</v>
      </c>
      <c r="O170" s="641" t="s">
        <v>1264</v>
      </c>
      <c r="P170" s="641" t="s">
        <v>1269</v>
      </c>
      <c r="Q170" s="642">
        <v>45653</v>
      </c>
    </row>
    <row r="171" spans="1:17" s="634" customFormat="1" x14ac:dyDescent="0.25">
      <c r="A171" s="644" t="s">
        <v>1262</v>
      </c>
      <c r="B171" s="640" t="s">
        <v>1263</v>
      </c>
      <c r="C171" s="640" t="s">
        <v>20</v>
      </c>
      <c r="D171" s="640" t="s">
        <v>1384</v>
      </c>
      <c r="E171" s="652" t="s">
        <v>1355</v>
      </c>
      <c r="F171" s="652"/>
      <c r="G171" s="641"/>
      <c r="H171" s="641"/>
      <c r="I171" s="641"/>
      <c r="J171" s="641"/>
      <c r="K171" s="641"/>
      <c r="L171" s="641"/>
      <c r="M171" s="641"/>
      <c r="N171" s="641" t="s">
        <v>1267</v>
      </c>
      <c r="O171" s="641" t="s">
        <v>1268</v>
      </c>
      <c r="P171" s="641" t="s">
        <v>1269</v>
      </c>
      <c r="Q171" s="642">
        <v>45653</v>
      </c>
    </row>
    <row r="172" spans="1:17" s="634" customFormat="1" x14ac:dyDescent="0.25">
      <c r="A172" s="644" t="s">
        <v>1262</v>
      </c>
      <c r="B172" s="640" t="s">
        <v>1263</v>
      </c>
      <c r="C172" s="640" t="s">
        <v>20</v>
      </c>
      <c r="D172" s="640" t="s">
        <v>2379</v>
      </c>
      <c r="E172" s="652" t="s">
        <v>1355</v>
      </c>
      <c r="F172" s="652"/>
      <c r="G172" s="641"/>
      <c r="H172" s="641"/>
      <c r="I172" s="641"/>
      <c r="J172" s="641"/>
      <c r="K172" s="641"/>
      <c r="L172" s="641"/>
      <c r="M172" s="641"/>
      <c r="N172" s="641" t="s">
        <v>1267</v>
      </c>
      <c r="O172" s="641" t="s">
        <v>1268</v>
      </c>
      <c r="P172" s="641" t="s">
        <v>1269</v>
      </c>
      <c r="Q172" s="642">
        <v>45653</v>
      </c>
    </row>
    <row r="173" spans="1:17" s="634" customFormat="1" x14ac:dyDescent="0.25">
      <c r="A173" s="644" t="s">
        <v>1262</v>
      </c>
      <c r="B173" s="640" t="s">
        <v>1263</v>
      </c>
      <c r="C173" s="640" t="s">
        <v>20</v>
      </c>
      <c r="D173" s="640" t="s">
        <v>1832</v>
      </c>
      <c r="E173" s="652" t="s">
        <v>1355</v>
      </c>
      <c r="F173" s="652"/>
      <c r="G173" s="641"/>
      <c r="H173" s="641"/>
      <c r="I173" s="641"/>
      <c r="J173" s="641"/>
      <c r="K173" s="641"/>
      <c r="L173" s="641"/>
      <c r="M173" s="641"/>
      <c r="N173" s="641" t="s">
        <v>1267</v>
      </c>
      <c r="O173" s="641" t="s">
        <v>1268</v>
      </c>
      <c r="P173" s="641" t="s">
        <v>1269</v>
      </c>
      <c r="Q173" s="642">
        <v>45653</v>
      </c>
    </row>
    <row r="174" spans="1:17" s="634" customFormat="1" x14ac:dyDescent="0.25">
      <c r="A174" s="644" t="s">
        <v>1262</v>
      </c>
      <c r="B174" s="640" t="s">
        <v>1385</v>
      </c>
      <c r="C174" s="640" t="s">
        <v>184</v>
      </c>
      <c r="D174" s="640" t="s">
        <v>1482</v>
      </c>
      <c r="E174" s="652" t="s">
        <v>1447</v>
      </c>
      <c r="F174" s="652"/>
      <c r="G174" s="641"/>
      <c r="H174" s="641"/>
      <c r="I174" s="641"/>
      <c r="J174" s="641"/>
      <c r="K174" s="641"/>
      <c r="L174" s="641"/>
      <c r="M174" s="641"/>
      <c r="N174" s="641" t="s">
        <v>1267</v>
      </c>
      <c r="O174" s="641" t="s">
        <v>1268</v>
      </c>
      <c r="P174" s="641" t="s">
        <v>1269</v>
      </c>
      <c r="Q174" s="642">
        <v>45653</v>
      </c>
    </row>
    <row r="175" spans="1:17" s="634" customFormat="1" x14ac:dyDescent="0.25">
      <c r="A175" s="644" t="s">
        <v>1262</v>
      </c>
      <c r="B175" s="640" t="s">
        <v>1385</v>
      </c>
      <c r="C175" s="640" t="s">
        <v>184</v>
      </c>
      <c r="D175" s="640" t="s">
        <v>1483</v>
      </c>
      <c r="E175" s="652" t="s">
        <v>1381</v>
      </c>
      <c r="F175" s="652"/>
      <c r="G175" s="641"/>
      <c r="H175" s="641"/>
      <c r="I175" s="641"/>
      <c r="J175" s="641"/>
      <c r="K175" s="641"/>
      <c r="L175" s="641"/>
      <c r="M175" s="641"/>
      <c r="N175" s="641" t="s">
        <v>1267</v>
      </c>
      <c r="O175" s="641" t="s">
        <v>1268</v>
      </c>
      <c r="P175" s="641" t="s">
        <v>1269</v>
      </c>
      <c r="Q175" s="642">
        <v>45653</v>
      </c>
    </row>
    <row r="176" spans="1:17" s="634" customFormat="1" x14ac:dyDescent="0.25">
      <c r="A176" s="644" t="s">
        <v>1262</v>
      </c>
      <c r="B176" s="640" t="s">
        <v>1385</v>
      </c>
      <c r="C176" s="640" t="s">
        <v>184</v>
      </c>
      <c r="D176" s="640" t="s">
        <v>189</v>
      </c>
      <c r="E176" s="652" t="s">
        <v>1357</v>
      </c>
      <c r="F176" s="652"/>
      <c r="G176" s="641"/>
      <c r="H176" s="641"/>
      <c r="I176" s="641"/>
      <c r="J176" s="641"/>
      <c r="K176" s="641"/>
      <c r="L176" s="641"/>
      <c r="M176" s="641"/>
      <c r="N176" s="641" t="s">
        <v>1267</v>
      </c>
      <c r="O176" s="641" t="s">
        <v>1268</v>
      </c>
      <c r="P176" s="641" t="s">
        <v>1269</v>
      </c>
      <c r="Q176" s="642">
        <v>45653</v>
      </c>
    </row>
    <row r="177" spans="1:17" s="634" customFormat="1" x14ac:dyDescent="0.25">
      <c r="A177" s="644" t="s">
        <v>1262</v>
      </c>
      <c r="B177" s="640" t="s">
        <v>1385</v>
      </c>
      <c r="C177" s="640" t="s">
        <v>184</v>
      </c>
      <c r="D177" s="640" t="s">
        <v>192</v>
      </c>
      <c r="E177" s="652" t="s">
        <v>1484</v>
      </c>
      <c r="F177" s="652"/>
      <c r="G177" s="641"/>
      <c r="H177" s="641"/>
      <c r="I177" s="641"/>
      <c r="J177" s="641"/>
      <c r="K177" s="641"/>
      <c r="L177" s="641"/>
      <c r="M177" s="641"/>
      <c r="N177" s="641" t="s">
        <v>1267</v>
      </c>
      <c r="O177" s="641" t="s">
        <v>1268</v>
      </c>
      <c r="P177" s="641" t="s">
        <v>1269</v>
      </c>
      <c r="Q177" s="642">
        <v>45653</v>
      </c>
    </row>
    <row r="178" spans="1:17" s="634" customFormat="1" x14ac:dyDescent="0.25">
      <c r="A178" s="644" t="s">
        <v>1262</v>
      </c>
      <c r="B178" s="640" t="s">
        <v>1385</v>
      </c>
      <c r="C178" s="640" t="s">
        <v>184</v>
      </c>
      <c r="D178" s="640" t="s">
        <v>195</v>
      </c>
      <c r="E178" s="652" t="s">
        <v>1485</v>
      </c>
      <c r="F178" s="652"/>
      <c r="G178" s="641"/>
      <c r="H178" s="641"/>
      <c r="I178" s="641"/>
      <c r="J178" s="641"/>
      <c r="K178" s="641"/>
      <c r="L178" s="641"/>
      <c r="M178" s="641"/>
      <c r="N178" s="641" t="s">
        <v>1267</v>
      </c>
      <c r="O178" s="641" t="s">
        <v>1268</v>
      </c>
      <c r="P178" s="641" t="s">
        <v>1269</v>
      </c>
      <c r="Q178" s="642">
        <v>45653</v>
      </c>
    </row>
    <row r="179" spans="1:17" s="634" customFormat="1" x14ac:dyDescent="0.25">
      <c r="A179" s="644" t="s">
        <v>1262</v>
      </c>
      <c r="B179" s="640" t="s">
        <v>1385</v>
      </c>
      <c r="C179" s="640" t="s">
        <v>184</v>
      </c>
      <c r="D179" s="640" t="s">
        <v>1486</v>
      </c>
      <c r="E179" s="652" t="s">
        <v>1487</v>
      </c>
      <c r="F179" s="652"/>
      <c r="G179" s="641"/>
      <c r="H179" s="641"/>
      <c r="I179" s="641"/>
      <c r="J179" s="641"/>
      <c r="K179" s="641"/>
      <c r="L179" s="641"/>
      <c r="M179" s="641"/>
      <c r="N179" s="641" t="s">
        <v>1267</v>
      </c>
      <c r="O179" s="641" t="s">
        <v>1268</v>
      </c>
      <c r="P179" s="641" t="s">
        <v>1269</v>
      </c>
      <c r="Q179" s="642">
        <v>45653</v>
      </c>
    </row>
    <row r="180" spans="1:17" s="634" customFormat="1" x14ac:dyDescent="0.25">
      <c r="A180" s="644" t="s">
        <v>1262</v>
      </c>
      <c r="B180" s="640" t="s">
        <v>1385</v>
      </c>
      <c r="C180" s="640" t="s">
        <v>184</v>
      </c>
      <c r="D180" s="640" t="s">
        <v>1837</v>
      </c>
      <c r="E180" s="652" t="s">
        <v>1838</v>
      </c>
      <c r="F180" s="652"/>
      <c r="G180" s="641"/>
      <c r="H180" s="641"/>
      <c r="I180" s="641"/>
      <c r="J180" s="641"/>
      <c r="K180" s="641"/>
      <c r="L180" s="641"/>
      <c r="M180" s="641"/>
      <c r="N180" s="641" t="s">
        <v>1267</v>
      </c>
      <c r="O180" s="641" t="s">
        <v>1268</v>
      </c>
      <c r="P180" s="641" t="s">
        <v>1269</v>
      </c>
      <c r="Q180" s="642">
        <v>45653</v>
      </c>
    </row>
    <row r="181" spans="1:17" s="634" customFormat="1" x14ac:dyDescent="0.25">
      <c r="A181" s="644" t="s">
        <v>1262</v>
      </c>
      <c r="B181" s="640" t="s">
        <v>1385</v>
      </c>
      <c r="C181" s="640" t="s">
        <v>184</v>
      </c>
      <c r="D181" s="640" t="s">
        <v>2382</v>
      </c>
      <c r="E181" s="652" t="s">
        <v>1838</v>
      </c>
      <c r="F181" s="652"/>
      <c r="G181" s="641"/>
      <c r="H181" s="641"/>
      <c r="I181" s="641"/>
      <c r="J181" s="641"/>
      <c r="K181" s="641"/>
      <c r="L181" s="641"/>
      <c r="M181" s="641"/>
      <c r="N181" s="641" t="s">
        <v>1267</v>
      </c>
      <c r="O181" s="641" t="s">
        <v>1268</v>
      </c>
      <c r="P181" s="641" t="s">
        <v>1269</v>
      </c>
      <c r="Q181" s="642">
        <v>45653</v>
      </c>
    </row>
    <row r="182" spans="1:17" s="634" customFormat="1" x14ac:dyDescent="0.25">
      <c r="A182" s="644" t="s">
        <v>1262</v>
      </c>
      <c r="B182" s="640" t="s">
        <v>1385</v>
      </c>
      <c r="C182" s="640" t="s">
        <v>1386</v>
      </c>
      <c r="D182" s="640" t="s">
        <v>202</v>
      </c>
      <c r="E182" s="652" t="s">
        <v>1387</v>
      </c>
      <c r="F182" s="652"/>
      <c r="G182" s="641"/>
      <c r="H182" s="641"/>
      <c r="I182" s="641"/>
      <c r="J182" s="641"/>
      <c r="K182" s="641"/>
      <c r="L182" s="641"/>
      <c r="M182" s="641"/>
      <c r="N182" s="641" t="s">
        <v>1267</v>
      </c>
      <c r="O182" s="641" t="s">
        <v>1268</v>
      </c>
      <c r="P182" s="641" t="s">
        <v>1269</v>
      </c>
      <c r="Q182" s="642">
        <v>45653</v>
      </c>
    </row>
    <row r="183" spans="1:17" s="634" customFormat="1" x14ac:dyDescent="0.25">
      <c r="A183" s="644" t="s">
        <v>1262</v>
      </c>
      <c r="B183" s="640" t="s">
        <v>1385</v>
      </c>
      <c r="C183" s="640" t="s">
        <v>1386</v>
      </c>
      <c r="D183" s="640" t="s">
        <v>206</v>
      </c>
      <c r="E183" s="652" t="s">
        <v>1356</v>
      </c>
      <c r="F183" s="652"/>
      <c r="G183" s="641"/>
      <c r="H183" s="641"/>
      <c r="I183" s="641"/>
      <c r="J183" s="641"/>
      <c r="K183" s="641"/>
      <c r="L183" s="641"/>
      <c r="M183" s="641"/>
      <c r="N183" s="641" t="s">
        <v>1267</v>
      </c>
      <c r="O183" s="641" t="s">
        <v>1268</v>
      </c>
      <c r="P183" s="641" t="s">
        <v>1269</v>
      </c>
      <c r="Q183" s="642">
        <v>45653</v>
      </c>
    </row>
    <row r="184" spans="1:17" s="634" customFormat="1" x14ac:dyDescent="0.25">
      <c r="A184" s="644" t="s">
        <v>1262</v>
      </c>
      <c r="B184" s="640" t="s">
        <v>1385</v>
      </c>
      <c r="C184" s="640" t="s">
        <v>1386</v>
      </c>
      <c r="D184" s="640" t="s">
        <v>209</v>
      </c>
      <c r="E184" s="652" t="s">
        <v>1360</v>
      </c>
      <c r="F184" s="652"/>
      <c r="G184" s="641"/>
      <c r="H184" s="641"/>
      <c r="I184" s="641"/>
      <c r="J184" s="641"/>
      <c r="K184" s="641"/>
      <c r="L184" s="641"/>
      <c r="M184" s="641"/>
      <c r="N184" s="641" t="s">
        <v>1267</v>
      </c>
      <c r="O184" s="641" t="s">
        <v>1268</v>
      </c>
      <c r="P184" s="641" t="s">
        <v>1269</v>
      </c>
      <c r="Q184" s="642">
        <v>45653</v>
      </c>
    </row>
    <row r="185" spans="1:17" s="634" customFormat="1" x14ac:dyDescent="0.25">
      <c r="A185" s="644" t="s">
        <v>1262</v>
      </c>
      <c r="B185" s="640" t="s">
        <v>1385</v>
      </c>
      <c r="C185" s="640" t="s">
        <v>1386</v>
      </c>
      <c r="D185" s="640" t="s">
        <v>1226</v>
      </c>
      <c r="E185" s="652" t="s">
        <v>1388</v>
      </c>
      <c r="F185" s="652"/>
      <c r="G185" s="641"/>
      <c r="H185" s="641"/>
      <c r="I185" s="641"/>
      <c r="J185" s="641"/>
      <c r="K185" s="641"/>
      <c r="L185" s="641"/>
      <c r="M185" s="641"/>
      <c r="N185" s="641" t="s">
        <v>1267</v>
      </c>
      <c r="O185" s="641" t="s">
        <v>1268</v>
      </c>
      <c r="P185" s="641" t="s">
        <v>1269</v>
      </c>
      <c r="Q185" s="642">
        <v>45653</v>
      </c>
    </row>
    <row r="186" spans="1:17" s="634" customFormat="1" x14ac:dyDescent="0.25">
      <c r="A186" s="644" t="s">
        <v>1262</v>
      </c>
      <c r="B186" s="640" t="s">
        <v>1385</v>
      </c>
      <c r="C186" s="640" t="s">
        <v>1386</v>
      </c>
      <c r="D186" s="640" t="s">
        <v>2388</v>
      </c>
      <c r="E186" s="652" t="s">
        <v>1355</v>
      </c>
      <c r="F186" s="652"/>
      <c r="G186" s="641"/>
      <c r="H186" s="641"/>
      <c r="I186" s="641"/>
      <c r="J186" s="641"/>
      <c r="K186" s="641"/>
      <c r="L186" s="641"/>
      <c r="M186" s="641"/>
      <c r="N186" s="641" t="s">
        <v>1267</v>
      </c>
      <c r="O186" s="641" t="s">
        <v>1268</v>
      </c>
      <c r="P186" s="641" t="s">
        <v>1269</v>
      </c>
      <c r="Q186" s="642">
        <v>45653</v>
      </c>
    </row>
    <row r="187" spans="1:17" s="634" customFormat="1" x14ac:dyDescent="0.25">
      <c r="A187" s="644" t="s">
        <v>1262</v>
      </c>
      <c r="B187" s="640" t="s">
        <v>1385</v>
      </c>
      <c r="C187" s="640" t="s">
        <v>1386</v>
      </c>
      <c r="D187" s="640" t="s">
        <v>212</v>
      </c>
      <c r="E187" s="652" t="s">
        <v>1389</v>
      </c>
      <c r="F187" s="652"/>
      <c r="G187" s="641"/>
      <c r="H187" s="641"/>
      <c r="I187" s="641"/>
      <c r="J187" s="641"/>
      <c r="K187" s="641"/>
      <c r="L187" s="641"/>
      <c r="M187" s="641"/>
      <c r="N187" s="641" t="s">
        <v>1277</v>
      </c>
      <c r="O187" s="641" t="s">
        <v>1278</v>
      </c>
      <c r="P187" s="641" t="s">
        <v>1269</v>
      </c>
      <c r="Q187" s="642">
        <v>45653</v>
      </c>
    </row>
    <row r="188" spans="1:17" s="634" customFormat="1" x14ac:dyDescent="0.25">
      <c r="A188" s="644" t="s">
        <v>1262</v>
      </c>
      <c r="B188" s="640" t="s">
        <v>1343</v>
      </c>
      <c r="C188" s="640" t="s">
        <v>253</v>
      </c>
      <c r="D188" s="640" t="s">
        <v>254</v>
      </c>
      <c r="E188" s="652" t="s">
        <v>1390</v>
      </c>
      <c r="F188" s="652"/>
      <c r="G188" s="641"/>
      <c r="H188" s="641"/>
      <c r="I188" s="641"/>
      <c r="J188" s="641"/>
      <c r="K188" s="641"/>
      <c r="L188" s="641"/>
      <c r="M188" s="641"/>
      <c r="N188" s="641" t="s">
        <v>1264</v>
      </c>
      <c r="O188" s="641" t="s">
        <v>1264</v>
      </c>
      <c r="P188" s="641" t="s">
        <v>1287</v>
      </c>
      <c r="Q188" s="642">
        <v>45653</v>
      </c>
    </row>
    <row r="189" spans="1:17" s="634" customFormat="1" x14ac:dyDescent="0.25">
      <c r="A189" s="644" t="s">
        <v>1262</v>
      </c>
      <c r="B189" s="640" t="s">
        <v>1343</v>
      </c>
      <c r="C189" s="640" t="s">
        <v>253</v>
      </c>
      <c r="D189" s="640" t="s">
        <v>257</v>
      </c>
      <c r="E189" s="652" t="s">
        <v>1391</v>
      </c>
      <c r="F189" s="652"/>
      <c r="G189" s="641"/>
      <c r="H189" s="641"/>
      <c r="I189" s="641"/>
      <c r="J189" s="641"/>
      <c r="K189" s="641"/>
      <c r="L189" s="641"/>
      <c r="M189" s="641"/>
      <c r="N189" s="641" t="s">
        <v>1264</v>
      </c>
      <c r="O189" s="641" t="s">
        <v>1264</v>
      </c>
      <c r="P189" s="641" t="s">
        <v>1287</v>
      </c>
      <c r="Q189" s="642">
        <v>45653</v>
      </c>
    </row>
    <row r="190" spans="1:17" s="634" customFormat="1" x14ac:dyDescent="0.25">
      <c r="A190" s="644" t="s">
        <v>1262</v>
      </c>
      <c r="B190" s="640" t="s">
        <v>1343</v>
      </c>
      <c r="C190" s="640" t="s">
        <v>253</v>
      </c>
      <c r="D190" s="640" t="s">
        <v>260</v>
      </c>
      <c r="E190" s="652" t="s">
        <v>1391</v>
      </c>
      <c r="F190" s="652"/>
      <c r="G190" s="641"/>
      <c r="H190" s="641"/>
      <c r="I190" s="641"/>
      <c r="J190" s="641"/>
      <c r="K190" s="641"/>
      <c r="L190" s="641"/>
      <c r="M190" s="641"/>
      <c r="N190" s="641" t="s">
        <v>1264</v>
      </c>
      <c r="O190" s="641" t="s">
        <v>1264</v>
      </c>
      <c r="P190" s="641" t="s">
        <v>1287</v>
      </c>
      <c r="Q190" s="642">
        <v>45653</v>
      </c>
    </row>
    <row r="191" spans="1:17" s="634" customFormat="1" x14ac:dyDescent="0.25">
      <c r="A191" s="644" t="s">
        <v>1262</v>
      </c>
      <c r="B191" s="640" t="s">
        <v>1343</v>
      </c>
      <c r="C191" s="640" t="s">
        <v>253</v>
      </c>
      <c r="D191" s="640" t="s">
        <v>263</v>
      </c>
      <c r="E191" s="652" t="s">
        <v>1391</v>
      </c>
      <c r="F191" s="652"/>
      <c r="G191" s="641"/>
      <c r="H191" s="641"/>
      <c r="I191" s="641"/>
      <c r="J191" s="641"/>
      <c r="K191" s="641"/>
      <c r="L191" s="641"/>
      <c r="M191" s="641"/>
      <c r="N191" s="641" t="s">
        <v>1264</v>
      </c>
      <c r="O191" s="641" t="s">
        <v>1264</v>
      </c>
      <c r="P191" s="641" t="s">
        <v>1287</v>
      </c>
      <c r="Q191" s="642">
        <v>45653</v>
      </c>
    </row>
    <row r="192" spans="1:17" s="634" customFormat="1" x14ac:dyDescent="0.25">
      <c r="A192" s="644" t="s">
        <v>1262</v>
      </c>
      <c r="B192" s="640" t="s">
        <v>1343</v>
      </c>
      <c r="C192" s="640" t="s">
        <v>253</v>
      </c>
      <c r="D192" s="640" t="s">
        <v>266</v>
      </c>
      <c r="E192" s="652" t="s">
        <v>1391</v>
      </c>
      <c r="F192" s="652"/>
      <c r="G192" s="641"/>
      <c r="H192" s="641"/>
      <c r="I192" s="641"/>
      <c r="J192" s="641"/>
      <c r="K192" s="641"/>
      <c r="L192" s="641"/>
      <c r="M192" s="641"/>
      <c r="N192" s="641" t="s">
        <v>1264</v>
      </c>
      <c r="O192" s="641" t="s">
        <v>1264</v>
      </c>
      <c r="P192" s="641" t="s">
        <v>1287</v>
      </c>
      <c r="Q192" s="642">
        <v>45653</v>
      </c>
    </row>
    <row r="193" spans="1:17" s="634" customFormat="1" x14ac:dyDescent="0.25">
      <c r="A193" s="644" t="s">
        <v>1262</v>
      </c>
      <c r="B193" s="640" t="s">
        <v>1343</v>
      </c>
      <c r="C193" s="640" t="s">
        <v>253</v>
      </c>
      <c r="D193" s="640" t="s">
        <v>272</v>
      </c>
      <c r="E193" s="652" t="s">
        <v>1392</v>
      </c>
      <c r="F193" s="652"/>
      <c r="G193" s="641"/>
      <c r="H193" s="641"/>
      <c r="I193" s="641"/>
      <c r="J193" s="641"/>
      <c r="K193" s="641"/>
      <c r="L193" s="641"/>
      <c r="M193" s="641"/>
      <c r="N193" s="641" t="s">
        <v>1264</v>
      </c>
      <c r="O193" s="641" t="s">
        <v>1264</v>
      </c>
      <c r="P193" s="641" t="s">
        <v>1287</v>
      </c>
      <c r="Q193" s="642">
        <v>45653</v>
      </c>
    </row>
    <row r="194" spans="1:17" s="634" customFormat="1" x14ac:dyDescent="0.25">
      <c r="A194" s="644" t="s">
        <v>1262</v>
      </c>
      <c r="B194" s="640" t="s">
        <v>1343</v>
      </c>
      <c r="C194" s="640" t="s">
        <v>253</v>
      </c>
      <c r="D194" s="640" t="s">
        <v>275</v>
      </c>
      <c r="E194" s="652" t="s">
        <v>1393</v>
      </c>
      <c r="F194" s="652"/>
      <c r="G194" s="641"/>
      <c r="H194" s="641"/>
      <c r="I194" s="641"/>
      <c r="J194" s="641"/>
      <c r="K194" s="641"/>
      <c r="L194" s="641"/>
      <c r="M194" s="641"/>
      <c r="N194" s="641" t="s">
        <v>1264</v>
      </c>
      <c r="O194" s="641" t="s">
        <v>1264</v>
      </c>
      <c r="P194" s="641" t="s">
        <v>1287</v>
      </c>
      <c r="Q194" s="642">
        <v>45653</v>
      </c>
    </row>
    <row r="195" spans="1:17" s="634" customFormat="1" x14ac:dyDescent="0.25">
      <c r="A195" s="644" t="s">
        <v>1262</v>
      </c>
      <c r="B195" s="640" t="s">
        <v>1343</v>
      </c>
      <c r="C195" s="640" t="s">
        <v>253</v>
      </c>
      <c r="D195" s="640" t="s">
        <v>278</v>
      </c>
      <c r="E195" s="652" t="s">
        <v>1394</v>
      </c>
      <c r="F195" s="652"/>
      <c r="G195" s="641"/>
      <c r="H195" s="641"/>
      <c r="I195" s="641"/>
      <c r="J195" s="641"/>
      <c r="K195" s="641"/>
      <c r="L195" s="641"/>
      <c r="M195" s="641"/>
      <c r="N195" s="641" t="s">
        <v>1264</v>
      </c>
      <c r="O195" s="641" t="s">
        <v>1264</v>
      </c>
      <c r="P195" s="641" t="s">
        <v>1287</v>
      </c>
      <c r="Q195" s="642">
        <v>45653</v>
      </c>
    </row>
    <row r="196" spans="1:17" s="634" customFormat="1" x14ac:dyDescent="0.25">
      <c r="A196" s="644" t="s">
        <v>1262</v>
      </c>
      <c r="B196" s="640" t="s">
        <v>1343</v>
      </c>
      <c r="C196" s="640" t="s">
        <v>253</v>
      </c>
      <c r="D196" s="640" t="s">
        <v>281</v>
      </c>
      <c r="E196" s="652" t="s">
        <v>1395</v>
      </c>
      <c r="F196" s="652"/>
      <c r="G196" s="641"/>
      <c r="H196" s="641"/>
      <c r="I196" s="641"/>
      <c r="J196" s="641"/>
      <c r="K196" s="641"/>
      <c r="L196" s="641"/>
      <c r="M196" s="641"/>
      <c r="N196" s="641" t="s">
        <v>1264</v>
      </c>
      <c r="O196" s="641" t="s">
        <v>1264</v>
      </c>
      <c r="P196" s="641" t="s">
        <v>1287</v>
      </c>
      <c r="Q196" s="642">
        <v>45653</v>
      </c>
    </row>
    <row r="197" spans="1:17" s="634" customFormat="1" x14ac:dyDescent="0.25">
      <c r="A197" s="644" t="s">
        <v>1262</v>
      </c>
      <c r="B197" s="640" t="s">
        <v>1343</v>
      </c>
      <c r="C197" s="640" t="s">
        <v>253</v>
      </c>
      <c r="D197" s="640" t="s">
        <v>284</v>
      </c>
      <c r="E197" s="652" t="s">
        <v>1396</v>
      </c>
      <c r="F197" s="652"/>
      <c r="G197" s="641"/>
      <c r="H197" s="641"/>
      <c r="I197" s="641"/>
      <c r="J197" s="641"/>
      <c r="K197" s="641"/>
      <c r="L197" s="641"/>
      <c r="M197" s="641"/>
      <c r="N197" s="641" t="s">
        <v>1264</v>
      </c>
      <c r="O197" s="641" t="s">
        <v>1264</v>
      </c>
      <c r="P197" s="641" t="s">
        <v>1287</v>
      </c>
      <c r="Q197" s="642">
        <v>45653</v>
      </c>
    </row>
    <row r="198" spans="1:17" s="634" customFormat="1" x14ac:dyDescent="0.25">
      <c r="A198" s="644" t="s">
        <v>1262</v>
      </c>
      <c r="B198" s="640" t="s">
        <v>1343</v>
      </c>
      <c r="C198" s="640" t="s">
        <v>253</v>
      </c>
      <c r="D198" s="640" t="s">
        <v>287</v>
      </c>
      <c r="E198" s="652" t="s">
        <v>1397</v>
      </c>
      <c r="F198" s="652"/>
      <c r="G198" s="641"/>
      <c r="H198" s="641"/>
      <c r="I198" s="641"/>
      <c r="J198" s="641"/>
      <c r="K198" s="641"/>
      <c r="L198" s="641"/>
      <c r="M198" s="641"/>
      <c r="N198" s="641" t="s">
        <v>1264</v>
      </c>
      <c r="O198" s="641" t="s">
        <v>1264</v>
      </c>
      <c r="P198" s="641" t="s">
        <v>1287</v>
      </c>
      <c r="Q198" s="642">
        <v>45653</v>
      </c>
    </row>
    <row r="199" spans="1:17" s="634" customFormat="1" x14ac:dyDescent="0.25">
      <c r="A199" s="644" t="s">
        <v>1262</v>
      </c>
      <c r="B199" s="640" t="s">
        <v>1343</v>
      </c>
      <c r="C199" s="640" t="s">
        <v>253</v>
      </c>
      <c r="D199" s="640" t="s">
        <v>290</v>
      </c>
      <c r="E199" s="652" t="s">
        <v>1398</v>
      </c>
      <c r="F199" s="652"/>
      <c r="G199" s="641"/>
      <c r="H199" s="641"/>
      <c r="I199" s="641"/>
      <c r="J199" s="641"/>
      <c r="K199" s="641"/>
      <c r="L199" s="641"/>
      <c r="M199" s="641"/>
      <c r="N199" s="641" t="s">
        <v>1264</v>
      </c>
      <c r="O199" s="641" t="s">
        <v>1264</v>
      </c>
      <c r="P199" s="641" t="s">
        <v>1287</v>
      </c>
      <c r="Q199" s="642">
        <v>45653</v>
      </c>
    </row>
    <row r="200" spans="1:17" s="634" customFormat="1" x14ac:dyDescent="0.25">
      <c r="A200" s="644" t="s">
        <v>1262</v>
      </c>
      <c r="B200" s="640" t="s">
        <v>1343</v>
      </c>
      <c r="C200" s="640" t="s">
        <v>253</v>
      </c>
      <c r="D200" s="640" t="s">
        <v>293</v>
      </c>
      <c r="E200" s="652" t="s">
        <v>1391</v>
      </c>
      <c r="F200" s="652"/>
      <c r="G200" s="641"/>
      <c r="H200" s="641"/>
      <c r="I200" s="641"/>
      <c r="J200" s="641"/>
      <c r="K200" s="641"/>
      <c r="L200" s="641"/>
      <c r="M200" s="641"/>
      <c r="N200" s="641" t="s">
        <v>1264</v>
      </c>
      <c r="O200" s="641" t="s">
        <v>1264</v>
      </c>
      <c r="P200" s="641" t="s">
        <v>1287</v>
      </c>
      <c r="Q200" s="642">
        <v>45653</v>
      </c>
    </row>
    <row r="201" spans="1:17" s="634" customFormat="1" x14ac:dyDescent="0.25">
      <c r="A201" s="644" t="s">
        <v>1262</v>
      </c>
      <c r="B201" s="640" t="s">
        <v>1343</v>
      </c>
      <c r="C201" s="640" t="s">
        <v>297</v>
      </c>
      <c r="D201" s="640" t="s">
        <v>1399</v>
      </c>
      <c r="E201" s="652" t="s">
        <v>1400</v>
      </c>
      <c r="F201" s="652"/>
      <c r="G201" s="641"/>
      <c r="H201" s="641"/>
      <c r="I201" s="641"/>
      <c r="J201" s="641"/>
      <c r="K201" s="641"/>
      <c r="L201" s="641"/>
      <c r="M201" s="641"/>
      <c r="N201" s="641" t="s">
        <v>1310</v>
      </c>
      <c r="O201" s="641" t="s">
        <v>1311</v>
      </c>
      <c r="P201" s="641" t="s">
        <v>1269</v>
      </c>
      <c r="Q201" s="642">
        <v>45653</v>
      </c>
    </row>
    <row r="202" spans="1:17" s="634" customFormat="1" x14ac:dyDescent="0.25">
      <c r="A202" s="644" t="s">
        <v>1262</v>
      </c>
      <c r="B202" s="640" t="s">
        <v>1343</v>
      </c>
      <c r="C202" s="640" t="s">
        <v>297</v>
      </c>
      <c r="D202" s="640" t="s">
        <v>1401</v>
      </c>
      <c r="E202" s="652" t="s">
        <v>1402</v>
      </c>
      <c r="F202" s="652"/>
      <c r="G202" s="641"/>
      <c r="H202" s="641"/>
      <c r="I202" s="641"/>
      <c r="J202" s="641"/>
      <c r="K202" s="641"/>
      <c r="L202" s="641"/>
      <c r="M202" s="641"/>
      <c r="N202" s="641" t="s">
        <v>1310</v>
      </c>
      <c r="O202" s="641" t="s">
        <v>1311</v>
      </c>
      <c r="P202" s="641" t="s">
        <v>1269</v>
      </c>
      <c r="Q202" s="642">
        <v>45653</v>
      </c>
    </row>
    <row r="203" spans="1:17" s="634" customFormat="1" x14ac:dyDescent="0.25">
      <c r="A203" s="644" t="s">
        <v>1262</v>
      </c>
      <c r="B203" s="640" t="s">
        <v>1385</v>
      </c>
      <c r="C203" s="640" t="s">
        <v>316</v>
      </c>
      <c r="D203" s="640" t="s">
        <v>317</v>
      </c>
      <c r="E203" s="652" t="s">
        <v>1360</v>
      </c>
      <c r="F203" s="652"/>
      <c r="G203" s="641"/>
      <c r="H203" s="641"/>
      <c r="I203" s="641"/>
      <c r="J203" s="641"/>
      <c r="K203" s="641"/>
      <c r="L203" s="641"/>
      <c r="M203" s="641"/>
      <c r="N203" s="641" t="s">
        <v>1279</v>
      </c>
      <c r="O203" s="641" t="s">
        <v>1280</v>
      </c>
      <c r="P203" s="641" t="s">
        <v>1269</v>
      </c>
      <c r="Q203" s="642">
        <v>45653</v>
      </c>
    </row>
    <row r="204" spans="1:17" s="634" customFormat="1" x14ac:dyDescent="0.25">
      <c r="A204" s="644" t="s">
        <v>1262</v>
      </c>
      <c r="B204" s="640" t="s">
        <v>1343</v>
      </c>
      <c r="C204" s="640" t="s">
        <v>2008</v>
      </c>
      <c r="D204" s="640" t="s">
        <v>2009</v>
      </c>
      <c r="E204" s="652" t="s">
        <v>1422</v>
      </c>
      <c r="F204" s="652"/>
      <c r="G204" s="641"/>
      <c r="H204" s="641"/>
      <c r="I204" s="641"/>
      <c r="J204" s="641"/>
      <c r="K204" s="641"/>
      <c r="L204" s="641"/>
      <c r="M204" s="641"/>
      <c r="N204" s="641" t="s">
        <v>1275</v>
      </c>
      <c r="O204" s="641" t="s">
        <v>1276</v>
      </c>
      <c r="P204" s="641" t="s">
        <v>1287</v>
      </c>
      <c r="Q204" s="642">
        <v>45653</v>
      </c>
    </row>
    <row r="205" spans="1:17" s="634" customFormat="1" x14ac:dyDescent="0.25">
      <c r="A205" s="644" t="s">
        <v>1262</v>
      </c>
      <c r="B205" s="640" t="s">
        <v>1343</v>
      </c>
      <c r="C205" s="640" t="s">
        <v>2008</v>
      </c>
      <c r="D205" s="640" t="s">
        <v>2111</v>
      </c>
      <c r="E205" s="652" t="s">
        <v>2131</v>
      </c>
      <c r="F205" s="652"/>
      <c r="G205" s="641"/>
      <c r="H205" s="641"/>
      <c r="I205" s="641"/>
      <c r="J205" s="641"/>
      <c r="K205" s="641"/>
      <c r="L205" s="641"/>
      <c r="M205" s="641"/>
      <c r="N205" s="641" t="s">
        <v>1275</v>
      </c>
      <c r="O205" s="641" t="s">
        <v>1276</v>
      </c>
      <c r="P205" s="641" t="s">
        <v>1287</v>
      </c>
      <c r="Q205" s="642">
        <v>45653</v>
      </c>
    </row>
    <row r="206" spans="1:17" s="634" customFormat="1" x14ac:dyDescent="0.25">
      <c r="A206" s="644" t="s">
        <v>1262</v>
      </c>
      <c r="B206" s="640" t="s">
        <v>1343</v>
      </c>
      <c r="C206" s="640" t="s">
        <v>2008</v>
      </c>
      <c r="D206" s="640" t="s">
        <v>2268</v>
      </c>
      <c r="E206" s="652" t="s">
        <v>2131</v>
      </c>
      <c r="F206" s="652"/>
      <c r="G206" s="641"/>
      <c r="H206" s="641"/>
      <c r="I206" s="641"/>
      <c r="J206" s="641"/>
      <c r="K206" s="641"/>
      <c r="L206" s="641"/>
      <c r="M206" s="641"/>
      <c r="N206" s="641" t="s">
        <v>1275</v>
      </c>
      <c r="O206" s="641" t="s">
        <v>1276</v>
      </c>
      <c r="P206" s="641" t="s">
        <v>1287</v>
      </c>
      <c r="Q206" s="642">
        <v>45653</v>
      </c>
    </row>
    <row r="207" spans="1:17" s="634" customFormat="1" x14ac:dyDescent="0.25">
      <c r="A207" s="644" t="s">
        <v>1262</v>
      </c>
      <c r="B207" s="640" t="s">
        <v>1343</v>
      </c>
      <c r="C207" s="640" t="s">
        <v>2008</v>
      </c>
      <c r="D207" s="640" t="s">
        <v>2410</v>
      </c>
      <c r="E207" s="652" t="s">
        <v>2131</v>
      </c>
      <c r="F207" s="652"/>
      <c r="G207" s="641"/>
      <c r="H207" s="641"/>
      <c r="I207" s="641"/>
      <c r="J207" s="641"/>
      <c r="K207" s="641"/>
      <c r="L207" s="641"/>
      <c r="M207" s="641"/>
      <c r="N207" s="641" t="s">
        <v>1275</v>
      </c>
      <c r="O207" s="641" t="s">
        <v>1276</v>
      </c>
      <c r="P207" s="641" t="s">
        <v>1287</v>
      </c>
      <c r="Q207" s="642">
        <v>45653</v>
      </c>
    </row>
    <row r="208" spans="1:17" s="634" customFormat="1" x14ac:dyDescent="0.25">
      <c r="A208" s="644" t="s">
        <v>1262</v>
      </c>
      <c r="B208" s="640" t="s">
        <v>1343</v>
      </c>
      <c r="C208" s="640" t="s">
        <v>333</v>
      </c>
      <c r="D208" s="640" t="s">
        <v>1403</v>
      </c>
      <c r="E208" s="652" t="s">
        <v>1356</v>
      </c>
      <c r="F208" s="652"/>
      <c r="G208" s="641"/>
      <c r="H208" s="641"/>
      <c r="I208" s="641"/>
      <c r="J208" s="641"/>
      <c r="K208" s="641"/>
      <c r="L208" s="641"/>
      <c r="M208" s="641"/>
      <c r="N208" s="641" t="s">
        <v>1318</v>
      </c>
      <c r="O208" s="641" t="s">
        <v>1319</v>
      </c>
      <c r="P208" s="641" t="s">
        <v>1287</v>
      </c>
      <c r="Q208" s="642">
        <v>45653</v>
      </c>
    </row>
    <row r="209" spans="1:17" s="634" customFormat="1" x14ac:dyDescent="0.25">
      <c r="A209" s="644" t="s">
        <v>1262</v>
      </c>
      <c r="B209" s="640" t="s">
        <v>1343</v>
      </c>
      <c r="C209" s="640" t="s">
        <v>342</v>
      </c>
      <c r="D209" s="640" t="s">
        <v>1404</v>
      </c>
      <c r="E209" s="652" t="s">
        <v>1381</v>
      </c>
      <c r="F209" s="652"/>
      <c r="G209" s="641"/>
      <c r="H209" s="641"/>
      <c r="I209" s="641"/>
      <c r="J209" s="641"/>
      <c r="K209" s="641"/>
      <c r="L209" s="641"/>
      <c r="M209" s="641"/>
      <c r="N209" s="641" t="s">
        <v>1272</v>
      </c>
      <c r="O209" s="641" t="s">
        <v>1273</v>
      </c>
      <c r="P209" s="641" t="s">
        <v>1287</v>
      </c>
      <c r="Q209" s="642">
        <v>45653</v>
      </c>
    </row>
    <row r="210" spans="1:17" s="634" customFormat="1" x14ac:dyDescent="0.25">
      <c r="A210" s="644" t="s">
        <v>1262</v>
      </c>
      <c r="B210" s="640" t="s">
        <v>1343</v>
      </c>
      <c r="C210" s="640" t="s">
        <v>342</v>
      </c>
      <c r="D210" s="640" t="s">
        <v>1405</v>
      </c>
      <c r="E210" s="652" t="s">
        <v>1351</v>
      </c>
      <c r="F210" s="652"/>
      <c r="G210" s="641"/>
      <c r="H210" s="641"/>
      <c r="I210" s="641"/>
      <c r="J210" s="641"/>
      <c r="K210" s="641"/>
      <c r="L210" s="641"/>
      <c r="M210" s="641"/>
      <c r="N210" s="641" t="s">
        <v>1272</v>
      </c>
      <c r="O210" s="641" t="s">
        <v>1273</v>
      </c>
      <c r="P210" s="641" t="s">
        <v>1287</v>
      </c>
      <c r="Q210" s="642">
        <v>45653</v>
      </c>
    </row>
    <row r="211" spans="1:17" s="634" customFormat="1" x14ac:dyDescent="0.25">
      <c r="A211" s="644" t="s">
        <v>1262</v>
      </c>
      <c r="B211" s="640" t="s">
        <v>1343</v>
      </c>
      <c r="C211" s="640" t="s">
        <v>374</v>
      </c>
      <c r="D211" s="640" t="s">
        <v>375</v>
      </c>
      <c r="E211" s="652" t="s">
        <v>1406</v>
      </c>
      <c r="F211" s="652"/>
      <c r="G211" s="641"/>
      <c r="H211" s="641"/>
      <c r="I211" s="641"/>
      <c r="J211" s="641"/>
      <c r="K211" s="641"/>
      <c r="L211" s="641"/>
      <c r="M211" s="641"/>
      <c r="N211" s="641" t="s">
        <v>1272</v>
      </c>
      <c r="O211" s="641" t="s">
        <v>1273</v>
      </c>
      <c r="P211" s="641" t="s">
        <v>1287</v>
      </c>
      <c r="Q211" s="642">
        <v>45653</v>
      </c>
    </row>
    <row r="212" spans="1:17" s="634" customFormat="1" x14ac:dyDescent="0.25">
      <c r="A212" s="644" t="s">
        <v>1262</v>
      </c>
      <c r="B212" s="640" t="s">
        <v>1343</v>
      </c>
      <c r="C212" s="640" t="s">
        <v>374</v>
      </c>
      <c r="D212" s="640" t="s">
        <v>378</v>
      </c>
      <c r="E212" s="652" t="s">
        <v>1407</v>
      </c>
      <c r="F212" s="652"/>
      <c r="G212" s="641"/>
      <c r="H212" s="641"/>
      <c r="I212" s="641"/>
      <c r="J212" s="641"/>
      <c r="K212" s="641"/>
      <c r="L212" s="641"/>
      <c r="M212" s="641"/>
      <c r="N212" s="641" t="s">
        <v>1272</v>
      </c>
      <c r="O212" s="641" t="s">
        <v>1273</v>
      </c>
      <c r="P212" s="641" t="s">
        <v>1287</v>
      </c>
      <c r="Q212" s="642">
        <v>45653</v>
      </c>
    </row>
    <row r="213" spans="1:17" s="634" customFormat="1" x14ac:dyDescent="0.25">
      <c r="A213" s="644" t="s">
        <v>1262</v>
      </c>
      <c r="B213" s="640" t="s">
        <v>1343</v>
      </c>
      <c r="C213" s="640" t="s">
        <v>404</v>
      </c>
      <c r="D213" s="640" t="s">
        <v>405</v>
      </c>
      <c r="E213" s="652" t="s">
        <v>1408</v>
      </c>
      <c r="F213" s="652"/>
      <c r="G213" s="641"/>
      <c r="H213" s="641"/>
      <c r="I213" s="641"/>
      <c r="J213" s="641"/>
      <c r="K213" s="641"/>
      <c r="L213" s="641"/>
      <c r="M213" s="641"/>
      <c r="N213" s="641" t="s">
        <v>1275</v>
      </c>
      <c r="O213" s="641" t="s">
        <v>1276</v>
      </c>
      <c r="P213" s="641" t="s">
        <v>1287</v>
      </c>
      <c r="Q213" s="642">
        <v>45653</v>
      </c>
    </row>
    <row r="214" spans="1:17" s="634" customFormat="1" x14ac:dyDescent="0.25">
      <c r="A214" s="644" t="s">
        <v>1262</v>
      </c>
      <c r="B214" s="640" t="s">
        <v>1343</v>
      </c>
      <c r="C214" s="640" t="s">
        <v>404</v>
      </c>
      <c r="D214" s="640" t="s">
        <v>408</v>
      </c>
      <c r="E214" s="652" t="s">
        <v>1409</v>
      </c>
      <c r="F214" s="652"/>
      <c r="G214" s="641"/>
      <c r="H214" s="641"/>
      <c r="I214" s="641"/>
      <c r="J214" s="641"/>
      <c r="K214" s="641"/>
      <c r="L214" s="641"/>
      <c r="M214" s="641"/>
      <c r="N214" s="641" t="s">
        <v>1275</v>
      </c>
      <c r="O214" s="641" t="s">
        <v>1276</v>
      </c>
      <c r="P214" s="641" t="s">
        <v>1287</v>
      </c>
      <c r="Q214" s="642">
        <v>45653</v>
      </c>
    </row>
    <row r="215" spans="1:17" s="634" customFormat="1" x14ac:dyDescent="0.25">
      <c r="A215" s="644" t="s">
        <v>1262</v>
      </c>
      <c r="B215" s="640" t="s">
        <v>1343</v>
      </c>
      <c r="C215" s="640" t="s">
        <v>499</v>
      </c>
      <c r="D215" s="640" t="s">
        <v>1412</v>
      </c>
      <c r="E215" s="652" t="s">
        <v>1413</v>
      </c>
      <c r="F215" s="652"/>
      <c r="G215" s="641"/>
      <c r="H215" s="641"/>
      <c r="I215" s="641"/>
      <c r="J215" s="641"/>
      <c r="K215" s="641"/>
      <c r="L215" s="641"/>
      <c r="M215" s="641"/>
      <c r="N215" s="641" t="s">
        <v>1277</v>
      </c>
      <c r="O215" s="641" t="s">
        <v>1278</v>
      </c>
      <c r="P215" s="641" t="s">
        <v>1287</v>
      </c>
      <c r="Q215" s="642">
        <v>45653</v>
      </c>
    </row>
    <row r="216" spans="1:17" s="634" customFormat="1" x14ac:dyDescent="0.25">
      <c r="A216" s="644" t="s">
        <v>1262</v>
      </c>
      <c r="B216" s="640" t="s">
        <v>1343</v>
      </c>
      <c r="C216" s="640" t="s">
        <v>499</v>
      </c>
      <c r="D216" s="640" t="s">
        <v>1414</v>
      </c>
      <c r="E216" s="652" t="s">
        <v>1407</v>
      </c>
      <c r="F216" s="652"/>
      <c r="G216" s="641"/>
      <c r="H216" s="641"/>
      <c r="I216" s="641"/>
      <c r="J216" s="641"/>
      <c r="K216" s="641"/>
      <c r="L216" s="641"/>
      <c r="M216" s="641"/>
      <c r="N216" s="641" t="s">
        <v>1277</v>
      </c>
      <c r="O216" s="641" t="s">
        <v>1278</v>
      </c>
      <c r="P216" s="641" t="s">
        <v>1287</v>
      </c>
      <c r="Q216" s="642">
        <v>45653</v>
      </c>
    </row>
    <row r="217" spans="1:17" s="634" customFormat="1" x14ac:dyDescent="0.25">
      <c r="A217" s="644" t="s">
        <v>1262</v>
      </c>
      <c r="B217" s="640" t="s">
        <v>1343</v>
      </c>
      <c r="C217" s="640" t="s">
        <v>499</v>
      </c>
      <c r="D217" s="640" t="s">
        <v>504</v>
      </c>
      <c r="E217" s="652" t="s">
        <v>1415</v>
      </c>
      <c r="F217" s="652"/>
      <c r="G217" s="641"/>
      <c r="H217" s="641"/>
      <c r="I217" s="641"/>
      <c r="J217" s="641"/>
      <c r="K217" s="641"/>
      <c r="L217" s="641"/>
      <c r="M217" s="641"/>
      <c r="N217" s="641" t="s">
        <v>1277</v>
      </c>
      <c r="O217" s="641" t="s">
        <v>1278</v>
      </c>
      <c r="P217" s="641" t="s">
        <v>1287</v>
      </c>
      <c r="Q217" s="642">
        <v>45653</v>
      </c>
    </row>
    <row r="218" spans="1:17" s="634" customFormat="1" x14ac:dyDescent="0.25">
      <c r="A218" s="644" t="s">
        <v>1262</v>
      </c>
      <c r="B218" s="640" t="s">
        <v>1343</v>
      </c>
      <c r="C218" s="640" t="s">
        <v>499</v>
      </c>
      <c r="D218" s="640" t="s">
        <v>507</v>
      </c>
      <c r="E218" s="652" t="s">
        <v>1417</v>
      </c>
      <c r="F218" s="652"/>
      <c r="G218" s="641"/>
      <c r="H218" s="641"/>
      <c r="I218" s="641"/>
      <c r="J218" s="641"/>
      <c r="K218" s="641"/>
      <c r="L218" s="641"/>
      <c r="M218" s="641"/>
      <c r="N218" s="641" t="s">
        <v>1277</v>
      </c>
      <c r="O218" s="641" t="s">
        <v>1278</v>
      </c>
      <c r="P218" s="641" t="s">
        <v>1287</v>
      </c>
      <c r="Q218" s="642">
        <v>45653</v>
      </c>
    </row>
    <row r="219" spans="1:17" s="634" customFormat="1" x14ac:dyDescent="0.25">
      <c r="A219" s="644" t="s">
        <v>1262</v>
      </c>
      <c r="B219" s="640" t="s">
        <v>1343</v>
      </c>
      <c r="C219" s="640" t="s">
        <v>499</v>
      </c>
      <c r="D219" s="640" t="s">
        <v>1827</v>
      </c>
      <c r="E219" s="652" t="s">
        <v>1833</v>
      </c>
      <c r="F219" s="652"/>
      <c r="G219" s="641"/>
      <c r="H219" s="641"/>
      <c r="I219" s="641"/>
      <c r="J219" s="641"/>
      <c r="K219" s="641"/>
      <c r="L219" s="641"/>
      <c r="M219" s="641"/>
      <c r="N219" s="641" t="s">
        <v>1277</v>
      </c>
      <c r="O219" s="641" t="s">
        <v>1278</v>
      </c>
      <c r="P219" s="641" t="s">
        <v>1287</v>
      </c>
      <c r="Q219" s="642">
        <v>45653</v>
      </c>
    </row>
    <row r="220" spans="1:17" s="634" customFormat="1" x14ac:dyDescent="0.25">
      <c r="A220" s="644" t="s">
        <v>1335</v>
      </c>
      <c r="B220" s="640" t="s">
        <v>1343</v>
      </c>
      <c r="C220" s="640" t="s">
        <v>215</v>
      </c>
      <c r="D220" s="640" t="s">
        <v>2253</v>
      </c>
      <c r="E220" s="652" t="s">
        <v>1362</v>
      </c>
      <c r="F220" s="652"/>
      <c r="G220" s="641"/>
      <c r="H220" s="641"/>
      <c r="I220" s="641"/>
      <c r="J220" s="641"/>
      <c r="K220" s="641"/>
      <c r="L220" s="641"/>
      <c r="M220" s="641"/>
      <c r="N220" s="641" t="s">
        <v>1318</v>
      </c>
      <c r="O220" s="641" t="s">
        <v>1338</v>
      </c>
      <c r="P220" s="641" t="s">
        <v>1287</v>
      </c>
      <c r="Q220" s="642">
        <v>45632</v>
      </c>
    </row>
    <row r="221" spans="1:17" s="634" customFormat="1" x14ac:dyDescent="0.25">
      <c r="A221" s="644" t="s">
        <v>1335</v>
      </c>
      <c r="B221" s="640" t="s">
        <v>1343</v>
      </c>
      <c r="C221" s="640" t="s">
        <v>217</v>
      </c>
      <c r="D221" s="640" t="s">
        <v>1419</v>
      </c>
      <c r="E221" s="652" t="s">
        <v>1420</v>
      </c>
      <c r="F221" s="652"/>
      <c r="G221" s="641"/>
      <c r="H221" s="641"/>
      <c r="I221" s="641"/>
      <c r="J221" s="641"/>
      <c r="K221" s="641"/>
      <c r="L221" s="641"/>
      <c r="M221" s="641"/>
      <c r="N221" s="641" t="s">
        <v>1279</v>
      </c>
      <c r="O221" s="641" t="s">
        <v>1421</v>
      </c>
      <c r="P221" s="641" t="s">
        <v>1287</v>
      </c>
      <c r="Q221" s="642">
        <v>45636</v>
      </c>
    </row>
    <row r="222" spans="1:17" s="634" customFormat="1" x14ac:dyDescent="0.25">
      <c r="A222" s="644" t="s">
        <v>1335</v>
      </c>
      <c r="B222" s="640" t="s">
        <v>1343</v>
      </c>
      <c r="C222" s="640" t="s">
        <v>225</v>
      </c>
      <c r="D222" s="640" t="s">
        <v>226</v>
      </c>
      <c r="E222" s="652" t="s">
        <v>1362</v>
      </c>
      <c r="F222" s="652"/>
      <c r="G222" s="641"/>
      <c r="H222" s="641"/>
      <c r="I222" s="641"/>
      <c r="J222" s="641"/>
      <c r="K222" s="641"/>
      <c r="L222" s="641"/>
      <c r="M222" s="641"/>
      <c r="N222" s="641" t="s">
        <v>1272</v>
      </c>
      <c r="O222" s="641" t="s">
        <v>1337</v>
      </c>
      <c r="P222" s="641" t="s">
        <v>1287</v>
      </c>
      <c r="Q222" s="642">
        <v>45635</v>
      </c>
    </row>
    <row r="223" spans="1:17" s="634" customFormat="1" x14ac:dyDescent="0.25">
      <c r="A223" s="644" t="s">
        <v>1335</v>
      </c>
      <c r="B223" s="640" t="s">
        <v>1343</v>
      </c>
      <c r="C223" s="640" t="s">
        <v>225</v>
      </c>
      <c r="D223" s="640" t="s">
        <v>2259</v>
      </c>
      <c r="E223" s="652" t="s">
        <v>1362</v>
      </c>
      <c r="F223" s="652"/>
      <c r="G223" s="641"/>
      <c r="H223" s="641"/>
      <c r="I223" s="641"/>
      <c r="J223" s="641"/>
      <c r="K223" s="641"/>
      <c r="L223" s="641"/>
      <c r="M223" s="641"/>
      <c r="N223" s="641" t="s">
        <v>1272</v>
      </c>
      <c r="O223" s="641" t="s">
        <v>1337</v>
      </c>
      <c r="P223" s="641" t="s">
        <v>1287</v>
      </c>
      <c r="Q223" s="642">
        <v>45635</v>
      </c>
    </row>
    <row r="224" spans="1:17" s="634" customFormat="1" x14ac:dyDescent="0.25">
      <c r="A224" s="644" t="s">
        <v>1335</v>
      </c>
      <c r="B224" s="640" t="s">
        <v>1343</v>
      </c>
      <c r="C224" s="640" t="s">
        <v>2494</v>
      </c>
      <c r="D224" s="640" t="s">
        <v>2495</v>
      </c>
      <c r="E224" s="652" t="s">
        <v>1422</v>
      </c>
      <c r="F224" s="652"/>
      <c r="G224" s="641"/>
      <c r="H224" s="641"/>
      <c r="I224" s="641"/>
      <c r="J224" s="641"/>
      <c r="K224" s="641"/>
      <c r="L224" s="641"/>
      <c r="M224" s="641"/>
      <c r="N224" s="641" t="s">
        <v>1277</v>
      </c>
      <c r="O224" s="641" t="s">
        <v>2496</v>
      </c>
      <c r="P224" s="641" t="s">
        <v>1287</v>
      </c>
      <c r="Q224" s="642">
        <v>45635</v>
      </c>
    </row>
    <row r="225" spans="1:17" s="634" customFormat="1" x14ac:dyDescent="0.25">
      <c r="A225" s="644" t="s">
        <v>1335</v>
      </c>
      <c r="B225" s="640" t="s">
        <v>1343</v>
      </c>
      <c r="C225" s="640" t="s">
        <v>2494</v>
      </c>
      <c r="D225" s="640" t="s">
        <v>1423</v>
      </c>
      <c r="E225" s="652" t="s">
        <v>1424</v>
      </c>
      <c r="F225" s="652"/>
      <c r="G225" s="641"/>
      <c r="H225" s="641"/>
      <c r="I225" s="641"/>
      <c r="J225" s="641"/>
      <c r="K225" s="641"/>
      <c r="L225" s="641"/>
      <c r="M225" s="641"/>
      <c r="N225" s="641" t="s">
        <v>1277</v>
      </c>
      <c r="O225" s="641" t="s">
        <v>2496</v>
      </c>
      <c r="P225" s="641" t="s">
        <v>1287</v>
      </c>
      <c r="Q225" s="642">
        <v>45635</v>
      </c>
    </row>
    <row r="226" spans="1:17" s="634" customFormat="1" x14ac:dyDescent="0.25">
      <c r="A226" s="644" t="s">
        <v>1335</v>
      </c>
      <c r="B226" s="640" t="s">
        <v>1343</v>
      </c>
      <c r="C226" s="640" t="s">
        <v>2494</v>
      </c>
      <c r="D226" s="640" t="s">
        <v>1425</v>
      </c>
      <c r="E226" s="652" t="s">
        <v>1426</v>
      </c>
      <c r="F226" s="652"/>
      <c r="G226" s="641"/>
      <c r="H226" s="641"/>
      <c r="I226" s="641"/>
      <c r="J226" s="641"/>
      <c r="K226" s="641"/>
      <c r="L226" s="641"/>
      <c r="M226" s="641"/>
      <c r="N226" s="641" t="s">
        <v>1277</v>
      </c>
      <c r="O226" s="641" t="s">
        <v>2496</v>
      </c>
      <c r="P226" s="641" t="s">
        <v>1287</v>
      </c>
      <c r="Q226" s="642">
        <v>45635</v>
      </c>
    </row>
    <row r="227" spans="1:17" s="634" customFormat="1" x14ac:dyDescent="0.25">
      <c r="A227" s="644" t="s">
        <v>1335</v>
      </c>
      <c r="B227" s="640" t="s">
        <v>1343</v>
      </c>
      <c r="C227" s="640" t="s">
        <v>233</v>
      </c>
      <c r="D227" s="640" t="s">
        <v>234</v>
      </c>
      <c r="E227" s="652" t="s">
        <v>1360</v>
      </c>
      <c r="F227" s="652"/>
      <c r="G227" s="641"/>
      <c r="H227" s="641"/>
      <c r="I227" s="641"/>
      <c r="J227" s="641"/>
      <c r="K227" s="641"/>
      <c r="L227" s="641"/>
      <c r="M227" s="641"/>
      <c r="N227" s="641" t="s">
        <v>1277</v>
      </c>
      <c r="O227" s="641" t="s">
        <v>2496</v>
      </c>
      <c r="P227" s="641" t="s">
        <v>1287</v>
      </c>
      <c r="Q227" s="642">
        <v>45635</v>
      </c>
    </row>
    <row r="228" spans="1:17" s="634" customFormat="1" x14ac:dyDescent="0.25">
      <c r="A228" s="644" t="s">
        <v>1335</v>
      </c>
      <c r="B228" s="640" t="s">
        <v>1343</v>
      </c>
      <c r="C228" s="640" t="s">
        <v>233</v>
      </c>
      <c r="D228" s="640" t="s">
        <v>237</v>
      </c>
      <c r="E228" s="652" t="s">
        <v>1427</v>
      </c>
      <c r="F228" s="652"/>
      <c r="G228" s="641"/>
      <c r="H228" s="641"/>
      <c r="I228" s="641"/>
      <c r="J228" s="641"/>
      <c r="K228" s="641"/>
      <c r="L228" s="641"/>
      <c r="M228" s="641"/>
      <c r="N228" s="641" t="s">
        <v>1277</v>
      </c>
      <c r="O228" s="641" t="s">
        <v>2496</v>
      </c>
      <c r="P228" s="641" t="s">
        <v>1287</v>
      </c>
      <c r="Q228" s="642">
        <v>45635</v>
      </c>
    </row>
    <row r="229" spans="1:17" s="634" customFormat="1" x14ac:dyDescent="0.25">
      <c r="A229" s="644" t="s">
        <v>1335</v>
      </c>
      <c r="B229" s="640" t="s">
        <v>1343</v>
      </c>
      <c r="C229" s="640" t="s">
        <v>233</v>
      </c>
      <c r="D229" s="640" t="s">
        <v>2262</v>
      </c>
      <c r="E229" s="652" t="s">
        <v>1360</v>
      </c>
      <c r="F229" s="652"/>
      <c r="G229" s="641"/>
      <c r="H229" s="641"/>
      <c r="I229" s="641"/>
      <c r="J229" s="641"/>
      <c r="K229" s="641"/>
      <c r="L229" s="641"/>
      <c r="M229" s="641"/>
      <c r="N229" s="641" t="s">
        <v>1277</v>
      </c>
      <c r="O229" s="641" t="s">
        <v>2496</v>
      </c>
      <c r="P229" s="641" t="s">
        <v>1287</v>
      </c>
      <c r="Q229" s="642">
        <v>45635</v>
      </c>
    </row>
    <row r="230" spans="1:17" s="634" customFormat="1" x14ac:dyDescent="0.25">
      <c r="A230" s="644" t="s">
        <v>1335</v>
      </c>
      <c r="B230" s="640" t="s">
        <v>1343</v>
      </c>
      <c r="C230" s="640" t="s">
        <v>240</v>
      </c>
      <c r="D230" s="640" t="s">
        <v>1428</v>
      </c>
      <c r="E230" s="652" t="s">
        <v>1429</v>
      </c>
      <c r="F230" s="652"/>
      <c r="G230" s="641"/>
      <c r="H230" s="641"/>
      <c r="I230" s="641"/>
      <c r="J230" s="641"/>
      <c r="K230" s="641"/>
      <c r="L230" s="641"/>
      <c r="M230" s="641"/>
      <c r="N230" s="641" t="s">
        <v>1267</v>
      </c>
      <c r="O230" s="641" t="s">
        <v>2490</v>
      </c>
      <c r="P230" s="641" t="s">
        <v>1287</v>
      </c>
      <c r="Q230" s="642">
        <v>45632</v>
      </c>
    </row>
    <row r="231" spans="1:17" s="634" customFormat="1" x14ac:dyDescent="0.25">
      <c r="A231" s="644" t="s">
        <v>1335</v>
      </c>
      <c r="B231" s="640" t="s">
        <v>1343</v>
      </c>
      <c r="C231" s="640" t="s">
        <v>240</v>
      </c>
      <c r="D231" s="640" t="s">
        <v>243</v>
      </c>
      <c r="E231" s="652" t="s">
        <v>1429</v>
      </c>
      <c r="F231" s="652"/>
      <c r="G231" s="641"/>
      <c r="H231" s="641"/>
      <c r="I231" s="641"/>
      <c r="J231" s="641"/>
      <c r="K231" s="641"/>
      <c r="L231" s="641"/>
      <c r="M231" s="641"/>
      <c r="N231" s="641" t="s">
        <v>1267</v>
      </c>
      <c r="O231" s="641" t="s">
        <v>2490</v>
      </c>
      <c r="P231" s="641" t="s">
        <v>1287</v>
      </c>
      <c r="Q231" s="642">
        <v>45632</v>
      </c>
    </row>
    <row r="232" spans="1:17" s="634" customFormat="1" x14ac:dyDescent="0.25">
      <c r="A232" s="644" t="s">
        <v>1335</v>
      </c>
      <c r="B232" s="640" t="s">
        <v>1343</v>
      </c>
      <c r="C232" s="640" t="s">
        <v>1850</v>
      </c>
      <c r="D232" s="640" t="s">
        <v>1851</v>
      </c>
      <c r="E232" s="652" t="s">
        <v>1900</v>
      </c>
      <c r="F232" s="652"/>
      <c r="G232" s="641"/>
      <c r="H232" s="641"/>
      <c r="I232" s="641"/>
      <c r="J232" s="641"/>
      <c r="K232" s="641"/>
      <c r="L232" s="641"/>
      <c r="M232" s="641"/>
      <c r="N232" s="641" t="s">
        <v>1275</v>
      </c>
      <c r="O232" s="641" t="s">
        <v>1336</v>
      </c>
      <c r="P232" s="641" t="s">
        <v>1287</v>
      </c>
      <c r="Q232" s="642">
        <v>45636</v>
      </c>
    </row>
    <row r="233" spans="1:17" s="634" customFormat="1" x14ac:dyDescent="0.25">
      <c r="A233" s="644" t="s">
        <v>1335</v>
      </c>
      <c r="B233" s="640" t="s">
        <v>1343</v>
      </c>
      <c r="C233" s="640" t="s">
        <v>253</v>
      </c>
      <c r="D233" s="640" t="s">
        <v>266</v>
      </c>
      <c r="E233" s="652" t="s">
        <v>1391</v>
      </c>
      <c r="F233" s="652"/>
      <c r="G233" s="641"/>
      <c r="H233" s="641"/>
      <c r="I233" s="641"/>
      <c r="J233" s="641"/>
      <c r="K233" s="641"/>
      <c r="L233" s="641"/>
      <c r="M233" s="641"/>
      <c r="N233" s="641" t="s">
        <v>1264</v>
      </c>
      <c r="O233" s="641" t="s">
        <v>2497</v>
      </c>
      <c r="P233" s="641" t="s">
        <v>1287</v>
      </c>
      <c r="Q233" s="642">
        <v>45632</v>
      </c>
    </row>
    <row r="234" spans="1:17" s="634" customFormat="1" x14ac:dyDescent="0.25">
      <c r="A234" s="644" t="s">
        <v>1335</v>
      </c>
      <c r="B234" s="640" t="s">
        <v>1343</v>
      </c>
      <c r="C234" s="640" t="s">
        <v>2498</v>
      </c>
      <c r="D234" s="640" t="s">
        <v>1901</v>
      </c>
      <c r="E234" s="652" t="s">
        <v>1902</v>
      </c>
      <c r="F234" s="652"/>
      <c r="G234" s="641"/>
      <c r="H234" s="641"/>
      <c r="I234" s="641"/>
      <c r="J234" s="641"/>
      <c r="K234" s="641"/>
      <c r="L234" s="641"/>
      <c r="M234" s="641"/>
      <c r="N234" s="641" t="s">
        <v>1272</v>
      </c>
      <c r="O234" s="641" t="s">
        <v>1337</v>
      </c>
      <c r="P234" s="641" t="s">
        <v>1287</v>
      </c>
      <c r="Q234" s="642">
        <v>45636</v>
      </c>
    </row>
    <row r="235" spans="1:17" s="634" customFormat="1" x14ac:dyDescent="0.25">
      <c r="A235" s="644" t="s">
        <v>1335</v>
      </c>
      <c r="B235" s="640" t="s">
        <v>1343</v>
      </c>
      <c r="C235" s="640" t="s">
        <v>297</v>
      </c>
      <c r="D235" s="640" t="s">
        <v>1856</v>
      </c>
      <c r="E235" s="652" t="s">
        <v>1903</v>
      </c>
      <c r="F235" s="652"/>
      <c r="G235" s="641"/>
      <c r="H235" s="641"/>
      <c r="I235" s="641"/>
      <c r="J235" s="641"/>
      <c r="K235" s="641"/>
      <c r="L235" s="641"/>
      <c r="M235" s="641"/>
      <c r="N235" s="641" t="s">
        <v>1279</v>
      </c>
      <c r="O235" s="641" t="s">
        <v>1421</v>
      </c>
      <c r="P235" s="641" t="s">
        <v>1269</v>
      </c>
      <c r="Q235" s="642">
        <v>45636</v>
      </c>
    </row>
    <row r="236" spans="1:17" s="634" customFormat="1" x14ac:dyDescent="0.25">
      <c r="A236" s="644" t="s">
        <v>1335</v>
      </c>
      <c r="B236" s="640" t="s">
        <v>1343</v>
      </c>
      <c r="C236" s="640" t="s">
        <v>297</v>
      </c>
      <c r="D236" s="640" t="s">
        <v>1401</v>
      </c>
      <c r="E236" s="652" t="s">
        <v>1402</v>
      </c>
      <c r="F236" s="652"/>
      <c r="G236" s="641"/>
      <c r="H236" s="641"/>
      <c r="I236" s="641"/>
      <c r="J236" s="641"/>
      <c r="K236" s="641"/>
      <c r="L236" s="641"/>
      <c r="M236" s="641"/>
      <c r="N236" s="641" t="s">
        <v>1279</v>
      </c>
      <c r="O236" s="641" t="s">
        <v>1421</v>
      </c>
      <c r="P236" s="641" t="s">
        <v>1269</v>
      </c>
      <c r="Q236" s="642">
        <v>45636</v>
      </c>
    </row>
    <row r="237" spans="1:17" s="634" customFormat="1" x14ac:dyDescent="0.25">
      <c r="A237" s="644" t="s">
        <v>1335</v>
      </c>
      <c r="B237" s="640" t="s">
        <v>1343</v>
      </c>
      <c r="C237" s="640" t="s">
        <v>1119</v>
      </c>
      <c r="D237" s="640" t="s">
        <v>2396</v>
      </c>
      <c r="E237" s="652" t="s">
        <v>2508</v>
      </c>
      <c r="F237" s="652"/>
      <c r="G237" s="641"/>
      <c r="H237" s="641"/>
      <c r="I237" s="641"/>
      <c r="J237" s="641"/>
      <c r="K237" s="641"/>
      <c r="L237" s="641"/>
      <c r="M237" s="641"/>
      <c r="N237" s="641" t="s">
        <v>1277</v>
      </c>
      <c r="O237" s="641" t="s">
        <v>2496</v>
      </c>
      <c r="P237" s="641" t="s">
        <v>1287</v>
      </c>
      <c r="Q237" s="642">
        <v>45636</v>
      </c>
    </row>
    <row r="238" spans="1:17" s="634" customFormat="1" x14ac:dyDescent="0.25">
      <c r="A238" s="644" t="s">
        <v>1335</v>
      </c>
      <c r="B238" s="640" t="s">
        <v>1343</v>
      </c>
      <c r="C238" s="640" t="s">
        <v>1119</v>
      </c>
      <c r="D238" s="640" t="s">
        <v>2399</v>
      </c>
      <c r="E238" s="652" t="s">
        <v>2509</v>
      </c>
      <c r="F238" s="652"/>
      <c r="G238" s="641"/>
      <c r="H238" s="641"/>
      <c r="I238" s="641"/>
      <c r="J238" s="641"/>
      <c r="K238" s="641"/>
      <c r="L238" s="641"/>
      <c r="M238" s="641"/>
      <c r="N238" s="641" t="s">
        <v>1277</v>
      </c>
      <c r="O238" s="641" t="s">
        <v>2496</v>
      </c>
      <c r="P238" s="641" t="s">
        <v>1287</v>
      </c>
      <c r="Q238" s="642">
        <v>45636</v>
      </c>
    </row>
    <row r="239" spans="1:17" s="634" customFormat="1" x14ac:dyDescent="0.25">
      <c r="A239" s="644" t="s">
        <v>1335</v>
      </c>
      <c r="B239" s="640" t="s">
        <v>1343</v>
      </c>
      <c r="C239" s="640" t="s">
        <v>1119</v>
      </c>
      <c r="D239" s="640" t="s">
        <v>1431</v>
      </c>
      <c r="E239" s="652" t="s">
        <v>1364</v>
      </c>
      <c r="F239" s="652"/>
      <c r="G239" s="641"/>
      <c r="H239" s="641"/>
      <c r="I239" s="641"/>
      <c r="J239" s="641"/>
      <c r="K239" s="641"/>
      <c r="L239" s="641"/>
      <c r="M239" s="641"/>
      <c r="N239" s="641" t="s">
        <v>1277</v>
      </c>
      <c r="O239" s="641" t="s">
        <v>2496</v>
      </c>
      <c r="P239" s="641" t="s">
        <v>1287</v>
      </c>
      <c r="Q239" s="642">
        <v>45636</v>
      </c>
    </row>
    <row r="240" spans="1:17" s="634" customFormat="1" x14ac:dyDescent="0.25">
      <c r="A240" s="644" t="s">
        <v>1335</v>
      </c>
      <c r="B240" s="640" t="s">
        <v>1343</v>
      </c>
      <c r="C240" s="640" t="s">
        <v>1119</v>
      </c>
      <c r="D240" s="640" t="s">
        <v>1432</v>
      </c>
      <c r="E240" s="652" t="s">
        <v>1433</v>
      </c>
      <c r="F240" s="652"/>
      <c r="G240" s="641"/>
      <c r="H240" s="641"/>
      <c r="I240" s="641"/>
      <c r="J240" s="641"/>
      <c r="K240" s="641"/>
      <c r="L240" s="641"/>
      <c r="M240" s="641"/>
      <c r="N240" s="641" t="s">
        <v>1277</v>
      </c>
      <c r="O240" s="641" t="s">
        <v>2496</v>
      </c>
      <c r="P240" s="641" t="s">
        <v>1287</v>
      </c>
      <c r="Q240" s="642">
        <v>45636</v>
      </c>
    </row>
    <row r="241" spans="1:17" s="634" customFormat="1" x14ac:dyDescent="0.25">
      <c r="A241" s="644" t="s">
        <v>1335</v>
      </c>
      <c r="B241" s="640" t="s">
        <v>1343</v>
      </c>
      <c r="C241" s="640" t="s">
        <v>1119</v>
      </c>
      <c r="D241" s="640" t="s">
        <v>1434</v>
      </c>
      <c r="E241" s="652" t="s">
        <v>1435</v>
      </c>
      <c r="F241" s="652"/>
      <c r="G241" s="641"/>
      <c r="H241" s="641"/>
      <c r="I241" s="641"/>
      <c r="J241" s="641"/>
      <c r="K241" s="641"/>
      <c r="L241" s="641"/>
      <c r="M241" s="641"/>
      <c r="N241" s="641" t="s">
        <v>1277</v>
      </c>
      <c r="O241" s="641" t="s">
        <v>2496</v>
      </c>
      <c r="P241" s="641" t="s">
        <v>1287</v>
      </c>
      <c r="Q241" s="642">
        <v>45636</v>
      </c>
    </row>
    <row r="242" spans="1:17" s="634" customFormat="1" x14ac:dyDescent="0.25">
      <c r="A242" s="644" t="s">
        <v>1335</v>
      </c>
      <c r="B242" s="640" t="s">
        <v>1343</v>
      </c>
      <c r="C242" s="640" t="s">
        <v>2499</v>
      </c>
      <c r="D242" s="640" t="s">
        <v>321</v>
      </c>
      <c r="E242" s="652" t="s">
        <v>1436</v>
      </c>
      <c r="F242" s="652"/>
      <c r="G242" s="641"/>
      <c r="H242" s="641"/>
      <c r="I242" s="641"/>
      <c r="J242" s="641"/>
      <c r="K242" s="641"/>
      <c r="L242" s="641"/>
      <c r="M242" s="641"/>
      <c r="N242" s="641" t="s">
        <v>1318</v>
      </c>
      <c r="O242" s="641" t="s">
        <v>1338</v>
      </c>
      <c r="P242" s="641" t="s">
        <v>1287</v>
      </c>
      <c r="Q242" s="642">
        <v>45632</v>
      </c>
    </row>
    <row r="243" spans="1:17" s="634" customFormat="1" x14ac:dyDescent="0.25">
      <c r="A243" s="644" t="s">
        <v>1335</v>
      </c>
      <c r="B243" s="640" t="s">
        <v>1343</v>
      </c>
      <c r="C243" s="640" t="s">
        <v>2499</v>
      </c>
      <c r="D243" s="640" t="s">
        <v>324</v>
      </c>
      <c r="E243" s="652" t="s">
        <v>1437</v>
      </c>
      <c r="F243" s="652"/>
      <c r="G243" s="641"/>
      <c r="H243" s="641"/>
      <c r="I243" s="641"/>
      <c r="J243" s="641"/>
      <c r="K243" s="641"/>
      <c r="L243" s="641"/>
      <c r="M243" s="641"/>
      <c r="N243" s="641" t="s">
        <v>1318</v>
      </c>
      <c r="O243" s="641" t="s">
        <v>1338</v>
      </c>
      <c r="P243" s="641" t="s">
        <v>1287</v>
      </c>
      <c r="Q243" s="642">
        <v>45632</v>
      </c>
    </row>
    <row r="244" spans="1:17" s="634" customFormat="1" x14ac:dyDescent="0.25">
      <c r="A244" s="644" t="s">
        <v>1335</v>
      </c>
      <c r="B244" s="640" t="s">
        <v>1343</v>
      </c>
      <c r="C244" s="640" t="s">
        <v>2499</v>
      </c>
      <c r="D244" s="640" t="s">
        <v>1834</v>
      </c>
      <c r="E244" s="652" t="s">
        <v>1835</v>
      </c>
      <c r="F244" s="652"/>
      <c r="G244" s="641"/>
      <c r="H244" s="641"/>
      <c r="I244" s="641"/>
      <c r="J244" s="641"/>
      <c r="K244" s="641"/>
      <c r="L244" s="641"/>
      <c r="M244" s="641"/>
      <c r="N244" s="641" t="s">
        <v>1318</v>
      </c>
      <c r="O244" s="641" t="s">
        <v>1338</v>
      </c>
      <c r="P244" s="641" t="s">
        <v>1287</v>
      </c>
      <c r="Q244" s="642">
        <v>45632</v>
      </c>
    </row>
    <row r="245" spans="1:17" s="634" customFormat="1" x14ac:dyDescent="0.25">
      <c r="A245" s="644" t="s">
        <v>1335</v>
      </c>
      <c r="B245" s="640" t="s">
        <v>1343</v>
      </c>
      <c r="C245" s="640" t="s">
        <v>2499</v>
      </c>
      <c r="D245" s="640" t="s">
        <v>327</v>
      </c>
      <c r="E245" s="652" t="s">
        <v>1357</v>
      </c>
      <c r="F245" s="652"/>
      <c r="G245" s="641"/>
      <c r="H245" s="641"/>
      <c r="I245" s="641"/>
      <c r="J245" s="641"/>
      <c r="K245" s="641"/>
      <c r="L245" s="641"/>
      <c r="M245" s="641"/>
      <c r="N245" s="641" t="s">
        <v>1318</v>
      </c>
      <c r="O245" s="641" t="s">
        <v>1338</v>
      </c>
      <c r="P245" s="641" t="s">
        <v>1287</v>
      </c>
      <c r="Q245" s="642">
        <v>45632</v>
      </c>
    </row>
    <row r="246" spans="1:17" s="634" customFormat="1" x14ac:dyDescent="0.25">
      <c r="A246" s="644" t="s">
        <v>1335</v>
      </c>
      <c r="B246" s="640" t="s">
        <v>1343</v>
      </c>
      <c r="C246" s="640" t="s">
        <v>2499</v>
      </c>
      <c r="D246" s="640" t="s">
        <v>330</v>
      </c>
      <c r="E246" s="652" t="s">
        <v>1388</v>
      </c>
      <c r="F246" s="652"/>
      <c r="G246" s="641"/>
      <c r="H246" s="641"/>
      <c r="I246" s="641"/>
      <c r="J246" s="641"/>
      <c r="K246" s="641"/>
      <c r="L246" s="641"/>
      <c r="M246" s="641"/>
      <c r="N246" s="641" t="s">
        <v>1318</v>
      </c>
      <c r="O246" s="641" t="s">
        <v>1338</v>
      </c>
      <c r="P246" s="641" t="s">
        <v>1287</v>
      </c>
      <c r="Q246" s="642">
        <v>45632</v>
      </c>
    </row>
    <row r="247" spans="1:17" s="634" customFormat="1" x14ac:dyDescent="0.25">
      <c r="A247" s="644" t="s">
        <v>1335</v>
      </c>
      <c r="B247" s="640" t="s">
        <v>1343</v>
      </c>
      <c r="C247" s="640" t="s">
        <v>336</v>
      </c>
      <c r="D247" s="640" t="s">
        <v>1438</v>
      </c>
      <c r="E247" s="652" t="s">
        <v>1422</v>
      </c>
      <c r="F247" s="652"/>
      <c r="G247" s="641"/>
      <c r="H247" s="641"/>
      <c r="I247" s="641"/>
      <c r="J247" s="641"/>
      <c r="K247" s="641"/>
      <c r="L247" s="641"/>
      <c r="M247" s="641"/>
      <c r="N247" s="641" t="s">
        <v>1318</v>
      </c>
      <c r="O247" s="641" t="s">
        <v>1338</v>
      </c>
      <c r="P247" s="641" t="s">
        <v>1287</v>
      </c>
      <c r="Q247" s="642">
        <v>45628</v>
      </c>
    </row>
    <row r="248" spans="1:17" s="634" customFormat="1" x14ac:dyDescent="0.25">
      <c r="A248" s="644" t="s">
        <v>1335</v>
      </c>
      <c r="B248" s="640" t="s">
        <v>1343</v>
      </c>
      <c r="C248" s="640" t="s">
        <v>336</v>
      </c>
      <c r="D248" s="640" t="s">
        <v>1438</v>
      </c>
      <c r="E248" s="652" t="s">
        <v>1422</v>
      </c>
      <c r="F248" s="652"/>
      <c r="G248" s="641"/>
      <c r="H248" s="641"/>
      <c r="I248" s="641"/>
      <c r="J248" s="641"/>
      <c r="K248" s="641"/>
      <c r="L248" s="641"/>
      <c r="M248" s="641"/>
      <c r="N248" s="641" t="s">
        <v>1318</v>
      </c>
      <c r="O248" s="641" t="s">
        <v>1338</v>
      </c>
      <c r="P248" s="641" t="s">
        <v>1287</v>
      </c>
      <c r="Q248" s="642">
        <v>45636</v>
      </c>
    </row>
    <row r="249" spans="1:17" s="634" customFormat="1" x14ac:dyDescent="0.25">
      <c r="A249" s="644" t="s">
        <v>1335</v>
      </c>
      <c r="B249" s="640" t="s">
        <v>1343</v>
      </c>
      <c r="C249" s="640" t="s">
        <v>336</v>
      </c>
      <c r="D249" s="640" t="s">
        <v>1439</v>
      </c>
      <c r="E249" s="652" t="s">
        <v>1440</v>
      </c>
      <c r="F249" s="652"/>
      <c r="G249" s="641"/>
      <c r="H249" s="641"/>
      <c r="I249" s="641"/>
      <c r="J249" s="641"/>
      <c r="K249" s="641"/>
      <c r="L249" s="641"/>
      <c r="M249" s="641"/>
      <c r="N249" s="641" t="s">
        <v>1318</v>
      </c>
      <c r="O249" s="641" t="s">
        <v>1338</v>
      </c>
      <c r="P249" s="641" t="s">
        <v>1287</v>
      </c>
      <c r="Q249" s="642">
        <v>45628</v>
      </c>
    </row>
    <row r="250" spans="1:17" s="634" customFormat="1" x14ac:dyDescent="0.25">
      <c r="A250" s="644" t="s">
        <v>1335</v>
      </c>
      <c r="B250" s="640" t="s">
        <v>1343</v>
      </c>
      <c r="C250" s="640" t="s">
        <v>336</v>
      </c>
      <c r="D250" s="640" t="s">
        <v>1439</v>
      </c>
      <c r="E250" s="652" t="s">
        <v>1440</v>
      </c>
      <c r="F250" s="652"/>
      <c r="G250" s="641"/>
      <c r="H250" s="641"/>
      <c r="I250" s="641"/>
      <c r="J250" s="641"/>
      <c r="K250" s="641"/>
      <c r="L250" s="641"/>
      <c r="M250" s="641"/>
      <c r="N250" s="641" t="s">
        <v>1318</v>
      </c>
      <c r="O250" s="641" t="s">
        <v>1338</v>
      </c>
      <c r="P250" s="641" t="s">
        <v>1287</v>
      </c>
      <c r="Q250" s="642">
        <v>45636</v>
      </c>
    </row>
    <row r="251" spans="1:17" s="634" customFormat="1" x14ac:dyDescent="0.25">
      <c r="A251" s="644" t="s">
        <v>1335</v>
      </c>
      <c r="B251" s="640" t="s">
        <v>1343</v>
      </c>
      <c r="C251" s="640" t="s">
        <v>1122</v>
      </c>
      <c r="D251" s="640" t="s">
        <v>2074</v>
      </c>
      <c r="E251" s="652" t="s">
        <v>2132</v>
      </c>
      <c r="F251" s="652"/>
      <c r="G251" s="641"/>
      <c r="H251" s="641"/>
      <c r="I251" s="641"/>
      <c r="J251" s="641"/>
      <c r="K251" s="641"/>
      <c r="L251" s="641"/>
      <c r="M251" s="641"/>
      <c r="N251" s="641" t="s">
        <v>1275</v>
      </c>
      <c r="O251" s="641" t="s">
        <v>1336</v>
      </c>
      <c r="P251" s="641" t="s">
        <v>1287</v>
      </c>
      <c r="Q251" s="642">
        <v>45636</v>
      </c>
    </row>
    <row r="252" spans="1:17" s="634" customFormat="1" x14ac:dyDescent="0.25">
      <c r="A252" s="644" t="s">
        <v>1335</v>
      </c>
      <c r="B252" s="640" t="s">
        <v>1343</v>
      </c>
      <c r="C252" s="640" t="s">
        <v>348</v>
      </c>
      <c r="D252" s="640" t="s">
        <v>1441</v>
      </c>
      <c r="E252" s="652" t="s">
        <v>1391</v>
      </c>
      <c r="F252" s="652"/>
      <c r="G252" s="641"/>
      <c r="H252" s="641"/>
      <c r="I252" s="641"/>
      <c r="J252" s="641"/>
      <c r="K252" s="641"/>
      <c r="L252" s="641"/>
      <c r="M252" s="641"/>
      <c r="N252" s="641" t="s">
        <v>1275</v>
      </c>
      <c r="O252" s="641" t="s">
        <v>1336</v>
      </c>
      <c r="P252" s="641" t="s">
        <v>1287</v>
      </c>
      <c r="Q252" s="642">
        <v>45636</v>
      </c>
    </row>
    <row r="253" spans="1:17" s="634" customFormat="1" x14ac:dyDescent="0.25">
      <c r="A253" s="644" t="s">
        <v>1335</v>
      </c>
      <c r="B253" s="640" t="s">
        <v>1343</v>
      </c>
      <c r="C253" s="640" t="s">
        <v>348</v>
      </c>
      <c r="D253" s="640" t="s">
        <v>1442</v>
      </c>
      <c r="E253" s="652" t="s">
        <v>1391</v>
      </c>
      <c r="F253" s="652"/>
      <c r="G253" s="641"/>
      <c r="H253" s="641"/>
      <c r="I253" s="641"/>
      <c r="J253" s="641"/>
      <c r="K253" s="641"/>
      <c r="L253" s="641"/>
      <c r="M253" s="641"/>
      <c r="N253" s="641" t="s">
        <v>1275</v>
      </c>
      <c r="O253" s="641" t="s">
        <v>1336</v>
      </c>
      <c r="P253" s="641" t="s">
        <v>1287</v>
      </c>
      <c r="Q253" s="642">
        <v>45636</v>
      </c>
    </row>
    <row r="254" spans="1:17" s="634" customFormat="1" x14ac:dyDescent="0.25">
      <c r="A254" s="644" t="s">
        <v>1335</v>
      </c>
      <c r="B254" s="640" t="s">
        <v>1343</v>
      </c>
      <c r="C254" s="640" t="s">
        <v>348</v>
      </c>
      <c r="D254" s="640" t="s">
        <v>1443</v>
      </c>
      <c r="E254" s="652" t="s">
        <v>1391</v>
      </c>
      <c r="F254" s="652"/>
      <c r="G254" s="641"/>
      <c r="H254" s="641"/>
      <c r="I254" s="641"/>
      <c r="J254" s="641"/>
      <c r="K254" s="641"/>
      <c r="L254" s="641"/>
      <c r="M254" s="641"/>
      <c r="N254" s="641" t="s">
        <v>1275</v>
      </c>
      <c r="O254" s="641" t="s">
        <v>1336</v>
      </c>
      <c r="P254" s="641" t="s">
        <v>1287</v>
      </c>
      <c r="Q254" s="642">
        <v>45636</v>
      </c>
    </row>
    <row r="255" spans="1:17" s="634" customFormat="1" x14ac:dyDescent="0.25">
      <c r="A255" s="644" t="s">
        <v>1335</v>
      </c>
      <c r="B255" s="640" t="s">
        <v>1343</v>
      </c>
      <c r="C255" s="640" t="s">
        <v>348</v>
      </c>
      <c r="D255" s="640" t="s">
        <v>1444</v>
      </c>
      <c r="E255" s="652" t="s">
        <v>1445</v>
      </c>
      <c r="F255" s="652"/>
      <c r="G255" s="641"/>
      <c r="H255" s="641"/>
      <c r="I255" s="641"/>
      <c r="J255" s="641"/>
      <c r="K255" s="641"/>
      <c r="L255" s="641"/>
      <c r="M255" s="641"/>
      <c r="N255" s="641" t="s">
        <v>1275</v>
      </c>
      <c r="O255" s="641" t="s">
        <v>1336</v>
      </c>
      <c r="P255" s="641" t="s">
        <v>1287</v>
      </c>
      <c r="Q255" s="642">
        <v>45636</v>
      </c>
    </row>
    <row r="256" spans="1:17" s="634" customFormat="1" x14ac:dyDescent="0.25">
      <c r="A256" s="644" t="s">
        <v>1335</v>
      </c>
      <c r="B256" s="640" t="s">
        <v>1343</v>
      </c>
      <c r="C256" s="640" t="s">
        <v>1446</v>
      </c>
      <c r="D256" s="640" t="s">
        <v>517</v>
      </c>
      <c r="E256" s="652" t="s">
        <v>1447</v>
      </c>
      <c r="F256" s="652"/>
      <c r="G256" s="641"/>
      <c r="H256" s="641"/>
      <c r="I256" s="641"/>
      <c r="J256" s="641"/>
      <c r="K256" s="641"/>
      <c r="L256" s="641"/>
      <c r="M256" s="641"/>
      <c r="N256" s="641" t="s">
        <v>1277</v>
      </c>
      <c r="O256" s="641" t="s">
        <v>2496</v>
      </c>
      <c r="P256" s="641" t="s">
        <v>1287</v>
      </c>
      <c r="Q256" s="642">
        <v>45632</v>
      </c>
    </row>
    <row r="257" spans="1:17" s="634" customFormat="1" x14ac:dyDescent="0.25">
      <c r="A257" s="644" t="s">
        <v>1335</v>
      </c>
      <c r="B257" s="640" t="s">
        <v>1343</v>
      </c>
      <c r="C257" s="640" t="s">
        <v>1446</v>
      </c>
      <c r="D257" s="640" t="s">
        <v>520</v>
      </c>
      <c r="E257" s="652" t="s">
        <v>1448</v>
      </c>
      <c r="F257" s="652"/>
      <c r="G257" s="641"/>
      <c r="H257" s="641"/>
      <c r="I257" s="641"/>
      <c r="J257" s="641"/>
      <c r="K257" s="641"/>
      <c r="L257" s="641"/>
      <c r="M257" s="641"/>
      <c r="N257" s="641" t="s">
        <v>1277</v>
      </c>
      <c r="O257" s="641" t="s">
        <v>2496</v>
      </c>
      <c r="P257" s="641" t="s">
        <v>1287</v>
      </c>
      <c r="Q257" s="642">
        <v>45632</v>
      </c>
    </row>
    <row r="258" spans="1:17" s="634" customFormat="1" x14ac:dyDescent="0.25">
      <c r="A258" s="644" t="s">
        <v>1335</v>
      </c>
      <c r="B258" s="640" t="s">
        <v>1343</v>
      </c>
      <c r="C258" s="640" t="s">
        <v>1446</v>
      </c>
      <c r="D258" s="640" t="s">
        <v>523</v>
      </c>
      <c r="E258" s="652" t="s">
        <v>1448</v>
      </c>
      <c r="F258" s="652"/>
      <c r="G258" s="641"/>
      <c r="H258" s="641"/>
      <c r="I258" s="641"/>
      <c r="J258" s="641"/>
      <c r="K258" s="641"/>
      <c r="L258" s="641"/>
      <c r="M258" s="641"/>
      <c r="N258" s="641" t="s">
        <v>1277</v>
      </c>
      <c r="O258" s="641" t="s">
        <v>2496</v>
      </c>
      <c r="P258" s="641" t="s">
        <v>1287</v>
      </c>
      <c r="Q258" s="642">
        <v>45632</v>
      </c>
    </row>
    <row r="259" spans="1:17" s="634" customFormat="1" x14ac:dyDescent="0.25">
      <c r="A259" s="644" t="s">
        <v>1335</v>
      </c>
      <c r="B259" s="640" t="s">
        <v>1343</v>
      </c>
      <c r="C259" s="640" t="s">
        <v>536</v>
      </c>
      <c r="D259" s="640" t="s">
        <v>304</v>
      </c>
      <c r="E259" s="652" t="s">
        <v>1449</v>
      </c>
      <c r="F259" s="652"/>
      <c r="G259" s="641"/>
      <c r="H259" s="641"/>
      <c r="I259" s="641"/>
      <c r="J259" s="641"/>
      <c r="K259" s="641"/>
      <c r="L259" s="641"/>
      <c r="M259" s="641"/>
      <c r="N259" s="641" t="s">
        <v>1277</v>
      </c>
      <c r="O259" s="641" t="s">
        <v>2496</v>
      </c>
      <c r="P259" s="641" t="s">
        <v>1287</v>
      </c>
      <c r="Q259" s="642">
        <v>45635</v>
      </c>
    </row>
    <row r="260" spans="1:17" s="634" customFormat="1" x14ac:dyDescent="0.25">
      <c r="A260" s="644" t="s">
        <v>1335</v>
      </c>
      <c r="B260" s="640" t="s">
        <v>1343</v>
      </c>
      <c r="C260" s="640" t="s">
        <v>536</v>
      </c>
      <c r="D260" s="640" t="s">
        <v>307</v>
      </c>
      <c r="E260" s="652" t="s">
        <v>1449</v>
      </c>
      <c r="F260" s="652"/>
      <c r="G260" s="641"/>
      <c r="H260" s="641"/>
      <c r="I260" s="641"/>
      <c r="J260" s="641"/>
      <c r="K260" s="641"/>
      <c r="L260" s="641"/>
      <c r="M260" s="641"/>
      <c r="N260" s="641" t="s">
        <v>1277</v>
      </c>
      <c r="O260" s="641" t="s">
        <v>2496</v>
      </c>
      <c r="P260" s="641" t="s">
        <v>1287</v>
      </c>
      <c r="Q260" s="642">
        <v>45635</v>
      </c>
    </row>
    <row r="261" spans="1:17" s="634" customFormat="1" x14ac:dyDescent="0.25">
      <c r="A261" s="644" t="s">
        <v>1335</v>
      </c>
      <c r="B261" s="640" t="s">
        <v>1343</v>
      </c>
      <c r="C261" s="640" t="s">
        <v>536</v>
      </c>
      <c r="D261" s="640" t="s">
        <v>310</v>
      </c>
      <c r="E261" s="652" t="s">
        <v>1449</v>
      </c>
      <c r="F261" s="652"/>
      <c r="G261" s="641"/>
      <c r="H261" s="641"/>
      <c r="I261" s="641"/>
      <c r="J261" s="641"/>
      <c r="K261" s="641"/>
      <c r="L261" s="641"/>
      <c r="M261" s="641"/>
      <c r="N261" s="641" t="s">
        <v>1277</v>
      </c>
      <c r="O261" s="641" t="s">
        <v>2496</v>
      </c>
      <c r="P261" s="641" t="s">
        <v>1287</v>
      </c>
      <c r="Q261" s="642">
        <v>45635</v>
      </c>
    </row>
    <row r="262" spans="1:17" s="634" customFormat="1" x14ac:dyDescent="0.25">
      <c r="A262" s="644" t="s">
        <v>1335</v>
      </c>
      <c r="B262" s="640" t="s">
        <v>1343</v>
      </c>
      <c r="C262" s="640" t="s">
        <v>536</v>
      </c>
      <c r="D262" s="640" t="s">
        <v>313</v>
      </c>
      <c r="E262" s="652" t="s">
        <v>1449</v>
      </c>
      <c r="F262" s="652"/>
      <c r="G262" s="641"/>
      <c r="H262" s="641"/>
      <c r="I262" s="641"/>
      <c r="J262" s="641"/>
      <c r="K262" s="641"/>
      <c r="L262" s="641"/>
      <c r="M262" s="641"/>
      <c r="N262" s="641" t="s">
        <v>1277</v>
      </c>
      <c r="O262" s="641" t="s">
        <v>2496</v>
      </c>
      <c r="P262" s="641" t="s">
        <v>1287</v>
      </c>
      <c r="Q262" s="642">
        <v>45635</v>
      </c>
    </row>
    <row r="263" spans="1:17" s="634" customFormat="1" x14ac:dyDescent="0.25">
      <c r="A263" s="644" t="s">
        <v>1335</v>
      </c>
      <c r="B263" s="640" t="s">
        <v>1343</v>
      </c>
      <c r="C263" s="640" t="s">
        <v>536</v>
      </c>
      <c r="D263" s="640" t="s">
        <v>1879</v>
      </c>
      <c r="E263" s="652" t="s">
        <v>1449</v>
      </c>
      <c r="F263" s="652"/>
      <c r="G263" s="641"/>
      <c r="H263" s="641"/>
      <c r="I263" s="641"/>
      <c r="J263" s="641"/>
      <c r="K263" s="641"/>
      <c r="L263" s="641"/>
      <c r="M263" s="641"/>
      <c r="N263" s="641" t="s">
        <v>1277</v>
      </c>
      <c r="O263" s="641" t="s">
        <v>2496</v>
      </c>
      <c r="P263" s="641" t="s">
        <v>1287</v>
      </c>
      <c r="Q263" s="642">
        <v>45635</v>
      </c>
    </row>
    <row r="264" spans="1:17" s="634" customFormat="1" x14ac:dyDescent="0.25">
      <c r="A264" s="644" t="s">
        <v>1335</v>
      </c>
      <c r="B264" s="640" t="s">
        <v>1343</v>
      </c>
      <c r="C264" s="640" t="s">
        <v>358</v>
      </c>
      <c r="D264" s="640" t="s">
        <v>1451</v>
      </c>
      <c r="E264" s="652" t="s">
        <v>1406</v>
      </c>
      <c r="F264" s="652"/>
      <c r="G264" s="641"/>
      <c r="H264" s="641"/>
      <c r="I264" s="641"/>
      <c r="J264" s="641"/>
      <c r="K264" s="641"/>
      <c r="L264" s="641"/>
      <c r="M264" s="641"/>
      <c r="N264" s="641" t="s">
        <v>1272</v>
      </c>
      <c r="O264" s="641" t="s">
        <v>1337</v>
      </c>
      <c r="P264" s="641" t="s">
        <v>1287</v>
      </c>
      <c r="Q264" s="642">
        <v>45635</v>
      </c>
    </row>
    <row r="265" spans="1:17" s="634" customFormat="1" x14ac:dyDescent="0.25">
      <c r="A265" s="644" t="s">
        <v>1335</v>
      </c>
      <c r="B265" s="640" t="s">
        <v>1343</v>
      </c>
      <c r="C265" s="640" t="s">
        <v>358</v>
      </c>
      <c r="D265" s="640" t="s">
        <v>1452</v>
      </c>
      <c r="E265" s="652" t="s">
        <v>1355</v>
      </c>
      <c r="F265" s="652"/>
      <c r="G265" s="641"/>
      <c r="H265" s="641"/>
      <c r="I265" s="641"/>
      <c r="J265" s="641"/>
      <c r="K265" s="641"/>
      <c r="L265" s="641"/>
      <c r="M265" s="641"/>
      <c r="N265" s="641" t="s">
        <v>1272</v>
      </c>
      <c r="O265" s="641" t="s">
        <v>1337</v>
      </c>
      <c r="P265" s="641" t="s">
        <v>1287</v>
      </c>
      <c r="Q265" s="642">
        <v>45635</v>
      </c>
    </row>
    <row r="266" spans="1:17" s="634" customFormat="1" x14ac:dyDescent="0.25">
      <c r="A266" s="644" t="s">
        <v>1335</v>
      </c>
      <c r="B266" s="640" t="s">
        <v>1343</v>
      </c>
      <c r="C266" s="640" t="s">
        <v>358</v>
      </c>
      <c r="D266" s="640" t="s">
        <v>2271</v>
      </c>
      <c r="E266" s="652" t="s">
        <v>1426</v>
      </c>
      <c r="F266" s="652"/>
      <c r="G266" s="641"/>
      <c r="H266" s="641"/>
      <c r="I266" s="641"/>
      <c r="J266" s="641"/>
      <c r="K266" s="641"/>
      <c r="L266" s="641"/>
      <c r="M266" s="641"/>
      <c r="N266" s="641" t="s">
        <v>1272</v>
      </c>
      <c r="O266" s="641" t="s">
        <v>1337</v>
      </c>
      <c r="P266" s="641" t="s">
        <v>1287</v>
      </c>
      <c r="Q266" s="642">
        <v>45635</v>
      </c>
    </row>
    <row r="267" spans="1:17" s="634" customFormat="1" x14ac:dyDescent="0.25">
      <c r="A267" s="644" t="s">
        <v>1335</v>
      </c>
      <c r="B267" s="640" t="s">
        <v>1343</v>
      </c>
      <c r="C267" s="640" t="s">
        <v>369</v>
      </c>
      <c r="D267" s="640" t="s">
        <v>1453</v>
      </c>
      <c r="E267" s="652" t="s">
        <v>1364</v>
      </c>
      <c r="F267" s="652"/>
      <c r="G267" s="641"/>
      <c r="H267" s="641"/>
      <c r="I267" s="641"/>
      <c r="J267" s="641"/>
      <c r="K267" s="641"/>
      <c r="L267" s="641"/>
      <c r="M267" s="641"/>
      <c r="N267" s="641" t="s">
        <v>1318</v>
      </c>
      <c r="O267" s="641" t="s">
        <v>1338</v>
      </c>
      <c r="P267" s="641" t="s">
        <v>1287</v>
      </c>
      <c r="Q267" s="642">
        <v>45636</v>
      </c>
    </row>
    <row r="268" spans="1:17" s="634" customFormat="1" x14ac:dyDescent="0.25">
      <c r="A268" s="644" t="s">
        <v>1335</v>
      </c>
      <c r="B268" s="640" t="s">
        <v>1343</v>
      </c>
      <c r="C268" s="640" t="s">
        <v>381</v>
      </c>
      <c r="D268" s="640" t="s">
        <v>1229</v>
      </c>
      <c r="E268" s="652" t="s">
        <v>1454</v>
      </c>
      <c r="F268" s="652"/>
      <c r="G268" s="641"/>
      <c r="H268" s="641"/>
      <c r="I268" s="641"/>
      <c r="J268" s="641"/>
      <c r="K268" s="641"/>
      <c r="L268" s="641"/>
      <c r="M268" s="641"/>
      <c r="N268" s="641" t="s">
        <v>1275</v>
      </c>
      <c r="O268" s="641" t="s">
        <v>1336</v>
      </c>
      <c r="P268" s="641" t="s">
        <v>1287</v>
      </c>
      <c r="Q268" s="642">
        <v>45632</v>
      </c>
    </row>
    <row r="269" spans="1:17" s="634" customFormat="1" x14ac:dyDescent="0.25">
      <c r="A269" s="644" t="s">
        <v>1335</v>
      </c>
      <c r="B269" s="640" t="s">
        <v>1343</v>
      </c>
      <c r="C269" s="640" t="s">
        <v>381</v>
      </c>
      <c r="D269" s="640" t="s">
        <v>382</v>
      </c>
      <c r="E269" s="652" t="s">
        <v>1455</v>
      </c>
      <c r="F269" s="652"/>
      <c r="G269" s="641"/>
      <c r="H269" s="641"/>
      <c r="I269" s="641"/>
      <c r="J269" s="641"/>
      <c r="K269" s="641"/>
      <c r="L269" s="641"/>
      <c r="M269" s="641"/>
      <c r="N269" s="641" t="s">
        <v>1275</v>
      </c>
      <c r="O269" s="641" t="s">
        <v>1336</v>
      </c>
      <c r="P269" s="641" t="s">
        <v>1287</v>
      </c>
      <c r="Q269" s="642">
        <v>45632</v>
      </c>
    </row>
    <row r="270" spans="1:17" s="634" customFormat="1" x14ac:dyDescent="0.25">
      <c r="A270" s="644" t="s">
        <v>1335</v>
      </c>
      <c r="B270" s="640" t="s">
        <v>1343</v>
      </c>
      <c r="C270" s="640" t="s">
        <v>381</v>
      </c>
      <c r="D270" s="640" t="s">
        <v>1859</v>
      </c>
      <c r="E270" s="652" t="s">
        <v>1904</v>
      </c>
      <c r="F270" s="652"/>
      <c r="G270" s="641"/>
      <c r="H270" s="641"/>
      <c r="I270" s="641"/>
      <c r="J270" s="641"/>
      <c r="K270" s="641"/>
      <c r="L270" s="641"/>
      <c r="M270" s="641"/>
      <c r="N270" s="641" t="s">
        <v>1275</v>
      </c>
      <c r="O270" s="641" t="s">
        <v>1336</v>
      </c>
      <c r="P270" s="641" t="s">
        <v>1287</v>
      </c>
      <c r="Q270" s="642">
        <v>45632</v>
      </c>
    </row>
    <row r="271" spans="1:17" s="634" customFormat="1" x14ac:dyDescent="0.25">
      <c r="A271" s="644" t="s">
        <v>1335</v>
      </c>
      <c r="B271" s="640" t="s">
        <v>1343</v>
      </c>
      <c r="C271" s="640" t="s">
        <v>381</v>
      </c>
      <c r="D271" s="640" t="s">
        <v>1862</v>
      </c>
      <c r="E271" s="652" t="s">
        <v>1905</v>
      </c>
      <c r="F271" s="652"/>
      <c r="G271" s="641"/>
      <c r="H271" s="641"/>
      <c r="I271" s="641"/>
      <c r="J271" s="641"/>
      <c r="K271" s="641"/>
      <c r="L271" s="641"/>
      <c r="M271" s="641"/>
      <c r="N271" s="641" t="s">
        <v>1275</v>
      </c>
      <c r="O271" s="641" t="s">
        <v>1336</v>
      </c>
      <c r="P271" s="641" t="s">
        <v>1287</v>
      </c>
      <c r="Q271" s="642">
        <v>45632</v>
      </c>
    </row>
    <row r="272" spans="1:17" s="634" customFormat="1" x14ac:dyDescent="0.25">
      <c r="A272" s="644" t="s">
        <v>1335</v>
      </c>
      <c r="B272" s="640" t="s">
        <v>1343</v>
      </c>
      <c r="C272" s="640" t="s">
        <v>388</v>
      </c>
      <c r="D272" s="640" t="s">
        <v>1456</v>
      </c>
      <c r="E272" s="652" t="s">
        <v>1457</v>
      </c>
      <c r="F272" s="652"/>
      <c r="G272" s="641"/>
      <c r="H272" s="641"/>
      <c r="I272" s="641"/>
      <c r="J272" s="641"/>
      <c r="K272" s="641"/>
      <c r="L272" s="641"/>
      <c r="M272" s="641"/>
      <c r="N272" s="641" t="s">
        <v>1277</v>
      </c>
      <c r="O272" s="641" t="s">
        <v>2496</v>
      </c>
      <c r="P272" s="641" t="s">
        <v>1287</v>
      </c>
      <c r="Q272" s="642">
        <v>45635</v>
      </c>
    </row>
    <row r="273" spans="1:17" s="634" customFormat="1" x14ac:dyDescent="0.25">
      <c r="A273" s="644" t="s">
        <v>1335</v>
      </c>
      <c r="B273" s="640" t="s">
        <v>1343</v>
      </c>
      <c r="C273" s="640" t="s">
        <v>388</v>
      </c>
      <c r="D273" s="640" t="s">
        <v>391</v>
      </c>
      <c r="E273" s="652" t="s">
        <v>1457</v>
      </c>
      <c r="F273" s="652"/>
      <c r="G273" s="641"/>
      <c r="H273" s="641"/>
      <c r="I273" s="641"/>
      <c r="J273" s="641"/>
      <c r="K273" s="641"/>
      <c r="L273" s="641"/>
      <c r="M273" s="641"/>
      <c r="N273" s="641" t="s">
        <v>1277</v>
      </c>
      <c r="O273" s="641" t="s">
        <v>2496</v>
      </c>
      <c r="P273" s="641" t="s">
        <v>1287</v>
      </c>
      <c r="Q273" s="642">
        <v>45635</v>
      </c>
    </row>
    <row r="274" spans="1:17" s="634" customFormat="1" x14ac:dyDescent="0.25">
      <c r="A274" s="644" t="s">
        <v>1335</v>
      </c>
      <c r="B274" s="640" t="s">
        <v>1343</v>
      </c>
      <c r="C274" s="640" t="s">
        <v>388</v>
      </c>
      <c r="D274" s="640" t="s">
        <v>1906</v>
      </c>
      <c r="E274" s="652" t="s">
        <v>1358</v>
      </c>
      <c r="F274" s="652"/>
      <c r="G274" s="641"/>
      <c r="H274" s="641"/>
      <c r="I274" s="641"/>
      <c r="J274" s="641"/>
      <c r="K274" s="641"/>
      <c r="L274" s="641"/>
      <c r="M274" s="641"/>
      <c r="N274" s="641" t="s">
        <v>1277</v>
      </c>
      <c r="O274" s="641" t="s">
        <v>2496</v>
      </c>
      <c r="P274" s="641" t="s">
        <v>1287</v>
      </c>
      <c r="Q274" s="642">
        <v>45635</v>
      </c>
    </row>
    <row r="275" spans="1:17" s="634" customFormat="1" x14ac:dyDescent="0.25">
      <c r="A275" s="644" t="s">
        <v>1335</v>
      </c>
      <c r="B275" s="640" t="s">
        <v>1343</v>
      </c>
      <c r="C275" s="640" t="s">
        <v>2500</v>
      </c>
      <c r="D275" s="640" t="s">
        <v>1459</v>
      </c>
      <c r="E275" s="652" t="s">
        <v>1458</v>
      </c>
      <c r="F275" s="652"/>
      <c r="G275" s="641"/>
      <c r="H275" s="641"/>
      <c r="I275" s="641"/>
      <c r="J275" s="641"/>
      <c r="K275" s="641"/>
      <c r="L275" s="641"/>
      <c r="M275" s="641"/>
      <c r="N275" s="641" t="s">
        <v>1275</v>
      </c>
      <c r="O275" s="641" t="s">
        <v>1336</v>
      </c>
      <c r="P275" s="641" t="s">
        <v>1287</v>
      </c>
      <c r="Q275" s="642">
        <v>45636</v>
      </c>
    </row>
    <row r="276" spans="1:17" s="634" customFormat="1" x14ac:dyDescent="0.25">
      <c r="A276" s="644" t="s">
        <v>1335</v>
      </c>
      <c r="B276" s="640" t="s">
        <v>1343</v>
      </c>
      <c r="C276" s="640" t="s">
        <v>2500</v>
      </c>
      <c r="D276" s="640" t="s">
        <v>459</v>
      </c>
      <c r="E276" s="652" t="s">
        <v>1460</v>
      </c>
      <c r="F276" s="652"/>
      <c r="G276" s="641"/>
      <c r="H276" s="641"/>
      <c r="I276" s="641"/>
      <c r="J276" s="641"/>
      <c r="K276" s="641"/>
      <c r="L276" s="641"/>
      <c r="M276" s="641"/>
      <c r="N276" s="641" t="s">
        <v>1275</v>
      </c>
      <c r="O276" s="641" t="s">
        <v>1336</v>
      </c>
      <c r="P276" s="641" t="s">
        <v>1287</v>
      </c>
      <c r="Q276" s="642">
        <v>45636</v>
      </c>
    </row>
    <row r="277" spans="1:17" s="634" customFormat="1" x14ac:dyDescent="0.25">
      <c r="A277" s="644" t="s">
        <v>1335</v>
      </c>
      <c r="B277" s="640" t="s">
        <v>1343</v>
      </c>
      <c r="C277" s="640" t="s">
        <v>2500</v>
      </c>
      <c r="D277" s="640" t="s">
        <v>462</v>
      </c>
      <c r="E277" s="652" t="s">
        <v>1461</v>
      </c>
      <c r="F277" s="652"/>
      <c r="G277" s="641"/>
      <c r="H277" s="641"/>
      <c r="I277" s="641"/>
      <c r="J277" s="641"/>
      <c r="K277" s="641"/>
      <c r="L277" s="641"/>
      <c r="M277" s="641"/>
      <c r="N277" s="641" t="s">
        <v>1275</v>
      </c>
      <c r="O277" s="641" t="s">
        <v>1336</v>
      </c>
      <c r="P277" s="641" t="s">
        <v>1287</v>
      </c>
      <c r="Q277" s="642">
        <v>45636</v>
      </c>
    </row>
    <row r="278" spans="1:17" s="634" customFormat="1" x14ac:dyDescent="0.25">
      <c r="A278" s="644" t="s">
        <v>1335</v>
      </c>
      <c r="B278" s="640" t="s">
        <v>1343</v>
      </c>
      <c r="C278" s="640" t="s">
        <v>2500</v>
      </c>
      <c r="D278" s="640" t="s">
        <v>465</v>
      </c>
      <c r="E278" s="652" t="s">
        <v>1462</v>
      </c>
      <c r="F278" s="652"/>
      <c r="G278" s="641"/>
      <c r="H278" s="641"/>
      <c r="I278" s="641"/>
      <c r="J278" s="641"/>
      <c r="K278" s="641"/>
      <c r="L278" s="641"/>
      <c r="M278" s="641"/>
      <c r="N278" s="641" t="s">
        <v>1275</v>
      </c>
      <c r="O278" s="641" t="s">
        <v>1336</v>
      </c>
      <c r="P278" s="641" t="s">
        <v>1287</v>
      </c>
      <c r="Q278" s="642">
        <v>45636</v>
      </c>
    </row>
    <row r="279" spans="1:17" s="634" customFormat="1" x14ac:dyDescent="0.25">
      <c r="A279" s="644" t="s">
        <v>1335</v>
      </c>
      <c r="B279" s="640" t="s">
        <v>1343</v>
      </c>
      <c r="C279" s="640" t="s">
        <v>468</v>
      </c>
      <c r="D279" s="640" t="s">
        <v>1463</v>
      </c>
      <c r="E279" s="652" t="s">
        <v>1387</v>
      </c>
      <c r="F279" s="652"/>
      <c r="G279" s="641"/>
      <c r="H279" s="641"/>
      <c r="I279" s="641"/>
      <c r="J279" s="641"/>
      <c r="K279" s="641"/>
      <c r="L279" s="641"/>
      <c r="M279" s="641"/>
      <c r="N279" s="641" t="s">
        <v>1272</v>
      </c>
      <c r="O279" s="641" t="s">
        <v>1337</v>
      </c>
      <c r="P279" s="641" t="s">
        <v>1287</v>
      </c>
      <c r="Q279" s="642">
        <v>45636</v>
      </c>
    </row>
    <row r="280" spans="1:17" s="634" customFormat="1" x14ac:dyDescent="0.25">
      <c r="A280" s="644" t="s">
        <v>1335</v>
      </c>
      <c r="B280" s="640" t="s">
        <v>1343</v>
      </c>
      <c r="C280" s="640" t="s">
        <v>471</v>
      </c>
      <c r="D280" s="640" t="s">
        <v>1464</v>
      </c>
      <c r="E280" s="652" t="s">
        <v>1465</v>
      </c>
      <c r="F280" s="652"/>
      <c r="G280" s="641"/>
      <c r="H280" s="641"/>
      <c r="I280" s="641"/>
      <c r="J280" s="641"/>
      <c r="K280" s="641"/>
      <c r="L280" s="641"/>
      <c r="M280" s="641"/>
      <c r="N280" s="641" t="s">
        <v>1275</v>
      </c>
      <c r="O280" s="641" t="s">
        <v>1336</v>
      </c>
      <c r="P280" s="641" t="s">
        <v>1287</v>
      </c>
      <c r="Q280" s="642">
        <v>45632</v>
      </c>
    </row>
    <row r="281" spans="1:17" s="634" customFormat="1" x14ac:dyDescent="0.25">
      <c r="A281" s="644" t="s">
        <v>1335</v>
      </c>
      <c r="B281" s="640" t="s">
        <v>1343</v>
      </c>
      <c r="C281" s="640" t="s">
        <v>471</v>
      </c>
      <c r="D281" s="640" t="s">
        <v>1466</v>
      </c>
      <c r="E281" s="652" t="s">
        <v>1467</v>
      </c>
      <c r="F281" s="652"/>
      <c r="G281" s="641"/>
      <c r="H281" s="641"/>
      <c r="I281" s="641"/>
      <c r="J281" s="641"/>
      <c r="K281" s="641"/>
      <c r="L281" s="641"/>
      <c r="M281" s="641"/>
      <c r="N281" s="641" t="s">
        <v>1275</v>
      </c>
      <c r="O281" s="641" t="s">
        <v>1336</v>
      </c>
      <c r="P281" s="641" t="s">
        <v>1287</v>
      </c>
      <c r="Q281" s="642">
        <v>45632</v>
      </c>
    </row>
    <row r="282" spans="1:17" s="634" customFormat="1" x14ac:dyDescent="0.25">
      <c r="A282" s="644" t="s">
        <v>1335</v>
      </c>
      <c r="B282" s="640" t="s">
        <v>1343</v>
      </c>
      <c r="C282" s="640" t="s">
        <v>471</v>
      </c>
      <c r="D282" s="640" t="s">
        <v>1468</v>
      </c>
      <c r="E282" s="652" t="s">
        <v>1469</v>
      </c>
      <c r="F282" s="652"/>
      <c r="G282" s="641"/>
      <c r="H282" s="641"/>
      <c r="I282" s="641"/>
      <c r="J282" s="641"/>
      <c r="K282" s="641"/>
      <c r="L282" s="641"/>
      <c r="M282" s="641"/>
      <c r="N282" s="641" t="s">
        <v>1275</v>
      </c>
      <c r="O282" s="641" t="s">
        <v>1336</v>
      </c>
      <c r="P282" s="641" t="s">
        <v>1287</v>
      </c>
      <c r="Q282" s="642">
        <v>45632</v>
      </c>
    </row>
    <row r="283" spans="1:17" s="634" customFormat="1" x14ac:dyDescent="0.25">
      <c r="A283" s="644" t="s">
        <v>1335</v>
      </c>
      <c r="B283" s="640" t="s">
        <v>1343</v>
      </c>
      <c r="C283" s="640" t="s">
        <v>471</v>
      </c>
      <c r="D283" s="640" t="s">
        <v>1471</v>
      </c>
      <c r="E283" s="652" t="s">
        <v>1454</v>
      </c>
      <c r="F283" s="652"/>
      <c r="G283" s="641"/>
      <c r="H283" s="641"/>
      <c r="I283" s="641"/>
      <c r="J283" s="641"/>
      <c r="K283" s="641"/>
      <c r="L283" s="641"/>
      <c r="M283" s="641"/>
      <c r="N283" s="641" t="s">
        <v>1275</v>
      </c>
      <c r="O283" s="641" t="s">
        <v>1336</v>
      </c>
      <c r="P283" s="641" t="s">
        <v>1287</v>
      </c>
      <c r="Q283" s="642">
        <v>45632</v>
      </c>
    </row>
    <row r="284" spans="1:17" s="634" customFormat="1" x14ac:dyDescent="0.25">
      <c r="A284" s="644" t="s">
        <v>1335</v>
      </c>
      <c r="B284" s="640" t="s">
        <v>1343</v>
      </c>
      <c r="C284" s="640" t="s">
        <v>471</v>
      </c>
      <c r="D284" s="640" t="s">
        <v>1472</v>
      </c>
      <c r="E284" s="652" t="s">
        <v>1473</v>
      </c>
      <c r="F284" s="652"/>
      <c r="G284" s="641"/>
      <c r="H284" s="641"/>
      <c r="I284" s="641"/>
      <c r="J284" s="641"/>
      <c r="K284" s="641"/>
      <c r="L284" s="641"/>
      <c r="M284" s="641"/>
      <c r="N284" s="641" t="s">
        <v>1275</v>
      </c>
      <c r="O284" s="641" t="s">
        <v>1336</v>
      </c>
      <c r="P284" s="641" t="s">
        <v>1287</v>
      </c>
      <c r="Q284" s="642">
        <v>45632</v>
      </c>
    </row>
    <row r="285" spans="1:17" s="634" customFormat="1" x14ac:dyDescent="0.25">
      <c r="A285" s="644" t="s">
        <v>1335</v>
      </c>
      <c r="B285" s="640" t="s">
        <v>1343</v>
      </c>
      <c r="C285" s="640" t="s">
        <v>471</v>
      </c>
      <c r="D285" s="640" t="s">
        <v>482</v>
      </c>
      <c r="E285" s="652" t="s">
        <v>1474</v>
      </c>
      <c r="F285" s="652"/>
      <c r="G285" s="641"/>
      <c r="H285" s="641"/>
      <c r="I285" s="641"/>
      <c r="J285" s="641"/>
      <c r="K285" s="641"/>
      <c r="L285" s="641"/>
      <c r="M285" s="641"/>
      <c r="N285" s="641" t="s">
        <v>1275</v>
      </c>
      <c r="O285" s="641" t="s">
        <v>1336</v>
      </c>
      <c r="P285" s="641" t="s">
        <v>1287</v>
      </c>
      <c r="Q285" s="642">
        <v>45632</v>
      </c>
    </row>
    <row r="286" spans="1:17" s="634" customFormat="1" x14ac:dyDescent="0.25">
      <c r="A286" s="644" t="s">
        <v>1335</v>
      </c>
      <c r="B286" s="640" t="s">
        <v>1343</v>
      </c>
      <c r="C286" s="640" t="s">
        <v>471</v>
      </c>
      <c r="D286" s="640" t="s">
        <v>2441</v>
      </c>
      <c r="E286" s="652" t="s">
        <v>2510</v>
      </c>
      <c r="F286" s="652"/>
      <c r="G286" s="641"/>
      <c r="H286" s="641"/>
      <c r="I286" s="641"/>
      <c r="J286" s="641"/>
      <c r="K286" s="641"/>
      <c r="L286" s="641"/>
      <c r="M286" s="641"/>
      <c r="N286" s="641" t="s">
        <v>1275</v>
      </c>
      <c r="O286" s="641" t="s">
        <v>1336</v>
      </c>
      <c r="P286" s="641" t="s">
        <v>1287</v>
      </c>
      <c r="Q286" s="642">
        <v>45588</v>
      </c>
    </row>
    <row r="287" spans="1:17" s="634" customFormat="1" x14ac:dyDescent="0.25">
      <c r="A287" s="644" t="s">
        <v>1335</v>
      </c>
      <c r="B287" s="640" t="s">
        <v>1343</v>
      </c>
      <c r="C287" s="640" t="s">
        <v>471</v>
      </c>
      <c r="D287" s="640" t="s">
        <v>2441</v>
      </c>
      <c r="E287" s="652" t="s">
        <v>2510</v>
      </c>
      <c r="F287" s="652"/>
      <c r="G287" s="641"/>
      <c r="H287" s="641"/>
      <c r="I287" s="641"/>
      <c r="J287" s="641"/>
      <c r="K287" s="641"/>
      <c r="L287" s="641"/>
      <c r="M287" s="641"/>
      <c r="N287" s="641" t="s">
        <v>1275</v>
      </c>
      <c r="O287" s="641" t="s">
        <v>1336</v>
      </c>
      <c r="P287" s="641" t="s">
        <v>1287</v>
      </c>
      <c r="Q287" s="642">
        <v>45632</v>
      </c>
    </row>
    <row r="288" spans="1:17" s="634" customFormat="1" x14ac:dyDescent="0.25">
      <c r="A288" s="644" t="s">
        <v>1335</v>
      </c>
      <c r="B288" s="640" t="s">
        <v>1343</v>
      </c>
      <c r="C288" s="640" t="s">
        <v>471</v>
      </c>
      <c r="D288" s="640" t="s">
        <v>2444</v>
      </c>
      <c r="E288" s="652" t="s">
        <v>2511</v>
      </c>
      <c r="F288" s="652"/>
      <c r="G288" s="641"/>
      <c r="H288" s="641"/>
      <c r="I288" s="641"/>
      <c r="J288" s="641"/>
      <c r="K288" s="641"/>
      <c r="L288" s="641"/>
      <c r="M288" s="641"/>
      <c r="N288" s="641" t="s">
        <v>1275</v>
      </c>
      <c r="O288" s="641" t="s">
        <v>1336</v>
      </c>
      <c r="P288" s="641" t="s">
        <v>1287</v>
      </c>
      <c r="Q288" s="642">
        <v>45632</v>
      </c>
    </row>
    <row r="289" spans="1:17" s="634" customFormat="1" x14ac:dyDescent="0.25">
      <c r="A289" s="644" t="s">
        <v>1335</v>
      </c>
      <c r="B289" s="640" t="s">
        <v>1343</v>
      </c>
      <c r="C289" s="640" t="s">
        <v>471</v>
      </c>
      <c r="D289" s="640" t="s">
        <v>2448</v>
      </c>
      <c r="E289" s="652" t="s">
        <v>2511</v>
      </c>
      <c r="F289" s="652"/>
      <c r="G289" s="641"/>
      <c r="H289" s="641"/>
      <c r="I289" s="641"/>
      <c r="J289" s="641"/>
      <c r="K289" s="641"/>
      <c r="L289" s="641"/>
      <c r="M289" s="641"/>
      <c r="N289" s="641" t="s">
        <v>1275</v>
      </c>
      <c r="O289" s="641" t="s">
        <v>1336</v>
      </c>
      <c r="P289" s="641" t="s">
        <v>1287</v>
      </c>
      <c r="Q289" s="642">
        <v>45632</v>
      </c>
    </row>
    <row r="290" spans="1:17" s="634" customFormat="1" x14ac:dyDescent="0.25">
      <c r="A290" s="644" t="s">
        <v>1335</v>
      </c>
      <c r="B290" s="640" t="s">
        <v>1343</v>
      </c>
      <c r="C290" s="640" t="s">
        <v>1146</v>
      </c>
      <c r="D290" s="640" t="s">
        <v>396</v>
      </c>
      <c r="E290" s="652" t="s">
        <v>1391</v>
      </c>
      <c r="F290" s="652"/>
      <c r="G290" s="641"/>
      <c r="H290" s="641"/>
      <c r="I290" s="641"/>
      <c r="J290" s="641"/>
      <c r="K290" s="641"/>
      <c r="L290" s="641"/>
      <c r="M290" s="641"/>
      <c r="N290" s="641" t="s">
        <v>1272</v>
      </c>
      <c r="O290" s="641" t="s">
        <v>1337</v>
      </c>
      <c r="P290" s="641" t="s">
        <v>1287</v>
      </c>
      <c r="Q290" s="642">
        <v>45635</v>
      </c>
    </row>
    <row r="291" spans="1:17" s="634" customFormat="1" x14ac:dyDescent="0.25">
      <c r="A291" s="644" t="s">
        <v>1335</v>
      </c>
      <c r="B291" s="640" t="s">
        <v>1343</v>
      </c>
      <c r="C291" s="640" t="s">
        <v>1146</v>
      </c>
      <c r="D291" s="640" t="s">
        <v>399</v>
      </c>
      <c r="E291" s="652" t="s">
        <v>1475</v>
      </c>
      <c r="F291" s="652"/>
      <c r="G291" s="641"/>
      <c r="H291" s="641"/>
      <c r="I291" s="641"/>
      <c r="J291" s="641"/>
      <c r="K291" s="641"/>
      <c r="L291" s="641"/>
      <c r="M291" s="641"/>
      <c r="N291" s="641" t="s">
        <v>1272</v>
      </c>
      <c r="O291" s="641" t="s">
        <v>1337</v>
      </c>
      <c r="P291" s="641" t="s">
        <v>1287</v>
      </c>
      <c r="Q291" s="642">
        <v>45635</v>
      </c>
    </row>
    <row r="292" spans="1:17" s="634" customFormat="1" x14ac:dyDescent="0.25">
      <c r="A292" s="644" t="s">
        <v>1335</v>
      </c>
      <c r="B292" s="640" t="s">
        <v>1343</v>
      </c>
      <c r="C292" s="640" t="s">
        <v>2501</v>
      </c>
      <c r="D292" s="640" t="s">
        <v>1476</v>
      </c>
      <c r="E292" s="652" t="s">
        <v>1360</v>
      </c>
      <c r="F292" s="652"/>
      <c r="G292" s="641"/>
      <c r="H292" s="641"/>
      <c r="I292" s="641"/>
      <c r="J292" s="641"/>
      <c r="K292" s="641"/>
      <c r="L292" s="641"/>
      <c r="M292" s="641"/>
      <c r="N292" s="641" t="s">
        <v>1318</v>
      </c>
      <c r="O292" s="641" t="s">
        <v>1338</v>
      </c>
      <c r="P292" s="641" t="s">
        <v>1301</v>
      </c>
      <c r="Q292" s="642">
        <v>45636</v>
      </c>
    </row>
    <row r="293" spans="1:17" s="634" customFormat="1" x14ac:dyDescent="0.25">
      <c r="A293" s="644" t="s">
        <v>1335</v>
      </c>
      <c r="B293" s="640" t="s">
        <v>1343</v>
      </c>
      <c r="C293" s="640" t="s">
        <v>2501</v>
      </c>
      <c r="D293" s="640" t="s">
        <v>1477</v>
      </c>
      <c r="E293" s="652" t="s">
        <v>1478</v>
      </c>
      <c r="F293" s="652"/>
      <c r="G293" s="641"/>
      <c r="H293" s="641"/>
      <c r="I293" s="641"/>
      <c r="J293" s="641"/>
      <c r="K293" s="641"/>
      <c r="L293" s="641"/>
      <c r="M293" s="641"/>
      <c r="N293" s="641" t="s">
        <v>1318</v>
      </c>
      <c r="O293" s="641" t="s">
        <v>1338</v>
      </c>
      <c r="P293" s="641" t="s">
        <v>1301</v>
      </c>
      <c r="Q293" s="642">
        <v>45636</v>
      </c>
    </row>
    <row r="294" spans="1:17" s="634" customFormat="1" x14ac:dyDescent="0.25">
      <c r="A294" s="644" t="s">
        <v>1335</v>
      </c>
      <c r="B294" s="640" t="s">
        <v>1343</v>
      </c>
      <c r="C294" s="640" t="s">
        <v>2501</v>
      </c>
      <c r="D294" s="640" t="s">
        <v>1479</v>
      </c>
      <c r="E294" s="652" t="s">
        <v>1475</v>
      </c>
      <c r="F294" s="652"/>
      <c r="G294" s="641"/>
      <c r="H294" s="641"/>
      <c r="I294" s="641"/>
      <c r="J294" s="641"/>
      <c r="K294" s="641"/>
      <c r="L294" s="641"/>
      <c r="M294" s="641"/>
      <c r="N294" s="641" t="s">
        <v>1318</v>
      </c>
      <c r="O294" s="641" t="s">
        <v>1338</v>
      </c>
      <c r="P294" s="641" t="s">
        <v>1301</v>
      </c>
      <c r="Q294" s="642">
        <v>45636</v>
      </c>
    </row>
    <row r="295" spans="1:17" s="634" customFormat="1" x14ac:dyDescent="0.25">
      <c r="A295" s="644" t="s">
        <v>1335</v>
      </c>
      <c r="B295" s="640" t="s">
        <v>1343</v>
      </c>
      <c r="C295" s="640" t="s">
        <v>2501</v>
      </c>
      <c r="D295" s="640" t="s">
        <v>1480</v>
      </c>
      <c r="E295" s="652" t="s">
        <v>1355</v>
      </c>
      <c r="F295" s="652"/>
      <c r="G295" s="641"/>
      <c r="H295" s="641"/>
      <c r="I295" s="641"/>
      <c r="J295" s="641"/>
      <c r="K295" s="641"/>
      <c r="L295" s="641"/>
      <c r="M295" s="641"/>
      <c r="N295" s="641" t="s">
        <v>1318</v>
      </c>
      <c r="O295" s="641" t="s">
        <v>1338</v>
      </c>
      <c r="P295" s="641" t="s">
        <v>1301</v>
      </c>
      <c r="Q295" s="642">
        <v>45636</v>
      </c>
    </row>
    <row r="296" spans="1:17" s="634" customFormat="1" x14ac:dyDescent="0.25">
      <c r="A296" s="644" t="s">
        <v>1335</v>
      </c>
      <c r="B296" s="640" t="s">
        <v>1343</v>
      </c>
      <c r="C296" s="640" t="s">
        <v>499</v>
      </c>
      <c r="D296" s="640" t="s">
        <v>1412</v>
      </c>
      <c r="E296" s="652" t="s">
        <v>1413</v>
      </c>
      <c r="F296" s="652"/>
      <c r="G296" s="641"/>
      <c r="H296" s="641"/>
      <c r="I296" s="641"/>
      <c r="J296" s="641"/>
      <c r="K296" s="641"/>
      <c r="L296" s="641"/>
      <c r="M296" s="641"/>
      <c r="N296" s="641" t="s">
        <v>1277</v>
      </c>
      <c r="O296" s="641" t="s">
        <v>2496</v>
      </c>
      <c r="P296" s="641" t="s">
        <v>1287</v>
      </c>
      <c r="Q296" s="642">
        <v>45632</v>
      </c>
    </row>
    <row r="297" spans="1:17" s="634" customFormat="1" x14ac:dyDescent="0.25">
      <c r="A297" s="644" t="s">
        <v>1335</v>
      </c>
      <c r="B297" s="640" t="s">
        <v>1343</v>
      </c>
      <c r="C297" s="640" t="s">
        <v>499</v>
      </c>
      <c r="D297" s="640" t="s">
        <v>1414</v>
      </c>
      <c r="E297" s="652" t="s">
        <v>1407</v>
      </c>
      <c r="F297" s="652"/>
      <c r="G297" s="641"/>
      <c r="H297" s="641"/>
      <c r="I297" s="641"/>
      <c r="J297" s="641"/>
      <c r="K297" s="641"/>
      <c r="L297" s="641"/>
      <c r="M297" s="641"/>
      <c r="N297" s="641" t="s">
        <v>1277</v>
      </c>
      <c r="O297" s="641" t="s">
        <v>2496</v>
      </c>
      <c r="P297" s="641" t="s">
        <v>1287</v>
      </c>
      <c r="Q297" s="642">
        <v>45632</v>
      </c>
    </row>
    <row r="298" spans="1:17" s="634" customFormat="1" x14ac:dyDescent="0.25">
      <c r="A298" s="644" t="s">
        <v>1335</v>
      </c>
      <c r="B298" s="640" t="s">
        <v>1343</v>
      </c>
      <c r="C298" s="640" t="s">
        <v>499</v>
      </c>
      <c r="D298" s="640" t="s">
        <v>504</v>
      </c>
      <c r="E298" s="652" t="s">
        <v>1415</v>
      </c>
      <c r="F298" s="652"/>
      <c r="G298" s="641"/>
      <c r="H298" s="641"/>
      <c r="I298" s="641"/>
      <c r="J298" s="641"/>
      <c r="K298" s="641"/>
      <c r="L298" s="641"/>
      <c r="M298" s="641"/>
      <c r="N298" s="641" t="s">
        <v>1277</v>
      </c>
      <c r="O298" s="641" t="s">
        <v>2496</v>
      </c>
      <c r="P298" s="641" t="s">
        <v>1287</v>
      </c>
      <c r="Q298" s="642">
        <v>45632</v>
      </c>
    </row>
    <row r="299" spans="1:17" s="634" customFormat="1" x14ac:dyDescent="0.25">
      <c r="A299" s="644" t="s">
        <v>1335</v>
      </c>
      <c r="B299" s="640" t="s">
        <v>1343</v>
      </c>
      <c r="C299" s="640" t="s">
        <v>499</v>
      </c>
      <c r="D299" s="640" t="s">
        <v>507</v>
      </c>
      <c r="E299" s="652" t="s">
        <v>1417</v>
      </c>
      <c r="F299" s="652"/>
      <c r="G299" s="641"/>
      <c r="H299" s="641"/>
      <c r="I299" s="641"/>
      <c r="J299" s="641"/>
      <c r="K299" s="641"/>
      <c r="L299" s="641"/>
      <c r="M299" s="641"/>
      <c r="N299" s="641" t="s">
        <v>1277</v>
      </c>
      <c r="O299" s="641" t="s">
        <v>2496</v>
      </c>
      <c r="P299" s="641" t="s">
        <v>1287</v>
      </c>
      <c r="Q299" s="642">
        <v>45632</v>
      </c>
    </row>
    <row r="300" spans="1:17" s="634" customFormat="1" x14ac:dyDescent="0.25">
      <c r="A300" s="644" t="s">
        <v>1335</v>
      </c>
      <c r="B300" s="640" t="s">
        <v>1343</v>
      </c>
      <c r="C300" s="640" t="s">
        <v>499</v>
      </c>
      <c r="D300" s="640" t="s">
        <v>1827</v>
      </c>
      <c r="E300" s="652" t="s">
        <v>1833</v>
      </c>
      <c r="F300" s="652"/>
      <c r="G300" s="641"/>
      <c r="H300" s="641"/>
      <c r="I300" s="641"/>
      <c r="J300" s="641"/>
      <c r="K300" s="641"/>
      <c r="L300" s="641"/>
      <c r="M300" s="641"/>
      <c r="N300" s="641" t="s">
        <v>1277</v>
      </c>
      <c r="O300" s="641" t="s">
        <v>2496</v>
      </c>
      <c r="P300" s="641" t="s">
        <v>1287</v>
      </c>
      <c r="Q300" s="642">
        <v>45632</v>
      </c>
    </row>
    <row r="301" spans="1:17" s="634" customFormat="1" x14ac:dyDescent="0.25">
      <c r="A301" s="644" t="s">
        <v>1335</v>
      </c>
      <c r="B301" s="640" t="s">
        <v>1343</v>
      </c>
      <c r="C301" s="640" t="s">
        <v>510</v>
      </c>
      <c r="D301" s="640" t="s">
        <v>511</v>
      </c>
      <c r="E301" s="652" t="s">
        <v>1360</v>
      </c>
      <c r="F301" s="652"/>
      <c r="G301" s="641"/>
      <c r="H301" s="641"/>
      <c r="I301" s="641"/>
      <c r="J301" s="641"/>
      <c r="K301" s="641"/>
      <c r="L301" s="641"/>
      <c r="M301" s="641"/>
      <c r="N301" s="641" t="s">
        <v>1272</v>
      </c>
      <c r="O301" s="641" t="s">
        <v>1337</v>
      </c>
      <c r="P301" s="641" t="s">
        <v>1287</v>
      </c>
      <c r="Q301" s="642">
        <v>45635</v>
      </c>
    </row>
    <row r="302" spans="1:17" s="634" customFormat="1" x14ac:dyDescent="0.25">
      <c r="A302" s="644" t="s">
        <v>1335</v>
      </c>
      <c r="B302" s="640" t="s">
        <v>1343</v>
      </c>
      <c r="C302" s="640" t="s">
        <v>515</v>
      </c>
      <c r="D302" s="640" t="s">
        <v>1891</v>
      </c>
      <c r="E302" s="652" t="s">
        <v>1360</v>
      </c>
      <c r="F302" s="652"/>
      <c r="G302" s="641"/>
      <c r="H302" s="641"/>
      <c r="I302" s="641"/>
      <c r="J302" s="641"/>
      <c r="K302" s="641"/>
      <c r="L302" s="641"/>
      <c r="M302" s="641"/>
      <c r="N302" s="641" t="s">
        <v>1318</v>
      </c>
      <c r="O302" s="641" t="s">
        <v>1338</v>
      </c>
      <c r="P302" s="641" t="s">
        <v>1287</v>
      </c>
      <c r="Q302" s="642">
        <v>45635</v>
      </c>
    </row>
    <row r="303" spans="1:17" s="634" customFormat="1" x14ac:dyDescent="0.25">
      <c r="A303" s="644" t="s">
        <v>1286</v>
      </c>
      <c r="B303" s="640" t="s">
        <v>1263</v>
      </c>
      <c r="C303" s="640" t="s">
        <v>15</v>
      </c>
      <c r="D303" s="640" t="s">
        <v>2102</v>
      </c>
      <c r="E303" s="652" t="s">
        <v>1355</v>
      </c>
      <c r="F303" s="652"/>
      <c r="G303" s="641"/>
      <c r="H303" s="641"/>
      <c r="I303" s="641"/>
      <c r="J303" s="641"/>
      <c r="K303" s="641"/>
      <c r="L303" s="641"/>
      <c r="M303" s="641"/>
      <c r="N303" s="641" t="s">
        <v>1277</v>
      </c>
      <c r="O303" s="641" t="s">
        <v>1277</v>
      </c>
      <c r="P303" s="641" t="s">
        <v>1287</v>
      </c>
      <c r="Q303" s="642">
        <v>45657</v>
      </c>
    </row>
    <row r="304" spans="1:17" s="634" customFormat="1" x14ac:dyDescent="0.25">
      <c r="A304" s="644" t="s">
        <v>1286</v>
      </c>
      <c r="B304" s="640" t="s">
        <v>1263</v>
      </c>
      <c r="C304" s="640" t="s">
        <v>15</v>
      </c>
      <c r="D304" s="640" t="s">
        <v>2105</v>
      </c>
      <c r="E304" s="652" t="s">
        <v>1355</v>
      </c>
      <c r="F304" s="652"/>
      <c r="G304" s="641"/>
      <c r="H304" s="641"/>
      <c r="I304" s="641"/>
      <c r="J304" s="641"/>
      <c r="K304" s="641"/>
      <c r="L304" s="641"/>
      <c r="M304" s="641"/>
      <c r="N304" s="641" t="s">
        <v>1277</v>
      </c>
      <c r="O304" s="641" t="s">
        <v>1277</v>
      </c>
      <c r="P304" s="641" t="s">
        <v>1287</v>
      </c>
      <c r="Q304" s="642">
        <v>45657</v>
      </c>
    </row>
    <row r="305" spans="1:17" s="634" customFormat="1" x14ac:dyDescent="0.25">
      <c r="A305" s="644" t="s">
        <v>1286</v>
      </c>
      <c r="B305" s="640" t="s">
        <v>1263</v>
      </c>
      <c r="C305" s="640" t="s">
        <v>15</v>
      </c>
      <c r="D305" s="640" t="s">
        <v>158</v>
      </c>
      <c r="E305" s="652" t="s">
        <v>1481</v>
      </c>
      <c r="F305" s="652"/>
      <c r="G305" s="641"/>
      <c r="H305" s="641"/>
      <c r="I305" s="641"/>
      <c r="J305" s="641"/>
      <c r="K305" s="641"/>
      <c r="L305" s="641"/>
      <c r="M305" s="641"/>
      <c r="N305" s="641" t="s">
        <v>1318</v>
      </c>
      <c r="O305" s="641" t="s">
        <v>1318</v>
      </c>
      <c r="P305" s="641" t="s">
        <v>1287</v>
      </c>
      <c r="Q305" s="642">
        <v>45657</v>
      </c>
    </row>
    <row r="306" spans="1:17" s="634" customFormat="1" x14ac:dyDescent="0.25">
      <c r="A306" s="644" t="s">
        <v>1286</v>
      </c>
      <c r="B306" s="640" t="s">
        <v>1263</v>
      </c>
      <c r="C306" s="640" t="s">
        <v>15</v>
      </c>
      <c r="D306" s="640" t="s">
        <v>1223</v>
      </c>
      <c r="E306" s="652" t="s">
        <v>1355</v>
      </c>
      <c r="F306" s="652"/>
      <c r="G306" s="641"/>
      <c r="H306" s="641"/>
      <c r="I306" s="641"/>
      <c r="J306" s="641"/>
      <c r="K306" s="641"/>
      <c r="L306" s="641"/>
      <c r="M306" s="641"/>
      <c r="N306" s="641" t="s">
        <v>1318</v>
      </c>
      <c r="O306" s="641" t="s">
        <v>1318</v>
      </c>
      <c r="P306" s="641" t="s">
        <v>1287</v>
      </c>
      <c r="Q306" s="642">
        <v>45657</v>
      </c>
    </row>
    <row r="307" spans="1:17" s="634" customFormat="1" x14ac:dyDescent="0.25">
      <c r="A307" s="644" t="s">
        <v>1286</v>
      </c>
      <c r="B307" s="640" t="s">
        <v>1296</v>
      </c>
      <c r="C307" s="640" t="s">
        <v>22</v>
      </c>
      <c r="D307" s="640" t="s">
        <v>1836</v>
      </c>
      <c r="E307" s="652" t="s">
        <v>1360</v>
      </c>
      <c r="F307" s="652"/>
      <c r="G307" s="641"/>
      <c r="H307" s="641"/>
      <c r="I307" s="641"/>
      <c r="J307" s="641"/>
      <c r="K307" s="641"/>
      <c r="L307" s="641"/>
      <c r="M307" s="641"/>
      <c r="N307" s="641" t="s">
        <v>1272</v>
      </c>
      <c r="O307" s="641" t="s">
        <v>1272</v>
      </c>
      <c r="P307" s="641" t="s">
        <v>1287</v>
      </c>
      <c r="Q307" s="642">
        <v>45657</v>
      </c>
    </row>
    <row r="308" spans="1:17" s="634" customFormat="1" x14ac:dyDescent="0.25">
      <c r="A308" s="644" t="s">
        <v>1286</v>
      </c>
      <c r="B308" s="640" t="s">
        <v>1296</v>
      </c>
      <c r="C308" s="640" t="s">
        <v>23</v>
      </c>
      <c r="D308" s="640" t="s">
        <v>2133</v>
      </c>
      <c r="E308" s="652" t="s">
        <v>1360</v>
      </c>
      <c r="F308" s="652"/>
      <c r="G308" s="641"/>
      <c r="H308" s="641"/>
      <c r="I308" s="641"/>
      <c r="J308" s="641"/>
      <c r="K308" s="641"/>
      <c r="L308" s="641"/>
      <c r="M308" s="641"/>
      <c r="N308" s="641" t="s">
        <v>1272</v>
      </c>
      <c r="O308" s="641" t="s">
        <v>1272</v>
      </c>
      <c r="P308" s="641" t="s">
        <v>1287</v>
      </c>
      <c r="Q308" s="642">
        <v>45657</v>
      </c>
    </row>
    <row r="309" spans="1:17" s="634" customFormat="1" x14ac:dyDescent="0.25">
      <c r="A309" s="644" t="s">
        <v>1286</v>
      </c>
      <c r="B309" s="640" t="s">
        <v>1296</v>
      </c>
      <c r="C309" s="640" t="s">
        <v>1303</v>
      </c>
      <c r="D309" s="640" t="s">
        <v>2421</v>
      </c>
      <c r="E309" s="652" t="s">
        <v>2462</v>
      </c>
      <c r="F309" s="652"/>
      <c r="G309" s="641"/>
      <c r="H309" s="641"/>
      <c r="I309" s="641"/>
      <c r="J309" s="641"/>
      <c r="K309" s="641"/>
      <c r="L309" s="641"/>
      <c r="M309" s="641"/>
      <c r="N309" s="641" t="s">
        <v>1294</v>
      </c>
      <c r="O309" s="641" t="s">
        <v>1294</v>
      </c>
      <c r="P309" s="641" t="s">
        <v>1287</v>
      </c>
      <c r="Q309" s="642">
        <v>45635</v>
      </c>
    </row>
    <row r="310" spans="1:17" s="634" customFormat="1" x14ac:dyDescent="0.25">
      <c r="A310" s="644" t="s">
        <v>1286</v>
      </c>
      <c r="B310" s="640" t="s">
        <v>1296</v>
      </c>
      <c r="C310" s="640" t="s">
        <v>1303</v>
      </c>
      <c r="D310" s="640" t="s">
        <v>2421</v>
      </c>
      <c r="E310" s="652" t="s">
        <v>2462</v>
      </c>
      <c r="F310" s="652"/>
      <c r="G310" s="641"/>
      <c r="H310" s="641"/>
      <c r="I310" s="641"/>
      <c r="J310" s="641"/>
      <c r="K310" s="641"/>
      <c r="L310" s="641"/>
      <c r="M310" s="641"/>
      <c r="N310" s="641" t="s">
        <v>1294</v>
      </c>
      <c r="O310" s="641" t="s">
        <v>1294</v>
      </c>
      <c r="P310" s="641" t="s">
        <v>1287</v>
      </c>
      <c r="Q310" s="642">
        <v>45657</v>
      </c>
    </row>
    <row r="311" spans="1:17" s="634" customFormat="1" x14ac:dyDescent="0.25">
      <c r="A311" s="644" t="s">
        <v>1289</v>
      </c>
      <c r="B311" s="640" t="s">
        <v>1263</v>
      </c>
      <c r="C311" s="640" t="s">
        <v>6</v>
      </c>
      <c r="D311" s="640" t="s">
        <v>1352</v>
      </c>
      <c r="E311" s="652" t="s">
        <v>1353</v>
      </c>
      <c r="F311" s="652"/>
      <c r="G311" s="641"/>
      <c r="H311" s="641"/>
      <c r="I311" s="641"/>
      <c r="J311" s="641"/>
      <c r="K311" s="641"/>
      <c r="L311" s="641"/>
      <c r="M311" s="641"/>
      <c r="N311" s="641" t="s">
        <v>1277</v>
      </c>
      <c r="O311" s="641" t="s">
        <v>1339</v>
      </c>
      <c r="P311" s="641" t="s">
        <v>1287</v>
      </c>
      <c r="Q311" s="642">
        <v>45646</v>
      </c>
    </row>
    <row r="312" spans="1:17" s="634" customFormat="1" x14ac:dyDescent="0.25">
      <c r="A312" s="644" t="s">
        <v>1289</v>
      </c>
      <c r="B312" s="640" t="s">
        <v>1263</v>
      </c>
      <c r="C312" s="640" t="s">
        <v>11</v>
      </c>
      <c r="D312" s="640" t="s">
        <v>2135</v>
      </c>
      <c r="E312" s="652" t="s">
        <v>1364</v>
      </c>
      <c r="F312" s="652"/>
      <c r="G312" s="641"/>
      <c r="H312" s="641"/>
      <c r="I312" s="641"/>
      <c r="J312" s="641"/>
      <c r="K312" s="641"/>
      <c r="L312" s="641"/>
      <c r="M312" s="641"/>
      <c r="N312" s="641" t="s">
        <v>1272</v>
      </c>
      <c r="O312" s="641" t="s">
        <v>1291</v>
      </c>
      <c r="P312" s="641" t="s">
        <v>1269</v>
      </c>
      <c r="Q312" s="642">
        <v>45646</v>
      </c>
    </row>
    <row r="313" spans="1:17" s="634" customFormat="1" x14ac:dyDescent="0.25">
      <c r="A313" s="644" t="s">
        <v>1289</v>
      </c>
      <c r="B313" s="640" t="s">
        <v>1263</v>
      </c>
      <c r="C313" s="640" t="s">
        <v>12</v>
      </c>
      <c r="D313" s="640" t="s">
        <v>76</v>
      </c>
      <c r="E313" s="652" t="s">
        <v>1365</v>
      </c>
      <c r="F313" s="652"/>
      <c r="G313" s="641"/>
      <c r="H313" s="641"/>
      <c r="I313" s="641"/>
      <c r="J313" s="641"/>
      <c r="K313" s="641"/>
      <c r="L313" s="641"/>
      <c r="M313" s="641"/>
      <c r="N313" s="641" t="s">
        <v>1267</v>
      </c>
      <c r="O313" s="641" t="s">
        <v>1290</v>
      </c>
      <c r="P313" s="641" t="s">
        <v>1269</v>
      </c>
      <c r="Q313" s="642">
        <v>45646</v>
      </c>
    </row>
    <row r="314" spans="1:17" s="634" customFormat="1" x14ac:dyDescent="0.25">
      <c r="A314" s="644" t="s">
        <v>1289</v>
      </c>
      <c r="B314" s="640" t="s">
        <v>1263</v>
      </c>
      <c r="C314" s="640" t="s">
        <v>12</v>
      </c>
      <c r="D314" s="640" t="s">
        <v>1217</v>
      </c>
      <c r="E314" s="652" t="s">
        <v>1366</v>
      </c>
      <c r="F314" s="652"/>
      <c r="G314" s="641"/>
      <c r="H314" s="641"/>
      <c r="I314" s="641"/>
      <c r="J314" s="641"/>
      <c r="K314" s="641"/>
      <c r="L314" s="641"/>
      <c r="M314" s="641"/>
      <c r="N314" s="641" t="s">
        <v>1267</v>
      </c>
      <c r="O314" s="641" t="s">
        <v>1290</v>
      </c>
      <c r="P314" s="641" t="s">
        <v>1269</v>
      </c>
      <c r="Q314" s="642">
        <v>45646</v>
      </c>
    </row>
    <row r="315" spans="1:17" s="634" customFormat="1" x14ac:dyDescent="0.25">
      <c r="A315" s="644" t="s">
        <v>1289</v>
      </c>
      <c r="B315" s="640" t="s">
        <v>1283</v>
      </c>
      <c r="C315" s="640" t="s">
        <v>18</v>
      </c>
      <c r="D315" s="640" t="s">
        <v>163</v>
      </c>
      <c r="E315" s="652" t="s">
        <v>1364</v>
      </c>
      <c r="F315" s="652"/>
      <c r="G315" s="641"/>
      <c r="H315" s="641"/>
      <c r="I315" s="641"/>
      <c r="J315" s="641"/>
      <c r="K315" s="641"/>
      <c r="L315" s="641"/>
      <c r="M315" s="641"/>
      <c r="N315" s="641" t="s">
        <v>1275</v>
      </c>
      <c r="O315" s="641" t="s">
        <v>1341</v>
      </c>
      <c r="P315" s="641" t="s">
        <v>1269</v>
      </c>
      <c r="Q315" s="642">
        <v>45646</v>
      </c>
    </row>
    <row r="316" spans="1:17" s="634" customFormat="1" x14ac:dyDescent="0.25">
      <c r="A316" s="644" t="s">
        <v>1289</v>
      </c>
      <c r="B316" s="640" t="s">
        <v>1263</v>
      </c>
      <c r="C316" s="640" t="s">
        <v>19</v>
      </c>
      <c r="D316" s="640" t="s">
        <v>2108</v>
      </c>
      <c r="E316" s="652" t="s">
        <v>2130</v>
      </c>
      <c r="F316" s="652"/>
      <c r="G316" s="641"/>
      <c r="H316" s="641"/>
      <c r="I316" s="641"/>
      <c r="J316" s="641"/>
      <c r="K316" s="641"/>
      <c r="L316" s="641"/>
      <c r="M316" s="641"/>
      <c r="N316" s="641" t="s">
        <v>1264</v>
      </c>
      <c r="O316" s="641" t="s">
        <v>1292</v>
      </c>
      <c r="P316" s="641" t="s">
        <v>1269</v>
      </c>
      <c r="Q316" s="642">
        <v>45646</v>
      </c>
    </row>
    <row r="317" spans="1:17" s="634" customFormat="1" x14ac:dyDescent="0.25">
      <c r="A317" s="644" t="s">
        <v>1289</v>
      </c>
      <c r="B317" s="640" t="s">
        <v>1343</v>
      </c>
      <c r="C317" s="640" t="s">
        <v>217</v>
      </c>
      <c r="D317" s="640" t="s">
        <v>1419</v>
      </c>
      <c r="E317" s="652" t="s">
        <v>1420</v>
      </c>
      <c r="F317" s="652"/>
      <c r="G317" s="641"/>
      <c r="H317" s="641"/>
      <c r="I317" s="641"/>
      <c r="J317" s="641"/>
      <c r="K317" s="641"/>
      <c r="L317" s="641"/>
      <c r="M317" s="641"/>
      <c r="N317" s="641" t="s">
        <v>1488</v>
      </c>
      <c r="O317" s="641" t="s">
        <v>1489</v>
      </c>
      <c r="P317" s="641" t="s">
        <v>1269</v>
      </c>
      <c r="Q317" s="642">
        <v>45646</v>
      </c>
    </row>
    <row r="318" spans="1:17" s="634" customFormat="1" x14ac:dyDescent="0.25">
      <c r="A318" s="644" t="s">
        <v>1289</v>
      </c>
      <c r="B318" s="640" t="s">
        <v>1343</v>
      </c>
      <c r="C318" s="640" t="s">
        <v>1850</v>
      </c>
      <c r="D318" s="640" t="s">
        <v>1851</v>
      </c>
      <c r="E318" s="652" t="s">
        <v>1900</v>
      </c>
      <c r="F318" s="652"/>
      <c r="G318" s="641"/>
      <c r="H318" s="641"/>
      <c r="I318" s="641"/>
      <c r="J318" s="641"/>
      <c r="K318" s="641"/>
      <c r="L318" s="641"/>
      <c r="M318" s="641"/>
      <c r="N318" s="641" t="s">
        <v>1272</v>
      </c>
      <c r="O318" s="641" t="s">
        <v>1291</v>
      </c>
      <c r="P318" s="641" t="s">
        <v>1287</v>
      </c>
      <c r="Q318" s="642">
        <v>45646</v>
      </c>
    </row>
    <row r="319" spans="1:17" s="634" customFormat="1" x14ac:dyDescent="0.25">
      <c r="A319" s="644" t="s">
        <v>1289</v>
      </c>
      <c r="B319" s="640" t="s">
        <v>1343</v>
      </c>
      <c r="C319" s="640" t="s">
        <v>374</v>
      </c>
      <c r="D319" s="640" t="s">
        <v>375</v>
      </c>
      <c r="E319" s="652" t="s">
        <v>1406</v>
      </c>
      <c r="F319" s="652"/>
      <c r="G319" s="641"/>
      <c r="H319" s="641"/>
      <c r="I319" s="641"/>
      <c r="J319" s="641"/>
      <c r="K319" s="641"/>
      <c r="L319" s="641"/>
      <c r="M319" s="641"/>
      <c r="N319" s="641" t="s">
        <v>1277</v>
      </c>
      <c r="O319" s="641" t="s">
        <v>1339</v>
      </c>
      <c r="P319" s="641" t="s">
        <v>1287</v>
      </c>
      <c r="Q319" s="642">
        <v>45646</v>
      </c>
    </row>
    <row r="320" spans="1:17" s="634" customFormat="1" x14ac:dyDescent="0.25">
      <c r="A320" s="644" t="s">
        <v>1289</v>
      </c>
      <c r="B320" s="640" t="s">
        <v>1343</v>
      </c>
      <c r="C320" s="640" t="s">
        <v>374</v>
      </c>
      <c r="D320" s="640" t="s">
        <v>378</v>
      </c>
      <c r="E320" s="652" t="s">
        <v>1407</v>
      </c>
      <c r="F320" s="652"/>
      <c r="G320" s="641"/>
      <c r="H320" s="641"/>
      <c r="I320" s="641"/>
      <c r="J320" s="641"/>
      <c r="K320" s="641"/>
      <c r="L320" s="641"/>
      <c r="M320" s="641"/>
      <c r="N320" s="641" t="s">
        <v>1277</v>
      </c>
      <c r="O320" s="641" t="s">
        <v>1339</v>
      </c>
      <c r="P320" s="641" t="s">
        <v>1287</v>
      </c>
      <c r="Q320" s="642">
        <v>45646</v>
      </c>
    </row>
    <row r="321" spans="1:17" s="634" customFormat="1" ht="15" customHeight="1" x14ac:dyDescent="0.25">
      <c r="A321" s="1747" t="s">
        <v>1252</v>
      </c>
      <c r="B321" s="1822" t="s">
        <v>526</v>
      </c>
      <c r="C321" s="1823"/>
      <c r="D321" s="1791" t="s">
        <v>1490</v>
      </c>
      <c r="E321" s="1782" t="s">
        <v>1491</v>
      </c>
      <c r="F321" s="1794"/>
      <c r="G321" s="653"/>
      <c r="H321" s="653"/>
      <c r="I321" s="653"/>
      <c r="J321" s="654"/>
      <c r="K321" s="1797" t="s">
        <v>1492</v>
      </c>
      <c r="L321" s="1797"/>
      <c r="M321" s="1797"/>
      <c r="N321" s="1797"/>
      <c r="O321" s="1798"/>
      <c r="P321" s="1799" t="s">
        <v>1256</v>
      </c>
      <c r="Q321" s="1782" t="s">
        <v>1257</v>
      </c>
    </row>
    <row r="322" spans="1:17" s="634" customFormat="1" ht="15" customHeight="1" x14ac:dyDescent="0.25">
      <c r="A322" s="1748"/>
      <c r="B322" s="1824"/>
      <c r="C322" s="1825"/>
      <c r="D322" s="1792"/>
      <c r="E322" s="1783"/>
      <c r="F322" s="1795"/>
      <c r="G322" s="653"/>
      <c r="H322" s="653"/>
      <c r="I322" s="653"/>
      <c r="J322" s="655"/>
      <c r="K322" s="655"/>
      <c r="L322" s="1785" t="s">
        <v>1493</v>
      </c>
      <c r="M322" s="1785"/>
      <c r="N322" s="1785" t="s">
        <v>1494</v>
      </c>
      <c r="O322" s="1786"/>
      <c r="P322" s="1800"/>
      <c r="Q322" s="1783"/>
    </row>
    <row r="323" spans="1:17" s="634" customFormat="1" ht="15" customHeight="1" x14ac:dyDescent="0.25">
      <c r="A323" s="1748"/>
      <c r="B323" s="1824"/>
      <c r="C323" s="1825"/>
      <c r="D323" s="1792"/>
      <c r="E323" s="1783"/>
      <c r="F323" s="1795"/>
      <c r="G323" s="653"/>
      <c r="H323" s="653"/>
      <c r="I323" s="653"/>
      <c r="J323" s="655"/>
      <c r="K323" s="653"/>
      <c r="L323" s="1785" t="s">
        <v>1260</v>
      </c>
      <c r="M323" s="1785"/>
      <c r="N323" s="1785" t="s">
        <v>1260</v>
      </c>
      <c r="O323" s="1786"/>
      <c r="P323" s="1800"/>
      <c r="Q323" s="1783"/>
    </row>
    <row r="324" spans="1:17" s="634" customFormat="1" ht="15" customHeight="1" x14ac:dyDescent="0.25">
      <c r="A324" s="1749"/>
      <c r="B324" s="1826"/>
      <c r="C324" s="1827"/>
      <c r="D324" s="1793"/>
      <c r="E324" s="1784"/>
      <c r="F324" s="1796"/>
      <c r="G324" s="653"/>
      <c r="H324" s="653"/>
      <c r="I324" s="653"/>
      <c r="J324" s="655"/>
      <c r="K324" s="653"/>
      <c r="L324" s="656" t="s">
        <v>1261</v>
      </c>
      <c r="M324" s="656" t="s">
        <v>1252</v>
      </c>
      <c r="N324" s="656" t="s">
        <v>1261</v>
      </c>
      <c r="O324" s="657" t="s">
        <v>1252</v>
      </c>
      <c r="P324" s="1801"/>
      <c r="Q324" s="1784"/>
    </row>
    <row r="325" spans="1:17" s="634" customFormat="1" ht="15" customHeight="1" x14ac:dyDescent="0.25">
      <c r="A325" s="645" t="s">
        <v>1335</v>
      </c>
      <c r="B325" s="640" t="s">
        <v>1343</v>
      </c>
      <c r="C325" s="640" t="s">
        <v>215</v>
      </c>
      <c r="D325" s="640" t="s">
        <v>2136</v>
      </c>
      <c r="E325" s="640" t="s">
        <v>2137</v>
      </c>
      <c r="F325" s="640"/>
      <c r="G325" s="640"/>
      <c r="H325" s="640"/>
      <c r="I325" s="640"/>
      <c r="J325" s="641"/>
      <c r="K325" s="641"/>
      <c r="L325" s="641" t="s">
        <v>1265</v>
      </c>
      <c r="M325" s="641" t="s">
        <v>1450</v>
      </c>
      <c r="N325" s="641"/>
      <c r="O325" s="641"/>
      <c r="P325" s="641" t="s">
        <v>1287</v>
      </c>
      <c r="Q325" s="642">
        <v>45632</v>
      </c>
    </row>
    <row r="326" spans="1:17" s="634" customFormat="1" ht="15" customHeight="1" x14ac:dyDescent="0.25">
      <c r="A326" s="645" t="s">
        <v>1335</v>
      </c>
      <c r="B326" s="640" t="s">
        <v>1343</v>
      </c>
      <c r="C326" s="640" t="s">
        <v>233</v>
      </c>
      <c r="D326" s="640" t="s">
        <v>2138</v>
      </c>
      <c r="E326" s="640" t="s">
        <v>1481</v>
      </c>
      <c r="F326" s="640"/>
      <c r="G326" s="640"/>
      <c r="H326" s="640"/>
      <c r="I326" s="640"/>
      <c r="J326" s="641"/>
      <c r="K326" s="641"/>
      <c r="L326" s="641" t="s">
        <v>1265</v>
      </c>
      <c r="M326" s="641" t="s">
        <v>1450</v>
      </c>
      <c r="N326" s="641"/>
      <c r="O326" s="641"/>
      <c r="P326" s="641" t="s">
        <v>1287</v>
      </c>
      <c r="Q326" s="642">
        <v>45635</v>
      </c>
    </row>
    <row r="327" spans="1:17" s="634" customFormat="1" ht="15" customHeight="1" x14ac:dyDescent="0.25">
      <c r="A327" s="645" t="s">
        <v>1335</v>
      </c>
      <c r="B327" s="640" t="s">
        <v>1343</v>
      </c>
      <c r="C327" s="640" t="s">
        <v>2499</v>
      </c>
      <c r="D327" s="640" t="s">
        <v>2503</v>
      </c>
      <c r="E327" s="640" t="s">
        <v>1360</v>
      </c>
      <c r="F327" s="640"/>
      <c r="G327" s="640"/>
      <c r="H327" s="640"/>
      <c r="I327" s="640"/>
      <c r="J327" s="641"/>
      <c r="K327" s="641"/>
      <c r="L327" s="641"/>
      <c r="M327" s="641"/>
      <c r="N327" s="641" t="s">
        <v>1265</v>
      </c>
      <c r="O327" s="641" t="s">
        <v>1497</v>
      </c>
      <c r="P327" s="641" t="s">
        <v>1287</v>
      </c>
      <c r="Q327" s="642">
        <v>45632</v>
      </c>
    </row>
    <row r="328" spans="1:17" s="634" customFormat="1" ht="15" customHeight="1" x14ac:dyDescent="0.25">
      <c r="A328" s="645" t="s">
        <v>1335</v>
      </c>
      <c r="B328" s="640" t="s">
        <v>1343</v>
      </c>
      <c r="C328" s="640" t="s">
        <v>1122</v>
      </c>
      <c r="D328" s="640" t="s">
        <v>2139</v>
      </c>
      <c r="E328" s="640" t="s">
        <v>1496</v>
      </c>
      <c r="F328" s="640"/>
      <c r="G328" s="640"/>
      <c r="H328" s="640"/>
      <c r="I328" s="640"/>
      <c r="J328" s="641"/>
      <c r="K328" s="641"/>
      <c r="L328" s="641" t="s">
        <v>1265</v>
      </c>
      <c r="M328" s="641" t="s">
        <v>1450</v>
      </c>
      <c r="N328" s="641"/>
      <c r="O328" s="641"/>
      <c r="P328" s="641" t="s">
        <v>1287</v>
      </c>
      <c r="Q328" s="642">
        <v>45636</v>
      </c>
    </row>
    <row r="329" spans="1:17" s="634" customFormat="1" ht="15" customHeight="1" x14ac:dyDescent="0.25">
      <c r="A329" s="645" t="s">
        <v>1335</v>
      </c>
      <c r="B329" s="640" t="s">
        <v>1343</v>
      </c>
      <c r="C329" s="640" t="s">
        <v>1446</v>
      </c>
      <c r="D329" s="640" t="s">
        <v>2140</v>
      </c>
      <c r="E329" s="640" t="s">
        <v>2141</v>
      </c>
      <c r="F329" s="640"/>
      <c r="G329" s="640"/>
      <c r="H329" s="640"/>
      <c r="I329" s="640"/>
      <c r="J329" s="641"/>
      <c r="K329" s="641"/>
      <c r="L329" s="641"/>
      <c r="M329" s="641"/>
      <c r="N329" s="641" t="s">
        <v>1265</v>
      </c>
      <c r="O329" s="641" t="s">
        <v>2504</v>
      </c>
      <c r="P329" s="641" t="s">
        <v>1287</v>
      </c>
      <c r="Q329" s="642">
        <v>45632</v>
      </c>
    </row>
    <row r="330" spans="1:17" s="634" customFormat="1" ht="15" customHeight="1" x14ac:dyDescent="0.25">
      <c r="A330" s="645" t="s">
        <v>1335</v>
      </c>
      <c r="B330" s="640" t="s">
        <v>1343</v>
      </c>
      <c r="C330" s="640" t="s">
        <v>358</v>
      </c>
      <c r="D330" s="640" t="s">
        <v>2142</v>
      </c>
      <c r="E330" s="640" t="s">
        <v>1496</v>
      </c>
      <c r="F330" s="640"/>
      <c r="G330" s="640"/>
      <c r="H330" s="640"/>
      <c r="I330" s="640"/>
      <c r="J330" s="641"/>
      <c r="K330" s="641"/>
      <c r="L330" s="641" t="s">
        <v>1265</v>
      </c>
      <c r="M330" s="641" t="s">
        <v>1497</v>
      </c>
      <c r="N330" s="641"/>
      <c r="O330" s="641"/>
      <c r="P330" s="641" t="s">
        <v>1287</v>
      </c>
      <c r="Q330" s="642">
        <v>45635</v>
      </c>
    </row>
    <row r="331" spans="1:17" s="634" customFormat="1" ht="15" customHeight="1" x14ac:dyDescent="0.25">
      <c r="A331" s="645" t="s">
        <v>1335</v>
      </c>
      <c r="B331" s="640" t="s">
        <v>1343</v>
      </c>
      <c r="C331" s="640" t="s">
        <v>468</v>
      </c>
      <c r="D331" s="640" t="s">
        <v>2505</v>
      </c>
      <c r="E331" s="640" t="s">
        <v>1356</v>
      </c>
      <c r="F331" s="640"/>
      <c r="G331" s="640"/>
      <c r="H331" s="640"/>
      <c r="I331" s="640"/>
      <c r="J331" s="641"/>
      <c r="K331" s="641"/>
      <c r="L331" s="641"/>
      <c r="M331" s="641"/>
      <c r="N331" s="641" t="s">
        <v>1265</v>
      </c>
      <c r="O331" s="641" t="s">
        <v>1497</v>
      </c>
      <c r="P331" s="641" t="s">
        <v>1287</v>
      </c>
      <c r="Q331" s="642">
        <v>45636</v>
      </c>
    </row>
    <row r="332" spans="1:17" s="634" customFormat="1" ht="15" customHeight="1" x14ac:dyDescent="0.25">
      <c r="A332" s="645" t="s">
        <v>1335</v>
      </c>
      <c r="B332" s="640" t="s">
        <v>1343</v>
      </c>
      <c r="C332" s="640" t="s">
        <v>471</v>
      </c>
      <c r="D332" s="640" t="s">
        <v>1839</v>
      </c>
      <c r="E332" s="640" t="s">
        <v>1495</v>
      </c>
      <c r="F332" s="640"/>
      <c r="G332" s="640"/>
      <c r="H332" s="640"/>
      <c r="I332" s="640"/>
      <c r="J332" s="641"/>
      <c r="K332" s="641"/>
      <c r="L332" s="641" t="s">
        <v>1265</v>
      </c>
      <c r="M332" s="641" t="s">
        <v>1450</v>
      </c>
      <c r="N332" s="641"/>
      <c r="O332" s="641"/>
      <c r="P332" s="641" t="s">
        <v>1287</v>
      </c>
      <c r="Q332" s="642">
        <v>45632</v>
      </c>
    </row>
    <row r="333" spans="1:17" s="634" customFormat="1" ht="15" customHeight="1" x14ac:dyDescent="0.25">
      <c r="A333" s="645" t="s">
        <v>1335</v>
      </c>
      <c r="B333" s="640" t="s">
        <v>1343</v>
      </c>
      <c r="C333" s="640" t="s">
        <v>1146</v>
      </c>
      <c r="D333" s="640" t="s">
        <v>2506</v>
      </c>
      <c r="E333" s="640" t="s">
        <v>1416</v>
      </c>
      <c r="F333" s="640"/>
      <c r="G333" s="640"/>
      <c r="H333" s="640"/>
      <c r="I333" s="640"/>
      <c r="J333" s="641"/>
      <c r="K333" s="641"/>
      <c r="L333" s="641"/>
      <c r="M333" s="641"/>
      <c r="N333" s="641" t="s">
        <v>1265</v>
      </c>
      <c r="O333" s="641" t="s">
        <v>1497</v>
      </c>
      <c r="P333" s="641" t="s">
        <v>1287</v>
      </c>
      <c r="Q333" s="642">
        <v>45635</v>
      </c>
    </row>
    <row r="334" spans="1:17" s="634" customFormat="1" ht="15" customHeight="1" x14ac:dyDescent="0.25">
      <c r="A334" s="645" t="s">
        <v>1335</v>
      </c>
      <c r="B334" s="640" t="s">
        <v>1343</v>
      </c>
      <c r="C334" s="640" t="s">
        <v>510</v>
      </c>
      <c r="D334" s="640" t="s">
        <v>2143</v>
      </c>
      <c r="E334" s="640" t="s">
        <v>1360</v>
      </c>
      <c r="F334" s="640"/>
      <c r="G334" s="640"/>
      <c r="H334" s="640"/>
      <c r="I334" s="640"/>
      <c r="J334" s="641"/>
      <c r="K334" s="641"/>
      <c r="L334" s="641"/>
      <c r="M334" s="641"/>
      <c r="N334" s="641" t="s">
        <v>1265</v>
      </c>
      <c r="O334" s="641" t="s">
        <v>1497</v>
      </c>
      <c r="P334" s="641" t="s">
        <v>1287</v>
      </c>
      <c r="Q334" s="642">
        <v>45588</v>
      </c>
    </row>
    <row r="335" spans="1:17" s="634" customFormat="1" ht="15" customHeight="1" x14ac:dyDescent="0.25">
      <c r="A335" s="645" t="s">
        <v>1335</v>
      </c>
      <c r="B335" s="640" t="s">
        <v>1343</v>
      </c>
      <c r="C335" s="640" t="s">
        <v>510</v>
      </c>
      <c r="D335" s="640" t="s">
        <v>2143</v>
      </c>
      <c r="E335" s="640" t="s">
        <v>1360</v>
      </c>
      <c r="F335" s="640"/>
      <c r="G335" s="640"/>
      <c r="H335" s="640"/>
      <c r="I335" s="640"/>
      <c r="J335" s="641"/>
      <c r="K335" s="641"/>
      <c r="L335" s="641"/>
      <c r="M335" s="641"/>
      <c r="N335" s="641" t="s">
        <v>1265</v>
      </c>
      <c r="O335" s="641" t="s">
        <v>1497</v>
      </c>
      <c r="P335" s="641" t="s">
        <v>1287</v>
      </c>
      <c r="Q335" s="642">
        <v>45635</v>
      </c>
    </row>
    <row r="336" spans="1:17" s="634" customFormat="1" ht="15" customHeight="1" x14ac:dyDescent="0.25">
      <c r="A336" s="645" t="s">
        <v>1335</v>
      </c>
      <c r="B336" s="640" t="s">
        <v>1343</v>
      </c>
      <c r="C336" s="640" t="s">
        <v>515</v>
      </c>
      <c r="D336" s="640" t="s">
        <v>2507</v>
      </c>
      <c r="E336" s="640" t="s">
        <v>1356</v>
      </c>
      <c r="F336" s="640"/>
      <c r="G336" s="640"/>
      <c r="H336" s="640"/>
      <c r="I336" s="640"/>
      <c r="J336" s="641"/>
      <c r="K336" s="641"/>
      <c r="L336" s="641"/>
      <c r="M336" s="641"/>
      <c r="N336" s="641" t="s">
        <v>1265</v>
      </c>
      <c r="O336" s="641" t="s">
        <v>1450</v>
      </c>
      <c r="P336" s="641" t="s">
        <v>1287</v>
      </c>
      <c r="Q336" s="642">
        <v>45656</v>
      </c>
    </row>
    <row r="337" spans="1:17" s="634" customFormat="1" ht="15" customHeight="1" x14ac:dyDescent="0.25">
      <c r="A337" s="1747" t="s">
        <v>1252</v>
      </c>
      <c r="B337" s="658"/>
      <c r="C337" s="1750" t="s">
        <v>1498</v>
      </c>
      <c r="D337" s="1753" t="s">
        <v>1499</v>
      </c>
      <c r="E337" s="1756" t="s">
        <v>1346</v>
      </c>
      <c r="F337" s="1757"/>
      <c r="G337" s="659"/>
      <c r="H337" s="659"/>
      <c r="I337" s="660"/>
      <c r="J337" s="1762" t="s">
        <v>1500</v>
      </c>
      <c r="K337" s="1762"/>
      <c r="L337" s="1762"/>
      <c r="M337" s="1762"/>
      <c r="N337" s="1762"/>
      <c r="O337" s="1763"/>
      <c r="P337" s="1787" t="s">
        <v>1256</v>
      </c>
      <c r="Q337" s="1756" t="s">
        <v>1257</v>
      </c>
    </row>
    <row r="338" spans="1:17" s="634" customFormat="1" ht="15" customHeight="1" x14ac:dyDescent="0.25">
      <c r="A338" s="1748"/>
      <c r="B338" s="658"/>
      <c r="C338" s="1751"/>
      <c r="D338" s="1754"/>
      <c r="E338" s="1758"/>
      <c r="F338" s="1759"/>
      <c r="G338" s="659"/>
      <c r="H338" s="659"/>
      <c r="I338" s="660"/>
      <c r="J338" s="1790" t="s">
        <v>1258</v>
      </c>
      <c r="K338" s="1790"/>
      <c r="L338" s="661"/>
      <c r="M338" s="1790" t="s">
        <v>1259</v>
      </c>
      <c r="N338" s="1790"/>
      <c r="O338" s="662"/>
      <c r="P338" s="1788"/>
      <c r="Q338" s="1758"/>
    </row>
    <row r="339" spans="1:17" s="634" customFormat="1" ht="15" customHeight="1" x14ac:dyDescent="0.25">
      <c r="A339" s="1748"/>
      <c r="B339" s="658"/>
      <c r="C339" s="1751"/>
      <c r="D339" s="1754"/>
      <c r="E339" s="1758"/>
      <c r="F339" s="1759"/>
      <c r="G339" s="659"/>
      <c r="H339" s="659"/>
      <c r="I339" s="660"/>
      <c r="J339" s="1790" t="s">
        <v>1260</v>
      </c>
      <c r="K339" s="1790"/>
      <c r="L339" s="661"/>
      <c r="M339" s="1790" t="s">
        <v>1501</v>
      </c>
      <c r="N339" s="1790"/>
      <c r="O339" s="662"/>
      <c r="P339" s="1788"/>
      <c r="Q339" s="1758"/>
    </row>
    <row r="340" spans="1:17" s="634" customFormat="1" ht="15" customHeight="1" x14ac:dyDescent="0.25">
      <c r="A340" s="1749"/>
      <c r="B340" s="658"/>
      <c r="C340" s="1752"/>
      <c r="D340" s="1755"/>
      <c r="E340" s="1760"/>
      <c r="F340" s="1761"/>
      <c r="G340" s="659"/>
      <c r="H340" s="659"/>
      <c r="I340" s="660"/>
      <c r="J340" s="663" t="s">
        <v>1261</v>
      </c>
      <c r="K340" s="663" t="s">
        <v>1252</v>
      </c>
      <c r="L340" s="663"/>
      <c r="M340" s="663" t="s">
        <v>1261</v>
      </c>
      <c r="N340" s="663" t="s">
        <v>1252</v>
      </c>
      <c r="O340" s="664"/>
      <c r="P340" s="1789"/>
      <c r="Q340" s="1760"/>
    </row>
    <row r="341" spans="1:17" s="634" customFormat="1" ht="15" customHeight="1" x14ac:dyDescent="0.25">
      <c r="A341" s="645" t="s">
        <v>1335</v>
      </c>
      <c r="B341" s="640" t="s">
        <v>538</v>
      </c>
      <c r="C341" s="640" t="s">
        <v>415</v>
      </c>
      <c r="D341" s="665" t="s">
        <v>416</v>
      </c>
      <c r="E341" s="640" t="s">
        <v>1381</v>
      </c>
      <c r="F341" s="640"/>
      <c r="G341" s="640"/>
      <c r="H341" s="640"/>
      <c r="I341" s="666"/>
      <c r="J341" s="666"/>
      <c r="K341" s="666"/>
      <c r="L341" s="666"/>
      <c r="M341" s="666" t="s">
        <v>1279</v>
      </c>
      <c r="N341" s="666" t="s">
        <v>1421</v>
      </c>
      <c r="O341" s="666"/>
      <c r="P341" s="666" t="s">
        <v>1287</v>
      </c>
      <c r="Q341" s="642">
        <v>45602</v>
      </c>
    </row>
    <row r="342" spans="1:17" s="634" customFormat="1" ht="15" customHeight="1" x14ac:dyDescent="0.25">
      <c r="A342" s="645" t="s">
        <v>1335</v>
      </c>
      <c r="B342" s="640" t="s">
        <v>538</v>
      </c>
      <c r="C342" s="640" t="s">
        <v>420</v>
      </c>
      <c r="D342" s="665" t="s">
        <v>421</v>
      </c>
      <c r="E342" s="640" t="s">
        <v>2512</v>
      </c>
      <c r="F342" s="640"/>
      <c r="G342" s="640"/>
      <c r="H342" s="640"/>
      <c r="I342" s="666"/>
      <c r="J342" s="666"/>
      <c r="K342" s="666"/>
      <c r="L342" s="666"/>
      <c r="M342" s="666" t="s">
        <v>1279</v>
      </c>
      <c r="N342" s="666" t="s">
        <v>1421</v>
      </c>
      <c r="O342" s="666"/>
      <c r="P342" s="666" t="s">
        <v>1287</v>
      </c>
      <c r="Q342" s="642">
        <v>45602</v>
      </c>
    </row>
    <row r="343" spans="1:17" s="634" customFormat="1" ht="15" customHeight="1" x14ac:dyDescent="0.25">
      <c r="A343" s="645" t="s">
        <v>1335</v>
      </c>
      <c r="B343" s="640" t="s">
        <v>538</v>
      </c>
      <c r="C343" s="640" t="s">
        <v>424</v>
      </c>
      <c r="D343" s="665" t="s">
        <v>425</v>
      </c>
      <c r="E343" s="640" t="s">
        <v>1504</v>
      </c>
      <c r="F343" s="640"/>
      <c r="G343" s="640"/>
      <c r="H343" s="640"/>
      <c r="I343" s="666"/>
      <c r="J343" s="666"/>
      <c r="K343" s="666"/>
      <c r="L343" s="666"/>
      <c r="M343" s="666" t="s">
        <v>2144</v>
      </c>
      <c r="N343" s="666" t="s">
        <v>2145</v>
      </c>
      <c r="O343" s="666"/>
      <c r="P343" s="666"/>
      <c r="Q343" s="642">
        <v>45645</v>
      </c>
    </row>
    <row r="344" spans="1:17" s="634" customFormat="1" ht="15" customHeight="1" x14ac:dyDescent="0.25">
      <c r="A344" s="645" t="s">
        <v>1335</v>
      </c>
      <c r="B344" s="640" t="s">
        <v>538</v>
      </c>
      <c r="C344" s="640" t="s">
        <v>428</v>
      </c>
      <c r="D344" s="665" t="s">
        <v>429</v>
      </c>
      <c r="E344" s="640" t="s">
        <v>1505</v>
      </c>
      <c r="F344" s="640"/>
      <c r="G344" s="640"/>
      <c r="H344" s="640"/>
      <c r="I344" s="666"/>
      <c r="J344" s="666"/>
      <c r="K344" s="666"/>
      <c r="L344" s="666"/>
      <c r="M344" s="666" t="s">
        <v>1272</v>
      </c>
      <c r="N344" s="666" t="s">
        <v>1337</v>
      </c>
      <c r="O344" s="666"/>
      <c r="P344" s="666" t="s">
        <v>1301</v>
      </c>
      <c r="Q344" s="642">
        <v>45645</v>
      </c>
    </row>
    <row r="345" spans="1:17" s="634" customFormat="1" ht="15" customHeight="1" x14ac:dyDescent="0.25">
      <c r="A345" s="645" t="s">
        <v>1335</v>
      </c>
      <c r="B345" s="640" t="s">
        <v>538</v>
      </c>
      <c r="C345" s="640" t="s">
        <v>1506</v>
      </c>
      <c r="D345" s="665" t="s">
        <v>445</v>
      </c>
      <c r="E345" s="640" t="s">
        <v>1355</v>
      </c>
      <c r="F345" s="640"/>
      <c r="G345" s="640"/>
      <c r="H345" s="640"/>
      <c r="I345" s="666"/>
      <c r="J345" s="666"/>
      <c r="K345" s="666"/>
      <c r="L345" s="666"/>
      <c r="M345" s="666" t="s">
        <v>1318</v>
      </c>
      <c r="N345" s="666" t="s">
        <v>1338</v>
      </c>
      <c r="O345" s="666"/>
      <c r="P345" s="666" t="s">
        <v>1287</v>
      </c>
      <c r="Q345" s="642">
        <v>45602</v>
      </c>
    </row>
    <row r="346" spans="1:17" s="634" customFormat="1" ht="15" customHeight="1" x14ac:dyDescent="0.25">
      <c r="A346" s="645" t="s">
        <v>1335</v>
      </c>
      <c r="B346" s="640" t="s">
        <v>538</v>
      </c>
      <c r="C346" s="640" t="s">
        <v>1507</v>
      </c>
      <c r="D346" s="665" t="s">
        <v>448</v>
      </c>
      <c r="E346" s="640" t="s">
        <v>1355</v>
      </c>
      <c r="F346" s="640"/>
      <c r="G346" s="640"/>
      <c r="H346" s="640"/>
      <c r="I346" s="666"/>
      <c r="J346" s="666"/>
      <c r="K346" s="666"/>
      <c r="L346" s="666"/>
      <c r="M346" s="666" t="s">
        <v>1275</v>
      </c>
      <c r="N346" s="666" t="s">
        <v>1336</v>
      </c>
      <c r="O346" s="666"/>
      <c r="P346" s="666" t="s">
        <v>1287</v>
      </c>
      <c r="Q346" s="642">
        <v>45602</v>
      </c>
    </row>
    <row r="347" spans="1:17" s="634" customFormat="1" ht="15" customHeight="1" x14ac:dyDescent="0.25">
      <c r="A347" s="645" t="s">
        <v>1335</v>
      </c>
      <c r="B347" s="640" t="s">
        <v>538</v>
      </c>
      <c r="C347" s="640" t="s">
        <v>451</v>
      </c>
      <c r="D347" s="665" t="s">
        <v>452</v>
      </c>
      <c r="E347" s="640" t="s">
        <v>1508</v>
      </c>
      <c r="F347" s="640"/>
      <c r="G347" s="640"/>
      <c r="H347" s="640"/>
      <c r="I347" s="666"/>
      <c r="J347" s="666"/>
      <c r="K347" s="666"/>
      <c r="L347" s="666"/>
      <c r="M347" s="666" t="s">
        <v>1300</v>
      </c>
      <c r="N347" s="666" t="s">
        <v>2502</v>
      </c>
      <c r="O347" s="666"/>
      <c r="P347" s="666" t="s">
        <v>1269</v>
      </c>
      <c r="Q347" s="642">
        <v>45645</v>
      </c>
    </row>
    <row r="348" spans="1:17" s="634" customFormat="1" ht="15" customHeight="1" x14ac:dyDescent="0.25">
      <c r="A348" s="645" t="s">
        <v>1335</v>
      </c>
      <c r="B348" s="640" t="s">
        <v>538</v>
      </c>
      <c r="C348" s="640" t="s">
        <v>451</v>
      </c>
      <c r="D348" s="665" t="s">
        <v>452</v>
      </c>
      <c r="E348" s="640" t="s">
        <v>1509</v>
      </c>
      <c r="F348" s="640"/>
      <c r="G348" s="640"/>
      <c r="H348" s="640"/>
      <c r="I348" s="666"/>
      <c r="J348" s="666"/>
      <c r="K348" s="666"/>
      <c r="L348" s="666"/>
      <c r="M348" s="666" t="s">
        <v>1300</v>
      </c>
      <c r="N348" s="666" t="s">
        <v>2502</v>
      </c>
      <c r="O348" s="666"/>
      <c r="P348" s="666" t="s">
        <v>1269</v>
      </c>
      <c r="Q348" s="642">
        <v>45645</v>
      </c>
    </row>
    <row r="349" spans="1:17" s="634" customFormat="1" ht="15" customHeight="1" x14ac:dyDescent="0.25">
      <c r="A349" s="645" t="s">
        <v>1335</v>
      </c>
      <c r="B349" s="640" t="s">
        <v>538</v>
      </c>
      <c r="C349" s="640" t="s">
        <v>1510</v>
      </c>
      <c r="D349" s="665" t="s">
        <v>1511</v>
      </c>
      <c r="E349" s="640" t="s">
        <v>1512</v>
      </c>
      <c r="F349" s="640"/>
      <c r="G349" s="640"/>
      <c r="H349" s="640"/>
      <c r="I349" s="666"/>
      <c r="J349" s="666"/>
      <c r="K349" s="666"/>
      <c r="L349" s="666"/>
      <c r="M349" s="666" t="s">
        <v>1279</v>
      </c>
      <c r="N349" s="666" t="s">
        <v>1421</v>
      </c>
      <c r="O349" s="666"/>
      <c r="P349" s="666" t="s">
        <v>1287</v>
      </c>
      <c r="Q349" s="642">
        <v>45645</v>
      </c>
    </row>
    <row r="350" spans="1:17" s="634" customFormat="1" ht="15" customHeight="1" x14ac:dyDescent="0.25">
      <c r="A350" s="645" t="s">
        <v>1335</v>
      </c>
      <c r="B350" s="640" t="s">
        <v>538</v>
      </c>
      <c r="C350" s="640" t="s">
        <v>1510</v>
      </c>
      <c r="D350" s="665" t="s">
        <v>1511</v>
      </c>
      <c r="E350" s="640" t="s">
        <v>1513</v>
      </c>
      <c r="F350" s="640"/>
      <c r="G350" s="640"/>
      <c r="H350" s="640"/>
      <c r="I350" s="666"/>
      <c r="J350" s="666"/>
      <c r="K350" s="666"/>
      <c r="L350" s="666"/>
      <c r="M350" s="666" t="s">
        <v>1279</v>
      </c>
      <c r="N350" s="666" t="s">
        <v>1421</v>
      </c>
      <c r="O350" s="666"/>
      <c r="P350" s="666" t="s">
        <v>1287</v>
      </c>
      <c r="Q350" s="642">
        <v>45645</v>
      </c>
    </row>
    <row r="351" spans="1:17" s="634" customFormat="1" ht="15" customHeight="1" x14ac:dyDescent="0.25">
      <c r="A351" s="645" t="s">
        <v>1286</v>
      </c>
      <c r="B351" s="640" t="s">
        <v>538</v>
      </c>
      <c r="C351" s="640" t="s">
        <v>1887</v>
      </c>
      <c r="D351" s="665" t="s">
        <v>1885</v>
      </c>
      <c r="E351" s="640" t="s">
        <v>1907</v>
      </c>
      <c r="F351" s="640"/>
      <c r="G351" s="640"/>
      <c r="H351" s="640"/>
      <c r="I351" s="666"/>
      <c r="J351" s="666" t="s">
        <v>1265</v>
      </c>
      <c r="K351" s="666" t="s">
        <v>1265</v>
      </c>
      <c r="L351" s="666"/>
      <c r="M351" s="666"/>
      <c r="N351" s="666"/>
      <c r="O351" s="666"/>
      <c r="P351" s="666" t="s">
        <v>1287</v>
      </c>
      <c r="Q351" s="642">
        <v>45657</v>
      </c>
    </row>
    <row r="352" spans="1:17" s="634" customFormat="1" ht="15" customHeight="1" x14ac:dyDescent="0.25">
      <c r="A352" s="645" t="s">
        <v>1286</v>
      </c>
      <c r="B352" s="640" t="s">
        <v>538</v>
      </c>
      <c r="C352" s="640" t="s">
        <v>1887</v>
      </c>
      <c r="D352" s="665" t="s">
        <v>1885</v>
      </c>
      <c r="E352" s="640" t="s">
        <v>1908</v>
      </c>
      <c r="F352" s="640"/>
      <c r="G352" s="640"/>
      <c r="H352" s="640"/>
      <c r="I352" s="666"/>
      <c r="J352" s="666"/>
      <c r="K352" s="666"/>
      <c r="L352" s="666"/>
      <c r="M352" s="666" t="s">
        <v>1318</v>
      </c>
      <c r="N352" s="666" t="s">
        <v>1318</v>
      </c>
      <c r="O352" s="666"/>
      <c r="P352" s="666" t="s">
        <v>1287</v>
      </c>
      <c r="Q352" s="642">
        <v>45657</v>
      </c>
    </row>
    <row r="353" spans="1:17" s="634" customFormat="1" ht="15" customHeight="1" x14ac:dyDescent="0.25">
      <c r="A353" s="645" t="s">
        <v>1286</v>
      </c>
      <c r="B353" s="640" t="s">
        <v>538</v>
      </c>
      <c r="C353" s="640" t="s">
        <v>1887</v>
      </c>
      <c r="D353" s="665" t="s">
        <v>1885</v>
      </c>
      <c r="E353" s="640" t="s">
        <v>1502</v>
      </c>
      <c r="F353" s="640"/>
      <c r="G353" s="640"/>
      <c r="H353" s="640"/>
      <c r="I353" s="666"/>
      <c r="J353" s="666"/>
      <c r="K353" s="666"/>
      <c r="L353" s="666"/>
      <c r="M353" s="666" t="s">
        <v>1318</v>
      </c>
      <c r="N353" s="666" t="s">
        <v>1318</v>
      </c>
      <c r="O353" s="666"/>
      <c r="P353" s="666" t="s">
        <v>1287</v>
      </c>
      <c r="Q353" s="642">
        <v>45657</v>
      </c>
    </row>
    <row r="354" spans="1:17" s="634" customFormat="1" ht="15" customHeight="1" x14ac:dyDescent="0.25">
      <c r="A354" s="645" t="s">
        <v>1286</v>
      </c>
      <c r="B354" s="640" t="s">
        <v>538</v>
      </c>
      <c r="C354" s="640" t="s">
        <v>1887</v>
      </c>
      <c r="D354" s="665" t="s">
        <v>1885</v>
      </c>
      <c r="E354" s="640" t="s">
        <v>1485</v>
      </c>
      <c r="F354" s="640"/>
      <c r="G354" s="640"/>
      <c r="H354" s="640"/>
      <c r="I354" s="666"/>
      <c r="J354" s="666"/>
      <c r="K354" s="666"/>
      <c r="L354" s="666"/>
      <c r="M354" s="666" t="s">
        <v>1318</v>
      </c>
      <c r="N354" s="666" t="s">
        <v>1318</v>
      </c>
      <c r="O354" s="666"/>
      <c r="P354" s="666" t="s">
        <v>1287</v>
      </c>
      <c r="Q354" s="642">
        <v>45657</v>
      </c>
    </row>
    <row r="355" spans="1:17" s="634" customFormat="1" ht="15" customHeight="1" x14ac:dyDescent="0.25">
      <c r="A355" s="645" t="s">
        <v>1286</v>
      </c>
      <c r="B355" s="640" t="s">
        <v>538</v>
      </c>
      <c r="C355" s="640" t="s">
        <v>432</v>
      </c>
      <c r="D355" s="665" t="s">
        <v>433</v>
      </c>
      <c r="E355" s="640" t="s">
        <v>1514</v>
      </c>
      <c r="F355" s="640"/>
      <c r="G355" s="640"/>
      <c r="H355" s="640"/>
      <c r="I355" s="666"/>
      <c r="J355" s="666"/>
      <c r="K355" s="666"/>
      <c r="L355" s="666"/>
      <c r="M355" s="666" t="s">
        <v>1279</v>
      </c>
      <c r="N355" s="666" t="s">
        <v>1279</v>
      </c>
      <c r="O355" s="666"/>
      <c r="P355" s="666" t="s">
        <v>1287</v>
      </c>
      <c r="Q355" s="642">
        <v>45657</v>
      </c>
    </row>
    <row r="356" spans="1:17" s="634" customFormat="1" ht="15" customHeight="1" x14ac:dyDescent="0.25">
      <c r="A356" s="645" t="s">
        <v>1286</v>
      </c>
      <c r="B356" s="640" t="s">
        <v>538</v>
      </c>
      <c r="C356" s="640" t="s">
        <v>432</v>
      </c>
      <c r="D356" s="665" t="s">
        <v>433</v>
      </c>
      <c r="E356" s="640" t="s">
        <v>1515</v>
      </c>
      <c r="F356" s="640"/>
      <c r="G356" s="640"/>
      <c r="H356" s="640"/>
      <c r="I356" s="666"/>
      <c r="J356" s="666"/>
      <c r="K356" s="666"/>
      <c r="L356" s="666"/>
      <c r="M356" s="666" t="s">
        <v>1279</v>
      </c>
      <c r="N356" s="666" t="s">
        <v>1279</v>
      </c>
      <c r="O356" s="666"/>
      <c r="P356" s="666" t="s">
        <v>1287</v>
      </c>
      <c r="Q356" s="642">
        <v>45657</v>
      </c>
    </row>
    <row r="357" spans="1:17" s="634" customFormat="1" ht="15" customHeight="1" x14ac:dyDescent="0.25">
      <c r="A357" s="1747" t="s">
        <v>1252</v>
      </c>
      <c r="B357" s="658"/>
      <c r="C357" s="1764" t="s">
        <v>1516</v>
      </c>
      <c r="D357" s="1764"/>
      <c r="E357" s="667"/>
      <c r="F357" s="668"/>
      <c r="G357" s="663"/>
      <c r="H357" s="663"/>
      <c r="I357" s="663"/>
      <c r="J357" s="663"/>
      <c r="K357" s="669"/>
      <c r="L357" s="1762" t="s">
        <v>1517</v>
      </c>
      <c r="M357" s="1762"/>
      <c r="N357" s="1762"/>
      <c r="O357" s="662"/>
      <c r="P357" s="1753" t="s">
        <v>1256</v>
      </c>
      <c r="Q357" s="1756" t="s">
        <v>1349</v>
      </c>
    </row>
    <row r="358" spans="1:17" s="634" customFormat="1" ht="15" customHeight="1" x14ac:dyDescent="0.25">
      <c r="A358" s="1748"/>
      <c r="B358" s="658"/>
      <c r="C358" s="1765"/>
      <c r="D358" s="1765"/>
      <c r="E358" s="667"/>
      <c r="F358" s="668"/>
      <c r="G358" s="663"/>
      <c r="H358" s="663"/>
      <c r="I358" s="663"/>
      <c r="J358" s="663"/>
      <c r="K358" s="669"/>
      <c r="L358" s="1790" t="s">
        <v>1260</v>
      </c>
      <c r="M358" s="1790"/>
      <c r="N358" s="1790"/>
      <c r="O358" s="662"/>
      <c r="P358" s="1754"/>
      <c r="Q358" s="1758"/>
    </row>
    <row r="359" spans="1:17" s="634" customFormat="1" ht="15" customHeight="1" x14ac:dyDescent="0.25">
      <c r="A359" s="1749"/>
      <c r="B359" s="658"/>
      <c r="C359" s="1766"/>
      <c r="D359" s="1766"/>
      <c r="E359" s="667"/>
      <c r="F359" s="668"/>
      <c r="G359" s="663"/>
      <c r="H359" s="663"/>
      <c r="I359" s="663"/>
      <c r="J359" s="663"/>
      <c r="K359" s="669"/>
      <c r="L359" s="663" t="s">
        <v>1261</v>
      </c>
      <c r="M359" s="663"/>
      <c r="N359" s="663" t="s">
        <v>1252</v>
      </c>
      <c r="O359" s="663"/>
      <c r="P359" s="1755"/>
      <c r="Q359" s="1760"/>
    </row>
    <row r="360" spans="1:17" s="634" customFormat="1" ht="15" customHeight="1" x14ac:dyDescent="0.25">
      <c r="A360" s="644" t="s">
        <v>1262</v>
      </c>
      <c r="B360" s="640" t="s">
        <v>1263</v>
      </c>
      <c r="C360" s="640" t="s">
        <v>14</v>
      </c>
      <c r="D360" s="665" t="s">
        <v>1518</v>
      </c>
      <c r="E360" s="670"/>
      <c r="F360" s="671"/>
      <c r="G360" s="672"/>
      <c r="H360" s="672"/>
      <c r="I360" s="672"/>
      <c r="J360" s="673"/>
      <c r="K360" s="673"/>
      <c r="L360" s="666"/>
      <c r="M360" s="666"/>
      <c r="N360" s="666" t="s">
        <v>1519</v>
      </c>
      <c r="O360" s="666" t="s">
        <v>1520</v>
      </c>
      <c r="P360" s="674" t="s">
        <v>1269</v>
      </c>
      <c r="Q360" s="642">
        <v>45653</v>
      </c>
    </row>
    <row r="361" spans="1:17" s="634" customFormat="1" ht="15" customHeight="1" x14ac:dyDescent="0.25">
      <c r="A361" s="644" t="s">
        <v>1262</v>
      </c>
      <c r="B361" s="640" t="s">
        <v>1385</v>
      </c>
      <c r="C361" s="640" t="s">
        <v>184</v>
      </c>
      <c r="D361" s="665" t="s">
        <v>1523</v>
      </c>
      <c r="E361" s="670"/>
      <c r="F361" s="671"/>
      <c r="G361" s="672"/>
      <c r="H361" s="672"/>
      <c r="I361" s="672"/>
      <c r="J361" s="673"/>
      <c r="K361" s="673"/>
      <c r="L361" s="666"/>
      <c r="M361" s="666"/>
      <c r="N361" s="666" t="s">
        <v>1519</v>
      </c>
      <c r="O361" s="666" t="s">
        <v>1520</v>
      </c>
      <c r="P361" s="674" t="s">
        <v>1269</v>
      </c>
      <c r="Q361" s="642">
        <v>45653</v>
      </c>
    </row>
    <row r="362" spans="1:17" s="634" customFormat="1" ht="15" customHeight="1" x14ac:dyDescent="0.25">
      <c r="A362" s="644" t="s">
        <v>1262</v>
      </c>
      <c r="B362" s="640" t="s">
        <v>1343</v>
      </c>
      <c r="C362" s="640" t="s">
        <v>253</v>
      </c>
      <c r="D362" s="665" t="s">
        <v>1521</v>
      </c>
      <c r="E362" s="670"/>
      <c r="F362" s="671"/>
      <c r="G362" s="672"/>
      <c r="H362" s="672"/>
      <c r="I362" s="672"/>
      <c r="J362" s="673"/>
      <c r="K362" s="673"/>
      <c r="L362" s="666"/>
      <c r="M362" s="666"/>
      <c r="N362" s="666" t="s">
        <v>1519</v>
      </c>
      <c r="O362" s="666" t="s">
        <v>1520</v>
      </c>
      <c r="P362" s="674" t="s">
        <v>1287</v>
      </c>
      <c r="Q362" s="642">
        <v>45653</v>
      </c>
    </row>
    <row r="363" spans="1:17" s="634" customFormat="1" ht="15" customHeight="1" x14ac:dyDescent="0.25">
      <c r="A363" s="644" t="s">
        <v>1289</v>
      </c>
      <c r="B363" s="640" t="s">
        <v>1263</v>
      </c>
      <c r="C363" s="640" t="s">
        <v>12</v>
      </c>
      <c r="D363" s="665" t="s">
        <v>1522</v>
      </c>
      <c r="E363" s="670"/>
      <c r="F363" s="671"/>
      <c r="G363" s="672"/>
      <c r="H363" s="672"/>
      <c r="I363" s="672"/>
      <c r="J363" s="673"/>
      <c r="K363" s="673"/>
      <c r="L363" s="666"/>
      <c r="M363" s="666"/>
      <c r="N363" s="666" t="s">
        <v>1519</v>
      </c>
      <c r="O363" s="666" t="s">
        <v>2513</v>
      </c>
      <c r="P363" s="674" t="s">
        <v>1269</v>
      </c>
      <c r="Q363" s="642">
        <v>45646</v>
      </c>
    </row>
    <row r="364" spans="1:17" s="634" customFormat="1" ht="15" customHeight="1" thickBot="1" x14ac:dyDescent="0.3">
      <c r="A364" s="644" t="s">
        <v>1289</v>
      </c>
      <c r="B364" s="640" t="s">
        <v>1263</v>
      </c>
      <c r="C364" s="640" t="s">
        <v>14</v>
      </c>
      <c r="D364" s="665" t="s">
        <v>1518</v>
      </c>
      <c r="E364" s="670"/>
      <c r="F364" s="671"/>
      <c r="G364" s="672"/>
      <c r="H364" s="672"/>
      <c r="I364" s="672"/>
      <c r="J364" s="673"/>
      <c r="K364" s="673"/>
      <c r="L364" s="666"/>
      <c r="M364" s="666"/>
      <c r="N364" s="666" t="s">
        <v>1519</v>
      </c>
      <c r="O364" s="666" t="s">
        <v>2513</v>
      </c>
      <c r="P364" s="674" t="s">
        <v>1269</v>
      </c>
      <c r="Q364" s="642">
        <v>45646</v>
      </c>
    </row>
    <row r="365" spans="1:17" s="634" customFormat="1" ht="15" customHeight="1" x14ac:dyDescent="0.25">
      <c r="A365" s="1768" t="s">
        <v>1252</v>
      </c>
      <c r="B365" s="675"/>
      <c r="C365" s="1771" t="s">
        <v>1524</v>
      </c>
      <c r="D365" s="1771"/>
      <c r="E365" s="675"/>
      <c r="F365" s="675"/>
      <c r="G365" s="675"/>
      <c r="H365" s="675"/>
      <c r="I365" s="675"/>
      <c r="J365" s="675"/>
      <c r="K365" s="675"/>
      <c r="L365" s="1774" t="s">
        <v>1525</v>
      </c>
      <c r="M365" s="1774"/>
      <c r="N365" s="1774"/>
      <c r="O365" s="676"/>
      <c r="P365" s="1775" t="s">
        <v>1256</v>
      </c>
      <c r="Q365" s="1778" t="s">
        <v>1349</v>
      </c>
    </row>
    <row r="366" spans="1:17" s="634" customFormat="1" x14ac:dyDescent="0.25">
      <c r="A366" s="1769"/>
      <c r="B366" s="677"/>
      <c r="C366" s="1772"/>
      <c r="D366" s="1772"/>
      <c r="E366" s="677"/>
      <c r="F366" s="677"/>
      <c r="G366" s="677"/>
      <c r="H366" s="677"/>
      <c r="I366" s="677"/>
      <c r="J366" s="677"/>
      <c r="K366" s="677"/>
      <c r="L366" s="1781" t="s">
        <v>1260</v>
      </c>
      <c r="M366" s="1781"/>
      <c r="N366" s="1781"/>
      <c r="O366" s="678"/>
      <c r="P366" s="1776"/>
      <c r="Q366" s="1779"/>
    </row>
    <row r="367" spans="1:17" s="634" customFormat="1" ht="15.75" thickBot="1" x14ac:dyDescent="0.3">
      <c r="A367" s="1770"/>
      <c r="B367" s="679"/>
      <c r="C367" s="1773"/>
      <c r="D367" s="1773"/>
      <c r="E367" s="679"/>
      <c r="F367" s="679"/>
      <c r="G367" s="679"/>
      <c r="H367" s="679"/>
      <c r="I367" s="679"/>
      <c r="J367" s="679"/>
      <c r="K367" s="679"/>
      <c r="L367" s="651" t="s">
        <v>1261</v>
      </c>
      <c r="M367" s="651"/>
      <c r="N367" s="651" t="s">
        <v>1252</v>
      </c>
      <c r="O367" s="649"/>
      <c r="P367" s="1777"/>
      <c r="Q367" s="1780"/>
    </row>
    <row r="368" spans="1:17" s="634" customFormat="1" x14ac:dyDescent="0.25">
      <c r="A368" s="680" t="s">
        <v>1262</v>
      </c>
      <c r="B368" s="681" t="s">
        <v>1524</v>
      </c>
      <c r="C368" s="681" t="s">
        <v>1526</v>
      </c>
      <c r="D368" s="681"/>
      <c r="E368" s="681"/>
      <c r="F368" s="681"/>
      <c r="G368" s="681"/>
      <c r="H368" s="681"/>
      <c r="I368" s="681"/>
      <c r="J368" s="673"/>
      <c r="K368" s="672"/>
      <c r="L368" s="666"/>
      <c r="M368" s="672"/>
      <c r="N368" s="666" t="s">
        <v>1318</v>
      </c>
      <c r="O368" s="672" t="s">
        <v>1527</v>
      </c>
      <c r="P368" s="674" t="s">
        <v>1287</v>
      </c>
      <c r="Q368" s="642">
        <v>45653</v>
      </c>
    </row>
    <row r="369" spans="1:17" s="634" customFormat="1" x14ac:dyDescent="0.25">
      <c r="A369" s="680" t="s">
        <v>1262</v>
      </c>
      <c r="B369" s="681" t="s">
        <v>1524</v>
      </c>
      <c r="C369" s="681" t="s">
        <v>926</v>
      </c>
      <c r="D369" s="681"/>
      <c r="E369" s="681"/>
      <c r="F369" s="681"/>
      <c r="G369" s="681"/>
      <c r="H369" s="681"/>
      <c r="I369" s="681"/>
      <c r="J369" s="673"/>
      <c r="K369" s="672"/>
      <c r="L369" s="666"/>
      <c r="M369" s="672"/>
      <c r="N369" s="666" t="s">
        <v>1277</v>
      </c>
      <c r="O369" s="672" t="s">
        <v>1531</v>
      </c>
      <c r="P369" s="674" t="s">
        <v>1287</v>
      </c>
      <c r="Q369" s="642">
        <v>45653</v>
      </c>
    </row>
    <row r="370" spans="1:17" s="634" customFormat="1" x14ac:dyDescent="0.25">
      <c r="A370" s="680" t="s">
        <v>1262</v>
      </c>
      <c r="B370" s="681" t="s">
        <v>1524</v>
      </c>
      <c r="C370" s="681" t="s">
        <v>1528</v>
      </c>
      <c r="D370" s="681"/>
      <c r="E370" s="681"/>
      <c r="F370" s="681"/>
      <c r="G370" s="681"/>
      <c r="H370" s="681"/>
      <c r="I370" s="681"/>
      <c r="J370" s="673"/>
      <c r="K370" s="672"/>
      <c r="L370" s="666"/>
      <c r="M370" s="672"/>
      <c r="N370" s="666" t="s">
        <v>1318</v>
      </c>
      <c r="O370" s="672" t="s">
        <v>1527</v>
      </c>
      <c r="P370" s="674" t="s">
        <v>1287</v>
      </c>
      <c r="Q370" s="642">
        <v>45653</v>
      </c>
    </row>
    <row r="371" spans="1:17" s="634" customFormat="1" x14ac:dyDescent="0.25">
      <c r="A371" s="680" t="s">
        <v>1262</v>
      </c>
      <c r="B371" s="681" t="s">
        <v>1524</v>
      </c>
      <c r="C371" s="681" t="s">
        <v>216</v>
      </c>
      <c r="D371" s="681" t="s">
        <v>1529</v>
      </c>
      <c r="E371" s="681"/>
      <c r="F371" s="681"/>
      <c r="G371" s="681"/>
      <c r="H371" s="681"/>
      <c r="I371" s="681"/>
      <c r="J371" s="673"/>
      <c r="K371" s="672"/>
      <c r="L371" s="666"/>
      <c r="M371" s="672"/>
      <c r="N371" s="666" t="s">
        <v>1318</v>
      </c>
      <c r="O371" s="672" t="s">
        <v>1527</v>
      </c>
      <c r="P371" s="674" t="s">
        <v>1287</v>
      </c>
      <c r="Q371" s="642">
        <v>45653</v>
      </c>
    </row>
    <row r="372" spans="1:17" s="634" customFormat="1" x14ac:dyDescent="0.25">
      <c r="A372" s="680" t="s">
        <v>1262</v>
      </c>
      <c r="B372" s="681" t="s">
        <v>1524</v>
      </c>
      <c r="C372" s="681" t="s">
        <v>915</v>
      </c>
      <c r="D372" s="681"/>
      <c r="E372" s="681"/>
      <c r="F372" s="681"/>
      <c r="G372" s="681"/>
      <c r="H372" s="681"/>
      <c r="I372" s="681"/>
      <c r="J372" s="673"/>
      <c r="K372" s="672"/>
      <c r="L372" s="666"/>
      <c r="M372" s="672"/>
      <c r="N372" s="666" t="s">
        <v>1277</v>
      </c>
      <c r="O372" s="672" t="s">
        <v>1531</v>
      </c>
      <c r="P372" s="674" t="s">
        <v>1287</v>
      </c>
      <c r="Q372" s="642">
        <v>45653</v>
      </c>
    </row>
    <row r="373" spans="1:17" s="634" customFormat="1" x14ac:dyDescent="0.25">
      <c r="A373" s="680" t="s">
        <v>1262</v>
      </c>
      <c r="B373" s="681" t="s">
        <v>1524</v>
      </c>
      <c r="C373" s="681" t="s">
        <v>539</v>
      </c>
      <c r="D373" s="681"/>
      <c r="E373" s="681"/>
      <c r="F373" s="681"/>
      <c r="G373" s="681"/>
      <c r="H373" s="681"/>
      <c r="I373" s="681"/>
      <c r="J373" s="673"/>
      <c r="K373" s="672"/>
      <c r="L373" s="666"/>
      <c r="M373" s="672"/>
      <c r="N373" s="666" t="s">
        <v>1277</v>
      </c>
      <c r="O373" s="672" t="s">
        <v>1531</v>
      </c>
      <c r="P373" s="674" t="s">
        <v>1287</v>
      </c>
      <c r="Q373" s="642">
        <v>45653</v>
      </c>
    </row>
    <row r="374" spans="1:17" s="634" customFormat="1" x14ac:dyDescent="0.25">
      <c r="A374" s="680" t="s">
        <v>1262</v>
      </c>
      <c r="B374" s="681" t="s">
        <v>1524</v>
      </c>
      <c r="C374" s="681" t="s">
        <v>540</v>
      </c>
      <c r="D374" s="681"/>
      <c r="E374" s="681"/>
      <c r="F374" s="681"/>
      <c r="G374" s="681"/>
      <c r="H374" s="681"/>
      <c r="I374" s="681"/>
      <c r="J374" s="673"/>
      <c r="K374" s="672"/>
      <c r="L374" s="666"/>
      <c r="M374" s="672"/>
      <c r="N374" s="666" t="s">
        <v>1277</v>
      </c>
      <c r="O374" s="672" t="s">
        <v>1531</v>
      </c>
      <c r="P374" s="674" t="s">
        <v>1287</v>
      </c>
      <c r="Q374" s="642">
        <v>45653</v>
      </c>
    </row>
    <row r="375" spans="1:17" s="634" customFormat="1" x14ac:dyDescent="0.25">
      <c r="A375" s="680" t="s">
        <v>1262</v>
      </c>
      <c r="B375" s="681" t="s">
        <v>1524</v>
      </c>
      <c r="C375" s="681" t="s">
        <v>1532</v>
      </c>
      <c r="D375" s="681"/>
      <c r="E375" s="681"/>
      <c r="F375" s="681"/>
      <c r="G375" s="681"/>
      <c r="H375" s="681"/>
      <c r="I375" s="681"/>
      <c r="J375" s="673"/>
      <c r="K375" s="672"/>
      <c r="L375" s="666"/>
      <c r="M375" s="672"/>
      <c r="N375" s="666" t="s">
        <v>1277</v>
      </c>
      <c r="O375" s="672" t="s">
        <v>1531</v>
      </c>
      <c r="P375" s="674" t="s">
        <v>1287</v>
      </c>
      <c r="Q375" s="642">
        <v>45653</v>
      </c>
    </row>
    <row r="376" spans="1:17" s="634" customFormat="1" x14ac:dyDescent="0.25">
      <c r="A376" s="680" t="s">
        <v>1262</v>
      </c>
      <c r="B376" s="681" t="s">
        <v>1524</v>
      </c>
      <c r="C376" s="681" t="s">
        <v>1533</v>
      </c>
      <c r="D376" s="681"/>
      <c r="E376" s="681"/>
      <c r="F376" s="681"/>
      <c r="G376" s="681"/>
      <c r="H376" s="681"/>
      <c r="I376" s="681"/>
      <c r="J376" s="673"/>
      <c r="K376" s="672"/>
      <c r="L376" s="666"/>
      <c r="M376" s="672"/>
      <c r="N376" s="666" t="s">
        <v>1267</v>
      </c>
      <c r="O376" s="672" t="s">
        <v>1534</v>
      </c>
      <c r="P376" s="674"/>
      <c r="Q376" s="642">
        <v>45653</v>
      </c>
    </row>
    <row r="377" spans="1:17" s="634" customFormat="1" x14ac:dyDescent="0.25">
      <c r="A377" s="680" t="s">
        <v>1262</v>
      </c>
      <c r="B377" s="681" t="s">
        <v>1524</v>
      </c>
      <c r="C377" s="681" t="s">
        <v>541</v>
      </c>
      <c r="D377" s="681"/>
      <c r="E377" s="681"/>
      <c r="F377" s="681"/>
      <c r="G377" s="681"/>
      <c r="H377" s="681"/>
      <c r="I377" s="681"/>
      <c r="J377" s="673"/>
      <c r="K377" s="672"/>
      <c r="L377" s="666"/>
      <c r="M377" s="672"/>
      <c r="N377" s="666" t="s">
        <v>1277</v>
      </c>
      <c r="O377" s="672" t="s">
        <v>1531</v>
      </c>
      <c r="P377" s="674" t="s">
        <v>1287</v>
      </c>
      <c r="Q377" s="642">
        <v>45653</v>
      </c>
    </row>
    <row r="378" spans="1:17" s="634" customFormat="1" x14ac:dyDescent="0.25">
      <c r="A378" s="680" t="s">
        <v>1262</v>
      </c>
      <c r="B378" s="681" t="s">
        <v>1524</v>
      </c>
      <c r="C378" s="681" t="s">
        <v>542</v>
      </c>
      <c r="D378" s="681"/>
      <c r="E378" s="681"/>
      <c r="F378" s="681"/>
      <c r="G378" s="681"/>
      <c r="H378" s="681"/>
      <c r="I378" s="681"/>
      <c r="J378" s="673"/>
      <c r="K378" s="672"/>
      <c r="L378" s="666"/>
      <c r="M378" s="672"/>
      <c r="N378" s="666" t="s">
        <v>1264</v>
      </c>
      <c r="O378" s="672" t="s">
        <v>1530</v>
      </c>
      <c r="P378" s="674"/>
      <c r="Q378" s="642">
        <v>45653</v>
      </c>
    </row>
    <row r="379" spans="1:17" s="634" customFormat="1" x14ac:dyDescent="0.25">
      <c r="A379" s="680" t="s">
        <v>1262</v>
      </c>
      <c r="B379" s="681" t="s">
        <v>1524</v>
      </c>
      <c r="C379" s="681" t="s">
        <v>543</v>
      </c>
      <c r="D379" s="681"/>
      <c r="E379" s="681"/>
      <c r="F379" s="681"/>
      <c r="G379" s="681"/>
      <c r="H379" s="681"/>
      <c r="I379" s="681"/>
      <c r="J379" s="673"/>
      <c r="K379" s="672"/>
      <c r="L379" s="666"/>
      <c r="M379" s="672"/>
      <c r="N379" s="666" t="s">
        <v>1264</v>
      </c>
      <c r="O379" s="672" t="s">
        <v>1530</v>
      </c>
      <c r="P379" s="674"/>
      <c r="Q379" s="642">
        <v>45653</v>
      </c>
    </row>
    <row r="380" spans="1:17" s="634" customFormat="1" x14ac:dyDescent="0.25">
      <c r="A380" s="680" t="s">
        <v>1262</v>
      </c>
      <c r="B380" s="681" t="s">
        <v>1524</v>
      </c>
      <c r="C380" s="681" t="s">
        <v>544</v>
      </c>
      <c r="D380" s="681"/>
      <c r="E380" s="681"/>
      <c r="F380" s="681"/>
      <c r="G380" s="681"/>
      <c r="H380" s="681"/>
      <c r="I380" s="681"/>
      <c r="J380" s="673"/>
      <c r="K380" s="672"/>
      <c r="L380" s="666"/>
      <c r="M380" s="672"/>
      <c r="N380" s="666" t="s">
        <v>1267</v>
      </c>
      <c r="O380" s="672" t="s">
        <v>1534</v>
      </c>
      <c r="P380" s="674" t="s">
        <v>1287</v>
      </c>
      <c r="Q380" s="642">
        <v>45653</v>
      </c>
    </row>
    <row r="381" spans="1:17" s="634" customFormat="1" x14ac:dyDescent="0.25">
      <c r="A381" s="680" t="s">
        <v>1262</v>
      </c>
      <c r="B381" s="681" t="s">
        <v>1524</v>
      </c>
      <c r="C381" s="681" t="s">
        <v>545</v>
      </c>
      <c r="D381" s="681"/>
      <c r="E381" s="681"/>
      <c r="F381" s="681"/>
      <c r="G381" s="681"/>
      <c r="H381" s="681"/>
      <c r="I381" s="681"/>
      <c r="J381" s="673"/>
      <c r="K381" s="672"/>
      <c r="L381" s="666"/>
      <c r="M381" s="672"/>
      <c r="N381" s="666" t="s">
        <v>1267</v>
      </c>
      <c r="O381" s="672" t="s">
        <v>1534</v>
      </c>
      <c r="P381" s="674" t="s">
        <v>1287</v>
      </c>
      <c r="Q381" s="642">
        <v>45653</v>
      </c>
    </row>
    <row r="382" spans="1:17" s="634" customFormat="1" x14ac:dyDescent="0.25">
      <c r="A382" s="680" t="s">
        <v>1262</v>
      </c>
      <c r="B382" s="681" t="s">
        <v>1524</v>
      </c>
      <c r="C382" s="681" t="s">
        <v>917</v>
      </c>
      <c r="D382" s="681"/>
      <c r="E382" s="681"/>
      <c r="F382" s="681"/>
      <c r="G382" s="681"/>
      <c r="H382" s="681"/>
      <c r="I382" s="681"/>
      <c r="J382" s="673"/>
      <c r="K382" s="672"/>
      <c r="L382" s="666"/>
      <c r="M382" s="672"/>
      <c r="N382" s="666" t="s">
        <v>1267</v>
      </c>
      <c r="O382" s="672" t="s">
        <v>1534</v>
      </c>
      <c r="P382" s="674"/>
      <c r="Q382" s="642">
        <v>45653</v>
      </c>
    </row>
    <row r="383" spans="1:17" s="634" customFormat="1" x14ac:dyDescent="0.25">
      <c r="A383" s="680" t="s">
        <v>1262</v>
      </c>
      <c r="B383" s="681" t="s">
        <v>1524</v>
      </c>
      <c r="C383" s="681" t="s">
        <v>1535</v>
      </c>
      <c r="D383" s="681"/>
      <c r="E383" s="681"/>
      <c r="F383" s="681"/>
      <c r="G383" s="681"/>
      <c r="H383" s="681"/>
      <c r="I383" s="681"/>
      <c r="J383" s="673"/>
      <c r="K383" s="672"/>
      <c r="L383" s="666"/>
      <c r="M383" s="672"/>
      <c r="N383" s="666" t="s">
        <v>1267</v>
      </c>
      <c r="O383" s="672" t="s">
        <v>1534</v>
      </c>
      <c r="P383" s="674" t="s">
        <v>1287</v>
      </c>
      <c r="Q383" s="642">
        <v>45653</v>
      </c>
    </row>
    <row r="384" spans="1:17" s="634" customFormat="1" x14ac:dyDescent="0.25">
      <c r="A384" s="680" t="s">
        <v>1262</v>
      </c>
      <c r="B384" s="681" t="s">
        <v>1524</v>
      </c>
      <c r="C384" s="681" t="s">
        <v>546</v>
      </c>
      <c r="D384" s="681"/>
      <c r="E384" s="681"/>
      <c r="F384" s="681"/>
      <c r="G384" s="681"/>
      <c r="H384" s="681"/>
      <c r="I384" s="681"/>
      <c r="J384" s="673"/>
      <c r="K384" s="672"/>
      <c r="L384" s="666"/>
      <c r="M384" s="672"/>
      <c r="N384" s="666" t="s">
        <v>1277</v>
      </c>
      <c r="O384" s="672" t="s">
        <v>1531</v>
      </c>
      <c r="P384" s="674" t="s">
        <v>1287</v>
      </c>
      <c r="Q384" s="642">
        <v>45653</v>
      </c>
    </row>
    <row r="385" spans="1:17" s="634" customFormat="1" x14ac:dyDescent="0.25">
      <c r="A385" s="680" t="s">
        <v>1262</v>
      </c>
      <c r="B385" s="681" t="s">
        <v>1524</v>
      </c>
      <c r="C385" s="681" t="s">
        <v>547</v>
      </c>
      <c r="D385" s="681"/>
      <c r="E385" s="681"/>
      <c r="F385" s="681"/>
      <c r="G385" s="681"/>
      <c r="H385" s="681"/>
      <c r="I385" s="681"/>
      <c r="J385" s="673"/>
      <c r="K385" s="672"/>
      <c r="L385" s="666"/>
      <c r="M385" s="672"/>
      <c r="N385" s="666" t="s">
        <v>1275</v>
      </c>
      <c r="O385" s="672" t="s">
        <v>1550</v>
      </c>
      <c r="P385" s="674" t="s">
        <v>1287</v>
      </c>
      <c r="Q385" s="642">
        <v>45653</v>
      </c>
    </row>
    <row r="386" spans="1:17" s="634" customFormat="1" x14ac:dyDescent="0.25">
      <c r="A386" s="680" t="s">
        <v>1262</v>
      </c>
      <c r="B386" s="681" t="s">
        <v>1524</v>
      </c>
      <c r="C386" s="681" t="s">
        <v>548</v>
      </c>
      <c r="D386" s="681"/>
      <c r="E386" s="681"/>
      <c r="F386" s="681"/>
      <c r="G386" s="681"/>
      <c r="H386" s="681"/>
      <c r="I386" s="681"/>
      <c r="J386" s="673"/>
      <c r="K386" s="672"/>
      <c r="L386" s="666"/>
      <c r="M386" s="672"/>
      <c r="N386" s="666" t="s">
        <v>1318</v>
      </c>
      <c r="O386" s="672" t="s">
        <v>1527</v>
      </c>
      <c r="P386" s="674"/>
      <c r="Q386" s="642">
        <v>45653</v>
      </c>
    </row>
    <row r="387" spans="1:17" s="634" customFormat="1" x14ac:dyDescent="0.25">
      <c r="A387" s="680" t="s">
        <v>1262</v>
      </c>
      <c r="B387" s="681" t="s">
        <v>1524</v>
      </c>
      <c r="C387" s="681" t="s">
        <v>1536</v>
      </c>
      <c r="D387" s="681"/>
      <c r="E387" s="681"/>
      <c r="F387" s="681"/>
      <c r="G387" s="681"/>
      <c r="H387" s="681"/>
      <c r="I387" s="681"/>
      <c r="J387" s="673"/>
      <c r="K387" s="672"/>
      <c r="L387" s="666"/>
      <c r="M387" s="672"/>
      <c r="N387" s="666" t="s">
        <v>1267</v>
      </c>
      <c r="O387" s="672" t="s">
        <v>1534</v>
      </c>
      <c r="P387" s="674" t="s">
        <v>1287</v>
      </c>
      <c r="Q387" s="642">
        <v>45653</v>
      </c>
    </row>
    <row r="388" spans="1:17" s="634" customFormat="1" x14ac:dyDescent="0.25">
      <c r="A388" s="680" t="s">
        <v>1262</v>
      </c>
      <c r="B388" s="681" t="s">
        <v>1524</v>
      </c>
      <c r="C388" s="681" t="s">
        <v>549</v>
      </c>
      <c r="D388" s="681"/>
      <c r="E388" s="681"/>
      <c r="F388" s="681"/>
      <c r="G388" s="681"/>
      <c r="H388" s="681"/>
      <c r="I388" s="681"/>
      <c r="J388" s="673"/>
      <c r="K388" s="672"/>
      <c r="L388" s="666"/>
      <c r="M388" s="672"/>
      <c r="N388" s="666" t="s">
        <v>1267</v>
      </c>
      <c r="O388" s="672" t="s">
        <v>1534</v>
      </c>
      <c r="P388" s="674" t="s">
        <v>1287</v>
      </c>
      <c r="Q388" s="642">
        <v>45653</v>
      </c>
    </row>
    <row r="389" spans="1:17" s="634" customFormat="1" x14ac:dyDescent="0.25">
      <c r="A389" s="680" t="s">
        <v>1262</v>
      </c>
      <c r="B389" s="681" t="s">
        <v>1524</v>
      </c>
      <c r="C389" s="681" t="s">
        <v>550</v>
      </c>
      <c r="D389" s="681"/>
      <c r="E389" s="681"/>
      <c r="F389" s="681"/>
      <c r="G389" s="681"/>
      <c r="H389" s="681"/>
      <c r="I389" s="681"/>
      <c r="J389" s="673"/>
      <c r="K389" s="672"/>
      <c r="L389" s="666"/>
      <c r="M389" s="672"/>
      <c r="N389" s="666" t="s">
        <v>1264</v>
      </c>
      <c r="O389" s="672" t="s">
        <v>1530</v>
      </c>
      <c r="P389" s="674" t="s">
        <v>1287</v>
      </c>
      <c r="Q389" s="642">
        <v>45653</v>
      </c>
    </row>
    <row r="390" spans="1:17" s="634" customFormat="1" x14ac:dyDescent="0.25">
      <c r="A390" s="680" t="s">
        <v>1262</v>
      </c>
      <c r="B390" s="681" t="s">
        <v>1524</v>
      </c>
      <c r="C390" s="681" t="s">
        <v>551</v>
      </c>
      <c r="D390" s="681"/>
      <c r="E390" s="681"/>
      <c r="F390" s="681"/>
      <c r="G390" s="681"/>
      <c r="H390" s="681"/>
      <c r="I390" s="681"/>
      <c r="J390" s="673"/>
      <c r="K390" s="672"/>
      <c r="L390" s="666"/>
      <c r="M390" s="672"/>
      <c r="N390" s="666" t="s">
        <v>1267</v>
      </c>
      <c r="O390" s="672" t="s">
        <v>1534</v>
      </c>
      <c r="P390" s="674" t="s">
        <v>1287</v>
      </c>
      <c r="Q390" s="642">
        <v>45653</v>
      </c>
    </row>
    <row r="391" spans="1:17" s="634" customFormat="1" x14ac:dyDescent="0.25">
      <c r="A391" s="680" t="s">
        <v>1262</v>
      </c>
      <c r="B391" s="681" t="s">
        <v>1524</v>
      </c>
      <c r="C391" s="681" t="s">
        <v>1537</v>
      </c>
      <c r="D391" s="681"/>
      <c r="E391" s="681"/>
      <c r="F391" s="681"/>
      <c r="G391" s="681"/>
      <c r="H391" s="681"/>
      <c r="I391" s="681"/>
      <c r="J391" s="673"/>
      <c r="K391" s="672"/>
      <c r="L391" s="666"/>
      <c r="M391" s="672"/>
      <c r="N391" s="666" t="s">
        <v>1277</v>
      </c>
      <c r="O391" s="672" t="s">
        <v>1531</v>
      </c>
      <c r="P391" s="674" t="s">
        <v>1287</v>
      </c>
      <c r="Q391" s="642">
        <v>45653</v>
      </c>
    </row>
    <row r="392" spans="1:17" s="634" customFormat="1" x14ac:dyDescent="0.25">
      <c r="A392" s="680" t="s">
        <v>1262</v>
      </c>
      <c r="B392" s="681" t="s">
        <v>1524</v>
      </c>
      <c r="C392" s="681" t="s">
        <v>552</v>
      </c>
      <c r="D392" s="681"/>
      <c r="E392" s="681"/>
      <c r="F392" s="681"/>
      <c r="G392" s="681"/>
      <c r="H392" s="681"/>
      <c r="I392" s="681"/>
      <c r="J392" s="673"/>
      <c r="K392" s="672"/>
      <c r="L392" s="666"/>
      <c r="M392" s="672"/>
      <c r="N392" s="666" t="s">
        <v>1267</v>
      </c>
      <c r="O392" s="672" t="s">
        <v>1534</v>
      </c>
      <c r="P392" s="674" t="s">
        <v>1287</v>
      </c>
      <c r="Q392" s="642">
        <v>45653</v>
      </c>
    </row>
    <row r="393" spans="1:17" s="634" customFormat="1" x14ac:dyDescent="0.25">
      <c r="A393" s="680" t="s">
        <v>1262</v>
      </c>
      <c r="B393" s="681" t="s">
        <v>1524</v>
      </c>
      <c r="C393" s="681" t="s">
        <v>1538</v>
      </c>
      <c r="D393" s="681"/>
      <c r="E393" s="681"/>
      <c r="F393" s="681"/>
      <c r="G393" s="681"/>
      <c r="H393" s="681"/>
      <c r="I393" s="681"/>
      <c r="J393" s="673"/>
      <c r="K393" s="672"/>
      <c r="L393" s="666"/>
      <c r="M393" s="672"/>
      <c r="N393" s="666" t="s">
        <v>1277</v>
      </c>
      <c r="O393" s="672" t="s">
        <v>1531</v>
      </c>
      <c r="P393" s="674" t="s">
        <v>1287</v>
      </c>
      <c r="Q393" s="642">
        <v>45653</v>
      </c>
    </row>
    <row r="394" spans="1:17" s="634" customFormat="1" x14ac:dyDescent="0.25">
      <c r="A394" s="680" t="s">
        <v>1262</v>
      </c>
      <c r="B394" s="681" t="s">
        <v>1524</v>
      </c>
      <c r="C394" s="681" t="s">
        <v>553</v>
      </c>
      <c r="D394" s="681"/>
      <c r="E394" s="681"/>
      <c r="F394" s="681"/>
      <c r="G394" s="681"/>
      <c r="H394" s="681"/>
      <c r="I394" s="681"/>
      <c r="J394" s="673"/>
      <c r="K394" s="672"/>
      <c r="L394" s="666"/>
      <c r="M394" s="672"/>
      <c r="N394" s="666" t="s">
        <v>1267</v>
      </c>
      <c r="O394" s="672" t="s">
        <v>1534</v>
      </c>
      <c r="P394" s="674" t="s">
        <v>1287</v>
      </c>
      <c r="Q394" s="642">
        <v>45653</v>
      </c>
    </row>
    <row r="395" spans="1:17" s="634" customFormat="1" x14ac:dyDescent="0.25">
      <c r="A395" s="680" t="s">
        <v>1262</v>
      </c>
      <c r="B395" s="681" t="s">
        <v>1524</v>
      </c>
      <c r="C395" s="681" t="s">
        <v>554</v>
      </c>
      <c r="D395" s="681"/>
      <c r="E395" s="681"/>
      <c r="F395" s="681"/>
      <c r="G395" s="681"/>
      <c r="H395" s="681"/>
      <c r="I395" s="681"/>
      <c r="J395" s="673"/>
      <c r="K395" s="672"/>
      <c r="L395" s="666"/>
      <c r="M395" s="672"/>
      <c r="N395" s="666" t="s">
        <v>1267</v>
      </c>
      <c r="O395" s="672" t="s">
        <v>1534</v>
      </c>
      <c r="P395" s="674" t="s">
        <v>1287</v>
      </c>
      <c r="Q395" s="642">
        <v>45653</v>
      </c>
    </row>
    <row r="396" spans="1:17" s="634" customFormat="1" x14ac:dyDescent="0.25">
      <c r="A396" s="680" t="s">
        <v>1262</v>
      </c>
      <c r="B396" s="681" t="s">
        <v>1524</v>
      </c>
      <c r="C396" s="681" t="s">
        <v>1539</v>
      </c>
      <c r="D396" s="681"/>
      <c r="E396" s="681"/>
      <c r="F396" s="681"/>
      <c r="G396" s="681"/>
      <c r="H396" s="681"/>
      <c r="I396" s="681"/>
      <c r="J396" s="673"/>
      <c r="K396" s="672"/>
      <c r="L396" s="666"/>
      <c r="M396" s="672"/>
      <c r="N396" s="666" t="s">
        <v>1267</v>
      </c>
      <c r="O396" s="672" t="s">
        <v>1534</v>
      </c>
      <c r="P396" s="674" t="s">
        <v>1287</v>
      </c>
      <c r="Q396" s="642">
        <v>45653</v>
      </c>
    </row>
    <row r="397" spans="1:17" s="634" customFormat="1" x14ac:dyDescent="0.25">
      <c r="A397" s="680" t="s">
        <v>1262</v>
      </c>
      <c r="B397" s="681" t="s">
        <v>1524</v>
      </c>
      <c r="C397" s="681" t="s">
        <v>953</v>
      </c>
      <c r="D397" s="681"/>
      <c r="E397" s="681"/>
      <c r="F397" s="681"/>
      <c r="G397" s="681"/>
      <c r="H397" s="681"/>
      <c r="I397" s="681"/>
      <c r="J397" s="673"/>
      <c r="K397" s="672"/>
      <c r="L397" s="666"/>
      <c r="M397" s="672"/>
      <c r="N397" s="666" t="s">
        <v>1318</v>
      </c>
      <c r="O397" s="672" t="s">
        <v>1527</v>
      </c>
      <c r="P397" s="674" t="s">
        <v>1287</v>
      </c>
      <c r="Q397" s="642">
        <v>45653</v>
      </c>
    </row>
    <row r="398" spans="1:17" s="634" customFormat="1" x14ac:dyDescent="0.25">
      <c r="A398" s="680" t="s">
        <v>1262</v>
      </c>
      <c r="B398" s="681" t="s">
        <v>1524</v>
      </c>
      <c r="C398" s="681" t="s">
        <v>1540</v>
      </c>
      <c r="D398" s="681" t="s">
        <v>1541</v>
      </c>
      <c r="E398" s="681"/>
      <c r="F398" s="681"/>
      <c r="G398" s="681"/>
      <c r="H398" s="681"/>
      <c r="I398" s="681"/>
      <c r="J398" s="673"/>
      <c r="K398" s="672"/>
      <c r="L398" s="666"/>
      <c r="M398" s="672"/>
      <c r="N398" s="666" t="s">
        <v>1277</v>
      </c>
      <c r="O398" s="672" t="s">
        <v>1531</v>
      </c>
      <c r="P398" s="674" t="s">
        <v>1287</v>
      </c>
      <c r="Q398" s="642">
        <v>45653</v>
      </c>
    </row>
    <row r="399" spans="1:17" s="634" customFormat="1" x14ac:dyDescent="0.25">
      <c r="A399" s="680" t="s">
        <v>1262</v>
      </c>
      <c r="B399" s="681" t="s">
        <v>1524</v>
      </c>
      <c r="C399" s="681" t="s">
        <v>555</v>
      </c>
      <c r="D399" s="681"/>
      <c r="E399" s="681"/>
      <c r="F399" s="681"/>
      <c r="G399" s="681"/>
      <c r="H399" s="681"/>
      <c r="I399" s="681"/>
      <c r="J399" s="673"/>
      <c r="K399" s="672"/>
      <c r="L399" s="666"/>
      <c r="M399" s="672"/>
      <c r="N399" s="666" t="s">
        <v>1267</v>
      </c>
      <c r="O399" s="672" t="s">
        <v>1534</v>
      </c>
      <c r="P399" s="674" t="s">
        <v>1287</v>
      </c>
      <c r="Q399" s="642">
        <v>45653</v>
      </c>
    </row>
    <row r="400" spans="1:17" s="634" customFormat="1" x14ac:dyDescent="0.25">
      <c r="A400" s="680" t="s">
        <v>1262</v>
      </c>
      <c r="B400" s="681" t="s">
        <v>1524</v>
      </c>
      <c r="C400" s="681" t="s">
        <v>2492</v>
      </c>
      <c r="D400" s="681" t="s">
        <v>2493</v>
      </c>
      <c r="E400" s="681"/>
      <c r="F400" s="681"/>
      <c r="G400" s="681"/>
      <c r="H400" s="681"/>
      <c r="I400" s="681"/>
      <c r="J400" s="673"/>
      <c r="K400" s="672"/>
      <c r="L400" s="666"/>
      <c r="M400" s="672"/>
      <c r="N400" s="666" t="s">
        <v>1318</v>
      </c>
      <c r="O400" s="672" t="s">
        <v>1527</v>
      </c>
      <c r="P400" s="674" t="s">
        <v>1287</v>
      </c>
      <c r="Q400" s="642">
        <v>45653</v>
      </c>
    </row>
    <row r="401" spans="1:17" s="634" customFormat="1" x14ac:dyDescent="0.25">
      <c r="A401" s="680" t="s">
        <v>1262</v>
      </c>
      <c r="B401" s="681" t="s">
        <v>1524</v>
      </c>
      <c r="C401" s="681" t="s">
        <v>556</v>
      </c>
      <c r="D401" s="681"/>
      <c r="E401" s="681"/>
      <c r="F401" s="681"/>
      <c r="G401" s="681"/>
      <c r="H401" s="681"/>
      <c r="I401" s="681"/>
      <c r="J401" s="673"/>
      <c r="K401" s="672"/>
      <c r="L401" s="666"/>
      <c r="M401" s="672"/>
      <c r="N401" s="666" t="s">
        <v>1318</v>
      </c>
      <c r="O401" s="672" t="s">
        <v>1527</v>
      </c>
      <c r="P401" s="674" t="s">
        <v>1301</v>
      </c>
      <c r="Q401" s="642">
        <v>45653</v>
      </c>
    </row>
    <row r="402" spans="1:17" s="634" customFormat="1" x14ac:dyDescent="0.25">
      <c r="A402" s="680" t="s">
        <v>1262</v>
      </c>
      <c r="B402" s="681" t="s">
        <v>1524</v>
      </c>
      <c r="C402" s="681" t="s">
        <v>1542</v>
      </c>
      <c r="D402" s="681" t="s">
        <v>1543</v>
      </c>
      <c r="E402" s="681"/>
      <c r="F402" s="681"/>
      <c r="G402" s="681"/>
      <c r="H402" s="681"/>
      <c r="I402" s="681"/>
      <c r="J402" s="673"/>
      <c r="K402" s="672"/>
      <c r="L402" s="666"/>
      <c r="M402" s="672"/>
      <c r="N402" s="666" t="s">
        <v>1267</v>
      </c>
      <c r="O402" s="672" t="s">
        <v>1534</v>
      </c>
      <c r="P402" s="674"/>
      <c r="Q402" s="642">
        <v>45653</v>
      </c>
    </row>
    <row r="403" spans="1:17" s="634" customFormat="1" x14ac:dyDescent="0.25">
      <c r="A403" s="680" t="s">
        <v>1262</v>
      </c>
      <c r="B403" s="681" t="s">
        <v>1524</v>
      </c>
      <c r="C403" s="681" t="s">
        <v>1544</v>
      </c>
      <c r="D403" s="681"/>
      <c r="E403" s="681"/>
      <c r="F403" s="681"/>
      <c r="G403" s="681"/>
      <c r="H403" s="681"/>
      <c r="I403" s="681"/>
      <c r="J403" s="673"/>
      <c r="K403" s="672"/>
      <c r="L403" s="666"/>
      <c r="M403" s="672"/>
      <c r="N403" s="666" t="s">
        <v>1318</v>
      </c>
      <c r="O403" s="672" t="s">
        <v>1527</v>
      </c>
      <c r="P403" s="674"/>
      <c r="Q403" s="642">
        <v>45653</v>
      </c>
    </row>
    <row r="404" spans="1:17" s="634" customFormat="1" x14ac:dyDescent="0.25">
      <c r="A404" s="680" t="s">
        <v>1262</v>
      </c>
      <c r="B404" s="681" t="s">
        <v>1524</v>
      </c>
      <c r="C404" s="681" t="s">
        <v>557</v>
      </c>
      <c r="D404" s="681"/>
      <c r="E404" s="681"/>
      <c r="F404" s="681"/>
      <c r="G404" s="681"/>
      <c r="H404" s="681"/>
      <c r="I404" s="681"/>
      <c r="J404" s="673"/>
      <c r="K404" s="672"/>
      <c r="L404" s="666"/>
      <c r="M404" s="672"/>
      <c r="N404" s="666" t="s">
        <v>1267</v>
      </c>
      <c r="O404" s="672" t="s">
        <v>1534</v>
      </c>
      <c r="P404" s="674"/>
      <c r="Q404" s="642">
        <v>45653</v>
      </c>
    </row>
    <row r="405" spans="1:17" s="634" customFormat="1" x14ac:dyDescent="0.25">
      <c r="A405" s="680" t="s">
        <v>1262</v>
      </c>
      <c r="B405" s="681" t="s">
        <v>1524</v>
      </c>
      <c r="C405" s="681" t="s">
        <v>385</v>
      </c>
      <c r="D405" s="681" t="s">
        <v>1545</v>
      </c>
      <c r="E405" s="681"/>
      <c r="F405" s="681"/>
      <c r="G405" s="681"/>
      <c r="H405" s="681"/>
      <c r="I405" s="681"/>
      <c r="J405" s="673"/>
      <c r="K405" s="672"/>
      <c r="L405" s="666"/>
      <c r="M405" s="672"/>
      <c r="N405" s="666" t="s">
        <v>1318</v>
      </c>
      <c r="O405" s="672" t="s">
        <v>1527</v>
      </c>
      <c r="P405" s="674" t="s">
        <v>1287</v>
      </c>
      <c r="Q405" s="642">
        <v>45653</v>
      </c>
    </row>
    <row r="406" spans="1:17" s="634" customFormat="1" x14ac:dyDescent="0.25">
      <c r="A406" s="680" t="s">
        <v>1262</v>
      </c>
      <c r="B406" s="681" t="s">
        <v>1524</v>
      </c>
      <c r="C406" s="681" t="s">
        <v>1546</v>
      </c>
      <c r="D406" s="681"/>
      <c r="E406" s="681"/>
      <c r="F406" s="681"/>
      <c r="G406" s="681"/>
      <c r="H406" s="681"/>
      <c r="I406" s="681"/>
      <c r="J406" s="673"/>
      <c r="K406" s="672"/>
      <c r="L406" s="666"/>
      <c r="M406" s="672"/>
      <c r="N406" s="666" t="s">
        <v>1277</v>
      </c>
      <c r="O406" s="672" t="s">
        <v>1531</v>
      </c>
      <c r="P406" s="674"/>
      <c r="Q406" s="642">
        <v>45653</v>
      </c>
    </row>
    <row r="407" spans="1:17" s="634" customFormat="1" x14ac:dyDescent="0.25">
      <c r="A407" s="680" t="s">
        <v>1262</v>
      </c>
      <c r="B407" s="681" t="s">
        <v>1524</v>
      </c>
      <c r="C407" s="681" t="s">
        <v>1547</v>
      </c>
      <c r="D407" s="681" t="s">
        <v>1547</v>
      </c>
      <c r="E407" s="681"/>
      <c r="F407" s="681"/>
      <c r="G407" s="681"/>
      <c r="H407" s="681"/>
      <c r="I407" s="681"/>
      <c r="J407" s="673"/>
      <c r="K407" s="672"/>
      <c r="L407" s="666"/>
      <c r="M407" s="672"/>
      <c r="N407" s="666" t="s">
        <v>1277</v>
      </c>
      <c r="O407" s="672" t="s">
        <v>1531</v>
      </c>
      <c r="P407" s="674" t="s">
        <v>1269</v>
      </c>
      <c r="Q407" s="642">
        <v>45653</v>
      </c>
    </row>
    <row r="408" spans="1:17" s="634" customFormat="1" x14ac:dyDescent="0.25">
      <c r="A408" s="680" t="s">
        <v>1262</v>
      </c>
      <c r="B408" s="681" t="s">
        <v>1524</v>
      </c>
      <c r="C408" s="681" t="s">
        <v>931</v>
      </c>
      <c r="D408" s="681"/>
      <c r="E408" s="681"/>
      <c r="F408" s="681"/>
      <c r="G408" s="681"/>
      <c r="H408" s="681"/>
      <c r="I408" s="681"/>
      <c r="J408" s="673"/>
      <c r="K408" s="672"/>
      <c r="L408" s="666"/>
      <c r="M408" s="672"/>
      <c r="N408" s="666" t="s">
        <v>1318</v>
      </c>
      <c r="O408" s="672" t="s">
        <v>1527</v>
      </c>
      <c r="P408" s="674" t="s">
        <v>1287</v>
      </c>
      <c r="Q408" s="642">
        <v>45653</v>
      </c>
    </row>
    <row r="409" spans="1:17" s="634" customFormat="1" x14ac:dyDescent="0.25">
      <c r="A409" s="680" t="s">
        <v>1262</v>
      </c>
      <c r="B409" s="681" t="s">
        <v>1524</v>
      </c>
      <c r="C409" s="681" t="s">
        <v>932</v>
      </c>
      <c r="D409" s="681"/>
      <c r="E409" s="681"/>
      <c r="F409" s="681"/>
      <c r="G409" s="681"/>
      <c r="H409" s="681"/>
      <c r="I409" s="681"/>
      <c r="J409" s="673"/>
      <c r="K409" s="672"/>
      <c r="L409" s="666"/>
      <c r="M409" s="672"/>
      <c r="N409" s="666" t="s">
        <v>1277</v>
      </c>
      <c r="O409" s="672" t="s">
        <v>1531</v>
      </c>
      <c r="P409" s="674" t="s">
        <v>1301</v>
      </c>
      <c r="Q409" s="642">
        <v>45653</v>
      </c>
    </row>
    <row r="410" spans="1:17" s="634" customFormat="1" x14ac:dyDescent="0.25">
      <c r="A410" s="680" t="s">
        <v>1262</v>
      </c>
      <c r="B410" s="681" t="s">
        <v>1524</v>
      </c>
      <c r="C410" s="681" t="s">
        <v>918</v>
      </c>
      <c r="D410" s="681"/>
      <c r="E410" s="681"/>
      <c r="F410" s="681"/>
      <c r="G410" s="681"/>
      <c r="H410" s="681"/>
      <c r="I410" s="681"/>
      <c r="J410" s="673"/>
      <c r="K410" s="672"/>
      <c r="L410" s="666"/>
      <c r="M410" s="672"/>
      <c r="N410" s="666" t="s">
        <v>1277</v>
      </c>
      <c r="O410" s="672" t="s">
        <v>1531</v>
      </c>
      <c r="P410" s="674" t="s">
        <v>1287</v>
      </c>
      <c r="Q410" s="642">
        <v>45653</v>
      </c>
    </row>
    <row r="411" spans="1:17" s="634" customFormat="1" x14ac:dyDescent="0.25">
      <c r="A411" s="680" t="s">
        <v>1262</v>
      </c>
      <c r="B411" s="681" t="s">
        <v>1524</v>
      </c>
      <c r="C411" s="681" t="s">
        <v>916</v>
      </c>
      <c r="D411" s="681"/>
      <c r="E411" s="681"/>
      <c r="F411" s="681"/>
      <c r="G411" s="681"/>
      <c r="H411" s="681"/>
      <c r="I411" s="681"/>
      <c r="J411" s="673"/>
      <c r="K411" s="672"/>
      <c r="L411" s="666"/>
      <c r="M411" s="672"/>
      <c r="N411" s="666" t="s">
        <v>1267</v>
      </c>
      <c r="O411" s="672" t="s">
        <v>1534</v>
      </c>
      <c r="P411" s="674" t="s">
        <v>1287</v>
      </c>
      <c r="Q411" s="642">
        <v>45653</v>
      </c>
    </row>
    <row r="412" spans="1:17" s="634" customFormat="1" x14ac:dyDescent="0.25">
      <c r="A412" s="680" t="s">
        <v>1262</v>
      </c>
      <c r="B412" s="681" t="s">
        <v>1524</v>
      </c>
      <c r="C412" s="681" t="s">
        <v>558</v>
      </c>
      <c r="D412" s="681"/>
      <c r="E412" s="681"/>
      <c r="F412" s="681"/>
      <c r="G412" s="681"/>
      <c r="H412" s="681"/>
      <c r="I412" s="681"/>
      <c r="J412" s="673"/>
      <c r="K412" s="672"/>
      <c r="L412" s="666"/>
      <c r="M412" s="672"/>
      <c r="N412" s="666" t="s">
        <v>1318</v>
      </c>
      <c r="O412" s="672" t="s">
        <v>1527</v>
      </c>
      <c r="P412" s="674" t="s">
        <v>1287</v>
      </c>
      <c r="Q412" s="642">
        <v>45653</v>
      </c>
    </row>
    <row r="413" spans="1:17" s="634" customFormat="1" x14ac:dyDescent="0.25">
      <c r="A413" s="680" t="s">
        <v>1262</v>
      </c>
      <c r="B413" s="681" t="s">
        <v>1524</v>
      </c>
      <c r="C413" s="681" t="s">
        <v>559</v>
      </c>
      <c r="D413" s="681"/>
      <c r="E413" s="681"/>
      <c r="F413" s="681"/>
      <c r="G413" s="681"/>
      <c r="H413" s="681"/>
      <c r="I413" s="681"/>
      <c r="J413" s="673"/>
      <c r="K413" s="672"/>
      <c r="L413" s="666"/>
      <c r="M413" s="672"/>
      <c r="N413" s="666" t="s">
        <v>1267</v>
      </c>
      <c r="O413" s="672" t="s">
        <v>1534</v>
      </c>
      <c r="P413" s="674" t="s">
        <v>1269</v>
      </c>
      <c r="Q413" s="642">
        <v>45653</v>
      </c>
    </row>
    <row r="414" spans="1:17" s="634" customFormat="1" x14ac:dyDescent="0.25">
      <c r="A414" s="680" t="s">
        <v>1262</v>
      </c>
      <c r="B414" s="681" t="s">
        <v>1524</v>
      </c>
      <c r="C414" s="681" t="s">
        <v>1840</v>
      </c>
      <c r="D414" s="681"/>
      <c r="E414" s="681"/>
      <c r="F414" s="681"/>
      <c r="G414" s="681"/>
      <c r="H414" s="681"/>
      <c r="I414" s="681"/>
      <c r="J414" s="673"/>
      <c r="K414" s="672"/>
      <c r="L414" s="666"/>
      <c r="M414" s="672"/>
      <c r="N414" s="666" t="s">
        <v>1318</v>
      </c>
      <c r="O414" s="672" t="s">
        <v>1527</v>
      </c>
      <c r="P414" s="674" t="s">
        <v>1287</v>
      </c>
      <c r="Q414" s="642">
        <v>45653</v>
      </c>
    </row>
    <row r="415" spans="1:17" s="634" customFormat="1" x14ac:dyDescent="0.25">
      <c r="A415" s="680" t="s">
        <v>1262</v>
      </c>
      <c r="B415" s="681" t="s">
        <v>1524</v>
      </c>
      <c r="C415" s="681" t="s">
        <v>1571</v>
      </c>
      <c r="D415" s="681" t="s">
        <v>1571</v>
      </c>
      <c r="E415" s="681"/>
      <c r="F415" s="681"/>
      <c r="G415" s="681"/>
      <c r="H415" s="681"/>
      <c r="I415" s="681"/>
      <c r="J415" s="673"/>
      <c r="K415" s="672"/>
      <c r="L415" s="666"/>
      <c r="M415" s="672"/>
      <c r="N415" s="666" t="s">
        <v>1272</v>
      </c>
      <c r="O415" s="672" t="s">
        <v>2514</v>
      </c>
      <c r="P415" s="674" t="s">
        <v>1287</v>
      </c>
      <c r="Q415" s="642">
        <v>45653</v>
      </c>
    </row>
    <row r="416" spans="1:17" s="634" customFormat="1" x14ac:dyDescent="0.25">
      <c r="A416" s="680" t="s">
        <v>1262</v>
      </c>
      <c r="B416" s="681" t="s">
        <v>1524</v>
      </c>
      <c r="C416" s="681" t="s">
        <v>560</v>
      </c>
      <c r="D416" s="681"/>
      <c r="E416" s="681"/>
      <c r="F416" s="681"/>
      <c r="G416" s="681"/>
      <c r="H416" s="681"/>
      <c r="I416" s="681"/>
      <c r="J416" s="673"/>
      <c r="K416" s="672"/>
      <c r="L416" s="666"/>
      <c r="M416" s="672"/>
      <c r="N416" s="666" t="s">
        <v>2515</v>
      </c>
      <c r="O416" s="672" t="s">
        <v>2516</v>
      </c>
      <c r="P416" s="674" t="s">
        <v>1287</v>
      </c>
      <c r="Q416" s="642">
        <v>45653</v>
      </c>
    </row>
    <row r="417" spans="1:17" s="634" customFormat="1" x14ac:dyDescent="0.25">
      <c r="A417" s="680" t="s">
        <v>1262</v>
      </c>
      <c r="B417" s="681" t="s">
        <v>1524</v>
      </c>
      <c r="C417" s="681" t="s">
        <v>1572</v>
      </c>
      <c r="D417" s="681" t="s">
        <v>1573</v>
      </c>
      <c r="E417" s="681"/>
      <c r="F417" s="681"/>
      <c r="G417" s="681"/>
      <c r="H417" s="681"/>
      <c r="I417" s="681"/>
      <c r="J417" s="673"/>
      <c r="K417" s="672"/>
      <c r="L417" s="666"/>
      <c r="M417" s="672"/>
      <c r="N417" s="666" t="s">
        <v>1272</v>
      </c>
      <c r="O417" s="672" t="s">
        <v>2514</v>
      </c>
      <c r="P417" s="674" t="s">
        <v>1301</v>
      </c>
      <c r="Q417" s="642">
        <v>45653</v>
      </c>
    </row>
    <row r="418" spans="1:17" s="634" customFormat="1" x14ac:dyDescent="0.25">
      <c r="A418" s="680" t="s">
        <v>1262</v>
      </c>
      <c r="B418" s="681" t="s">
        <v>1524</v>
      </c>
      <c r="C418" s="681" t="s">
        <v>1574</v>
      </c>
      <c r="D418" s="681" t="s">
        <v>1575</v>
      </c>
      <c r="E418" s="681"/>
      <c r="F418" s="681"/>
      <c r="G418" s="681"/>
      <c r="H418" s="681"/>
      <c r="I418" s="681"/>
      <c r="J418" s="673"/>
      <c r="K418" s="672"/>
      <c r="L418" s="666"/>
      <c r="M418" s="672"/>
      <c r="N418" s="666" t="s">
        <v>1279</v>
      </c>
      <c r="O418" s="672" t="s">
        <v>2517</v>
      </c>
      <c r="P418" s="674" t="s">
        <v>1301</v>
      </c>
      <c r="Q418" s="642">
        <v>45653</v>
      </c>
    </row>
    <row r="419" spans="1:17" s="634" customFormat="1" x14ac:dyDescent="0.25">
      <c r="A419" s="680" t="s">
        <v>1262</v>
      </c>
      <c r="B419" s="681" t="s">
        <v>1524</v>
      </c>
      <c r="C419" s="681" t="s">
        <v>487</v>
      </c>
      <c r="D419" s="681" t="s">
        <v>487</v>
      </c>
      <c r="E419" s="681"/>
      <c r="F419" s="681"/>
      <c r="G419" s="681"/>
      <c r="H419" s="681"/>
      <c r="I419" s="681"/>
      <c r="J419" s="673"/>
      <c r="K419" s="672"/>
      <c r="L419" s="666"/>
      <c r="M419" s="672"/>
      <c r="N419" s="666" t="s">
        <v>1277</v>
      </c>
      <c r="O419" s="672" t="s">
        <v>1531</v>
      </c>
      <c r="P419" s="674" t="s">
        <v>1287</v>
      </c>
      <c r="Q419" s="642">
        <v>45653</v>
      </c>
    </row>
    <row r="420" spans="1:17" s="634" customFormat="1" x14ac:dyDescent="0.25">
      <c r="A420" s="680" t="s">
        <v>1262</v>
      </c>
      <c r="B420" s="681" t="s">
        <v>1524</v>
      </c>
      <c r="C420" s="681" t="s">
        <v>1548</v>
      </c>
      <c r="D420" s="681"/>
      <c r="E420" s="681"/>
      <c r="F420" s="681"/>
      <c r="G420" s="681"/>
      <c r="H420" s="681"/>
      <c r="I420" s="681"/>
      <c r="J420" s="673"/>
      <c r="K420" s="672"/>
      <c r="L420" s="666"/>
      <c r="M420" s="672"/>
      <c r="N420" s="666" t="s">
        <v>1277</v>
      </c>
      <c r="O420" s="672" t="s">
        <v>1531</v>
      </c>
      <c r="P420" s="674" t="s">
        <v>1287</v>
      </c>
      <c r="Q420" s="642">
        <v>45653</v>
      </c>
    </row>
    <row r="421" spans="1:17" s="634" customFormat="1" x14ac:dyDescent="0.25">
      <c r="A421" s="680" t="s">
        <v>1262</v>
      </c>
      <c r="B421" s="681" t="s">
        <v>1524</v>
      </c>
      <c r="C421" s="681" t="s">
        <v>1549</v>
      </c>
      <c r="D421" s="681"/>
      <c r="E421" s="681"/>
      <c r="F421" s="681"/>
      <c r="G421" s="681"/>
      <c r="H421" s="681"/>
      <c r="I421" s="681"/>
      <c r="J421" s="673"/>
      <c r="K421" s="672"/>
      <c r="L421" s="666"/>
      <c r="M421" s="672"/>
      <c r="N421" s="666" t="s">
        <v>1277</v>
      </c>
      <c r="O421" s="672" t="s">
        <v>1531</v>
      </c>
      <c r="P421" s="674"/>
      <c r="Q421" s="642">
        <v>45653</v>
      </c>
    </row>
    <row r="422" spans="1:17" s="634" customFormat="1" x14ac:dyDescent="0.25">
      <c r="A422" s="680" t="s">
        <v>1262</v>
      </c>
      <c r="B422" s="681" t="s">
        <v>1524</v>
      </c>
      <c r="C422" s="681" t="s">
        <v>929</v>
      </c>
      <c r="D422" s="681"/>
      <c r="E422" s="681"/>
      <c r="F422" s="681"/>
      <c r="G422" s="681"/>
      <c r="H422" s="681"/>
      <c r="I422" s="681"/>
      <c r="J422" s="673"/>
      <c r="K422" s="672"/>
      <c r="L422" s="666"/>
      <c r="M422" s="672"/>
      <c r="N422" s="666" t="s">
        <v>1318</v>
      </c>
      <c r="O422" s="672" t="s">
        <v>1527</v>
      </c>
      <c r="P422" s="674" t="s">
        <v>1287</v>
      </c>
      <c r="Q422" s="642">
        <v>45653</v>
      </c>
    </row>
    <row r="423" spans="1:17" s="634" customFormat="1" x14ac:dyDescent="0.25">
      <c r="A423" s="680" t="s">
        <v>1262</v>
      </c>
      <c r="B423" s="681" t="s">
        <v>1524</v>
      </c>
      <c r="C423" s="681" t="s">
        <v>561</v>
      </c>
      <c r="D423" s="681"/>
      <c r="E423" s="681"/>
      <c r="F423" s="681"/>
      <c r="G423" s="681"/>
      <c r="H423" s="681"/>
      <c r="I423" s="681"/>
      <c r="J423" s="673"/>
      <c r="K423" s="672"/>
      <c r="L423" s="666"/>
      <c r="M423" s="672"/>
      <c r="N423" s="666" t="s">
        <v>1318</v>
      </c>
      <c r="O423" s="672" t="s">
        <v>1527</v>
      </c>
      <c r="P423" s="674" t="s">
        <v>1287</v>
      </c>
      <c r="Q423" s="642">
        <v>45653</v>
      </c>
    </row>
    <row r="424" spans="1:17" s="634" customFormat="1" x14ac:dyDescent="0.25">
      <c r="A424" s="680" t="s">
        <v>1335</v>
      </c>
      <c r="B424" s="681" t="s">
        <v>1524</v>
      </c>
      <c r="C424" s="681" t="s">
        <v>29</v>
      </c>
      <c r="D424" s="681" t="s">
        <v>1551</v>
      </c>
      <c r="E424" s="681"/>
      <c r="F424" s="681"/>
      <c r="G424" s="681"/>
      <c r="H424" s="681"/>
      <c r="I424" s="681"/>
      <c r="J424" s="673"/>
      <c r="K424" s="672"/>
      <c r="L424" s="666"/>
      <c r="M424" s="672"/>
      <c r="N424" s="666" t="s">
        <v>1318</v>
      </c>
      <c r="O424" s="672" t="s">
        <v>1552</v>
      </c>
      <c r="P424" s="674" t="s">
        <v>1269</v>
      </c>
      <c r="Q424" s="642">
        <v>45604</v>
      </c>
    </row>
    <row r="425" spans="1:17" s="634" customFormat="1" x14ac:dyDescent="0.25">
      <c r="A425" s="680" t="s">
        <v>1335</v>
      </c>
      <c r="B425" s="681" t="s">
        <v>1524</v>
      </c>
      <c r="C425" s="681" t="s">
        <v>2146</v>
      </c>
      <c r="D425" s="681"/>
      <c r="E425" s="681"/>
      <c r="F425" s="681"/>
      <c r="G425" s="681"/>
      <c r="H425" s="681"/>
      <c r="I425" s="681"/>
      <c r="J425" s="673"/>
      <c r="K425" s="672"/>
      <c r="L425" s="666"/>
      <c r="M425" s="672"/>
      <c r="N425" s="666" t="s">
        <v>1318</v>
      </c>
      <c r="O425" s="672" t="s">
        <v>1552</v>
      </c>
      <c r="P425" s="674" t="s">
        <v>1287</v>
      </c>
      <c r="Q425" s="642">
        <v>45604</v>
      </c>
    </row>
    <row r="426" spans="1:17" s="634" customFormat="1" x14ac:dyDescent="0.25">
      <c r="A426" s="680" t="s">
        <v>1335</v>
      </c>
      <c r="B426" s="681" t="s">
        <v>1524</v>
      </c>
      <c r="C426" s="681" t="s">
        <v>1553</v>
      </c>
      <c r="D426" s="681" t="s">
        <v>1554</v>
      </c>
      <c r="E426" s="681"/>
      <c r="F426" s="681"/>
      <c r="G426" s="681"/>
      <c r="H426" s="681"/>
      <c r="I426" s="681"/>
      <c r="J426" s="673"/>
      <c r="K426" s="672"/>
      <c r="L426" s="666"/>
      <c r="M426" s="672"/>
      <c r="N426" s="666" t="s">
        <v>1277</v>
      </c>
      <c r="O426" s="672" t="s">
        <v>1555</v>
      </c>
      <c r="P426" s="674" t="s">
        <v>1287</v>
      </c>
      <c r="Q426" s="642">
        <v>45604</v>
      </c>
    </row>
    <row r="427" spans="1:17" s="634" customFormat="1" x14ac:dyDescent="0.25">
      <c r="A427" s="680" t="s">
        <v>1335</v>
      </c>
      <c r="B427" s="681" t="s">
        <v>1524</v>
      </c>
      <c r="C427" s="681" t="s">
        <v>1556</v>
      </c>
      <c r="D427" s="681" t="s">
        <v>230</v>
      </c>
      <c r="E427" s="681"/>
      <c r="F427" s="681"/>
      <c r="G427" s="681"/>
      <c r="H427" s="681"/>
      <c r="I427" s="681"/>
      <c r="J427" s="673"/>
      <c r="K427" s="672"/>
      <c r="L427" s="666"/>
      <c r="M427" s="672"/>
      <c r="N427" s="666" t="s">
        <v>1277</v>
      </c>
      <c r="O427" s="672" t="s">
        <v>1555</v>
      </c>
      <c r="P427" s="674" t="s">
        <v>1287</v>
      </c>
      <c r="Q427" s="642">
        <v>45604</v>
      </c>
    </row>
    <row r="428" spans="1:17" s="634" customFormat="1" x14ac:dyDescent="0.25">
      <c r="A428" s="680" t="s">
        <v>1335</v>
      </c>
      <c r="B428" s="681" t="s">
        <v>1524</v>
      </c>
      <c r="C428" s="681" t="s">
        <v>1556</v>
      </c>
      <c r="D428" s="681" t="s">
        <v>230</v>
      </c>
      <c r="E428" s="681"/>
      <c r="F428" s="681"/>
      <c r="G428" s="681"/>
      <c r="H428" s="681"/>
      <c r="I428" s="681"/>
      <c r="J428" s="673"/>
      <c r="K428" s="672"/>
      <c r="L428" s="666"/>
      <c r="M428" s="672"/>
      <c r="N428" s="666" t="s">
        <v>1318</v>
      </c>
      <c r="O428" s="672" t="s">
        <v>1552</v>
      </c>
      <c r="P428" s="674" t="s">
        <v>1287</v>
      </c>
      <c r="Q428" s="642">
        <v>45604</v>
      </c>
    </row>
    <row r="429" spans="1:17" s="634" customFormat="1" x14ac:dyDescent="0.25">
      <c r="A429" s="680" t="s">
        <v>1335</v>
      </c>
      <c r="B429" s="681" t="s">
        <v>1524</v>
      </c>
      <c r="C429" s="681" t="s">
        <v>231</v>
      </c>
      <c r="D429" s="681" t="s">
        <v>1557</v>
      </c>
      <c r="E429" s="681"/>
      <c r="F429" s="681"/>
      <c r="G429" s="681"/>
      <c r="H429" s="681"/>
      <c r="I429" s="681"/>
      <c r="J429" s="673"/>
      <c r="K429" s="672"/>
      <c r="L429" s="666"/>
      <c r="M429" s="672"/>
      <c r="N429" s="666" t="s">
        <v>1279</v>
      </c>
      <c r="O429" s="672" t="s">
        <v>1558</v>
      </c>
      <c r="P429" s="674" t="s">
        <v>1287</v>
      </c>
      <c r="Q429" s="642">
        <v>45604</v>
      </c>
    </row>
    <row r="430" spans="1:17" s="634" customFormat="1" x14ac:dyDescent="0.25">
      <c r="A430" s="680" t="s">
        <v>1335</v>
      </c>
      <c r="B430" s="681" t="s">
        <v>1524</v>
      </c>
      <c r="C430" s="681" t="s">
        <v>1559</v>
      </c>
      <c r="D430" s="681" t="s">
        <v>1560</v>
      </c>
      <c r="E430" s="681"/>
      <c r="F430" s="681"/>
      <c r="G430" s="681"/>
      <c r="H430" s="681"/>
      <c r="I430" s="681"/>
      <c r="J430" s="673"/>
      <c r="K430" s="672"/>
      <c r="L430" s="666"/>
      <c r="M430" s="672"/>
      <c r="N430" s="666" t="s">
        <v>1272</v>
      </c>
      <c r="O430" s="672" t="s">
        <v>1561</v>
      </c>
      <c r="P430" s="674" t="s">
        <v>1287</v>
      </c>
      <c r="Q430" s="642">
        <v>45603</v>
      </c>
    </row>
    <row r="431" spans="1:17" s="634" customFormat="1" x14ac:dyDescent="0.25">
      <c r="A431" s="680" t="s">
        <v>1335</v>
      </c>
      <c r="B431" s="681" t="s">
        <v>1524</v>
      </c>
      <c r="C431" s="681" t="s">
        <v>562</v>
      </c>
      <c r="D431" s="681"/>
      <c r="E431" s="681"/>
      <c r="F431" s="681"/>
      <c r="G431" s="681"/>
      <c r="H431" s="681"/>
      <c r="I431" s="681"/>
      <c r="J431" s="673"/>
      <c r="K431" s="672"/>
      <c r="L431" s="666"/>
      <c r="M431" s="672"/>
      <c r="N431" s="666" t="s">
        <v>1275</v>
      </c>
      <c r="O431" s="672" t="s">
        <v>1562</v>
      </c>
      <c r="P431" s="674" t="s">
        <v>1287</v>
      </c>
      <c r="Q431" s="642">
        <v>45603</v>
      </c>
    </row>
    <row r="432" spans="1:17" s="634" customFormat="1" x14ac:dyDescent="0.25">
      <c r="A432" s="680" t="s">
        <v>1335</v>
      </c>
      <c r="B432" s="681" t="s">
        <v>1524</v>
      </c>
      <c r="C432" s="681" t="s">
        <v>302</v>
      </c>
      <c r="D432" s="681" t="s">
        <v>1563</v>
      </c>
      <c r="E432" s="681"/>
      <c r="F432" s="681"/>
      <c r="G432" s="681"/>
      <c r="H432" s="681"/>
      <c r="I432" s="681"/>
      <c r="J432" s="673"/>
      <c r="K432" s="672"/>
      <c r="L432" s="666"/>
      <c r="M432" s="672"/>
      <c r="N432" s="666" t="s">
        <v>1272</v>
      </c>
      <c r="O432" s="672" t="s">
        <v>1561</v>
      </c>
      <c r="P432" s="674" t="s">
        <v>1287</v>
      </c>
      <c r="Q432" s="642">
        <v>45603</v>
      </c>
    </row>
    <row r="433" spans="1:17" s="634" customFormat="1" x14ac:dyDescent="0.25">
      <c r="A433" s="680" t="s">
        <v>1335</v>
      </c>
      <c r="B433" s="681" t="s">
        <v>1524</v>
      </c>
      <c r="C433" s="681" t="s">
        <v>563</v>
      </c>
      <c r="D433" s="681" t="s">
        <v>1564</v>
      </c>
      <c r="E433" s="681"/>
      <c r="F433" s="681"/>
      <c r="G433" s="681"/>
      <c r="H433" s="681"/>
      <c r="I433" s="681"/>
      <c r="J433" s="673"/>
      <c r="K433" s="672"/>
      <c r="L433" s="666"/>
      <c r="M433" s="672"/>
      <c r="N433" s="666" t="s">
        <v>1272</v>
      </c>
      <c r="O433" s="672" t="s">
        <v>1561</v>
      </c>
      <c r="P433" s="674" t="s">
        <v>1287</v>
      </c>
      <c r="Q433" s="642">
        <v>45603</v>
      </c>
    </row>
    <row r="434" spans="1:17" s="634" customFormat="1" x14ac:dyDescent="0.25">
      <c r="A434" s="680" t="s">
        <v>1335</v>
      </c>
      <c r="B434" s="681" t="s">
        <v>1524</v>
      </c>
      <c r="C434" s="681" t="s">
        <v>563</v>
      </c>
      <c r="D434" s="681" t="s">
        <v>1564</v>
      </c>
      <c r="E434" s="681"/>
      <c r="F434" s="681"/>
      <c r="G434" s="681"/>
      <c r="H434" s="681"/>
      <c r="I434" s="681"/>
      <c r="J434" s="673"/>
      <c r="K434" s="672"/>
      <c r="L434" s="666"/>
      <c r="M434" s="672"/>
      <c r="N434" s="666" t="s">
        <v>1279</v>
      </c>
      <c r="O434" s="672" t="s">
        <v>1558</v>
      </c>
      <c r="P434" s="674" t="s">
        <v>1287</v>
      </c>
      <c r="Q434" s="642">
        <v>45603</v>
      </c>
    </row>
    <row r="435" spans="1:17" s="634" customFormat="1" x14ac:dyDescent="0.25">
      <c r="A435" s="680" t="s">
        <v>1335</v>
      </c>
      <c r="B435" s="681" t="s">
        <v>1524</v>
      </c>
      <c r="C435" s="681" t="s">
        <v>372</v>
      </c>
      <c r="D435" s="681" t="s">
        <v>372</v>
      </c>
      <c r="E435" s="681"/>
      <c r="F435" s="681"/>
      <c r="G435" s="681"/>
      <c r="H435" s="681"/>
      <c r="I435" s="681"/>
      <c r="J435" s="673"/>
      <c r="K435" s="672"/>
      <c r="L435" s="666"/>
      <c r="M435" s="672"/>
      <c r="N435" s="666" t="s">
        <v>1318</v>
      </c>
      <c r="O435" s="672" t="s">
        <v>1552</v>
      </c>
      <c r="P435" s="674" t="s">
        <v>1301</v>
      </c>
      <c r="Q435" s="642">
        <v>45603</v>
      </c>
    </row>
    <row r="436" spans="1:17" s="634" customFormat="1" x14ac:dyDescent="0.25">
      <c r="A436" s="680" t="s">
        <v>1335</v>
      </c>
      <c r="B436" s="681" t="s">
        <v>1524</v>
      </c>
      <c r="C436" s="681" t="s">
        <v>373</v>
      </c>
      <c r="D436" s="681" t="s">
        <v>1565</v>
      </c>
      <c r="E436" s="681"/>
      <c r="F436" s="681"/>
      <c r="G436" s="681"/>
      <c r="H436" s="681"/>
      <c r="I436" s="681"/>
      <c r="J436" s="673"/>
      <c r="K436" s="672"/>
      <c r="L436" s="666"/>
      <c r="M436" s="672"/>
      <c r="N436" s="666" t="s">
        <v>1272</v>
      </c>
      <c r="O436" s="672" t="s">
        <v>1561</v>
      </c>
      <c r="P436" s="674" t="s">
        <v>1287</v>
      </c>
      <c r="Q436" s="642">
        <v>45604</v>
      </c>
    </row>
    <row r="437" spans="1:17" s="634" customFormat="1" x14ac:dyDescent="0.25">
      <c r="A437" s="680" t="s">
        <v>1335</v>
      </c>
      <c r="B437" s="681" t="s">
        <v>1524</v>
      </c>
      <c r="C437" s="681" t="s">
        <v>386</v>
      </c>
      <c r="D437" s="681" t="s">
        <v>386</v>
      </c>
      <c r="E437" s="681"/>
      <c r="F437" s="681"/>
      <c r="G437" s="681"/>
      <c r="H437" s="681"/>
      <c r="I437" s="681"/>
      <c r="J437" s="673"/>
      <c r="K437" s="672"/>
      <c r="L437" s="666"/>
      <c r="M437" s="672"/>
      <c r="N437" s="666" t="s">
        <v>1275</v>
      </c>
      <c r="O437" s="672" t="s">
        <v>1562</v>
      </c>
      <c r="P437" s="674" t="s">
        <v>1287</v>
      </c>
      <c r="Q437" s="642">
        <v>45604</v>
      </c>
    </row>
    <row r="438" spans="1:17" s="634" customFormat="1" x14ac:dyDescent="0.25">
      <c r="A438" s="680" t="s">
        <v>1335</v>
      </c>
      <c r="B438" s="681" t="s">
        <v>1524</v>
      </c>
      <c r="C438" s="681" t="s">
        <v>387</v>
      </c>
      <c r="D438" s="681" t="s">
        <v>1566</v>
      </c>
      <c r="E438" s="681"/>
      <c r="F438" s="681"/>
      <c r="G438" s="681"/>
      <c r="H438" s="681"/>
      <c r="I438" s="681"/>
      <c r="J438" s="673"/>
      <c r="K438" s="672"/>
      <c r="L438" s="666"/>
      <c r="M438" s="672"/>
      <c r="N438" s="666" t="s">
        <v>1277</v>
      </c>
      <c r="O438" s="672" t="s">
        <v>1555</v>
      </c>
      <c r="P438" s="674" t="s">
        <v>1287</v>
      </c>
      <c r="Q438" s="642">
        <v>45603</v>
      </c>
    </row>
    <row r="439" spans="1:17" s="634" customFormat="1" x14ac:dyDescent="0.25">
      <c r="A439" s="680" t="s">
        <v>1335</v>
      </c>
      <c r="B439" s="681" t="s">
        <v>1524</v>
      </c>
      <c r="C439" s="681" t="s">
        <v>1567</v>
      </c>
      <c r="D439" s="681" t="s">
        <v>1568</v>
      </c>
      <c r="E439" s="681"/>
      <c r="F439" s="681"/>
      <c r="G439" s="681"/>
      <c r="H439" s="681"/>
      <c r="I439" s="681"/>
      <c r="J439" s="673"/>
      <c r="K439" s="672"/>
      <c r="L439" s="666"/>
      <c r="M439" s="672"/>
      <c r="N439" s="666" t="s">
        <v>1277</v>
      </c>
      <c r="O439" s="672" t="s">
        <v>1555</v>
      </c>
      <c r="P439" s="674" t="s">
        <v>1287</v>
      </c>
      <c r="Q439" s="642">
        <v>45603</v>
      </c>
    </row>
    <row r="440" spans="1:17" s="634" customFormat="1" x14ac:dyDescent="0.25">
      <c r="A440" s="680" t="s">
        <v>1335</v>
      </c>
      <c r="B440" s="681" t="s">
        <v>1524</v>
      </c>
      <c r="C440" s="681" t="s">
        <v>1569</v>
      </c>
      <c r="D440" s="681" t="s">
        <v>1570</v>
      </c>
      <c r="E440" s="681"/>
      <c r="F440" s="681"/>
      <c r="G440" s="681"/>
      <c r="H440" s="681"/>
      <c r="I440" s="681"/>
      <c r="J440" s="673"/>
      <c r="K440" s="672"/>
      <c r="L440" s="666"/>
      <c r="M440" s="672"/>
      <c r="N440" s="666" t="s">
        <v>1318</v>
      </c>
      <c r="O440" s="672" t="s">
        <v>1552</v>
      </c>
      <c r="P440" s="674" t="s">
        <v>1287</v>
      </c>
      <c r="Q440" s="642">
        <v>45604</v>
      </c>
    </row>
    <row r="441" spans="1:17" s="634" customFormat="1" x14ac:dyDescent="0.25">
      <c r="A441" s="680" t="s">
        <v>1335</v>
      </c>
      <c r="B441" s="681" t="s">
        <v>1524</v>
      </c>
      <c r="C441" s="681" t="s">
        <v>1572</v>
      </c>
      <c r="D441" s="681" t="s">
        <v>1573</v>
      </c>
      <c r="E441" s="681"/>
      <c r="F441" s="681"/>
      <c r="G441" s="681"/>
      <c r="H441" s="681"/>
      <c r="I441" s="681"/>
      <c r="J441" s="673"/>
      <c r="K441" s="672"/>
      <c r="L441" s="666"/>
      <c r="M441" s="672"/>
      <c r="N441" s="666" t="s">
        <v>1275</v>
      </c>
      <c r="O441" s="672" t="s">
        <v>1562</v>
      </c>
      <c r="P441" s="674" t="s">
        <v>1269</v>
      </c>
      <c r="Q441" s="642">
        <v>45603</v>
      </c>
    </row>
    <row r="442" spans="1:17" s="634" customFormat="1" x14ac:dyDescent="0.25">
      <c r="A442" s="680" t="s">
        <v>1335</v>
      </c>
      <c r="B442" s="681" t="s">
        <v>1524</v>
      </c>
      <c r="C442" s="681" t="s">
        <v>1574</v>
      </c>
      <c r="D442" s="681" t="s">
        <v>1575</v>
      </c>
      <c r="E442" s="681"/>
      <c r="F442" s="681"/>
      <c r="G442" s="681"/>
      <c r="H442" s="681"/>
      <c r="I442" s="681"/>
      <c r="J442" s="673"/>
      <c r="K442" s="672"/>
      <c r="L442" s="666"/>
      <c r="M442" s="672"/>
      <c r="N442" s="666" t="s">
        <v>1294</v>
      </c>
      <c r="O442" s="672" t="s">
        <v>1909</v>
      </c>
      <c r="P442" s="674" t="s">
        <v>1269</v>
      </c>
      <c r="Q442" s="642">
        <v>45603</v>
      </c>
    </row>
    <row r="443" spans="1:17" s="634" customFormat="1" x14ac:dyDescent="0.25">
      <c r="A443" s="680" t="s">
        <v>1335</v>
      </c>
      <c r="B443" s="681" t="s">
        <v>1524</v>
      </c>
      <c r="C443" s="681" t="s">
        <v>486</v>
      </c>
      <c r="D443" s="681" t="s">
        <v>1576</v>
      </c>
      <c r="E443" s="681"/>
      <c r="F443" s="681"/>
      <c r="G443" s="681"/>
      <c r="H443" s="681"/>
      <c r="I443" s="681"/>
      <c r="J443" s="673"/>
      <c r="K443" s="672"/>
      <c r="L443" s="666"/>
      <c r="M443" s="672"/>
      <c r="N443" s="666" t="s">
        <v>1318</v>
      </c>
      <c r="O443" s="672" t="s">
        <v>1552</v>
      </c>
      <c r="P443" s="674" t="s">
        <v>1287</v>
      </c>
      <c r="Q443" s="642">
        <v>45603</v>
      </c>
    </row>
    <row r="444" spans="1:17" s="634" customFormat="1" x14ac:dyDescent="0.25">
      <c r="A444" s="680" t="s">
        <v>1335</v>
      </c>
      <c r="B444" s="681" t="s">
        <v>1524</v>
      </c>
      <c r="C444" s="681" t="s">
        <v>487</v>
      </c>
      <c r="D444" s="681" t="s">
        <v>487</v>
      </c>
      <c r="E444" s="681"/>
      <c r="F444" s="681"/>
      <c r="G444" s="681"/>
      <c r="H444" s="681"/>
      <c r="I444" s="681"/>
      <c r="J444" s="673"/>
      <c r="K444" s="672"/>
      <c r="L444" s="666"/>
      <c r="M444" s="672"/>
      <c r="N444" s="666" t="s">
        <v>1318</v>
      </c>
      <c r="O444" s="672" t="s">
        <v>1552</v>
      </c>
      <c r="P444" s="674" t="s">
        <v>1287</v>
      </c>
      <c r="Q444" s="642">
        <v>45603</v>
      </c>
    </row>
    <row r="445" spans="1:17" s="634" customFormat="1" x14ac:dyDescent="0.25">
      <c r="A445" s="680" t="s">
        <v>1335</v>
      </c>
      <c r="B445" s="681" t="s">
        <v>1524</v>
      </c>
      <c r="C445" s="681" t="s">
        <v>488</v>
      </c>
      <c r="D445" s="681" t="s">
        <v>1577</v>
      </c>
      <c r="E445" s="681"/>
      <c r="F445" s="681"/>
      <c r="G445" s="681"/>
      <c r="H445" s="681"/>
      <c r="I445" s="681"/>
      <c r="J445" s="673"/>
      <c r="K445" s="672"/>
      <c r="L445" s="666"/>
      <c r="M445" s="672"/>
      <c r="N445" s="666" t="s">
        <v>1318</v>
      </c>
      <c r="O445" s="672" t="s">
        <v>1552</v>
      </c>
      <c r="P445" s="674" t="s">
        <v>1287</v>
      </c>
      <c r="Q445" s="642">
        <v>45603</v>
      </c>
    </row>
    <row r="446" spans="1:17" s="634" customFormat="1" x14ac:dyDescent="0.25">
      <c r="A446" s="680" t="s">
        <v>1335</v>
      </c>
      <c r="B446" s="681" t="s">
        <v>1524</v>
      </c>
      <c r="C446" s="681" t="s">
        <v>489</v>
      </c>
      <c r="D446" s="681" t="s">
        <v>1578</v>
      </c>
      <c r="E446" s="681"/>
      <c r="F446" s="681"/>
      <c r="G446" s="681"/>
      <c r="H446" s="681"/>
      <c r="I446" s="681"/>
      <c r="J446" s="673"/>
      <c r="K446" s="672"/>
      <c r="L446" s="666"/>
      <c r="M446" s="672"/>
      <c r="N446" s="666" t="s">
        <v>1318</v>
      </c>
      <c r="O446" s="672" t="s">
        <v>1552</v>
      </c>
      <c r="P446" s="674" t="s">
        <v>1287</v>
      </c>
      <c r="Q446" s="642">
        <v>45603</v>
      </c>
    </row>
    <row r="447" spans="1:17" s="635" customFormat="1" ht="3.75" customHeight="1" x14ac:dyDescent="0.25">
      <c r="A447" s="1767"/>
      <c r="B447" s="1767"/>
      <c r="C447" s="1767"/>
      <c r="D447" s="1767"/>
      <c r="E447" s="1767"/>
      <c r="F447" s="1767"/>
      <c r="G447" s="1767"/>
      <c r="H447" s="1767"/>
      <c r="I447" s="1767"/>
      <c r="J447" s="1767"/>
      <c r="K447" s="1767"/>
      <c r="L447" s="1767"/>
      <c r="M447" s="1767"/>
      <c r="N447" s="1767"/>
      <c r="O447" s="1767"/>
      <c r="P447" s="1767"/>
      <c r="Q447" s="1767"/>
    </row>
    <row r="448" spans="1:17" s="605" customFormat="1" ht="11.25" x14ac:dyDescent="0.2">
      <c r="A448" s="682" t="s">
        <v>1579</v>
      </c>
      <c r="B448" s="683"/>
      <c r="C448" s="683"/>
      <c r="D448" s="683"/>
      <c r="E448" s="683"/>
      <c r="F448" s="683"/>
      <c r="G448" s="683"/>
      <c r="H448" s="683"/>
      <c r="I448" s="683"/>
      <c r="J448" s="674"/>
      <c r="K448" s="684"/>
      <c r="L448" s="685"/>
      <c r="M448" s="684"/>
      <c r="N448" s="685"/>
      <c r="O448" s="684"/>
      <c r="P448" s="674"/>
      <c r="Q448" s="686"/>
    </row>
    <row r="449" spans="1:17" x14ac:dyDescent="0.25">
      <c r="A449" s="680"/>
      <c r="B449" s="680"/>
      <c r="C449" s="680"/>
      <c r="D449" s="680"/>
      <c r="E449" s="680"/>
      <c r="F449" s="680"/>
      <c r="G449" s="680"/>
      <c r="H449" s="680"/>
      <c r="I449" s="680"/>
      <c r="J449" s="673"/>
      <c r="K449" s="672"/>
      <c r="L449" s="666"/>
      <c r="M449" s="672"/>
      <c r="N449" s="666"/>
      <c r="O449" s="672"/>
      <c r="P449" s="674"/>
      <c r="Q449" s="687"/>
    </row>
    <row r="450" spans="1:17" x14ac:dyDescent="0.25">
      <c r="A450" s="680"/>
      <c r="B450" s="680"/>
      <c r="C450" s="680"/>
      <c r="D450" s="680"/>
      <c r="E450" s="680"/>
      <c r="F450" s="680"/>
      <c r="G450" s="680"/>
      <c r="H450" s="680"/>
      <c r="I450" s="680"/>
      <c r="J450" s="673"/>
      <c r="K450" s="672"/>
      <c r="L450" s="666"/>
      <c r="M450" s="672"/>
      <c r="N450" s="666"/>
      <c r="O450" s="672"/>
      <c r="P450" s="674"/>
      <c r="Q450" s="687"/>
    </row>
    <row r="451" spans="1:17" x14ac:dyDescent="0.25">
      <c r="A451" s="680"/>
      <c r="B451" s="680"/>
      <c r="C451" s="680"/>
      <c r="D451" s="680"/>
      <c r="E451" s="680"/>
      <c r="F451" s="680"/>
      <c r="G451" s="680"/>
      <c r="H451" s="680"/>
      <c r="I451" s="680"/>
      <c r="J451" s="673"/>
      <c r="K451" s="672"/>
      <c r="L451" s="666"/>
      <c r="M451" s="672"/>
      <c r="N451" s="666"/>
      <c r="O451" s="672"/>
      <c r="P451" s="674"/>
      <c r="Q451" s="687"/>
    </row>
    <row r="452" spans="1:17" x14ac:dyDescent="0.25">
      <c r="A452" s="680"/>
      <c r="B452" s="680"/>
      <c r="C452" s="680"/>
      <c r="D452" s="680"/>
      <c r="E452" s="680"/>
      <c r="F452" s="680"/>
      <c r="G452" s="680"/>
      <c r="H452" s="680"/>
      <c r="I452" s="680"/>
      <c r="J452" s="673"/>
      <c r="K452" s="672"/>
      <c r="L452" s="666"/>
      <c r="M452" s="672"/>
      <c r="N452" s="666"/>
      <c r="O452" s="672"/>
      <c r="P452" s="674"/>
      <c r="Q452" s="687"/>
    </row>
    <row r="453" spans="1:17" x14ac:dyDescent="0.25">
      <c r="A453" s="680"/>
      <c r="B453" s="680"/>
      <c r="C453" s="680"/>
      <c r="D453" s="680"/>
      <c r="E453" s="680"/>
      <c r="F453" s="680"/>
      <c r="G453" s="680"/>
      <c r="H453" s="680"/>
      <c r="I453" s="680"/>
      <c r="J453" s="673"/>
      <c r="K453" s="672"/>
      <c r="L453" s="666"/>
      <c r="M453" s="672"/>
      <c r="N453" s="666"/>
      <c r="O453" s="672"/>
      <c r="P453" s="674"/>
      <c r="Q453" s="687"/>
    </row>
    <row r="454" spans="1:17" x14ac:dyDescent="0.25">
      <c r="A454" s="680"/>
      <c r="B454" s="680"/>
      <c r="C454" s="680"/>
      <c r="D454" s="680"/>
      <c r="E454" s="680"/>
      <c r="F454" s="680"/>
      <c r="G454" s="680"/>
      <c r="H454" s="680"/>
      <c r="I454" s="680"/>
      <c r="J454" s="673"/>
      <c r="K454" s="672"/>
      <c r="L454" s="666"/>
      <c r="M454" s="672"/>
      <c r="N454" s="666"/>
      <c r="O454" s="672"/>
      <c r="P454" s="674"/>
      <c r="Q454" s="687"/>
    </row>
    <row r="455" spans="1:17" x14ac:dyDescent="0.25">
      <c r="A455" s="680"/>
      <c r="B455" s="680"/>
      <c r="C455" s="680"/>
      <c r="D455" s="680"/>
      <c r="E455" s="680"/>
      <c r="F455" s="680"/>
      <c r="G455" s="680"/>
      <c r="H455" s="680"/>
      <c r="I455" s="680"/>
      <c r="J455" s="673"/>
      <c r="K455" s="672"/>
      <c r="L455" s="666"/>
      <c r="M455" s="672"/>
      <c r="N455" s="666"/>
      <c r="O455" s="672"/>
      <c r="P455" s="674"/>
      <c r="Q455" s="687"/>
    </row>
    <row r="456" spans="1:17" x14ac:dyDescent="0.25">
      <c r="A456" s="680"/>
      <c r="B456" s="680"/>
      <c r="C456" s="680"/>
      <c r="D456" s="680"/>
      <c r="E456" s="680"/>
      <c r="F456" s="680"/>
      <c r="G456" s="680"/>
      <c r="H456" s="680"/>
      <c r="I456" s="680"/>
      <c r="J456" s="673"/>
      <c r="K456" s="672"/>
      <c r="L456" s="666"/>
      <c r="M456" s="672"/>
      <c r="N456" s="666"/>
      <c r="O456" s="672"/>
      <c r="P456" s="674"/>
      <c r="Q456" s="687"/>
    </row>
    <row r="457" spans="1:17" x14ac:dyDescent="0.25">
      <c r="A457" s="680"/>
      <c r="B457" s="680"/>
      <c r="C457" s="680"/>
      <c r="D457" s="680"/>
      <c r="E457" s="680"/>
      <c r="F457" s="680"/>
      <c r="G457" s="680"/>
      <c r="H457" s="680"/>
      <c r="I457" s="680"/>
      <c r="J457" s="673"/>
      <c r="K457" s="672"/>
      <c r="L457" s="666"/>
      <c r="M457" s="672"/>
      <c r="N457" s="666"/>
      <c r="O457" s="672"/>
      <c r="P457" s="674"/>
      <c r="Q457" s="687"/>
    </row>
    <row r="458" spans="1:17" x14ac:dyDescent="0.25">
      <c r="A458" s="680"/>
      <c r="B458" s="680"/>
      <c r="C458" s="680"/>
      <c r="D458" s="680"/>
      <c r="E458" s="680"/>
      <c r="F458" s="680"/>
      <c r="G458" s="680"/>
      <c r="H458" s="680"/>
      <c r="I458" s="680"/>
      <c r="J458" s="673"/>
      <c r="K458" s="672"/>
      <c r="L458" s="666"/>
      <c r="M458" s="672"/>
      <c r="N458" s="666"/>
      <c r="O458" s="672"/>
      <c r="P458" s="674"/>
      <c r="Q458" s="687"/>
    </row>
    <row r="459" spans="1:17" x14ac:dyDescent="0.25">
      <c r="A459" s="680"/>
      <c r="B459" s="680"/>
      <c r="C459" s="680"/>
      <c r="D459" s="680"/>
      <c r="E459" s="680"/>
      <c r="F459" s="680"/>
      <c r="G459" s="680"/>
      <c r="H459" s="680"/>
      <c r="I459" s="680"/>
      <c r="J459" s="673"/>
      <c r="K459" s="672"/>
      <c r="L459" s="666"/>
      <c r="M459" s="672"/>
      <c r="N459" s="666"/>
      <c r="O459" s="672"/>
      <c r="P459" s="674"/>
      <c r="Q459" s="687"/>
    </row>
    <row r="460" spans="1:17" x14ac:dyDescent="0.25">
      <c r="A460" s="680"/>
      <c r="B460" s="680"/>
      <c r="C460" s="680"/>
      <c r="D460" s="680"/>
      <c r="E460" s="680"/>
      <c r="F460" s="680"/>
      <c r="G460" s="680"/>
      <c r="H460" s="680"/>
      <c r="I460" s="680"/>
      <c r="J460" s="673"/>
      <c r="K460" s="672"/>
      <c r="L460" s="666"/>
      <c r="M460" s="672"/>
      <c r="N460" s="666"/>
      <c r="O460" s="672"/>
      <c r="P460" s="674"/>
      <c r="Q460" s="687"/>
    </row>
    <row r="461" spans="1:17" x14ac:dyDescent="0.25">
      <c r="A461" s="680"/>
      <c r="B461" s="680"/>
      <c r="C461" s="680"/>
      <c r="D461" s="680"/>
      <c r="E461" s="680"/>
      <c r="F461" s="680"/>
      <c r="G461" s="680"/>
      <c r="H461" s="680"/>
      <c r="I461" s="680"/>
      <c r="J461" s="673"/>
      <c r="K461" s="672"/>
      <c r="L461" s="666"/>
      <c r="M461" s="672"/>
      <c r="N461" s="666"/>
      <c r="O461" s="672"/>
      <c r="P461" s="674"/>
      <c r="Q461" s="687"/>
    </row>
    <row r="462" spans="1:17" x14ac:dyDescent="0.25">
      <c r="A462" s="680"/>
      <c r="B462" s="680"/>
      <c r="C462" s="680"/>
      <c r="D462" s="680"/>
      <c r="E462" s="680"/>
      <c r="F462" s="680"/>
      <c r="G462" s="680"/>
      <c r="H462" s="680"/>
      <c r="I462" s="680"/>
      <c r="J462" s="673"/>
      <c r="K462" s="672"/>
      <c r="L462" s="666"/>
      <c r="M462" s="672"/>
      <c r="N462" s="666"/>
      <c r="O462" s="672"/>
      <c r="P462" s="674"/>
      <c r="Q462" s="687"/>
    </row>
    <row r="463" spans="1:17" x14ac:dyDescent="0.25">
      <c r="A463" s="680"/>
      <c r="B463" s="680"/>
      <c r="C463" s="680"/>
      <c r="D463" s="680"/>
      <c r="E463" s="680"/>
      <c r="F463" s="680"/>
      <c r="G463" s="680"/>
      <c r="H463" s="680"/>
      <c r="I463" s="680"/>
      <c r="J463" s="673"/>
      <c r="K463" s="672"/>
      <c r="L463" s="666"/>
      <c r="M463" s="672"/>
      <c r="N463" s="666"/>
      <c r="O463" s="672"/>
      <c r="P463" s="674"/>
      <c r="Q463" s="687"/>
    </row>
    <row r="464" spans="1:17" x14ac:dyDescent="0.25">
      <c r="A464" s="680"/>
      <c r="B464" s="680"/>
      <c r="C464" s="680"/>
      <c r="D464" s="680"/>
      <c r="E464" s="680"/>
      <c r="F464" s="680"/>
      <c r="G464" s="680"/>
      <c r="H464" s="680"/>
      <c r="I464" s="680"/>
      <c r="J464" s="673"/>
      <c r="K464" s="672"/>
      <c r="L464" s="666"/>
      <c r="M464" s="672"/>
      <c r="N464" s="666"/>
      <c r="O464" s="672"/>
      <c r="P464" s="674"/>
      <c r="Q464" s="687"/>
    </row>
    <row r="465" spans="1:17" x14ac:dyDescent="0.25">
      <c r="A465" s="680"/>
      <c r="B465" s="680"/>
      <c r="C465" s="680"/>
      <c r="D465" s="680"/>
      <c r="E465" s="680"/>
      <c r="F465" s="680"/>
      <c r="G465" s="680"/>
      <c r="H465" s="680"/>
      <c r="I465" s="680"/>
      <c r="J465" s="673"/>
      <c r="K465" s="672"/>
      <c r="L465" s="666"/>
      <c r="M465" s="672"/>
      <c r="N465" s="666"/>
      <c r="O465" s="672"/>
      <c r="P465" s="674"/>
      <c r="Q465" s="687"/>
    </row>
    <row r="466" spans="1:17" x14ac:dyDescent="0.25">
      <c r="A466" s="680"/>
      <c r="B466" s="680"/>
      <c r="C466" s="680"/>
      <c r="D466" s="680"/>
      <c r="E466" s="680"/>
      <c r="F466" s="680"/>
      <c r="G466" s="680"/>
      <c r="H466" s="680"/>
      <c r="I466" s="680"/>
      <c r="J466" s="673"/>
      <c r="K466" s="672"/>
      <c r="L466" s="666"/>
      <c r="M466" s="672"/>
      <c r="N466" s="666"/>
      <c r="O466" s="672"/>
      <c r="P466" s="674"/>
      <c r="Q466" s="687"/>
    </row>
    <row r="467" spans="1:17" x14ac:dyDescent="0.25">
      <c r="A467" s="680"/>
      <c r="B467" s="680"/>
      <c r="C467" s="680"/>
      <c r="D467" s="680"/>
      <c r="E467" s="680"/>
      <c r="F467" s="680"/>
      <c r="G467" s="680"/>
      <c r="H467" s="680"/>
      <c r="I467" s="680"/>
      <c r="J467" s="673"/>
      <c r="K467" s="672"/>
      <c r="L467" s="666"/>
      <c r="M467" s="672"/>
      <c r="N467" s="666"/>
      <c r="O467" s="672"/>
      <c r="P467" s="674"/>
      <c r="Q467" s="687"/>
    </row>
    <row r="468" spans="1:17" x14ac:dyDescent="0.25">
      <c r="A468" s="680"/>
      <c r="B468" s="680"/>
      <c r="C468" s="680"/>
      <c r="D468" s="680"/>
      <c r="E468" s="680"/>
      <c r="F468" s="680"/>
      <c r="G468" s="680"/>
      <c r="H468" s="680"/>
      <c r="I468" s="680"/>
      <c r="J468" s="673"/>
      <c r="K468" s="672"/>
      <c r="L468" s="666"/>
      <c r="M468" s="672"/>
      <c r="N468" s="666"/>
      <c r="O468" s="672"/>
      <c r="P468" s="674"/>
      <c r="Q468" s="687"/>
    </row>
    <row r="469" spans="1:17" x14ac:dyDescent="0.25">
      <c r="A469" s="680"/>
      <c r="B469" s="680"/>
      <c r="C469" s="680"/>
      <c r="D469" s="680"/>
      <c r="E469" s="680"/>
      <c r="F469" s="680"/>
      <c r="G469" s="680"/>
      <c r="H469" s="680"/>
      <c r="I469" s="680"/>
      <c r="J469" s="673"/>
      <c r="K469" s="672"/>
      <c r="L469" s="666"/>
      <c r="M469" s="672"/>
      <c r="N469" s="666"/>
      <c r="O469" s="672"/>
      <c r="P469" s="674"/>
      <c r="Q469" s="687"/>
    </row>
    <row r="470" spans="1:17" x14ac:dyDescent="0.25">
      <c r="A470" s="680"/>
      <c r="B470" s="680"/>
      <c r="C470" s="680"/>
      <c r="D470" s="680"/>
      <c r="E470" s="680"/>
      <c r="F470" s="680"/>
      <c r="G470" s="680"/>
      <c r="H470" s="680"/>
      <c r="I470" s="680"/>
      <c r="J470" s="673"/>
      <c r="K470" s="672"/>
      <c r="L470" s="666"/>
      <c r="M470" s="672"/>
      <c r="N470" s="666"/>
      <c r="O470" s="672"/>
      <c r="P470" s="674"/>
      <c r="Q470" s="687"/>
    </row>
    <row r="471" spans="1:17" x14ac:dyDescent="0.25">
      <c r="A471" s="680"/>
      <c r="B471" s="680"/>
      <c r="C471" s="680"/>
      <c r="D471" s="680"/>
      <c r="E471" s="680"/>
      <c r="F471" s="680"/>
      <c r="G471" s="680"/>
      <c r="H471" s="680"/>
      <c r="I471" s="680"/>
      <c r="J471" s="673"/>
      <c r="K471" s="672"/>
      <c r="L471" s="666"/>
      <c r="M471" s="672"/>
      <c r="N471" s="666"/>
      <c r="O471" s="672"/>
      <c r="P471" s="674"/>
      <c r="Q471" s="687"/>
    </row>
    <row r="472" spans="1:17" x14ac:dyDescent="0.25">
      <c r="A472" s="680"/>
      <c r="B472" s="680"/>
      <c r="C472" s="680"/>
      <c r="D472" s="680"/>
      <c r="E472" s="680"/>
      <c r="F472" s="680"/>
      <c r="G472" s="680"/>
      <c r="H472" s="680"/>
      <c r="I472" s="680"/>
      <c r="J472" s="673"/>
      <c r="K472" s="672"/>
      <c r="L472" s="666"/>
      <c r="M472" s="672"/>
      <c r="N472" s="666"/>
      <c r="O472" s="672"/>
      <c r="P472" s="674"/>
      <c r="Q472" s="687"/>
    </row>
    <row r="473" spans="1:17" x14ac:dyDescent="0.25">
      <c r="A473" s="680"/>
      <c r="B473" s="680"/>
      <c r="C473" s="680"/>
      <c r="D473" s="680"/>
      <c r="E473" s="680"/>
      <c r="F473" s="680"/>
      <c r="G473" s="680"/>
      <c r="H473" s="680"/>
      <c r="I473" s="680"/>
      <c r="J473" s="673"/>
      <c r="K473" s="672"/>
      <c r="L473" s="666"/>
      <c r="M473" s="672"/>
      <c r="N473" s="666"/>
      <c r="O473" s="672"/>
      <c r="P473" s="674"/>
      <c r="Q473" s="687"/>
    </row>
    <row r="474" spans="1:17" x14ac:dyDescent="0.25">
      <c r="A474" s="680"/>
      <c r="B474" s="680"/>
      <c r="C474" s="680"/>
      <c r="D474" s="680"/>
      <c r="E474" s="680"/>
      <c r="F474" s="680"/>
      <c r="G474" s="680"/>
      <c r="H474" s="680"/>
      <c r="I474" s="680"/>
      <c r="J474" s="673"/>
      <c r="K474" s="672"/>
      <c r="L474" s="666"/>
      <c r="M474" s="672"/>
      <c r="N474" s="666"/>
      <c r="O474" s="672"/>
      <c r="P474" s="674"/>
      <c r="Q474" s="687"/>
    </row>
    <row r="475" spans="1:17" x14ac:dyDescent="0.25">
      <c r="A475" s="680"/>
      <c r="B475" s="680"/>
      <c r="C475" s="680"/>
      <c r="D475" s="680"/>
      <c r="E475" s="680"/>
      <c r="F475" s="680"/>
      <c r="G475" s="680"/>
      <c r="H475" s="680"/>
      <c r="I475" s="680"/>
      <c r="J475" s="673"/>
      <c r="K475" s="672"/>
      <c r="L475" s="666"/>
      <c r="M475" s="672"/>
      <c r="N475" s="666"/>
      <c r="O475" s="672"/>
      <c r="P475" s="674"/>
      <c r="Q475" s="687"/>
    </row>
    <row r="476" spans="1:17" x14ac:dyDescent="0.25">
      <c r="A476" s="680"/>
      <c r="B476" s="680"/>
      <c r="C476" s="680"/>
      <c r="D476" s="680"/>
      <c r="E476" s="680"/>
      <c r="F476" s="680"/>
      <c r="G476" s="680"/>
      <c r="H476" s="680"/>
      <c r="I476" s="680"/>
      <c r="J476" s="673"/>
      <c r="K476" s="672"/>
      <c r="L476" s="666"/>
      <c r="M476" s="672"/>
      <c r="N476" s="666"/>
      <c r="O476" s="672"/>
      <c r="P476" s="674"/>
      <c r="Q476" s="687"/>
    </row>
    <row r="477" spans="1:17" x14ac:dyDescent="0.25">
      <c r="A477" s="680"/>
      <c r="B477" s="680"/>
      <c r="C477" s="680"/>
      <c r="D477" s="680"/>
      <c r="E477" s="680"/>
      <c r="F477" s="680"/>
      <c r="G477" s="680"/>
      <c r="H477" s="680"/>
      <c r="I477" s="680"/>
      <c r="J477" s="673"/>
      <c r="K477" s="672"/>
      <c r="L477" s="666"/>
      <c r="M477" s="672"/>
      <c r="N477" s="666"/>
      <c r="O477" s="672"/>
      <c r="P477" s="674"/>
      <c r="Q477" s="687"/>
    </row>
    <row r="478" spans="1:17" x14ac:dyDescent="0.25">
      <c r="A478" s="680"/>
      <c r="B478" s="680"/>
      <c r="C478" s="680"/>
      <c r="D478" s="680"/>
      <c r="E478" s="680"/>
      <c r="F478" s="680"/>
      <c r="G478" s="680"/>
      <c r="H478" s="680"/>
      <c r="I478" s="680"/>
      <c r="J478" s="673"/>
      <c r="K478" s="672"/>
      <c r="L478" s="666"/>
      <c r="M478" s="672"/>
      <c r="N478" s="666"/>
      <c r="O478" s="672"/>
      <c r="P478" s="674"/>
      <c r="Q478" s="687"/>
    </row>
    <row r="479" spans="1:17" x14ac:dyDescent="0.25">
      <c r="A479" s="680"/>
      <c r="B479" s="680"/>
      <c r="C479" s="680"/>
      <c r="D479" s="680"/>
      <c r="E479" s="680"/>
      <c r="F479" s="680"/>
      <c r="G479" s="680"/>
      <c r="H479" s="680"/>
      <c r="I479" s="680"/>
      <c r="J479" s="673"/>
      <c r="K479" s="672"/>
      <c r="L479" s="666"/>
      <c r="M479" s="672"/>
      <c r="N479" s="666"/>
      <c r="O479" s="672"/>
      <c r="P479" s="674"/>
      <c r="Q479" s="687"/>
    </row>
    <row r="480" spans="1:17" x14ac:dyDescent="0.25">
      <c r="A480" s="680"/>
      <c r="B480" s="680"/>
      <c r="C480" s="680"/>
      <c r="D480" s="680"/>
      <c r="E480" s="680"/>
      <c r="F480" s="680"/>
      <c r="G480" s="680"/>
      <c r="H480" s="680"/>
      <c r="I480" s="680"/>
      <c r="J480" s="673"/>
      <c r="K480" s="672"/>
      <c r="L480" s="666"/>
      <c r="M480" s="672"/>
      <c r="N480" s="666"/>
      <c r="O480" s="672"/>
      <c r="P480" s="674"/>
      <c r="Q480" s="687"/>
    </row>
    <row r="481" spans="1:17" x14ac:dyDescent="0.25">
      <c r="A481" s="680"/>
      <c r="B481" s="680"/>
      <c r="C481" s="680"/>
      <c r="D481" s="680"/>
      <c r="E481" s="680"/>
      <c r="F481" s="680"/>
      <c r="G481" s="680"/>
      <c r="H481" s="680"/>
      <c r="I481" s="680"/>
      <c r="J481" s="673"/>
      <c r="K481" s="672"/>
      <c r="L481" s="666"/>
      <c r="M481" s="672"/>
      <c r="N481" s="666"/>
      <c r="O481" s="672"/>
      <c r="P481" s="674"/>
      <c r="Q481" s="687"/>
    </row>
    <row r="482" spans="1:17" x14ac:dyDescent="0.25">
      <c r="A482" s="680"/>
      <c r="B482" s="680"/>
      <c r="C482" s="680"/>
      <c r="D482" s="680"/>
      <c r="E482" s="680"/>
      <c r="F482" s="680"/>
      <c r="G482" s="680"/>
      <c r="H482" s="680"/>
      <c r="I482" s="680"/>
      <c r="J482" s="673"/>
      <c r="K482" s="672"/>
      <c r="L482" s="666"/>
      <c r="M482" s="672"/>
      <c r="N482" s="666"/>
      <c r="O482" s="672"/>
      <c r="P482" s="674"/>
      <c r="Q482" s="687"/>
    </row>
    <row r="483" spans="1:17" x14ac:dyDescent="0.25">
      <c r="A483" s="680"/>
      <c r="B483" s="680"/>
      <c r="C483" s="680"/>
      <c r="D483" s="680"/>
      <c r="E483" s="680"/>
      <c r="F483" s="680"/>
      <c r="G483" s="680"/>
      <c r="H483" s="680"/>
      <c r="I483" s="680"/>
      <c r="J483" s="673"/>
      <c r="K483" s="672"/>
      <c r="L483" s="666"/>
      <c r="M483" s="672"/>
      <c r="N483" s="666"/>
      <c r="O483" s="672"/>
      <c r="P483" s="674"/>
      <c r="Q483" s="687"/>
    </row>
    <row r="484" spans="1:17" x14ac:dyDescent="0.25">
      <c r="A484" s="680"/>
      <c r="B484" s="680"/>
      <c r="C484" s="680"/>
      <c r="D484" s="680"/>
      <c r="E484" s="680"/>
      <c r="F484" s="680"/>
      <c r="G484" s="680"/>
      <c r="H484" s="680"/>
      <c r="I484" s="680"/>
      <c r="J484" s="673"/>
      <c r="K484" s="672"/>
      <c r="L484" s="666"/>
      <c r="M484" s="672"/>
      <c r="N484" s="666"/>
      <c r="O484" s="672"/>
      <c r="P484" s="674"/>
      <c r="Q484" s="687"/>
    </row>
    <row r="485" spans="1:17" x14ac:dyDescent="0.25">
      <c r="A485" s="680"/>
      <c r="B485" s="680"/>
      <c r="C485" s="680"/>
      <c r="D485" s="680"/>
      <c r="E485" s="680"/>
      <c r="F485" s="680"/>
      <c r="G485" s="680"/>
      <c r="H485" s="680"/>
      <c r="I485" s="680"/>
      <c r="J485" s="673"/>
      <c r="K485" s="672"/>
      <c r="L485" s="666"/>
      <c r="M485" s="672"/>
      <c r="N485" s="666"/>
      <c r="O485" s="672"/>
      <c r="P485" s="674"/>
      <c r="Q485" s="687"/>
    </row>
    <row r="486" spans="1:17" x14ac:dyDescent="0.25">
      <c r="A486" s="680"/>
      <c r="B486" s="680"/>
      <c r="C486" s="680"/>
      <c r="D486" s="680"/>
      <c r="E486" s="680"/>
      <c r="F486" s="680"/>
      <c r="G486" s="680"/>
      <c r="H486" s="680"/>
      <c r="I486" s="680"/>
      <c r="J486" s="673"/>
      <c r="K486" s="672"/>
      <c r="L486" s="666"/>
      <c r="M486" s="672"/>
      <c r="N486" s="666"/>
      <c r="O486" s="672"/>
      <c r="P486" s="674"/>
      <c r="Q486" s="687"/>
    </row>
    <row r="487" spans="1:17" x14ac:dyDescent="0.25">
      <c r="A487" s="680"/>
      <c r="B487" s="680"/>
      <c r="C487" s="680"/>
      <c r="D487" s="680"/>
      <c r="E487" s="680"/>
      <c r="F487" s="680"/>
      <c r="G487" s="680"/>
      <c r="H487" s="680"/>
      <c r="I487" s="680"/>
      <c r="J487" s="673"/>
      <c r="K487" s="672"/>
      <c r="L487" s="666"/>
      <c r="M487" s="672"/>
      <c r="N487" s="666"/>
      <c r="O487" s="672"/>
      <c r="P487" s="674"/>
      <c r="Q487" s="687"/>
    </row>
    <row r="488" spans="1:17" x14ac:dyDescent="0.25">
      <c r="A488" s="680"/>
      <c r="B488" s="680"/>
      <c r="C488" s="680"/>
      <c r="D488" s="680"/>
      <c r="E488" s="680"/>
      <c r="F488" s="680"/>
      <c r="G488" s="680"/>
      <c r="H488" s="680"/>
      <c r="I488" s="680"/>
      <c r="J488" s="673"/>
      <c r="K488" s="672"/>
      <c r="L488" s="666"/>
      <c r="M488" s="672"/>
      <c r="N488" s="666"/>
      <c r="O488" s="672"/>
      <c r="P488" s="674"/>
      <c r="Q488" s="687"/>
    </row>
    <row r="489" spans="1:17" x14ac:dyDescent="0.25">
      <c r="A489" s="680"/>
      <c r="B489" s="680"/>
      <c r="C489" s="680"/>
      <c r="D489" s="680"/>
      <c r="E489" s="680"/>
      <c r="F489" s="680"/>
      <c r="G489" s="680"/>
      <c r="H489" s="680"/>
      <c r="I489" s="680"/>
      <c r="J489" s="673"/>
      <c r="K489" s="672"/>
      <c r="L489" s="666"/>
      <c r="M489" s="672"/>
      <c r="N489" s="666"/>
      <c r="O489" s="672"/>
      <c r="P489" s="674"/>
      <c r="Q489" s="687"/>
    </row>
    <row r="490" spans="1:17" x14ac:dyDescent="0.25">
      <c r="A490" s="680"/>
      <c r="B490" s="680"/>
      <c r="C490" s="680"/>
      <c r="D490" s="680"/>
      <c r="E490" s="680"/>
      <c r="F490" s="680"/>
      <c r="G490" s="680"/>
      <c r="H490" s="680"/>
      <c r="I490" s="680"/>
      <c r="J490" s="673"/>
      <c r="K490" s="672"/>
      <c r="L490" s="666"/>
      <c r="M490" s="672"/>
      <c r="N490" s="666"/>
      <c r="O490" s="672"/>
      <c r="P490" s="674"/>
      <c r="Q490" s="687"/>
    </row>
    <row r="491" spans="1:17" x14ac:dyDescent="0.25">
      <c r="A491" s="680"/>
      <c r="B491" s="680"/>
      <c r="C491" s="680"/>
      <c r="D491" s="680"/>
      <c r="E491" s="680"/>
      <c r="F491" s="680"/>
      <c r="G491" s="680"/>
      <c r="H491" s="680"/>
      <c r="I491" s="680"/>
      <c r="J491" s="673"/>
      <c r="K491" s="672"/>
      <c r="L491" s="666"/>
      <c r="M491" s="672"/>
      <c r="N491" s="666"/>
      <c r="O491" s="672"/>
      <c r="P491" s="674"/>
      <c r="Q491" s="687"/>
    </row>
    <row r="492" spans="1:17" x14ac:dyDescent="0.25">
      <c r="A492" s="680"/>
      <c r="B492" s="680"/>
      <c r="C492" s="680"/>
      <c r="D492" s="680"/>
      <c r="E492" s="680"/>
      <c r="F492" s="680"/>
      <c r="G492" s="680"/>
      <c r="H492" s="680"/>
      <c r="I492" s="680"/>
      <c r="J492" s="673"/>
      <c r="K492" s="672"/>
      <c r="L492" s="666"/>
      <c r="M492" s="672"/>
      <c r="N492" s="666"/>
      <c r="O492" s="672"/>
      <c r="P492" s="674"/>
      <c r="Q492" s="687"/>
    </row>
    <row r="493" spans="1:17" x14ac:dyDescent="0.25">
      <c r="A493" s="680"/>
      <c r="B493" s="680"/>
      <c r="C493" s="680"/>
      <c r="D493" s="680"/>
      <c r="E493" s="680"/>
      <c r="F493" s="680"/>
      <c r="G493" s="680"/>
      <c r="H493" s="680"/>
      <c r="I493" s="680"/>
      <c r="J493" s="673"/>
      <c r="K493" s="672"/>
      <c r="L493" s="666"/>
      <c r="M493" s="672"/>
      <c r="N493" s="666"/>
      <c r="O493" s="672"/>
      <c r="P493" s="674"/>
      <c r="Q493" s="687"/>
    </row>
    <row r="494" spans="1:17" x14ac:dyDescent="0.25">
      <c r="A494" s="680"/>
      <c r="B494" s="680"/>
      <c r="C494" s="680"/>
      <c r="D494" s="680"/>
      <c r="E494" s="680"/>
      <c r="F494" s="680"/>
      <c r="G494" s="680"/>
      <c r="H494" s="680"/>
      <c r="I494" s="680"/>
      <c r="J494" s="673"/>
      <c r="K494" s="672"/>
      <c r="L494" s="666"/>
      <c r="M494" s="672"/>
      <c r="N494" s="666"/>
      <c r="O494" s="672"/>
      <c r="P494" s="674"/>
      <c r="Q494" s="687"/>
    </row>
    <row r="495" spans="1:17" x14ac:dyDescent="0.25">
      <c r="A495" s="680"/>
      <c r="B495" s="680"/>
      <c r="C495" s="680"/>
      <c r="D495" s="680"/>
      <c r="E495" s="680"/>
      <c r="F495" s="680"/>
      <c r="G495" s="680"/>
      <c r="H495" s="680"/>
      <c r="I495" s="680"/>
      <c r="J495" s="673"/>
      <c r="K495" s="672"/>
      <c r="L495" s="666"/>
      <c r="M495" s="672"/>
      <c r="N495" s="666"/>
      <c r="O495" s="672"/>
      <c r="P495" s="674"/>
      <c r="Q495" s="687"/>
    </row>
    <row r="496" spans="1:17" x14ac:dyDescent="0.25">
      <c r="A496" s="680"/>
      <c r="B496" s="680"/>
      <c r="C496" s="680"/>
      <c r="D496" s="680"/>
      <c r="E496" s="680"/>
      <c r="F496" s="680"/>
      <c r="G496" s="680"/>
      <c r="H496" s="680"/>
      <c r="I496" s="680"/>
      <c r="J496" s="673"/>
      <c r="K496" s="672"/>
      <c r="L496" s="666"/>
      <c r="M496" s="672"/>
      <c r="N496" s="666"/>
      <c r="O496" s="672"/>
      <c r="P496" s="674"/>
      <c r="Q496" s="687"/>
    </row>
    <row r="497" spans="1:17" x14ac:dyDescent="0.25">
      <c r="A497" s="680"/>
      <c r="B497" s="680"/>
      <c r="C497" s="680"/>
      <c r="D497" s="680"/>
      <c r="E497" s="680"/>
      <c r="F497" s="680"/>
      <c r="G497" s="680"/>
      <c r="H497" s="680"/>
      <c r="I497" s="680"/>
      <c r="J497" s="673"/>
      <c r="K497" s="672"/>
      <c r="L497" s="666"/>
      <c r="M497" s="672"/>
      <c r="N497" s="666"/>
      <c r="O497" s="672"/>
      <c r="P497" s="674"/>
      <c r="Q497" s="687"/>
    </row>
    <row r="498" spans="1:17" x14ac:dyDescent="0.25">
      <c r="A498" s="680"/>
      <c r="B498" s="680"/>
      <c r="C498" s="680"/>
      <c r="D498" s="680"/>
      <c r="E498" s="680"/>
      <c r="F498" s="680"/>
      <c r="G498" s="680"/>
      <c r="H498" s="680"/>
      <c r="I498" s="680"/>
      <c r="J498" s="673"/>
      <c r="K498" s="672"/>
      <c r="L498" s="666"/>
      <c r="M498" s="672"/>
      <c r="N498" s="666"/>
      <c r="O498" s="672"/>
      <c r="P498" s="674"/>
      <c r="Q498" s="687"/>
    </row>
    <row r="499" spans="1:17" x14ac:dyDescent="0.25">
      <c r="A499" s="680"/>
      <c r="B499" s="680"/>
      <c r="C499" s="680"/>
      <c r="D499" s="680"/>
      <c r="E499" s="680"/>
      <c r="F499" s="680"/>
      <c r="G499" s="680"/>
      <c r="H499" s="680"/>
      <c r="I499" s="680"/>
      <c r="J499" s="673"/>
      <c r="K499" s="672"/>
      <c r="L499" s="666"/>
      <c r="M499" s="672"/>
      <c r="N499" s="666"/>
      <c r="O499" s="672"/>
      <c r="P499" s="674"/>
      <c r="Q499" s="687"/>
    </row>
    <row r="500" spans="1:17" x14ac:dyDescent="0.25">
      <c r="A500" s="680"/>
      <c r="B500" s="680"/>
      <c r="C500" s="680"/>
      <c r="D500" s="680"/>
      <c r="E500" s="680"/>
      <c r="F500" s="680"/>
      <c r="G500" s="680"/>
      <c r="H500" s="680"/>
      <c r="I500" s="680"/>
      <c r="J500" s="673"/>
      <c r="K500" s="672"/>
      <c r="L500" s="666"/>
      <c r="M500" s="672"/>
      <c r="N500" s="666"/>
      <c r="O500" s="672"/>
      <c r="P500" s="674"/>
      <c r="Q500" s="687"/>
    </row>
    <row r="501" spans="1:17" x14ac:dyDescent="0.25">
      <c r="A501" s="680"/>
      <c r="B501" s="680"/>
      <c r="C501" s="680"/>
      <c r="D501" s="680"/>
      <c r="E501" s="680"/>
      <c r="F501" s="680"/>
      <c r="G501" s="680"/>
      <c r="H501" s="680"/>
      <c r="I501" s="680"/>
      <c r="J501" s="673"/>
      <c r="K501" s="672"/>
      <c r="L501" s="666"/>
      <c r="M501" s="672"/>
      <c r="N501" s="666"/>
      <c r="O501" s="672"/>
      <c r="P501" s="674"/>
      <c r="Q501" s="687"/>
    </row>
  </sheetData>
  <mergeCells count="129">
    <mergeCell ref="A1:Q1"/>
    <mergeCell ref="A2:Q2"/>
    <mergeCell ref="A3:Q3"/>
    <mergeCell ref="A4:F4"/>
    <mergeCell ref="G4:L4"/>
    <mergeCell ref="M4:Q4"/>
    <mergeCell ref="A5:A8"/>
    <mergeCell ref="B5:E8"/>
    <mergeCell ref="H5:K5"/>
    <mergeCell ref="L5:O5"/>
    <mergeCell ref="P5:P8"/>
    <mergeCell ref="Q5:Q8"/>
    <mergeCell ref="F6:G6"/>
    <mergeCell ref="H6:I6"/>
    <mergeCell ref="J6:K6"/>
    <mergeCell ref="L6:M6"/>
    <mergeCell ref="Q40:Q43"/>
    <mergeCell ref="F41:G41"/>
    <mergeCell ref="H41:I41"/>
    <mergeCell ref="J41:K41"/>
    <mergeCell ref="L41:M41"/>
    <mergeCell ref="N6:O6"/>
    <mergeCell ref="F7:G7"/>
    <mergeCell ref="H7:I7"/>
    <mergeCell ref="J7:K7"/>
    <mergeCell ref="L7:M7"/>
    <mergeCell ref="N7:O7"/>
    <mergeCell ref="N41:O41"/>
    <mergeCell ref="F42:G42"/>
    <mergeCell ref="H42:I42"/>
    <mergeCell ref="J42:K42"/>
    <mergeCell ref="L42:M42"/>
    <mergeCell ref="N42:O42"/>
    <mergeCell ref="A40:A43"/>
    <mergeCell ref="B40:E43"/>
    <mergeCell ref="H40:K40"/>
    <mergeCell ref="L40:O40"/>
    <mergeCell ref="A52:A55"/>
    <mergeCell ref="B52:E55"/>
    <mergeCell ref="H52:K52"/>
    <mergeCell ref="L52:O52"/>
    <mergeCell ref="P52:P55"/>
    <mergeCell ref="P40:P43"/>
    <mergeCell ref="Q52:Q55"/>
    <mergeCell ref="F53:G53"/>
    <mergeCell ref="H53:I53"/>
    <mergeCell ref="J53:K53"/>
    <mergeCell ref="L53:M53"/>
    <mergeCell ref="P68:P71"/>
    <mergeCell ref="Q68:Q71"/>
    <mergeCell ref="F69:G69"/>
    <mergeCell ref="H69:I69"/>
    <mergeCell ref="J69:K69"/>
    <mergeCell ref="L69:M69"/>
    <mergeCell ref="N53:O53"/>
    <mergeCell ref="F54:G54"/>
    <mergeCell ref="H54:I54"/>
    <mergeCell ref="J54:K54"/>
    <mergeCell ref="L54:M54"/>
    <mergeCell ref="N54:O54"/>
    <mergeCell ref="N69:O69"/>
    <mergeCell ref="F70:G70"/>
    <mergeCell ref="H70:I70"/>
    <mergeCell ref="J70:K70"/>
    <mergeCell ref="L70:M70"/>
    <mergeCell ref="N70:O70"/>
    <mergeCell ref="Q357:Q359"/>
    <mergeCell ref="L358:N358"/>
    <mergeCell ref="A68:A71"/>
    <mergeCell ref="B68:E71"/>
    <mergeCell ref="H68:K68"/>
    <mergeCell ref="L68:O68"/>
    <mergeCell ref="P103:P105"/>
    <mergeCell ref="Q103:Q105"/>
    <mergeCell ref="L104:M104"/>
    <mergeCell ref="N104:O104"/>
    <mergeCell ref="L105:M105"/>
    <mergeCell ref="N105:O105"/>
    <mergeCell ref="A103:A105"/>
    <mergeCell ref="B103:E105"/>
    <mergeCell ref="F103:I105"/>
    <mergeCell ref="J103:J105"/>
    <mergeCell ref="K103:K105"/>
    <mergeCell ref="L103:O103"/>
    <mergeCell ref="P110:P112"/>
    <mergeCell ref="Q110:Q112"/>
    <mergeCell ref="G111:J111"/>
    <mergeCell ref="L111:N111"/>
    <mergeCell ref="A321:A324"/>
    <mergeCell ref="B321:C324"/>
    <mergeCell ref="D321:D324"/>
    <mergeCell ref="E321:F324"/>
    <mergeCell ref="K321:O321"/>
    <mergeCell ref="P321:P324"/>
    <mergeCell ref="A110:A112"/>
    <mergeCell ref="B110:C112"/>
    <mergeCell ref="D110:D112"/>
    <mergeCell ref="E110:F112"/>
    <mergeCell ref="G110:J110"/>
    <mergeCell ref="K110:O110"/>
    <mergeCell ref="Q321:Q324"/>
    <mergeCell ref="L322:M322"/>
    <mergeCell ref="N322:O322"/>
    <mergeCell ref="L323:M323"/>
    <mergeCell ref="N323:O323"/>
    <mergeCell ref="P337:P340"/>
    <mergeCell ref="Q337:Q340"/>
    <mergeCell ref="J338:K338"/>
    <mergeCell ref="M338:N338"/>
    <mergeCell ref="J339:K339"/>
    <mergeCell ref="M339:N339"/>
    <mergeCell ref="A447:F447"/>
    <mergeCell ref="G447:L447"/>
    <mergeCell ref="M447:Q447"/>
    <mergeCell ref="A365:A367"/>
    <mergeCell ref="C365:D367"/>
    <mergeCell ref="L365:N365"/>
    <mergeCell ref="P365:P367"/>
    <mergeCell ref="Q365:Q367"/>
    <mergeCell ref="L366:N366"/>
    <mergeCell ref="A337:A340"/>
    <mergeCell ref="C337:C340"/>
    <mergeCell ref="D337:D340"/>
    <mergeCell ref="E337:F340"/>
    <mergeCell ref="J337:O337"/>
    <mergeCell ref="A357:A359"/>
    <mergeCell ref="C357:D359"/>
    <mergeCell ref="L357:N357"/>
    <mergeCell ref="P357:P359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H216"/>
  <sheetViews>
    <sheetView workbookViewId="0">
      <selection activeCell="H7" sqref="H7"/>
    </sheetView>
  </sheetViews>
  <sheetFormatPr defaultColWidth="11.42578125" defaultRowHeight="15" x14ac:dyDescent="0.25"/>
  <cols>
    <col min="3" max="3" width="16.42578125" bestFit="1" customWidth="1"/>
    <col min="5" max="5" width="19.5703125" customWidth="1"/>
    <col min="6" max="6" width="14.140625" bestFit="1" customWidth="1"/>
  </cols>
  <sheetData>
    <row r="2" spans="3:8" x14ac:dyDescent="0.25">
      <c r="C2" s="652" t="s">
        <v>1351</v>
      </c>
      <c r="E2" s="1518" t="str">
        <f>MID(C2,3,9)</f>
        <v xml:space="preserve"> 35000000</v>
      </c>
      <c r="F2" s="1517">
        <v>35000000</v>
      </c>
      <c r="G2" t="s">
        <v>2147</v>
      </c>
      <c r="H2" t="str">
        <f>CONCATENATE(G2,F2)</f>
        <v>Bs 35000000</v>
      </c>
    </row>
    <row r="3" spans="3:8" x14ac:dyDescent="0.25">
      <c r="C3" s="652" t="s">
        <v>1353</v>
      </c>
      <c r="E3" s="1518" t="str">
        <f t="shared" ref="E3:E65" si="0">MID(C3,3,10)</f>
        <v xml:space="preserve"> 210000000</v>
      </c>
      <c r="F3" s="1517">
        <v>21000000</v>
      </c>
    </row>
    <row r="4" spans="3:8" x14ac:dyDescent="0.25">
      <c r="C4" s="652" t="s">
        <v>1355</v>
      </c>
      <c r="E4" s="1518" t="str">
        <f t="shared" si="0"/>
        <v xml:space="preserve"> 170000000</v>
      </c>
      <c r="F4" s="1517">
        <v>17000000</v>
      </c>
    </row>
    <row r="5" spans="3:8" x14ac:dyDescent="0.25">
      <c r="C5" s="652" t="s">
        <v>1355</v>
      </c>
      <c r="E5" s="1518" t="str">
        <f t="shared" si="0"/>
        <v xml:space="preserve"> 170000000</v>
      </c>
      <c r="F5" s="1517">
        <v>17000000</v>
      </c>
    </row>
    <row r="6" spans="3:8" x14ac:dyDescent="0.25">
      <c r="C6" s="652" t="s">
        <v>1357</v>
      </c>
      <c r="E6" s="1518" t="str">
        <f t="shared" si="0"/>
        <v xml:space="preserve"> 100000000</v>
      </c>
      <c r="F6" s="1517">
        <v>10000000</v>
      </c>
    </row>
    <row r="7" spans="3:8" x14ac:dyDescent="0.25">
      <c r="C7" s="652" t="s">
        <v>1358</v>
      </c>
      <c r="E7" s="1518" t="str">
        <f t="shared" si="0"/>
        <v xml:space="preserve"> 137200000</v>
      </c>
      <c r="F7" s="1517">
        <v>13720000</v>
      </c>
    </row>
    <row r="8" spans="3:8" x14ac:dyDescent="0.25">
      <c r="C8" s="652" t="s">
        <v>1360</v>
      </c>
      <c r="E8" s="1518" t="str">
        <f>MID(C8,3,9)</f>
        <v xml:space="preserve"> 70000000</v>
      </c>
      <c r="F8" s="1517">
        <v>70000000</v>
      </c>
    </row>
    <row r="9" spans="3:8" x14ac:dyDescent="0.25">
      <c r="C9" s="652" t="s">
        <v>1356</v>
      </c>
      <c r="E9" s="1518" t="str">
        <f t="shared" si="0"/>
        <v xml:space="preserve"> 140000000</v>
      </c>
      <c r="F9" s="1517">
        <v>14000000</v>
      </c>
    </row>
    <row r="10" spans="3:8" x14ac:dyDescent="0.25">
      <c r="C10" s="652" t="s">
        <v>1361</v>
      </c>
      <c r="E10" s="1518" t="str">
        <f>MID(C10,3,9)</f>
        <v xml:space="preserve"> 32500000</v>
      </c>
      <c r="F10" s="1517">
        <v>32500000</v>
      </c>
    </row>
    <row r="11" spans="3:8" x14ac:dyDescent="0.25">
      <c r="C11" s="652" t="s">
        <v>1362</v>
      </c>
      <c r="E11" s="1518" t="str">
        <f t="shared" ref="E11:E14" si="1">MID(C11,3,9)</f>
        <v xml:space="preserve"> 40000000</v>
      </c>
      <c r="F11" s="1517">
        <v>40000000</v>
      </c>
    </row>
    <row r="12" spans="3:8" x14ac:dyDescent="0.25">
      <c r="C12" s="652" t="s">
        <v>1363</v>
      </c>
      <c r="E12" s="1518" t="str">
        <f t="shared" si="1"/>
        <v xml:space="preserve"> 55000000</v>
      </c>
      <c r="F12" s="1517">
        <v>55000000</v>
      </c>
    </row>
    <row r="13" spans="3:8" x14ac:dyDescent="0.25">
      <c r="C13" s="652" t="s">
        <v>1364</v>
      </c>
      <c r="E13" s="1518" t="str">
        <f t="shared" si="1"/>
        <v xml:space="preserve"> 50000000</v>
      </c>
      <c r="F13" s="1517">
        <v>50000000</v>
      </c>
    </row>
    <row r="14" spans="3:8" x14ac:dyDescent="0.25">
      <c r="C14" s="652" t="s">
        <v>1364</v>
      </c>
      <c r="E14" s="1518" t="str">
        <f t="shared" si="1"/>
        <v xml:space="preserve"> 50000000</v>
      </c>
      <c r="F14" s="1517">
        <v>50000000</v>
      </c>
    </row>
    <row r="15" spans="3:8" x14ac:dyDescent="0.25">
      <c r="C15" s="652" t="s">
        <v>1365</v>
      </c>
      <c r="E15" s="1518" t="str">
        <f t="shared" si="0"/>
        <v xml:space="preserve"> 400000000</v>
      </c>
      <c r="F15" s="1517">
        <v>40000000</v>
      </c>
    </row>
    <row r="16" spans="3:8" x14ac:dyDescent="0.25">
      <c r="C16" s="652" t="s">
        <v>1366</v>
      </c>
      <c r="E16" s="1518" t="str">
        <f t="shared" si="0"/>
        <v xml:space="preserve"> 250000000</v>
      </c>
      <c r="F16" s="1517">
        <v>25000000</v>
      </c>
    </row>
    <row r="17" spans="3:6" x14ac:dyDescent="0.25">
      <c r="C17" s="652" t="s">
        <v>1355</v>
      </c>
      <c r="E17" s="1518" t="str">
        <f t="shared" si="0"/>
        <v xml:space="preserve"> 170000000</v>
      </c>
      <c r="F17" s="1517">
        <v>17000000</v>
      </c>
    </row>
    <row r="18" spans="3:6" x14ac:dyDescent="0.25">
      <c r="C18" s="652" t="s">
        <v>1360</v>
      </c>
      <c r="E18" s="1518" t="str">
        <f>MID(C18,3,9)</f>
        <v xml:space="preserve"> 70000000</v>
      </c>
      <c r="F18" s="1517">
        <v>70000000</v>
      </c>
    </row>
    <row r="19" spans="3:6" x14ac:dyDescent="0.25">
      <c r="C19" s="652" t="s">
        <v>1360</v>
      </c>
      <c r="E19" s="1518" t="str">
        <f>MID(C19,3,9)</f>
        <v xml:space="preserve"> 70000000</v>
      </c>
      <c r="F19" s="1517">
        <v>70000000</v>
      </c>
    </row>
    <row r="20" spans="3:6" x14ac:dyDescent="0.25">
      <c r="C20" s="652" t="s">
        <v>1360</v>
      </c>
      <c r="E20" s="1518" t="str">
        <f>MID(C20,3,9)</f>
        <v xml:space="preserve"> 70000000</v>
      </c>
      <c r="F20" s="1517">
        <v>70000000</v>
      </c>
    </row>
    <row r="21" spans="3:6" x14ac:dyDescent="0.25">
      <c r="C21" s="652" t="s">
        <v>1360</v>
      </c>
      <c r="E21" s="1518" t="str">
        <f>MID(C21,3,9)</f>
        <v xml:space="preserve"> 70000000</v>
      </c>
      <c r="F21" s="1517">
        <v>70000000</v>
      </c>
    </row>
    <row r="22" spans="3:6" x14ac:dyDescent="0.25">
      <c r="C22" s="652" t="s">
        <v>1357</v>
      </c>
      <c r="E22" s="1518" t="str">
        <f t="shared" si="0"/>
        <v xml:space="preserve"> 100000000</v>
      </c>
      <c r="F22" s="1517">
        <v>10000000</v>
      </c>
    </row>
    <row r="23" spans="3:6" x14ac:dyDescent="0.25">
      <c r="C23" s="652" t="s">
        <v>1364</v>
      </c>
      <c r="E23" s="1518" t="str">
        <f>MID(C23,3,9)</f>
        <v xml:space="preserve"> 50000000</v>
      </c>
      <c r="F23" s="1517">
        <v>50000000</v>
      </c>
    </row>
    <row r="24" spans="3:6" x14ac:dyDescent="0.25">
      <c r="C24" s="652" t="s">
        <v>1368</v>
      </c>
      <c r="E24" s="1518" t="str">
        <f>MID(C24,5,8)</f>
        <v>24900000</v>
      </c>
      <c r="F24" s="1517">
        <v>2490000</v>
      </c>
    </row>
    <row r="25" spans="3:6" x14ac:dyDescent="0.25">
      <c r="C25" s="652" t="s">
        <v>1369</v>
      </c>
      <c r="E25" s="1518" t="str">
        <f>MID(C25,5,8)</f>
        <v>24000000</v>
      </c>
      <c r="F25" s="1517">
        <v>2400000</v>
      </c>
    </row>
    <row r="26" spans="3:6" x14ac:dyDescent="0.25">
      <c r="C26" s="652" t="s">
        <v>1355</v>
      </c>
      <c r="E26" s="1518" t="str">
        <f t="shared" si="0"/>
        <v xml:space="preserve"> 170000000</v>
      </c>
      <c r="F26" s="1517">
        <v>17000000</v>
      </c>
    </row>
    <row r="27" spans="3:6" x14ac:dyDescent="0.25">
      <c r="C27" s="652" t="s">
        <v>1355</v>
      </c>
      <c r="E27" s="1518" t="str">
        <f t="shared" si="0"/>
        <v xml:space="preserve"> 170000000</v>
      </c>
      <c r="F27" s="1517">
        <v>17000000</v>
      </c>
    </row>
    <row r="28" spans="3:6" x14ac:dyDescent="0.25">
      <c r="C28" s="652" t="s">
        <v>1372</v>
      </c>
      <c r="E28" s="1518" t="str">
        <f>MID(C28,3,9)</f>
        <v xml:space="preserve"> 85000000</v>
      </c>
      <c r="F28" s="1517">
        <v>85000000</v>
      </c>
    </row>
    <row r="29" spans="3:6" x14ac:dyDescent="0.25">
      <c r="C29" s="652" t="s">
        <v>1372</v>
      </c>
      <c r="E29" s="1518" t="str">
        <f>MID(C29,3,9)</f>
        <v xml:space="preserve"> 85000000</v>
      </c>
      <c r="F29" s="1517">
        <v>85000000</v>
      </c>
    </row>
    <row r="30" spans="3:6" x14ac:dyDescent="0.25">
      <c r="C30" s="652" t="s">
        <v>1355</v>
      </c>
      <c r="E30" s="1518" t="str">
        <f t="shared" si="0"/>
        <v xml:space="preserve"> 170000000</v>
      </c>
      <c r="F30" s="1517">
        <v>17000000</v>
      </c>
    </row>
    <row r="31" spans="3:6" x14ac:dyDescent="0.25">
      <c r="C31" s="652" t="s">
        <v>1355</v>
      </c>
      <c r="E31" s="1518" t="str">
        <f t="shared" si="0"/>
        <v xml:space="preserve"> 170000000</v>
      </c>
    </row>
    <row r="32" spans="3:6" x14ac:dyDescent="0.25">
      <c r="C32" s="652" t="s">
        <v>1355</v>
      </c>
      <c r="E32" s="1518" t="str">
        <f t="shared" si="0"/>
        <v xml:space="preserve"> 170000000</v>
      </c>
    </row>
    <row r="33" spans="3:5" x14ac:dyDescent="0.25">
      <c r="C33" s="652" t="s">
        <v>1355</v>
      </c>
      <c r="E33" s="1518" t="str">
        <f t="shared" si="0"/>
        <v xml:space="preserve"> 170000000</v>
      </c>
    </row>
    <row r="34" spans="3:5" x14ac:dyDescent="0.25">
      <c r="C34" s="652" t="s">
        <v>1374</v>
      </c>
      <c r="E34" s="1518" t="str">
        <f>MID(C34,5,8)</f>
        <v>24500000</v>
      </c>
    </row>
    <row r="35" spans="3:5" x14ac:dyDescent="0.25">
      <c r="C35" s="652" t="s">
        <v>1376</v>
      </c>
      <c r="E35" s="1518" t="str">
        <f t="shared" si="0"/>
        <v xml:space="preserve"> 168070000</v>
      </c>
    </row>
    <row r="36" spans="3:5" x14ac:dyDescent="0.25">
      <c r="C36" s="652" t="s">
        <v>1356</v>
      </c>
      <c r="E36" s="1518" t="str">
        <f t="shared" si="0"/>
        <v xml:space="preserve"> 140000000</v>
      </c>
    </row>
    <row r="37" spans="3:5" x14ac:dyDescent="0.25">
      <c r="C37" s="652" t="s">
        <v>1357</v>
      </c>
      <c r="E37" s="1518" t="str">
        <f t="shared" si="0"/>
        <v xml:space="preserve"> 100000000</v>
      </c>
    </row>
    <row r="38" spans="3:5" x14ac:dyDescent="0.25">
      <c r="C38" s="652" t="s">
        <v>1356</v>
      </c>
      <c r="E38" s="1518" t="str">
        <f t="shared" si="0"/>
        <v xml:space="preserve"> 140000000</v>
      </c>
    </row>
    <row r="39" spans="3:5" x14ac:dyDescent="0.25">
      <c r="C39" s="652" t="s">
        <v>1356</v>
      </c>
      <c r="E39" s="1518" t="str">
        <f t="shared" si="0"/>
        <v xml:space="preserve"> 140000000</v>
      </c>
    </row>
    <row r="40" spans="3:5" x14ac:dyDescent="0.25">
      <c r="C40" s="652" t="s">
        <v>1377</v>
      </c>
      <c r="E40" s="1518" t="str">
        <f t="shared" si="0"/>
        <v xml:space="preserve"> 131600000</v>
      </c>
    </row>
    <row r="41" spans="3:5" x14ac:dyDescent="0.25">
      <c r="C41" s="652" t="s">
        <v>1368</v>
      </c>
      <c r="E41" s="1518" t="str">
        <f>MID(C41,5,8)</f>
        <v>24900000</v>
      </c>
    </row>
    <row r="42" spans="3:5" x14ac:dyDescent="0.25">
      <c r="C42" s="652" t="s">
        <v>1368</v>
      </c>
      <c r="E42" s="1518" t="str">
        <f>MID(C42,5,8)</f>
        <v>24900000</v>
      </c>
    </row>
    <row r="43" spans="3:5" x14ac:dyDescent="0.25">
      <c r="C43" s="652" t="s">
        <v>1378</v>
      </c>
      <c r="E43" s="1518" t="str">
        <f t="shared" si="0"/>
        <v xml:space="preserve"> 200000000</v>
      </c>
    </row>
    <row r="44" spans="3:5" x14ac:dyDescent="0.25">
      <c r="C44" s="652" t="s">
        <v>1379</v>
      </c>
      <c r="E44" s="1518" t="str">
        <f t="shared" si="0"/>
        <v xml:space="preserve"> 165000000</v>
      </c>
    </row>
    <row r="45" spans="3:5" x14ac:dyDescent="0.25">
      <c r="C45" s="652" t="s">
        <v>1379</v>
      </c>
      <c r="E45" s="1518" t="str">
        <f t="shared" si="0"/>
        <v xml:space="preserve"> 165000000</v>
      </c>
    </row>
    <row r="46" spans="3:5" x14ac:dyDescent="0.25">
      <c r="C46" s="652" t="s">
        <v>1355</v>
      </c>
      <c r="E46" s="1518" t="str">
        <f t="shared" si="0"/>
        <v xml:space="preserve"> 170000000</v>
      </c>
    </row>
    <row r="47" spans="3:5" x14ac:dyDescent="0.25">
      <c r="C47" s="652" t="s">
        <v>1355</v>
      </c>
      <c r="E47" s="1518" t="str">
        <f t="shared" si="0"/>
        <v xml:space="preserve"> 170000000</v>
      </c>
    </row>
    <row r="48" spans="3:5" x14ac:dyDescent="0.25">
      <c r="C48" s="652" t="s">
        <v>1355</v>
      </c>
      <c r="E48" s="1518" t="str">
        <f t="shared" si="0"/>
        <v xml:space="preserve"> 170000000</v>
      </c>
    </row>
    <row r="49" spans="3:5" x14ac:dyDescent="0.25">
      <c r="C49" s="652" t="s">
        <v>1357</v>
      </c>
      <c r="E49" s="1518" t="str">
        <f t="shared" si="0"/>
        <v xml:space="preserve"> 100000000</v>
      </c>
    </row>
    <row r="50" spans="3:5" x14ac:dyDescent="0.25">
      <c r="C50" s="652" t="s">
        <v>1381</v>
      </c>
      <c r="E50" s="1518" t="str">
        <f>MID(C50,3,9)</f>
        <v xml:space="preserve"> 80000000</v>
      </c>
    </row>
    <row r="51" spans="3:5" x14ac:dyDescent="0.25">
      <c r="C51" s="652" t="s">
        <v>1357</v>
      </c>
      <c r="E51" s="1518" t="str">
        <f t="shared" si="0"/>
        <v xml:space="preserve"> 100000000</v>
      </c>
    </row>
    <row r="52" spans="3:5" x14ac:dyDescent="0.25">
      <c r="C52" s="652" t="s">
        <v>2130</v>
      </c>
      <c r="E52" s="1518" t="str">
        <f t="shared" si="0"/>
        <v xml:space="preserve"> 205800000</v>
      </c>
    </row>
    <row r="53" spans="3:5" x14ac:dyDescent="0.25">
      <c r="C53" s="652" t="s">
        <v>1360</v>
      </c>
      <c r="E53" s="1518" t="str">
        <f>MID(C53,3,9)</f>
        <v xml:space="preserve"> 70000000</v>
      </c>
    </row>
    <row r="54" spans="3:5" x14ac:dyDescent="0.25">
      <c r="C54" s="652" t="s">
        <v>1360</v>
      </c>
      <c r="E54" s="1518" t="str">
        <f t="shared" ref="E54:E55" si="2">MID(C54,3,9)</f>
        <v xml:space="preserve"> 70000000</v>
      </c>
    </row>
    <row r="55" spans="3:5" x14ac:dyDescent="0.25">
      <c r="C55" s="652" t="s">
        <v>1360</v>
      </c>
      <c r="E55" s="1518" t="str">
        <f t="shared" si="2"/>
        <v xml:space="preserve"> 70000000</v>
      </c>
    </row>
    <row r="56" spans="3:5" x14ac:dyDescent="0.25">
      <c r="C56" s="652" t="s">
        <v>1358</v>
      </c>
      <c r="E56" s="1518" t="str">
        <f t="shared" si="0"/>
        <v xml:space="preserve"> 137200000</v>
      </c>
    </row>
    <row r="57" spans="3:5" x14ac:dyDescent="0.25">
      <c r="C57" s="652" t="s">
        <v>1358</v>
      </c>
      <c r="E57" s="1518" t="str">
        <f t="shared" si="0"/>
        <v xml:space="preserve"> 137200000</v>
      </c>
    </row>
    <row r="58" spans="3:5" x14ac:dyDescent="0.25">
      <c r="C58" s="652" t="s">
        <v>1355</v>
      </c>
      <c r="E58" s="1518" t="str">
        <f t="shared" si="0"/>
        <v xml:space="preserve"> 170000000</v>
      </c>
    </row>
    <row r="59" spans="3:5" x14ac:dyDescent="0.25">
      <c r="C59" s="652" t="s">
        <v>1355</v>
      </c>
      <c r="E59" s="1518" t="str">
        <f t="shared" si="0"/>
        <v xml:space="preserve"> 170000000</v>
      </c>
    </row>
    <row r="60" spans="3:5" x14ac:dyDescent="0.25">
      <c r="C60" s="652" t="s">
        <v>1355</v>
      </c>
      <c r="E60" s="1518" t="str">
        <f t="shared" si="0"/>
        <v xml:space="preserve"> 170000000</v>
      </c>
    </row>
    <row r="61" spans="3:5" x14ac:dyDescent="0.25">
      <c r="C61" s="652" t="s">
        <v>1447</v>
      </c>
      <c r="E61" s="1518" t="str">
        <f>MID(C61,3,9)</f>
        <v xml:space="preserve"> 52000000</v>
      </c>
    </row>
    <row r="62" spans="3:5" x14ac:dyDescent="0.25">
      <c r="C62" s="652" t="s">
        <v>1381</v>
      </c>
      <c r="E62" s="1518" t="str">
        <f t="shared" ref="E62:E63" si="3">MID(C62,3,9)</f>
        <v xml:space="preserve"> 80000000</v>
      </c>
    </row>
    <row r="63" spans="3:5" x14ac:dyDescent="0.25">
      <c r="C63" s="652" t="s">
        <v>1351</v>
      </c>
      <c r="E63" s="1518" t="str">
        <f t="shared" si="3"/>
        <v xml:space="preserve"> 35000000</v>
      </c>
    </row>
    <row r="64" spans="3:5" x14ac:dyDescent="0.25">
      <c r="C64" s="652" t="s">
        <v>1357</v>
      </c>
      <c r="E64" s="1518" t="str">
        <f t="shared" si="0"/>
        <v xml:space="preserve"> 100000000</v>
      </c>
    </row>
    <row r="65" spans="3:5" x14ac:dyDescent="0.25">
      <c r="C65" s="652" t="s">
        <v>1484</v>
      </c>
      <c r="E65" s="1518" t="str">
        <f t="shared" si="0"/>
        <v xml:space="preserve"> 125000000</v>
      </c>
    </row>
    <row r="66" spans="3:5" x14ac:dyDescent="0.25">
      <c r="C66" s="652" t="s">
        <v>1485</v>
      </c>
      <c r="E66" s="1518" t="str">
        <f>MID(C66,3,9)</f>
        <v xml:space="preserve"> 59500000</v>
      </c>
    </row>
    <row r="67" spans="3:5" x14ac:dyDescent="0.25">
      <c r="C67" s="652" t="s">
        <v>1487</v>
      </c>
      <c r="E67" s="1518" t="str">
        <f t="shared" ref="E67:E69" si="4">MID(C67,3,9)</f>
        <v xml:space="preserve"> 90000000</v>
      </c>
    </row>
    <row r="68" spans="3:5" x14ac:dyDescent="0.25">
      <c r="C68" s="652" t="s">
        <v>1838</v>
      </c>
      <c r="E68" s="1518" t="str">
        <f t="shared" si="4"/>
        <v xml:space="preserve"> 60000000</v>
      </c>
    </row>
    <row r="69" spans="3:5" x14ac:dyDescent="0.25">
      <c r="C69" s="652" t="s">
        <v>1387</v>
      </c>
      <c r="E69" s="1518" t="str">
        <f t="shared" si="4"/>
        <v xml:space="preserve"> 30000000</v>
      </c>
    </row>
    <row r="70" spans="3:5" x14ac:dyDescent="0.25">
      <c r="C70" s="652" t="s">
        <v>1356</v>
      </c>
      <c r="E70" s="1518" t="str">
        <f t="shared" ref="E70:E130" si="5">MID(C70,3,10)</f>
        <v xml:space="preserve"> 140000000</v>
      </c>
    </row>
    <row r="71" spans="3:5" x14ac:dyDescent="0.25">
      <c r="C71" s="652" t="s">
        <v>1360</v>
      </c>
      <c r="E71" s="1518" t="str">
        <f>MID(C71,3,9)</f>
        <v xml:space="preserve"> 70000000</v>
      </c>
    </row>
    <row r="72" spans="3:5" x14ac:dyDescent="0.25">
      <c r="C72" s="652" t="s">
        <v>1388</v>
      </c>
      <c r="E72" s="1518" t="str">
        <f t="shared" ref="E72" si="6">MID(C72,3,9)</f>
        <v xml:space="preserve"> 56000000</v>
      </c>
    </row>
    <row r="73" spans="3:5" x14ac:dyDescent="0.25">
      <c r="C73" s="652" t="s">
        <v>1389</v>
      </c>
      <c r="E73" s="1518" t="str">
        <f>MID(C73,5,7)</f>
        <v>1700000</v>
      </c>
    </row>
    <row r="74" spans="3:5" x14ac:dyDescent="0.25">
      <c r="C74" s="652" t="s">
        <v>1355</v>
      </c>
      <c r="E74" s="1518" t="str">
        <f t="shared" si="5"/>
        <v xml:space="preserve"> 170000000</v>
      </c>
    </row>
    <row r="75" spans="3:5" x14ac:dyDescent="0.25">
      <c r="C75" s="652" t="s">
        <v>1390</v>
      </c>
      <c r="E75" s="1518" t="str">
        <f t="shared" si="5"/>
        <v xml:space="preserve"> 141000000</v>
      </c>
    </row>
    <row r="76" spans="3:5" x14ac:dyDescent="0.25">
      <c r="C76" s="652" t="s">
        <v>1391</v>
      </c>
      <c r="E76" s="1518" t="str">
        <f t="shared" si="5"/>
        <v xml:space="preserve"> 173000000</v>
      </c>
    </row>
    <row r="77" spans="3:5" x14ac:dyDescent="0.25">
      <c r="C77" s="652" t="s">
        <v>1391</v>
      </c>
      <c r="E77" s="1518" t="str">
        <f t="shared" si="5"/>
        <v xml:space="preserve"> 173000000</v>
      </c>
    </row>
    <row r="78" spans="3:5" x14ac:dyDescent="0.25">
      <c r="C78" s="652" t="s">
        <v>1391</v>
      </c>
      <c r="E78" s="1518" t="str">
        <f t="shared" si="5"/>
        <v xml:space="preserve"> 173000000</v>
      </c>
    </row>
    <row r="79" spans="3:5" x14ac:dyDescent="0.25">
      <c r="C79" s="652" t="s">
        <v>1391</v>
      </c>
      <c r="E79" s="1518" t="str">
        <f t="shared" si="5"/>
        <v xml:space="preserve"> 173000000</v>
      </c>
    </row>
    <row r="80" spans="3:5" x14ac:dyDescent="0.25">
      <c r="C80" s="652" t="s">
        <v>1392</v>
      </c>
      <c r="E80" s="1518" t="str">
        <f t="shared" si="5"/>
        <v xml:space="preserve"> 142000000</v>
      </c>
    </row>
    <row r="81" spans="3:5" x14ac:dyDescent="0.25">
      <c r="C81" s="652" t="s">
        <v>1393</v>
      </c>
      <c r="E81" s="1518" t="str">
        <f t="shared" si="5"/>
        <v xml:space="preserve"> 143000000</v>
      </c>
    </row>
    <row r="82" spans="3:5" x14ac:dyDescent="0.25">
      <c r="C82" s="652" t="s">
        <v>1394</v>
      </c>
      <c r="E82" s="1518" t="str">
        <f t="shared" si="5"/>
        <v xml:space="preserve"> 144000000</v>
      </c>
    </row>
    <row r="83" spans="3:5" x14ac:dyDescent="0.25">
      <c r="C83" s="652" t="s">
        <v>1395</v>
      </c>
      <c r="E83" s="1518" t="str">
        <f t="shared" si="5"/>
        <v xml:space="preserve"> 145000000</v>
      </c>
    </row>
    <row r="84" spans="3:5" x14ac:dyDescent="0.25">
      <c r="C84" s="652" t="s">
        <v>1396</v>
      </c>
      <c r="E84" s="1518" t="str">
        <f t="shared" si="5"/>
        <v xml:space="preserve"> 146000000</v>
      </c>
    </row>
    <row r="85" spans="3:5" x14ac:dyDescent="0.25">
      <c r="C85" s="652" t="s">
        <v>1397</v>
      </c>
      <c r="E85" s="1518" t="str">
        <f t="shared" si="5"/>
        <v xml:space="preserve"> 147000000</v>
      </c>
    </row>
    <row r="86" spans="3:5" x14ac:dyDescent="0.25">
      <c r="C86" s="652" t="s">
        <v>1398</v>
      </c>
      <c r="E86" s="1518" t="str">
        <f t="shared" si="5"/>
        <v xml:space="preserve"> 148000000</v>
      </c>
    </row>
    <row r="87" spans="3:5" x14ac:dyDescent="0.25">
      <c r="C87" s="652" t="s">
        <v>1391</v>
      </c>
      <c r="E87" s="1518" t="str">
        <f t="shared" si="5"/>
        <v xml:space="preserve"> 173000000</v>
      </c>
    </row>
    <row r="88" spans="3:5" x14ac:dyDescent="0.25">
      <c r="C88" s="652" t="s">
        <v>1400</v>
      </c>
      <c r="E88" s="1518" t="str">
        <f t="shared" si="5"/>
        <v xml:space="preserve"> 168000000</v>
      </c>
    </row>
    <row r="89" spans="3:5" x14ac:dyDescent="0.25">
      <c r="C89" s="652" t="s">
        <v>1402</v>
      </c>
      <c r="E89" s="1518" t="str">
        <f t="shared" si="5"/>
        <v xml:space="preserve"> 490000000</v>
      </c>
    </row>
    <row r="90" spans="3:5" x14ac:dyDescent="0.25">
      <c r="C90" s="652" t="s">
        <v>1360</v>
      </c>
      <c r="E90" s="1518" t="str">
        <f t="shared" si="5"/>
        <v xml:space="preserve"> 70000000.</v>
      </c>
    </row>
    <row r="91" spans="3:5" x14ac:dyDescent="0.25">
      <c r="C91" s="652" t="s">
        <v>1422</v>
      </c>
      <c r="E91" s="1518" t="str">
        <f t="shared" si="5"/>
        <v xml:space="preserve"> 105000000</v>
      </c>
    </row>
    <row r="92" spans="3:5" x14ac:dyDescent="0.25">
      <c r="C92" s="652" t="s">
        <v>2131</v>
      </c>
      <c r="E92" s="1518" t="str">
        <f t="shared" si="5"/>
        <v xml:space="preserve"> 173500000</v>
      </c>
    </row>
    <row r="93" spans="3:5" x14ac:dyDescent="0.25">
      <c r="C93" s="652" t="s">
        <v>1356</v>
      </c>
      <c r="E93" s="1518" t="str">
        <f t="shared" si="5"/>
        <v xml:space="preserve"> 140000000</v>
      </c>
    </row>
    <row r="94" spans="3:5" x14ac:dyDescent="0.25">
      <c r="C94" s="652" t="s">
        <v>1381</v>
      </c>
      <c r="E94" s="1518" t="str">
        <f t="shared" si="5"/>
        <v xml:space="preserve"> 80000000.</v>
      </c>
    </row>
    <row r="95" spans="3:5" x14ac:dyDescent="0.25">
      <c r="C95" s="652" t="s">
        <v>1351</v>
      </c>
      <c r="E95" s="1518" t="str">
        <f t="shared" si="5"/>
        <v xml:space="preserve"> 35000000.</v>
      </c>
    </row>
    <row r="96" spans="3:5" x14ac:dyDescent="0.25">
      <c r="C96" s="652" t="s">
        <v>1406</v>
      </c>
      <c r="E96" s="1518" t="str">
        <f t="shared" si="5"/>
        <v xml:space="preserve"> 139200000</v>
      </c>
    </row>
    <row r="97" spans="3:5" x14ac:dyDescent="0.25">
      <c r="C97" s="652" t="s">
        <v>1407</v>
      </c>
      <c r="E97" s="1518" t="str">
        <f t="shared" si="5"/>
        <v xml:space="preserve"> 522000000</v>
      </c>
    </row>
    <row r="98" spans="3:5" x14ac:dyDescent="0.25">
      <c r="C98" s="652" t="s">
        <v>1408</v>
      </c>
      <c r="E98" s="1518" t="str">
        <f t="shared" si="5"/>
        <v xml:space="preserve"> 10440000.</v>
      </c>
    </row>
    <row r="99" spans="3:5" x14ac:dyDescent="0.25">
      <c r="C99" s="652" t="s">
        <v>1409</v>
      </c>
      <c r="E99" s="1518" t="str">
        <f t="shared" si="5"/>
        <v>$ 1500000.</v>
      </c>
    </row>
    <row r="100" spans="3:5" x14ac:dyDescent="0.25">
      <c r="C100" s="652" t="s">
        <v>1411</v>
      </c>
      <c r="E100" s="1518" t="str">
        <f t="shared" si="5"/>
        <v xml:space="preserve"> 313200000</v>
      </c>
    </row>
    <row r="101" spans="3:5" x14ac:dyDescent="0.25">
      <c r="C101" s="652" t="s">
        <v>1413</v>
      </c>
      <c r="E101" s="1518" t="str">
        <f t="shared" si="5"/>
        <v xml:space="preserve"> 560000000</v>
      </c>
    </row>
    <row r="102" spans="3:5" x14ac:dyDescent="0.25">
      <c r="C102" s="652" t="s">
        <v>1407</v>
      </c>
      <c r="E102" s="1518" t="str">
        <f t="shared" si="5"/>
        <v xml:space="preserve"> 522000000</v>
      </c>
    </row>
    <row r="103" spans="3:5" x14ac:dyDescent="0.25">
      <c r="C103" s="652" t="s">
        <v>1415</v>
      </c>
      <c r="E103" s="1518" t="str">
        <f t="shared" si="5"/>
        <v xml:space="preserve"> 420000000</v>
      </c>
    </row>
    <row r="104" spans="3:5" x14ac:dyDescent="0.25">
      <c r="C104" s="652" t="s">
        <v>1416</v>
      </c>
      <c r="E104" s="1518" t="str">
        <f t="shared" si="5"/>
        <v xml:space="preserve"> 280000000</v>
      </c>
    </row>
    <row r="105" spans="3:5" x14ac:dyDescent="0.25">
      <c r="C105" s="652" t="s">
        <v>1417</v>
      </c>
      <c r="E105" s="1518" t="str">
        <f t="shared" si="5"/>
        <v xml:space="preserve"> 345000000</v>
      </c>
    </row>
    <row r="106" spans="3:5" x14ac:dyDescent="0.25">
      <c r="C106" s="652" t="s">
        <v>1833</v>
      </c>
      <c r="E106" s="1518" t="str">
        <f t="shared" si="5"/>
        <v xml:space="preserve"> 520000000</v>
      </c>
    </row>
    <row r="107" spans="3:5" x14ac:dyDescent="0.25">
      <c r="C107" s="652" t="s">
        <v>1418</v>
      </c>
      <c r="E107" s="1518" t="str">
        <f t="shared" si="5"/>
        <v xml:space="preserve"> 33860000.</v>
      </c>
    </row>
    <row r="108" spans="3:5" x14ac:dyDescent="0.25">
      <c r="C108" s="652" t="s">
        <v>1420</v>
      </c>
      <c r="E108" s="1518" t="str">
        <f t="shared" si="5"/>
        <v xml:space="preserve"> 466000000</v>
      </c>
    </row>
    <row r="109" spans="3:5" x14ac:dyDescent="0.25">
      <c r="C109" s="652" t="s">
        <v>1362</v>
      </c>
      <c r="E109" s="1518" t="str">
        <f t="shared" si="5"/>
        <v xml:space="preserve"> 40000000.</v>
      </c>
    </row>
    <row r="110" spans="3:5" x14ac:dyDescent="0.25">
      <c r="C110" s="652" t="s">
        <v>1422</v>
      </c>
      <c r="E110" s="1518" t="str">
        <f t="shared" si="5"/>
        <v xml:space="preserve"> 105000000</v>
      </c>
    </row>
    <row r="111" spans="3:5" x14ac:dyDescent="0.25">
      <c r="C111" s="652" t="s">
        <v>1424</v>
      </c>
      <c r="E111" s="1518" t="str">
        <f t="shared" si="5"/>
        <v xml:space="preserve"> 138120000</v>
      </c>
    </row>
    <row r="112" spans="3:5" x14ac:dyDescent="0.25">
      <c r="C112" s="652" t="s">
        <v>1426</v>
      </c>
      <c r="E112" s="1518" t="str">
        <f t="shared" si="5"/>
        <v xml:space="preserve"> 87000000.</v>
      </c>
    </row>
    <row r="113" spans="3:5" x14ac:dyDescent="0.25">
      <c r="C113" s="652" t="s">
        <v>1360</v>
      </c>
      <c r="E113" s="1518" t="str">
        <f t="shared" si="5"/>
        <v xml:space="preserve"> 70000000.</v>
      </c>
    </row>
    <row r="114" spans="3:5" x14ac:dyDescent="0.25">
      <c r="C114" s="652" t="s">
        <v>1427</v>
      </c>
      <c r="E114" s="1518" t="str">
        <f t="shared" si="5"/>
        <v xml:space="preserve"> 34400000.</v>
      </c>
    </row>
    <row r="115" spans="3:5" x14ac:dyDescent="0.25">
      <c r="C115" s="652" t="s">
        <v>1429</v>
      </c>
      <c r="E115" s="1518" t="str">
        <f t="shared" si="5"/>
        <v xml:space="preserve"> 69600000.</v>
      </c>
    </row>
    <row r="116" spans="3:5" x14ac:dyDescent="0.25">
      <c r="C116" s="652" t="s">
        <v>1429</v>
      </c>
      <c r="E116" s="1518" t="str">
        <f t="shared" si="5"/>
        <v xml:space="preserve"> 69600000.</v>
      </c>
    </row>
    <row r="117" spans="3:5" x14ac:dyDescent="0.25">
      <c r="C117" s="652" t="s">
        <v>1900</v>
      </c>
      <c r="E117" s="1518" t="str">
        <f t="shared" si="5"/>
        <v xml:space="preserve"> 327120000</v>
      </c>
    </row>
    <row r="118" spans="3:5" x14ac:dyDescent="0.25">
      <c r="C118" s="652" t="s">
        <v>1391</v>
      </c>
      <c r="E118" s="1518" t="str">
        <f t="shared" si="5"/>
        <v xml:space="preserve"> 173000000</v>
      </c>
    </row>
    <row r="119" spans="3:5" x14ac:dyDescent="0.25">
      <c r="C119" s="652" t="s">
        <v>1902</v>
      </c>
      <c r="E119" s="1518" t="str">
        <f t="shared" si="5"/>
        <v xml:space="preserve"> 35500000.</v>
      </c>
    </row>
    <row r="120" spans="3:5" x14ac:dyDescent="0.25">
      <c r="C120" s="652" t="s">
        <v>1903</v>
      </c>
      <c r="E120" s="1518" t="str">
        <f t="shared" si="5"/>
        <v xml:space="preserve"> 85680000.</v>
      </c>
    </row>
    <row r="121" spans="3:5" x14ac:dyDescent="0.25">
      <c r="C121" s="652" t="s">
        <v>1903</v>
      </c>
      <c r="E121" s="1518" t="str">
        <f t="shared" si="5"/>
        <v xml:space="preserve"> 85680000.</v>
      </c>
    </row>
    <row r="122" spans="3:5" x14ac:dyDescent="0.25">
      <c r="C122" s="652" t="s">
        <v>1402</v>
      </c>
      <c r="E122" s="1518" t="str">
        <f t="shared" si="5"/>
        <v xml:space="preserve"> 490000000</v>
      </c>
    </row>
    <row r="123" spans="3:5" x14ac:dyDescent="0.25">
      <c r="C123" s="652" t="s">
        <v>1430</v>
      </c>
      <c r="E123" s="1518" t="str">
        <f t="shared" si="5"/>
        <v xml:space="preserve"> 127420000</v>
      </c>
    </row>
    <row r="124" spans="3:5" x14ac:dyDescent="0.25">
      <c r="C124" s="652" t="s">
        <v>1364</v>
      </c>
      <c r="E124" s="1518" t="str">
        <f t="shared" si="5"/>
        <v xml:space="preserve"> 50000000.</v>
      </c>
    </row>
    <row r="125" spans="3:5" x14ac:dyDescent="0.25">
      <c r="C125" s="652" t="s">
        <v>1433</v>
      </c>
      <c r="E125" s="1518" t="str">
        <f t="shared" si="5"/>
        <v xml:space="preserve"> 110000000</v>
      </c>
    </row>
    <row r="126" spans="3:5" x14ac:dyDescent="0.25">
      <c r="C126" s="652" t="s">
        <v>1435</v>
      </c>
      <c r="E126" s="1518" t="str">
        <f t="shared" si="5"/>
        <v xml:space="preserve"> 68579655.</v>
      </c>
    </row>
    <row r="127" spans="3:5" x14ac:dyDescent="0.25">
      <c r="C127" s="652" t="s">
        <v>1436</v>
      </c>
      <c r="E127" s="1518" t="str">
        <f t="shared" si="5"/>
        <v xml:space="preserve"> 63600000.</v>
      </c>
    </row>
    <row r="128" spans="3:5" x14ac:dyDescent="0.25">
      <c r="C128" s="652" t="s">
        <v>1437</v>
      </c>
      <c r="E128" s="1518" t="str">
        <f t="shared" si="5"/>
        <v xml:space="preserve"> 75000000.</v>
      </c>
    </row>
    <row r="129" spans="3:5" x14ac:dyDescent="0.25">
      <c r="C129" s="652" t="s">
        <v>1835</v>
      </c>
      <c r="E129" s="1518" t="str">
        <f t="shared" si="5"/>
        <v xml:space="preserve"> 57500000.</v>
      </c>
    </row>
    <row r="130" spans="3:5" x14ac:dyDescent="0.25">
      <c r="C130" s="652" t="s">
        <v>1357</v>
      </c>
      <c r="E130" s="1518" t="str">
        <f t="shared" si="5"/>
        <v xml:space="preserve"> 100000000</v>
      </c>
    </row>
    <row r="131" spans="3:5" x14ac:dyDescent="0.25">
      <c r="C131" s="652" t="s">
        <v>1388</v>
      </c>
      <c r="E131" s="1518" t="str">
        <f t="shared" ref="E131:E194" si="7">MID(C131,3,10)</f>
        <v xml:space="preserve"> 56000000.</v>
      </c>
    </row>
    <row r="132" spans="3:5" x14ac:dyDescent="0.25">
      <c r="C132" s="652" t="s">
        <v>1422</v>
      </c>
      <c r="E132" s="1518" t="str">
        <f t="shared" si="7"/>
        <v xml:space="preserve"> 105000000</v>
      </c>
    </row>
    <row r="133" spans="3:5" x14ac:dyDescent="0.25">
      <c r="C133" s="652" t="s">
        <v>1440</v>
      </c>
      <c r="E133" s="1518" t="str">
        <f t="shared" si="7"/>
        <v xml:space="preserve"> 131250000</v>
      </c>
    </row>
    <row r="134" spans="3:5" x14ac:dyDescent="0.25">
      <c r="C134" s="652" t="s">
        <v>2132</v>
      </c>
      <c r="E134" s="1518" t="str">
        <f t="shared" si="7"/>
        <v xml:space="preserve"> 128000000</v>
      </c>
    </row>
    <row r="135" spans="3:5" x14ac:dyDescent="0.25">
      <c r="C135" s="652" t="s">
        <v>2132</v>
      </c>
      <c r="E135" s="1518" t="str">
        <f t="shared" si="7"/>
        <v xml:space="preserve"> 128000000</v>
      </c>
    </row>
    <row r="136" spans="3:5" x14ac:dyDescent="0.25">
      <c r="C136" s="652" t="s">
        <v>1391</v>
      </c>
      <c r="E136" s="1518" t="str">
        <f t="shared" si="7"/>
        <v xml:space="preserve"> 173000000</v>
      </c>
    </row>
    <row r="137" spans="3:5" x14ac:dyDescent="0.25">
      <c r="C137" s="652" t="s">
        <v>1391</v>
      </c>
      <c r="E137" s="1518" t="str">
        <f t="shared" si="7"/>
        <v xml:space="preserve"> 173000000</v>
      </c>
    </row>
    <row r="138" spans="3:5" x14ac:dyDescent="0.25">
      <c r="C138" s="652" t="s">
        <v>1391</v>
      </c>
      <c r="E138" s="1518" t="str">
        <f t="shared" si="7"/>
        <v xml:space="preserve"> 173000000</v>
      </c>
    </row>
    <row r="139" spans="3:5" x14ac:dyDescent="0.25">
      <c r="C139" s="652" t="s">
        <v>1445</v>
      </c>
      <c r="E139" s="1518" t="str">
        <f t="shared" si="7"/>
        <v xml:space="preserve"> 37800000.</v>
      </c>
    </row>
    <row r="140" spans="3:5" x14ac:dyDescent="0.25">
      <c r="C140" s="652" t="s">
        <v>1447</v>
      </c>
      <c r="E140" s="1518" t="str">
        <f t="shared" si="7"/>
        <v xml:space="preserve"> 52000000.</v>
      </c>
    </row>
    <row r="141" spans="3:5" x14ac:dyDescent="0.25">
      <c r="C141" s="652" t="s">
        <v>1448</v>
      </c>
      <c r="E141" s="1518" t="str">
        <f t="shared" si="7"/>
        <v>$ 24400000</v>
      </c>
    </row>
    <row r="142" spans="3:5" x14ac:dyDescent="0.25">
      <c r="C142" s="652" t="s">
        <v>1448</v>
      </c>
      <c r="E142" s="1518" t="str">
        <f t="shared" si="7"/>
        <v>$ 24400000</v>
      </c>
    </row>
    <row r="143" spans="3:5" x14ac:dyDescent="0.25">
      <c r="C143" s="652" t="s">
        <v>1449</v>
      </c>
      <c r="E143" s="1518" t="str">
        <f t="shared" si="7"/>
        <v xml:space="preserve"> 173304000</v>
      </c>
    </row>
    <row r="144" spans="3:5" x14ac:dyDescent="0.25">
      <c r="C144" s="652" t="s">
        <v>1449</v>
      </c>
      <c r="E144" s="1518" t="str">
        <f t="shared" si="7"/>
        <v xml:space="preserve"> 173304000</v>
      </c>
    </row>
    <row r="145" spans="3:5" x14ac:dyDescent="0.25">
      <c r="C145" s="652" t="s">
        <v>1449</v>
      </c>
      <c r="E145" s="1518" t="str">
        <f t="shared" si="7"/>
        <v xml:space="preserve"> 173304000</v>
      </c>
    </row>
    <row r="146" spans="3:5" x14ac:dyDescent="0.25">
      <c r="C146" s="652" t="s">
        <v>1449</v>
      </c>
      <c r="E146" s="1518" t="str">
        <f t="shared" si="7"/>
        <v xml:space="preserve"> 173304000</v>
      </c>
    </row>
    <row r="147" spans="3:5" x14ac:dyDescent="0.25">
      <c r="C147" s="652" t="s">
        <v>1449</v>
      </c>
      <c r="E147" s="1518" t="str">
        <f t="shared" si="7"/>
        <v xml:space="preserve"> 173304000</v>
      </c>
    </row>
    <row r="148" spans="3:5" x14ac:dyDescent="0.25">
      <c r="C148" s="652" t="s">
        <v>1449</v>
      </c>
      <c r="E148" s="1518" t="str">
        <f t="shared" si="7"/>
        <v xml:space="preserve"> 173304000</v>
      </c>
    </row>
    <row r="149" spans="3:5" x14ac:dyDescent="0.25">
      <c r="C149" s="652" t="s">
        <v>1406</v>
      </c>
      <c r="E149" s="1518" t="str">
        <f t="shared" si="7"/>
        <v xml:space="preserve"> 139200000</v>
      </c>
    </row>
    <row r="150" spans="3:5" x14ac:dyDescent="0.25">
      <c r="C150" s="652" t="s">
        <v>1355</v>
      </c>
      <c r="E150" s="1518" t="str">
        <f t="shared" si="7"/>
        <v xml:space="preserve"> 170000000</v>
      </c>
    </row>
    <row r="151" spans="3:5" x14ac:dyDescent="0.25">
      <c r="C151" s="652" t="s">
        <v>1364</v>
      </c>
      <c r="E151" s="1518" t="str">
        <f t="shared" si="7"/>
        <v xml:space="preserve"> 50000000.</v>
      </c>
    </row>
    <row r="152" spans="3:5" x14ac:dyDescent="0.25">
      <c r="C152" s="652" t="s">
        <v>1454</v>
      </c>
      <c r="E152" s="1518" t="str">
        <f t="shared" si="7"/>
        <v>$ 9000000.</v>
      </c>
    </row>
    <row r="153" spans="3:5" x14ac:dyDescent="0.25">
      <c r="C153" s="652" t="s">
        <v>1455</v>
      </c>
      <c r="E153" s="1518" t="str">
        <f t="shared" si="7"/>
        <v xml:space="preserve"> 41760000.</v>
      </c>
    </row>
    <row r="154" spans="3:5" x14ac:dyDescent="0.25">
      <c r="C154" s="652" t="s">
        <v>1904</v>
      </c>
      <c r="E154" s="1518" t="str">
        <f t="shared" si="7"/>
        <v>$ 3052800.</v>
      </c>
    </row>
    <row r="155" spans="3:5" x14ac:dyDescent="0.25">
      <c r="C155" s="652" t="s">
        <v>1905</v>
      </c>
      <c r="E155" s="1518" t="str">
        <f t="shared" si="7"/>
        <v>$ 5101050.</v>
      </c>
    </row>
    <row r="156" spans="3:5" x14ac:dyDescent="0.25">
      <c r="C156" s="652" t="s">
        <v>1457</v>
      </c>
      <c r="E156" s="1518" t="str">
        <f t="shared" si="7"/>
        <v xml:space="preserve"> 68600000.</v>
      </c>
    </row>
    <row r="157" spans="3:5" x14ac:dyDescent="0.25">
      <c r="C157" s="652" t="s">
        <v>1457</v>
      </c>
      <c r="E157" s="1518" t="str">
        <f t="shared" si="7"/>
        <v xml:space="preserve"> 68600000.</v>
      </c>
    </row>
    <row r="158" spans="3:5" x14ac:dyDescent="0.25">
      <c r="C158" s="652" t="s">
        <v>1358</v>
      </c>
      <c r="E158" s="1518" t="str">
        <f t="shared" si="7"/>
        <v xml:space="preserve"> 137200000</v>
      </c>
    </row>
    <row r="159" spans="3:5" x14ac:dyDescent="0.25">
      <c r="C159" s="652" t="s">
        <v>1458</v>
      </c>
      <c r="E159" s="1518" t="str">
        <f t="shared" si="7"/>
        <v xml:space="preserve"> 172880000</v>
      </c>
    </row>
    <row r="160" spans="3:5" x14ac:dyDescent="0.25">
      <c r="C160" s="652" t="s">
        <v>1458</v>
      </c>
      <c r="E160" s="1518" t="str">
        <f t="shared" si="7"/>
        <v xml:space="preserve"> 172880000</v>
      </c>
    </row>
    <row r="161" spans="3:5" x14ac:dyDescent="0.25">
      <c r="C161" s="652" t="s">
        <v>1460</v>
      </c>
      <c r="E161" s="1518" t="str">
        <f t="shared" si="7"/>
        <v xml:space="preserve"> 120452238</v>
      </c>
    </row>
    <row r="162" spans="3:5" x14ac:dyDescent="0.25">
      <c r="C162" s="652" t="s">
        <v>1461</v>
      </c>
      <c r="E162" s="1518" t="str">
        <f t="shared" si="7"/>
        <v xml:space="preserve"> 120336581</v>
      </c>
    </row>
    <row r="163" spans="3:5" x14ac:dyDescent="0.25">
      <c r="C163" s="652" t="s">
        <v>1462</v>
      </c>
      <c r="E163" s="1518" t="str">
        <f t="shared" si="7"/>
        <v xml:space="preserve"> 119600285</v>
      </c>
    </row>
    <row r="164" spans="3:5" x14ac:dyDescent="0.25">
      <c r="C164" s="652" t="s">
        <v>1387</v>
      </c>
      <c r="E164" s="1518" t="str">
        <f t="shared" si="7"/>
        <v xml:space="preserve"> 30000000.</v>
      </c>
    </row>
    <row r="165" spans="3:5" x14ac:dyDescent="0.25">
      <c r="C165" s="652" t="s">
        <v>1465</v>
      </c>
      <c r="E165" s="1518" t="str">
        <f t="shared" si="7"/>
        <v xml:space="preserve"> 26000000.</v>
      </c>
    </row>
    <row r="166" spans="3:5" x14ac:dyDescent="0.25">
      <c r="C166" s="652" t="s">
        <v>1467</v>
      </c>
      <c r="E166" s="1518" t="str">
        <f t="shared" si="7"/>
        <v xml:space="preserve"> 28000000.</v>
      </c>
    </row>
    <row r="167" spans="3:5" x14ac:dyDescent="0.25">
      <c r="C167" s="652" t="s">
        <v>1469</v>
      </c>
      <c r="E167" s="1518" t="str">
        <f t="shared" si="7"/>
        <v xml:space="preserve"> 86000000.</v>
      </c>
    </row>
    <row r="168" spans="3:5" x14ac:dyDescent="0.25">
      <c r="C168" s="652" t="s">
        <v>1470</v>
      </c>
      <c r="E168" s="1518" t="str">
        <f t="shared" si="7"/>
        <v xml:space="preserve"> 15500000.</v>
      </c>
    </row>
    <row r="169" spans="3:5" x14ac:dyDescent="0.25">
      <c r="C169" s="652" t="s">
        <v>1454</v>
      </c>
      <c r="E169" s="1518" t="str">
        <f t="shared" si="7"/>
        <v>$ 9000000.</v>
      </c>
    </row>
    <row r="170" spans="3:5" x14ac:dyDescent="0.25">
      <c r="C170" s="652" t="s">
        <v>1473</v>
      </c>
      <c r="E170" s="1518" t="str">
        <f t="shared" si="7"/>
        <v xml:space="preserve"> 122500000</v>
      </c>
    </row>
    <row r="171" spans="3:5" x14ac:dyDescent="0.25">
      <c r="C171" s="652" t="s">
        <v>1474</v>
      </c>
      <c r="E171" s="1518" t="str">
        <f t="shared" si="7"/>
        <v>$ 13900000</v>
      </c>
    </row>
    <row r="172" spans="3:5" x14ac:dyDescent="0.25">
      <c r="C172" s="652" t="s">
        <v>1391</v>
      </c>
      <c r="E172" s="1518" t="str">
        <f t="shared" si="7"/>
        <v xml:space="preserve"> 173000000</v>
      </c>
    </row>
    <row r="173" spans="3:5" x14ac:dyDescent="0.25">
      <c r="C173" s="652" t="s">
        <v>1475</v>
      </c>
      <c r="E173" s="1518" t="str">
        <f t="shared" si="7"/>
        <v xml:space="preserve"> 167000000</v>
      </c>
    </row>
    <row r="174" spans="3:5" x14ac:dyDescent="0.25">
      <c r="C174" s="652" t="s">
        <v>1411</v>
      </c>
      <c r="E174" s="1518" t="str">
        <f t="shared" si="7"/>
        <v xml:space="preserve"> 313200000</v>
      </c>
    </row>
    <row r="175" spans="3:5" x14ac:dyDescent="0.25">
      <c r="C175" s="652" t="s">
        <v>1360</v>
      </c>
      <c r="E175" s="1518" t="str">
        <f t="shared" si="7"/>
        <v xml:space="preserve"> 70000000.</v>
      </c>
    </row>
    <row r="176" spans="3:5" x14ac:dyDescent="0.25">
      <c r="C176" s="652" t="s">
        <v>1478</v>
      </c>
      <c r="E176" s="1518" t="str">
        <f t="shared" si="7"/>
        <v xml:space="preserve"> 167040000</v>
      </c>
    </row>
    <row r="177" spans="3:5" x14ac:dyDescent="0.25">
      <c r="C177" s="652" t="s">
        <v>1475</v>
      </c>
      <c r="E177" s="1518" t="str">
        <f t="shared" si="7"/>
        <v xml:space="preserve"> 167000000</v>
      </c>
    </row>
    <row r="178" spans="3:5" x14ac:dyDescent="0.25">
      <c r="C178" s="652" t="s">
        <v>1355</v>
      </c>
      <c r="E178" s="1518" t="str">
        <f t="shared" si="7"/>
        <v xml:space="preserve"> 170000000</v>
      </c>
    </row>
    <row r="179" spans="3:5" x14ac:dyDescent="0.25">
      <c r="C179" s="652" t="s">
        <v>1413</v>
      </c>
      <c r="E179" s="1518" t="str">
        <f t="shared" si="7"/>
        <v xml:space="preserve"> 560000000</v>
      </c>
    </row>
    <row r="180" spans="3:5" x14ac:dyDescent="0.25">
      <c r="C180" s="652" t="s">
        <v>1407</v>
      </c>
      <c r="E180" s="1518" t="str">
        <f t="shared" si="7"/>
        <v xml:space="preserve"> 522000000</v>
      </c>
    </row>
    <row r="181" spans="3:5" x14ac:dyDescent="0.25">
      <c r="C181" s="652" t="s">
        <v>1415</v>
      </c>
      <c r="E181" s="1518" t="str">
        <f t="shared" si="7"/>
        <v xml:space="preserve"> 420000000</v>
      </c>
    </row>
    <row r="182" spans="3:5" x14ac:dyDescent="0.25">
      <c r="C182" s="652" t="s">
        <v>1416</v>
      </c>
      <c r="E182" s="1518" t="str">
        <f t="shared" si="7"/>
        <v xml:space="preserve"> 280000000</v>
      </c>
    </row>
    <row r="183" spans="3:5" x14ac:dyDescent="0.25">
      <c r="C183" s="652" t="s">
        <v>1417</v>
      </c>
      <c r="E183" s="1518" t="str">
        <f t="shared" si="7"/>
        <v xml:space="preserve"> 345000000</v>
      </c>
    </row>
    <row r="184" spans="3:5" x14ac:dyDescent="0.25">
      <c r="C184" s="652" t="s">
        <v>1833</v>
      </c>
      <c r="E184" s="1518" t="str">
        <f t="shared" si="7"/>
        <v xml:space="preserve"> 520000000</v>
      </c>
    </row>
    <row r="185" spans="3:5" x14ac:dyDescent="0.25">
      <c r="C185" s="652" t="s">
        <v>1360</v>
      </c>
      <c r="E185" s="1518" t="str">
        <f t="shared" si="7"/>
        <v xml:space="preserve"> 70000000.</v>
      </c>
    </row>
    <row r="186" spans="3:5" x14ac:dyDescent="0.25">
      <c r="C186" s="652" t="s">
        <v>1360</v>
      </c>
      <c r="E186" s="1518" t="str">
        <f t="shared" si="7"/>
        <v xml:space="preserve"> 70000000.</v>
      </c>
    </row>
    <row r="187" spans="3:5" x14ac:dyDescent="0.25">
      <c r="C187" s="652" t="s">
        <v>1378</v>
      </c>
      <c r="E187" s="1518" t="str">
        <f t="shared" si="7"/>
        <v xml:space="preserve"> 200000000</v>
      </c>
    </row>
    <row r="188" spans="3:5" x14ac:dyDescent="0.25">
      <c r="C188" s="652" t="s">
        <v>1355</v>
      </c>
      <c r="E188" s="1518" t="str">
        <f t="shared" si="7"/>
        <v xml:space="preserve"> 170000000</v>
      </c>
    </row>
    <row r="189" spans="3:5" x14ac:dyDescent="0.25">
      <c r="C189" s="652" t="s">
        <v>1355</v>
      </c>
      <c r="E189" s="1518" t="str">
        <f t="shared" si="7"/>
        <v xml:space="preserve"> 170000000</v>
      </c>
    </row>
    <row r="190" spans="3:5" x14ac:dyDescent="0.25">
      <c r="C190" s="652" t="s">
        <v>1355</v>
      </c>
      <c r="E190" s="1518" t="str">
        <f t="shared" si="7"/>
        <v xml:space="preserve"> 170000000</v>
      </c>
    </row>
    <row r="191" spans="3:5" x14ac:dyDescent="0.25">
      <c r="C191" s="652" t="s">
        <v>1481</v>
      </c>
      <c r="E191" s="1518" t="str">
        <f t="shared" si="7"/>
        <v>$ 15000000</v>
      </c>
    </row>
    <row r="192" spans="3:5" x14ac:dyDescent="0.25">
      <c r="C192" s="652" t="s">
        <v>1355</v>
      </c>
      <c r="E192" s="1518" t="str">
        <f t="shared" si="7"/>
        <v xml:space="preserve"> 170000000</v>
      </c>
    </row>
    <row r="193" spans="3:5" x14ac:dyDescent="0.25">
      <c r="C193" s="652" t="s">
        <v>1360</v>
      </c>
      <c r="E193" s="1518" t="str">
        <f t="shared" si="7"/>
        <v xml:space="preserve"> 70000000.</v>
      </c>
    </row>
    <row r="194" spans="3:5" x14ac:dyDescent="0.25">
      <c r="C194" s="652" t="s">
        <v>1360</v>
      </c>
      <c r="E194" s="1518" t="str">
        <f t="shared" si="7"/>
        <v xml:space="preserve"> 70000000.</v>
      </c>
    </row>
    <row r="195" spans="3:5" x14ac:dyDescent="0.25">
      <c r="C195" s="652" t="s">
        <v>1353</v>
      </c>
      <c r="E195" s="1518" t="str">
        <f t="shared" ref="E195:E216" si="8">MID(C195,3,10)</f>
        <v xml:space="preserve"> 210000000</v>
      </c>
    </row>
    <row r="196" spans="3:5" x14ac:dyDescent="0.25">
      <c r="C196" s="652" t="s">
        <v>2134</v>
      </c>
      <c r="E196" s="1518" t="str">
        <f t="shared" si="8"/>
        <v xml:space="preserve"> 45000000.</v>
      </c>
    </row>
    <row r="197" spans="3:5" x14ac:dyDescent="0.25">
      <c r="C197" s="652" t="s">
        <v>1364</v>
      </c>
      <c r="E197" s="1518" t="str">
        <f t="shared" si="8"/>
        <v xml:space="preserve"> 50000000.</v>
      </c>
    </row>
    <row r="198" spans="3:5" x14ac:dyDescent="0.25">
      <c r="C198" s="652" t="s">
        <v>1365</v>
      </c>
      <c r="E198" s="1518" t="str">
        <f t="shared" si="8"/>
        <v xml:space="preserve"> 400000000</v>
      </c>
    </row>
    <row r="199" spans="3:5" x14ac:dyDescent="0.25">
      <c r="C199" s="652" t="s">
        <v>1366</v>
      </c>
      <c r="E199" s="1518" t="str">
        <f t="shared" si="8"/>
        <v xml:space="preserve"> 250000000</v>
      </c>
    </row>
    <row r="200" spans="3:5" x14ac:dyDescent="0.25">
      <c r="C200" s="652" t="s">
        <v>1364</v>
      </c>
      <c r="E200" s="1518" t="str">
        <f t="shared" si="8"/>
        <v xml:space="preserve"> 50000000.</v>
      </c>
    </row>
    <row r="201" spans="3:5" x14ac:dyDescent="0.25">
      <c r="C201" s="652" t="s">
        <v>1382</v>
      </c>
      <c r="E201" s="1518" t="str">
        <f t="shared" si="8"/>
        <v xml:space="preserve"> 16300000.</v>
      </c>
    </row>
    <row r="202" spans="3:5" x14ac:dyDescent="0.25">
      <c r="C202" s="652" t="s">
        <v>1383</v>
      </c>
      <c r="E202" s="1518" t="str">
        <f t="shared" si="8"/>
        <v xml:space="preserve"> 25800000.</v>
      </c>
    </row>
    <row r="203" spans="3:5" x14ac:dyDescent="0.25">
      <c r="C203" s="652" t="s">
        <v>2130</v>
      </c>
      <c r="E203" s="1518" t="str">
        <f t="shared" si="8"/>
        <v xml:space="preserve"> 205800000</v>
      </c>
    </row>
    <row r="204" spans="3:5" x14ac:dyDescent="0.25">
      <c r="C204" s="652" t="s">
        <v>2130</v>
      </c>
      <c r="E204" s="1518" t="str">
        <f t="shared" si="8"/>
        <v xml:space="preserve"> 205800000</v>
      </c>
    </row>
    <row r="205" spans="3:5" x14ac:dyDescent="0.25">
      <c r="C205" s="652" t="s">
        <v>1447</v>
      </c>
      <c r="E205" s="1518" t="str">
        <f t="shared" si="8"/>
        <v xml:space="preserve"> 52000000.</v>
      </c>
    </row>
    <row r="206" spans="3:5" x14ac:dyDescent="0.25">
      <c r="C206" s="652" t="s">
        <v>1381</v>
      </c>
      <c r="E206" s="1518" t="str">
        <f t="shared" si="8"/>
        <v xml:space="preserve"> 80000000.</v>
      </c>
    </row>
    <row r="207" spans="3:5" x14ac:dyDescent="0.25">
      <c r="C207" s="652" t="s">
        <v>1351</v>
      </c>
      <c r="E207" s="1518" t="str">
        <f t="shared" si="8"/>
        <v xml:space="preserve"> 35000000.</v>
      </c>
    </row>
    <row r="208" spans="3:5" x14ac:dyDescent="0.25">
      <c r="C208" s="652" t="s">
        <v>1357</v>
      </c>
      <c r="E208" s="1518" t="str">
        <f t="shared" si="8"/>
        <v xml:space="preserve"> 100000000</v>
      </c>
    </row>
    <row r="209" spans="3:5" x14ac:dyDescent="0.25">
      <c r="C209" s="652" t="s">
        <v>1484</v>
      </c>
      <c r="E209" s="1518" t="str">
        <f t="shared" si="8"/>
        <v xml:space="preserve"> 125000000</v>
      </c>
    </row>
    <row r="210" spans="3:5" x14ac:dyDescent="0.25">
      <c r="C210" s="652" t="s">
        <v>1485</v>
      </c>
      <c r="E210" s="1518" t="str">
        <f t="shared" si="8"/>
        <v xml:space="preserve"> 59500000.</v>
      </c>
    </row>
    <row r="211" spans="3:5" x14ac:dyDescent="0.25">
      <c r="C211" s="652" t="s">
        <v>1487</v>
      </c>
      <c r="E211" s="1518" t="str">
        <f t="shared" si="8"/>
        <v xml:space="preserve"> 90000000.</v>
      </c>
    </row>
    <row r="212" spans="3:5" x14ac:dyDescent="0.25">
      <c r="C212" s="652" t="s">
        <v>1838</v>
      </c>
      <c r="E212" s="1518" t="str">
        <f t="shared" si="8"/>
        <v xml:space="preserve"> 60000000.</v>
      </c>
    </row>
    <row r="213" spans="3:5" x14ac:dyDescent="0.25">
      <c r="C213" s="652" t="s">
        <v>1420</v>
      </c>
      <c r="E213" s="1518" t="str">
        <f t="shared" si="8"/>
        <v xml:space="preserve"> 466000000</v>
      </c>
    </row>
    <row r="214" spans="3:5" x14ac:dyDescent="0.25">
      <c r="C214" s="652" t="s">
        <v>1900</v>
      </c>
      <c r="E214" s="1518" t="str">
        <f t="shared" si="8"/>
        <v xml:space="preserve"> 327120000</v>
      </c>
    </row>
    <row r="215" spans="3:5" x14ac:dyDescent="0.25">
      <c r="C215" s="652" t="s">
        <v>1406</v>
      </c>
      <c r="E215" s="1518" t="str">
        <f t="shared" si="8"/>
        <v xml:space="preserve"> 139200000</v>
      </c>
    </row>
    <row r="216" spans="3:5" x14ac:dyDescent="0.25">
      <c r="C216" s="652" t="s">
        <v>1407</v>
      </c>
      <c r="E216" s="1518" t="str">
        <f t="shared" si="8"/>
        <v xml:space="preserve"> 522000000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11"/>
  <sheetViews>
    <sheetView showGridLines="0" zoomScale="85" zoomScaleNormal="85" workbookViewId="0">
      <selection activeCell="J102" sqref="J101:J102"/>
    </sheetView>
  </sheetViews>
  <sheetFormatPr defaultColWidth="9.140625" defaultRowHeight="12.75" x14ac:dyDescent="0.2"/>
  <cols>
    <col min="1" max="1" width="54.28515625" style="760" customWidth="1"/>
    <col min="2" max="3" width="16.5703125" style="800" bestFit="1" customWidth="1"/>
    <col min="4" max="4" width="15" style="800" bestFit="1" customWidth="1"/>
    <col min="5" max="6" width="16.5703125" style="800" bestFit="1" customWidth="1"/>
    <col min="7" max="7" width="15" style="800" bestFit="1" customWidth="1"/>
    <col min="8" max="8" width="16.5703125" style="800" bestFit="1" customWidth="1"/>
    <col min="9" max="9" width="15" style="800" bestFit="1" customWidth="1"/>
    <col min="10" max="11" width="16.5703125" style="800" bestFit="1" customWidth="1"/>
    <col min="12" max="12" width="12.85546875" style="760" bestFit="1" customWidth="1"/>
    <col min="13" max="16384" width="9.140625" style="760"/>
  </cols>
  <sheetData>
    <row r="1" spans="1:12" ht="16.5" customHeight="1" x14ac:dyDescent="0.25">
      <c r="A1" s="1844" t="s">
        <v>1661</v>
      </c>
      <c r="B1" s="1844"/>
      <c r="C1" s="1844"/>
      <c r="D1" s="1844"/>
      <c r="E1" s="1844"/>
      <c r="F1" s="1844"/>
      <c r="G1" s="1844"/>
      <c r="H1" s="1844"/>
      <c r="I1" s="1844"/>
      <c r="J1" s="1844"/>
      <c r="K1" s="1844"/>
    </row>
    <row r="2" spans="1:12" ht="15.75" x14ac:dyDescent="0.25">
      <c r="A2" s="1844" t="s">
        <v>2456</v>
      </c>
      <c r="B2" s="1844"/>
      <c r="C2" s="1844"/>
      <c r="D2" s="1844"/>
      <c r="E2" s="1844"/>
      <c r="F2" s="1844"/>
      <c r="G2" s="1844"/>
      <c r="H2" s="1844"/>
      <c r="I2" s="1844"/>
      <c r="J2" s="1844"/>
      <c r="K2" s="1844"/>
    </row>
    <row r="3" spans="1:12" ht="15.75" x14ac:dyDescent="0.2">
      <c r="A3" s="1845" t="s">
        <v>1662</v>
      </c>
      <c r="B3" s="1845"/>
      <c r="C3" s="1845"/>
      <c r="D3" s="1845"/>
      <c r="E3" s="1845"/>
      <c r="F3" s="1845"/>
      <c r="G3" s="1845"/>
      <c r="H3" s="1845"/>
      <c r="I3" s="1845"/>
      <c r="J3" s="1845"/>
      <c r="K3" s="1845"/>
    </row>
    <row r="4" spans="1:12" ht="7.5" customHeight="1" thickBot="1" x14ac:dyDescent="0.25">
      <c r="A4" s="761"/>
      <c r="B4" s="762"/>
      <c r="C4" s="762"/>
      <c r="D4" s="762"/>
      <c r="E4" s="763"/>
      <c r="F4" s="763"/>
      <c r="G4" s="763"/>
      <c r="H4" s="763"/>
      <c r="I4" s="763"/>
      <c r="J4" s="764"/>
      <c r="K4" s="764"/>
    </row>
    <row r="5" spans="1:12" ht="8.25" customHeight="1" x14ac:dyDescent="0.2">
      <c r="A5" s="765"/>
      <c r="B5" s="1455"/>
      <c r="C5" s="766"/>
      <c r="D5" s="766"/>
      <c r="E5" s="766"/>
      <c r="F5" s="766"/>
      <c r="G5" s="766"/>
      <c r="H5" s="766"/>
      <c r="I5" s="766"/>
      <c r="J5" s="766"/>
      <c r="K5" s="767"/>
    </row>
    <row r="6" spans="1:12" ht="12.75" customHeight="1" thickBot="1" x14ac:dyDescent="0.25">
      <c r="A6" s="765"/>
      <c r="B6" s="1456" t="s">
        <v>564</v>
      </c>
      <c r="C6" s="768" t="s">
        <v>565</v>
      </c>
      <c r="D6" s="768" t="s">
        <v>566</v>
      </c>
      <c r="E6" s="768" t="s">
        <v>567</v>
      </c>
      <c r="F6" s="768" t="s">
        <v>568</v>
      </c>
      <c r="G6" s="768" t="s">
        <v>569</v>
      </c>
      <c r="H6" s="768" t="s">
        <v>570</v>
      </c>
      <c r="I6" s="768" t="s">
        <v>571</v>
      </c>
      <c r="J6" s="768" t="s">
        <v>572</v>
      </c>
      <c r="K6" s="769" t="s">
        <v>573</v>
      </c>
    </row>
    <row r="7" spans="1:12" ht="13.5" thickBot="1" x14ac:dyDescent="0.25">
      <c r="A7" s="770" t="s">
        <v>623</v>
      </c>
      <c r="B7" s="1457">
        <v>2670309237</v>
      </c>
      <c r="C7" s="771">
        <v>3434597809.4300003</v>
      </c>
      <c r="D7" s="771">
        <v>544429526.41999996</v>
      </c>
      <c r="E7" s="771">
        <v>2108087831.5200005</v>
      </c>
      <c r="F7" s="771">
        <v>2707090684.1599998</v>
      </c>
      <c r="G7" s="771">
        <v>255195333.26999998</v>
      </c>
      <c r="H7" s="771">
        <v>2584325795.02</v>
      </c>
      <c r="I7" s="771">
        <v>388675896.24000001</v>
      </c>
      <c r="J7" s="771">
        <v>7919237028.0600004</v>
      </c>
      <c r="K7" s="772">
        <v>6376501281.3699989</v>
      </c>
      <c r="L7" s="773"/>
    </row>
    <row r="8" spans="1:12" x14ac:dyDescent="0.2">
      <c r="A8" s="774" t="s">
        <v>1663</v>
      </c>
      <c r="B8" s="1458">
        <v>95473701</v>
      </c>
      <c r="C8" s="775">
        <v>1008374836.6200001</v>
      </c>
      <c r="D8" s="775">
        <v>151630213.77999997</v>
      </c>
      <c r="E8" s="775">
        <v>518250047.90999997</v>
      </c>
      <c r="F8" s="775">
        <v>594282963.02999997</v>
      </c>
      <c r="G8" s="775">
        <v>170365235.31999996</v>
      </c>
      <c r="H8" s="775">
        <v>447471768.69999999</v>
      </c>
      <c r="I8" s="775">
        <v>67709846.849999994</v>
      </c>
      <c r="J8" s="775">
        <v>841637993.2900002</v>
      </c>
      <c r="K8" s="776">
        <v>1487281010.9799998</v>
      </c>
    </row>
    <row r="9" spans="1:12" x14ac:dyDescent="0.2">
      <c r="A9" s="777" t="s">
        <v>1664</v>
      </c>
      <c r="B9" s="1459">
        <v>22250352</v>
      </c>
      <c r="C9" s="778">
        <v>157049134.06999999</v>
      </c>
      <c r="D9" s="778">
        <v>27793524.149999999</v>
      </c>
      <c r="E9" s="778">
        <v>56394462.630000003</v>
      </c>
      <c r="F9" s="778">
        <v>34414263.82</v>
      </c>
      <c r="G9" s="778">
        <v>19488308.859999999</v>
      </c>
      <c r="H9" s="778">
        <v>65759361.079999998</v>
      </c>
      <c r="I9" s="778">
        <v>8098406.75</v>
      </c>
      <c r="J9" s="778">
        <v>185379722.59999999</v>
      </c>
      <c r="K9" s="779">
        <v>507958963.42000002</v>
      </c>
    </row>
    <row r="10" spans="1:12" x14ac:dyDescent="0.2">
      <c r="A10" s="777" t="s">
        <v>1665</v>
      </c>
      <c r="B10" s="1459">
        <v>0</v>
      </c>
      <c r="C10" s="778">
        <v>572613152.60000002</v>
      </c>
      <c r="D10" s="778">
        <v>0</v>
      </c>
      <c r="E10" s="778">
        <v>256990</v>
      </c>
      <c r="F10" s="778">
        <v>62852092.560000002</v>
      </c>
      <c r="G10" s="778">
        <v>0</v>
      </c>
      <c r="H10" s="778">
        <v>0</v>
      </c>
      <c r="I10" s="778">
        <v>9149381.0999999996</v>
      </c>
      <c r="J10" s="778">
        <v>40336279.270000003</v>
      </c>
      <c r="K10" s="779">
        <v>120070786.42</v>
      </c>
    </row>
    <row r="11" spans="1:12" x14ac:dyDescent="0.2">
      <c r="A11" s="777" t="s">
        <v>1666</v>
      </c>
      <c r="B11" s="1459">
        <v>54997295</v>
      </c>
      <c r="C11" s="778">
        <v>255862549.47999999</v>
      </c>
      <c r="D11" s="778">
        <v>102250626.51000001</v>
      </c>
      <c r="E11" s="778">
        <v>279394345.08999997</v>
      </c>
      <c r="F11" s="778">
        <v>393731757.11000001</v>
      </c>
      <c r="G11" s="778">
        <v>140994663.47999999</v>
      </c>
      <c r="H11" s="778">
        <v>127511280.59</v>
      </c>
      <c r="I11" s="778">
        <v>31474900.039999999</v>
      </c>
      <c r="J11" s="778">
        <v>459556985.79000002</v>
      </c>
      <c r="K11" s="779">
        <v>663719993.24000001</v>
      </c>
    </row>
    <row r="12" spans="1:12" x14ac:dyDescent="0.2">
      <c r="A12" s="777" t="s">
        <v>1667</v>
      </c>
      <c r="B12" s="1459">
        <v>0</v>
      </c>
      <c r="C12" s="778">
        <v>11085076.390000001</v>
      </c>
      <c r="D12" s="778">
        <v>0</v>
      </c>
      <c r="E12" s="778">
        <v>0</v>
      </c>
      <c r="F12" s="778">
        <v>0</v>
      </c>
      <c r="G12" s="778">
        <v>0</v>
      </c>
      <c r="H12" s="778">
        <v>597887.31999999995</v>
      </c>
      <c r="I12" s="778">
        <v>3873750.8</v>
      </c>
      <c r="J12" s="778">
        <v>227688.34</v>
      </c>
      <c r="K12" s="779">
        <v>0</v>
      </c>
    </row>
    <row r="13" spans="1:12" x14ac:dyDescent="0.2">
      <c r="A13" s="777" t="s">
        <v>1668</v>
      </c>
      <c r="B13" s="1459">
        <v>9175614</v>
      </c>
      <c r="C13" s="778">
        <v>7042932.1200000001</v>
      </c>
      <c r="D13" s="778">
        <v>15590981.699999999</v>
      </c>
      <c r="E13" s="778">
        <v>133364200.79000001</v>
      </c>
      <c r="F13" s="778">
        <v>80629376.069999993</v>
      </c>
      <c r="G13" s="778">
        <v>9882262.9800000004</v>
      </c>
      <c r="H13" s="778">
        <v>160520124.12</v>
      </c>
      <c r="I13" s="778">
        <v>15027846.92</v>
      </c>
      <c r="J13" s="778">
        <v>27655783.91</v>
      </c>
      <c r="K13" s="779">
        <v>183326577.12</v>
      </c>
    </row>
    <row r="14" spans="1:12" x14ac:dyDescent="0.2">
      <c r="A14" s="777" t="s">
        <v>1669</v>
      </c>
      <c r="B14" s="1459">
        <v>6429833</v>
      </c>
      <c r="C14" s="778">
        <v>4399774.0199999996</v>
      </c>
      <c r="D14" s="778">
        <v>3468840.66</v>
      </c>
      <c r="E14" s="778">
        <v>24289460.940000001</v>
      </c>
      <c r="F14" s="778">
        <v>21775879.73</v>
      </c>
      <c r="G14" s="778">
        <v>0</v>
      </c>
      <c r="H14" s="778">
        <v>2998937.01</v>
      </c>
      <c r="I14" s="778">
        <v>85561.24</v>
      </c>
      <c r="J14" s="778">
        <v>76396496.680000007</v>
      </c>
      <c r="K14" s="779">
        <v>12204690.779999999</v>
      </c>
    </row>
    <row r="15" spans="1:12" x14ac:dyDescent="0.2">
      <c r="A15" s="777" t="s">
        <v>1670</v>
      </c>
      <c r="B15" s="1459">
        <v>2620607</v>
      </c>
      <c r="C15" s="778">
        <v>322217.94</v>
      </c>
      <c r="D15" s="778">
        <v>2526240.7599999998</v>
      </c>
      <c r="E15" s="778">
        <v>24550588.460000001</v>
      </c>
      <c r="F15" s="778">
        <v>879593.74</v>
      </c>
      <c r="G15" s="778">
        <v>0</v>
      </c>
      <c r="H15" s="778">
        <v>90084178.579999998</v>
      </c>
      <c r="I15" s="778">
        <v>0</v>
      </c>
      <c r="J15" s="778">
        <v>52085036.700000003</v>
      </c>
      <c r="K15" s="779">
        <v>0</v>
      </c>
    </row>
    <row r="16" spans="1:12" x14ac:dyDescent="0.2">
      <c r="A16" s="774" t="s">
        <v>1671</v>
      </c>
      <c r="B16" s="1460">
        <v>2574835536</v>
      </c>
      <c r="C16" s="780">
        <v>2426222972.8099999</v>
      </c>
      <c r="D16" s="780">
        <v>392799312.63999999</v>
      </c>
      <c r="E16" s="780">
        <v>1589837783.6100004</v>
      </c>
      <c r="F16" s="780">
        <v>2112807721.1300001</v>
      </c>
      <c r="G16" s="780">
        <v>84830097.950000003</v>
      </c>
      <c r="H16" s="780">
        <v>2136854026.3200002</v>
      </c>
      <c r="I16" s="780">
        <v>320966049.38999999</v>
      </c>
      <c r="J16" s="780">
        <v>7077599034.7700005</v>
      </c>
      <c r="K16" s="781">
        <v>4889220270.3899994</v>
      </c>
    </row>
    <row r="17" spans="1:12" x14ac:dyDescent="0.2">
      <c r="A17" s="777" t="s">
        <v>1672</v>
      </c>
      <c r="B17" s="1459">
        <v>0</v>
      </c>
      <c r="C17" s="778">
        <v>111396</v>
      </c>
      <c r="D17" s="778">
        <v>149453.23000000001</v>
      </c>
      <c r="E17" s="778">
        <v>501120</v>
      </c>
      <c r="F17" s="778">
        <v>0</v>
      </c>
      <c r="G17" s="778">
        <v>62141.43</v>
      </c>
      <c r="H17" s="778">
        <v>166477.21</v>
      </c>
      <c r="I17" s="778">
        <v>24044.5</v>
      </c>
      <c r="J17" s="778">
        <v>30327843.239999998</v>
      </c>
      <c r="K17" s="779">
        <v>0</v>
      </c>
    </row>
    <row r="18" spans="1:12" x14ac:dyDescent="0.2">
      <c r="A18" s="777" t="s">
        <v>1673</v>
      </c>
      <c r="B18" s="1459">
        <v>0</v>
      </c>
      <c r="C18" s="778">
        <v>0</v>
      </c>
      <c r="D18" s="778">
        <v>0</v>
      </c>
      <c r="E18" s="778">
        <v>0</v>
      </c>
      <c r="F18" s="778">
        <v>0</v>
      </c>
      <c r="G18" s="778">
        <v>0</v>
      </c>
      <c r="H18" s="778">
        <v>9669345</v>
      </c>
      <c r="I18" s="778">
        <v>84812126.969999999</v>
      </c>
      <c r="J18" s="778">
        <v>90585622.870000005</v>
      </c>
      <c r="K18" s="779">
        <v>6381601.6600000001</v>
      </c>
    </row>
    <row r="19" spans="1:12" x14ac:dyDescent="0.2">
      <c r="A19" s="777" t="s">
        <v>1674</v>
      </c>
      <c r="B19" s="1459">
        <v>98552303</v>
      </c>
      <c r="C19" s="778">
        <v>242013613.11000001</v>
      </c>
      <c r="D19" s="778">
        <v>0</v>
      </c>
      <c r="E19" s="778">
        <v>835795.38</v>
      </c>
      <c r="F19" s="778">
        <v>109345.60000000001</v>
      </c>
      <c r="G19" s="778">
        <v>502647.9</v>
      </c>
      <c r="H19" s="778">
        <v>61316331.299999997</v>
      </c>
      <c r="I19" s="778">
        <v>2104264.5699999998</v>
      </c>
      <c r="J19" s="778">
        <v>145398206.41999999</v>
      </c>
      <c r="K19" s="779">
        <v>12525555.539999999</v>
      </c>
    </row>
    <row r="20" spans="1:12" x14ac:dyDescent="0.2">
      <c r="A20" s="777" t="s">
        <v>1675</v>
      </c>
      <c r="B20" s="1459">
        <v>2473113427</v>
      </c>
      <c r="C20" s="778">
        <v>2184097963.6999998</v>
      </c>
      <c r="D20" s="778">
        <v>390572313.01999998</v>
      </c>
      <c r="E20" s="778">
        <v>1581456850.6400001</v>
      </c>
      <c r="F20" s="778">
        <v>2110462151.8900001</v>
      </c>
      <c r="G20" s="778">
        <v>84265308.620000005</v>
      </c>
      <c r="H20" s="778">
        <v>2034056437.1400001</v>
      </c>
      <c r="I20" s="778">
        <v>182760213.41999999</v>
      </c>
      <c r="J20" s="778">
        <v>6774521143.8000002</v>
      </c>
      <c r="K20" s="779">
        <v>4870313113.1899996</v>
      </c>
    </row>
    <row r="21" spans="1:12" x14ac:dyDescent="0.2">
      <c r="A21" s="777" t="s">
        <v>1676</v>
      </c>
      <c r="B21" s="1459">
        <v>0</v>
      </c>
      <c r="C21" s="778">
        <v>0</v>
      </c>
      <c r="D21" s="778">
        <v>0</v>
      </c>
      <c r="E21" s="778">
        <v>0</v>
      </c>
      <c r="F21" s="778">
        <v>0</v>
      </c>
      <c r="G21" s="778">
        <v>0</v>
      </c>
      <c r="H21" s="778">
        <v>0</v>
      </c>
      <c r="I21" s="778">
        <v>0</v>
      </c>
      <c r="J21" s="778">
        <v>0</v>
      </c>
      <c r="K21" s="779">
        <v>0</v>
      </c>
    </row>
    <row r="22" spans="1:12" x14ac:dyDescent="0.2">
      <c r="A22" s="777" t="s">
        <v>1677</v>
      </c>
      <c r="B22" s="1459">
        <v>0</v>
      </c>
      <c r="C22" s="778">
        <v>0</v>
      </c>
      <c r="D22" s="778">
        <v>2077546.39</v>
      </c>
      <c r="E22" s="778">
        <v>6035003.46</v>
      </c>
      <c r="F22" s="778">
        <v>0</v>
      </c>
      <c r="G22" s="778">
        <v>0</v>
      </c>
      <c r="H22" s="778">
        <v>430496.9</v>
      </c>
      <c r="I22" s="778">
        <v>29678207.789999999</v>
      </c>
      <c r="J22" s="778">
        <v>5901955.9299999997</v>
      </c>
      <c r="K22" s="779">
        <v>0</v>
      </c>
    </row>
    <row r="23" spans="1:12" x14ac:dyDescent="0.2">
      <c r="A23" s="777" t="s">
        <v>1678</v>
      </c>
      <c r="B23" s="1459">
        <v>0</v>
      </c>
      <c r="C23" s="778">
        <v>0</v>
      </c>
      <c r="D23" s="778">
        <v>0</v>
      </c>
      <c r="E23" s="778">
        <v>0</v>
      </c>
      <c r="F23" s="778">
        <v>1556561.64</v>
      </c>
      <c r="G23" s="778">
        <v>0</v>
      </c>
      <c r="H23" s="778">
        <v>31214938.77</v>
      </c>
      <c r="I23" s="778">
        <v>21587192.140000001</v>
      </c>
      <c r="J23" s="778">
        <v>5277011.8899999997</v>
      </c>
      <c r="K23" s="779">
        <v>0</v>
      </c>
    </row>
    <row r="24" spans="1:12" x14ac:dyDescent="0.2">
      <c r="A24" s="777" t="s">
        <v>1679</v>
      </c>
      <c r="B24" s="1459">
        <v>3169806</v>
      </c>
      <c r="C24" s="778">
        <v>0</v>
      </c>
      <c r="D24" s="778">
        <v>0</v>
      </c>
      <c r="E24" s="778">
        <v>0</v>
      </c>
      <c r="F24" s="778">
        <v>679662</v>
      </c>
      <c r="G24" s="778">
        <v>0</v>
      </c>
      <c r="H24" s="778">
        <v>0</v>
      </c>
      <c r="I24" s="778">
        <v>0</v>
      </c>
      <c r="J24" s="778">
        <v>25587250.620000001</v>
      </c>
      <c r="K24" s="779">
        <v>0</v>
      </c>
    </row>
    <row r="25" spans="1:12" ht="13.5" thickBot="1" x14ac:dyDescent="0.25">
      <c r="A25" s="782" t="s">
        <v>1680</v>
      </c>
      <c r="B25" s="783">
        <v>0</v>
      </c>
      <c r="C25" s="784">
        <v>0</v>
      </c>
      <c r="D25" s="784">
        <v>0</v>
      </c>
      <c r="E25" s="784">
        <v>1009014.13</v>
      </c>
      <c r="F25" s="784">
        <v>0</v>
      </c>
      <c r="G25" s="784">
        <v>0</v>
      </c>
      <c r="H25" s="784">
        <v>0</v>
      </c>
      <c r="I25" s="784">
        <v>0</v>
      </c>
      <c r="J25" s="784">
        <v>0</v>
      </c>
      <c r="K25" s="785">
        <v>0</v>
      </c>
    </row>
    <row r="26" spans="1:12" ht="13.5" thickBot="1" x14ac:dyDescent="0.25">
      <c r="A26" s="786" t="s">
        <v>624</v>
      </c>
      <c r="B26" s="787">
        <v>422719268</v>
      </c>
      <c r="C26" s="788">
        <v>801717757.48000002</v>
      </c>
      <c r="D26" s="788">
        <v>305130036.92000002</v>
      </c>
      <c r="E26" s="788">
        <v>991959933.83999991</v>
      </c>
      <c r="F26" s="788">
        <v>1451864452.7199998</v>
      </c>
      <c r="G26" s="788">
        <v>102909682.59999999</v>
      </c>
      <c r="H26" s="788">
        <v>273960556.30000001</v>
      </c>
      <c r="I26" s="788">
        <v>273553159.23000002</v>
      </c>
      <c r="J26" s="788">
        <v>3516394358.1700001</v>
      </c>
      <c r="K26" s="789">
        <v>34970067.020000003</v>
      </c>
      <c r="L26" s="773"/>
    </row>
    <row r="27" spans="1:12" x14ac:dyDescent="0.2">
      <c r="A27" s="774" t="s">
        <v>1681</v>
      </c>
      <c r="B27" s="1458">
        <v>135189366</v>
      </c>
      <c r="C27" s="775">
        <v>570562621.43999994</v>
      </c>
      <c r="D27" s="775">
        <v>140976448.11000001</v>
      </c>
      <c r="E27" s="775">
        <v>485814409.79000002</v>
      </c>
      <c r="F27" s="775">
        <v>603570224.8599999</v>
      </c>
      <c r="G27" s="775">
        <v>102909682.59999999</v>
      </c>
      <c r="H27" s="775">
        <v>154538833.21000001</v>
      </c>
      <c r="I27" s="775">
        <v>42175358.07</v>
      </c>
      <c r="J27" s="775">
        <v>736674874.01999998</v>
      </c>
      <c r="K27" s="776">
        <v>29464151.66</v>
      </c>
    </row>
    <row r="28" spans="1:12" x14ac:dyDescent="0.2">
      <c r="A28" s="777" t="s">
        <v>1682</v>
      </c>
      <c r="B28" s="1459">
        <v>30629599</v>
      </c>
      <c r="C28" s="778">
        <v>26373770.260000002</v>
      </c>
      <c r="D28" s="778">
        <v>47272912.439999998</v>
      </c>
      <c r="E28" s="778">
        <v>227352734.63</v>
      </c>
      <c r="F28" s="778">
        <v>176421167.69999999</v>
      </c>
      <c r="G28" s="778">
        <v>0</v>
      </c>
      <c r="H28" s="778">
        <v>86931695.019999996</v>
      </c>
      <c r="I28" s="778">
        <v>2696347.55</v>
      </c>
      <c r="J28" s="778">
        <v>117121941.97</v>
      </c>
      <c r="K28" s="779">
        <v>12934941.08</v>
      </c>
    </row>
    <row r="29" spans="1:12" x14ac:dyDescent="0.2">
      <c r="A29" s="777" t="s">
        <v>1683</v>
      </c>
      <c r="B29" s="1459">
        <v>71051324</v>
      </c>
      <c r="C29" s="778">
        <v>19958396.420000002</v>
      </c>
      <c r="D29" s="778">
        <v>57407576.299999997</v>
      </c>
      <c r="E29" s="778">
        <v>61858050.850000001</v>
      </c>
      <c r="F29" s="778">
        <v>141289680.59999999</v>
      </c>
      <c r="G29" s="778">
        <v>0</v>
      </c>
      <c r="H29" s="778">
        <v>16709946.57</v>
      </c>
      <c r="I29" s="778">
        <v>2815136.33</v>
      </c>
      <c r="J29" s="778">
        <v>275912112.69</v>
      </c>
      <c r="K29" s="779">
        <v>0</v>
      </c>
    </row>
    <row r="30" spans="1:12" x14ac:dyDescent="0.2">
      <c r="A30" s="777" t="s">
        <v>1684</v>
      </c>
      <c r="B30" s="1459">
        <v>23289525</v>
      </c>
      <c r="C30" s="778">
        <v>0</v>
      </c>
      <c r="D30" s="778">
        <v>0</v>
      </c>
      <c r="E30" s="778">
        <v>0</v>
      </c>
      <c r="F30" s="778">
        <v>0</v>
      </c>
      <c r="G30" s="778">
        <v>0</v>
      </c>
      <c r="H30" s="778">
        <v>0</v>
      </c>
      <c r="I30" s="778">
        <v>34236822.159999996</v>
      </c>
      <c r="J30" s="778">
        <v>83149117.420000002</v>
      </c>
      <c r="K30" s="779">
        <v>0</v>
      </c>
    </row>
    <row r="31" spans="1:12" ht="16.5" customHeight="1" x14ac:dyDescent="0.2">
      <c r="A31" s="777" t="s">
        <v>1685</v>
      </c>
      <c r="B31" s="1459">
        <v>0</v>
      </c>
      <c r="C31" s="778">
        <v>435689590.60000002</v>
      </c>
      <c r="D31" s="778">
        <v>8217064.3700000001</v>
      </c>
      <c r="E31" s="778">
        <v>0</v>
      </c>
      <c r="F31" s="778">
        <v>30527909.75</v>
      </c>
      <c r="G31" s="778">
        <v>0</v>
      </c>
      <c r="H31" s="778">
        <v>0</v>
      </c>
      <c r="I31" s="778">
        <v>0</v>
      </c>
      <c r="J31" s="778">
        <v>1464229.43</v>
      </c>
      <c r="K31" s="779">
        <v>0</v>
      </c>
    </row>
    <row r="32" spans="1:12" x14ac:dyDescent="0.2">
      <c r="A32" s="777" t="s">
        <v>1686</v>
      </c>
      <c r="B32" s="1459">
        <v>10218918</v>
      </c>
      <c r="C32" s="778">
        <v>68127274.75</v>
      </c>
      <c r="D32" s="778">
        <v>28078895</v>
      </c>
      <c r="E32" s="778">
        <v>196603624.31</v>
      </c>
      <c r="F32" s="778">
        <v>166486926.53999999</v>
      </c>
      <c r="G32" s="778">
        <v>65609267.5</v>
      </c>
      <c r="H32" s="778">
        <v>50897191.619999997</v>
      </c>
      <c r="I32" s="778">
        <v>2422574.5699999998</v>
      </c>
      <c r="J32" s="778">
        <v>234143184.25999999</v>
      </c>
      <c r="K32" s="779">
        <v>16529210.58</v>
      </c>
    </row>
    <row r="33" spans="1:12" x14ac:dyDescent="0.2">
      <c r="A33" s="782" t="s">
        <v>1687</v>
      </c>
      <c r="B33" s="1459">
        <v>0</v>
      </c>
      <c r="C33" s="778">
        <v>0</v>
      </c>
      <c r="D33" s="778">
        <v>0</v>
      </c>
      <c r="E33" s="778">
        <v>0</v>
      </c>
      <c r="F33" s="778">
        <v>0</v>
      </c>
      <c r="G33" s="778">
        <v>0</v>
      </c>
      <c r="H33" s="778">
        <v>0</v>
      </c>
      <c r="I33" s="778">
        <v>0</v>
      </c>
      <c r="J33" s="778">
        <v>1688963.39</v>
      </c>
      <c r="K33" s="779">
        <v>0</v>
      </c>
    </row>
    <row r="34" spans="1:12" x14ac:dyDescent="0.2">
      <c r="A34" s="782" t="s">
        <v>1688</v>
      </c>
      <c r="B34" s="1459">
        <v>0</v>
      </c>
      <c r="C34" s="778">
        <v>0</v>
      </c>
      <c r="D34" s="778">
        <v>0</v>
      </c>
      <c r="E34" s="778">
        <v>0</v>
      </c>
      <c r="F34" s="778">
        <v>1732795.51</v>
      </c>
      <c r="G34" s="778">
        <v>37300415.100000001</v>
      </c>
      <c r="H34" s="778">
        <v>0</v>
      </c>
      <c r="I34" s="778">
        <v>4477.46</v>
      </c>
      <c r="J34" s="778">
        <v>23195324.859999999</v>
      </c>
      <c r="K34" s="779">
        <v>0</v>
      </c>
    </row>
    <row r="35" spans="1:12" x14ac:dyDescent="0.2">
      <c r="A35" s="782" t="s">
        <v>1689</v>
      </c>
      <c r="B35" s="1459">
        <v>0</v>
      </c>
      <c r="C35" s="778">
        <v>20413589.41</v>
      </c>
      <c r="D35" s="778">
        <v>0</v>
      </c>
      <c r="E35" s="778">
        <v>0</v>
      </c>
      <c r="F35" s="778">
        <v>87111744.760000005</v>
      </c>
      <c r="G35" s="778">
        <v>0</v>
      </c>
      <c r="H35" s="778">
        <v>0</v>
      </c>
      <c r="I35" s="778">
        <v>0</v>
      </c>
      <c r="J35" s="778">
        <v>0</v>
      </c>
      <c r="K35" s="779">
        <v>0</v>
      </c>
    </row>
    <row r="36" spans="1:12" x14ac:dyDescent="0.2">
      <c r="A36" s="790" t="s">
        <v>1690</v>
      </c>
      <c r="B36" s="1460">
        <v>287529902</v>
      </c>
      <c r="C36" s="780">
        <v>231155136.04000002</v>
      </c>
      <c r="D36" s="780">
        <v>164153588.81</v>
      </c>
      <c r="E36" s="780">
        <v>506145524.04999995</v>
      </c>
      <c r="F36" s="780">
        <v>848294227.86000001</v>
      </c>
      <c r="G36" s="780">
        <v>0</v>
      </c>
      <c r="H36" s="780">
        <v>119421723.09</v>
      </c>
      <c r="I36" s="780">
        <v>231377801.16</v>
      </c>
      <c r="J36" s="780">
        <v>2779719484.1500001</v>
      </c>
      <c r="K36" s="781">
        <v>5505915.3600000003</v>
      </c>
    </row>
    <row r="37" spans="1:12" x14ac:dyDescent="0.2">
      <c r="A37" s="782" t="s">
        <v>1691</v>
      </c>
      <c r="B37" s="1459">
        <v>0</v>
      </c>
      <c r="C37" s="778">
        <v>0</v>
      </c>
      <c r="D37" s="778">
        <v>59064601.859999999</v>
      </c>
      <c r="E37" s="778">
        <v>15955029.880000001</v>
      </c>
      <c r="F37" s="778">
        <v>0</v>
      </c>
      <c r="G37" s="778">
        <v>0</v>
      </c>
      <c r="H37" s="778">
        <v>0</v>
      </c>
      <c r="I37" s="778">
        <v>0</v>
      </c>
      <c r="J37" s="778">
        <v>0</v>
      </c>
      <c r="K37" s="779">
        <v>0</v>
      </c>
    </row>
    <row r="38" spans="1:12" x14ac:dyDescent="0.2">
      <c r="A38" s="782" t="s">
        <v>1692</v>
      </c>
      <c r="B38" s="1459">
        <v>159495766</v>
      </c>
      <c r="C38" s="778">
        <v>182527758.61000001</v>
      </c>
      <c r="D38" s="778">
        <v>84245038.319999993</v>
      </c>
      <c r="E38" s="778">
        <v>338379603.38999999</v>
      </c>
      <c r="F38" s="778">
        <v>774724485.27999997</v>
      </c>
      <c r="G38" s="778">
        <v>0</v>
      </c>
      <c r="H38" s="778">
        <v>42777729.579999998</v>
      </c>
      <c r="I38" s="778">
        <v>22673195.280000001</v>
      </c>
      <c r="J38" s="778">
        <v>1615290312.71</v>
      </c>
      <c r="K38" s="779">
        <v>0</v>
      </c>
    </row>
    <row r="39" spans="1:12" x14ac:dyDescent="0.2">
      <c r="A39" s="782" t="s">
        <v>1693</v>
      </c>
      <c r="B39" s="1459">
        <v>70825466</v>
      </c>
      <c r="C39" s="778">
        <v>0</v>
      </c>
      <c r="D39" s="778">
        <v>0</v>
      </c>
      <c r="E39" s="778">
        <v>0</v>
      </c>
      <c r="F39" s="778">
        <v>0</v>
      </c>
      <c r="G39" s="778">
        <v>0</v>
      </c>
      <c r="H39" s="778">
        <v>0</v>
      </c>
      <c r="I39" s="778">
        <v>202389850</v>
      </c>
      <c r="J39" s="778">
        <v>1119916200</v>
      </c>
      <c r="K39" s="779">
        <v>0</v>
      </c>
    </row>
    <row r="40" spans="1:12" x14ac:dyDescent="0.2">
      <c r="A40" s="782" t="s">
        <v>1694</v>
      </c>
      <c r="B40" s="1459">
        <v>0</v>
      </c>
      <c r="C40" s="778">
        <v>0</v>
      </c>
      <c r="D40" s="778">
        <v>0</v>
      </c>
      <c r="E40" s="778">
        <v>0</v>
      </c>
      <c r="F40" s="778">
        <v>0</v>
      </c>
      <c r="G40" s="778">
        <v>0</v>
      </c>
      <c r="H40" s="778">
        <v>0</v>
      </c>
      <c r="I40" s="778">
        <v>2754126.99</v>
      </c>
      <c r="J40" s="778">
        <v>0</v>
      </c>
      <c r="K40" s="779">
        <v>0</v>
      </c>
    </row>
    <row r="41" spans="1:12" x14ac:dyDescent="0.2">
      <c r="A41" s="782" t="s">
        <v>1695</v>
      </c>
      <c r="B41" s="1459">
        <v>0</v>
      </c>
      <c r="C41" s="778">
        <v>48627377.43</v>
      </c>
      <c r="D41" s="778">
        <v>11700311.9</v>
      </c>
      <c r="E41" s="778">
        <v>75147087.680000007</v>
      </c>
      <c r="F41" s="778">
        <v>0</v>
      </c>
      <c r="G41" s="778">
        <v>0</v>
      </c>
      <c r="H41" s="778">
        <v>44880814.630000003</v>
      </c>
      <c r="I41" s="778">
        <v>3560628.89</v>
      </c>
      <c r="J41" s="778">
        <v>0</v>
      </c>
      <c r="K41" s="779">
        <v>0</v>
      </c>
    </row>
    <row r="42" spans="1:12" x14ac:dyDescent="0.2">
      <c r="A42" s="782" t="s">
        <v>1696</v>
      </c>
      <c r="B42" s="1459">
        <v>0</v>
      </c>
      <c r="C42" s="778">
        <v>0</v>
      </c>
      <c r="D42" s="778">
        <v>0</v>
      </c>
      <c r="E42" s="778">
        <v>0</v>
      </c>
      <c r="F42" s="778">
        <v>0</v>
      </c>
      <c r="G42" s="778">
        <v>0</v>
      </c>
      <c r="H42" s="778">
        <v>0</v>
      </c>
      <c r="I42" s="778">
        <v>0</v>
      </c>
      <c r="J42" s="778">
        <v>0</v>
      </c>
      <c r="K42" s="779">
        <v>0</v>
      </c>
    </row>
    <row r="43" spans="1:12" x14ac:dyDescent="0.2">
      <c r="A43" s="782" t="s">
        <v>1697</v>
      </c>
      <c r="B43" s="1459">
        <v>12036492</v>
      </c>
      <c r="C43" s="778">
        <v>0</v>
      </c>
      <c r="D43" s="778">
        <v>9143636.7300000004</v>
      </c>
      <c r="E43" s="778">
        <v>76663803.099999994</v>
      </c>
      <c r="F43" s="778">
        <v>36010465.369999997</v>
      </c>
      <c r="G43" s="778">
        <v>0</v>
      </c>
      <c r="H43" s="778">
        <v>24067818.239999998</v>
      </c>
      <c r="I43" s="778">
        <v>0</v>
      </c>
      <c r="J43" s="778">
        <v>26425867.27</v>
      </c>
      <c r="K43" s="779">
        <v>5505915.3600000003</v>
      </c>
    </row>
    <row r="44" spans="1:12" ht="13.5" thickBot="1" x14ac:dyDescent="0.25">
      <c r="A44" s="782" t="s">
        <v>1698</v>
      </c>
      <c r="B44" s="783">
        <v>45172178</v>
      </c>
      <c r="C44" s="784">
        <v>0</v>
      </c>
      <c r="D44" s="784">
        <v>0</v>
      </c>
      <c r="E44" s="784">
        <v>0</v>
      </c>
      <c r="F44" s="784">
        <v>37559277.210000001</v>
      </c>
      <c r="G44" s="784">
        <v>0</v>
      </c>
      <c r="H44" s="784">
        <v>7695360.6399999997</v>
      </c>
      <c r="I44" s="784">
        <v>0</v>
      </c>
      <c r="J44" s="784">
        <v>18087104.170000002</v>
      </c>
      <c r="K44" s="785">
        <v>0</v>
      </c>
    </row>
    <row r="45" spans="1:12" ht="13.5" thickBot="1" x14ac:dyDescent="0.25">
      <c r="A45" s="786" t="s">
        <v>1699</v>
      </c>
      <c r="B45" s="787">
        <v>2247589969</v>
      </c>
      <c r="C45" s="788">
        <v>2632880051.9500003</v>
      </c>
      <c r="D45" s="788">
        <v>239299489.5</v>
      </c>
      <c r="E45" s="788">
        <v>1116127897.6800001</v>
      </c>
      <c r="F45" s="788">
        <v>1255226231.48</v>
      </c>
      <c r="G45" s="788">
        <v>152285650.67000002</v>
      </c>
      <c r="H45" s="788">
        <v>2310365238.7200003</v>
      </c>
      <c r="I45" s="788">
        <v>115122737.01000001</v>
      </c>
      <c r="J45" s="788">
        <v>4402842669.8900003</v>
      </c>
      <c r="K45" s="789">
        <v>6341531214.3500004</v>
      </c>
      <c r="L45" s="773"/>
    </row>
    <row r="46" spans="1:12" x14ac:dyDescent="0.2">
      <c r="A46" s="782" t="s">
        <v>1700</v>
      </c>
      <c r="B46" s="1461">
        <v>438928000</v>
      </c>
      <c r="C46" s="791">
        <v>1320888200</v>
      </c>
      <c r="D46" s="791">
        <v>22997700</v>
      </c>
      <c r="E46" s="791">
        <v>136000320</v>
      </c>
      <c r="F46" s="791">
        <v>257139900</v>
      </c>
      <c r="G46" s="791">
        <v>93649300</v>
      </c>
      <c r="H46" s="791">
        <v>913903400</v>
      </c>
      <c r="I46" s="791">
        <v>101411500</v>
      </c>
      <c r="J46" s="791">
        <v>2357472100</v>
      </c>
      <c r="K46" s="792">
        <v>5207531100</v>
      </c>
    </row>
    <row r="47" spans="1:12" x14ac:dyDescent="0.2">
      <c r="A47" s="782" t="s">
        <v>1701</v>
      </c>
      <c r="B47" s="1459">
        <v>115624000</v>
      </c>
      <c r="C47" s="778">
        <v>122646202.65000001</v>
      </c>
      <c r="D47" s="778">
        <v>0</v>
      </c>
      <c r="E47" s="778">
        <v>0</v>
      </c>
      <c r="F47" s="778">
        <v>887.07</v>
      </c>
      <c r="G47" s="778">
        <v>65238.9</v>
      </c>
      <c r="H47" s="778">
        <v>58786004.859999999</v>
      </c>
      <c r="I47" s="778">
        <v>4757668.18</v>
      </c>
      <c r="J47" s="778">
        <v>19835681.859999999</v>
      </c>
      <c r="K47" s="779">
        <v>15098368.220000001</v>
      </c>
    </row>
    <row r="48" spans="1:12" x14ac:dyDescent="0.2">
      <c r="A48" s="782" t="s">
        <v>1702</v>
      </c>
      <c r="B48" s="1459">
        <v>541396950</v>
      </c>
      <c r="C48" s="778">
        <v>639132216.44000006</v>
      </c>
      <c r="D48" s="778">
        <v>46188409.890000001</v>
      </c>
      <c r="E48" s="778">
        <v>132975456.56999999</v>
      </c>
      <c r="F48" s="778">
        <v>434767901.30000001</v>
      </c>
      <c r="G48" s="778">
        <v>163974.51</v>
      </c>
      <c r="H48" s="778">
        <v>373367762.83999997</v>
      </c>
      <c r="I48" s="778">
        <v>0</v>
      </c>
      <c r="J48" s="778">
        <v>866644722.16999996</v>
      </c>
      <c r="K48" s="779">
        <v>989548533.41999996</v>
      </c>
    </row>
    <row r="49" spans="1:11" x14ac:dyDescent="0.2">
      <c r="A49" s="782" t="s">
        <v>1703</v>
      </c>
      <c r="B49" s="1459">
        <v>-328315060</v>
      </c>
      <c r="C49" s="778">
        <v>95926840.549999997</v>
      </c>
      <c r="D49" s="778">
        <v>13048927.48</v>
      </c>
      <c r="E49" s="778">
        <v>344664722.76999998</v>
      </c>
      <c r="F49" s="778">
        <v>106158034.5</v>
      </c>
      <c r="G49" s="778">
        <v>12737647.99</v>
      </c>
      <c r="H49" s="778">
        <v>48666468.420000002</v>
      </c>
      <c r="I49" s="778">
        <v>2881077.55</v>
      </c>
      <c r="J49" s="778">
        <v>259890795.63</v>
      </c>
      <c r="K49" s="779">
        <v>23144219.300000001</v>
      </c>
    </row>
    <row r="50" spans="1:11" x14ac:dyDescent="0.2">
      <c r="A50" s="782" t="s">
        <v>1704</v>
      </c>
      <c r="B50" s="1459">
        <v>330693084</v>
      </c>
      <c r="C50" s="778">
        <v>0</v>
      </c>
      <c r="D50" s="778">
        <v>0</v>
      </c>
      <c r="E50" s="778">
        <v>8031432.1900000004</v>
      </c>
      <c r="F50" s="778">
        <v>0</v>
      </c>
      <c r="G50" s="778">
        <v>0</v>
      </c>
      <c r="H50" s="778">
        <v>0</v>
      </c>
      <c r="I50" s="778">
        <v>2532264.31</v>
      </c>
      <c r="J50" s="778">
        <v>0</v>
      </c>
      <c r="K50" s="779">
        <v>0</v>
      </c>
    </row>
    <row r="51" spans="1:11" x14ac:dyDescent="0.2">
      <c r="A51" s="782" t="s">
        <v>1705</v>
      </c>
      <c r="B51" s="1459">
        <v>0</v>
      </c>
      <c r="C51" s="778">
        <v>0</v>
      </c>
      <c r="D51" s="778">
        <v>0</v>
      </c>
      <c r="E51" s="778">
        <v>120082037.61</v>
      </c>
      <c r="F51" s="778">
        <v>0</v>
      </c>
      <c r="G51" s="778">
        <v>0</v>
      </c>
      <c r="H51" s="778">
        <v>261698454</v>
      </c>
      <c r="I51" s="778">
        <v>0</v>
      </c>
      <c r="J51" s="778">
        <v>0</v>
      </c>
      <c r="K51" s="779">
        <v>0</v>
      </c>
    </row>
    <row r="52" spans="1:11" x14ac:dyDescent="0.2">
      <c r="A52" s="782" t="s">
        <v>1706</v>
      </c>
      <c r="B52" s="1459">
        <v>-354367391</v>
      </c>
      <c r="C52" s="778">
        <v>348435117.94</v>
      </c>
      <c r="D52" s="778">
        <v>6176956.5</v>
      </c>
      <c r="E52" s="778">
        <v>222133202.5</v>
      </c>
      <c r="F52" s="778">
        <v>53146458.609999999</v>
      </c>
      <c r="G52" s="778">
        <v>2260331.56</v>
      </c>
      <c r="H52" s="778">
        <v>335546510.44</v>
      </c>
      <c r="I52" s="778">
        <v>0</v>
      </c>
      <c r="J52" s="778">
        <v>52824918.109999999</v>
      </c>
      <c r="K52" s="779">
        <v>50609365.289999999</v>
      </c>
    </row>
    <row r="53" spans="1:11" x14ac:dyDescent="0.2">
      <c r="A53" s="782" t="s">
        <v>1707</v>
      </c>
      <c r="B53" s="1459">
        <v>1491832347</v>
      </c>
      <c r="C53" s="778">
        <v>16266203.470000001</v>
      </c>
      <c r="D53" s="778">
        <v>105117872.91</v>
      </c>
      <c r="E53" s="778">
        <v>49562034.130000003</v>
      </c>
      <c r="F53" s="778">
        <v>215673049.5</v>
      </c>
      <c r="G53" s="778">
        <v>2392152.4700000002</v>
      </c>
      <c r="H53" s="778">
        <v>304845510.13</v>
      </c>
      <c r="I53" s="778">
        <v>0</v>
      </c>
      <c r="J53" s="778">
        <v>466841273.64999998</v>
      </c>
      <c r="K53" s="779">
        <v>1272241.92</v>
      </c>
    </row>
    <row r="54" spans="1:11" ht="13.5" thickBot="1" x14ac:dyDescent="0.25">
      <c r="A54" s="782" t="s">
        <v>1708</v>
      </c>
      <c r="B54" s="783">
        <v>11798039</v>
      </c>
      <c r="C54" s="784">
        <v>89585270.900000006</v>
      </c>
      <c r="D54" s="784">
        <v>45769622.719999999</v>
      </c>
      <c r="E54" s="784">
        <v>102678691.91</v>
      </c>
      <c r="F54" s="784">
        <v>188340000.5</v>
      </c>
      <c r="G54" s="784">
        <v>41017005.240000002</v>
      </c>
      <c r="H54" s="784">
        <v>13551128.029999999</v>
      </c>
      <c r="I54" s="784">
        <v>3540226.97</v>
      </c>
      <c r="J54" s="784">
        <v>379333178.47000003</v>
      </c>
      <c r="K54" s="785">
        <v>54327386.200000003</v>
      </c>
    </row>
    <row r="55" spans="1:11" ht="13.5" thickBot="1" x14ac:dyDescent="0.25">
      <c r="A55" s="786" t="s">
        <v>625</v>
      </c>
      <c r="B55" s="787">
        <v>2670309237</v>
      </c>
      <c r="C55" s="788">
        <v>3434597809.4300003</v>
      </c>
      <c r="D55" s="788">
        <v>544429526.42000008</v>
      </c>
      <c r="E55" s="788">
        <v>2108087831.52</v>
      </c>
      <c r="F55" s="788">
        <v>2707090684.1999998</v>
      </c>
      <c r="G55" s="788">
        <v>255195333.27000001</v>
      </c>
      <c r="H55" s="788">
        <v>2584325795.0200005</v>
      </c>
      <c r="I55" s="788">
        <v>388675896.24000001</v>
      </c>
      <c r="J55" s="788">
        <v>7919237028.0600004</v>
      </c>
      <c r="K55" s="789">
        <v>6376501281.3700008</v>
      </c>
    </row>
    <row r="56" spans="1:11" x14ac:dyDescent="0.2">
      <c r="A56" s="790" t="s">
        <v>1709</v>
      </c>
      <c r="B56" s="778">
        <v>0</v>
      </c>
      <c r="C56" s="778">
        <v>0</v>
      </c>
      <c r="D56" s="778">
        <v>0</v>
      </c>
      <c r="E56" s="778">
        <v>0</v>
      </c>
      <c r="F56" s="778">
        <v>0</v>
      </c>
      <c r="G56" s="778">
        <v>0</v>
      </c>
      <c r="H56" s="778">
        <v>0</v>
      </c>
      <c r="I56" s="778">
        <v>0</v>
      </c>
      <c r="J56" s="778">
        <v>0</v>
      </c>
      <c r="K56" s="778">
        <v>0</v>
      </c>
    </row>
    <row r="57" spans="1:11" x14ac:dyDescent="0.2">
      <c r="A57" s="790" t="s">
        <v>626</v>
      </c>
      <c r="B57" s="778">
        <v>-4526556</v>
      </c>
      <c r="C57" s="778">
        <v>0</v>
      </c>
      <c r="D57" s="778">
        <v>13310917.199999999</v>
      </c>
      <c r="E57" s="778">
        <v>70000826.540000007</v>
      </c>
      <c r="F57" s="778">
        <v>0</v>
      </c>
      <c r="G57" s="778">
        <v>10898865.039999999</v>
      </c>
      <c r="H57" s="778">
        <v>0</v>
      </c>
      <c r="I57" s="778">
        <v>0</v>
      </c>
      <c r="J57" s="778">
        <v>0</v>
      </c>
      <c r="K57" s="778">
        <v>0</v>
      </c>
    </row>
    <row r="58" spans="1:11" ht="409.6" hidden="1" customHeight="1" x14ac:dyDescent="0.2">
      <c r="A58" s="782"/>
      <c r="B58" s="793">
        <v>0</v>
      </c>
      <c r="C58" s="793">
        <v>0</v>
      </c>
      <c r="D58" s="793">
        <v>0</v>
      </c>
      <c r="E58" s="793">
        <v>0</v>
      </c>
      <c r="F58" s="1462">
        <v>0</v>
      </c>
      <c r="G58" s="793">
        <v>0</v>
      </c>
      <c r="H58" s="793">
        <v>0</v>
      </c>
      <c r="I58" s="793">
        <v>0</v>
      </c>
      <c r="J58" s="793">
        <v>0</v>
      </c>
      <c r="K58" s="793">
        <v>0</v>
      </c>
    </row>
    <row r="59" spans="1:11" ht="409.6" hidden="1" customHeight="1" x14ac:dyDescent="0.2">
      <c r="A59" s="782"/>
      <c r="B59" s="793">
        <v>0</v>
      </c>
      <c r="C59" s="793">
        <v>0</v>
      </c>
      <c r="D59" s="793">
        <v>0</v>
      </c>
      <c r="E59" s="793">
        <v>0</v>
      </c>
      <c r="F59" s="1462">
        <v>0</v>
      </c>
      <c r="G59" s="793">
        <v>0</v>
      </c>
      <c r="H59" s="793">
        <v>0</v>
      </c>
      <c r="I59" s="793">
        <v>0</v>
      </c>
      <c r="J59" s="793">
        <v>0</v>
      </c>
      <c r="K59" s="793">
        <v>0</v>
      </c>
    </row>
    <row r="60" spans="1:11" ht="409.6" hidden="1" customHeight="1" x14ac:dyDescent="0.2">
      <c r="A60" s="782"/>
      <c r="B60" s="793">
        <v>0</v>
      </c>
      <c r="C60" s="793">
        <v>0</v>
      </c>
      <c r="D60" s="793">
        <v>0</v>
      </c>
      <c r="E60" s="793">
        <v>0</v>
      </c>
      <c r="F60" s="1462">
        <v>0</v>
      </c>
      <c r="G60" s="793">
        <v>0</v>
      </c>
      <c r="H60" s="793">
        <v>0</v>
      </c>
      <c r="I60" s="793">
        <v>0</v>
      </c>
      <c r="J60" s="793">
        <v>0</v>
      </c>
      <c r="K60" s="793">
        <v>0</v>
      </c>
    </row>
    <row r="61" spans="1:11" ht="409.6" hidden="1" customHeight="1" x14ac:dyDescent="0.2">
      <c r="A61" s="782"/>
      <c r="B61" s="793">
        <v>0</v>
      </c>
      <c r="C61" s="793">
        <v>0</v>
      </c>
      <c r="D61" s="793">
        <v>0</v>
      </c>
      <c r="E61" s="793">
        <v>0</v>
      </c>
      <c r="F61" s="1462">
        <v>0</v>
      </c>
      <c r="G61" s="793">
        <v>0</v>
      </c>
      <c r="H61" s="793">
        <v>0</v>
      </c>
      <c r="I61" s="793">
        <v>0</v>
      </c>
      <c r="J61" s="793">
        <v>0</v>
      </c>
      <c r="K61" s="793">
        <v>0</v>
      </c>
    </row>
    <row r="62" spans="1:11" ht="409.6" hidden="1" customHeight="1" x14ac:dyDescent="0.2">
      <c r="A62" s="782"/>
      <c r="B62" s="793">
        <v>0</v>
      </c>
      <c r="C62" s="793">
        <v>0</v>
      </c>
      <c r="D62" s="793">
        <v>0</v>
      </c>
      <c r="E62" s="793">
        <v>0</v>
      </c>
      <c r="F62" s="1462">
        <v>0</v>
      </c>
      <c r="G62" s="793">
        <v>0</v>
      </c>
      <c r="H62" s="793">
        <v>0</v>
      </c>
      <c r="I62" s="793">
        <v>0</v>
      </c>
      <c r="J62" s="793">
        <v>0</v>
      </c>
      <c r="K62" s="793">
        <v>0</v>
      </c>
    </row>
    <row r="63" spans="1:11" ht="409.6" hidden="1" customHeight="1" x14ac:dyDescent="0.2">
      <c r="A63" s="782"/>
      <c r="B63" s="793">
        <v>0</v>
      </c>
      <c r="C63" s="793">
        <v>0</v>
      </c>
      <c r="D63" s="793">
        <v>0</v>
      </c>
      <c r="E63" s="793">
        <v>0</v>
      </c>
      <c r="F63" s="1462">
        <v>0</v>
      </c>
      <c r="G63" s="793">
        <v>0</v>
      </c>
      <c r="H63" s="793">
        <v>0</v>
      </c>
      <c r="I63" s="793">
        <v>0</v>
      </c>
      <c r="J63" s="793">
        <v>0</v>
      </c>
      <c r="K63" s="793">
        <v>0</v>
      </c>
    </row>
    <row r="64" spans="1:11" ht="409.6" hidden="1" customHeight="1" x14ac:dyDescent="0.2">
      <c r="A64" s="782"/>
      <c r="B64" s="793">
        <v>0</v>
      </c>
      <c r="C64" s="793">
        <v>0</v>
      </c>
      <c r="D64" s="793">
        <v>0</v>
      </c>
      <c r="E64" s="793">
        <v>0</v>
      </c>
      <c r="F64" s="1462">
        <v>0</v>
      </c>
      <c r="G64" s="793">
        <v>0</v>
      </c>
      <c r="H64" s="793">
        <v>0</v>
      </c>
      <c r="I64" s="793">
        <v>0</v>
      </c>
      <c r="J64" s="793">
        <v>0</v>
      </c>
      <c r="K64" s="793">
        <v>0</v>
      </c>
    </row>
    <row r="65" spans="1:11" ht="409.6" hidden="1" customHeight="1" x14ac:dyDescent="0.2">
      <c r="A65" s="782"/>
      <c r="B65" s="793">
        <v>0</v>
      </c>
      <c r="C65" s="793">
        <v>0</v>
      </c>
      <c r="D65" s="793">
        <v>0</v>
      </c>
      <c r="E65" s="793">
        <v>0</v>
      </c>
      <c r="F65" s="1462">
        <v>0</v>
      </c>
      <c r="G65" s="793">
        <v>0</v>
      </c>
      <c r="H65" s="793">
        <v>0</v>
      </c>
      <c r="I65" s="793">
        <v>0</v>
      </c>
      <c r="J65" s="793">
        <v>0</v>
      </c>
      <c r="K65" s="793">
        <v>0</v>
      </c>
    </row>
    <row r="66" spans="1:11" ht="409.6" hidden="1" customHeight="1" x14ac:dyDescent="0.2">
      <c r="A66" s="782"/>
      <c r="B66" s="793">
        <v>0</v>
      </c>
      <c r="C66" s="793">
        <v>0</v>
      </c>
      <c r="D66" s="793">
        <v>0</v>
      </c>
      <c r="E66" s="793">
        <v>0</v>
      </c>
      <c r="F66" s="1462">
        <v>0</v>
      </c>
      <c r="G66" s="793">
        <v>0</v>
      </c>
      <c r="H66" s="793">
        <v>0</v>
      </c>
      <c r="I66" s="793">
        <v>0</v>
      </c>
      <c r="J66" s="793">
        <v>0</v>
      </c>
      <c r="K66" s="793">
        <v>0</v>
      </c>
    </row>
    <row r="67" spans="1:11" ht="409.6" hidden="1" customHeight="1" x14ac:dyDescent="0.2">
      <c r="A67" s="782"/>
      <c r="B67" s="793">
        <v>0</v>
      </c>
      <c r="C67" s="793">
        <v>0</v>
      </c>
      <c r="D67" s="793">
        <v>0</v>
      </c>
      <c r="E67" s="793">
        <v>0</v>
      </c>
      <c r="F67" s="1462">
        <v>0</v>
      </c>
      <c r="G67" s="793">
        <v>0</v>
      </c>
      <c r="H67" s="793">
        <v>0</v>
      </c>
      <c r="I67" s="793">
        <v>0</v>
      </c>
      <c r="J67" s="793">
        <v>0</v>
      </c>
      <c r="K67" s="793">
        <v>0</v>
      </c>
    </row>
    <row r="68" spans="1:11" ht="409.6" hidden="1" customHeight="1" x14ac:dyDescent="0.2">
      <c r="A68" s="782"/>
      <c r="B68" s="793">
        <v>0</v>
      </c>
      <c r="C68" s="793">
        <v>0</v>
      </c>
      <c r="D68" s="793">
        <v>0</v>
      </c>
      <c r="E68" s="793">
        <v>0</v>
      </c>
      <c r="F68" s="1462">
        <v>0</v>
      </c>
      <c r="G68" s="793">
        <v>0</v>
      </c>
      <c r="H68" s="793">
        <v>0</v>
      </c>
      <c r="I68" s="793">
        <v>0</v>
      </c>
      <c r="J68" s="793">
        <v>0</v>
      </c>
      <c r="K68" s="793">
        <v>0</v>
      </c>
    </row>
    <row r="69" spans="1:11" ht="409.6" hidden="1" customHeight="1" x14ac:dyDescent="0.2">
      <c r="A69" s="782"/>
      <c r="B69" s="793">
        <v>0</v>
      </c>
      <c r="C69" s="793">
        <v>0</v>
      </c>
      <c r="D69" s="793">
        <v>0</v>
      </c>
      <c r="E69" s="793">
        <v>0</v>
      </c>
      <c r="F69" s="1462">
        <v>0</v>
      </c>
      <c r="G69" s="793">
        <v>0</v>
      </c>
      <c r="H69" s="793">
        <v>0</v>
      </c>
      <c r="I69" s="793">
        <v>0</v>
      </c>
      <c r="J69" s="793">
        <v>0</v>
      </c>
      <c r="K69" s="793">
        <v>0</v>
      </c>
    </row>
    <row r="70" spans="1:11" ht="409.6" hidden="1" customHeight="1" x14ac:dyDescent="0.2">
      <c r="A70" s="782"/>
      <c r="B70" s="793">
        <v>0</v>
      </c>
      <c r="C70" s="793">
        <v>0</v>
      </c>
      <c r="D70" s="793">
        <v>0</v>
      </c>
      <c r="E70" s="793">
        <v>0</v>
      </c>
      <c r="F70" s="1462">
        <v>0</v>
      </c>
      <c r="G70" s="793">
        <v>0</v>
      </c>
      <c r="H70" s="793">
        <v>0</v>
      </c>
      <c r="I70" s="793">
        <v>0</v>
      </c>
      <c r="J70" s="793">
        <v>0</v>
      </c>
      <c r="K70" s="793">
        <v>0</v>
      </c>
    </row>
    <row r="71" spans="1:11" ht="409.6" hidden="1" customHeight="1" x14ac:dyDescent="0.2">
      <c r="A71" s="782"/>
      <c r="B71" s="793">
        <v>0</v>
      </c>
      <c r="C71" s="793">
        <v>0</v>
      </c>
      <c r="D71" s="793">
        <v>0</v>
      </c>
      <c r="E71" s="793">
        <v>0</v>
      </c>
      <c r="F71" s="1462">
        <v>0</v>
      </c>
      <c r="G71" s="793">
        <v>0</v>
      </c>
      <c r="H71" s="793">
        <v>0</v>
      </c>
      <c r="I71" s="793">
        <v>0</v>
      </c>
      <c r="J71" s="793">
        <v>0</v>
      </c>
      <c r="K71" s="793">
        <v>0</v>
      </c>
    </row>
    <row r="72" spans="1:11" ht="409.6" hidden="1" customHeight="1" x14ac:dyDescent="0.2">
      <c r="A72" s="782"/>
      <c r="B72" s="793">
        <v>0</v>
      </c>
      <c r="C72" s="793">
        <v>0</v>
      </c>
      <c r="D72" s="793">
        <v>0</v>
      </c>
      <c r="E72" s="793">
        <v>0</v>
      </c>
      <c r="F72" s="1462">
        <v>0</v>
      </c>
      <c r="G72" s="793">
        <v>0</v>
      </c>
      <c r="H72" s="793">
        <v>0</v>
      </c>
      <c r="I72" s="793">
        <v>0</v>
      </c>
      <c r="J72" s="793">
        <v>0</v>
      </c>
      <c r="K72" s="793">
        <v>0</v>
      </c>
    </row>
    <row r="73" spans="1:11" ht="409.6" hidden="1" customHeight="1" x14ac:dyDescent="0.2">
      <c r="A73" s="782"/>
      <c r="B73" s="793">
        <v>0</v>
      </c>
      <c r="C73" s="793">
        <v>0</v>
      </c>
      <c r="D73" s="793">
        <v>0</v>
      </c>
      <c r="E73" s="793">
        <v>0</v>
      </c>
      <c r="F73" s="1462">
        <v>0</v>
      </c>
      <c r="G73" s="793">
        <v>0</v>
      </c>
      <c r="H73" s="793">
        <v>0</v>
      </c>
      <c r="I73" s="793">
        <v>0</v>
      </c>
      <c r="J73" s="793">
        <v>0</v>
      </c>
      <c r="K73" s="793">
        <v>0</v>
      </c>
    </row>
    <row r="74" spans="1:11" ht="409.6" hidden="1" customHeight="1" x14ac:dyDescent="0.2">
      <c r="A74" s="782"/>
      <c r="B74" s="793">
        <v>0</v>
      </c>
      <c r="C74" s="793">
        <v>0</v>
      </c>
      <c r="D74" s="793">
        <v>0</v>
      </c>
      <c r="E74" s="793">
        <v>0</v>
      </c>
      <c r="F74" s="1462">
        <v>0</v>
      </c>
      <c r="G74" s="793">
        <v>0</v>
      </c>
      <c r="H74" s="793">
        <v>0</v>
      </c>
      <c r="I74" s="793">
        <v>0</v>
      </c>
      <c r="J74" s="793">
        <v>0</v>
      </c>
      <c r="K74" s="793">
        <v>0</v>
      </c>
    </row>
    <row r="75" spans="1:11" ht="409.6" hidden="1" customHeight="1" x14ac:dyDescent="0.2">
      <c r="A75" s="782"/>
      <c r="B75" s="793">
        <v>0</v>
      </c>
      <c r="C75" s="793">
        <v>0</v>
      </c>
      <c r="D75" s="793">
        <v>0</v>
      </c>
      <c r="E75" s="793">
        <v>0</v>
      </c>
      <c r="F75" s="1462">
        <v>0</v>
      </c>
      <c r="G75" s="793">
        <v>0</v>
      </c>
      <c r="H75" s="793">
        <v>0</v>
      </c>
      <c r="I75" s="793">
        <v>0</v>
      </c>
      <c r="J75" s="793">
        <v>0</v>
      </c>
      <c r="K75" s="793">
        <v>0</v>
      </c>
    </row>
    <row r="76" spans="1:11" ht="409.6" hidden="1" customHeight="1" x14ac:dyDescent="0.2">
      <c r="A76" s="782"/>
      <c r="B76" s="793">
        <v>0</v>
      </c>
      <c r="C76" s="793">
        <v>0</v>
      </c>
      <c r="D76" s="793">
        <v>0</v>
      </c>
      <c r="E76" s="793">
        <v>0</v>
      </c>
      <c r="F76" s="1462">
        <v>0</v>
      </c>
      <c r="G76" s="793">
        <v>0</v>
      </c>
      <c r="H76" s="793">
        <v>0</v>
      </c>
      <c r="I76" s="793">
        <v>0</v>
      </c>
      <c r="J76" s="793">
        <v>0</v>
      </c>
      <c r="K76" s="793">
        <v>0</v>
      </c>
    </row>
    <row r="77" spans="1:11" ht="409.6" hidden="1" customHeight="1" x14ac:dyDescent="0.2">
      <c r="A77" s="782"/>
      <c r="B77" s="793">
        <v>0</v>
      </c>
      <c r="C77" s="793">
        <v>0</v>
      </c>
      <c r="D77" s="793">
        <v>0</v>
      </c>
      <c r="E77" s="793">
        <v>0</v>
      </c>
      <c r="F77" s="1462">
        <v>0</v>
      </c>
      <c r="G77" s="793">
        <v>0</v>
      </c>
      <c r="H77" s="793">
        <v>0</v>
      </c>
      <c r="I77" s="793">
        <v>0</v>
      </c>
      <c r="J77" s="793">
        <v>0</v>
      </c>
      <c r="K77" s="793">
        <v>0</v>
      </c>
    </row>
    <row r="78" spans="1:11" ht="409.6" hidden="1" customHeight="1" x14ac:dyDescent="0.2">
      <c r="A78" s="782"/>
      <c r="B78" s="793">
        <v>0</v>
      </c>
      <c r="C78" s="793">
        <v>0</v>
      </c>
      <c r="D78" s="793">
        <v>0</v>
      </c>
      <c r="E78" s="793">
        <v>0</v>
      </c>
      <c r="F78" s="1462">
        <v>0</v>
      </c>
      <c r="G78" s="793">
        <v>0</v>
      </c>
      <c r="H78" s="793">
        <v>0</v>
      </c>
      <c r="I78" s="793">
        <v>0</v>
      </c>
      <c r="J78" s="793">
        <v>0</v>
      </c>
      <c r="K78" s="793">
        <v>0</v>
      </c>
    </row>
    <row r="79" spans="1:11" ht="409.6" hidden="1" customHeight="1" x14ac:dyDescent="0.2">
      <c r="A79" s="782"/>
      <c r="B79" s="793">
        <v>0</v>
      </c>
      <c r="C79" s="793">
        <v>0</v>
      </c>
      <c r="D79" s="793">
        <v>0</v>
      </c>
      <c r="E79" s="793">
        <v>0</v>
      </c>
      <c r="F79" s="1462">
        <v>0</v>
      </c>
      <c r="G79" s="793">
        <v>0</v>
      </c>
      <c r="H79" s="793">
        <v>0</v>
      </c>
      <c r="I79" s="793">
        <v>0</v>
      </c>
      <c r="J79" s="793">
        <v>0</v>
      </c>
      <c r="K79" s="793">
        <v>0</v>
      </c>
    </row>
    <row r="80" spans="1:11" ht="409.6" hidden="1" customHeight="1" x14ac:dyDescent="0.2">
      <c r="A80" s="782"/>
      <c r="B80" s="793">
        <v>0</v>
      </c>
      <c r="C80" s="793">
        <v>0</v>
      </c>
      <c r="D80" s="793">
        <v>0</v>
      </c>
      <c r="E80" s="793">
        <v>0</v>
      </c>
      <c r="F80" s="1462">
        <v>0</v>
      </c>
      <c r="G80" s="793">
        <v>0</v>
      </c>
      <c r="H80" s="793">
        <v>0</v>
      </c>
      <c r="I80" s="793">
        <v>0</v>
      </c>
      <c r="J80" s="793">
        <v>0</v>
      </c>
      <c r="K80" s="793">
        <v>0</v>
      </c>
    </row>
    <row r="81" spans="1:11" ht="409.6" hidden="1" customHeight="1" x14ac:dyDescent="0.2">
      <c r="A81" s="782"/>
      <c r="B81" s="793">
        <v>0</v>
      </c>
      <c r="C81" s="793">
        <v>0</v>
      </c>
      <c r="D81" s="793">
        <v>0</v>
      </c>
      <c r="E81" s="793">
        <v>0</v>
      </c>
      <c r="F81" s="1462">
        <v>0</v>
      </c>
      <c r="G81" s="793">
        <v>0</v>
      </c>
      <c r="H81" s="793">
        <v>0</v>
      </c>
      <c r="I81" s="793">
        <v>0</v>
      </c>
      <c r="J81" s="793">
        <v>0</v>
      </c>
      <c r="K81" s="793">
        <v>0</v>
      </c>
    </row>
    <row r="82" spans="1:11" ht="409.6" hidden="1" customHeight="1" x14ac:dyDescent="0.2">
      <c r="A82" s="782"/>
      <c r="B82" s="793">
        <v>0</v>
      </c>
      <c r="C82" s="793">
        <v>0</v>
      </c>
      <c r="D82" s="793">
        <v>0</v>
      </c>
      <c r="E82" s="793">
        <v>0</v>
      </c>
      <c r="F82" s="1462">
        <v>0</v>
      </c>
      <c r="G82" s="793">
        <v>0</v>
      </c>
      <c r="H82" s="793">
        <v>0</v>
      </c>
      <c r="I82" s="793">
        <v>0</v>
      </c>
      <c r="J82" s="793">
        <v>0</v>
      </c>
      <c r="K82" s="793">
        <v>0</v>
      </c>
    </row>
    <row r="83" spans="1:11" ht="409.6" hidden="1" customHeight="1" x14ac:dyDescent="0.2">
      <c r="A83" s="782"/>
      <c r="B83" s="793">
        <v>0</v>
      </c>
      <c r="C83" s="793">
        <v>0</v>
      </c>
      <c r="D83" s="793">
        <v>0</v>
      </c>
      <c r="E83" s="793">
        <v>0</v>
      </c>
      <c r="F83" s="1462">
        <v>0</v>
      </c>
      <c r="G83" s="793">
        <v>0</v>
      </c>
      <c r="H83" s="793">
        <v>0</v>
      </c>
      <c r="I83" s="793">
        <v>0</v>
      </c>
      <c r="J83" s="793">
        <v>0</v>
      </c>
      <c r="K83" s="793">
        <v>0</v>
      </c>
    </row>
    <row r="84" spans="1:11" ht="409.6" hidden="1" customHeight="1" x14ac:dyDescent="0.2">
      <c r="A84" s="782"/>
      <c r="B84" s="793">
        <v>0</v>
      </c>
      <c r="C84" s="793">
        <v>0</v>
      </c>
      <c r="D84" s="793">
        <v>0</v>
      </c>
      <c r="E84" s="793">
        <v>0</v>
      </c>
      <c r="F84" s="1462">
        <v>0</v>
      </c>
      <c r="G84" s="793">
        <v>0</v>
      </c>
      <c r="H84" s="793">
        <v>0</v>
      </c>
      <c r="I84" s="793">
        <v>0</v>
      </c>
      <c r="J84" s="793">
        <v>0</v>
      </c>
      <c r="K84" s="793">
        <v>0</v>
      </c>
    </row>
    <row r="85" spans="1:11" ht="409.6" hidden="1" customHeight="1" x14ac:dyDescent="0.2">
      <c r="A85" s="782"/>
      <c r="B85" s="793">
        <v>0</v>
      </c>
      <c r="C85" s="793">
        <v>0</v>
      </c>
      <c r="D85" s="793">
        <v>0</v>
      </c>
      <c r="E85" s="793">
        <v>0</v>
      </c>
      <c r="F85" s="1462">
        <v>0</v>
      </c>
      <c r="G85" s="793">
        <v>0</v>
      </c>
      <c r="H85" s="793">
        <v>0</v>
      </c>
      <c r="I85" s="793">
        <v>0</v>
      </c>
      <c r="J85" s="793">
        <v>0</v>
      </c>
      <c r="K85" s="793">
        <v>0</v>
      </c>
    </row>
    <row r="86" spans="1:11" ht="409.6" hidden="1" customHeight="1" x14ac:dyDescent="0.2">
      <c r="A86" s="782"/>
      <c r="B86" s="793">
        <v>0</v>
      </c>
      <c r="C86" s="793">
        <v>0</v>
      </c>
      <c r="D86" s="793">
        <v>0</v>
      </c>
      <c r="E86" s="793">
        <v>0</v>
      </c>
      <c r="F86" s="1462">
        <v>0</v>
      </c>
      <c r="G86" s="793">
        <v>0</v>
      </c>
      <c r="H86" s="793">
        <v>0</v>
      </c>
      <c r="I86" s="793">
        <v>0</v>
      </c>
      <c r="J86" s="793">
        <v>0</v>
      </c>
      <c r="K86" s="793">
        <v>0</v>
      </c>
    </row>
    <row r="87" spans="1:11" ht="409.6" hidden="1" customHeight="1" x14ac:dyDescent="0.2">
      <c r="A87" s="782"/>
      <c r="B87" s="793">
        <v>0</v>
      </c>
      <c r="C87" s="793">
        <v>0</v>
      </c>
      <c r="D87" s="793">
        <v>0</v>
      </c>
      <c r="E87" s="793">
        <v>0</v>
      </c>
      <c r="F87" s="1462">
        <v>0</v>
      </c>
      <c r="G87" s="793">
        <v>0</v>
      </c>
      <c r="H87" s="793">
        <v>0</v>
      </c>
      <c r="I87" s="793">
        <v>0</v>
      </c>
      <c r="J87" s="793">
        <v>0</v>
      </c>
      <c r="K87" s="793">
        <v>0</v>
      </c>
    </row>
    <row r="88" spans="1:11" ht="409.6" hidden="1" customHeight="1" x14ac:dyDescent="0.2">
      <c r="A88" s="782"/>
      <c r="B88" s="793">
        <v>0</v>
      </c>
      <c r="C88" s="793">
        <v>0</v>
      </c>
      <c r="D88" s="793">
        <v>0</v>
      </c>
      <c r="E88" s="793">
        <v>0</v>
      </c>
      <c r="F88" s="1462">
        <v>0</v>
      </c>
      <c r="G88" s="793">
        <v>0</v>
      </c>
      <c r="H88" s="793">
        <v>0</v>
      </c>
      <c r="I88" s="793">
        <v>0</v>
      </c>
      <c r="J88" s="793">
        <v>0</v>
      </c>
      <c r="K88" s="793">
        <v>0</v>
      </c>
    </row>
    <row r="89" spans="1:11" ht="409.6" hidden="1" customHeight="1" x14ac:dyDescent="0.2">
      <c r="A89" s="782"/>
      <c r="B89" s="793">
        <v>0</v>
      </c>
      <c r="C89" s="793">
        <v>0</v>
      </c>
      <c r="D89" s="793">
        <v>0</v>
      </c>
      <c r="E89" s="793">
        <v>0</v>
      </c>
      <c r="F89" s="1462">
        <v>0</v>
      </c>
      <c r="G89" s="793">
        <v>0</v>
      </c>
      <c r="H89" s="793">
        <v>0</v>
      </c>
      <c r="I89" s="793">
        <v>0</v>
      </c>
      <c r="J89" s="793">
        <v>0</v>
      </c>
      <c r="K89" s="793">
        <v>0</v>
      </c>
    </row>
    <row r="90" spans="1:11" ht="409.6" hidden="1" customHeight="1" x14ac:dyDescent="0.2">
      <c r="A90" s="782"/>
      <c r="B90" s="793">
        <v>0</v>
      </c>
      <c r="C90" s="793">
        <v>0</v>
      </c>
      <c r="D90" s="793">
        <v>0</v>
      </c>
      <c r="E90" s="793">
        <v>0</v>
      </c>
      <c r="F90" s="1462">
        <v>0</v>
      </c>
      <c r="G90" s="793">
        <v>0</v>
      </c>
      <c r="H90" s="793">
        <v>0</v>
      </c>
      <c r="I90" s="793">
        <v>0</v>
      </c>
      <c r="J90" s="793">
        <v>0</v>
      </c>
      <c r="K90" s="793">
        <v>0</v>
      </c>
    </row>
    <row r="91" spans="1:11" ht="409.6" hidden="1" customHeight="1" x14ac:dyDescent="0.2">
      <c r="A91" s="782"/>
      <c r="B91" s="793">
        <v>0</v>
      </c>
      <c r="C91" s="793">
        <v>0</v>
      </c>
      <c r="D91" s="793">
        <v>0</v>
      </c>
      <c r="E91" s="793">
        <v>0</v>
      </c>
      <c r="F91" s="1462">
        <v>0</v>
      </c>
      <c r="G91" s="793">
        <v>0</v>
      </c>
      <c r="H91" s="793">
        <v>0</v>
      </c>
      <c r="I91" s="793">
        <v>0</v>
      </c>
      <c r="J91" s="793">
        <v>0</v>
      </c>
      <c r="K91" s="793">
        <v>0</v>
      </c>
    </row>
    <row r="92" spans="1:11" ht="409.6" hidden="1" customHeight="1" x14ac:dyDescent="0.2">
      <c r="A92" s="782"/>
      <c r="B92" s="793">
        <v>0</v>
      </c>
      <c r="C92" s="793">
        <v>0</v>
      </c>
      <c r="D92" s="793">
        <v>0</v>
      </c>
      <c r="E92" s="793">
        <v>0</v>
      </c>
      <c r="F92" s="1462">
        <v>0</v>
      </c>
      <c r="G92" s="793">
        <v>0</v>
      </c>
      <c r="H92" s="793">
        <v>0</v>
      </c>
      <c r="I92" s="793">
        <v>0</v>
      </c>
      <c r="J92" s="793">
        <v>0</v>
      </c>
      <c r="K92" s="793">
        <v>0</v>
      </c>
    </row>
    <row r="93" spans="1:11" ht="409.6" hidden="1" customHeight="1" x14ac:dyDescent="0.2">
      <c r="A93" s="782"/>
      <c r="B93" s="793">
        <v>0</v>
      </c>
      <c r="C93" s="793">
        <v>0</v>
      </c>
      <c r="D93" s="793">
        <v>0</v>
      </c>
      <c r="E93" s="793">
        <v>0</v>
      </c>
      <c r="F93" s="1462">
        <v>0</v>
      </c>
      <c r="G93" s="793">
        <v>0</v>
      </c>
      <c r="H93" s="793">
        <v>0</v>
      </c>
      <c r="I93" s="793">
        <v>0</v>
      </c>
      <c r="J93" s="793">
        <v>0</v>
      </c>
      <c r="K93" s="793">
        <v>0</v>
      </c>
    </row>
    <row r="94" spans="1:11" ht="409.6" hidden="1" customHeight="1" x14ac:dyDescent="0.2">
      <c r="A94" s="782"/>
      <c r="B94" s="793">
        <v>0</v>
      </c>
      <c r="C94" s="793">
        <v>0</v>
      </c>
      <c r="D94" s="793">
        <v>0</v>
      </c>
      <c r="E94" s="793">
        <v>0</v>
      </c>
      <c r="F94" s="1462">
        <v>0</v>
      </c>
      <c r="G94" s="793">
        <v>0</v>
      </c>
      <c r="H94" s="793">
        <v>0</v>
      </c>
      <c r="I94" s="793">
        <v>0</v>
      </c>
      <c r="J94" s="793">
        <v>0</v>
      </c>
      <c r="K94" s="793">
        <v>0</v>
      </c>
    </row>
    <row r="95" spans="1:11" ht="409.6" hidden="1" customHeight="1" x14ac:dyDescent="0.2">
      <c r="A95" s="794"/>
      <c r="B95" s="795">
        <v>0</v>
      </c>
      <c r="C95" s="795">
        <v>0</v>
      </c>
      <c r="D95" s="795">
        <v>0</v>
      </c>
      <c r="E95" s="795">
        <v>0</v>
      </c>
      <c r="F95" s="1463">
        <v>0</v>
      </c>
      <c r="G95" s="795">
        <v>0</v>
      </c>
      <c r="H95" s="795">
        <v>0</v>
      </c>
      <c r="I95" s="795">
        <v>0</v>
      </c>
      <c r="J95" s="795">
        <v>0</v>
      </c>
      <c r="K95" s="795">
        <v>0</v>
      </c>
    </row>
    <row r="96" spans="1:11" ht="409.6" hidden="1" customHeight="1" x14ac:dyDescent="0.2">
      <c r="A96" s="794"/>
      <c r="B96" s="795">
        <v>0</v>
      </c>
      <c r="C96" s="795">
        <v>0</v>
      </c>
      <c r="D96" s="795">
        <v>0</v>
      </c>
      <c r="E96" s="795">
        <v>0</v>
      </c>
      <c r="F96" s="1463">
        <v>0</v>
      </c>
      <c r="G96" s="795">
        <v>0</v>
      </c>
      <c r="H96" s="795">
        <v>0</v>
      </c>
      <c r="I96" s="795">
        <v>0</v>
      </c>
      <c r="J96" s="795">
        <v>0</v>
      </c>
      <c r="K96" s="795">
        <v>0</v>
      </c>
    </row>
    <row r="97" spans="1:12" ht="409.6" hidden="1" customHeight="1" x14ac:dyDescent="0.2">
      <c r="A97" s="794"/>
      <c r="B97" s="795">
        <v>0</v>
      </c>
      <c r="C97" s="795">
        <v>0</v>
      </c>
      <c r="D97" s="795">
        <v>0</v>
      </c>
      <c r="E97" s="795">
        <v>0</v>
      </c>
      <c r="F97" s="1463">
        <v>0</v>
      </c>
      <c r="G97" s="795">
        <v>0</v>
      </c>
      <c r="H97" s="795">
        <v>0</v>
      </c>
      <c r="I97" s="795">
        <v>0</v>
      </c>
      <c r="J97" s="795">
        <v>0</v>
      </c>
      <c r="K97" s="795">
        <v>0</v>
      </c>
    </row>
    <row r="98" spans="1:12" ht="409.6" hidden="1" customHeight="1" x14ac:dyDescent="0.2">
      <c r="A98" s="794"/>
      <c r="B98" s="795">
        <v>0</v>
      </c>
      <c r="C98" s="795">
        <v>0</v>
      </c>
      <c r="D98" s="795">
        <v>0</v>
      </c>
      <c r="E98" s="795">
        <v>0</v>
      </c>
      <c r="F98" s="1463">
        <v>0</v>
      </c>
      <c r="G98" s="795">
        <v>0</v>
      </c>
      <c r="H98" s="795">
        <v>0</v>
      </c>
      <c r="I98" s="795">
        <v>0</v>
      </c>
      <c r="J98" s="795">
        <v>0</v>
      </c>
      <c r="K98" s="795">
        <v>0</v>
      </c>
    </row>
    <row r="99" spans="1:12" ht="409.6" hidden="1" customHeight="1" x14ac:dyDescent="0.2">
      <c r="A99" s="794"/>
      <c r="B99" s="795">
        <v>0</v>
      </c>
      <c r="C99" s="795">
        <v>0</v>
      </c>
      <c r="D99" s="795">
        <v>0</v>
      </c>
      <c r="E99" s="795">
        <v>0</v>
      </c>
      <c r="F99" s="1463">
        <v>0</v>
      </c>
      <c r="G99" s="795">
        <v>0</v>
      </c>
      <c r="H99" s="795">
        <v>0</v>
      </c>
      <c r="I99" s="795">
        <v>0</v>
      </c>
      <c r="J99" s="795">
        <v>0</v>
      </c>
      <c r="K99" s="795">
        <v>0</v>
      </c>
    </row>
    <row r="100" spans="1:12" ht="409.6" hidden="1" customHeight="1" x14ac:dyDescent="0.2">
      <c r="A100" s="794"/>
      <c r="B100" s="795">
        <v>0</v>
      </c>
      <c r="C100" s="795">
        <v>0</v>
      </c>
      <c r="D100" s="795">
        <v>0</v>
      </c>
      <c r="E100" s="795">
        <v>0</v>
      </c>
      <c r="F100" s="1463">
        <v>0</v>
      </c>
      <c r="G100" s="795">
        <v>0</v>
      </c>
      <c r="H100" s="795">
        <v>0</v>
      </c>
      <c r="I100" s="795">
        <v>0</v>
      </c>
      <c r="J100" s="795">
        <v>0</v>
      </c>
      <c r="K100" s="795">
        <v>0</v>
      </c>
    </row>
    <row r="101" spans="1:12" ht="3.75" customHeight="1" x14ac:dyDescent="0.2">
      <c r="A101" s="796"/>
      <c r="B101" s="797"/>
      <c r="C101" s="797"/>
      <c r="D101" s="797"/>
      <c r="E101" s="797"/>
      <c r="F101" s="1464"/>
      <c r="G101" s="797"/>
      <c r="H101" s="797"/>
      <c r="I101" s="797"/>
      <c r="J101" s="797"/>
      <c r="K101" s="797"/>
    </row>
    <row r="102" spans="1:12" x14ac:dyDescent="0.2">
      <c r="A102" s="798" t="s">
        <v>1710</v>
      </c>
      <c r="B102" s="799"/>
      <c r="C102" s="799"/>
      <c r="D102" s="799"/>
      <c r="E102" s="799"/>
      <c r="F102" s="1465"/>
      <c r="G102" s="799"/>
      <c r="H102" s="799"/>
      <c r="I102" s="799"/>
    </row>
    <row r="103" spans="1:12" x14ac:dyDescent="0.2">
      <c r="B103" s="760"/>
      <c r="C103" s="760"/>
      <c r="D103" s="760"/>
      <c r="E103" s="760"/>
      <c r="F103" s="760"/>
      <c r="G103" s="760"/>
      <c r="H103" s="760"/>
      <c r="I103" s="760"/>
      <c r="J103" s="760"/>
      <c r="K103" s="760"/>
    </row>
    <row r="104" spans="1:12" x14ac:dyDescent="0.2">
      <c r="B104" s="801"/>
      <c r="C104" s="801"/>
      <c r="D104" s="801"/>
      <c r="E104" s="801"/>
      <c r="F104" s="1466"/>
      <c r="G104" s="801"/>
      <c r="H104" s="801"/>
      <c r="I104" s="801"/>
      <c r="J104" s="801"/>
      <c r="K104" s="801"/>
    </row>
    <row r="106" spans="1:12" x14ac:dyDescent="0.2">
      <c r="L106" s="800"/>
    </row>
    <row r="107" spans="1:12" x14ac:dyDescent="0.2">
      <c r="L107" s="800"/>
    </row>
    <row r="108" spans="1:12" x14ac:dyDescent="0.2">
      <c r="L108" s="800"/>
    </row>
    <row r="109" spans="1:12" x14ac:dyDescent="0.2">
      <c r="L109" s="800"/>
    </row>
    <row r="110" spans="1:12" x14ac:dyDescent="0.2">
      <c r="L110" s="800"/>
    </row>
    <row r="111" spans="1:12" x14ac:dyDescent="0.2">
      <c r="L111" s="800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4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7"/>
  <sheetViews>
    <sheetView showGridLines="0" zoomScale="98" zoomScaleNormal="98" workbookViewId="0">
      <selection activeCell="J102" sqref="J101:J102"/>
    </sheetView>
  </sheetViews>
  <sheetFormatPr defaultColWidth="9.140625" defaultRowHeight="12.75" x14ac:dyDescent="0.2"/>
  <cols>
    <col min="1" max="1" width="54" style="802" customWidth="1"/>
    <col min="2" max="2" width="15" style="802" bestFit="1" customWidth="1"/>
    <col min="3" max="3" width="12.42578125" style="802" bestFit="1" customWidth="1"/>
    <col min="4" max="4" width="13.42578125" style="802" bestFit="1" customWidth="1"/>
    <col min="5" max="8" width="15" style="802" bestFit="1" customWidth="1"/>
    <col min="9" max="9" width="17.140625" style="802" bestFit="1" customWidth="1"/>
    <col min="10" max="10" width="12.85546875" style="802" bestFit="1" customWidth="1"/>
    <col min="11" max="12" width="13.42578125" style="802" bestFit="1" customWidth="1"/>
    <col min="13" max="14" width="13.42578125" style="802" customWidth="1"/>
    <col min="15" max="15" width="14.42578125" style="802" bestFit="1" customWidth="1"/>
    <col min="16" max="17" width="14.140625" style="802" customWidth="1"/>
    <col min="18" max="18" width="15" style="802" bestFit="1" customWidth="1"/>
    <col min="19" max="19" width="14" style="802" bestFit="1" customWidth="1"/>
    <col min="20" max="20" width="9.140625" style="802"/>
    <col min="21" max="21" width="14.140625" style="802" bestFit="1" customWidth="1"/>
    <col min="22" max="16384" width="9.140625" style="802"/>
  </cols>
  <sheetData>
    <row r="1" spans="1:21" ht="24.75" customHeight="1" x14ac:dyDescent="0.25">
      <c r="A1" s="1844" t="s">
        <v>1711</v>
      </c>
      <c r="B1" s="1844"/>
      <c r="C1" s="1844"/>
      <c r="D1" s="1844"/>
      <c r="E1" s="1844"/>
      <c r="F1" s="1844"/>
      <c r="G1" s="1844"/>
      <c r="H1" s="1844"/>
      <c r="I1" s="1844"/>
      <c r="J1" s="1844"/>
      <c r="K1" s="1844"/>
      <c r="L1" s="1844"/>
      <c r="M1" s="1844"/>
      <c r="N1" s="1844"/>
      <c r="O1" s="1844"/>
      <c r="P1" s="1844"/>
      <c r="Q1" s="1844"/>
      <c r="R1" s="1844"/>
      <c r="S1" s="1844"/>
    </row>
    <row r="2" spans="1:21" ht="15.75" x14ac:dyDescent="0.25">
      <c r="A2" s="1846" t="s">
        <v>2456</v>
      </c>
      <c r="B2" s="1846"/>
      <c r="C2" s="1846"/>
      <c r="D2" s="1846"/>
      <c r="E2" s="1846"/>
      <c r="F2" s="1846"/>
      <c r="G2" s="1846"/>
      <c r="H2" s="1846"/>
      <c r="I2" s="1846"/>
      <c r="J2" s="1846"/>
      <c r="K2" s="1846"/>
      <c r="L2" s="1846"/>
      <c r="M2" s="1846"/>
      <c r="N2" s="1846"/>
      <c r="O2" s="1846"/>
      <c r="P2" s="1846"/>
      <c r="Q2" s="1846"/>
      <c r="R2" s="1846"/>
      <c r="S2" s="1846"/>
    </row>
    <row r="3" spans="1:21" ht="18" customHeight="1" x14ac:dyDescent="0.2">
      <c r="A3" s="1847" t="s">
        <v>906</v>
      </c>
      <c r="B3" s="1847"/>
      <c r="C3" s="1847"/>
      <c r="D3" s="1847"/>
      <c r="E3" s="1847"/>
      <c r="F3" s="1847"/>
      <c r="G3" s="1847"/>
      <c r="H3" s="1847"/>
      <c r="I3" s="1847"/>
      <c r="J3" s="1847"/>
      <c r="K3" s="1847"/>
      <c r="L3" s="1847"/>
      <c r="M3" s="1847"/>
      <c r="N3" s="1847"/>
      <c r="O3" s="1847"/>
      <c r="P3" s="1847"/>
      <c r="Q3" s="1847"/>
      <c r="R3" s="1847"/>
      <c r="S3" s="1847"/>
    </row>
    <row r="4" spans="1:21" s="804" customFormat="1" ht="5.25" customHeight="1" thickBot="1" x14ac:dyDescent="0.25">
      <c r="A4" s="803"/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</row>
    <row r="5" spans="1:21" ht="34.5" customHeight="1" thickBot="1" x14ac:dyDescent="0.3">
      <c r="A5" s="805"/>
      <c r="B5" s="1848"/>
      <c r="C5" s="1848"/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1440"/>
      <c r="Q5" s="1440"/>
      <c r="R5" s="1519" t="s">
        <v>1713</v>
      </c>
      <c r="S5" s="1467" t="s">
        <v>1714</v>
      </c>
      <c r="U5" s="806"/>
    </row>
    <row r="6" spans="1:21" ht="15.75" thickBot="1" x14ac:dyDescent="0.3">
      <c r="A6" s="805"/>
      <c r="B6" s="1442" t="s">
        <v>576</v>
      </c>
      <c r="C6" s="1442" t="s">
        <v>577</v>
      </c>
      <c r="D6" s="1442" t="s">
        <v>579</v>
      </c>
      <c r="E6" s="1442" t="s">
        <v>580</v>
      </c>
      <c r="F6" s="1442" t="s">
        <v>581</v>
      </c>
      <c r="G6" s="1442" t="s">
        <v>582</v>
      </c>
      <c r="H6" s="1442" t="s">
        <v>583</v>
      </c>
      <c r="I6" s="1442" t="s">
        <v>586</v>
      </c>
      <c r="J6" s="1442" t="s">
        <v>587</v>
      </c>
      <c r="K6" s="1442" t="s">
        <v>588</v>
      </c>
      <c r="L6" s="1442" t="s">
        <v>591</v>
      </c>
      <c r="M6" s="1442" t="s">
        <v>584</v>
      </c>
      <c r="N6" s="1442" t="s">
        <v>589</v>
      </c>
      <c r="O6" s="1442" t="s">
        <v>594</v>
      </c>
      <c r="P6" s="1442" t="s">
        <v>712</v>
      </c>
      <c r="Q6" s="1442" t="s">
        <v>1896</v>
      </c>
      <c r="R6" s="1580" t="s">
        <v>592</v>
      </c>
      <c r="S6" s="1246" t="s">
        <v>593</v>
      </c>
      <c r="T6" s="806"/>
      <c r="U6" s="806"/>
    </row>
    <row r="7" spans="1:21" s="806" customFormat="1" ht="21.75" customHeight="1" thickBot="1" x14ac:dyDescent="0.3">
      <c r="A7" s="786" t="s">
        <v>623</v>
      </c>
      <c r="B7" s="808">
        <v>6715846923.1099997</v>
      </c>
      <c r="C7" s="808">
        <v>45358428.670000002</v>
      </c>
      <c r="D7" s="808">
        <v>1173284389.6199999</v>
      </c>
      <c r="E7" s="808">
        <v>2674479230</v>
      </c>
      <c r="F7" s="808">
        <v>2061373453.1600001</v>
      </c>
      <c r="G7" s="808">
        <v>2142960260</v>
      </c>
      <c r="H7" s="808">
        <v>2433716690.0799999</v>
      </c>
      <c r="I7" s="808">
        <v>1911796595.24</v>
      </c>
      <c r="J7" s="808">
        <v>321429261.14999998</v>
      </c>
      <c r="K7" s="808">
        <v>1397383061</v>
      </c>
      <c r="L7" s="808">
        <v>710059575.60000002</v>
      </c>
      <c r="M7" s="808">
        <v>433897146.99000001</v>
      </c>
      <c r="N7" s="808">
        <v>219429323.62</v>
      </c>
      <c r="O7" s="808">
        <v>1359914510.53</v>
      </c>
      <c r="P7" s="808">
        <v>1811154217</v>
      </c>
      <c r="Q7" s="808">
        <v>1901899687</v>
      </c>
      <c r="R7" s="1581">
        <v>1701917587.4099998</v>
      </c>
      <c r="S7" s="809">
        <v>127846725</v>
      </c>
    </row>
    <row r="8" spans="1:21" s="806" customFormat="1" ht="15" x14ac:dyDescent="0.25">
      <c r="A8" s="810" t="s">
        <v>1663</v>
      </c>
      <c r="B8" s="811">
        <v>4915170262.7599993</v>
      </c>
      <c r="C8" s="811">
        <v>8860864.790000001</v>
      </c>
      <c r="D8" s="811">
        <v>720638406.25999999</v>
      </c>
      <c r="E8" s="811">
        <v>232688165</v>
      </c>
      <c r="F8" s="811">
        <v>1373240111.8900001</v>
      </c>
      <c r="G8" s="811">
        <v>1718214899</v>
      </c>
      <c r="H8" s="811">
        <v>1378734785.3399999</v>
      </c>
      <c r="I8" s="811">
        <v>567521774.23000002</v>
      </c>
      <c r="J8" s="811">
        <v>183120740.47</v>
      </c>
      <c r="K8" s="811">
        <v>862138238</v>
      </c>
      <c r="L8" s="811">
        <v>445960035.13</v>
      </c>
      <c r="M8" s="811">
        <v>267595025.83000001</v>
      </c>
      <c r="N8" s="811">
        <v>128318156.07000001</v>
      </c>
      <c r="O8" s="811">
        <v>398602209.49000001</v>
      </c>
      <c r="P8" s="811">
        <v>720184534</v>
      </c>
      <c r="Q8" s="811">
        <v>1459627271</v>
      </c>
      <c r="R8" s="1582">
        <v>979143029.87</v>
      </c>
      <c r="S8" s="813">
        <v>48317256</v>
      </c>
    </row>
    <row r="9" spans="1:21" s="806" customFormat="1" ht="15" x14ac:dyDescent="0.25">
      <c r="A9" s="1220" t="s">
        <v>1664</v>
      </c>
      <c r="B9" s="814">
        <v>157594009.72999999</v>
      </c>
      <c r="C9" s="814">
        <v>2326987.9300000002</v>
      </c>
      <c r="D9" s="814">
        <v>241381700.53</v>
      </c>
      <c r="E9" s="814">
        <v>71458468</v>
      </c>
      <c r="F9" s="814">
        <v>163797921.99000001</v>
      </c>
      <c r="G9" s="814">
        <v>485981432</v>
      </c>
      <c r="H9" s="814">
        <v>81942670.700000003</v>
      </c>
      <c r="I9" s="814">
        <v>142879399.87</v>
      </c>
      <c r="J9" s="814">
        <v>65126800.740000002</v>
      </c>
      <c r="K9" s="814">
        <v>38774842</v>
      </c>
      <c r="L9" s="814">
        <v>32636135.690000001</v>
      </c>
      <c r="M9" s="814">
        <v>17242908.73</v>
      </c>
      <c r="N9" s="815">
        <v>14885073.74</v>
      </c>
      <c r="O9" s="814">
        <v>225620864.77000001</v>
      </c>
      <c r="P9" s="814">
        <v>156914463</v>
      </c>
      <c r="Q9" s="814">
        <v>332442299</v>
      </c>
      <c r="R9" s="1228">
        <v>174108711.12</v>
      </c>
      <c r="S9" s="816">
        <v>7717158</v>
      </c>
    </row>
    <row r="10" spans="1:21" s="806" customFormat="1" ht="15" x14ac:dyDescent="0.25">
      <c r="A10" s="1220" t="s">
        <v>1665</v>
      </c>
      <c r="B10" s="814">
        <v>0</v>
      </c>
      <c r="C10" s="814">
        <v>0</v>
      </c>
      <c r="D10" s="814">
        <v>227565.48</v>
      </c>
      <c r="E10" s="814">
        <v>15168047</v>
      </c>
      <c r="F10" s="814">
        <v>0</v>
      </c>
      <c r="G10" s="814">
        <v>689874</v>
      </c>
      <c r="H10" s="814">
        <v>41702.449999999997</v>
      </c>
      <c r="I10" s="814">
        <v>0</v>
      </c>
      <c r="J10" s="814">
        <v>27631.95</v>
      </c>
      <c r="K10" s="814">
        <v>351000</v>
      </c>
      <c r="L10" s="814">
        <v>283985.21000000002</v>
      </c>
      <c r="M10" s="814">
        <v>0</v>
      </c>
      <c r="N10" s="815">
        <v>14236.14</v>
      </c>
      <c r="O10" s="814">
        <v>0</v>
      </c>
      <c r="P10" s="814">
        <v>0</v>
      </c>
      <c r="Q10" s="814">
        <v>0</v>
      </c>
      <c r="R10" s="1228">
        <v>3316188</v>
      </c>
      <c r="S10" s="816">
        <v>0</v>
      </c>
    </row>
    <row r="11" spans="1:21" s="806" customFormat="1" ht="15" x14ac:dyDescent="0.25">
      <c r="A11" s="1220" t="s">
        <v>1666</v>
      </c>
      <c r="B11" s="814">
        <v>4466461315.7299995</v>
      </c>
      <c r="C11" s="814">
        <v>5768394.6100000003</v>
      </c>
      <c r="D11" s="814">
        <v>198167145.08000001</v>
      </c>
      <c r="E11" s="814">
        <v>48952111</v>
      </c>
      <c r="F11" s="814">
        <v>838294067.11000001</v>
      </c>
      <c r="G11" s="814">
        <v>698575969</v>
      </c>
      <c r="H11" s="814">
        <v>847278153.94000006</v>
      </c>
      <c r="I11" s="814">
        <v>117740708.31999999</v>
      </c>
      <c r="J11" s="814">
        <v>24247779.5</v>
      </c>
      <c r="K11" s="814">
        <v>179386201</v>
      </c>
      <c r="L11" s="814">
        <v>47658131.009999998</v>
      </c>
      <c r="M11" s="814">
        <v>105872070.45</v>
      </c>
      <c r="N11" s="815">
        <v>19865100.140000001</v>
      </c>
      <c r="O11" s="814">
        <v>85209192.079999998</v>
      </c>
      <c r="P11" s="814">
        <v>218284946</v>
      </c>
      <c r="Q11" s="814">
        <v>398874876</v>
      </c>
      <c r="R11" s="1228">
        <v>497602842.94</v>
      </c>
      <c r="S11" s="816">
        <v>19212496</v>
      </c>
    </row>
    <row r="12" spans="1:21" s="806" customFormat="1" ht="15" x14ac:dyDescent="0.25">
      <c r="A12" s="1220" t="s">
        <v>1667</v>
      </c>
      <c r="B12" s="814">
        <v>0</v>
      </c>
      <c r="C12" s="814">
        <v>0</v>
      </c>
      <c r="D12" s="814">
        <v>0</v>
      </c>
      <c r="E12" s="814">
        <v>0</v>
      </c>
      <c r="F12" s="814">
        <v>0</v>
      </c>
      <c r="G12" s="814">
        <v>210392514</v>
      </c>
      <c r="H12" s="814">
        <v>0</v>
      </c>
      <c r="I12" s="814">
        <v>1572044.34</v>
      </c>
      <c r="J12" s="814">
        <v>866891.42</v>
      </c>
      <c r="K12" s="814">
        <v>50723172</v>
      </c>
      <c r="L12" s="814">
        <v>69612289.310000002</v>
      </c>
      <c r="M12" s="814">
        <v>16264454.15</v>
      </c>
      <c r="N12" s="815">
        <v>1388045.5</v>
      </c>
      <c r="O12" s="814">
        <v>4290454.96</v>
      </c>
      <c r="P12" s="814">
        <v>50082849</v>
      </c>
      <c r="Q12" s="814">
        <v>335573698</v>
      </c>
      <c r="R12" s="1228">
        <v>142620349.97</v>
      </c>
      <c r="S12" s="816">
        <v>3826</v>
      </c>
      <c r="T12" s="802"/>
    </row>
    <row r="13" spans="1:21" s="806" customFormat="1" ht="15" x14ac:dyDescent="0.25">
      <c r="A13" s="1220" t="s">
        <v>1668</v>
      </c>
      <c r="B13" s="814">
        <v>281989676.83999997</v>
      </c>
      <c r="C13" s="814">
        <v>739527.58</v>
      </c>
      <c r="D13" s="814">
        <v>280861995.17000002</v>
      </c>
      <c r="E13" s="814">
        <v>86375867</v>
      </c>
      <c r="F13" s="814">
        <v>337369521.74000001</v>
      </c>
      <c r="G13" s="814">
        <v>297557142</v>
      </c>
      <c r="H13" s="814">
        <v>343602265.45999998</v>
      </c>
      <c r="I13" s="814">
        <v>291379685.05000001</v>
      </c>
      <c r="J13" s="814">
        <v>91740155.700000003</v>
      </c>
      <c r="K13" s="814">
        <v>592903023</v>
      </c>
      <c r="L13" s="814">
        <v>295591699.19</v>
      </c>
      <c r="M13" s="814">
        <v>128215592.5</v>
      </c>
      <c r="N13" s="815">
        <v>90222531.5</v>
      </c>
      <c r="O13" s="814">
        <v>72897225.390000001</v>
      </c>
      <c r="P13" s="814">
        <v>279186832</v>
      </c>
      <c r="Q13" s="814">
        <v>390775012</v>
      </c>
      <c r="R13" s="1228">
        <v>154465881.87</v>
      </c>
      <c r="S13" s="816">
        <v>17783273</v>
      </c>
      <c r="T13" s="802"/>
    </row>
    <row r="14" spans="1:21" s="806" customFormat="1" ht="15" x14ac:dyDescent="0.25">
      <c r="A14" s="1220" t="s">
        <v>1669</v>
      </c>
      <c r="B14" s="814">
        <v>6653380.3700000001</v>
      </c>
      <c r="C14" s="814">
        <v>25954.67</v>
      </c>
      <c r="D14" s="814">
        <v>0</v>
      </c>
      <c r="E14" s="814">
        <v>8030958</v>
      </c>
      <c r="F14" s="814">
        <v>33594583.229999997</v>
      </c>
      <c r="G14" s="814">
        <v>25017968</v>
      </c>
      <c r="H14" s="814">
        <v>41154298.119999997</v>
      </c>
      <c r="I14" s="814">
        <v>13949936.65</v>
      </c>
      <c r="J14" s="814">
        <v>1111481.1599999999</v>
      </c>
      <c r="K14" s="814">
        <v>0</v>
      </c>
      <c r="L14" s="814">
        <v>177794.72</v>
      </c>
      <c r="M14" s="814">
        <v>0</v>
      </c>
      <c r="N14" s="815">
        <v>1462296.83</v>
      </c>
      <c r="O14" s="814">
        <v>10584472.289999999</v>
      </c>
      <c r="P14" s="814">
        <v>15715323</v>
      </c>
      <c r="Q14" s="814">
        <v>1961386</v>
      </c>
      <c r="R14" s="1228">
        <v>7029055.9699999997</v>
      </c>
      <c r="S14" s="816">
        <v>876914</v>
      </c>
      <c r="T14" s="802"/>
    </row>
    <row r="15" spans="1:21" s="806" customFormat="1" ht="15" x14ac:dyDescent="0.25">
      <c r="A15" s="1220" t="s">
        <v>1670</v>
      </c>
      <c r="B15" s="814">
        <v>2471880.09</v>
      </c>
      <c r="C15" s="814">
        <v>0</v>
      </c>
      <c r="D15" s="814">
        <v>0</v>
      </c>
      <c r="E15" s="814">
        <v>2702714</v>
      </c>
      <c r="F15" s="814">
        <v>184017.82</v>
      </c>
      <c r="G15" s="814">
        <v>0</v>
      </c>
      <c r="H15" s="814">
        <v>64715694.670000002</v>
      </c>
      <c r="I15" s="814">
        <v>0</v>
      </c>
      <c r="J15" s="814">
        <v>0</v>
      </c>
      <c r="K15" s="814">
        <v>0</v>
      </c>
      <c r="L15" s="814">
        <v>0</v>
      </c>
      <c r="M15" s="814">
        <v>0</v>
      </c>
      <c r="N15" s="815">
        <v>480872.22</v>
      </c>
      <c r="O15" s="814">
        <v>0</v>
      </c>
      <c r="P15" s="814">
        <v>121</v>
      </c>
      <c r="Q15" s="814">
        <v>0</v>
      </c>
      <c r="R15" s="1228">
        <v>0</v>
      </c>
      <c r="S15" s="816">
        <v>2723589</v>
      </c>
      <c r="T15" s="802"/>
    </row>
    <row r="16" spans="1:21" s="806" customFormat="1" ht="15" x14ac:dyDescent="0.25">
      <c r="A16" s="1221" t="s">
        <v>1671</v>
      </c>
      <c r="B16" s="817">
        <v>1800676660.3500001</v>
      </c>
      <c r="C16" s="817">
        <v>36497563.880000003</v>
      </c>
      <c r="D16" s="817">
        <v>452645983.35999995</v>
      </c>
      <c r="E16" s="817">
        <v>2441791065</v>
      </c>
      <c r="F16" s="817">
        <v>688133341.26999998</v>
      </c>
      <c r="G16" s="817">
        <v>424745361</v>
      </c>
      <c r="H16" s="817">
        <v>1054981904.74</v>
      </c>
      <c r="I16" s="817">
        <v>1344274821.01</v>
      </c>
      <c r="J16" s="817">
        <v>138308520.67999998</v>
      </c>
      <c r="K16" s="817">
        <v>535244823</v>
      </c>
      <c r="L16" s="817">
        <v>264099540.47</v>
      </c>
      <c r="M16" s="817">
        <v>166302121.16</v>
      </c>
      <c r="N16" s="817">
        <v>91111167.550000012</v>
      </c>
      <c r="O16" s="817">
        <v>961312301.03999996</v>
      </c>
      <c r="P16" s="817">
        <v>1090969683</v>
      </c>
      <c r="Q16" s="817">
        <v>442272416</v>
      </c>
      <c r="R16" s="1582">
        <v>722774557.53999996</v>
      </c>
      <c r="S16" s="812">
        <v>79529469</v>
      </c>
    </row>
    <row r="17" spans="1:21" s="806" customFormat="1" ht="15" x14ac:dyDescent="0.25">
      <c r="A17" s="1220" t="s">
        <v>1672</v>
      </c>
      <c r="B17" s="814">
        <v>1881146.52</v>
      </c>
      <c r="C17" s="814">
        <v>265777.2</v>
      </c>
      <c r="D17" s="814">
        <v>36642727.409999996</v>
      </c>
      <c r="E17" s="814">
        <v>1104253</v>
      </c>
      <c r="F17" s="814">
        <v>128191.7</v>
      </c>
      <c r="G17" s="814">
        <v>840541</v>
      </c>
      <c r="H17" s="814">
        <v>30068220.190000001</v>
      </c>
      <c r="I17" s="814">
        <v>472771.9</v>
      </c>
      <c r="J17" s="814">
        <v>1255996.47</v>
      </c>
      <c r="K17" s="814">
        <v>0</v>
      </c>
      <c r="L17" s="814">
        <v>12042512.960000001</v>
      </c>
      <c r="M17" s="814">
        <v>184412.31</v>
      </c>
      <c r="N17" s="818">
        <v>524844.18000000005</v>
      </c>
      <c r="O17" s="814">
        <v>0</v>
      </c>
      <c r="P17" s="814">
        <v>79120</v>
      </c>
      <c r="Q17" s="814">
        <v>0</v>
      </c>
      <c r="R17" s="1228">
        <v>0</v>
      </c>
      <c r="S17" s="816">
        <v>2788594</v>
      </c>
      <c r="T17" s="819"/>
      <c r="U17" s="819"/>
    </row>
    <row r="18" spans="1:21" s="806" customFormat="1" ht="15" x14ac:dyDescent="0.25">
      <c r="A18" s="1220" t="s">
        <v>1673</v>
      </c>
      <c r="B18" s="814">
        <v>22784557.739999998</v>
      </c>
      <c r="C18" s="814">
        <v>0</v>
      </c>
      <c r="D18" s="814">
        <v>11571771.68</v>
      </c>
      <c r="E18" s="814">
        <v>96853668</v>
      </c>
      <c r="F18" s="814">
        <v>257875353.71000001</v>
      </c>
      <c r="G18" s="814">
        <v>0</v>
      </c>
      <c r="H18" s="814">
        <v>0</v>
      </c>
      <c r="I18" s="814">
        <v>0</v>
      </c>
      <c r="J18" s="814">
        <v>72093409.879999995</v>
      </c>
      <c r="K18" s="814">
        <v>0</v>
      </c>
      <c r="L18" s="814">
        <v>0</v>
      </c>
      <c r="M18" s="814">
        <v>0</v>
      </c>
      <c r="N18" s="818">
        <v>991800</v>
      </c>
      <c r="O18" s="814">
        <v>0</v>
      </c>
      <c r="P18" s="814">
        <v>0</v>
      </c>
      <c r="Q18" s="814">
        <v>0</v>
      </c>
      <c r="R18" s="1228">
        <v>14884951.91</v>
      </c>
      <c r="S18" s="816">
        <v>57863</v>
      </c>
      <c r="T18" s="819"/>
      <c r="U18" s="819"/>
    </row>
    <row r="19" spans="1:21" s="806" customFormat="1" ht="15" x14ac:dyDescent="0.25">
      <c r="A19" s="1220" t="s">
        <v>1674</v>
      </c>
      <c r="B19" s="814">
        <v>9931334.7300000004</v>
      </c>
      <c r="C19" s="814">
        <v>0</v>
      </c>
      <c r="D19" s="814">
        <v>-5545310.0300000003</v>
      </c>
      <c r="E19" s="814">
        <v>160407138</v>
      </c>
      <c r="F19" s="814">
        <v>0</v>
      </c>
      <c r="G19" s="814">
        <v>12418311</v>
      </c>
      <c r="H19" s="814">
        <v>39340000</v>
      </c>
      <c r="I19" s="814">
        <v>149640000</v>
      </c>
      <c r="J19" s="814">
        <v>0</v>
      </c>
      <c r="K19" s="814">
        <v>2576311</v>
      </c>
      <c r="L19" s="814">
        <v>15823861.279999999</v>
      </c>
      <c r="M19" s="814">
        <v>0</v>
      </c>
      <c r="N19" s="818">
        <v>0</v>
      </c>
      <c r="O19" s="814">
        <v>815567.57</v>
      </c>
      <c r="P19" s="814">
        <v>174157456</v>
      </c>
      <c r="Q19" s="814">
        <v>0</v>
      </c>
      <c r="R19" s="1228">
        <v>0</v>
      </c>
      <c r="S19" s="816">
        <v>0</v>
      </c>
      <c r="T19" s="819"/>
      <c r="U19" s="819"/>
    </row>
    <row r="20" spans="1:21" s="806" customFormat="1" ht="15" x14ac:dyDescent="0.25">
      <c r="A20" s="1220" t="s">
        <v>1675</v>
      </c>
      <c r="B20" s="814">
        <v>1731565778.6900001</v>
      </c>
      <c r="C20" s="814">
        <v>36231786.68</v>
      </c>
      <c r="D20" s="814">
        <v>409711544.45999998</v>
      </c>
      <c r="E20" s="814">
        <v>2152457307</v>
      </c>
      <c r="F20" s="814">
        <v>295738372.94999999</v>
      </c>
      <c r="G20" s="814">
        <v>411486509</v>
      </c>
      <c r="H20" s="814">
        <v>433269727.62</v>
      </c>
      <c r="I20" s="814">
        <v>1188408681.6099999</v>
      </c>
      <c r="J20" s="814">
        <v>64944344.289999999</v>
      </c>
      <c r="K20" s="814">
        <v>532668512</v>
      </c>
      <c r="L20" s="814">
        <v>236233163.22999999</v>
      </c>
      <c r="M20" s="814">
        <v>166117708.84999999</v>
      </c>
      <c r="N20" s="818">
        <v>89141742.170000002</v>
      </c>
      <c r="O20" s="814">
        <v>939476126.38</v>
      </c>
      <c r="P20" s="814">
        <v>883346421</v>
      </c>
      <c r="Q20" s="814">
        <v>439982997</v>
      </c>
      <c r="R20" s="1228">
        <v>707562274.83000004</v>
      </c>
      <c r="S20" s="816">
        <v>68947603</v>
      </c>
      <c r="T20" s="819"/>
      <c r="U20" s="819"/>
    </row>
    <row r="21" spans="1:21" s="806" customFormat="1" ht="15" x14ac:dyDescent="0.25">
      <c r="A21" s="1220" t="s">
        <v>1676</v>
      </c>
      <c r="B21" s="814">
        <v>0</v>
      </c>
      <c r="C21" s="814">
        <v>0</v>
      </c>
      <c r="D21" s="814">
        <v>0</v>
      </c>
      <c r="E21" s="814">
        <v>0</v>
      </c>
      <c r="F21" s="814">
        <v>0</v>
      </c>
      <c r="G21" s="814">
        <v>0</v>
      </c>
      <c r="H21" s="814">
        <v>0</v>
      </c>
      <c r="I21" s="814">
        <v>0</v>
      </c>
      <c r="J21" s="814">
        <v>0</v>
      </c>
      <c r="K21" s="814">
        <v>0</v>
      </c>
      <c r="L21" s="814">
        <v>0</v>
      </c>
      <c r="M21" s="814">
        <v>0</v>
      </c>
      <c r="N21" s="818">
        <v>0</v>
      </c>
      <c r="O21" s="814">
        <v>0</v>
      </c>
      <c r="P21" s="814">
        <v>0</v>
      </c>
      <c r="Q21" s="814">
        <v>0</v>
      </c>
      <c r="R21" s="1228">
        <v>0</v>
      </c>
      <c r="S21" s="816">
        <v>2489122</v>
      </c>
      <c r="T21" s="819"/>
      <c r="U21" s="819"/>
    </row>
    <row r="22" spans="1:21" s="806" customFormat="1" ht="15" x14ac:dyDescent="0.25">
      <c r="A22" s="1220" t="s">
        <v>1677</v>
      </c>
      <c r="B22" s="814">
        <v>34513842.670000002</v>
      </c>
      <c r="C22" s="814">
        <v>0</v>
      </c>
      <c r="D22" s="814">
        <v>265249.84000000003</v>
      </c>
      <c r="E22" s="814">
        <v>341249</v>
      </c>
      <c r="F22" s="814">
        <v>2372529.9300000002</v>
      </c>
      <c r="G22" s="814">
        <v>0</v>
      </c>
      <c r="H22" s="814">
        <v>0</v>
      </c>
      <c r="I22" s="814">
        <v>5753367.5</v>
      </c>
      <c r="J22" s="814">
        <v>14770.04</v>
      </c>
      <c r="K22" s="814">
        <v>0</v>
      </c>
      <c r="L22" s="814">
        <v>0</v>
      </c>
      <c r="M22" s="814">
        <v>0</v>
      </c>
      <c r="N22" s="818">
        <v>452781.2</v>
      </c>
      <c r="O22" s="814">
        <v>9378109.4100000001</v>
      </c>
      <c r="P22" s="814">
        <v>0</v>
      </c>
      <c r="Q22" s="814">
        <v>0</v>
      </c>
      <c r="R22" s="1228">
        <v>327330.8</v>
      </c>
      <c r="S22" s="816">
        <v>13273</v>
      </c>
      <c r="T22" s="819"/>
      <c r="U22" s="819"/>
    </row>
    <row r="23" spans="1:21" s="806" customFormat="1" ht="15" x14ac:dyDescent="0.25">
      <c r="A23" s="1220" t="s">
        <v>1678</v>
      </c>
      <c r="B23" s="814">
        <v>0</v>
      </c>
      <c r="C23" s="814">
        <v>0</v>
      </c>
      <c r="D23" s="814">
        <v>0</v>
      </c>
      <c r="E23" s="814">
        <v>1659151</v>
      </c>
      <c r="F23" s="814">
        <v>0</v>
      </c>
      <c r="G23" s="814">
        <v>0</v>
      </c>
      <c r="H23" s="814">
        <v>0</v>
      </c>
      <c r="I23" s="814">
        <v>0</v>
      </c>
      <c r="J23" s="814">
        <v>0</v>
      </c>
      <c r="K23" s="814">
        <v>0</v>
      </c>
      <c r="L23" s="814">
        <v>3</v>
      </c>
      <c r="M23" s="814">
        <v>0</v>
      </c>
      <c r="N23" s="818">
        <v>0</v>
      </c>
      <c r="O23" s="814">
        <v>0</v>
      </c>
      <c r="P23" s="814">
        <v>0</v>
      </c>
      <c r="Q23" s="814">
        <v>0</v>
      </c>
      <c r="R23" s="1228">
        <v>0</v>
      </c>
      <c r="S23" s="816">
        <v>5233014</v>
      </c>
      <c r="T23" s="819"/>
      <c r="U23" s="819"/>
    </row>
    <row r="24" spans="1:21" s="806" customFormat="1" ht="15" x14ac:dyDescent="0.25">
      <c r="A24" s="1220" t="s">
        <v>1679</v>
      </c>
      <c r="B24" s="814">
        <v>0</v>
      </c>
      <c r="C24" s="814">
        <v>0</v>
      </c>
      <c r="D24" s="814">
        <v>0</v>
      </c>
      <c r="E24" s="814">
        <v>28968299</v>
      </c>
      <c r="F24" s="814">
        <v>132018892.98</v>
      </c>
      <c r="G24" s="814">
        <v>0</v>
      </c>
      <c r="H24" s="814">
        <v>552303956.92999995</v>
      </c>
      <c r="I24" s="814">
        <v>0</v>
      </c>
      <c r="J24" s="814">
        <v>0</v>
      </c>
      <c r="K24" s="814">
        <v>0</v>
      </c>
      <c r="L24" s="814">
        <v>0</v>
      </c>
      <c r="M24" s="814">
        <v>0</v>
      </c>
      <c r="N24" s="818">
        <v>0</v>
      </c>
      <c r="O24" s="814">
        <v>90480</v>
      </c>
      <c r="P24" s="814">
        <v>33386686</v>
      </c>
      <c r="Q24" s="814">
        <v>2289419</v>
      </c>
      <c r="R24" s="1228">
        <v>0</v>
      </c>
      <c r="S24" s="816">
        <v>0</v>
      </c>
      <c r="T24" s="819"/>
      <c r="U24" s="819"/>
    </row>
    <row r="25" spans="1:21" s="806" customFormat="1" ht="15.75" thickBot="1" x14ac:dyDescent="0.3">
      <c r="A25" s="1222" t="s">
        <v>1680</v>
      </c>
      <c r="B25" s="814">
        <v>0</v>
      </c>
      <c r="C25" s="814">
        <v>0</v>
      </c>
      <c r="D25" s="814">
        <v>0</v>
      </c>
      <c r="E25" s="814">
        <v>0</v>
      </c>
      <c r="F25" s="814">
        <v>0</v>
      </c>
      <c r="G25" s="814">
        <v>0</v>
      </c>
      <c r="H25" s="814">
        <v>0</v>
      </c>
      <c r="I25" s="814">
        <v>0</v>
      </c>
      <c r="J25" s="814">
        <v>0</v>
      </c>
      <c r="K25" s="814">
        <v>0</v>
      </c>
      <c r="L25" s="814">
        <v>0</v>
      </c>
      <c r="M25" s="814">
        <v>0</v>
      </c>
      <c r="N25" s="818">
        <v>0</v>
      </c>
      <c r="O25" s="814">
        <v>11552017.68</v>
      </c>
      <c r="P25" s="814">
        <v>0</v>
      </c>
      <c r="Q25" s="814">
        <v>0</v>
      </c>
      <c r="R25" s="1228">
        <v>0</v>
      </c>
      <c r="S25" s="816">
        <v>0</v>
      </c>
      <c r="T25" s="819"/>
      <c r="U25" s="819"/>
    </row>
    <row r="26" spans="1:21" s="806" customFormat="1" ht="15.75" thickBot="1" x14ac:dyDescent="0.3">
      <c r="A26" s="820" t="s">
        <v>624</v>
      </c>
      <c r="B26" s="808">
        <v>4538480862.3000002</v>
      </c>
      <c r="C26" s="808">
        <v>1617925.31</v>
      </c>
      <c r="D26" s="808">
        <v>495942775.24000001</v>
      </c>
      <c r="E26" s="808">
        <v>1053834530</v>
      </c>
      <c r="F26" s="808">
        <v>1280961497.8600001</v>
      </c>
      <c r="G26" s="808">
        <v>966253848</v>
      </c>
      <c r="H26" s="808">
        <v>1711562286.9200001</v>
      </c>
      <c r="I26" s="808">
        <v>1045334541.9899999</v>
      </c>
      <c r="J26" s="808">
        <v>167063027.30000001</v>
      </c>
      <c r="K26" s="808">
        <v>955593754</v>
      </c>
      <c r="L26" s="808">
        <v>471842838.64999998</v>
      </c>
      <c r="M26" s="808">
        <v>295807660.86000001</v>
      </c>
      <c r="N26" s="808">
        <v>127314160.53999999</v>
      </c>
      <c r="O26" s="808">
        <v>789100812.26000011</v>
      </c>
      <c r="P26" s="808">
        <v>1081828303</v>
      </c>
      <c r="Q26" s="808">
        <v>1423781730</v>
      </c>
      <c r="R26" s="1581">
        <v>1079755909.7700002</v>
      </c>
      <c r="S26" s="809">
        <v>65277150</v>
      </c>
    </row>
    <row r="27" spans="1:21" s="806" customFormat="1" ht="15" x14ac:dyDescent="0.25">
      <c r="A27" s="1221" t="s">
        <v>1681</v>
      </c>
      <c r="B27" s="817">
        <v>4395857834.8400002</v>
      </c>
      <c r="C27" s="817">
        <v>505191.58</v>
      </c>
      <c r="D27" s="817">
        <v>213505605.41</v>
      </c>
      <c r="E27" s="817">
        <v>305637939</v>
      </c>
      <c r="F27" s="817">
        <v>763173002.80000007</v>
      </c>
      <c r="G27" s="817">
        <v>838681056</v>
      </c>
      <c r="H27" s="817">
        <v>1167397505.76</v>
      </c>
      <c r="I27" s="817">
        <v>703743630.58999991</v>
      </c>
      <c r="J27" s="817">
        <v>96945027.659999996</v>
      </c>
      <c r="K27" s="817">
        <v>431539197</v>
      </c>
      <c r="L27" s="817">
        <v>193571320.81</v>
      </c>
      <c r="M27" s="817">
        <v>210453991.71000001</v>
      </c>
      <c r="N27" s="817">
        <v>62530217.630000003</v>
      </c>
      <c r="O27" s="817">
        <v>211833492.56000003</v>
      </c>
      <c r="P27" s="817">
        <v>464244860</v>
      </c>
      <c r="Q27" s="817">
        <v>684567509</v>
      </c>
      <c r="R27" s="1582">
        <v>877082119.24000013</v>
      </c>
      <c r="S27" s="812">
        <v>40193403</v>
      </c>
    </row>
    <row r="28" spans="1:21" s="806" customFormat="1" ht="15" x14ac:dyDescent="0.25">
      <c r="A28" s="1220" t="s">
        <v>1682</v>
      </c>
      <c r="B28" s="814">
        <v>683234022.54999995</v>
      </c>
      <c r="C28" s="814">
        <v>337127.59</v>
      </c>
      <c r="D28" s="814">
        <v>100573900.77</v>
      </c>
      <c r="E28" s="814">
        <v>69952510</v>
      </c>
      <c r="F28" s="814">
        <v>187372550.91999999</v>
      </c>
      <c r="G28" s="814">
        <v>44322688</v>
      </c>
      <c r="H28" s="814">
        <v>22359526.25</v>
      </c>
      <c r="I28" s="814">
        <v>247266424.86000001</v>
      </c>
      <c r="J28" s="814">
        <v>56649463.079999998</v>
      </c>
      <c r="K28" s="814">
        <v>65062932</v>
      </c>
      <c r="L28" s="814">
        <v>32658643.870000001</v>
      </c>
      <c r="M28" s="814">
        <v>22078468.699999999</v>
      </c>
      <c r="N28" s="814">
        <v>11674928.199999999</v>
      </c>
      <c r="O28" s="814">
        <v>94534710.590000004</v>
      </c>
      <c r="P28" s="814">
        <v>164210297</v>
      </c>
      <c r="Q28" s="814">
        <v>33466288</v>
      </c>
      <c r="R28" s="1583">
        <v>18544564.75</v>
      </c>
      <c r="S28" s="816">
        <v>3094805</v>
      </c>
    </row>
    <row r="29" spans="1:21" s="806" customFormat="1" ht="15" x14ac:dyDescent="0.25">
      <c r="A29" s="1220" t="s">
        <v>1683</v>
      </c>
      <c r="B29" s="814">
        <v>0</v>
      </c>
      <c r="C29" s="814">
        <v>0</v>
      </c>
      <c r="D29" s="814">
        <v>84450748.170000002</v>
      </c>
      <c r="E29" s="814">
        <v>41654560</v>
      </c>
      <c r="F29" s="814">
        <v>0</v>
      </c>
      <c r="G29" s="814">
        <v>593213129</v>
      </c>
      <c r="H29" s="814">
        <v>805609143.90999997</v>
      </c>
      <c r="I29" s="814">
        <v>173447068.41999999</v>
      </c>
      <c r="J29" s="814">
        <v>21430500</v>
      </c>
      <c r="K29" s="814">
        <v>72444121</v>
      </c>
      <c r="L29" s="814">
        <v>1976372.66</v>
      </c>
      <c r="M29" s="814">
        <v>150871577.49000001</v>
      </c>
      <c r="N29" s="814">
        <v>15482388.01</v>
      </c>
      <c r="O29" s="814">
        <v>20484772.420000002</v>
      </c>
      <c r="P29" s="814">
        <v>185801263</v>
      </c>
      <c r="Q29" s="814">
        <v>422755806</v>
      </c>
      <c r="R29" s="1583">
        <v>592763430.57000005</v>
      </c>
      <c r="S29" s="816">
        <v>26706638</v>
      </c>
    </row>
    <row r="30" spans="1:21" s="806" customFormat="1" ht="15" x14ac:dyDescent="0.25">
      <c r="A30" s="1220" t="s">
        <v>1684</v>
      </c>
      <c r="B30" s="814">
        <v>0</v>
      </c>
      <c r="C30" s="814">
        <v>0</v>
      </c>
      <c r="D30" s="814">
        <v>4571482.67</v>
      </c>
      <c r="E30" s="814">
        <v>109181165</v>
      </c>
      <c r="F30" s="814">
        <v>282024303.19</v>
      </c>
      <c r="G30" s="814">
        <v>171114917</v>
      </c>
      <c r="H30" s="814">
        <v>316573737.00999999</v>
      </c>
      <c r="I30" s="814">
        <v>0</v>
      </c>
      <c r="J30" s="814">
        <v>0</v>
      </c>
      <c r="K30" s="814">
        <v>248824497</v>
      </c>
      <c r="L30" s="814">
        <v>147475029.40000001</v>
      </c>
      <c r="M30" s="814">
        <v>0</v>
      </c>
      <c r="N30" s="814">
        <v>8123500</v>
      </c>
      <c r="O30" s="814">
        <v>75313411.829999998</v>
      </c>
      <c r="P30" s="814">
        <v>47012066</v>
      </c>
      <c r="Q30" s="814">
        <v>5843633</v>
      </c>
      <c r="R30" s="1583">
        <v>233228000</v>
      </c>
      <c r="S30" s="816">
        <v>4809048</v>
      </c>
    </row>
    <row r="31" spans="1:21" s="806" customFormat="1" ht="15" x14ac:dyDescent="0.25">
      <c r="A31" s="1223" t="s">
        <v>1715</v>
      </c>
      <c r="B31" s="814">
        <v>2390009991.77</v>
      </c>
      <c r="C31" s="814">
        <v>0</v>
      </c>
      <c r="D31" s="814">
        <v>0</v>
      </c>
      <c r="E31" s="814">
        <v>8204057</v>
      </c>
      <c r="F31" s="814">
        <v>91717462.209999993</v>
      </c>
      <c r="G31" s="814">
        <v>0</v>
      </c>
      <c r="H31" s="814">
        <v>0</v>
      </c>
      <c r="I31" s="814">
        <v>61318584</v>
      </c>
      <c r="J31" s="814">
        <v>0</v>
      </c>
      <c r="K31" s="814">
        <v>0</v>
      </c>
      <c r="L31" s="814">
        <v>0</v>
      </c>
      <c r="M31" s="814">
        <v>0</v>
      </c>
      <c r="N31" s="814">
        <v>0</v>
      </c>
      <c r="O31" s="814">
        <v>64509.08</v>
      </c>
      <c r="P31" s="814">
        <v>0</v>
      </c>
      <c r="Q31" s="814">
        <v>123651170</v>
      </c>
      <c r="R31" s="1583">
        <v>0</v>
      </c>
      <c r="S31" s="816">
        <v>0</v>
      </c>
    </row>
    <row r="32" spans="1:21" s="806" customFormat="1" ht="15" x14ac:dyDescent="0.25">
      <c r="A32" s="1220" t="s">
        <v>1686</v>
      </c>
      <c r="B32" s="814">
        <v>1322613820.52</v>
      </c>
      <c r="C32" s="814">
        <v>168063.99</v>
      </c>
      <c r="D32" s="814">
        <v>23909473.800000001</v>
      </c>
      <c r="E32" s="814">
        <v>60018343</v>
      </c>
      <c r="F32" s="814">
        <v>202040260.96000001</v>
      </c>
      <c r="G32" s="814">
        <v>7286006</v>
      </c>
      <c r="H32" s="814">
        <v>12735691.869999999</v>
      </c>
      <c r="I32" s="814">
        <v>143742084.31999999</v>
      </c>
      <c r="J32" s="814">
        <v>16115395.02</v>
      </c>
      <c r="K32" s="814">
        <v>1539543</v>
      </c>
      <c r="L32" s="814">
        <v>8291372.2300000004</v>
      </c>
      <c r="M32" s="814">
        <v>14849160.699999999</v>
      </c>
      <c r="N32" s="814">
        <v>18242099.489999998</v>
      </c>
      <c r="O32" s="814">
        <v>12512591.52</v>
      </c>
      <c r="P32" s="814">
        <v>61964074</v>
      </c>
      <c r="Q32" s="814">
        <v>0</v>
      </c>
      <c r="R32" s="1583">
        <v>2488033.7000000002</v>
      </c>
      <c r="S32" s="816">
        <v>5582912</v>
      </c>
    </row>
    <row r="33" spans="1:21" s="806" customFormat="1" ht="15" x14ac:dyDescent="0.25">
      <c r="A33" s="1222" t="s">
        <v>1687</v>
      </c>
      <c r="B33" s="814">
        <v>0</v>
      </c>
      <c r="C33" s="814">
        <v>0</v>
      </c>
      <c r="D33" s="814">
        <v>0</v>
      </c>
      <c r="E33" s="814">
        <v>16476091</v>
      </c>
      <c r="F33" s="814">
        <v>18425.52</v>
      </c>
      <c r="G33" s="814">
        <v>22484812</v>
      </c>
      <c r="H33" s="814">
        <v>0</v>
      </c>
      <c r="I33" s="814">
        <v>961340</v>
      </c>
      <c r="J33" s="814">
        <v>0</v>
      </c>
      <c r="K33" s="814">
        <v>161265</v>
      </c>
      <c r="L33" s="814">
        <v>0</v>
      </c>
      <c r="M33" s="814">
        <v>0</v>
      </c>
      <c r="N33" s="814">
        <v>0</v>
      </c>
      <c r="O33" s="814">
        <v>8923497.1199999992</v>
      </c>
      <c r="P33" s="814">
        <v>488107</v>
      </c>
      <c r="Q33" s="814">
        <v>0</v>
      </c>
      <c r="R33" s="1583">
        <v>0</v>
      </c>
      <c r="S33" s="816">
        <v>0</v>
      </c>
    </row>
    <row r="34" spans="1:21" s="806" customFormat="1" ht="15" x14ac:dyDescent="0.25">
      <c r="A34" s="1222" t="s">
        <v>1688</v>
      </c>
      <c r="B34" s="814">
        <v>0</v>
      </c>
      <c r="C34" s="814">
        <v>0</v>
      </c>
      <c r="D34" s="814">
        <v>0</v>
      </c>
      <c r="E34" s="814">
        <v>0</v>
      </c>
      <c r="F34" s="814">
        <v>0</v>
      </c>
      <c r="G34" s="814">
        <v>259504</v>
      </c>
      <c r="H34" s="814">
        <v>0</v>
      </c>
      <c r="I34" s="814">
        <v>0</v>
      </c>
      <c r="J34" s="814">
        <v>0</v>
      </c>
      <c r="K34" s="814">
        <v>43506839</v>
      </c>
      <c r="L34" s="814">
        <v>3169902.65</v>
      </c>
      <c r="M34" s="814">
        <v>6410922.8300000001</v>
      </c>
      <c r="N34" s="814">
        <v>9007301.9299999997</v>
      </c>
      <c r="O34" s="814">
        <v>0</v>
      </c>
      <c r="P34" s="814">
        <v>0</v>
      </c>
      <c r="Q34" s="814">
        <v>0</v>
      </c>
      <c r="R34" s="1583">
        <v>3249828.39</v>
      </c>
      <c r="S34" s="816">
        <v>0</v>
      </c>
    </row>
    <row r="35" spans="1:21" s="806" customFormat="1" ht="15" x14ac:dyDescent="0.25">
      <c r="A35" s="1222" t="s">
        <v>1689</v>
      </c>
      <c r="B35" s="814">
        <v>0</v>
      </c>
      <c r="C35" s="814">
        <v>0</v>
      </c>
      <c r="D35" s="814">
        <v>0</v>
      </c>
      <c r="E35" s="814">
        <v>151213</v>
      </c>
      <c r="F35" s="814">
        <v>0</v>
      </c>
      <c r="G35" s="814">
        <v>0</v>
      </c>
      <c r="H35" s="814">
        <v>10119406.720000001</v>
      </c>
      <c r="I35" s="814">
        <v>77008128.989999995</v>
      </c>
      <c r="J35" s="814">
        <v>2749669.56</v>
      </c>
      <c r="K35" s="814">
        <v>0</v>
      </c>
      <c r="L35" s="814">
        <v>0</v>
      </c>
      <c r="M35" s="814">
        <v>16243861.99</v>
      </c>
      <c r="N35" s="814">
        <v>0</v>
      </c>
      <c r="O35" s="814">
        <v>0</v>
      </c>
      <c r="P35" s="814">
        <v>4769053</v>
      </c>
      <c r="Q35" s="814">
        <v>98850612</v>
      </c>
      <c r="R35" s="1583">
        <v>26808261.829999998</v>
      </c>
      <c r="S35" s="816">
        <v>0</v>
      </c>
    </row>
    <row r="36" spans="1:21" s="806" customFormat="1" ht="15" x14ac:dyDescent="0.25">
      <c r="A36" s="1224" t="s">
        <v>1690</v>
      </c>
      <c r="B36" s="817">
        <v>142623027.46000001</v>
      </c>
      <c r="C36" s="817">
        <v>1112733.73</v>
      </c>
      <c r="D36" s="817">
        <v>282437169.82999998</v>
      </c>
      <c r="E36" s="817">
        <v>748196591</v>
      </c>
      <c r="F36" s="817">
        <v>517788495.06</v>
      </c>
      <c r="G36" s="817">
        <v>127572792</v>
      </c>
      <c r="H36" s="817">
        <v>544164781.16000009</v>
      </c>
      <c r="I36" s="817">
        <v>341590911.39999998</v>
      </c>
      <c r="J36" s="817">
        <v>70117999.640000001</v>
      </c>
      <c r="K36" s="817">
        <v>524054557</v>
      </c>
      <c r="L36" s="817">
        <v>278271517.83999997</v>
      </c>
      <c r="M36" s="817">
        <v>85353669.150000006</v>
      </c>
      <c r="N36" s="817">
        <v>64783942.909999996</v>
      </c>
      <c r="O36" s="817">
        <v>577267319.70000005</v>
      </c>
      <c r="P36" s="817">
        <v>617583443</v>
      </c>
      <c r="Q36" s="817">
        <v>739214221</v>
      </c>
      <c r="R36" s="1582">
        <v>202673790.53</v>
      </c>
      <c r="S36" s="812">
        <v>25083747</v>
      </c>
    </row>
    <row r="37" spans="1:21" s="806" customFormat="1" ht="15" x14ac:dyDescent="0.25">
      <c r="A37" s="1222" t="s">
        <v>1691</v>
      </c>
      <c r="B37" s="814">
        <v>0</v>
      </c>
      <c r="C37" s="814">
        <v>0</v>
      </c>
      <c r="D37" s="814">
        <v>0</v>
      </c>
      <c r="E37" s="814">
        <v>17004369</v>
      </c>
      <c r="F37" s="814">
        <v>0</v>
      </c>
      <c r="G37" s="814">
        <v>0</v>
      </c>
      <c r="H37" s="814">
        <v>0</v>
      </c>
      <c r="I37" s="814">
        <v>0</v>
      </c>
      <c r="J37" s="814">
        <v>0</v>
      </c>
      <c r="K37" s="814">
        <v>0</v>
      </c>
      <c r="L37" s="814">
        <v>0</v>
      </c>
      <c r="M37" s="814">
        <v>0</v>
      </c>
      <c r="N37" s="814">
        <v>0</v>
      </c>
      <c r="O37" s="814">
        <v>13278181.23</v>
      </c>
      <c r="P37" s="814">
        <v>0</v>
      </c>
      <c r="Q37" s="814">
        <v>102451</v>
      </c>
      <c r="R37" s="1228">
        <v>0</v>
      </c>
      <c r="S37" s="816">
        <v>0</v>
      </c>
    </row>
    <row r="38" spans="1:21" s="806" customFormat="1" ht="15" x14ac:dyDescent="0.25">
      <c r="A38" s="1222" t="s">
        <v>1692</v>
      </c>
      <c r="B38" s="814">
        <v>0</v>
      </c>
      <c r="C38" s="814">
        <v>0</v>
      </c>
      <c r="D38" s="814">
        <v>175177686.94999999</v>
      </c>
      <c r="E38" s="814">
        <v>244564598</v>
      </c>
      <c r="F38" s="814">
        <v>0</v>
      </c>
      <c r="G38" s="814">
        <v>120776435</v>
      </c>
      <c r="H38" s="814">
        <v>470558191.97000003</v>
      </c>
      <c r="I38" s="814">
        <v>258919471.59999999</v>
      </c>
      <c r="J38" s="814">
        <v>0</v>
      </c>
      <c r="K38" s="814">
        <v>129343530</v>
      </c>
      <c r="L38" s="814">
        <v>59883912.990000002</v>
      </c>
      <c r="M38" s="814">
        <v>69819546.260000005</v>
      </c>
      <c r="N38" s="814">
        <v>46095609.799999997</v>
      </c>
      <c r="O38" s="814">
        <v>160021832.90000001</v>
      </c>
      <c r="P38" s="814">
        <v>367751916</v>
      </c>
      <c r="Q38" s="814">
        <v>276988702</v>
      </c>
      <c r="R38" s="1228">
        <v>76407643.5</v>
      </c>
      <c r="S38" s="816">
        <v>9021393</v>
      </c>
    </row>
    <row r="39" spans="1:21" s="806" customFormat="1" ht="15" x14ac:dyDescent="0.25">
      <c r="A39" s="1222" t="s">
        <v>1693</v>
      </c>
      <c r="B39" s="814">
        <v>0</v>
      </c>
      <c r="C39" s="814">
        <v>0</v>
      </c>
      <c r="D39" s="814">
        <v>62752056</v>
      </c>
      <c r="E39" s="814">
        <v>244312044</v>
      </c>
      <c r="F39" s="814">
        <v>487947529.95999998</v>
      </c>
      <c r="G39" s="814">
        <v>0</v>
      </c>
      <c r="H39" s="814">
        <v>71075430</v>
      </c>
      <c r="I39" s="814">
        <v>0</v>
      </c>
      <c r="J39" s="814">
        <v>0</v>
      </c>
      <c r="K39" s="814">
        <v>387260808</v>
      </c>
      <c r="L39" s="814">
        <v>216700597.69999999</v>
      </c>
      <c r="M39" s="814">
        <v>0</v>
      </c>
      <c r="N39" s="814">
        <v>15000000</v>
      </c>
      <c r="O39" s="814">
        <v>397869500</v>
      </c>
      <c r="P39" s="814">
        <v>181062640</v>
      </c>
      <c r="Q39" s="814">
        <v>452000000</v>
      </c>
      <c r="R39" s="1228">
        <v>85818000</v>
      </c>
      <c r="S39" s="816">
        <v>11254500</v>
      </c>
    </row>
    <row r="40" spans="1:21" s="806" customFormat="1" ht="15" x14ac:dyDescent="0.25">
      <c r="A40" s="1225" t="s">
        <v>1694</v>
      </c>
      <c r="B40" s="814">
        <v>0</v>
      </c>
      <c r="C40" s="814">
        <v>0</v>
      </c>
      <c r="D40" s="814">
        <v>0</v>
      </c>
      <c r="E40" s="814">
        <v>11473980</v>
      </c>
      <c r="F40" s="814">
        <v>0</v>
      </c>
      <c r="G40" s="814">
        <v>0</v>
      </c>
      <c r="H40" s="814">
        <v>0</v>
      </c>
      <c r="I40" s="814">
        <v>0</v>
      </c>
      <c r="J40" s="814">
        <v>0</v>
      </c>
      <c r="K40" s="814">
        <v>0</v>
      </c>
      <c r="L40" s="814">
        <v>0</v>
      </c>
      <c r="M40" s="814">
        <v>0</v>
      </c>
      <c r="N40" s="814">
        <v>0</v>
      </c>
      <c r="O40" s="814">
        <v>0</v>
      </c>
      <c r="P40" s="814">
        <v>0</v>
      </c>
      <c r="Q40" s="814">
        <v>0</v>
      </c>
      <c r="R40" s="1228">
        <v>0</v>
      </c>
      <c r="S40" s="816">
        <v>0</v>
      </c>
    </row>
    <row r="41" spans="1:21" s="806" customFormat="1" ht="15" x14ac:dyDescent="0.25">
      <c r="A41" s="1222" t="s">
        <v>1695</v>
      </c>
      <c r="B41" s="814">
        <v>0</v>
      </c>
      <c r="C41" s="814">
        <v>0</v>
      </c>
      <c r="D41" s="814">
        <v>0</v>
      </c>
      <c r="E41" s="814">
        <v>182423636</v>
      </c>
      <c r="F41" s="814">
        <v>16253393.68</v>
      </c>
      <c r="G41" s="814">
        <v>0</v>
      </c>
      <c r="H41" s="814">
        <v>0</v>
      </c>
      <c r="I41" s="814">
        <v>0</v>
      </c>
      <c r="J41" s="814">
        <v>60125196.950000003</v>
      </c>
      <c r="K41" s="814">
        <v>4176000</v>
      </c>
      <c r="L41" s="814">
        <v>0</v>
      </c>
      <c r="M41" s="814">
        <v>7853967</v>
      </c>
      <c r="N41" s="814">
        <v>56758.46</v>
      </c>
      <c r="O41" s="814">
        <v>0</v>
      </c>
      <c r="P41" s="814">
        <v>17990765</v>
      </c>
      <c r="Q41" s="814">
        <v>0</v>
      </c>
      <c r="R41" s="1228">
        <v>34804343.979999997</v>
      </c>
      <c r="S41" s="816">
        <v>3825543</v>
      </c>
    </row>
    <row r="42" spans="1:21" s="806" customFormat="1" ht="15" x14ac:dyDescent="0.25">
      <c r="A42" s="1222" t="s">
        <v>1696</v>
      </c>
      <c r="B42" s="814">
        <v>0</v>
      </c>
      <c r="C42" s="814">
        <v>0</v>
      </c>
      <c r="D42" s="814">
        <v>0</v>
      </c>
      <c r="E42" s="814">
        <v>3416724</v>
      </c>
      <c r="F42" s="814">
        <v>39203.370000000003</v>
      </c>
      <c r="G42" s="814">
        <v>0</v>
      </c>
      <c r="H42" s="814">
        <v>0</v>
      </c>
      <c r="I42" s="814">
        <v>0</v>
      </c>
      <c r="J42" s="814">
        <v>0</v>
      </c>
      <c r="K42" s="814">
        <v>382058</v>
      </c>
      <c r="L42" s="814">
        <v>0</v>
      </c>
      <c r="M42" s="814">
        <v>0</v>
      </c>
      <c r="N42" s="814">
        <v>0</v>
      </c>
      <c r="O42" s="814">
        <v>0</v>
      </c>
      <c r="P42" s="814">
        <v>0</v>
      </c>
      <c r="Q42" s="814">
        <v>0</v>
      </c>
      <c r="R42" s="1228">
        <v>0</v>
      </c>
      <c r="S42" s="816">
        <v>0</v>
      </c>
    </row>
    <row r="43" spans="1:21" s="806" customFormat="1" ht="15" x14ac:dyDescent="0.25">
      <c r="A43" s="1222" t="s">
        <v>1697</v>
      </c>
      <c r="B43" s="814">
        <v>142623027.46000001</v>
      </c>
      <c r="C43" s="814">
        <v>1112733.73</v>
      </c>
      <c r="D43" s="814">
        <v>44507426.880000003</v>
      </c>
      <c r="E43" s="814">
        <v>23361047</v>
      </c>
      <c r="F43" s="814">
        <v>13548368.050000001</v>
      </c>
      <c r="G43" s="814">
        <v>6796357</v>
      </c>
      <c r="H43" s="814">
        <v>2531159.19</v>
      </c>
      <c r="I43" s="814">
        <v>82671439.799999997</v>
      </c>
      <c r="J43" s="814">
        <v>9992802.6899999995</v>
      </c>
      <c r="K43" s="814">
        <v>2892161</v>
      </c>
      <c r="L43" s="814">
        <v>1687007.15</v>
      </c>
      <c r="M43" s="814">
        <v>7680155.8899999997</v>
      </c>
      <c r="N43" s="814">
        <v>3631574.65</v>
      </c>
      <c r="O43" s="814">
        <v>6097805.5700000003</v>
      </c>
      <c r="P43" s="814">
        <v>50778122</v>
      </c>
      <c r="Q43" s="814">
        <v>10123068</v>
      </c>
      <c r="R43" s="1228">
        <v>5643803.0499999998</v>
      </c>
      <c r="S43" s="816">
        <v>982311</v>
      </c>
    </row>
    <row r="44" spans="1:21" s="806" customFormat="1" ht="15.75" thickBot="1" x14ac:dyDescent="0.3">
      <c r="A44" s="1222" t="s">
        <v>1698</v>
      </c>
      <c r="B44" s="814">
        <v>0</v>
      </c>
      <c r="C44" s="814">
        <v>0</v>
      </c>
      <c r="D44" s="814">
        <v>0</v>
      </c>
      <c r="E44" s="814">
        <v>21640193</v>
      </c>
      <c r="F44" s="814">
        <v>0</v>
      </c>
      <c r="G44" s="814">
        <v>0</v>
      </c>
      <c r="H44" s="814">
        <v>0</v>
      </c>
      <c r="I44" s="814">
        <v>0</v>
      </c>
      <c r="J44" s="814">
        <v>0</v>
      </c>
      <c r="K44" s="814">
        <v>0</v>
      </c>
      <c r="L44" s="814">
        <v>0</v>
      </c>
      <c r="M44" s="814">
        <v>0</v>
      </c>
      <c r="N44" s="814">
        <v>0</v>
      </c>
      <c r="O44" s="814">
        <v>0</v>
      </c>
      <c r="P44" s="814">
        <v>0</v>
      </c>
      <c r="Q44" s="814">
        <v>0</v>
      </c>
      <c r="R44" s="1228">
        <v>0</v>
      </c>
      <c r="S44" s="816">
        <v>0</v>
      </c>
    </row>
    <row r="45" spans="1:21" s="806" customFormat="1" ht="15.75" thickBot="1" x14ac:dyDescent="0.3">
      <c r="A45" s="820" t="s">
        <v>1699</v>
      </c>
      <c r="B45" s="808">
        <v>2177366060.75</v>
      </c>
      <c r="C45" s="808">
        <v>43740503.359999999</v>
      </c>
      <c r="D45" s="808">
        <v>677341614.37999988</v>
      </c>
      <c r="E45" s="808">
        <v>1620644700</v>
      </c>
      <c r="F45" s="808">
        <v>780411955.29999995</v>
      </c>
      <c r="G45" s="808">
        <v>1176706412</v>
      </c>
      <c r="H45" s="808">
        <v>722154403.15999997</v>
      </c>
      <c r="I45" s="808">
        <v>866462053.25</v>
      </c>
      <c r="J45" s="808">
        <v>154366233.84999999</v>
      </c>
      <c r="K45" s="808">
        <v>441789307</v>
      </c>
      <c r="L45" s="808">
        <v>238216736.94999999</v>
      </c>
      <c r="M45" s="808">
        <v>138089486.13</v>
      </c>
      <c r="N45" s="808">
        <v>92115163.079999998</v>
      </c>
      <c r="O45" s="808">
        <v>570813698.2700001</v>
      </c>
      <c r="P45" s="808">
        <v>729325914</v>
      </c>
      <c r="Q45" s="808">
        <v>478117957</v>
      </c>
      <c r="R45" s="1581">
        <v>622161677.49000013</v>
      </c>
      <c r="S45" s="809">
        <v>62569575</v>
      </c>
    </row>
    <row r="46" spans="1:21" s="806" customFormat="1" ht="15" x14ac:dyDescent="0.25">
      <c r="A46" s="1222" t="s">
        <v>1700</v>
      </c>
      <c r="B46" s="814">
        <v>235080637</v>
      </c>
      <c r="C46" s="814">
        <v>30364930</v>
      </c>
      <c r="D46" s="814">
        <v>304957600</v>
      </c>
      <c r="E46" s="814">
        <v>207243000</v>
      </c>
      <c r="F46" s="814">
        <v>464552200</v>
      </c>
      <c r="G46" s="814">
        <v>951274000</v>
      </c>
      <c r="H46" s="814">
        <v>570200000</v>
      </c>
      <c r="I46" s="814">
        <v>613739700</v>
      </c>
      <c r="J46" s="814">
        <v>34330400</v>
      </c>
      <c r="K46" s="814">
        <v>41835000</v>
      </c>
      <c r="L46" s="814">
        <v>160000000</v>
      </c>
      <c r="M46" s="814">
        <v>85182200</v>
      </c>
      <c r="N46" s="814">
        <v>27603000</v>
      </c>
      <c r="O46" s="814">
        <v>492019729.98000002</v>
      </c>
      <c r="P46" s="814">
        <v>121470000</v>
      </c>
      <c r="Q46" s="814">
        <v>210040000</v>
      </c>
      <c r="R46" s="1228">
        <v>264000000</v>
      </c>
      <c r="S46" s="816">
        <v>46000000</v>
      </c>
      <c r="T46" s="819"/>
      <c r="U46" s="819"/>
    </row>
    <row r="47" spans="1:21" s="806" customFormat="1" ht="15" x14ac:dyDescent="0.25">
      <c r="A47" s="1222" t="s">
        <v>1701</v>
      </c>
      <c r="B47" s="814">
        <v>0</v>
      </c>
      <c r="C47" s="814">
        <v>0</v>
      </c>
      <c r="D47" s="814">
        <v>0</v>
      </c>
      <c r="E47" s="814">
        <v>0</v>
      </c>
      <c r="F47" s="814">
        <v>0</v>
      </c>
      <c r="G47" s="814">
        <v>0</v>
      </c>
      <c r="H47" s="814">
        <v>0</v>
      </c>
      <c r="I47" s="814">
        <v>0</v>
      </c>
      <c r="J47" s="814">
        <v>0</v>
      </c>
      <c r="K47" s="814">
        <v>0</v>
      </c>
      <c r="L47" s="814">
        <v>6970000</v>
      </c>
      <c r="M47" s="814">
        <v>0</v>
      </c>
      <c r="N47" s="814">
        <v>0</v>
      </c>
      <c r="O47" s="814">
        <v>0</v>
      </c>
      <c r="P47" s="814">
        <v>100003698</v>
      </c>
      <c r="Q47" s="814">
        <v>2269</v>
      </c>
      <c r="R47" s="1228">
        <v>28104410</v>
      </c>
      <c r="S47" s="816">
        <v>0</v>
      </c>
      <c r="T47" s="819"/>
      <c r="U47" s="819"/>
    </row>
    <row r="48" spans="1:21" s="806" customFormat="1" ht="15" x14ac:dyDescent="0.25">
      <c r="A48" s="1222" t="s">
        <v>1702</v>
      </c>
      <c r="B48" s="814">
        <v>754983282</v>
      </c>
      <c r="C48" s="814">
        <v>22357947.07</v>
      </c>
      <c r="D48" s="814">
        <v>34327917.270000003</v>
      </c>
      <c r="E48" s="814">
        <v>196973068</v>
      </c>
      <c r="F48" s="814">
        <v>0</v>
      </c>
      <c r="G48" s="814">
        <v>0</v>
      </c>
      <c r="H48" s="814">
        <v>6072026.2599999998</v>
      </c>
      <c r="I48" s="814">
        <v>122461214.48</v>
      </c>
      <c r="J48" s="814">
        <v>0</v>
      </c>
      <c r="K48" s="814">
        <v>11398191</v>
      </c>
      <c r="L48" s="814">
        <v>8518740.8499999996</v>
      </c>
      <c r="M48" s="814">
        <v>7464889.1500000004</v>
      </c>
      <c r="N48" s="814">
        <v>3733575.3</v>
      </c>
      <c r="O48" s="814">
        <v>79821634.900000006</v>
      </c>
      <c r="P48" s="814">
        <v>91025560</v>
      </c>
      <c r="Q48" s="814">
        <v>3004</v>
      </c>
      <c r="R48" s="1228">
        <v>32398849.829999998</v>
      </c>
      <c r="S48" s="816">
        <v>9786134</v>
      </c>
      <c r="T48" s="819"/>
      <c r="U48" s="819"/>
    </row>
    <row r="49" spans="1:21" s="806" customFormat="1" ht="15" x14ac:dyDescent="0.25">
      <c r="A49" s="1222" t="s">
        <v>1703</v>
      </c>
      <c r="B49" s="814">
        <v>94803971.329999998</v>
      </c>
      <c r="C49" s="814">
        <v>877627.97</v>
      </c>
      <c r="D49" s="814">
        <v>38224146.689999998</v>
      </c>
      <c r="E49" s="814">
        <v>727930264</v>
      </c>
      <c r="F49" s="814">
        <v>-24041700.829999998</v>
      </c>
      <c r="G49" s="814">
        <v>40452029</v>
      </c>
      <c r="H49" s="814">
        <v>15548507.41</v>
      </c>
      <c r="I49" s="814">
        <v>47477366.520000003</v>
      </c>
      <c r="J49" s="814">
        <v>24592611.739999998</v>
      </c>
      <c r="K49" s="814">
        <v>7956489</v>
      </c>
      <c r="L49" s="814">
        <v>2540048.06</v>
      </c>
      <c r="M49" s="814">
        <v>6205582.0800000001</v>
      </c>
      <c r="N49" s="814">
        <v>2790507.68</v>
      </c>
      <c r="O49" s="814">
        <v>6909382</v>
      </c>
      <c r="P49" s="814">
        <v>22970240</v>
      </c>
      <c r="Q49" s="814">
        <v>22580324</v>
      </c>
      <c r="R49" s="1228">
        <v>7361276.1500000004</v>
      </c>
      <c r="S49" s="816">
        <v>2218363</v>
      </c>
      <c r="T49" s="819"/>
      <c r="U49" s="819"/>
    </row>
    <row r="50" spans="1:21" s="806" customFormat="1" ht="15" x14ac:dyDescent="0.25">
      <c r="A50" s="1222" t="s">
        <v>1704</v>
      </c>
      <c r="B50" s="814">
        <v>0</v>
      </c>
      <c r="C50" s="814">
        <v>0</v>
      </c>
      <c r="D50" s="814">
        <v>0</v>
      </c>
      <c r="E50" s="814">
        <v>0</v>
      </c>
      <c r="F50" s="814">
        <v>0</v>
      </c>
      <c r="G50" s="814">
        <v>0</v>
      </c>
      <c r="H50" s="814">
        <v>377594.7</v>
      </c>
      <c r="I50" s="814">
        <v>0</v>
      </c>
      <c r="J50" s="814">
        <v>0</v>
      </c>
      <c r="K50" s="814">
        <v>210397896</v>
      </c>
      <c r="L50" s="814">
        <v>0</v>
      </c>
      <c r="M50" s="814">
        <v>12425351.050000001</v>
      </c>
      <c r="N50" s="814">
        <v>23213382.719999999</v>
      </c>
      <c r="O50" s="814">
        <v>0</v>
      </c>
      <c r="P50" s="814">
        <v>3806206</v>
      </c>
      <c r="Q50" s="814">
        <v>0</v>
      </c>
      <c r="R50" s="1228">
        <v>209393980</v>
      </c>
      <c r="S50" s="816">
        <v>4128958</v>
      </c>
      <c r="T50" s="819"/>
      <c r="U50" s="819"/>
    </row>
    <row r="51" spans="1:21" s="806" customFormat="1" ht="15" x14ac:dyDescent="0.25">
      <c r="A51" s="1222" t="s">
        <v>1705</v>
      </c>
      <c r="B51" s="814">
        <v>0</v>
      </c>
      <c r="C51" s="814">
        <v>0</v>
      </c>
      <c r="D51" s="814">
        <v>0</v>
      </c>
      <c r="E51" s="814">
        <v>103813765</v>
      </c>
      <c r="F51" s="814">
        <v>0</v>
      </c>
      <c r="G51" s="814">
        <v>0</v>
      </c>
      <c r="H51" s="814">
        <v>0</v>
      </c>
      <c r="I51" s="814">
        <v>0</v>
      </c>
      <c r="J51" s="814">
        <v>92393496.799999997</v>
      </c>
      <c r="K51" s="814">
        <v>0</v>
      </c>
      <c r="L51" s="814">
        <v>2988398.51</v>
      </c>
      <c r="M51" s="814">
        <v>0</v>
      </c>
      <c r="N51" s="814">
        <v>0</v>
      </c>
      <c r="O51" s="814">
        <v>4164578</v>
      </c>
      <c r="P51" s="814">
        <v>1167535</v>
      </c>
      <c r="Q51" s="814">
        <v>0</v>
      </c>
      <c r="R51" s="1228">
        <v>0</v>
      </c>
      <c r="S51" s="816">
        <v>0</v>
      </c>
      <c r="T51" s="819"/>
      <c r="U51" s="819"/>
    </row>
    <row r="52" spans="1:21" s="806" customFormat="1" ht="15" x14ac:dyDescent="0.25">
      <c r="A52" s="1222" t="s">
        <v>1706</v>
      </c>
      <c r="B52" s="814">
        <v>0</v>
      </c>
      <c r="C52" s="814">
        <v>1366573.52</v>
      </c>
      <c r="D52" s="814">
        <v>2024034.74</v>
      </c>
      <c r="E52" s="814">
        <v>295739033</v>
      </c>
      <c r="F52" s="814">
        <v>0</v>
      </c>
      <c r="G52" s="814">
        <v>28514613</v>
      </c>
      <c r="H52" s="814">
        <v>1777386.39</v>
      </c>
      <c r="I52" s="814">
        <v>14306574.300000001</v>
      </c>
      <c r="J52" s="814">
        <v>0</v>
      </c>
      <c r="K52" s="814">
        <v>10809895</v>
      </c>
      <c r="L52" s="814">
        <v>0</v>
      </c>
      <c r="M52" s="814">
        <v>9237237.5399999991</v>
      </c>
      <c r="N52" s="814">
        <v>2378187.0499999998</v>
      </c>
      <c r="O52" s="814">
        <v>6606196.8300000001</v>
      </c>
      <c r="P52" s="814">
        <v>2871342</v>
      </c>
      <c r="Q52" s="814">
        <v>0</v>
      </c>
      <c r="R52" s="1228">
        <v>7695988.5700000003</v>
      </c>
      <c r="S52" s="816">
        <v>1817121</v>
      </c>
      <c r="T52" s="819"/>
      <c r="U52" s="819"/>
    </row>
    <row r="53" spans="1:21" s="806" customFormat="1" ht="15" x14ac:dyDescent="0.25">
      <c r="A53" s="1222" t="s">
        <v>1707</v>
      </c>
      <c r="B53" s="814">
        <v>195053944.47999999</v>
      </c>
      <c r="C53" s="814">
        <v>-9677437.75</v>
      </c>
      <c r="D53" s="814">
        <v>245065606.13</v>
      </c>
      <c r="E53" s="814">
        <v>39368439</v>
      </c>
      <c r="F53" s="814">
        <v>177779536.13999999</v>
      </c>
      <c r="G53" s="814">
        <v>8426655</v>
      </c>
      <c r="H53" s="814">
        <v>89384912.670000002</v>
      </c>
      <c r="I53" s="814">
        <v>0</v>
      </c>
      <c r="J53" s="814">
        <v>-30125816.190000001</v>
      </c>
      <c r="K53" s="814">
        <v>152385938</v>
      </c>
      <c r="L53" s="814">
        <v>51870543.82</v>
      </c>
      <c r="M53" s="814">
        <v>0</v>
      </c>
      <c r="N53" s="814">
        <v>26497039.41</v>
      </c>
      <c r="O53" s="814">
        <v>0.32</v>
      </c>
      <c r="P53" s="814">
        <v>341650457</v>
      </c>
      <c r="Q53" s="814">
        <v>228219615</v>
      </c>
      <c r="R53" s="1228">
        <v>8913190.1199999992</v>
      </c>
      <c r="S53" s="816">
        <v>-1198022</v>
      </c>
      <c r="T53" s="819"/>
      <c r="U53" s="819"/>
    </row>
    <row r="54" spans="1:21" s="806" customFormat="1" ht="15.75" thickBot="1" x14ac:dyDescent="0.3">
      <c r="A54" s="1222" t="s">
        <v>1708</v>
      </c>
      <c r="B54" s="814">
        <v>897444225.94000006</v>
      </c>
      <c r="C54" s="814">
        <v>-1549137.45</v>
      </c>
      <c r="D54" s="814">
        <v>52742309.549999997</v>
      </c>
      <c r="E54" s="814">
        <v>49577131</v>
      </c>
      <c r="F54" s="814">
        <v>162121919.99000001</v>
      </c>
      <c r="G54" s="814">
        <v>148039115</v>
      </c>
      <c r="H54" s="814">
        <v>38793975.729999997</v>
      </c>
      <c r="I54" s="814">
        <v>68477197.950000003</v>
      </c>
      <c r="J54" s="814">
        <v>33175541.5</v>
      </c>
      <c r="K54" s="814">
        <v>7005898</v>
      </c>
      <c r="L54" s="814">
        <v>5329005.71</v>
      </c>
      <c r="M54" s="814">
        <v>17574226.309999999</v>
      </c>
      <c r="N54" s="814">
        <v>5899470.9199999999</v>
      </c>
      <c r="O54" s="814">
        <v>-18707823.760000002</v>
      </c>
      <c r="P54" s="814">
        <v>44360876</v>
      </c>
      <c r="Q54" s="814">
        <v>17272745</v>
      </c>
      <c r="R54" s="1228">
        <v>64293982.82</v>
      </c>
      <c r="S54" s="816">
        <v>-182979</v>
      </c>
      <c r="T54" s="819"/>
      <c r="U54" s="819"/>
    </row>
    <row r="55" spans="1:21" s="806" customFormat="1" ht="15.75" thickBot="1" x14ac:dyDescent="0.3">
      <c r="A55" s="820" t="s">
        <v>625</v>
      </c>
      <c r="B55" s="808">
        <v>6715846923.0500002</v>
      </c>
      <c r="C55" s="808">
        <v>45358428.670000002</v>
      </c>
      <c r="D55" s="808">
        <v>1173284389.6199999</v>
      </c>
      <c r="E55" s="808">
        <v>2674479230</v>
      </c>
      <c r="F55" s="808">
        <v>2061373453.1600001</v>
      </c>
      <c r="G55" s="808">
        <v>2142960260</v>
      </c>
      <c r="H55" s="808">
        <v>2433716690.0799999</v>
      </c>
      <c r="I55" s="808">
        <v>1911796595.2399998</v>
      </c>
      <c r="J55" s="808">
        <v>321429261.14999998</v>
      </c>
      <c r="K55" s="808">
        <v>1397383061</v>
      </c>
      <c r="L55" s="808">
        <v>710059575.5999999</v>
      </c>
      <c r="M55" s="808">
        <v>433897146.99000001</v>
      </c>
      <c r="N55" s="808">
        <v>219429323.62</v>
      </c>
      <c r="O55" s="808">
        <v>1359914510.5300002</v>
      </c>
      <c r="P55" s="808">
        <v>1811154217</v>
      </c>
      <c r="Q55" s="808">
        <v>1901899687</v>
      </c>
      <c r="R55" s="1581">
        <v>1701917587.2600002</v>
      </c>
      <c r="S55" s="809">
        <v>127846725</v>
      </c>
    </row>
    <row r="56" spans="1:21" s="806" customFormat="1" ht="15" x14ac:dyDescent="0.25">
      <c r="A56" s="1222" t="s">
        <v>1709</v>
      </c>
      <c r="B56" s="814">
        <v>0</v>
      </c>
      <c r="C56" s="814">
        <v>0</v>
      </c>
      <c r="D56" s="814">
        <v>0</v>
      </c>
      <c r="E56" s="814">
        <v>0</v>
      </c>
      <c r="F56" s="814">
        <v>0</v>
      </c>
      <c r="G56" s="814">
        <v>120983884</v>
      </c>
      <c r="H56" s="814">
        <v>0</v>
      </c>
      <c r="I56" s="814">
        <v>0</v>
      </c>
      <c r="J56" s="814">
        <v>0</v>
      </c>
      <c r="K56" s="814">
        <v>0</v>
      </c>
      <c r="L56" s="814">
        <v>0</v>
      </c>
      <c r="M56" s="814">
        <v>0</v>
      </c>
      <c r="N56" s="814">
        <v>0</v>
      </c>
      <c r="O56" s="821">
        <v>0</v>
      </c>
      <c r="P56" s="814">
        <v>0</v>
      </c>
      <c r="Q56" s="814">
        <v>0</v>
      </c>
      <c r="R56" s="1228">
        <v>0</v>
      </c>
      <c r="S56" s="816">
        <v>0</v>
      </c>
    </row>
    <row r="57" spans="1:21" s="806" customFormat="1" ht="15.75" thickBot="1" x14ac:dyDescent="0.3">
      <c r="A57" s="822" t="s">
        <v>626</v>
      </c>
      <c r="B57" s="823">
        <v>0</v>
      </c>
      <c r="C57" s="823">
        <v>0</v>
      </c>
      <c r="D57" s="823">
        <v>0</v>
      </c>
      <c r="E57" s="823">
        <v>22062332</v>
      </c>
      <c r="F57" s="823">
        <v>0</v>
      </c>
      <c r="G57" s="823">
        <v>0</v>
      </c>
      <c r="H57" s="823">
        <v>0</v>
      </c>
      <c r="I57" s="823">
        <v>0</v>
      </c>
      <c r="J57" s="823">
        <v>0</v>
      </c>
      <c r="K57" s="823">
        <v>0</v>
      </c>
      <c r="L57" s="823">
        <v>0</v>
      </c>
      <c r="M57" s="823">
        <v>0</v>
      </c>
      <c r="N57" s="823">
        <v>4684988.5</v>
      </c>
      <c r="O57" s="824">
        <v>0</v>
      </c>
      <c r="P57" s="823">
        <v>0</v>
      </c>
      <c r="Q57" s="823">
        <v>0</v>
      </c>
      <c r="R57" s="868">
        <v>384168977.37</v>
      </c>
      <c r="S57" s="826">
        <v>0</v>
      </c>
    </row>
    <row r="58" spans="1:21" s="806" customFormat="1" ht="409.6" hidden="1" customHeight="1" thickBot="1" x14ac:dyDescent="0.3">
      <c r="A58" s="1226"/>
      <c r="B58" s="827">
        <v>0</v>
      </c>
      <c r="C58" s="827">
        <v>0</v>
      </c>
      <c r="D58" s="827">
        <v>0</v>
      </c>
      <c r="E58" s="827">
        <v>0</v>
      </c>
      <c r="F58" s="827">
        <v>0</v>
      </c>
      <c r="G58" s="827"/>
      <c r="H58" s="827">
        <v>0</v>
      </c>
      <c r="I58" s="827">
        <v>0</v>
      </c>
      <c r="J58" s="827">
        <v>0</v>
      </c>
      <c r="K58" s="827">
        <v>0</v>
      </c>
      <c r="L58" s="827">
        <v>0</v>
      </c>
      <c r="M58" s="827"/>
      <c r="N58" s="827"/>
      <c r="O58" s="827"/>
      <c r="P58" s="827">
        <v>0</v>
      </c>
      <c r="Q58" s="827"/>
      <c r="R58" s="827">
        <v>0</v>
      </c>
      <c r="S58" s="827">
        <v>0</v>
      </c>
    </row>
    <row r="59" spans="1:21" s="806" customFormat="1" ht="409.6" hidden="1" customHeight="1" x14ac:dyDescent="0.25">
      <c r="A59" s="1226"/>
      <c r="B59" s="827">
        <v>0</v>
      </c>
      <c r="C59" s="827">
        <v>0</v>
      </c>
      <c r="D59" s="827">
        <v>0</v>
      </c>
      <c r="E59" s="827">
        <v>0</v>
      </c>
      <c r="F59" s="827">
        <v>0</v>
      </c>
      <c r="G59" s="827"/>
      <c r="H59" s="827">
        <v>0</v>
      </c>
      <c r="I59" s="827">
        <v>0</v>
      </c>
      <c r="J59" s="827">
        <v>0</v>
      </c>
      <c r="K59" s="827">
        <v>0</v>
      </c>
      <c r="L59" s="827">
        <v>0</v>
      </c>
      <c r="M59" s="827"/>
      <c r="N59" s="827"/>
      <c r="O59" s="827"/>
      <c r="P59" s="827">
        <v>0</v>
      </c>
      <c r="Q59" s="827"/>
      <c r="R59" s="827">
        <v>0</v>
      </c>
      <c r="S59" s="827">
        <v>0</v>
      </c>
    </row>
    <row r="60" spans="1:21" s="806" customFormat="1" ht="409.6" hidden="1" customHeight="1" x14ac:dyDescent="0.25">
      <c r="A60" s="1226"/>
      <c r="B60" s="827">
        <v>0</v>
      </c>
      <c r="C60" s="827">
        <v>0</v>
      </c>
      <c r="D60" s="827">
        <v>0</v>
      </c>
      <c r="E60" s="827">
        <v>0</v>
      </c>
      <c r="F60" s="827">
        <v>0</v>
      </c>
      <c r="G60" s="827"/>
      <c r="H60" s="827">
        <v>0</v>
      </c>
      <c r="I60" s="827">
        <v>0</v>
      </c>
      <c r="J60" s="827">
        <v>0</v>
      </c>
      <c r="K60" s="827">
        <v>0</v>
      </c>
      <c r="L60" s="827">
        <v>0</v>
      </c>
      <c r="M60" s="827"/>
      <c r="N60" s="827"/>
      <c r="O60" s="827"/>
      <c r="P60" s="827">
        <v>0</v>
      </c>
      <c r="Q60" s="827"/>
      <c r="R60" s="827">
        <v>0</v>
      </c>
      <c r="S60" s="827">
        <v>0</v>
      </c>
    </row>
    <row r="61" spans="1:21" s="806" customFormat="1" ht="409.6" hidden="1" customHeight="1" x14ac:dyDescent="0.25">
      <c r="A61" s="1226"/>
      <c r="B61" s="827">
        <v>0</v>
      </c>
      <c r="C61" s="827">
        <v>0</v>
      </c>
      <c r="D61" s="827">
        <v>0</v>
      </c>
      <c r="E61" s="827">
        <v>0</v>
      </c>
      <c r="F61" s="827">
        <v>0</v>
      </c>
      <c r="G61" s="827"/>
      <c r="H61" s="827">
        <v>0</v>
      </c>
      <c r="I61" s="827">
        <v>0</v>
      </c>
      <c r="J61" s="827">
        <v>0</v>
      </c>
      <c r="K61" s="827">
        <v>0</v>
      </c>
      <c r="L61" s="827">
        <v>0</v>
      </c>
      <c r="M61" s="827"/>
      <c r="N61" s="827"/>
      <c r="O61" s="827"/>
      <c r="P61" s="827">
        <v>0</v>
      </c>
      <c r="Q61" s="827"/>
      <c r="R61" s="827">
        <v>0</v>
      </c>
      <c r="S61" s="827">
        <v>0</v>
      </c>
    </row>
    <row r="62" spans="1:21" s="806" customFormat="1" ht="409.6" hidden="1" customHeight="1" x14ac:dyDescent="0.25">
      <c r="A62" s="1226"/>
      <c r="B62" s="827">
        <v>0</v>
      </c>
      <c r="C62" s="827">
        <v>0</v>
      </c>
      <c r="D62" s="827">
        <v>0</v>
      </c>
      <c r="E62" s="827">
        <v>0</v>
      </c>
      <c r="F62" s="827">
        <v>0</v>
      </c>
      <c r="G62" s="827"/>
      <c r="H62" s="827">
        <v>0</v>
      </c>
      <c r="I62" s="827">
        <v>0</v>
      </c>
      <c r="J62" s="827">
        <v>0</v>
      </c>
      <c r="K62" s="827">
        <v>0</v>
      </c>
      <c r="L62" s="827">
        <v>0</v>
      </c>
      <c r="M62" s="827"/>
      <c r="N62" s="827"/>
      <c r="O62" s="827"/>
      <c r="P62" s="827">
        <v>0</v>
      </c>
      <c r="Q62" s="827"/>
      <c r="R62" s="827">
        <v>0</v>
      </c>
      <c r="S62" s="827">
        <v>0</v>
      </c>
    </row>
    <row r="63" spans="1:21" s="806" customFormat="1" ht="409.6" hidden="1" customHeight="1" x14ac:dyDescent="0.25">
      <c r="A63" s="1226"/>
      <c r="B63" s="827">
        <v>0</v>
      </c>
      <c r="C63" s="827">
        <v>0</v>
      </c>
      <c r="D63" s="827">
        <v>0</v>
      </c>
      <c r="E63" s="827">
        <v>0</v>
      </c>
      <c r="F63" s="827">
        <v>0</v>
      </c>
      <c r="G63" s="827"/>
      <c r="H63" s="827">
        <v>0</v>
      </c>
      <c r="I63" s="827">
        <v>0</v>
      </c>
      <c r="J63" s="827">
        <v>0</v>
      </c>
      <c r="K63" s="827">
        <v>0</v>
      </c>
      <c r="L63" s="827">
        <v>0</v>
      </c>
      <c r="M63" s="827"/>
      <c r="N63" s="827"/>
      <c r="O63" s="827"/>
      <c r="P63" s="827">
        <v>0</v>
      </c>
      <c r="Q63" s="827"/>
      <c r="R63" s="827">
        <v>0</v>
      </c>
      <c r="S63" s="827">
        <v>0</v>
      </c>
    </row>
    <row r="64" spans="1:21" s="806" customFormat="1" ht="409.6" hidden="1" customHeight="1" x14ac:dyDescent="0.25">
      <c r="A64" s="1226"/>
      <c r="B64" s="827">
        <v>0</v>
      </c>
      <c r="C64" s="827">
        <v>0</v>
      </c>
      <c r="D64" s="827">
        <v>0</v>
      </c>
      <c r="E64" s="827">
        <v>0</v>
      </c>
      <c r="F64" s="827">
        <v>0</v>
      </c>
      <c r="G64" s="827"/>
      <c r="H64" s="827">
        <v>0</v>
      </c>
      <c r="I64" s="827">
        <v>0</v>
      </c>
      <c r="J64" s="827">
        <v>0</v>
      </c>
      <c r="K64" s="827">
        <v>0</v>
      </c>
      <c r="L64" s="827">
        <v>0</v>
      </c>
      <c r="M64" s="827"/>
      <c r="N64" s="827"/>
      <c r="O64" s="827"/>
      <c r="P64" s="827">
        <v>0</v>
      </c>
      <c r="Q64" s="827"/>
      <c r="R64" s="827">
        <v>0</v>
      </c>
      <c r="S64" s="827">
        <v>0</v>
      </c>
    </row>
    <row r="65" spans="1:19" s="806" customFormat="1" ht="409.6" hidden="1" customHeight="1" x14ac:dyDescent="0.25">
      <c r="A65" s="1226"/>
      <c r="B65" s="827">
        <v>0</v>
      </c>
      <c r="C65" s="827">
        <v>0</v>
      </c>
      <c r="D65" s="827">
        <v>0</v>
      </c>
      <c r="E65" s="827">
        <v>0</v>
      </c>
      <c r="F65" s="827">
        <v>0</v>
      </c>
      <c r="G65" s="827"/>
      <c r="H65" s="827">
        <v>0</v>
      </c>
      <c r="I65" s="827">
        <v>0</v>
      </c>
      <c r="J65" s="827">
        <v>0</v>
      </c>
      <c r="K65" s="827">
        <v>0</v>
      </c>
      <c r="L65" s="827">
        <v>0</v>
      </c>
      <c r="M65" s="827"/>
      <c r="N65" s="827"/>
      <c r="O65" s="827"/>
      <c r="P65" s="827">
        <v>0</v>
      </c>
      <c r="Q65" s="827"/>
      <c r="R65" s="827">
        <v>0</v>
      </c>
      <c r="S65" s="827">
        <v>0</v>
      </c>
    </row>
    <row r="66" spans="1:19" s="806" customFormat="1" ht="409.6" hidden="1" customHeight="1" x14ac:dyDescent="0.25">
      <c r="A66" s="1226"/>
      <c r="B66" s="827">
        <v>0</v>
      </c>
      <c r="C66" s="827">
        <v>0</v>
      </c>
      <c r="D66" s="827">
        <v>0</v>
      </c>
      <c r="E66" s="827">
        <v>0</v>
      </c>
      <c r="F66" s="827">
        <v>0</v>
      </c>
      <c r="G66" s="827"/>
      <c r="H66" s="827">
        <v>0</v>
      </c>
      <c r="I66" s="827">
        <v>0</v>
      </c>
      <c r="J66" s="827">
        <v>0</v>
      </c>
      <c r="K66" s="827">
        <v>0</v>
      </c>
      <c r="L66" s="827">
        <v>0</v>
      </c>
      <c r="M66" s="827"/>
      <c r="N66" s="827"/>
      <c r="O66" s="827"/>
      <c r="P66" s="827">
        <v>0</v>
      </c>
      <c r="Q66" s="827"/>
      <c r="R66" s="827">
        <v>0</v>
      </c>
      <c r="S66" s="827">
        <v>0</v>
      </c>
    </row>
    <row r="67" spans="1:19" s="806" customFormat="1" ht="409.6" hidden="1" customHeight="1" x14ac:dyDescent="0.25">
      <c r="A67" s="1226"/>
      <c r="B67" s="827">
        <v>0</v>
      </c>
      <c r="C67" s="827">
        <v>0</v>
      </c>
      <c r="D67" s="827">
        <v>0</v>
      </c>
      <c r="E67" s="827">
        <v>0</v>
      </c>
      <c r="F67" s="827">
        <v>0</v>
      </c>
      <c r="G67" s="827"/>
      <c r="H67" s="827">
        <v>0</v>
      </c>
      <c r="I67" s="827">
        <v>0</v>
      </c>
      <c r="J67" s="827">
        <v>0</v>
      </c>
      <c r="K67" s="827">
        <v>0</v>
      </c>
      <c r="L67" s="827">
        <v>0</v>
      </c>
      <c r="M67" s="827"/>
      <c r="N67" s="827"/>
      <c r="O67" s="827"/>
      <c r="P67" s="827">
        <v>0</v>
      </c>
      <c r="Q67" s="827"/>
      <c r="R67" s="827">
        <v>0</v>
      </c>
      <c r="S67" s="827">
        <v>0</v>
      </c>
    </row>
    <row r="68" spans="1:19" s="806" customFormat="1" ht="409.6" hidden="1" customHeight="1" x14ac:dyDescent="0.25">
      <c r="A68" s="1226"/>
      <c r="B68" s="827">
        <v>0</v>
      </c>
      <c r="C68" s="827">
        <v>0</v>
      </c>
      <c r="D68" s="827">
        <v>0</v>
      </c>
      <c r="E68" s="827">
        <v>0</v>
      </c>
      <c r="F68" s="827">
        <v>0</v>
      </c>
      <c r="G68" s="827"/>
      <c r="H68" s="827">
        <v>0</v>
      </c>
      <c r="I68" s="827">
        <v>0</v>
      </c>
      <c r="J68" s="827">
        <v>0</v>
      </c>
      <c r="K68" s="827">
        <v>0</v>
      </c>
      <c r="L68" s="827">
        <v>0</v>
      </c>
      <c r="M68" s="827"/>
      <c r="N68" s="827"/>
      <c r="O68" s="827"/>
      <c r="P68" s="827">
        <v>0</v>
      </c>
      <c r="Q68" s="827"/>
      <c r="R68" s="827">
        <v>0</v>
      </c>
      <c r="S68" s="827">
        <v>0</v>
      </c>
    </row>
    <row r="69" spans="1:19" s="806" customFormat="1" ht="409.6" hidden="1" customHeight="1" x14ac:dyDescent="0.25">
      <c r="A69" s="1226"/>
      <c r="B69" s="827">
        <v>0</v>
      </c>
      <c r="C69" s="827">
        <v>0</v>
      </c>
      <c r="D69" s="827">
        <v>0</v>
      </c>
      <c r="E69" s="827">
        <v>0</v>
      </c>
      <c r="F69" s="827">
        <v>0</v>
      </c>
      <c r="G69" s="827"/>
      <c r="H69" s="827">
        <v>0</v>
      </c>
      <c r="I69" s="827">
        <v>0</v>
      </c>
      <c r="J69" s="827">
        <v>0</v>
      </c>
      <c r="K69" s="827">
        <v>0</v>
      </c>
      <c r="L69" s="827">
        <v>0</v>
      </c>
      <c r="M69" s="827"/>
      <c r="N69" s="827"/>
      <c r="O69" s="827"/>
      <c r="P69" s="827">
        <v>0</v>
      </c>
      <c r="Q69" s="827"/>
      <c r="R69" s="827">
        <v>0</v>
      </c>
      <c r="S69" s="827">
        <v>0</v>
      </c>
    </row>
    <row r="70" spans="1:19" s="806" customFormat="1" ht="409.6" hidden="1" customHeight="1" x14ac:dyDescent="0.25">
      <c r="A70" s="1226"/>
      <c r="B70" s="827">
        <v>0</v>
      </c>
      <c r="C70" s="827">
        <v>0</v>
      </c>
      <c r="D70" s="827">
        <v>0</v>
      </c>
      <c r="E70" s="827">
        <v>0</v>
      </c>
      <c r="F70" s="827">
        <v>0</v>
      </c>
      <c r="G70" s="827"/>
      <c r="H70" s="827">
        <v>0</v>
      </c>
      <c r="I70" s="827">
        <v>0</v>
      </c>
      <c r="J70" s="827">
        <v>0</v>
      </c>
      <c r="K70" s="827">
        <v>0</v>
      </c>
      <c r="L70" s="827">
        <v>0</v>
      </c>
      <c r="M70" s="827"/>
      <c r="N70" s="827"/>
      <c r="O70" s="827"/>
      <c r="P70" s="827">
        <v>0</v>
      </c>
      <c r="Q70" s="827"/>
      <c r="R70" s="827">
        <v>0</v>
      </c>
      <c r="S70" s="827">
        <v>0</v>
      </c>
    </row>
    <row r="71" spans="1:19" s="806" customFormat="1" ht="409.6" hidden="1" customHeight="1" x14ac:dyDescent="0.25">
      <c r="A71" s="1226"/>
      <c r="B71" s="827">
        <v>0</v>
      </c>
      <c r="C71" s="827">
        <v>0</v>
      </c>
      <c r="D71" s="827">
        <v>0</v>
      </c>
      <c r="E71" s="827">
        <v>0</v>
      </c>
      <c r="F71" s="827">
        <v>0</v>
      </c>
      <c r="G71" s="827"/>
      <c r="H71" s="827">
        <v>0</v>
      </c>
      <c r="I71" s="827">
        <v>0</v>
      </c>
      <c r="J71" s="827">
        <v>0</v>
      </c>
      <c r="K71" s="827">
        <v>0</v>
      </c>
      <c r="L71" s="827">
        <v>0</v>
      </c>
      <c r="M71" s="827"/>
      <c r="N71" s="827"/>
      <c r="O71" s="827"/>
      <c r="P71" s="827">
        <v>0</v>
      </c>
      <c r="Q71" s="827"/>
      <c r="R71" s="827">
        <v>0</v>
      </c>
      <c r="S71" s="827">
        <v>0</v>
      </c>
    </row>
    <row r="72" spans="1:19" s="806" customFormat="1" ht="409.6" hidden="1" customHeight="1" x14ac:dyDescent="0.25">
      <c r="A72" s="1226"/>
      <c r="B72" s="827">
        <v>0</v>
      </c>
      <c r="C72" s="827">
        <v>0</v>
      </c>
      <c r="D72" s="827">
        <v>0</v>
      </c>
      <c r="E72" s="827">
        <v>0</v>
      </c>
      <c r="F72" s="827">
        <v>0</v>
      </c>
      <c r="G72" s="827"/>
      <c r="H72" s="827">
        <v>0</v>
      </c>
      <c r="I72" s="827">
        <v>0</v>
      </c>
      <c r="J72" s="827">
        <v>0</v>
      </c>
      <c r="K72" s="827">
        <v>0</v>
      </c>
      <c r="L72" s="827">
        <v>0</v>
      </c>
      <c r="M72" s="827"/>
      <c r="N72" s="827"/>
      <c r="O72" s="827"/>
      <c r="P72" s="827">
        <v>0</v>
      </c>
      <c r="Q72" s="827"/>
      <c r="R72" s="827">
        <v>0</v>
      </c>
      <c r="S72" s="827">
        <v>0</v>
      </c>
    </row>
    <row r="73" spans="1:19" s="806" customFormat="1" ht="409.6" hidden="1" customHeight="1" x14ac:dyDescent="0.25">
      <c r="A73" s="1226"/>
      <c r="B73" s="827">
        <v>0</v>
      </c>
      <c r="C73" s="827">
        <v>0</v>
      </c>
      <c r="D73" s="827">
        <v>0</v>
      </c>
      <c r="E73" s="827">
        <v>0</v>
      </c>
      <c r="F73" s="827">
        <v>0</v>
      </c>
      <c r="G73" s="827"/>
      <c r="H73" s="827">
        <v>0</v>
      </c>
      <c r="I73" s="827">
        <v>0</v>
      </c>
      <c r="J73" s="827">
        <v>0</v>
      </c>
      <c r="K73" s="827">
        <v>0</v>
      </c>
      <c r="L73" s="827">
        <v>0</v>
      </c>
      <c r="M73" s="827"/>
      <c r="N73" s="827"/>
      <c r="O73" s="827"/>
      <c r="P73" s="827">
        <v>0</v>
      </c>
      <c r="Q73" s="827"/>
      <c r="R73" s="827">
        <v>0</v>
      </c>
      <c r="S73" s="827">
        <v>0</v>
      </c>
    </row>
    <row r="74" spans="1:19" s="806" customFormat="1" ht="409.6" hidden="1" customHeight="1" x14ac:dyDescent="0.25">
      <c r="A74" s="1226"/>
      <c r="B74" s="827">
        <v>0</v>
      </c>
      <c r="C74" s="827">
        <v>0</v>
      </c>
      <c r="D74" s="827">
        <v>0</v>
      </c>
      <c r="E74" s="827">
        <v>0</v>
      </c>
      <c r="F74" s="827">
        <v>0</v>
      </c>
      <c r="G74" s="827"/>
      <c r="H74" s="827">
        <v>0</v>
      </c>
      <c r="I74" s="827">
        <v>0</v>
      </c>
      <c r="J74" s="827">
        <v>0</v>
      </c>
      <c r="K74" s="827">
        <v>0</v>
      </c>
      <c r="L74" s="827">
        <v>0</v>
      </c>
      <c r="M74" s="827"/>
      <c r="N74" s="827"/>
      <c r="O74" s="827"/>
      <c r="P74" s="827">
        <v>0</v>
      </c>
      <c r="Q74" s="827"/>
      <c r="R74" s="827">
        <v>0</v>
      </c>
      <c r="S74" s="827">
        <v>0</v>
      </c>
    </row>
    <row r="75" spans="1:19" s="806" customFormat="1" ht="409.6" hidden="1" customHeight="1" x14ac:dyDescent="0.25">
      <c r="A75" s="1226"/>
      <c r="B75" s="827">
        <v>0</v>
      </c>
      <c r="C75" s="827">
        <v>0</v>
      </c>
      <c r="D75" s="827">
        <v>0</v>
      </c>
      <c r="E75" s="827">
        <v>0</v>
      </c>
      <c r="F75" s="827">
        <v>0</v>
      </c>
      <c r="G75" s="827"/>
      <c r="H75" s="827">
        <v>0</v>
      </c>
      <c r="I75" s="827">
        <v>0</v>
      </c>
      <c r="J75" s="827">
        <v>0</v>
      </c>
      <c r="K75" s="827">
        <v>0</v>
      </c>
      <c r="L75" s="827">
        <v>0</v>
      </c>
      <c r="M75" s="827"/>
      <c r="N75" s="827"/>
      <c r="O75" s="827"/>
      <c r="P75" s="827">
        <v>0</v>
      </c>
      <c r="Q75" s="827"/>
      <c r="R75" s="827">
        <v>0</v>
      </c>
      <c r="S75" s="827">
        <v>0</v>
      </c>
    </row>
    <row r="76" spans="1:19" s="806" customFormat="1" ht="409.6" hidden="1" customHeight="1" x14ac:dyDescent="0.25">
      <c r="A76" s="1226"/>
      <c r="B76" s="827">
        <v>0</v>
      </c>
      <c r="C76" s="827">
        <v>0</v>
      </c>
      <c r="D76" s="827">
        <v>0</v>
      </c>
      <c r="E76" s="827">
        <v>0</v>
      </c>
      <c r="F76" s="827">
        <v>0</v>
      </c>
      <c r="G76" s="827"/>
      <c r="H76" s="827">
        <v>0</v>
      </c>
      <c r="I76" s="827">
        <v>0</v>
      </c>
      <c r="J76" s="827">
        <v>0</v>
      </c>
      <c r="K76" s="827">
        <v>0</v>
      </c>
      <c r="L76" s="827">
        <v>0</v>
      </c>
      <c r="M76" s="827"/>
      <c r="N76" s="827"/>
      <c r="O76" s="827"/>
      <c r="P76" s="827">
        <v>0</v>
      </c>
      <c r="Q76" s="827"/>
      <c r="R76" s="827">
        <v>0</v>
      </c>
      <c r="S76" s="827">
        <v>0</v>
      </c>
    </row>
    <row r="77" spans="1:19" s="806" customFormat="1" ht="409.6" hidden="1" customHeight="1" x14ac:dyDescent="0.25">
      <c r="A77" s="1226"/>
      <c r="B77" s="827">
        <v>0</v>
      </c>
      <c r="C77" s="827">
        <v>0</v>
      </c>
      <c r="D77" s="827">
        <v>0</v>
      </c>
      <c r="E77" s="827">
        <v>0</v>
      </c>
      <c r="F77" s="827">
        <v>0</v>
      </c>
      <c r="G77" s="827"/>
      <c r="H77" s="827">
        <v>0</v>
      </c>
      <c r="I77" s="827">
        <v>0</v>
      </c>
      <c r="J77" s="827">
        <v>0</v>
      </c>
      <c r="K77" s="827">
        <v>0</v>
      </c>
      <c r="L77" s="827">
        <v>0</v>
      </c>
      <c r="M77" s="827"/>
      <c r="N77" s="827"/>
      <c r="O77" s="827"/>
      <c r="P77" s="827">
        <v>0</v>
      </c>
      <c r="Q77" s="827"/>
      <c r="R77" s="827">
        <v>0</v>
      </c>
      <c r="S77" s="827">
        <v>0</v>
      </c>
    </row>
    <row r="78" spans="1:19" s="806" customFormat="1" ht="409.6" hidden="1" customHeight="1" x14ac:dyDescent="0.25">
      <c r="A78" s="1226"/>
      <c r="B78" s="827">
        <v>0</v>
      </c>
      <c r="C78" s="827">
        <v>0</v>
      </c>
      <c r="D78" s="827">
        <v>0</v>
      </c>
      <c r="E78" s="827">
        <v>0</v>
      </c>
      <c r="F78" s="827">
        <v>0</v>
      </c>
      <c r="G78" s="827"/>
      <c r="H78" s="827">
        <v>0</v>
      </c>
      <c r="I78" s="827">
        <v>0</v>
      </c>
      <c r="J78" s="827">
        <v>0</v>
      </c>
      <c r="K78" s="827">
        <v>0</v>
      </c>
      <c r="L78" s="827">
        <v>0</v>
      </c>
      <c r="M78" s="827"/>
      <c r="N78" s="827"/>
      <c r="O78" s="827"/>
      <c r="P78" s="827">
        <v>0</v>
      </c>
      <c r="Q78" s="827"/>
      <c r="R78" s="827">
        <v>0</v>
      </c>
      <c r="S78" s="827">
        <v>0</v>
      </c>
    </row>
    <row r="79" spans="1:19" s="806" customFormat="1" ht="409.6" hidden="1" customHeight="1" x14ac:dyDescent="0.25">
      <c r="A79" s="1226"/>
      <c r="B79" s="827">
        <v>0</v>
      </c>
      <c r="C79" s="827">
        <v>0</v>
      </c>
      <c r="D79" s="827">
        <v>0</v>
      </c>
      <c r="E79" s="827">
        <v>0</v>
      </c>
      <c r="F79" s="827">
        <v>0</v>
      </c>
      <c r="G79" s="827"/>
      <c r="H79" s="827">
        <v>0</v>
      </c>
      <c r="I79" s="827">
        <v>0</v>
      </c>
      <c r="J79" s="827">
        <v>0</v>
      </c>
      <c r="K79" s="827">
        <v>0</v>
      </c>
      <c r="L79" s="827">
        <v>0</v>
      </c>
      <c r="M79" s="827"/>
      <c r="N79" s="827"/>
      <c r="O79" s="827"/>
      <c r="P79" s="827">
        <v>0</v>
      </c>
      <c r="Q79" s="827"/>
      <c r="R79" s="827">
        <v>0</v>
      </c>
      <c r="S79" s="827">
        <v>0</v>
      </c>
    </row>
    <row r="80" spans="1:19" s="806" customFormat="1" ht="409.6" hidden="1" customHeight="1" x14ac:dyDescent="0.25">
      <c r="A80" s="1226"/>
      <c r="B80" s="827">
        <v>0</v>
      </c>
      <c r="C80" s="827">
        <v>0</v>
      </c>
      <c r="D80" s="827">
        <v>0</v>
      </c>
      <c r="E80" s="827">
        <v>0</v>
      </c>
      <c r="F80" s="827">
        <v>0</v>
      </c>
      <c r="G80" s="827"/>
      <c r="H80" s="827">
        <v>0</v>
      </c>
      <c r="I80" s="827">
        <v>0</v>
      </c>
      <c r="J80" s="827">
        <v>0</v>
      </c>
      <c r="K80" s="827">
        <v>0</v>
      </c>
      <c r="L80" s="827">
        <v>0</v>
      </c>
      <c r="M80" s="827"/>
      <c r="N80" s="827"/>
      <c r="O80" s="827"/>
      <c r="P80" s="827">
        <v>0</v>
      </c>
      <c r="Q80" s="827"/>
      <c r="R80" s="827">
        <v>0</v>
      </c>
      <c r="S80" s="827">
        <v>0</v>
      </c>
    </row>
    <row r="81" spans="1:19" s="806" customFormat="1" ht="409.6" hidden="1" customHeight="1" x14ac:dyDescent="0.25">
      <c r="A81" s="1226"/>
      <c r="B81" s="827">
        <v>0</v>
      </c>
      <c r="C81" s="827">
        <v>0</v>
      </c>
      <c r="D81" s="827">
        <v>0</v>
      </c>
      <c r="E81" s="827">
        <v>0</v>
      </c>
      <c r="F81" s="827">
        <v>0</v>
      </c>
      <c r="G81" s="827"/>
      <c r="H81" s="827">
        <v>0</v>
      </c>
      <c r="I81" s="827">
        <v>0</v>
      </c>
      <c r="J81" s="827">
        <v>0</v>
      </c>
      <c r="K81" s="827">
        <v>0</v>
      </c>
      <c r="L81" s="827">
        <v>0</v>
      </c>
      <c r="M81" s="827"/>
      <c r="N81" s="827"/>
      <c r="O81" s="827"/>
      <c r="P81" s="827">
        <v>0</v>
      </c>
      <c r="Q81" s="827"/>
      <c r="R81" s="827">
        <v>0</v>
      </c>
      <c r="S81" s="827">
        <v>0</v>
      </c>
    </row>
    <row r="82" spans="1:19" s="806" customFormat="1" ht="409.6" hidden="1" customHeight="1" x14ac:dyDescent="0.25">
      <c r="A82" s="1226"/>
      <c r="B82" s="827">
        <v>0</v>
      </c>
      <c r="C82" s="827">
        <v>0</v>
      </c>
      <c r="D82" s="827">
        <v>0</v>
      </c>
      <c r="E82" s="827">
        <v>0</v>
      </c>
      <c r="F82" s="827">
        <v>0</v>
      </c>
      <c r="G82" s="827"/>
      <c r="H82" s="827">
        <v>0</v>
      </c>
      <c r="I82" s="827">
        <v>0</v>
      </c>
      <c r="J82" s="827">
        <v>0</v>
      </c>
      <c r="K82" s="827">
        <v>0</v>
      </c>
      <c r="L82" s="827">
        <v>0</v>
      </c>
      <c r="M82" s="827"/>
      <c r="N82" s="827"/>
      <c r="O82" s="827"/>
      <c r="P82" s="827">
        <v>0</v>
      </c>
      <c r="Q82" s="827"/>
      <c r="R82" s="827">
        <v>0</v>
      </c>
      <c r="S82" s="827">
        <v>0</v>
      </c>
    </row>
    <row r="83" spans="1:19" s="806" customFormat="1" ht="409.6" hidden="1" customHeight="1" x14ac:dyDescent="0.25">
      <c r="A83" s="1226"/>
      <c r="B83" s="827">
        <v>0</v>
      </c>
      <c r="C83" s="827">
        <v>0</v>
      </c>
      <c r="D83" s="827">
        <v>0</v>
      </c>
      <c r="E83" s="827">
        <v>0</v>
      </c>
      <c r="F83" s="827">
        <v>0</v>
      </c>
      <c r="G83" s="827"/>
      <c r="H83" s="827">
        <v>0</v>
      </c>
      <c r="I83" s="827">
        <v>0</v>
      </c>
      <c r="J83" s="827">
        <v>0</v>
      </c>
      <c r="K83" s="827">
        <v>0</v>
      </c>
      <c r="L83" s="827">
        <v>0</v>
      </c>
      <c r="M83" s="827"/>
      <c r="N83" s="827"/>
      <c r="O83" s="827"/>
      <c r="P83" s="827">
        <v>0</v>
      </c>
      <c r="Q83" s="827"/>
      <c r="R83" s="827">
        <v>0</v>
      </c>
      <c r="S83" s="827">
        <v>0</v>
      </c>
    </row>
    <row r="84" spans="1:19" s="806" customFormat="1" ht="409.6" hidden="1" customHeight="1" x14ac:dyDescent="0.25">
      <c r="A84" s="1226"/>
      <c r="B84" s="827">
        <v>0</v>
      </c>
      <c r="C84" s="827">
        <v>0</v>
      </c>
      <c r="D84" s="827">
        <v>0</v>
      </c>
      <c r="E84" s="827">
        <v>0</v>
      </c>
      <c r="F84" s="827">
        <v>0</v>
      </c>
      <c r="G84" s="827"/>
      <c r="H84" s="827">
        <v>0</v>
      </c>
      <c r="I84" s="827">
        <v>0</v>
      </c>
      <c r="J84" s="827">
        <v>0</v>
      </c>
      <c r="K84" s="827">
        <v>0</v>
      </c>
      <c r="L84" s="827">
        <v>0</v>
      </c>
      <c r="M84" s="827"/>
      <c r="N84" s="827"/>
      <c r="O84" s="827"/>
      <c r="P84" s="827">
        <v>0</v>
      </c>
      <c r="Q84" s="827"/>
      <c r="R84" s="827">
        <v>0</v>
      </c>
      <c r="S84" s="827">
        <v>0</v>
      </c>
    </row>
    <row r="85" spans="1:19" s="806" customFormat="1" ht="409.6" hidden="1" customHeight="1" x14ac:dyDescent="0.25">
      <c r="A85" s="1226"/>
      <c r="B85" s="827">
        <v>0</v>
      </c>
      <c r="C85" s="827">
        <v>0</v>
      </c>
      <c r="D85" s="827">
        <v>0</v>
      </c>
      <c r="E85" s="827">
        <v>0</v>
      </c>
      <c r="F85" s="827">
        <v>0</v>
      </c>
      <c r="G85" s="827"/>
      <c r="H85" s="827">
        <v>0</v>
      </c>
      <c r="I85" s="827">
        <v>0</v>
      </c>
      <c r="J85" s="827">
        <v>0</v>
      </c>
      <c r="K85" s="827">
        <v>0</v>
      </c>
      <c r="L85" s="827">
        <v>0</v>
      </c>
      <c r="M85" s="827"/>
      <c r="N85" s="827"/>
      <c r="O85" s="827"/>
      <c r="P85" s="827">
        <v>0</v>
      </c>
      <c r="Q85" s="827"/>
      <c r="R85" s="827">
        <v>0</v>
      </c>
      <c r="S85" s="827">
        <v>0</v>
      </c>
    </row>
    <row r="86" spans="1:19" s="806" customFormat="1" ht="409.6" hidden="1" customHeight="1" x14ac:dyDescent="0.25">
      <c r="A86" s="1226"/>
      <c r="B86" s="827">
        <v>0</v>
      </c>
      <c r="C86" s="827">
        <v>0</v>
      </c>
      <c r="D86" s="827">
        <v>0</v>
      </c>
      <c r="E86" s="827">
        <v>0</v>
      </c>
      <c r="F86" s="827">
        <v>0</v>
      </c>
      <c r="G86" s="827"/>
      <c r="H86" s="827">
        <v>0</v>
      </c>
      <c r="I86" s="827">
        <v>0</v>
      </c>
      <c r="J86" s="827">
        <v>0</v>
      </c>
      <c r="K86" s="827">
        <v>0</v>
      </c>
      <c r="L86" s="827">
        <v>0</v>
      </c>
      <c r="M86" s="827"/>
      <c r="N86" s="827"/>
      <c r="O86" s="827"/>
      <c r="P86" s="827">
        <v>0</v>
      </c>
      <c r="Q86" s="827"/>
      <c r="R86" s="827">
        <v>0</v>
      </c>
      <c r="S86" s="827">
        <v>0</v>
      </c>
    </row>
    <row r="87" spans="1:19" s="806" customFormat="1" ht="409.6" hidden="1" customHeight="1" x14ac:dyDescent="0.25">
      <c r="A87" s="1226"/>
      <c r="B87" s="827">
        <v>0</v>
      </c>
      <c r="C87" s="827">
        <v>0</v>
      </c>
      <c r="D87" s="827">
        <v>0</v>
      </c>
      <c r="E87" s="827">
        <v>0</v>
      </c>
      <c r="F87" s="827">
        <v>0</v>
      </c>
      <c r="G87" s="827"/>
      <c r="H87" s="827">
        <v>0</v>
      </c>
      <c r="I87" s="827">
        <v>0</v>
      </c>
      <c r="J87" s="827">
        <v>0</v>
      </c>
      <c r="K87" s="827">
        <v>0</v>
      </c>
      <c r="L87" s="827">
        <v>0</v>
      </c>
      <c r="M87" s="827"/>
      <c r="N87" s="827"/>
      <c r="O87" s="827"/>
      <c r="P87" s="827">
        <v>0</v>
      </c>
      <c r="Q87" s="827"/>
      <c r="R87" s="827">
        <v>0</v>
      </c>
      <c r="S87" s="827">
        <v>0</v>
      </c>
    </row>
    <row r="88" spans="1:19" s="806" customFormat="1" ht="409.6" hidden="1" customHeight="1" x14ac:dyDescent="0.25">
      <c r="A88" s="1226"/>
      <c r="B88" s="827">
        <v>0</v>
      </c>
      <c r="C88" s="827">
        <v>0</v>
      </c>
      <c r="D88" s="827">
        <v>0</v>
      </c>
      <c r="E88" s="827">
        <v>0</v>
      </c>
      <c r="F88" s="827">
        <v>0</v>
      </c>
      <c r="G88" s="827"/>
      <c r="H88" s="827">
        <v>0</v>
      </c>
      <c r="I88" s="827">
        <v>0</v>
      </c>
      <c r="J88" s="827">
        <v>0</v>
      </c>
      <c r="K88" s="827">
        <v>0</v>
      </c>
      <c r="L88" s="827">
        <v>0</v>
      </c>
      <c r="M88" s="827"/>
      <c r="N88" s="827"/>
      <c r="O88" s="827"/>
      <c r="P88" s="827">
        <v>0</v>
      </c>
      <c r="Q88" s="827"/>
      <c r="R88" s="827">
        <v>0</v>
      </c>
      <c r="S88" s="827">
        <v>0</v>
      </c>
    </row>
    <row r="89" spans="1:19" s="806" customFormat="1" ht="409.6" hidden="1" customHeight="1" x14ac:dyDescent="0.25">
      <c r="A89" s="1226"/>
      <c r="B89" s="827">
        <v>0</v>
      </c>
      <c r="C89" s="827">
        <v>0</v>
      </c>
      <c r="D89" s="827">
        <v>0</v>
      </c>
      <c r="E89" s="827">
        <v>0</v>
      </c>
      <c r="F89" s="827">
        <v>0</v>
      </c>
      <c r="G89" s="827"/>
      <c r="H89" s="827">
        <v>0</v>
      </c>
      <c r="I89" s="827">
        <v>0</v>
      </c>
      <c r="J89" s="827">
        <v>0</v>
      </c>
      <c r="K89" s="827">
        <v>0</v>
      </c>
      <c r="L89" s="827">
        <v>0</v>
      </c>
      <c r="M89" s="827"/>
      <c r="N89" s="827"/>
      <c r="O89" s="827"/>
      <c r="P89" s="827">
        <v>0</v>
      </c>
      <c r="Q89" s="827"/>
      <c r="R89" s="827">
        <v>0</v>
      </c>
      <c r="S89" s="827">
        <v>0</v>
      </c>
    </row>
    <row r="90" spans="1:19" s="806" customFormat="1" ht="409.6" hidden="1" customHeight="1" x14ac:dyDescent="0.25">
      <c r="A90" s="1226"/>
      <c r="B90" s="827">
        <v>0</v>
      </c>
      <c r="C90" s="827">
        <v>0</v>
      </c>
      <c r="D90" s="827">
        <v>0</v>
      </c>
      <c r="E90" s="827">
        <v>0</v>
      </c>
      <c r="F90" s="827">
        <v>0</v>
      </c>
      <c r="G90" s="827"/>
      <c r="H90" s="827">
        <v>0</v>
      </c>
      <c r="I90" s="827">
        <v>0</v>
      </c>
      <c r="J90" s="827">
        <v>0</v>
      </c>
      <c r="K90" s="827">
        <v>0</v>
      </c>
      <c r="L90" s="827">
        <v>0</v>
      </c>
      <c r="M90" s="827"/>
      <c r="N90" s="827"/>
      <c r="O90" s="827"/>
      <c r="P90" s="827">
        <v>0</v>
      </c>
      <c r="Q90" s="827"/>
      <c r="R90" s="827">
        <v>0</v>
      </c>
      <c r="S90" s="827">
        <v>0</v>
      </c>
    </row>
    <row r="91" spans="1:19" s="806" customFormat="1" ht="409.6" hidden="1" customHeight="1" x14ac:dyDescent="0.25">
      <c r="A91" s="1226"/>
      <c r="B91" s="827">
        <v>0</v>
      </c>
      <c r="C91" s="827">
        <v>0</v>
      </c>
      <c r="D91" s="827">
        <v>0</v>
      </c>
      <c r="E91" s="827">
        <v>0</v>
      </c>
      <c r="F91" s="827">
        <v>0</v>
      </c>
      <c r="G91" s="827"/>
      <c r="H91" s="827">
        <v>0</v>
      </c>
      <c r="I91" s="827">
        <v>0</v>
      </c>
      <c r="J91" s="827">
        <v>0</v>
      </c>
      <c r="K91" s="827">
        <v>0</v>
      </c>
      <c r="L91" s="827">
        <v>0</v>
      </c>
      <c r="M91" s="827"/>
      <c r="N91" s="827"/>
      <c r="O91" s="827"/>
      <c r="P91" s="827">
        <v>0</v>
      </c>
      <c r="Q91" s="827"/>
      <c r="R91" s="827">
        <v>0</v>
      </c>
      <c r="S91" s="827">
        <v>0</v>
      </c>
    </row>
    <row r="92" spans="1:19" s="806" customFormat="1" ht="409.6" hidden="1" customHeight="1" x14ac:dyDescent="0.25">
      <c r="A92" s="1226"/>
      <c r="B92" s="827">
        <v>0</v>
      </c>
      <c r="C92" s="827">
        <v>0</v>
      </c>
      <c r="D92" s="827">
        <v>0</v>
      </c>
      <c r="E92" s="827">
        <v>0</v>
      </c>
      <c r="F92" s="827">
        <v>0</v>
      </c>
      <c r="G92" s="827"/>
      <c r="H92" s="827">
        <v>0</v>
      </c>
      <c r="I92" s="827">
        <v>0</v>
      </c>
      <c r="J92" s="827">
        <v>0</v>
      </c>
      <c r="K92" s="827">
        <v>0</v>
      </c>
      <c r="L92" s="827">
        <v>0</v>
      </c>
      <c r="M92" s="827"/>
      <c r="N92" s="827"/>
      <c r="O92" s="827"/>
      <c r="P92" s="827">
        <v>0</v>
      </c>
      <c r="Q92" s="827"/>
      <c r="R92" s="827">
        <v>0</v>
      </c>
      <c r="S92" s="827">
        <v>0</v>
      </c>
    </row>
    <row r="93" spans="1:19" s="806" customFormat="1" ht="409.6" hidden="1" customHeight="1" x14ac:dyDescent="0.25">
      <c r="A93" s="1226"/>
      <c r="B93" s="827">
        <v>0</v>
      </c>
      <c r="C93" s="827">
        <v>0</v>
      </c>
      <c r="D93" s="827">
        <v>0</v>
      </c>
      <c r="E93" s="827">
        <v>0</v>
      </c>
      <c r="F93" s="827">
        <v>0</v>
      </c>
      <c r="G93" s="827"/>
      <c r="H93" s="827">
        <v>0</v>
      </c>
      <c r="I93" s="827">
        <v>0</v>
      </c>
      <c r="J93" s="827">
        <v>0</v>
      </c>
      <c r="K93" s="827">
        <v>0</v>
      </c>
      <c r="L93" s="827">
        <v>0</v>
      </c>
      <c r="M93" s="827"/>
      <c r="N93" s="827"/>
      <c r="O93" s="827"/>
      <c r="P93" s="827">
        <v>0</v>
      </c>
      <c r="Q93" s="827"/>
      <c r="R93" s="827">
        <v>0</v>
      </c>
      <c r="S93" s="827">
        <v>0</v>
      </c>
    </row>
    <row r="94" spans="1:19" s="806" customFormat="1" ht="409.6" hidden="1" customHeight="1" x14ac:dyDescent="0.25">
      <c r="A94" s="1226"/>
      <c r="B94" s="827">
        <v>0</v>
      </c>
      <c r="C94" s="827">
        <v>0</v>
      </c>
      <c r="D94" s="827">
        <v>0</v>
      </c>
      <c r="E94" s="827">
        <v>0</v>
      </c>
      <c r="F94" s="827">
        <v>0</v>
      </c>
      <c r="G94" s="827"/>
      <c r="H94" s="827">
        <v>0</v>
      </c>
      <c r="I94" s="827">
        <v>0</v>
      </c>
      <c r="J94" s="827">
        <v>0</v>
      </c>
      <c r="K94" s="827">
        <v>0</v>
      </c>
      <c r="L94" s="827">
        <v>0</v>
      </c>
      <c r="M94" s="827"/>
      <c r="N94" s="827"/>
      <c r="O94" s="827"/>
      <c r="P94" s="827">
        <v>0</v>
      </c>
      <c r="Q94" s="827"/>
      <c r="R94" s="827">
        <v>0</v>
      </c>
      <c r="S94" s="827">
        <v>0</v>
      </c>
    </row>
    <row r="95" spans="1:19" s="806" customFormat="1" ht="409.6" hidden="1" customHeight="1" x14ac:dyDescent="0.25">
      <c r="A95" s="1226"/>
      <c r="B95" s="827">
        <v>0</v>
      </c>
      <c r="C95" s="827">
        <v>0</v>
      </c>
      <c r="D95" s="827">
        <v>0</v>
      </c>
      <c r="E95" s="827">
        <v>0</v>
      </c>
      <c r="F95" s="827">
        <v>0</v>
      </c>
      <c r="G95" s="827"/>
      <c r="H95" s="827">
        <v>0</v>
      </c>
      <c r="I95" s="827">
        <v>0</v>
      </c>
      <c r="J95" s="827">
        <v>0</v>
      </c>
      <c r="K95" s="827">
        <v>0</v>
      </c>
      <c r="L95" s="827">
        <v>0</v>
      </c>
      <c r="M95" s="827"/>
      <c r="N95" s="827"/>
      <c r="O95" s="827"/>
      <c r="P95" s="827">
        <v>0</v>
      </c>
      <c r="Q95" s="827"/>
      <c r="R95" s="827">
        <v>0</v>
      </c>
      <c r="S95" s="827">
        <v>0</v>
      </c>
    </row>
    <row r="96" spans="1:19" s="806" customFormat="1" ht="409.6" hidden="1" customHeight="1" x14ac:dyDescent="0.25">
      <c r="A96" s="1226"/>
      <c r="B96" s="827">
        <v>0</v>
      </c>
      <c r="C96" s="827">
        <v>0</v>
      </c>
      <c r="D96" s="827">
        <v>0</v>
      </c>
      <c r="E96" s="827">
        <v>0</v>
      </c>
      <c r="F96" s="827">
        <v>0</v>
      </c>
      <c r="G96" s="827"/>
      <c r="H96" s="827">
        <v>0</v>
      </c>
      <c r="I96" s="827">
        <v>0</v>
      </c>
      <c r="J96" s="827">
        <v>0</v>
      </c>
      <c r="K96" s="827">
        <v>0</v>
      </c>
      <c r="L96" s="827">
        <v>0</v>
      </c>
      <c r="M96" s="827"/>
      <c r="N96" s="827"/>
      <c r="O96" s="827"/>
      <c r="P96" s="827">
        <v>0</v>
      </c>
      <c r="Q96" s="827"/>
      <c r="R96" s="827">
        <v>0</v>
      </c>
      <c r="S96" s="827">
        <v>0</v>
      </c>
    </row>
    <row r="97" spans="1:22" s="806" customFormat="1" ht="409.6" hidden="1" customHeight="1" x14ac:dyDescent="0.25">
      <c r="A97" s="1226"/>
      <c r="B97" s="827">
        <v>0</v>
      </c>
      <c r="C97" s="827">
        <v>0</v>
      </c>
      <c r="D97" s="827">
        <v>0</v>
      </c>
      <c r="E97" s="827">
        <v>0</v>
      </c>
      <c r="F97" s="827">
        <v>0</v>
      </c>
      <c r="G97" s="827"/>
      <c r="H97" s="827">
        <v>0</v>
      </c>
      <c r="I97" s="827">
        <v>0</v>
      </c>
      <c r="J97" s="827">
        <v>0</v>
      </c>
      <c r="K97" s="827">
        <v>0</v>
      </c>
      <c r="L97" s="827">
        <v>0</v>
      </c>
      <c r="M97" s="827"/>
      <c r="N97" s="827"/>
      <c r="O97" s="827"/>
      <c r="P97" s="827">
        <v>0</v>
      </c>
      <c r="Q97" s="827"/>
      <c r="R97" s="827">
        <v>0</v>
      </c>
      <c r="S97" s="827">
        <v>0</v>
      </c>
    </row>
    <row r="98" spans="1:22" s="806" customFormat="1" ht="409.6" hidden="1" customHeight="1" x14ac:dyDescent="0.25">
      <c r="A98" s="828"/>
      <c r="B98" s="827">
        <v>0</v>
      </c>
      <c r="C98" s="827">
        <v>0</v>
      </c>
      <c r="D98" s="827">
        <v>0</v>
      </c>
      <c r="E98" s="827">
        <v>0</v>
      </c>
      <c r="F98" s="827">
        <v>0</v>
      </c>
      <c r="G98" s="827"/>
      <c r="H98" s="827">
        <v>0</v>
      </c>
      <c r="I98" s="827">
        <v>0</v>
      </c>
      <c r="J98" s="827">
        <v>0</v>
      </c>
      <c r="K98" s="827">
        <v>0</v>
      </c>
      <c r="L98" s="827">
        <v>0</v>
      </c>
      <c r="M98" s="827"/>
      <c r="N98" s="827"/>
      <c r="O98" s="827"/>
      <c r="P98" s="827">
        <v>0</v>
      </c>
      <c r="Q98" s="827"/>
      <c r="R98" s="827">
        <v>0</v>
      </c>
      <c r="S98" s="827">
        <v>0</v>
      </c>
    </row>
    <row r="99" spans="1:22" s="806" customFormat="1" ht="409.6" hidden="1" customHeight="1" x14ac:dyDescent="0.25">
      <c r="A99" s="829"/>
      <c r="B99" s="827">
        <v>0</v>
      </c>
      <c r="C99" s="827">
        <v>0</v>
      </c>
      <c r="D99" s="827">
        <v>0</v>
      </c>
      <c r="E99" s="827">
        <v>0</v>
      </c>
      <c r="F99" s="827">
        <v>0</v>
      </c>
      <c r="G99" s="827"/>
      <c r="H99" s="827">
        <v>0</v>
      </c>
      <c r="I99" s="827">
        <v>0</v>
      </c>
      <c r="J99" s="827">
        <v>0</v>
      </c>
      <c r="K99" s="827">
        <v>0</v>
      </c>
      <c r="L99" s="827">
        <v>0</v>
      </c>
      <c r="M99" s="827"/>
      <c r="N99" s="827"/>
      <c r="O99" s="827"/>
      <c r="P99" s="827">
        <v>0</v>
      </c>
      <c r="Q99" s="827"/>
      <c r="R99" s="827">
        <v>0</v>
      </c>
      <c r="S99" s="827">
        <v>0</v>
      </c>
    </row>
    <row r="100" spans="1:22" s="806" customFormat="1" ht="409.6" hidden="1" customHeight="1" x14ac:dyDescent="0.25">
      <c r="A100" s="829"/>
      <c r="B100" s="827">
        <v>0</v>
      </c>
      <c r="C100" s="827">
        <v>0</v>
      </c>
      <c r="D100" s="827">
        <v>0</v>
      </c>
      <c r="E100" s="827">
        <v>0</v>
      </c>
      <c r="F100" s="827">
        <v>0</v>
      </c>
      <c r="G100" s="827"/>
      <c r="H100" s="827">
        <v>0</v>
      </c>
      <c r="I100" s="827">
        <v>0</v>
      </c>
      <c r="J100" s="827">
        <v>0</v>
      </c>
      <c r="K100" s="827">
        <v>0</v>
      </c>
      <c r="L100" s="827">
        <v>0</v>
      </c>
      <c r="M100" s="827"/>
      <c r="N100" s="827"/>
      <c r="O100" s="827"/>
      <c r="P100" s="827">
        <v>0</v>
      </c>
      <c r="Q100" s="827"/>
      <c r="R100" s="827">
        <v>0</v>
      </c>
      <c r="S100" s="827">
        <v>0</v>
      </c>
    </row>
    <row r="101" spans="1:22" ht="6.75" customHeight="1" x14ac:dyDescent="0.25">
      <c r="A101" s="830"/>
      <c r="B101" s="831"/>
      <c r="C101" s="831"/>
      <c r="D101" s="831"/>
      <c r="E101" s="831"/>
      <c r="F101" s="831"/>
      <c r="G101" s="831"/>
      <c r="H101" s="831"/>
      <c r="I101" s="831"/>
      <c r="J101" s="831"/>
      <c r="K101" s="831"/>
      <c r="L101" s="831"/>
      <c r="M101" s="831"/>
      <c r="N101" s="831"/>
      <c r="O101" s="831"/>
      <c r="P101" s="831"/>
      <c r="Q101" s="831"/>
      <c r="R101" s="831"/>
      <c r="S101" s="831"/>
      <c r="U101" s="806"/>
    </row>
    <row r="102" spans="1:22" ht="15" x14ac:dyDescent="0.25">
      <c r="A102" s="832" t="s">
        <v>1716</v>
      </c>
      <c r="B102" s="834"/>
      <c r="C102" s="834"/>
      <c r="D102" s="834"/>
      <c r="E102" s="834"/>
      <c r="F102" s="834"/>
      <c r="G102" s="834"/>
      <c r="H102" s="834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U102" s="806"/>
    </row>
    <row r="103" spans="1:22" x14ac:dyDescent="0.2">
      <c r="B103" s="835"/>
      <c r="C103" s="835"/>
      <c r="D103" s="835"/>
      <c r="E103" s="835"/>
      <c r="F103" s="835"/>
      <c r="G103" s="835"/>
      <c r="H103" s="835"/>
      <c r="I103" s="835"/>
      <c r="J103" s="835"/>
      <c r="K103" s="835"/>
      <c r="L103" s="835"/>
      <c r="M103" s="835"/>
      <c r="N103" s="835"/>
      <c r="O103" s="835"/>
      <c r="P103" s="835"/>
      <c r="Q103" s="835"/>
      <c r="R103" s="835"/>
      <c r="S103" s="835"/>
      <c r="T103" s="835"/>
      <c r="U103" s="835"/>
      <c r="V103" s="835"/>
    </row>
    <row r="104" spans="1:22" x14ac:dyDescent="0.2">
      <c r="B104" s="835"/>
      <c r="C104" s="835"/>
      <c r="D104" s="835"/>
      <c r="E104" s="835"/>
      <c r="F104" s="835"/>
      <c r="G104" s="835"/>
      <c r="H104" s="835"/>
      <c r="I104" s="835"/>
      <c r="J104" s="835"/>
      <c r="K104" s="835"/>
      <c r="L104" s="835"/>
      <c r="M104" s="835"/>
      <c r="N104" s="835"/>
      <c r="O104" s="835"/>
      <c r="P104" s="835"/>
      <c r="Q104" s="835"/>
      <c r="R104" s="835"/>
      <c r="S104" s="835"/>
    </row>
    <row r="105" spans="1:22" x14ac:dyDescent="0.2">
      <c r="A105" s="835"/>
      <c r="B105" s="835"/>
      <c r="C105" s="835"/>
      <c r="D105" s="835"/>
      <c r="E105" s="835"/>
      <c r="F105" s="835"/>
      <c r="G105" s="835"/>
      <c r="H105" s="835"/>
      <c r="I105" s="835"/>
      <c r="J105" s="835"/>
      <c r="K105" s="835"/>
      <c r="L105" s="835"/>
      <c r="M105" s="835"/>
      <c r="N105" s="835"/>
      <c r="O105" s="835"/>
      <c r="P105" s="835"/>
      <c r="Q105" s="835"/>
      <c r="R105" s="835"/>
      <c r="S105" s="835"/>
    </row>
    <row r="106" spans="1:22" ht="15" x14ac:dyDescent="0.25">
      <c r="B106" s="819"/>
      <c r="C106" s="819"/>
      <c r="D106" s="819"/>
      <c r="E106" s="819"/>
      <c r="F106" s="819"/>
      <c r="G106" s="819"/>
      <c r="H106" s="819"/>
      <c r="I106" s="819"/>
      <c r="J106" s="819"/>
      <c r="K106" s="819"/>
      <c r="L106" s="819"/>
      <c r="M106" s="819"/>
      <c r="N106" s="819"/>
      <c r="O106" s="836"/>
      <c r="P106" s="836"/>
      <c r="Q106" s="836"/>
      <c r="R106" s="819"/>
      <c r="S106" s="806"/>
    </row>
    <row r="107" spans="1:22" x14ac:dyDescent="0.2">
      <c r="B107" s="835"/>
      <c r="C107" s="835"/>
      <c r="D107" s="835"/>
      <c r="E107" s="835"/>
      <c r="F107" s="835"/>
      <c r="G107" s="835"/>
      <c r="H107" s="835"/>
      <c r="I107" s="835"/>
      <c r="J107" s="835"/>
      <c r="K107" s="835"/>
      <c r="L107" s="835"/>
      <c r="M107" s="835"/>
      <c r="N107" s="835"/>
      <c r="O107" s="835"/>
      <c r="P107" s="835"/>
      <c r="Q107" s="835"/>
      <c r="R107" s="835"/>
      <c r="S107" s="835"/>
    </row>
  </sheetData>
  <mergeCells count="4">
    <mergeCell ref="A1:S1"/>
    <mergeCell ref="A2:S2"/>
    <mergeCell ref="A3:S3"/>
    <mergeCell ref="B5:O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2"/>
  <sheetViews>
    <sheetView workbookViewId="0">
      <selection activeCell="J102" sqref="J101:J102"/>
    </sheetView>
  </sheetViews>
  <sheetFormatPr defaultColWidth="11.42578125" defaultRowHeight="12.75" x14ac:dyDescent="0.2"/>
  <cols>
    <col min="1" max="1" width="52.28515625" style="802" customWidth="1"/>
    <col min="2" max="2" width="13.85546875" style="802" customWidth="1"/>
    <col min="3" max="3" width="15.28515625" style="802" bestFit="1" customWidth="1"/>
    <col min="4" max="4" width="13.5703125" style="802" bestFit="1" customWidth="1"/>
    <col min="5" max="5" width="15.28515625" style="802" bestFit="1" customWidth="1"/>
    <col min="6" max="6" width="15" style="802" bestFit="1" customWidth="1"/>
    <col min="7" max="10" width="13.140625" style="802" customWidth="1"/>
    <col min="11" max="11" width="13.42578125" style="802" bestFit="1" customWidth="1"/>
    <col min="12" max="12" width="15.5703125" style="802" customWidth="1"/>
    <col min="13" max="13" width="14.140625" style="802" customWidth="1"/>
    <col min="14" max="14" width="16.5703125" style="802" customWidth="1"/>
    <col min="15" max="16" width="16" style="802" customWidth="1"/>
    <col min="17" max="17" width="12.28515625" style="802" customWidth="1"/>
    <col min="18" max="19" width="12.42578125" style="802" bestFit="1" customWidth="1"/>
    <col min="20" max="20" width="13.28515625" style="802" customWidth="1"/>
    <col min="21" max="21" width="13.5703125" style="802" bestFit="1" customWidth="1"/>
    <col min="22" max="16384" width="11.42578125" style="802"/>
  </cols>
  <sheetData>
    <row r="1" spans="1:21" ht="14.25" customHeight="1" x14ac:dyDescent="0.2">
      <c r="A1" s="1849" t="s">
        <v>1717</v>
      </c>
      <c r="B1" s="1849"/>
      <c r="C1" s="1849"/>
      <c r="D1" s="1849"/>
      <c r="E1" s="1849"/>
      <c r="F1" s="1849"/>
      <c r="G1" s="1849"/>
      <c r="H1" s="1849"/>
      <c r="I1" s="1849"/>
      <c r="J1" s="1849"/>
      <c r="K1" s="1849"/>
      <c r="L1" s="1849"/>
      <c r="M1" s="1849"/>
      <c r="N1" s="1849"/>
      <c r="O1" s="1849"/>
      <c r="P1" s="1849"/>
      <c r="Q1" s="1849"/>
      <c r="R1" s="1849"/>
      <c r="S1" s="1849"/>
      <c r="T1" s="1849"/>
      <c r="U1" s="1849"/>
    </row>
    <row r="2" spans="1:21" ht="14.25" x14ac:dyDescent="0.2">
      <c r="A2" s="1850" t="s">
        <v>2456</v>
      </c>
      <c r="B2" s="1850"/>
      <c r="C2" s="1850"/>
      <c r="D2" s="1850"/>
      <c r="E2" s="1850"/>
      <c r="F2" s="1850"/>
      <c r="G2" s="1850"/>
      <c r="H2" s="1850"/>
      <c r="I2" s="1850"/>
      <c r="J2" s="1850"/>
      <c r="K2" s="1850"/>
      <c r="L2" s="1850"/>
      <c r="M2" s="1850"/>
      <c r="N2" s="1850"/>
      <c r="O2" s="1850"/>
      <c r="P2" s="1850"/>
      <c r="Q2" s="1850"/>
      <c r="R2" s="1850"/>
      <c r="S2" s="1850"/>
      <c r="T2" s="1850"/>
      <c r="U2" s="1850"/>
    </row>
    <row r="3" spans="1:21" ht="14.25" x14ac:dyDescent="0.2">
      <c r="A3" s="1851" t="s">
        <v>906</v>
      </c>
      <c r="B3" s="1851"/>
      <c r="C3" s="1851"/>
      <c r="D3" s="1851"/>
      <c r="E3" s="1851"/>
      <c r="F3" s="1851"/>
      <c r="G3" s="1851"/>
      <c r="H3" s="1851"/>
      <c r="I3" s="1851"/>
      <c r="J3" s="1851"/>
      <c r="K3" s="1851"/>
      <c r="L3" s="1851"/>
      <c r="M3" s="1851"/>
      <c r="N3" s="1851"/>
      <c r="O3" s="1851"/>
      <c r="P3" s="1851"/>
      <c r="Q3" s="1851"/>
      <c r="R3" s="1851"/>
      <c r="S3" s="1851"/>
      <c r="T3" s="1851"/>
      <c r="U3" s="1851"/>
    </row>
    <row r="4" spans="1:21" ht="6" customHeight="1" thickBot="1" x14ac:dyDescent="0.25">
      <c r="A4" s="837"/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</row>
    <row r="5" spans="1:21" ht="47.25" customHeight="1" thickBot="1" x14ac:dyDescent="0.25">
      <c r="A5" s="838"/>
      <c r="B5" s="1852" t="s">
        <v>1718</v>
      </c>
      <c r="C5" s="1853"/>
      <c r="D5" s="1853"/>
      <c r="E5" s="1853"/>
      <c r="F5" s="1853"/>
      <c r="G5" s="1853"/>
      <c r="H5" s="1853"/>
      <c r="I5" s="1853"/>
      <c r="J5" s="1854"/>
      <c r="K5" s="1855" t="s">
        <v>1719</v>
      </c>
      <c r="L5" s="1856"/>
      <c r="M5" s="1857"/>
      <c r="N5" s="1858" t="s">
        <v>1720</v>
      </c>
      <c r="O5" s="1859"/>
      <c r="P5" s="1860"/>
      <c r="Q5" s="1853" t="s">
        <v>1721</v>
      </c>
      <c r="R5" s="1853"/>
      <c r="S5" s="1854"/>
      <c r="T5" s="1853" t="s">
        <v>1722</v>
      </c>
      <c r="U5" s="1854"/>
    </row>
    <row r="6" spans="1:21" ht="13.5" thickBot="1" x14ac:dyDescent="0.25">
      <c r="A6" s="839"/>
      <c r="B6" s="1441" t="s">
        <v>606</v>
      </c>
      <c r="C6" s="1442" t="s">
        <v>609</v>
      </c>
      <c r="D6" s="1442" t="s">
        <v>578</v>
      </c>
      <c r="E6" s="1442" t="s">
        <v>690</v>
      </c>
      <c r="F6" s="1442" t="s">
        <v>612</v>
      </c>
      <c r="G6" s="1442" t="s">
        <v>613</v>
      </c>
      <c r="H6" s="1442" t="s">
        <v>614</v>
      </c>
      <c r="I6" s="1442" t="s">
        <v>610</v>
      </c>
      <c r="J6" s="1442" t="s">
        <v>2127</v>
      </c>
      <c r="K6" s="1441" t="s">
        <v>615</v>
      </c>
      <c r="L6" s="1442" t="s">
        <v>616</v>
      </c>
      <c r="M6" s="1442" t="s">
        <v>617</v>
      </c>
      <c r="N6" s="1441" t="s">
        <v>618</v>
      </c>
      <c r="O6" s="1442" t="s">
        <v>1169</v>
      </c>
      <c r="P6" s="1246" t="s">
        <v>1897</v>
      </c>
      <c r="Q6" s="1442" t="s">
        <v>619</v>
      </c>
      <c r="R6" s="1442" t="s">
        <v>620</v>
      </c>
      <c r="S6" s="1246" t="s">
        <v>621</v>
      </c>
      <c r="T6" s="1442" t="s">
        <v>627</v>
      </c>
      <c r="U6" s="1246" t="s">
        <v>622</v>
      </c>
    </row>
    <row r="7" spans="1:21" ht="13.5" thickBot="1" x14ac:dyDescent="0.25">
      <c r="A7" s="840" t="s">
        <v>623</v>
      </c>
      <c r="B7" s="1474">
        <v>130611486.36</v>
      </c>
      <c r="C7" s="841">
        <v>2544082962.9499998</v>
      </c>
      <c r="D7" s="841">
        <v>326238138.34999996</v>
      </c>
      <c r="E7" s="841">
        <v>1511747077.4100001</v>
      </c>
      <c r="F7" s="841">
        <v>268309389.29999998</v>
      </c>
      <c r="G7" s="841">
        <v>2220497005.9799995</v>
      </c>
      <c r="H7" s="841">
        <v>19946898.91</v>
      </c>
      <c r="I7" s="841">
        <v>83256090.830000013</v>
      </c>
      <c r="J7" s="841">
        <v>296010127.14999998</v>
      </c>
      <c r="K7" s="1474">
        <v>27264309.25</v>
      </c>
      <c r="L7" s="841">
        <v>1501325612</v>
      </c>
      <c r="M7" s="841">
        <v>51732174.550000004</v>
      </c>
      <c r="N7" s="1474">
        <v>1186444892.04</v>
      </c>
      <c r="O7" s="841">
        <v>450501681.13000005</v>
      </c>
      <c r="P7" s="842">
        <v>650172831.11999989</v>
      </c>
      <c r="Q7" s="841">
        <v>557918267.94000006</v>
      </c>
      <c r="R7" s="841">
        <v>70487129</v>
      </c>
      <c r="S7" s="842">
        <v>80540621.75</v>
      </c>
      <c r="T7" s="841">
        <v>674128068.33000004</v>
      </c>
      <c r="U7" s="842">
        <v>258028147</v>
      </c>
    </row>
    <row r="8" spans="1:21" x14ac:dyDescent="0.2">
      <c r="A8" s="844" t="s">
        <v>1663</v>
      </c>
      <c r="B8" s="1471">
        <v>17618962.109999999</v>
      </c>
      <c r="C8" s="845">
        <v>941346267.99000001</v>
      </c>
      <c r="D8" s="845">
        <v>233258585.77999997</v>
      </c>
      <c r="E8" s="845">
        <v>1182421526.47</v>
      </c>
      <c r="F8" s="845">
        <v>205173791.44</v>
      </c>
      <c r="G8" s="845">
        <v>1440908228.79</v>
      </c>
      <c r="H8" s="845">
        <v>1772329.62</v>
      </c>
      <c r="I8" s="845">
        <v>83160129.030000016</v>
      </c>
      <c r="J8" s="846">
        <v>225282788.75999999</v>
      </c>
      <c r="K8" s="1472">
        <v>19567513.100000001</v>
      </c>
      <c r="L8" s="846">
        <v>626726616</v>
      </c>
      <c r="M8" s="846">
        <v>1596342.85</v>
      </c>
      <c r="N8" s="1471">
        <v>495845131.58999997</v>
      </c>
      <c r="O8" s="845">
        <v>350130777.51000005</v>
      </c>
      <c r="P8" s="1227">
        <v>282319751.89999998</v>
      </c>
      <c r="Q8" s="846">
        <v>71693733.060000002</v>
      </c>
      <c r="R8" s="846">
        <v>7766313</v>
      </c>
      <c r="S8" s="847">
        <v>5037638.12</v>
      </c>
      <c r="T8" s="846">
        <v>77902818.039999992</v>
      </c>
      <c r="U8" s="847">
        <v>131110234</v>
      </c>
    </row>
    <row r="9" spans="1:21" x14ac:dyDescent="0.2">
      <c r="A9" s="848" t="s">
        <v>1664</v>
      </c>
      <c r="B9" s="1473">
        <v>330</v>
      </c>
      <c r="C9" s="849">
        <v>56934139.020000003</v>
      </c>
      <c r="D9" s="849">
        <v>22288210.170000002</v>
      </c>
      <c r="E9" s="849">
        <v>168765752.30000001</v>
      </c>
      <c r="F9" s="849">
        <v>7828047.7800000003</v>
      </c>
      <c r="G9" s="849">
        <v>37633982.390000001</v>
      </c>
      <c r="H9" s="849">
        <v>124112.23</v>
      </c>
      <c r="I9" s="849">
        <v>6693669.71</v>
      </c>
      <c r="J9" s="849">
        <v>80380970.719999999</v>
      </c>
      <c r="K9" s="1473">
        <v>18723.78</v>
      </c>
      <c r="L9" s="849">
        <v>398556</v>
      </c>
      <c r="M9" s="849">
        <v>981142.31</v>
      </c>
      <c r="N9" s="1473">
        <v>151095771.08000001</v>
      </c>
      <c r="O9" s="849">
        <v>116406542.23999999</v>
      </c>
      <c r="P9" s="850">
        <v>262131973.55000001</v>
      </c>
      <c r="Q9" s="849">
        <v>19677842.879999999</v>
      </c>
      <c r="R9" s="849">
        <v>2340778</v>
      </c>
      <c r="S9" s="850">
        <v>945255.32</v>
      </c>
      <c r="T9" s="849">
        <v>6318733.29</v>
      </c>
      <c r="U9" s="850">
        <v>38254623</v>
      </c>
    </row>
    <row r="10" spans="1:21" x14ac:dyDescent="0.2">
      <c r="A10" s="848" t="s">
        <v>1665</v>
      </c>
      <c r="B10" s="1473">
        <v>0</v>
      </c>
      <c r="C10" s="849">
        <v>0</v>
      </c>
      <c r="D10" s="849">
        <v>962010</v>
      </c>
      <c r="E10" s="849">
        <v>136972698.30000001</v>
      </c>
      <c r="F10" s="849">
        <v>35699900</v>
      </c>
      <c r="G10" s="849">
        <v>4270655.26</v>
      </c>
      <c r="H10" s="849">
        <v>1153757.73</v>
      </c>
      <c r="I10" s="849">
        <v>2961052.66</v>
      </c>
      <c r="J10" s="849">
        <v>45959968.219999999</v>
      </c>
      <c r="K10" s="1473">
        <v>0</v>
      </c>
      <c r="L10" s="849">
        <v>391601</v>
      </c>
      <c r="M10" s="849">
        <v>0</v>
      </c>
      <c r="N10" s="1473">
        <v>0</v>
      </c>
      <c r="O10" s="849">
        <v>0</v>
      </c>
      <c r="P10" s="850">
        <v>272</v>
      </c>
      <c r="Q10" s="849">
        <v>401540.24</v>
      </c>
      <c r="R10" s="849">
        <v>2222095</v>
      </c>
      <c r="S10" s="850">
        <v>988526.87</v>
      </c>
      <c r="T10" s="849">
        <v>611654.99</v>
      </c>
      <c r="U10" s="850">
        <v>5507907</v>
      </c>
    </row>
    <row r="11" spans="1:21" x14ac:dyDescent="0.2">
      <c r="A11" s="848" t="s">
        <v>1666</v>
      </c>
      <c r="B11" s="1473">
        <v>17574919.109999999</v>
      </c>
      <c r="C11" s="849">
        <v>129750194.66</v>
      </c>
      <c r="D11" s="849">
        <v>110096833.70999999</v>
      </c>
      <c r="E11" s="849">
        <v>261275435.69999999</v>
      </c>
      <c r="F11" s="849">
        <v>107665428.69</v>
      </c>
      <c r="G11" s="849">
        <v>788354519.57000005</v>
      </c>
      <c r="H11" s="849">
        <v>468253.84</v>
      </c>
      <c r="I11" s="849">
        <v>43598080.890000001</v>
      </c>
      <c r="J11" s="849">
        <v>13981220.51</v>
      </c>
      <c r="K11" s="1473">
        <v>194254</v>
      </c>
      <c r="L11" s="849">
        <v>37123682</v>
      </c>
      <c r="M11" s="849">
        <v>611316.46</v>
      </c>
      <c r="N11" s="1473">
        <v>227458436.41999999</v>
      </c>
      <c r="O11" s="849">
        <v>153372502.44</v>
      </c>
      <c r="P11" s="850">
        <v>12742435.949999999</v>
      </c>
      <c r="Q11" s="849">
        <v>50738041.259999998</v>
      </c>
      <c r="R11" s="849">
        <v>2182652</v>
      </c>
      <c r="S11" s="850">
        <v>2763154.04</v>
      </c>
      <c r="T11" s="849">
        <v>62989777.890000001</v>
      </c>
      <c r="U11" s="850">
        <v>81618792</v>
      </c>
    </row>
    <row r="12" spans="1:21" x14ac:dyDescent="0.2">
      <c r="A12" s="848" t="s">
        <v>1667</v>
      </c>
      <c r="B12" s="1473">
        <v>43713</v>
      </c>
      <c r="C12" s="849">
        <v>82252599.670000002</v>
      </c>
      <c r="D12" s="849">
        <v>5327540.6900000004</v>
      </c>
      <c r="E12" s="849">
        <v>27995354.010000002</v>
      </c>
      <c r="F12" s="849">
        <v>8535913.5500000007</v>
      </c>
      <c r="G12" s="849">
        <v>181908133.24000001</v>
      </c>
      <c r="H12" s="849">
        <v>0</v>
      </c>
      <c r="I12" s="849">
        <v>0</v>
      </c>
      <c r="J12" s="849">
        <v>1460093.9</v>
      </c>
      <c r="K12" s="1473">
        <v>0</v>
      </c>
      <c r="L12" s="849">
        <v>1212335</v>
      </c>
      <c r="M12" s="849">
        <v>0</v>
      </c>
      <c r="N12" s="1473">
        <v>5497508.3300000001</v>
      </c>
      <c r="O12" s="849">
        <v>17279130.600000001</v>
      </c>
      <c r="P12" s="850">
        <v>0</v>
      </c>
      <c r="Q12" s="849">
        <v>0</v>
      </c>
      <c r="R12" s="849">
        <v>0</v>
      </c>
      <c r="S12" s="850">
        <v>0</v>
      </c>
      <c r="T12" s="849">
        <v>0</v>
      </c>
      <c r="U12" s="850">
        <v>1267370</v>
      </c>
    </row>
    <row r="13" spans="1:21" x14ac:dyDescent="0.2">
      <c r="A13" s="848" t="s">
        <v>1668</v>
      </c>
      <c r="B13" s="1473">
        <v>0</v>
      </c>
      <c r="C13" s="849">
        <v>672409334.63999999</v>
      </c>
      <c r="D13" s="849">
        <v>94583991.209999993</v>
      </c>
      <c r="E13" s="849">
        <v>560579335.89999998</v>
      </c>
      <c r="F13" s="849">
        <v>45444501.420000002</v>
      </c>
      <c r="G13" s="849">
        <v>415733994</v>
      </c>
      <c r="H13" s="849">
        <v>0</v>
      </c>
      <c r="I13" s="849">
        <v>29783925.850000001</v>
      </c>
      <c r="J13" s="849">
        <v>83500535.409999996</v>
      </c>
      <c r="K13" s="1473">
        <v>0</v>
      </c>
      <c r="L13" s="849">
        <v>582550417</v>
      </c>
      <c r="M13" s="849">
        <v>730.28</v>
      </c>
      <c r="N13" s="1473">
        <v>110206137.56999999</v>
      </c>
      <c r="O13" s="849">
        <v>62842436.619999997</v>
      </c>
      <c r="P13" s="850">
        <v>858329.56</v>
      </c>
      <c r="Q13" s="849">
        <v>0</v>
      </c>
      <c r="R13" s="849">
        <v>858021</v>
      </c>
      <c r="S13" s="850">
        <v>0</v>
      </c>
      <c r="T13" s="849">
        <v>6328436.71</v>
      </c>
      <c r="U13" s="850">
        <v>880925</v>
      </c>
    </row>
    <row r="14" spans="1:21" x14ac:dyDescent="0.2">
      <c r="A14" s="848" t="s">
        <v>1669</v>
      </c>
      <c r="B14" s="1473">
        <v>0</v>
      </c>
      <c r="C14" s="849">
        <v>0</v>
      </c>
      <c r="D14" s="849">
        <v>0</v>
      </c>
      <c r="E14" s="849">
        <v>26832950.260000002</v>
      </c>
      <c r="F14" s="849">
        <v>0</v>
      </c>
      <c r="G14" s="849">
        <v>13006944.33</v>
      </c>
      <c r="H14" s="849">
        <v>26205.82</v>
      </c>
      <c r="I14" s="849">
        <v>123399.92</v>
      </c>
      <c r="J14" s="849">
        <v>0</v>
      </c>
      <c r="K14" s="1473">
        <v>0</v>
      </c>
      <c r="L14" s="849">
        <v>52081</v>
      </c>
      <c r="M14" s="849">
        <v>3153.8</v>
      </c>
      <c r="N14" s="1473">
        <v>1587278.19</v>
      </c>
      <c r="O14" s="849">
        <v>230165.61</v>
      </c>
      <c r="P14" s="850">
        <v>0</v>
      </c>
      <c r="Q14" s="849">
        <v>876308.68</v>
      </c>
      <c r="R14" s="849">
        <v>162767</v>
      </c>
      <c r="S14" s="850">
        <v>179610.46</v>
      </c>
      <c r="T14" s="849">
        <v>1654215.16</v>
      </c>
      <c r="U14" s="850">
        <v>2796320</v>
      </c>
    </row>
    <row r="15" spans="1:21" x14ac:dyDescent="0.2">
      <c r="A15" s="848" t="s">
        <v>1670</v>
      </c>
      <c r="B15" s="1473">
        <v>0</v>
      </c>
      <c r="C15" s="849">
        <v>0</v>
      </c>
      <c r="D15" s="849">
        <v>0</v>
      </c>
      <c r="E15" s="849">
        <v>0</v>
      </c>
      <c r="F15" s="849">
        <v>0</v>
      </c>
      <c r="G15" s="849">
        <v>0</v>
      </c>
      <c r="H15" s="849">
        <v>0</v>
      </c>
      <c r="I15" s="849">
        <v>0</v>
      </c>
      <c r="J15" s="849">
        <v>0</v>
      </c>
      <c r="K15" s="1473">
        <v>19354535.32</v>
      </c>
      <c r="L15" s="849">
        <v>4997944</v>
      </c>
      <c r="M15" s="849">
        <v>0</v>
      </c>
      <c r="N15" s="1473">
        <v>0</v>
      </c>
      <c r="O15" s="849">
        <v>0</v>
      </c>
      <c r="P15" s="850">
        <v>6586740.8399999999</v>
      </c>
      <c r="Q15" s="849">
        <v>0</v>
      </c>
      <c r="R15" s="849">
        <v>0</v>
      </c>
      <c r="S15" s="850">
        <v>161091.43</v>
      </c>
      <c r="T15" s="849">
        <v>0</v>
      </c>
      <c r="U15" s="850">
        <v>784297</v>
      </c>
    </row>
    <row r="16" spans="1:21" x14ac:dyDescent="0.2">
      <c r="A16" s="844" t="s">
        <v>1671</v>
      </c>
      <c r="B16" s="1472">
        <v>112992524.25</v>
      </c>
      <c r="C16" s="846">
        <v>1602736694.96</v>
      </c>
      <c r="D16" s="846">
        <v>92979552.570000008</v>
      </c>
      <c r="E16" s="846">
        <v>329325550.94000006</v>
      </c>
      <c r="F16" s="846">
        <v>63135597.859999992</v>
      </c>
      <c r="G16" s="846">
        <v>779588777.18999982</v>
      </c>
      <c r="H16" s="846">
        <v>18174569.289999999</v>
      </c>
      <c r="I16" s="846">
        <v>95961.8</v>
      </c>
      <c r="J16" s="846">
        <v>70727338.390000001</v>
      </c>
      <c r="K16" s="1472">
        <v>7696796.1500000004</v>
      </c>
      <c r="L16" s="846">
        <v>874598996</v>
      </c>
      <c r="M16" s="846">
        <v>50135831.700000003</v>
      </c>
      <c r="N16" s="1472">
        <v>690599760.45000005</v>
      </c>
      <c r="O16" s="846">
        <v>100370903.62</v>
      </c>
      <c r="P16" s="847">
        <v>367853079.21999997</v>
      </c>
      <c r="Q16" s="846">
        <v>486224534.88</v>
      </c>
      <c r="R16" s="846">
        <v>62720816</v>
      </c>
      <c r="S16" s="847">
        <v>75502983.629999995</v>
      </c>
      <c r="T16" s="846">
        <v>596225250.29000008</v>
      </c>
      <c r="U16" s="847">
        <v>126917913</v>
      </c>
    </row>
    <row r="17" spans="1:21" x14ac:dyDescent="0.2">
      <c r="A17" s="848" t="s">
        <v>1672</v>
      </c>
      <c r="B17" s="1473">
        <v>0</v>
      </c>
      <c r="C17" s="849">
        <v>162081.03</v>
      </c>
      <c r="D17" s="849">
        <v>17500000</v>
      </c>
      <c r="E17" s="849">
        <v>203896.36</v>
      </c>
      <c r="F17" s="849">
        <v>1053385.8500000001</v>
      </c>
      <c r="G17" s="849">
        <v>342406154.08999997</v>
      </c>
      <c r="H17" s="849">
        <v>34104</v>
      </c>
      <c r="I17" s="849">
        <v>0</v>
      </c>
      <c r="J17" s="849">
        <v>4796714.03</v>
      </c>
      <c r="K17" s="1473">
        <v>3858978.58</v>
      </c>
      <c r="L17" s="849">
        <v>818260499</v>
      </c>
      <c r="M17" s="849">
        <v>0</v>
      </c>
      <c r="N17" s="1473">
        <v>80927685.019999996</v>
      </c>
      <c r="O17" s="849">
        <v>76317518</v>
      </c>
      <c r="P17" s="850">
        <v>0</v>
      </c>
      <c r="Q17" s="849">
        <v>34802992.609999999</v>
      </c>
      <c r="R17" s="849">
        <v>215934</v>
      </c>
      <c r="S17" s="850">
        <v>6452620.0999999996</v>
      </c>
      <c r="T17" s="849">
        <v>0</v>
      </c>
      <c r="U17" s="850">
        <v>10947320</v>
      </c>
    </row>
    <row r="18" spans="1:21" x14ac:dyDescent="0.2">
      <c r="A18" s="848" t="s">
        <v>1673</v>
      </c>
      <c r="B18" s="1473">
        <v>109519519.8</v>
      </c>
      <c r="C18" s="849">
        <v>0</v>
      </c>
      <c r="D18" s="849">
        <v>0</v>
      </c>
      <c r="E18" s="849">
        <v>516275.26</v>
      </c>
      <c r="F18" s="849">
        <v>0</v>
      </c>
      <c r="G18" s="849">
        <v>0</v>
      </c>
      <c r="H18" s="849">
        <v>0</v>
      </c>
      <c r="I18" s="849">
        <v>0</v>
      </c>
      <c r="J18" s="849">
        <v>0</v>
      </c>
      <c r="K18" s="1473">
        <v>0</v>
      </c>
      <c r="L18" s="849">
        <v>0</v>
      </c>
      <c r="M18" s="849">
        <v>0</v>
      </c>
      <c r="N18" s="1473">
        <v>0</v>
      </c>
      <c r="O18" s="849">
        <v>0</v>
      </c>
      <c r="P18" s="850">
        <v>0</v>
      </c>
      <c r="Q18" s="849">
        <v>435390589.95999998</v>
      </c>
      <c r="R18" s="849">
        <v>877933</v>
      </c>
      <c r="S18" s="850">
        <v>68602269.790000007</v>
      </c>
      <c r="T18" s="849">
        <v>0</v>
      </c>
      <c r="U18" s="850">
        <v>37017814</v>
      </c>
    </row>
    <row r="19" spans="1:21" x14ac:dyDescent="0.2">
      <c r="A19" s="848" t="s">
        <v>1674</v>
      </c>
      <c r="B19" s="1473">
        <v>0</v>
      </c>
      <c r="C19" s="849">
        <v>1677860.14</v>
      </c>
      <c r="D19" s="849">
        <v>1271221.72</v>
      </c>
      <c r="E19" s="849">
        <v>0</v>
      </c>
      <c r="F19" s="849">
        <v>0</v>
      </c>
      <c r="G19" s="849">
        <v>27925398.5</v>
      </c>
      <c r="H19" s="849">
        <v>0</v>
      </c>
      <c r="I19" s="849">
        <v>32016</v>
      </c>
      <c r="J19" s="849">
        <v>178736</v>
      </c>
      <c r="K19" s="1473">
        <v>2121905</v>
      </c>
      <c r="L19" s="849">
        <v>52271986</v>
      </c>
      <c r="M19" s="849">
        <v>114840</v>
      </c>
      <c r="N19" s="1473">
        <v>237258200.13</v>
      </c>
      <c r="O19" s="849">
        <v>22916594.620000001</v>
      </c>
      <c r="P19" s="850">
        <v>150235237.94999999</v>
      </c>
      <c r="Q19" s="849">
        <v>11744531.74</v>
      </c>
      <c r="R19" s="849">
        <v>0</v>
      </c>
      <c r="S19" s="850">
        <v>0</v>
      </c>
      <c r="T19" s="849">
        <v>30113206.859999999</v>
      </c>
      <c r="U19" s="850">
        <v>19864708</v>
      </c>
    </row>
    <row r="20" spans="1:21" x14ac:dyDescent="0.2">
      <c r="A20" s="848" t="s">
        <v>1675</v>
      </c>
      <c r="B20" s="1473">
        <v>2702173.12</v>
      </c>
      <c r="C20" s="849">
        <v>1598124003.0999999</v>
      </c>
      <c r="D20" s="849">
        <v>71679781.120000005</v>
      </c>
      <c r="E20" s="849">
        <v>318694525.10000002</v>
      </c>
      <c r="F20" s="849">
        <v>36051443.909999996</v>
      </c>
      <c r="G20" s="849">
        <v>405675834.74000001</v>
      </c>
      <c r="H20" s="849">
        <v>18140465.289999999</v>
      </c>
      <c r="I20" s="849">
        <v>57729.440000000002</v>
      </c>
      <c r="J20" s="849">
        <v>65295013.32</v>
      </c>
      <c r="K20" s="1473">
        <v>2446.08</v>
      </c>
      <c r="L20" s="849">
        <v>3018418</v>
      </c>
      <c r="M20" s="849">
        <v>50020991.700000003</v>
      </c>
      <c r="N20" s="1473">
        <v>350147990.73000002</v>
      </c>
      <c r="O20" s="849">
        <v>1136791</v>
      </c>
      <c r="P20" s="850">
        <v>171905093.80000001</v>
      </c>
      <c r="Q20" s="849">
        <v>585047.13</v>
      </c>
      <c r="R20" s="849">
        <v>61608704</v>
      </c>
      <c r="S20" s="850">
        <v>414816.59</v>
      </c>
      <c r="T20" s="849">
        <v>519409365.62</v>
      </c>
      <c r="U20" s="850">
        <v>53217506</v>
      </c>
    </row>
    <row r="21" spans="1:21" x14ac:dyDescent="0.2">
      <c r="A21" s="848" t="s">
        <v>1676</v>
      </c>
      <c r="B21" s="1473">
        <v>0</v>
      </c>
      <c r="C21" s="849">
        <v>0</v>
      </c>
      <c r="D21" s="849">
        <v>0</v>
      </c>
      <c r="E21" s="849">
        <v>0</v>
      </c>
      <c r="F21" s="849">
        <v>0</v>
      </c>
      <c r="G21" s="849">
        <v>0</v>
      </c>
      <c r="H21" s="849">
        <v>0</v>
      </c>
      <c r="I21" s="849">
        <v>0</v>
      </c>
      <c r="J21" s="849">
        <v>0</v>
      </c>
      <c r="K21" s="1473">
        <v>0</v>
      </c>
      <c r="L21" s="849">
        <v>0</v>
      </c>
      <c r="M21" s="849">
        <v>0</v>
      </c>
      <c r="N21" s="1473">
        <v>4497297.6500000004</v>
      </c>
      <c r="O21" s="849">
        <v>0</v>
      </c>
      <c r="P21" s="850">
        <v>0</v>
      </c>
      <c r="Q21" s="849">
        <v>0</v>
      </c>
      <c r="R21" s="849">
        <v>0</v>
      </c>
      <c r="S21" s="850">
        <v>0</v>
      </c>
      <c r="T21" s="849">
        <v>0</v>
      </c>
      <c r="U21" s="850">
        <v>0</v>
      </c>
    </row>
    <row r="22" spans="1:21" x14ac:dyDescent="0.2">
      <c r="A22" s="848" t="s">
        <v>1677</v>
      </c>
      <c r="B22" s="1473">
        <v>770831.33</v>
      </c>
      <c r="C22" s="849">
        <v>499497.97</v>
      </c>
      <c r="D22" s="849">
        <v>1554848.5</v>
      </c>
      <c r="E22" s="849">
        <v>0</v>
      </c>
      <c r="F22" s="849">
        <v>342066.62</v>
      </c>
      <c r="G22" s="849">
        <v>2255619.4300000002</v>
      </c>
      <c r="H22" s="849">
        <v>0</v>
      </c>
      <c r="I22" s="849">
        <v>0</v>
      </c>
      <c r="J22" s="849">
        <v>380799</v>
      </c>
      <c r="K22" s="1473">
        <v>0</v>
      </c>
      <c r="L22" s="849">
        <v>407977</v>
      </c>
      <c r="M22" s="849">
        <v>0</v>
      </c>
      <c r="N22" s="1473">
        <v>472836.71</v>
      </c>
      <c r="O22" s="849">
        <v>0</v>
      </c>
      <c r="P22" s="850">
        <v>0</v>
      </c>
      <c r="Q22" s="849">
        <v>0</v>
      </c>
      <c r="R22" s="849">
        <v>18245</v>
      </c>
      <c r="S22" s="850">
        <v>11908.56</v>
      </c>
      <c r="T22" s="849">
        <v>46084182.200000003</v>
      </c>
      <c r="U22" s="850">
        <v>739944</v>
      </c>
    </row>
    <row r="23" spans="1:21" x14ac:dyDescent="0.2">
      <c r="A23" s="848" t="s">
        <v>1678</v>
      </c>
      <c r="B23" s="1473">
        <v>0</v>
      </c>
      <c r="C23" s="849">
        <v>2273252.7200000002</v>
      </c>
      <c r="D23" s="849">
        <v>973701.23</v>
      </c>
      <c r="E23" s="849">
        <v>9910854.2200000007</v>
      </c>
      <c r="F23" s="849">
        <v>24570951.32</v>
      </c>
      <c r="G23" s="849">
        <v>0</v>
      </c>
      <c r="H23" s="849">
        <v>0</v>
      </c>
      <c r="I23" s="849">
        <v>0</v>
      </c>
      <c r="J23" s="849">
        <v>76076.039999999994</v>
      </c>
      <c r="K23" s="1473">
        <v>0</v>
      </c>
      <c r="L23" s="849">
        <v>0</v>
      </c>
      <c r="M23" s="849">
        <v>0</v>
      </c>
      <c r="N23" s="1473">
        <v>0</v>
      </c>
      <c r="O23" s="849">
        <v>0</v>
      </c>
      <c r="P23" s="850">
        <v>5534313.9000000004</v>
      </c>
      <c r="Q23" s="849">
        <v>3701373.44</v>
      </c>
      <c r="R23" s="849">
        <v>0</v>
      </c>
      <c r="S23" s="850">
        <v>6207.13</v>
      </c>
      <c r="T23" s="849">
        <v>618495.61</v>
      </c>
      <c r="U23" s="850">
        <v>0</v>
      </c>
    </row>
    <row r="24" spans="1:21" x14ac:dyDescent="0.2">
      <c r="A24" s="848" t="s">
        <v>1679</v>
      </c>
      <c r="B24" s="1473">
        <v>0</v>
      </c>
      <c r="C24" s="849">
        <v>0</v>
      </c>
      <c r="D24" s="849">
        <v>0</v>
      </c>
      <c r="E24" s="849">
        <v>0</v>
      </c>
      <c r="F24" s="849">
        <v>1117750.1599999999</v>
      </c>
      <c r="G24" s="849">
        <v>1325770.43</v>
      </c>
      <c r="H24" s="849">
        <v>0</v>
      </c>
      <c r="I24" s="849">
        <v>6216.36</v>
      </c>
      <c r="J24" s="849">
        <v>0</v>
      </c>
      <c r="K24" s="1473">
        <v>1713466.49</v>
      </c>
      <c r="L24" s="849">
        <v>640116</v>
      </c>
      <c r="M24" s="849">
        <v>0</v>
      </c>
      <c r="N24" s="1473">
        <v>17295750.210000001</v>
      </c>
      <c r="O24" s="849">
        <v>0</v>
      </c>
      <c r="P24" s="850">
        <v>40178433.57</v>
      </c>
      <c r="Q24" s="849">
        <v>0</v>
      </c>
      <c r="R24" s="849">
        <v>0</v>
      </c>
      <c r="S24" s="850">
        <v>15161.46</v>
      </c>
      <c r="T24" s="849">
        <v>0</v>
      </c>
      <c r="U24" s="850">
        <v>5130621</v>
      </c>
    </row>
    <row r="25" spans="1:21" ht="13.5" thickBot="1" x14ac:dyDescent="0.25">
      <c r="A25" s="848" t="s">
        <v>1680</v>
      </c>
      <c r="B25" s="1473">
        <v>0</v>
      </c>
      <c r="C25" s="849">
        <v>0</v>
      </c>
      <c r="D25" s="849">
        <v>0</v>
      </c>
      <c r="E25" s="849">
        <v>0</v>
      </c>
      <c r="F25" s="849">
        <v>0</v>
      </c>
      <c r="G25" s="849">
        <v>0</v>
      </c>
      <c r="H25" s="849">
        <v>0</v>
      </c>
      <c r="I25" s="849">
        <v>0</v>
      </c>
      <c r="J25" s="849">
        <v>0</v>
      </c>
      <c r="K25" s="1473">
        <v>0</v>
      </c>
      <c r="L25" s="849">
        <v>0</v>
      </c>
      <c r="M25" s="849">
        <v>0</v>
      </c>
      <c r="N25" s="1473">
        <v>0</v>
      </c>
      <c r="O25" s="849">
        <v>0</v>
      </c>
      <c r="P25" s="850">
        <v>0</v>
      </c>
      <c r="Q25" s="849">
        <v>0</v>
      </c>
      <c r="R25" s="849">
        <v>0</v>
      </c>
      <c r="S25" s="850">
        <v>0</v>
      </c>
      <c r="T25" s="849">
        <v>0</v>
      </c>
      <c r="U25" s="850">
        <v>0</v>
      </c>
    </row>
    <row r="26" spans="1:21" ht="13.5" thickBot="1" x14ac:dyDescent="0.25">
      <c r="A26" s="840" t="s">
        <v>624</v>
      </c>
      <c r="B26" s="1470">
        <v>20719452.189999998</v>
      </c>
      <c r="C26" s="843">
        <v>1577058765.55</v>
      </c>
      <c r="D26" s="843">
        <v>267394053.22</v>
      </c>
      <c r="E26" s="843">
        <v>546627292.41000009</v>
      </c>
      <c r="F26" s="843">
        <v>198414356.13999999</v>
      </c>
      <c r="G26" s="843">
        <v>1280703670.29</v>
      </c>
      <c r="H26" s="843">
        <v>5192863.66</v>
      </c>
      <c r="I26" s="843">
        <v>51957411.950000003</v>
      </c>
      <c r="J26" s="843">
        <v>142727510.58000001</v>
      </c>
      <c r="K26" s="1470">
        <v>13422012.390000001</v>
      </c>
      <c r="L26" s="843">
        <v>516339579</v>
      </c>
      <c r="M26" s="843">
        <v>9945903.5999999996</v>
      </c>
      <c r="N26" s="1474">
        <v>873630793.03999996</v>
      </c>
      <c r="O26" s="841">
        <v>237224975.14000002</v>
      </c>
      <c r="P26" s="842">
        <v>406618135.12999994</v>
      </c>
      <c r="Q26" s="841">
        <v>166642276.07000002</v>
      </c>
      <c r="R26" s="841">
        <v>48534949</v>
      </c>
      <c r="S26" s="842">
        <v>22273882.309999999</v>
      </c>
      <c r="T26" s="841">
        <v>461884170.59999996</v>
      </c>
      <c r="U26" s="842">
        <v>150349687</v>
      </c>
    </row>
    <row r="27" spans="1:21" x14ac:dyDescent="0.2">
      <c r="A27" s="844" t="s">
        <v>1681</v>
      </c>
      <c r="B27" s="1471">
        <v>9408066.6999999993</v>
      </c>
      <c r="C27" s="845">
        <v>201284722.27000001</v>
      </c>
      <c r="D27" s="845">
        <v>165994931.28999999</v>
      </c>
      <c r="E27" s="845">
        <v>335260890.08000004</v>
      </c>
      <c r="F27" s="845">
        <v>149618582.53999999</v>
      </c>
      <c r="G27" s="845">
        <v>1072157139.2</v>
      </c>
      <c r="H27" s="845">
        <v>1015866.24</v>
      </c>
      <c r="I27" s="845">
        <v>25028280.970000003</v>
      </c>
      <c r="J27" s="845">
        <v>109707422.95</v>
      </c>
      <c r="K27" s="1471">
        <v>7219441.6900000004</v>
      </c>
      <c r="L27" s="845">
        <v>70043030</v>
      </c>
      <c r="M27" s="845">
        <v>9860689.8599999994</v>
      </c>
      <c r="N27" s="1472">
        <v>488388769.25</v>
      </c>
      <c r="O27" s="846">
        <v>151716754.30000001</v>
      </c>
      <c r="P27" s="847">
        <v>46020658.769999996</v>
      </c>
      <c r="Q27" s="846">
        <v>43007083.880000003</v>
      </c>
      <c r="R27" s="846">
        <v>11346986</v>
      </c>
      <c r="S27" s="847">
        <v>15876687.84</v>
      </c>
      <c r="T27" s="846">
        <v>95441728.140000001</v>
      </c>
      <c r="U27" s="847">
        <v>29964349</v>
      </c>
    </row>
    <row r="28" spans="1:21" x14ac:dyDescent="0.2">
      <c r="A28" s="848" t="s">
        <v>1682</v>
      </c>
      <c r="B28" s="1473">
        <v>0</v>
      </c>
      <c r="C28" s="849">
        <v>62308305.43</v>
      </c>
      <c r="D28" s="849">
        <v>65210012.740000002</v>
      </c>
      <c r="E28" s="849">
        <v>21787173.449999999</v>
      </c>
      <c r="F28" s="849">
        <v>27634777.390000001</v>
      </c>
      <c r="G28" s="849">
        <v>223268513.16</v>
      </c>
      <c r="H28" s="849">
        <v>83469.75</v>
      </c>
      <c r="I28" s="849">
        <v>7147374.1500000004</v>
      </c>
      <c r="J28" s="849">
        <v>26517780.57</v>
      </c>
      <c r="K28" s="1473">
        <v>6362013.6200000001</v>
      </c>
      <c r="L28" s="849">
        <v>17114565</v>
      </c>
      <c r="M28" s="849">
        <v>1284284.21</v>
      </c>
      <c r="N28" s="1473">
        <v>274322878.06</v>
      </c>
      <c r="O28" s="849">
        <v>14194145.029999999</v>
      </c>
      <c r="P28" s="850">
        <v>18983312.75</v>
      </c>
      <c r="Q28" s="849">
        <v>96919.81</v>
      </c>
      <c r="R28" s="849">
        <v>3300698</v>
      </c>
      <c r="S28" s="850">
        <v>0</v>
      </c>
      <c r="T28" s="849">
        <v>34130254.539999999</v>
      </c>
      <c r="U28" s="850">
        <v>476581</v>
      </c>
    </row>
    <row r="29" spans="1:21" x14ac:dyDescent="0.2">
      <c r="A29" s="848" t="s">
        <v>1683</v>
      </c>
      <c r="B29" s="1473">
        <v>0</v>
      </c>
      <c r="C29" s="849">
        <v>16726742.130000001</v>
      </c>
      <c r="D29" s="849">
        <v>37811816.799999997</v>
      </c>
      <c r="E29" s="849">
        <v>140319161.80000001</v>
      </c>
      <c r="F29" s="849">
        <v>28779477.07</v>
      </c>
      <c r="G29" s="849">
        <v>649947122.08000004</v>
      </c>
      <c r="H29" s="849">
        <v>0</v>
      </c>
      <c r="I29" s="849">
        <v>7837614.6100000003</v>
      </c>
      <c r="J29" s="849">
        <v>56533781.340000004</v>
      </c>
      <c r="K29" s="1473">
        <v>0</v>
      </c>
      <c r="L29" s="849">
        <v>2950380</v>
      </c>
      <c r="M29" s="849">
        <v>0</v>
      </c>
      <c r="N29" s="1473">
        <v>51532072.899999999</v>
      </c>
      <c r="O29" s="849">
        <v>53032844.009999998</v>
      </c>
      <c r="P29" s="850">
        <v>21332400</v>
      </c>
      <c r="Q29" s="849">
        <v>24576940.98</v>
      </c>
      <c r="R29" s="849">
        <v>6849994</v>
      </c>
      <c r="S29" s="850">
        <v>15395836.609999999</v>
      </c>
      <c r="T29" s="849">
        <v>34978353.350000001</v>
      </c>
      <c r="U29" s="850">
        <v>4556224</v>
      </c>
    </row>
    <row r="30" spans="1:21" x14ac:dyDescent="0.2">
      <c r="A30" s="848" t="s">
        <v>1684</v>
      </c>
      <c r="B30" s="1473">
        <v>0</v>
      </c>
      <c r="C30" s="849">
        <v>295124.58</v>
      </c>
      <c r="D30" s="849">
        <v>53771382.75</v>
      </c>
      <c r="E30" s="849">
        <v>34268080</v>
      </c>
      <c r="F30" s="849">
        <v>77581072.519999996</v>
      </c>
      <c r="G30" s="849">
        <v>21534672</v>
      </c>
      <c r="H30" s="849">
        <v>0</v>
      </c>
      <c r="I30" s="849">
        <v>1413000</v>
      </c>
      <c r="J30" s="849">
        <v>0</v>
      </c>
      <c r="K30" s="1473">
        <v>0</v>
      </c>
      <c r="L30" s="849">
        <v>19322672</v>
      </c>
      <c r="M30" s="849">
        <v>0</v>
      </c>
      <c r="N30" s="1473">
        <v>0</v>
      </c>
      <c r="O30" s="849">
        <v>0</v>
      </c>
      <c r="P30" s="850">
        <v>1984036.65</v>
      </c>
      <c r="Q30" s="849">
        <v>16954898.489999998</v>
      </c>
      <c r="R30" s="849">
        <v>0</v>
      </c>
      <c r="S30" s="850">
        <v>0</v>
      </c>
      <c r="T30" s="849">
        <v>7425244</v>
      </c>
      <c r="U30" s="850">
        <v>2634412</v>
      </c>
    </row>
    <row r="31" spans="1:21" ht="11.25" customHeight="1" x14ac:dyDescent="0.2">
      <c r="A31" s="848" t="s">
        <v>1715</v>
      </c>
      <c r="B31" s="1473">
        <v>0</v>
      </c>
      <c r="C31" s="849">
        <v>0</v>
      </c>
      <c r="D31" s="849">
        <v>0</v>
      </c>
      <c r="E31" s="849">
        <v>0</v>
      </c>
      <c r="F31" s="849">
        <v>0</v>
      </c>
      <c r="G31" s="849">
        <v>0</v>
      </c>
      <c r="H31" s="849">
        <v>0</v>
      </c>
      <c r="I31" s="849">
        <v>0</v>
      </c>
      <c r="J31" s="849">
        <v>0</v>
      </c>
      <c r="K31" s="1473">
        <v>0</v>
      </c>
      <c r="L31" s="849">
        <v>0</v>
      </c>
      <c r="M31" s="849">
        <v>5363894.7300000004</v>
      </c>
      <c r="N31" s="1473">
        <v>0</v>
      </c>
      <c r="O31" s="849">
        <v>0</v>
      </c>
      <c r="P31" s="850">
        <v>0</v>
      </c>
      <c r="Q31" s="849">
        <v>43495.13</v>
      </c>
      <c r="R31" s="849">
        <v>0</v>
      </c>
      <c r="S31" s="850">
        <v>46766.83</v>
      </c>
      <c r="T31" s="849">
        <v>0</v>
      </c>
      <c r="U31" s="850">
        <v>0</v>
      </c>
    </row>
    <row r="32" spans="1:21" x14ac:dyDescent="0.2">
      <c r="A32" s="848" t="s">
        <v>1686</v>
      </c>
      <c r="B32" s="1473">
        <v>9405302.6699999999</v>
      </c>
      <c r="C32" s="849">
        <v>64024448.299999997</v>
      </c>
      <c r="D32" s="849">
        <v>9201719</v>
      </c>
      <c r="E32" s="849">
        <v>109148497.3</v>
      </c>
      <c r="F32" s="849">
        <v>15015221.130000001</v>
      </c>
      <c r="G32" s="849">
        <v>53857057.259999998</v>
      </c>
      <c r="H32" s="849">
        <v>491331.05</v>
      </c>
      <c r="I32" s="849">
        <v>8630292.2100000009</v>
      </c>
      <c r="J32" s="849">
        <v>26265978.09</v>
      </c>
      <c r="K32" s="1473">
        <v>857428.07</v>
      </c>
      <c r="L32" s="849">
        <v>9061084</v>
      </c>
      <c r="M32" s="849">
        <v>3212510.92</v>
      </c>
      <c r="N32" s="1473">
        <v>140182342.25</v>
      </c>
      <c r="O32" s="849">
        <v>81116627.959999993</v>
      </c>
      <c r="P32" s="850">
        <v>3720909.37</v>
      </c>
      <c r="Q32" s="849">
        <v>1334829.47</v>
      </c>
      <c r="R32" s="849">
        <v>932642</v>
      </c>
      <c r="S32" s="850">
        <v>291067.40999999997</v>
      </c>
      <c r="T32" s="849">
        <v>18907876.25</v>
      </c>
      <c r="U32" s="850">
        <v>22297132</v>
      </c>
    </row>
    <row r="33" spans="1:21" x14ac:dyDescent="0.2">
      <c r="A33" s="848" t="s">
        <v>1687</v>
      </c>
      <c r="B33" s="1473">
        <v>0</v>
      </c>
      <c r="C33" s="849">
        <v>0</v>
      </c>
      <c r="D33" s="849">
        <v>0</v>
      </c>
      <c r="E33" s="849">
        <v>0</v>
      </c>
      <c r="F33" s="849">
        <v>0</v>
      </c>
      <c r="G33" s="849">
        <v>4286950.24</v>
      </c>
      <c r="H33" s="849">
        <v>0</v>
      </c>
      <c r="I33" s="849">
        <v>0</v>
      </c>
      <c r="J33" s="849">
        <v>0</v>
      </c>
      <c r="K33" s="1473">
        <v>0</v>
      </c>
      <c r="L33" s="849">
        <v>0</v>
      </c>
      <c r="M33" s="849">
        <v>0</v>
      </c>
      <c r="N33" s="1473">
        <v>0</v>
      </c>
      <c r="O33" s="849">
        <v>0</v>
      </c>
      <c r="P33" s="850">
        <v>0</v>
      </c>
      <c r="Q33" s="849">
        <v>0</v>
      </c>
      <c r="R33" s="849">
        <v>0</v>
      </c>
      <c r="S33" s="850">
        <v>82443.009999999995</v>
      </c>
      <c r="T33" s="849">
        <v>0</v>
      </c>
      <c r="U33" s="850">
        <v>0</v>
      </c>
    </row>
    <row r="34" spans="1:21" x14ac:dyDescent="0.2">
      <c r="A34" s="848" t="s">
        <v>1688</v>
      </c>
      <c r="B34" s="1473">
        <v>2764.03</v>
      </c>
      <c r="C34" s="849">
        <v>13660820.109999999</v>
      </c>
      <c r="D34" s="849">
        <v>0</v>
      </c>
      <c r="E34" s="849">
        <v>29737977.530000001</v>
      </c>
      <c r="F34" s="849">
        <v>0</v>
      </c>
      <c r="G34" s="849">
        <v>13991817.75</v>
      </c>
      <c r="H34" s="849">
        <v>0</v>
      </c>
      <c r="I34" s="849">
        <v>0</v>
      </c>
      <c r="J34" s="849">
        <v>314928.86</v>
      </c>
      <c r="K34" s="1473">
        <v>0</v>
      </c>
      <c r="L34" s="849">
        <v>1435160</v>
      </c>
      <c r="M34" s="849">
        <v>0</v>
      </c>
      <c r="N34" s="1473">
        <v>0</v>
      </c>
      <c r="O34" s="849">
        <v>0</v>
      </c>
      <c r="P34" s="850">
        <v>0</v>
      </c>
      <c r="Q34" s="849">
        <v>0</v>
      </c>
      <c r="R34" s="849">
        <v>0</v>
      </c>
      <c r="S34" s="850">
        <v>0</v>
      </c>
      <c r="T34" s="849">
        <v>0</v>
      </c>
      <c r="U34" s="850">
        <v>0</v>
      </c>
    </row>
    <row r="35" spans="1:21" x14ac:dyDescent="0.2">
      <c r="A35" s="848" t="s">
        <v>1689</v>
      </c>
      <c r="B35" s="1473">
        <v>0</v>
      </c>
      <c r="C35" s="849">
        <v>44269281.719999999</v>
      </c>
      <c r="D35" s="849">
        <v>0</v>
      </c>
      <c r="E35" s="849">
        <v>0</v>
      </c>
      <c r="F35" s="849">
        <v>608034.43000000005</v>
      </c>
      <c r="G35" s="849">
        <v>105271006.70999999</v>
      </c>
      <c r="H35" s="849">
        <v>441065.44</v>
      </c>
      <c r="I35" s="849">
        <v>0</v>
      </c>
      <c r="J35" s="849">
        <v>74954.09</v>
      </c>
      <c r="K35" s="1473">
        <v>0</v>
      </c>
      <c r="L35" s="849">
        <v>20159169</v>
      </c>
      <c r="M35" s="849">
        <v>0</v>
      </c>
      <c r="N35" s="1473">
        <v>22351476.039999999</v>
      </c>
      <c r="O35" s="849">
        <v>3373137.3</v>
      </c>
      <c r="P35" s="850">
        <v>0</v>
      </c>
      <c r="Q35" s="849">
        <v>0</v>
      </c>
      <c r="R35" s="849">
        <v>263652</v>
      </c>
      <c r="S35" s="850">
        <v>60573.98</v>
      </c>
      <c r="T35" s="849">
        <v>0</v>
      </c>
      <c r="U35" s="850">
        <v>0</v>
      </c>
    </row>
    <row r="36" spans="1:21" x14ac:dyDescent="0.2">
      <c r="A36" s="844" t="s">
        <v>1690</v>
      </c>
      <c r="B36" s="1472">
        <v>11311385.489999998</v>
      </c>
      <c r="C36" s="846">
        <v>1375774043.28</v>
      </c>
      <c r="D36" s="846">
        <v>101399121.93000001</v>
      </c>
      <c r="E36" s="846">
        <v>211366402.33000001</v>
      </c>
      <c r="F36" s="846">
        <v>48795773.600000001</v>
      </c>
      <c r="G36" s="846">
        <v>208546531.08999997</v>
      </c>
      <c r="H36" s="846">
        <v>4176997.42</v>
      </c>
      <c r="I36" s="846">
        <v>26929130.98</v>
      </c>
      <c r="J36" s="846">
        <v>33020087.629999999</v>
      </c>
      <c r="K36" s="1472">
        <v>6202570.7000000002</v>
      </c>
      <c r="L36" s="846">
        <v>446296549</v>
      </c>
      <c r="M36" s="846">
        <v>85213.74</v>
      </c>
      <c r="N36" s="1472">
        <v>385242023.79000002</v>
      </c>
      <c r="O36" s="846">
        <v>85508220.840000004</v>
      </c>
      <c r="P36" s="847">
        <v>360597476.35999995</v>
      </c>
      <c r="Q36" s="846">
        <v>123635192.19000001</v>
      </c>
      <c r="R36" s="846">
        <v>37187963</v>
      </c>
      <c r="S36" s="847">
        <v>6397194.4699999997</v>
      </c>
      <c r="T36" s="846">
        <v>366442442.45999998</v>
      </c>
      <c r="U36" s="847">
        <v>120385338</v>
      </c>
    </row>
    <row r="37" spans="1:21" x14ac:dyDescent="0.2">
      <c r="A37" s="848" t="s">
        <v>1691</v>
      </c>
      <c r="B37" s="1473">
        <v>0</v>
      </c>
      <c r="C37" s="849">
        <v>0</v>
      </c>
      <c r="D37" s="849">
        <v>3047184.96</v>
      </c>
      <c r="E37" s="849">
        <v>0</v>
      </c>
      <c r="F37" s="849">
        <v>0</v>
      </c>
      <c r="G37" s="849">
        <v>0</v>
      </c>
      <c r="H37" s="849">
        <v>0</v>
      </c>
      <c r="I37" s="849">
        <v>0</v>
      </c>
      <c r="J37" s="849">
        <v>0</v>
      </c>
      <c r="K37" s="1473">
        <v>0</v>
      </c>
      <c r="L37" s="849">
        <v>0</v>
      </c>
      <c r="M37" s="849">
        <v>0</v>
      </c>
      <c r="N37" s="1473">
        <v>0</v>
      </c>
      <c r="O37" s="849">
        <v>0</v>
      </c>
      <c r="P37" s="850">
        <v>4697707.45</v>
      </c>
      <c r="Q37" s="849">
        <v>0</v>
      </c>
      <c r="R37" s="849">
        <v>0</v>
      </c>
      <c r="S37" s="850">
        <v>0</v>
      </c>
      <c r="T37" s="849">
        <v>0</v>
      </c>
      <c r="U37" s="850">
        <v>0</v>
      </c>
    </row>
    <row r="38" spans="1:21" x14ac:dyDescent="0.2">
      <c r="A38" s="848" t="s">
        <v>1692</v>
      </c>
      <c r="B38" s="1473">
        <v>0</v>
      </c>
      <c r="C38" s="849">
        <v>1034847228.54</v>
      </c>
      <c r="D38" s="849">
        <v>89750868.469999999</v>
      </c>
      <c r="E38" s="849">
        <v>37580488</v>
      </c>
      <c r="F38" s="849">
        <v>0</v>
      </c>
      <c r="G38" s="849">
        <v>98488492.900000006</v>
      </c>
      <c r="H38" s="849">
        <v>0</v>
      </c>
      <c r="I38" s="849">
        <v>0</v>
      </c>
      <c r="J38" s="849">
        <v>26928987.379999999</v>
      </c>
      <c r="K38" s="1473">
        <v>6202570.7000000002</v>
      </c>
      <c r="L38" s="849">
        <v>13743258</v>
      </c>
      <c r="M38" s="849">
        <v>0</v>
      </c>
      <c r="N38" s="1473">
        <v>5297251</v>
      </c>
      <c r="O38" s="849">
        <v>0</v>
      </c>
      <c r="P38" s="850">
        <v>21035000.010000002</v>
      </c>
      <c r="Q38" s="849">
        <v>88582000</v>
      </c>
      <c r="R38" s="849">
        <v>36179350</v>
      </c>
      <c r="S38" s="850">
        <v>0</v>
      </c>
      <c r="T38" s="849">
        <v>256329901</v>
      </c>
      <c r="U38" s="850">
        <v>0</v>
      </c>
    </row>
    <row r="39" spans="1:21" x14ac:dyDescent="0.2">
      <c r="A39" s="848" t="s">
        <v>1693</v>
      </c>
      <c r="B39" s="1473">
        <v>0</v>
      </c>
      <c r="C39" s="849">
        <v>334974999.97000003</v>
      </c>
      <c r="D39" s="849">
        <v>0</v>
      </c>
      <c r="E39" s="849">
        <v>165134020</v>
      </c>
      <c r="F39" s="849">
        <v>42230000</v>
      </c>
      <c r="G39" s="849">
        <v>35386824</v>
      </c>
      <c r="H39" s="849">
        <v>0</v>
      </c>
      <c r="I39" s="849">
        <v>26584000</v>
      </c>
      <c r="J39" s="849">
        <v>0</v>
      </c>
      <c r="K39" s="1473">
        <v>0</v>
      </c>
      <c r="L39" s="849">
        <v>264321297</v>
      </c>
      <c r="M39" s="849">
        <v>0</v>
      </c>
      <c r="N39" s="1473">
        <v>0</v>
      </c>
      <c r="O39" s="849">
        <v>0</v>
      </c>
      <c r="P39" s="850">
        <v>263190000</v>
      </c>
      <c r="Q39" s="849">
        <v>32480000</v>
      </c>
      <c r="R39" s="849">
        <v>0</v>
      </c>
      <c r="S39" s="850">
        <v>6397194.4699999997</v>
      </c>
      <c r="T39" s="849">
        <v>110094131</v>
      </c>
      <c r="U39" s="850">
        <v>93598029</v>
      </c>
    </row>
    <row r="40" spans="1:21" x14ac:dyDescent="0.2">
      <c r="A40" s="848" t="s">
        <v>1694</v>
      </c>
      <c r="B40" s="1473">
        <v>11269734.789999999</v>
      </c>
      <c r="C40" s="849">
        <v>0</v>
      </c>
      <c r="D40" s="849">
        <v>0</v>
      </c>
      <c r="E40" s="849">
        <v>0</v>
      </c>
      <c r="F40" s="849">
        <v>0</v>
      </c>
      <c r="G40" s="849">
        <v>21828832.670000002</v>
      </c>
      <c r="H40" s="849">
        <v>0</v>
      </c>
      <c r="I40" s="849">
        <v>0</v>
      </c>
      <c r="J40" s="849">
        <v>0</v>
      </c>
      <c r="K40" s="1473">
        <v>0</v>
      </c>
      <c r="L40" s="849">
        <v>167768564</v>
      </c>
      <c r="M40" s="849">
        <v>0</v>
      </c>
      <c r="N40" s="1473">
        <v>98626141.319999993</v>
      </c>
      <c r="O40" s="849">
        <v>84289762.829999998</v>
      </c>
      <c r="P40" s="850">
        <v>22878457.199999999</v>
      </c>
      <c r="Q40" s="849">
        <v>0</v>
      </c>
      <c r="R40" s="849">
        <v>0</v>
      </c>
      <c r="S40" s="850">
        <v>0</v>
      </c>
      <c r="T40" s="849">
        <v>0</v>
      </c>
      <c r="U40" s="850">
        <v>0</v>
      </c>
    </row>
    <row r="41" spans="1:21" x14ac:dyDescent="0.2">
      <c r="A41" s="848" t="s">
        <v>1695</v>
      </c>
      <c r="B41" s="1473">
        <v>0</v>
      </c>
      <c r="C41" s="849">
        <v>0</v>
      </c>
      <c r="D41" s="849">
        <v>0</v>
      </c>
      <c r="E41" s="849">
        <v>0</v>
      </c>
      <c r="F41" s="849">
        <v>5267005</v>
      </c>
      <c r="G41" s="849">
        <v>41665667.700000003</v>
      </c>
      <c r="H41" s="849">
        <v>4087262.76</v>
      </c>
      <c r="I41" s="849">
        <v>0</v>
      </c>
      <c r="J41" s="849">
        <v>0</v>
      </c>
      <c r="K41" s="1473">
        <v>0</v>
      </c>
      <c r="L41" s="849">
        <v>0</v>
      </c>
      <c r="M41" s="849">
        <v>80379</v>
      </c>
      <c r="N41" s="1473">
        <v>43601748</v>
      </c>
      <c r="O41" s="849">
        <v>0</v>
      </c>
      <c r="P41" s="850">
        <v>2415012.75</v>
      </c>
      <c r="Q41" s="849">
        <v>0</v>
      </c>
      <c r="R41" s="849">
        <v>0</v>
      </c>
      <c r="S41" s="850">
        <v>0</v>
      </c>
      <c r="T41" s="849">
        <v>0</v>
      </c>
      <c r="U41" s="850">
        <v>0</v>
      </c>
    </row>
    <row r="42" spans="1:21" x14ac:dyDescent="0.2">
      <c r="A42" s="848" t="s">
        <v>1696</v>
      </c>
      <c r="B42" s="1473">
        <v>0</v>
      </c>
      <c r="C42" s="849">
        <v>0</v>
      </c>
      <c r="D42" s="849">
        <v>0</v>
      </c>
      <c r="E42" s="849">
        <v>0</v>
      </c>
      <c r="F42" s="849">
        <v>0</v>
      </c>
      <c r="G42" s="849">
        <v>0</v>
      </c>
      <c r="H42" s="849">
        <v>0</v>
      </c>
      <c r="I42" s="849">
        <v>0</v>
      </c>
      <c r="J42" s="849">
        <v>0</v>
      </c>
      <c r="K42" s="1473">
        <v>0</v>
      </c>
      <c r="L42" s="849">
        <v>0</v>
      </c>
      <c r="M42" s="849">
        <v>0</v>
      </c>
      <c r="N42" s="1473">
        <v>0</v>
      </c>
      <c r="O42" s="849">
        <v>0</v>
      </c>
      <c r="P42" s="850">
        <v>0</v>
      </c>
      <c r="Q42" s="849">
        <v>1373610.01</v>
      </c>
      <c r="R42" s="849">
        <v>0</v>
      </c>
      <c r="S42" s="850">
        <v>0</v>
      </c>
      <c r="T42" s="849">
        <v>0</v>
      </c>
      <c r="U42" s="850">
        <v>0</v>
      </c>
    </row>
    <row r="43" spans="1:21" x14ac:dyDescent="0.2">
      <c r="A43" s="848" t="s">
        <v>1697</v>
      </c>
      <c r="B43" s="1473">
        <v>41650.699999999997</v>
      </c>
      <c r="C43" s="849">
        <v>5951814.7699999996</v>
      </c>
      <c r="D43" s="849">
        <v>2590520.6800000002</v>
      </c>
      <c r="E43" s="849">
        <v>8651894.3300000001</v>
      </c>
      <c r="F43" s="849">
        <v>1298768.6000000001</v>
      </c>
      <c r="G43" s="849">
        <v>11176713.82</v>
      </c>
      <c r="H43" s="849">
        <v>64712.39</v>
      </c>
      <c r="I43" s="849">
        <v>345130.98</v>
      </c>
      <c r="J43" s="849">
        <v>6091100.25</v>
      </c>
      <c r="K43" s="1473">
        <v>0</v>
      </c>
      <c r="L43" s="849">
        <v>463430</v>
      </c>
      <c r="M43" s="849">
        <v>4834.74</v>
      </c>
      <c r="N43" s="1473">
        <v>213930154.66</v>
      </c>
      <c r="O43" s="849">
        <v>1218458.01</v>
      </c>
      <c r="P43" s="850">
        <v>46381298.950000003</v>
      </c>
      <c r="Q43" s="849">
        <v>1199582.18</v>
      </c>
      <c r="R43" s="849">
        <v>1008613</v>
      </c>
      <c r="S43" s="850">
        <v>0</v>
      </c>
      <c r="T43" s="849">
        <v>0</v>
      </c>
      <c r="U43" s="850">
        <v>26787309</v>
      </c>
    </row>
    <row r="44" spans="1:21" ht="13.5" thickBot="1" x14ac:dyDescent="0.25">
      <c r="A44" s="848" t="s">
        <v>1698</v>
      </c>
      <c r="B44" s="1473">
        <v>0</v>
      </c>
      <c r="C44" s="849">
        <v>0</v>
      </c>
      <c r="D44" s="849">
        <v>6010547.8200000003</v>
      </c>
      <c r="E44" s="849">
        <v>0</v>
      </c>
      <c r="F44" s="849">
        <v>0</v>
      </c>
      <c r="G44" s="849">
        <v>0</v>
      </c>
      <c r="H44" s="849">
        <v>25022.27</v>
      </c>
      <c r="I44" s="849">
        <v>0</v>
      </c>
      <c r="J44" s="849">
        <v>0</v>
      </c>
      <c r="K44" s="1473">
        <v>0</v>
      </c>
      <c r="L44" s="849">
        <v>0</v>
      </c>
      <c r="M44" s="849">
        <v>0</v>
      </c>
      <c r="N44" s="1473">
        <v>23786728.809999999</v>
      </c>
      <c r="O44" s="849">
        <v>0</v>
      </c>
      <c r="P44" s="850">
        <v>0</v>
      </c>
      <c r="Q44" s="849">
        <v>0</v>
      </c>
      <c r="R44" s="849">
        <v>0</v>
      </c>
      <c r="S44" s="850">
        <v>0</v>
      </c>
      <c r="T44" s="849">
        <v>18410.46</v>
      </c>
      <c r="U44" s="850">
        <v>0</v>
      </c>
    </row>
    <row r="45" spans="1:21" ht="13.5" thickBot="1" x14ac:dyDescent="0.25">
      <c r="A45" s="840" t="s">
        <v>1699</v>
      </c>
      <c r="B45" s="1470">
        <v>109892034.19</v>
      </c>
      <c r="C45" s="843">
        <v>967024197.4000001</v>
      </c>
      <c r="D45" s="843">
        <v>58844085.130000003</v>
      </c>
      <c r="E45" s="843">
        <v>965119785.03000009</v>
      </c>
      <c r="F45" s="843">
        <v>69895033.160000011</v>
      </c>
      <c r="G45" s="843">
        <v>939793335.69000006</v>
      </c>
      <c r="H45" s="843">
        <v>14754035.250000002</v>
      </c>
      <c r="I45" s="843">
        <v>31298678.879999999</v>
      </c>
      <c r="J45" s="843">
        <v>153282616.56999999</v>
      </c>
      <c r="K45" s="1470">
        <v>13842296.860000001</v>
      </c>
      <c r="L45" s="843">
        <v>984986033</v>
      </c>
      <c r="M45" s="843">
        <v>41786270.950000003</v>
      </c>
      <c r="N45" s="1474">
        <v>312814099.00000006</v>
      </c>
      <c r="O45" s="841">
        <v>213276705.98999998</v>
      </c>
      <c r="P45" s="842">
        <v>243554696.86000001</v>
      </c>
      <c r="Q45" s="841">
        <v>391275991.47999996</v>
      </c>
      <c r="R45" s="841">
        <v>21952180</v>
      </c>
      <c r="S45" s="842">
        <v>58266739.420000002</v>
      </c>
      <c r="T45" s="841">
        <v>212243897.71000004</v>
      </c>
      <c r="U45" s="842">
        <v>107678460</v>
      </c>
    </row>
    <row r="46" spans="1:21" x14ac:dyDescent="0.2">
      <c r="A46" s="848" t="s">
        <v>1700</v>
      </c>
      <c r="B46" s="1473">
        <v>64025900</v>
      </c>
      <c r="C46" s="849">
        <v>288433000</v>
      </c>
      <c r="D46" s="849">
        <v>35681300</v>
      </c>
      <c r="E46" s="849">
        <v>82900000.299999997</v>
      </c>
      <c r="F46" s="849">
        <v>59500100</v>
      </c>
      <c r="G46" s="849">
        <v>630704000.00999999</v>
      </c>
      <c r="H46" s="849">
        <v>8588800</v>
      </c>
      <c r="I46" s="849">
        <v>11858000</v>
      </c>
      <c r="J46" s="849">
        <v>99511000</v>
      </c>
      <c r="K46" s="1473">
        <v>10849000</v>
      </c>
      <c r="L46" s="849">
        <v>940633000</v>
      </c>
      <c r="M46" s="849">
        <v>17000040</v>
      </c>
      <c r="N46" s="1473">
        <v>351500000</v>
      </c>
      <c r="O46" s="849">
        <v>105000000</v>
      </c>
      <c r="P46" s="850">
        <v>244868200</v>
      </c>
      <c r="Q46" s="849">
        <v>320661800</v>
      </c>
      <c r="R46" s="849">
        <v>17564000</v>
      </c>
      <c r="S46" s="850">
        <v>21000000</v>
      </c>
      <c r="T46" s="849">
        <v>411108000</v>
      </c>
      <c r="U46" s="850">
        <v>56035000</v>
      </c>
    </row>
    <row r="47" spans="1:21" x14ac:dyDescent="0.2">
      <c r="A47" s="848" t="s">
        <v>1701</v>
      </c>
      <c r="B47" s="1473">
        <v>27369424.219999999</v>
      </c>
      <c r="C47" s="849">
        <v>0</v>
      </c>
      <c r="D47" s="849">
        <v>0</v>
      </c>
      <c r="E47" s="849">
        <v>0</v>
      </c>
      <c r="F47" s="849">
        <v>0</v>
      </c>
      <c r="G47" s="849">
        <v>0</v>
      </c>
      <c r="H47" s="849">
        <v>0</v>
      </c>
      <c r="I47" s="849">
        <v>349357.46</v>
      </c>
      <c r="J47" s="849">
        <v>0</v>
      </c>
      <c r="K47" s="1473">
        <v>644339</v>
      </c>
      <c r="L47" s="849">
        <v>0</v>
      </c>
      <c r="M47" s="849">
        <v>0</v>
      </c>
      <c r="N47" s="1473">
        <v>415400000</v>
      </c>
      <c r="O47" s="849">
        <v>0</v>
      </c>
      <c r="P47" s="850">
        <v>16189440.029999999</v>
      </c>
      <c r="Q47" s="849">
        <v>102.09</v>
      </c>
      <c r="R47" s="849">
        <v>0</v>
      </c>
      <c r="S47" s="850">
        <v>2049760</v>
      </c>
      <c r="T47" s="849">
        <v>10460.1</v>
      </c>
      <c r="U47" s="850">
        <v>0</v>
      </c>
    </row>
    <row r="48" spans="1:21" x14ac:dyDescent="0.2">
      <c r="A48" s="848" t="s">
        <v>1702</v>
      </c>
      <c r="B48" s="1473">
        <v>5742414.2000000002</v>
      </c>
      <c r="C48" s="849">
        <v>64758935.049999997</v>
      </c>
      <c r="D48" s="849">
        <v>396852.14</v>
      </c>
      <c r="E48" s="849">
        <v>68954963.480000004</v>
      </c>
      <c r="F48" s="849">
        <v>29248</v>
      </c>
      <c r="G48" s="849">
        <v>226868402.22</v>
      </c>
      <c r="H48" s="849">
        <v>259528.16</v>
      </c>
      <c r="I48" s="849">
        <v>0</v>
      </c>
      <c r="J48" s="849">
        <v>8528242.7400000002</v>
      </c>
      <c r="K48" s="1473">
        <v>5415900</v>
      </c>
      <c r="L48" s="849">
        <v>223380093</v>
      </c>
      <c r="M48" s="849">
        <v>7800830.1399999997</v>
      </c>
      <c r="N48" s="1473">
        <v>44669981.600000001</v>
      </c>
      <c r="O48" s="849">
        <v>3114570.21</v>
      </c>
      <c r="P48" s="850">
        <v>7538523.9900000002</v>
      </c>
      <c r="Q48" s="849">
        <v>71.040000000000006</v>
      </c>
      <c r="R48" s="849">
        <v>12077475</v>
      </c>
      <c r="S48" s="850">
        <v>8539552.6899999995</v>
      </c>
      <c r="T48" s="849">
        <v>10877.3</v>
      </c>
      <c r="U48" s="850">
        <v>13194888</v>
      </c>
    </row>
    <row r="49" spans="1:22" x14ac:dyDescent="0.2">
      <c r="A49" s="848" t="s">
        <v>1703</v>
      </c>
      <c r="B49" s="1473">
        <v>2093161.8</v>
      </c>
      <c r="C49" s="849">
        <v>46163690.729999997</v>
      </c>
      <c r="D49" s="849">
        <v>1860468.39</v>
      </c>
      <c r="E49" s="849">
        <v>41450000</v>
      </c>
      <c r="F49" s="849">
        <v>1899269.93</v>
      </c>
      <c r="G49" s="849">
        <v>33355795.25</v>
      </c>
      <c r="H49" s="849">
        <v>4577648.59</v>
      </c>
      <c r="I49" s="849">
        <v>984168.4</v>
      </c>
      <c r="J49" s="849">
        <v>8517002.9299999997</v>
      </c>
      <c r="K49" s="1473">
        <v>103439</v>
      </c>
      <c r="L49" s="849">
        <v>1164622</v>
      </c>
      <c r="M49" s="849">
        <v>6608407.6799999997</v>
      </c>
      <c r="N49" s="1473">
        <v>0</v>
      </c>
      <c r="O49" s="849">
        <v>948407.4</v>
      </c>
      <c r="P49" s="850">
        <v>10803191.310000001</v>
      </c>
      <c r="Q49" s="849">
        <v>11553773.289999999</v>
      </c>
      <c r="R49" s="849">
        <v>1674763</v>
      </c>
      <c r="S49" s="850">
        <v>-1071780.1499999999</v>
      </c>
      <c r="T49" s="849">
        <v>0</v>
      </c>
      <c r="U49" s="850">
        <v>3277459</v>
      </c>
    </row>
    <row r="50" spans="1:22" x14ac:dyDescent="0.2">
      <c r="A50" s="848" t="s">
        <v>1704</v>
      </c>
      <c r="B50" s="1473">
        <v>0</v>
      </c>
      <c r="C50" s="849">
        <v>235052071.08000001</v>
      </c>
      <c r="D50" s="849">
        <v>283968</v>
      </c>
      <c r="E50" s="849">
        <v>0</v>
      </c>
      <c r="F50" s="849">
        <v>0</v>
      </c>
      <c r="G50" s="849">
        <v>0</v>
      </c>
      <c r="H50" s="849">
        <v>0</v>
      </c>
      <c r="I50" s="849">
        <v>0</v>
      </c>
      <c r="J50" s="849">
        <v>0</v>
      </c>
      <c r="K50" s="1473">
        <v>0</v>
      </c>
      <c r="L50" s="849">
        <v>0</v>
      </c>
      <c r="M50" s="849">
        <v>0</v>
      </c>
      <c r="N50" s="1473">
        <v>0</v>
      </c>
      <c r="O50" s="849">
        <v>0</v>
      </c>
      <c r="P50" s="850">
        <v>6916352.7300000004</v>
      </c>
      <c r="Q50" s="849">
        <v>25492428.02</v>
      </c>
      <c r="R50" s="849">
        <v>0</v>
      </c>
      <c r="S50" s="850">
        <v>2481207.19</v>
      </c>
      <c r="T50" s="849">
        <v>0</v>
      </c>
      <c r="U50" s="850">
        <v>194182</v>
      </c>
    </row>
    <row r="51" spans="1:22" x14ac:dyDescent="0.2">
      <c r="A51" s="848" t="s">
        <v>1705</v>
      </c>
      <c r="B51" s="1473">
        <v>0</v>
      </c>
      <c r="C51" s="849">
        <v>0</v>
      </c>
      <c r="D51" s="849">
        <v>0</v>
      </c>
      <c r="E51" s="849">
        <v>-1098193.1200000001</v>
      </c>
      <c r="F51" s="849">
        <v>0</v>
      </c>
      <c r="G51" s="849">
        <v>0</v>
      </c>
      <c r="H51" s="849">
        <v>0</v>
      </c>
      <c r="I51" s="849">
        <v>1406245.5</v>
      </c>
      <c r="J51" s="849">
        <v>0</v>
      </c>
      <c r="K51" s="1473">
        <v>0</v>
      </c>
      <c r="L51" s="849">
        <v>0</v>
      </c>
      <c r="M51" s="849">
        <v>0</v>
      </c>
      <c r="N51" s="1473">
        <v>0</v>
      </c>
      <c r="O51" s="849">
        <v>3328958.85</v>
      </c>
      <c r="P51" s="850">
        <v>0</v>
      </c>
      <c r="Q51" s="849">
        <v>0</v>
      </c>
      <c r="R51" s="849">
        <v>20742</v>
      </c>
      <c r="S51" s="850">
        <v>0</v>
      </c>
      <c r="T51" s="849">
        <v>0</v>
      </c>
      <c r="U51" s="850">
        <v>0</v>
      </c>
    </row>
    <row r="52" spans="1:22" x14ac:dyDescent="0.2">
      <c r="A52" s="848" t="s">
        <v>1706</v>
      </c>
      <c r="B52" s="1473">
        <v>11104.49</v>
      </c>
      <c r="C52" s="849">
        <v>5746393.4500000002</v>
      </c>
      <c r="D52" s="849">
        <v>7648.88</v>
      </c>
      <c r="E52" s="849">
        <v>9324666.2699999996</v>
      </c>
      <c r="F52" s="849">
        <v>0</v>
      </c>
      <c r="G52" s="849">
        <v>12718595.08</v>
      </c>
      <c r="H52" s="849">
        <v>3839000.35</v>
      </c>
      <c r="I52" s="849">
        <v>79647.429999999993</v>
      </c>
      <c r="J52" s="849">
        <v>1266.76</v>
      </c>
      <c r="K52" s="1473">
        <v>0</v>
      </c>
      <c r="L52" s="849">
        <v>0</v>
      </c>
      <c r="M52" s="849">
        <v>1562457.92</v>
      </c>
      <c r="N52" s="1473">
        <v>0</v>
      </c>
      <c r="O52" s="849">
        <v>3306545.98</v>
      </c>
      <c r="P52" s="850">
        <v>1237542.8</v>
      </c>
      <c r="Q52" s="849">
        <v>2685332.58</v>
      </c>
      <c r="R52" s="849">
        <v>483412</v>
      </c>
      <c r="S52" s="850">
        <v>717485.49</v>
      </c>
      <c r="T52" s="849">
        <v>6280</v>
      </c>
      <c r="U52" s="850">
        <v>75554</v>
      </c>
    </row>
    <row r="53" spans="1:22" x14ac:dyDescent="0.2">
      <c r="A53" s="848" t="s">
        <v>1707</v>
      </c>
      <c r="B53" s="1473">
        <v>0</v>
      </c>
      <c r="C53" s="849">
        <v>305445272.51999998</v>
      </c>
      <c r="D53" s="849">
        <v>15257484.84</v>
      </c>
      <c r="E53" s="849">
        <v>646012381.5</v>
      </c>
      <c r="F53" s="849">
        <v>6854351.75</v>
      </c>
      <c r="G53" s="849">
        <v>636858.28</v>
      </c>
      <c r="H53" s="849">
        <v>-2395815.04</v>
      </c>
      <c r="I53" s="849">
        <v>10787320.18</v>
      </c>
      <c r="J53" s="849">
        <v>2137300.89</v>
      </c>
      <c r="K53" s="1473">
        <v>-2665385.4500000002</v>
      </c>
      <c r="L53" s="849">
        <v>-180254102</v>
      </c>
      <c r="M53" s="849">
        <v>8167732.6299999999</v>
      </c>
      <c r="N53" s="1473">
        <v>-519780655.13999999</v>
      </c>
      <c r="O53" s="849">
        <v>57264888.259999998</v>
      </c>
      <c r="P53" s="850">
        <v>-40967244</v>
      </c>
      <c r="Q53" s="849">
        <v>23118016.699999999</v>
      </c>
      <c r="R53" s="849">
        <v>-11023668</v>
      </c>
      <c r="S53" s="850">
        <v>10874498.560000001</v>
      </c>
      <c r="T53" s="849">
        <v>-112443578.31</v>
      </c>
      <c r="U53" s="850">
        <v>2418796</v>
      </c>
    </row>
    <row r="54" spans="1:22" ht="13.5" thickBot="1" x14ac:dyDescent="0.25">
      <c r="A54" s="848" t="s">
        <v>1708</v>
      </c>
      <c r="B54" s="1473">
        <v>10650029.48</v>
      </c>
      <c r="C54" s="849">
        <v>21424834.57</v>
      </c>
      <c r="D54" s="849">
        <v>5356362.88</v>
      </c>
      <c r="E54" s="849">
        <v>117575966.59999999</v>
      </c>
      <c r="F54" s="849">
        <v>1612063.48</v>
      </c>
      <c r="G54" s="849">
        <v>35509684.850000001</v>
      </c>
      <c r="H54" s="849">
        <v>-115126.81</v>
      </c>
      <c r="I54" s="849">
        <v>5833939.9100000001</v>
      </c>
      <c r="J54" s="849">
        <v>34587803.25</v>
      </c>
      <c r="K54" s="1473">
        <v>-504995.69</v>
      </c>
      <c r="L54" s="849">
        <v>62420</v>
      </c>
      <c r="M54" s="849">
        <v>646802.57999999996</v>
      </c>
      <c r="N54" s="1473">
        <v>21024772.539999999</v>
      </c>
      <c r="O54" s="849">
        <v>40313335.289999999</v>
      </c>
      <c r="P54" s="850">
        <v>-3031310</v>
      </c>
      <c r="Q54" s="849">
        <v>7764467.7599999998</v>
      </c>
      <c r="R54" s="849">
        <v>1155456</v>
      </c>
      <c r="S54" s="850">
        <v>13676015.640000001</v>
      </c>
      <c r="T54" s="849">
        <v>-86448141.379999995</v>
      </c>
      <c r="U54" s="850">
        <v>32482581</v>
      </c>
    </row>
    <row r="55" spans="1:22" ht="13.5" thickBot="1" x14ac:dyDescent="0.25">
      <c r="A55" s="1475" t="s">
        <v>625</v>
      </c>
      <c r="B55" s="1470">
        <v>130611486.38</v>
      </c>
      <c r="C55" s="843">
        <v>2544082962.9499998</v>
      </c>
      <c r="D55" s="843">
        <v>326238138.35000002</v>
      </c>
      <c r="E55" s="843">
        <v>1511747077.4400001</v>
      </c>
      <c r="F55" s="843">
        <v>268309389.30000001</v>
      </c>
      <c r="G55" s="843">
        <v>2220497005.98</v>
      </c>
      <c r="H55" s="843">
        <v>19946898.910000004</v>
      </c>
      <c r="I55" s="843">
        <v>83256090.829999998</v>
      </c>
      <c r="J55" s="843">
        <v>296010127.14999998</v>
      </c>
      <c r="K55" s="1470">
        <v>27264309.25</v>
      </c>
      <c r="L55" s="843">
        <v>1501325612</v>
      </c>
      <c r="M55" s="843">
        <v>51732174.550000004</v>
      </c>
      <c r="N55" s="1474">
        <v>1186444892.04</v>
      </c>
      <c r="O55" s="841">
        <v>450501681.13</v>
      </c>
      <c r="P55" s="842">
        <v>650172831.99000001</v>
      </c>
      <c r="Q55" s="841">
        <v>557918267.54999995</v>
      </c>
      <c r="R55" s="841">
        <v>70487129</v>
      </c>
      <c r="S55" s="842">
        <v>80540621.730000004</v>
      </c>
      <c r="T55" s="841">
        <v>674128068.30999994</v>
      </c>
      <c r="U55" s="842">
        <v>258028147</v>
      </c>
    </row>
    <row r="56" spans="1:22" x14ac:dyDescent="0.2">
      <c r="A56" s="1476" t="s">
        <v>1709</v>
      </c>
      <c r="B56" s="1477">
        <v>0</v>
      </c>
      <c r="C56" s="851">
        <v>0</v>
      </c>
      <c r="D56" s="851">
        <v>0</v>
      </c>
      <c r="E56" s="851">
        <v>0</v>
      </c>
      <c r="F56" s="851">
        <v>0</v>
      </c>
      <c r="G56" s="851">
        <v>10958613.4</v>
      </c>
      <c r="H56" s="851">
        <v>0</v>
      </c>
      <c r="I56" s="851">
        <v>0</v>
      </c>
      <c r="J56" s="851">
        <v>0</v>
      </c>
      <c r="K56" s="1477">
        <v>0</v>
      </c>
      <c r="L56" s="851">
        <v>0</v>
      </c>
      <c r="M56" s="851">
        <v>0</v>
      </c>
      <c r="N56" s="1473">
        <v>0</v>
      </c>
      <c r="O56" s="849">
        <v>0</v>
      </c>
      <c r="P56" s="850">
        <v>0</v>
      </c>
      <c r="Q56" s="851">
        <v>0</v>
      </c>
      <c r="R56" s="851">
        <v>14058</v>
      </c>
      <c r="S56" s="852">
        <v>0</v>
      </c>
      <c r="T56" s="851">
        <v>0</v>
      </c>
      <c r="U56" s="852">
        <v>0</v>
      </c>
    </row>
    <row r="57" spans="1:22" ht="13.5" thickBot="1" x14ac:dyDescent="0.25">
      <c r="A57" s="853" t="s">
        <v>626</v>
      </c>
      <c r="B57" s="854">
        <v>0</v>
      </c>
      <c r="C57" s="855">
        <v>0</v>
      </c>
      <c r="D57" s="855">
        <v>0</v>
      </c>
      <c r="E57" s="855">
        <v>5877720</v>
      </c>
      <c r="F57" s="855">
        <v>0</v>
      </c>
      <c r="G57" s="855">
        <v>1490</v>
      </c>
      <c r="H57" s="855">
        <v>8757972.6799999997</v>
      </c>
      <c r="I57" s="855">
        <v>0</v>
      </c>
      <c r="J57" s="855">
        <v>0</v>
      </c>
      <c r="K57" s="854">
        <v>0</v>
      </c>
      <c r="L57" s="855">
        <v>477488587</v>
      </c>
      <c r="M57" s="855">
        <v>3554985.69</v>
      </c>
      <c r="N57" s="854">
        <v>0</v>
      </c>
      <c r="O57" s="855">
        <v>0</v>
      </c>
      <c r="P57" s="856">
        <v>0</v>
      </c>
      <c r="Q57" s="855">
        <v>0</v>
      </c>
      <c r="R57" s="855">
        <v>0</v>
      </c>
      <c r="S57" s="856">
        <v>0</v>
      </c>
      <c r="T57" s="855">
        <v>0</v>
      </c>
      <c r="U57" s="856">
        <v>0</v>
      </c>
    </row>
    <row r="58" spans="1:22" ht="6" customHeight="1" x14ac:dyDescent="0.2">
      <c r="A58" s="830"/>
      <c r="B58" s="831"/>
      <c r="C58" s="831"/>
      <c r="D58" s="831"/>
      <c r="E58" s="831"/>
      <c r="F58" s="831"/>
      <c r="G58" s="831"/>
      <c r="H58" s="831"/>
      <c r="I58" s="831"/>
      <c r="J58" s="831"/>
      <c r="K58" s="831"/>
      <c r="L58" s="831"/>
      <c r="M58" s="831"/>
      <c r="N58" s="831"/>
      <c r="O58" s="831"/>
      <c r="P58" s="831"/>
      <c r="Q58" s="831"/>
      <c r="R58" s="831"/>
      <c r="S58" s="831"/>
      <c r="T58" s="831"/>
      <c r="U58" s="831"/>
    </row>
    <row r="59" spans="1:22" x14ac:dyDescent="0.2">
      <c r="A59" s="832" t="s">
        <v>1716</v>
      </c>
      <c r="B59" s="833"/>
      <c r="C59" s="833"/>
      <c r="D59" s="833"/>
      <c r="E59" s="833"/>
      <c r="F59" s="833"/>
      <c r="G59" s="834"/>
      <c r="H59" s="834"/>
      <c r="I59" s="834"/>
      <c r="J59" s="834"/>
      <c r="K59" s="834"/>
      <c r="L59" s="834"/>
      <c r="M59" s="834"/>
      <c r="N59" s="834"/>
      <c r="O59" s="834"/>
      <c r="P59" s="834"/>
      <c r="Q59" s="834"/>
      <c r="R59" s="834"/>
      <c r="S59" s="833"/>
      <c r="T59" s="833"/>
    </row>
    <row r="60" spans="1:22" x14ac:dyDescent="0.2">
      <c r="A60" s="857"/>
    </row>
    <row r="61" spans="1:22" x14ac:dyDescent="0.2">
      <c r="B61" s="835"/>
      <c r="C61" s="835"/>
      <c r="D61" s="835"/>
      <c r="E61" s="835"/>
      <c r="F61" s="835"/>
      <c r="G61" s="835"/>
      <c r="H61" s="835"/>
      <c r="I61" s="835"/>
      <c r="J61" s="835"/>
      <c r="K61" s="835"/>
      <c r="L61" s="835"/>
      <c r="M61" s="835"/>
      <c r="N61" s="835"/>
      <c r="O61" s="835"/>
      <c r="P61" s="835"/>
      <c r="Q61" s="835"/>
      <c r="R61" s="835"/>
      <c r="S61" s="835"/>
      <c r="T61" s="835"/>
      <c r="U61" s="835"/>
      <c r="V61" s="835"/>
    </row>
    <row r="62" spans="1:22" x14ac:dyDescent="0.2">
      <c r="C62" s="835"/>
      <c r="D62" s="835"/>
      <c r="E62" s="835"/>
      <c r="F62" s="835"/>
      <c r="G62" s="835"/>
      <c r="H62" s="835"/>
      <c r="I62" s="835"/>
      <c r="J62" s="835"/>
      <c r="K62" s="835"/>
      <c r="L62" s="835"/>
      <c r="M62" s="835"/>
      <c r="N62" s="835"/>
      <c r="O62" s="835"/>
      <c r="P62" s="835"/>
      <c r="Q62" s="835"/>
      <c r="R62" s="835"/>
      <c r="S62" s="835"/>
      <c r="T62" s="835"/>
    </row>
  </sheetData>
  <mergeCells count="8">
    <mergeCell ref="A1:U1"/>
    <mergeCell ref="A2:U2"/>
    <mergeCell ref="A3:U3"/>
    <mergeCell ref="B5:J5"/>
    <mergeCell ref="K5:M5"/>
    <mergeCell ref="N5:P5"/>
    <mergeCell ref="Q5:S5"/>
    <mergeCell ref="T5:U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2"/>
  <sheetViews>
    <sheetView showGridLines="0" zoomScaleNormal="100" workbookViewId="0">
      <selection activeCell="J102" sqref="J101:J102"/>
    </sheetView>
  </sheetViews>
  <sheetFormatPr defaultColWidth="9.140625" defaultRowHeight="12.75" x14ac:dyDescent="0.2"/>
  <cols>
    <col min="1" max="1" width="52.140625" style="802" customWidth="1"/>
    <col min="2" max="4" width="17" style="802" customWidth="1"/>
    <col min="5" max="5" width="21" style="802" customWidth="1"/>
    <col min="6" max="6" width="13.140625" style="802" bestFit="1" customWidth="1"/>
    <col min="7" max="7" width="15.5703125" style="802" bestFit="1" customWidth="1"/>
    <col min="8" max="9" width="16.5703125" style="802" customWidth="1"/>
    <col min="10" max="10" width="18.42578125" style="802" customWidth="1"/>
    <col min="11" max="15" width="0" style="802" hidden="1" customWidth="1"/>
    <col min="16" max="16384" width="9.140625" style="802"/>
  </cols>
  <sheetData>
    <row r="1" spans="1:15" ht="15.75" x14ac:dyDescent="0.25">
      <c r="A1" s="1844" t="s">
        <v>860</v>
      </c>
      <c r="B1" s="1844"/>
      <c r="C1" s="1844"/>
      <c r="D1" s="1844"/>
      <c r="E1" s="1844"/>
      <c r="F1" s="1844"/>
      <c r="G1" s="1844"/>
      <c r="H1" s="1844"/>
      <c r="I1" s="1844"/>
      <c r="J1" s="1844"/>
      <c r="K1" s="1844"/>
      <c r="L1" s="1844"/>
      <c r="M1" s="1844"/>
      <c r="N1" s="1844"/>
      <c r="O1" s="1844"/>
    </row>
    <row r="2" spans="1:15" ht="15.75" x14ac:dyDescent="0.25">
      <c r="A2" s="1844" t="s">
        <v>1723</v>
      </c>
      <c r="B2" s="1844"/>
      <c r="C2" s="1844"/>
      <c r="D2" s="1844"/>
      <c r="E2" s="1844"/>
      <c r="F2" s="1844"/>
      <c r="G2" s="1844"/>
      <c r="H2" s="1844"/>
      <c r="I2" s="1844"/>
      <c r="J2" s="1844"/>
      <c r="K2" s="1844"/>
      <c r="L2" s="1844"/>
      <c r="M2" s="1844"/>
      <c r="N2" s="1844"/>
      <c r="O2" s="1844"/>
    </row>
    <row r="3" spans="1:15" ht="15.75" x14ac:dyDescent="0.25">
      <c r="A3" s="1844" t="s">
        <v>2456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</row>
    <row r="4" spans="1:15" ht="15.75" x14ac:dyDescent="0.25">
      <c r="A4" s="1846" t="s">
        <v>906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</row>
    <row r="5" spans="1:15" s="804" customFormat="1" ht="4.5" customHeight="1" thickBot="1" x14ac:dyDescent="0.3">
      <c r="A5" s="1013"/>
      <c r="B5" s="1013"/>
      <c r="C5" s="1013"/>
      <c r="D5" s="1013"/>
      <c r="E5" s="1013"/>
      <c r="F5" s="1013"/>
      <c r="G5" s="1013"/>
      <c r="H5" s="1013"/>
      <c r="I5" s="1013"/>
      <c r="J5" s="1013"/>
      <c r="K5" s="1478"/>
      <c r="L5" s="1478"/>
      <c r="M5" s="1478"/>
      <c r="N5" s="1479"/>
      <c r="O5" s="1479"/>
    </row>
    <row r="6" spans="1:15" ht="27.75" customHeight="1" thickBot="1" x14ac:dyDescent="0.25">
      <c r="A6" s="1861"/>
      <c r="B6" s="1862" t="s">
        <v>1724</v>
      </c>
      <c r="C6" s="1863"/>
      <c r="D6" s="1863"/>
      <c r="E6" s="858" t="s">
        <v>1725</v>
      </c>
      <c r="F6" s="1863" t="s">
        <v>1726</v>
      </c>
      <c r="G6" s="1863"/>
      <c r="H6" s="1863"/>
      <c r="I6" s="1863"/>
      <c r="J6" s="1863"/>
      <c r="K6" s="1856"/>
      <c r="L6" s="1856"/>
      <c r="M6" s="1856"/>
      <c r="N6" s="1856"/>
      <c r="O6" s="1857"/>
    </row>
    <row r="7" spans="1:15" ht="12.75" customHeight="1" thickBot="1" x14ac:dyDescent="0.25">
      <c r="A7" s="1861"/>
      <c r="B7" s="1441" t="s">
        <v>597</v>
      </c>
      <c r="C7" s="1442" t="s">
        <v>598</v>
      </c>
      <c r="D7" s="1442" t="s">
        <v>599</v>
      </c>
      <c r="E7" s="859" t="s">
        <v>596</v>
      </c>
      <c r="F7" s="1442" t="s">
        <v>600</v>
      </c>
      <c r="G7" s="1442" t="s">
        <v>601</v>
      </c>
      <c r="H7" s="1442" t="s">
        <v>602</v>
      </c>
      <c r="I7" s="1442" t="s">
        <v>603</v>
      </c>
      <c r="J7" s="1246" t="s">
        <v>605</v>
      </c>
      <c r="K7" s="1480"/>
      <c r="L7" s="1481"/>
      <c r="M7" s="1481"/>
      <c r="N7" s="1481"/>
      <c r="O7" s="1482"/>
    </row>
    <row r="8" spans="1:15" ht="13.5" customHeight="1" thickBot="1" x14ac:dyDescent="0.25">
      <c r="A8" s="860" t="s">
        <v>623</v>
      </c>
      <c r="B8" s="1603">
        <v>8205482521.0099993</v>
      </c>
      <c r="C8" s="1604">
        <v>308445702.26999998</v>
      </c>
      <c r="D8" s="1604">
        <v>8163158499</v>
      </c>
      <c r="E8" s="1606">
        <v>384044840.23999995</v>
      </c>
      <c r="F8" s="1604">
        <v>2033150091.22</v>
      </c>
      <c r="G8" s="1604">
        <v>16224412560</v>
      </c>
      <c r="H8" s="1604">
        <v>632298833.55999994</v>
      </c>
      <c r="I8" s="1604">
        <v>5192471395</v>
      </c>
      <c r="J8" s="1605">
        <v>9841875336</v>
      </c>
      <c r="K8" s="1483">
        <v>0</v>
      </c>
      <c r="L8" s="1483">
        <v>0</v>
      </c>
      <c r="M8" s="1483">
        <v>0</v>
      </c>
      <c r="N8" s="1483">
        <v>0</v>
      </c>
      <c r="O8" s="1484">
        <v>0</v>
      </c>
    </row>
    <row r="9" spans="1:15" x14ac:dyDescent="0.2">
      <c r="A9" s="1485" t="s">
        <v>1663</v>
      </c>
      <c r="B9" s="1486">
        <v>3298914602.1899996</v>
      </c>
      <c r="C9" s="862">
        <v>127575173.22</v>
      </c>
      <c r="D9" s="862">
        <v>2551717691</v>
      </c>
      <c r="E9" s="864">
        <v>48680425.010000005</v>
      </c>
      <c r="F9" s="862">
        <v>169966498.75</v>
      </c>
      <c r="G9" s="862">
        <v>4837543730</v>
      </c>
      <c r="H9" s="862">
        <v>124940392.75999999</v>
      </c>
      <c r="I9" s="862">
        <v>938818431</v>
      </c>
      <c r="J9" s="863">
        <v>2151537063</v>
      </c>
      <c r="K9" s="1483">
        <v>0</v>
      </c>
      <c r="L9" s="1483">
        <v>0</v>
      </c>
      <c r="M9" s="1483">
        <v>0</v>
      </c>
      <c r="N9" s="1483">
        <v>0</v>
      </c>
      <c r="O9" s="1484">
        <v>0</v>
      </c>
    </row>
    <row r="10" spans="1:15" x14ac:dyDescent="0.2">
      <c r="A10" s="1487" t="s">
        <v>1664</v>
      </c>
      <c r="B10" s="1469">
        <v>1646256479.8399999</v>
      </c>
      <c r="C10" s="814">
        <v>20281912.68</v>
      </c>
      <c r="D10" s="814">
        <v>573739744</v>
      </c>
      <c r="E10" s="1228">
        <v>2649738.52</v>
      </c>
      <c r="F10" s="814">
        <v>12631782.300000001</v>
      </c>
      <c r="G10" s="814">
        <v>3696614641</v>
      </c>
      <c r="H10" s="814">
        <v>8661181.1199999992</v>
      </c>
      <c r="I10" s="814">
        <v>314263984</v>
      </c>
      <c r="J10" s="816">
        <v>1290969458</v>
      </c>
      <c r="K10" s="819">
        <v>4209335.09</v>
      </c>
      <c r="L10" s="819">
        <v>385910470</v>
      </c>
      <c r="M10" s="819">
        <v>183480708</v>
      </c>
      <c r="N10" s="819">
        <v>1562543528</v>
      </c>
      <c r="O10" s="1484">
        <v>0</v>
      </c>
    </row>
    <row r="11" spans="1:15" x14ac:dyDescent="0.2">
      <c r="A11" s="1487" t="s">
        <v>1665</v>
      </c>
      <c r="B11" s="1469">
        <v>556785704.89999998</v>
      </c>
      <c r="C11" s="814">
        <v>36162084.950000003</v>
      </c>
      <c r="D11" s="814">
        <v>1145106401</v>
      </c>
      <c r="E11" s="1228">
        <v>0</v>
      </c>
      <c r="F11" s="814">
        <v>37328777.130000003</v>
      </c>
      <c r="G11" s="814">
        <v>251709084</v>
      </c>
      <c r="H11" s="814">
        <v>39811.1</v>
      </c>
      <c r="I11" s="814">
        <v>0</v>
      </c>
      <c r="J11" s="816">
        <v>705839378</v>
      </c>
      <c r="K11" s="819">
        <v>35010.910000000003</v>
      </c>
      <c r="L11" s="819">
        <v>0</v>
      </c>
      <c r="M11" s="819">
        <v>1946053</v>
      </c>
      <c r="N11" s="819">
        <v>1896629184</v>
      </c>
      <c r="O11" s="1484">
        <v>0</v>
      </c>
    </row>
    <row r="12" spans="1:15" x14ac:dyDescent="0.2">
      <c r="A12" s="1487" t="s">
        <v>1666</v>
      </c>
      <c r="B12" s="1469">
        <v>782236794.32000005</v>
      </c>
      <c r="C12" s="814">
        <v>34564501.340000004</v>
      </c>
      <c r="D12" s="814">
        <v>705322112</v>
      </c>
      <c r="E12" s="1228">
        <v>13016903.640000001</v>
      </c>
      <c r="F12" s="814">
        <v>48659304.280000001</v>
      </c>
      <c r="G12" s="814">
        <v>549229818</v>
      </c>
      <c r="H12" s="814">
        <v>39940770.57</v>
      </c>
      <c r="I12" s="814">
        <v>351481155</v>
      </c>
      <c r="J12" s="816">
        <v>154728227</v>
      </c>
      <c r="K12" s="819">
        <v>39639914.539999999</v>
      </c>
      <c r="L12" s="819">
        <v>383561396</v>
      </c>
      <c r="M12" s="819">
        <v>320355338</v>
      </c>
      <c r="N12" s="819">
        <v>637850926</v>
      </c>
      <c r="O12" s="1484">
        <v>0</v>
      </c>
    </row>
    <row r="13" spans="1:15" x14ac:dyDescent="0.2">
      <c r="A13" s="1487" t="s">
        <v>1667</v>
      </c>
      <c r="B13" s="1469">
        <v>5553542.79</v>
      </c>
      <c r="C13" s="814">
        <v>0</v>
      </c>
      <c r="D13" s="814">
        <v>101970847</v>
      </c>
      <c r="E13" s="1228">
        <v>0</v>
      </c>
      <c r="F13" s="814">
        <v>3602758.53</v>
      </c>
      <c r="G13" s="814">
        <v>0</v>
      </c>
      <c r="H13" s="814">
        <v>136444</v>
      </c>
      <c r="I13" s="814">
        <v>122715120</v>
      </c>
      <c r="J13" s="816">
        <v>0</v>
      </c>
      <c r="K13" s="819">
        <v>0</v>
      </c>
      <c r="L13" s="819">
        <v>358941829</v>
      </c>
      <c r="M13" s="819">
        <v>0</v>
      </c>
      <c r="N13" s="819">
        <v>19876582</v>
      </c>
      <c r="O13" s="1484">
        <v>0</v>
      </c>
    </row>
    <row r="14" spans="1:15" x14ac:dyDescent="0.2">
      <c r="A14" s="1487" t="s">
        <v>1668</v>
      </c>
      <c r="B14" s="1469">
        <v>286265034.25999999</v>
      </c>
      <c r="C14" s="814">
        <v>35113892.200000003</v>
      </c>
      <c r="D14" s="814">
        <v>6562723</v>
      </c>
      <c r="E14" s="1228">
        <v>23878046.800000001</v>
      </c>
      <c r="F14" s="814">
        <v>51861017.140000001</v>
      </c>
      <c r="G14" s="814">
        <v>20739713</v>
      </c>
      <c r="H14" s="814">
        <v>74524352.219999999</v>
      </c>
      <c r="I14" s="814">
        <v>15328296</v>
      </c>
      <c r="J14" s="816">
        <v>0</v>
      </c>
      <c r="K14" s="819">
        <v>6081565.0700000003</v>
      </c>
      <c r="L14" s="819">
        <v>18430539</v>
      </c>
      <c r="M14" s="819">
        <v>0</v>
      </c>
      <c r="N14" s="819">
        <v>0</v>
      </c>
      <c r="O14" s="1484">
        <v>0</v>
      </c>
    </row>
    <row r="15" spans="1:15" x14ac:dyDescent="0.2">
      <c r="A15" s="1487" t="s">
        <v>1669</v>
      </c>
      <c r="B15" s="1469">
        <v>21817046.079999998</v>
      </c>
      <c r="C15" s="814">
        <v>1452782.05</v>
      </c>
      <c r="D15" s="814">
        <v>19015864</v>
      </c>
      <c r="E15" s="1228">
        <v>9135736.0500000007</v>
      </c>
      <c r="F15" s="814">
        <v>4674778.08</v>
      </c>
      <c r="G15" s="814">
        <v>319250474</v>
      </c>
      <c r="H15" s="814">
        <v>1637833.75</v>
      </c>
      <c r="I15" s="814">
        <v>0</v>
      </c>
      <c r="J15" s="816">
        <v>0</v>
      </c>
      <c r="K15" s="819">
        <v>1921244.26</v>
      </c>
      <c r="L15" s="819">
        <v>0</v>
      </c>
      <c r="M15" s="819">
        <v>0</v>
      </c>
      <c r="N15" s="819">
        <v>0</v>
      </c>
      <c r="O15" s="1484">
        <v>0</v>
      </c>
    </row>
    <row r="16" spans="1:15" x14ac:dyDescent="0.2">
      <c r="A16" s="1487" t="s">
        <v>1670</v>
      </c>
      <c r="B16" s="1469">
        <v>0</v>
      </c>
      <c r="C16" s="814">
        <v>0</v>
      </c>
      <c r="D16" s="814">
        <v>0</v>
      </c>
      <c r="E16" s="1228">
        <v>0</v>
      </c>
      <c r="F16" s="814">
        <v>11208081.289999999</v>
      </c>
      <c r="G16" s="814">
        <v>0</v>
      </c>
      <c r="H16" s="814">
        <v>0</v>
      </c>
      <c r="I16" s="814">
        <v>135029876</v>
      </c>
      <c r="J16" s="816">
        <v>0</v>
      </c>
      <c r="K16" s="819">
        <v>0</v>
      </c>
      <c r="L16" s="819">
        <v>2792775</v>
      </c>
      <c r="M16" s="819">
        <v>0</v>
      </c>
      <c r="N16" s="819">
        <v>0</v>
      </c>
      <c r="O16" s="1484">
        <v>0</v>
      </c>
    </row>
    <row r="17" spans="1:15" x14ac:dyDescent="0.2">
      <c r="A17" s="1488" t="s">
        <v>1671</v>
      </c>
      <c r="B17" s="1489">
        <v>4906567918.8199997</v>
      </c>
      <c r="C17" s="865">
        <v>180870529.05000001</v>
      </c>
      <c r="D17" s="865">
        <v>5611440808</v>
      </c>
      <c r="E17" s="1229">
        <v>335364415.22999996</v>
      </c>
      <c r="F17" s="865">
        <v>1863183592.47</v>
      </c>
      <c r="G17" s="865">
        <v>11386868830</v>
      </c>
      <c r="H17" s="865">
        <v>507358440.80000001</v>
      </c>
      <c r="I17" s="865">
        <v>4253652964</v>
      </c>
      <c r="J17" s="866">
        <v>7690338273</v>
      </c>
      <c r="K17" s="1490">
        <v>13145488182</v>
      </c>
      <c r="L17" s="1490">
        <v>4339556929</v>
      </c>
      <c r="M17" s="1490">
        <v>3624693576</v>
      </c>
      <c r="N17" s="1490">
        <v>13145488182</v>
      </c>
      <c r="O17" s="1491">
        <v>0</v>
      </c>
    </row>
    <row r="18" spans="1:15" x14ac:dyDescent="0.2">
      <c r="A18" s="1487" t="s">
        <v>1672</v>
      </c>
      <c r="B18" s="1469">
        <v>517714832.12</v>
      </c>
      <c r="C18" s="814">
        <v>725170.28</v>
      </c>
      <c r="D18" s="814">
        <v>194958456</v>
      </c>
      <c r="E18" s="1228">
        <v>510035.46</v>
      </c>
      <c r="F18" s="814">
        <v>143214237.08000001</v>
      </c>
      <c r="G18" s="814">
        <v>7764884</v>
      </c>
      <c r="H18" s="814">
        <v>161889.12</v>
      </c>
      <c r="I18" s="814">
        <v>0</v>
      </c>
      <c r="J18" s="816">
        <v>1932462</v>
      </c>
      <c r="K18" s="1492">
        <v>1932462</v>
      </c>
      <c r="L18" s="1483">
        <v>0</v>
      </c>
      <c r="M18" s="1483">
        <v>8700</v>
      </c>
      <c r="N18" s="1483">
        <v>1932462</v>
      </c>
      <c r="O18" s="1484">
        <v>0</v>
      </c>
    </row>
    <row r="19" spans="1:15" x14ac:dyDescent="0.2">
      <c r="A19" s="1487" t="s">
        <v>1673</v>
      </c>
      <c r="B19" s="1469">
        <v>848667539.92999995</v>
      </c>
      <c r="C19" s="814">
        <v>99054291.709999993</v>
      </c>
      <c r="D19" s="814">
        <v>0</v>
      </c>
      <c r="E19" s="1228">
        <v>0</v>
      </c>
      <c r="F19" s="814">
        <v>0</v>
      </c>
      <c r="G19" s="814">
        <v>515735168</v>
      </c>
      <c r="H19" s="814">
        <v>0</v>
      </c>
      <c r="I19" s="814">
        <v>51870379</v>
      </c>
      <c r="J19" s="816">
        <v>1225750949</v>
      </c>
      <c r="K19" s="1492">
        <v>2609423592</v>
      </c>
      <c r="L19" s="1483">
        <v>37467741</v>
      </c>
      <c r="M19" s="1483">
        <v>0</v>
      </c>
      <c r="N19" s="1483">
        <v>2609423592</v>
      </c>
      <c r="O19" s="1484">
        <v>0</v>
      </c>
    </row>
    <row r="20" spans="1:15" x14ac:dyDescent="0.2">
      <c r="A20" s="1487" t="s">
        <v>1674</v>
      </c>
      <c r="B20" s="1469">
        <v>13351622.810000001</v>
      </c>
      <c r="C20" s="814">
        <v>3514500.02</v>
      </c>
      <c r="D20" s="814">
        <v>1261078974</v>
      </c>
      <c r="E20" s="1228">
        <v>0</v>
      </c>
      <c r="F20" s="814">
        <v>198491271.05000001</v>
      </c>
      <c r="G20" s="814">
        <v>722504090</v>
      </c>
      <c r="H20" s="814">
        <v>78398.399999999994</v>
      </c>
      <c r="I20" s="814">
        <v>641189310</v>
      </c>
      <c r="J20" s="816">
        <v>64689012</v>
      </c>
      <c r="K20" s="1492">
        <v>63739705</v>
      </c>
      <c r="L20" s="1483">
        <v>0</v>
      </c>
      <c r="M20" s="1483">
        <v>9826414</v>
      </c>
      <c r="N20" s="1483">
        <v>63739705</v>
      </c>
      <c r="O20" s="1484">
        <v>0</v>
      </c>
    </row>
    <row r="21" spans="1:15" x14ac:dyDescent="0.2">
      <c r="A21" s="1487" t="s">
        <v>1675</v>
      </c>
      <c r="B21" s="1469">
        <v>3066513735.1700001</v>
      </c>
      <c r="C21" s="814">
        <v>77576567.040000007</v>
      </c>
      <c r="D21" s="814">
        <v>3823523311</v>
      </c>
      <c r="E21" s="1228">
        <v>332425711.19999999</v>
      </c>
      <c r="F21" s="814">
        <v>907004083.84000003</v>
      </c>
      <c r="G21" s="814">
        <v>9479274368</v>
      </c>
      <c r="H21" s="814">
        <v>316758356.69999999</v>
      </c>
      <c r="I21" s="814">
        <v>2373767871</v>
      </c>
      <c r="J21" s="816">
        <v>6323467259</v>
      </c>
      <c r="K21" s="1492">
        <v>10270993454</v>
      </c>
      <c r="L21" s="1483">
        <v>3161342139</v>
      </c>
      <c r="M21" s="1483">
        <v>3614839892</v>
      </c>
      <c r="N21" s="1483">
        <v>10270993454</v>
      </c>
      <c r="O21" s="1484">
        <v>0</v>
      </c>
    </row>
    <row r="22" spans="1:15" x14ac:dyDescent="0.2">
      <c r="A22" s="1487" t="s">
        <v>1676</v>
      </c>
      <c r="B22" s="1469">
        <v>0</v>
      </c>
      <c r="C22" s="814">
        <v>0</v>
      </c>
      <c r="D22" s="814">
        <v>0</v>
      </c>
      <c r="E22" s="1228">
        <v>0</v>
      </c>
      <c r="F22" s="814">
        <v>593054461.54999995</v>
      </c>
      <c r="G22" s="814">
        <v>0</v>
      </c>
      <c r="H22" s="814">
        <v>176065941.90000001</v>
      </c>
      <c r="I22" s="814">
        <v>0</v>
      </c>
      <c r="J22" s="816">
        <v>0</v>
      </c>
      <c r="K22" s="1492">
        <v>0</v>
      </c>
      <c r="L22" s="1483">
        <v>0</v>
      </c>
      <c r="M22" s="1483">
        <v>0</v>
      </c>
      <c r="N22" s="1483">
        <v>0</v>
      </c>
      <c r="O22" s="1484">
        <v>0</v>
      </c>
    </row>
    <row r="23" spans="1:15" x14ac:dyDescent="0.2">
      <c r="A23" s="1487" t="s">
        <v>1677</v>
      </c>
      <c r="B23" s="1469">
        <v>0</v>
      </c>
      <c r="C23" s="814">
        <v>0</v>
      </c>
      <c r="D23" s="814">
        <v>0</v>
      </c>
      <c r="E23" s="1228">
        <v>0</v>
      </c>
      <c r="F23" s="814">
        <v>667516.94999999995</v>
      </c>
      <c r="G23" s="814">
        <v>661590320</v>
      </c>
      <c r="H23" s="814">
        <v>272674.69</v>
      </c>
      <c r="I23" s="814">
        <v>706896324</v>
      </c>
      <c r="J23" s="816">
        <v>74498591</v>
      </c>
      <c r="K23" s="1492">
        <v>199398969</v>
      </c>
      <c r="L23" s="1483">
        <v>0</v>
      </c>
      <c r="M23" s="1483">
        <v>0</v>
      </c>
      <c r="N23" s="1483">
        <v>199398969</v>
      </c>
      <c r="O23" s="1484">
        <v>0</v>
      </c>
    </row>
    <row r="24" spans="1:15" x14ac:dyDescent="0.2">
      <c r="A24" s="1487" t="s">
        <v>1678</v>
      </c>
      <c r="B24" s="1469">
        <v>0</v>
      </c>
      <c r="C24" s="814">
        <v>0</v>
      </c>
      <c r="D24" s="814">
        <v>0</v>
      </c>
      <c r="E24" s="1228">
        <v>2428668.5699999998</v>
      </c>
      <c r="F24" s="814">
        <v>20099730.989999998</v>
      </c>
      <c r="G24" s="814">
        <v>0</v>
      </c>
      <c r="H24" s="814">
        <v>14021179.99</v>
      </c>
      <c r="I24" s="814">
        <v>0</v>
      </c>
      <c r="J24" s="816">
        <v>0</v>
      </c>
      <c r="K24" s="1492">
        <v>0</v>
      </c>
      <c r="L24" s="1483">
        <v>825469337</v>
      </c>
      <c r="M24" s="1483">
        <v>18570</v>
      </c>
      <c r="N24" s="1483">
        <v>0</v>
      </c>
      <c r="O24" s="1484">
        <v>0</v>
      </c>
    </row>
    <row r="25" spans="1:15" x14ac:dyDescent="0.2">
      <c r="A25" s="1487" t="s">
        <v>1679</v>
      </c>
      <c r="B25" s="1469">
        <v>460320188.79000002</v>
      </c>
      <c r="C25" s="814">
        <v>0</v>
      </c>
      <c r="D25" s="814">
        <v>331880067</v>
      </c>
      <c r="E25" s="1228">
        <v>0</v>
      </c>
      <c r="F25" s="814">
        <v>652291.01</v>
      </c>
      <c r="G25" s="814">
        <v>0</v>
      </c>
      <c r="H25" s="814">
        <v>0</v>
      </c>
      <c r="I25" s="814">
        <v>479929080</v>
      </c>
      <c r="J25" s="816">
        <v>0</v>
      </c>
      <c r="K25" s="1492">
        <v>0</v>
      </c>
      <c r="L25" s="1483">
        <v>315277712</v>
      </c>
      <c r="M25" s="1483">
        <v>0</v>
      </c>
      <c r="N25" s="1483">
        <v>0</v>
      </c>
      <c r="O25" s="1484"/>
    </row>
    <row r="26" spans="1:15" ht="13.5" thickBot="1" x14ac:dyDescent="0.25">
      <c r="A26" s="867" t="s">
        <v>1680</v>
      </c>
      <c r="B26" s="825">
        <v>0</v>
      </c>
      <c r="C26" s="823">
        <v>0</v>
      </c>
      <c r="D26" s="823">
        <v>0</v>
      </c>
      <c r="E26" s="868">
        <v>0</v>
      </c>
      <c r="F26" s="823">
        <v>0</v>
      </c>
      <c r="G26" s="823">
        <v>0</v>
      </c>
      <c r="H26" s="823">
        <v>0</v>
      </c>
      <c r="I26" s="823">
        <v>0</v>
      </c>
      <c r="J26" s="826">
        <v>0</v>
      </c>
      <c r="K26" s="1492">
        <v>0</v>
      </c>
      <c r="L26" s="1483">
        <v>0</v>
      </c>
      <c r="M26" s="1483">
        <v>0</v>
      </c>
      <c r="N26" s="1483">
        <v>0</v>
      </c>
      <c r="O26" s="1484">
        <v>0</v>
      </c>
    </row>
    <row r="27" spans="1:15" ht="13.5" thickBot="1" x14ac:dyDescent="0.25">
      <c r="A27" s="840" t="s">
        <v>624</v>
      </c>
      <c r="B27" s="840">
        <v>1433543807.79</v>
      </c>
      <c r="C27" s="869">
        <v>120767872.15000001</v>
      </c>
      <c r="D27" s="869">
        <v>1282463184</v>
      </c>
      <c r="E27" s="861">
        <v>247195669.06999999</v>
      </c>
      <c r="F27" s="869">
        <v>724855833.36000001</v>
      </c>
      <c r="G27" s="869">
        <v>4179083560</v>
      </c>
      <c r="H27" s="869">
        <v>203401405</v>
      </c>
      <c r="I27" s="869">
        <v>3031843401</v>
      </c>
      <c r="J27" s="870">
        <v>2181219248</v>
      </c>
      <c r="K27" s="1483">
        <v>0</v>
      </c>
      <c r="L27" s="1483">
        <v>0</v>
      </c>
      <c r="M27" s="1483">
        <v>0</v>
      </c>
      <c r="N27" s="1483">
        <v>0</v>
      </c>
      <c r="O27" s="1484">
        <v>0</v>
      </c>
    </row>
    <row r="28" spans="1:15" x14ac:dyDescent="0.2">
      <c r="A28" s="871" t="s">
        <v>1681</v>
      </c>
      <c r="B28" s="1486">
        <v>539539900.53999996</v>
      </c>
      <c r="C28" s="862">
        <v>56717455.859999999</v>
      </c>
      <c r="D28" s="862">
        <v>527096456</v>
      </c>
      <c r="E28" s="864">
        <v>126445350.70999999</v>
      </c>
      <c r="F28" s="862">
        <v>150851054.08000001</v>
      </c>
      <c r="G28" s="862">
        <v>999779620</v>
      </c>
      <c r="H28" s="862">
        <v>82933236.449999988</v>
      </c>
      <c r="I28" s="862">
        <v>1996457046</v>
      </c>
      <c r="J28" s="863">
        <v>311845896</v>
      </c>
      <c r="K28" s="1483">
        <v>660052692</v>
      </c>
      <c r="L28" s="1483">
        <v>1616074765.6400001</v>
      </c>
      <c r="M28" s="1483">
        <v>456032393</v>
      </c>
      <c r="N28" s="1483">
        <v>660052692</v>
      </c>
      <c r="O28" s="1484">
        <v>0</v>
      </c>
    </row>
    <row r="29" spans="1:15" x14ac:dyDescent="0.2">
      <c r="A29" s="872" t="s">
        <v>1682</v>
      </c>
      <c r="B29" s="1469">
        <v>273010431.79000002</v>
      </c>
      <c r="C29" s="814">
        <v>7875585.6500000004</v>
      </c>
      <c r="D29" s="814">
        <v>465422933</v>
      </c>
      <c r="E29" s="1228">
        <v>14619135.73</v>
      </c>
      <c r="F29" s="814">
        <v>26305991.199999999</v>
      </c>
      <c r="G29" s="814">
        <v>425493786</v>
      </c>
      <c r="H29" s="814">
        <v>6287794.5999999996</v>
      </c>
      <c r="I29" s="814">
        <v>1257801995</v>
      </c>
      <c r="J29" s="816">
        <v>86203003</v>
      </c>
      <c r="K29" s="1492">
        <v>117268016</v>
      </c>
      <c r="L29" s="1483">
        <v>656863894.48000002</v>
      </c>
      <c r="M29" s="1483">
        <v>42088766</v>
      </c>
      <c r="N29" s="1483">
        <v>117268016</v>
      </c>
      <c r="O29" s="1484">
        <v>0</v>
      </c>
    </row>
    <row r="30" spans="1:15" x14ac:dyDescent="0.2">
      <c r="A30" s="872" t="s">
        <v>1683</v>
      </c>
      <c r="B30" s="1469">
        <v>0</v>
      </c>
      <c r="C30" s="814">
        <v>0</v>
      </c>
      <c r="D30" s="814">
        <v>0</v>
      </c>
      <c r="E30" s="1228">
        <v>47993170.350000001</v>
      </c>
      <c r="F30" s="814">
        <v>62381196.659999996</v>
      </c>
      <c r="G30" s="814">
        <v>0</v>
      </c>
      <c r="H30" s="814">
        <v>66053571.960000001</v>
      </c>
      <c r="I30" s="814">
        <v>27961977</v>
      </c>
      <c r="J30" s="816">
        <v>0</v>
      </c>
      <c r="K30" s="1492">
        <v>88167286</v>
      </c>
      <c r="L30" s="1483">
        <v>62062238.359999999</v>
      </c>
      <c r="M30" s="1483">
        <v>32681</v>
      </c>
      <c r="N30" s="1483">
        <v>88167286</v>
      </c>
      <c r="O30" s="1484">
        <v>0</v>
      </c>
    </row>
    <row r="31" spans="1:15" x14ac:dyDescent="0.2">
      <c r="A31" s="872" t="s">
        <v>1684</v>
      </c>
      <c r="B31" s="1469">
        <v>1761783.68</v>
      </c>
      <c r="C31" s="814">
        <v>2130000</v>
      </c>
      <c r="D31" s="814">
        <v>0</v>
      </c>
      <c r="E31" s="1228">
        <v>0</v>
      </c>
      <c r="F31" s="814">
        <v>56500000</v>
      </c>
      <c r="G31" s="814">
        <v>0</v>
      </c>
      <c r="H31" s="814">
        <v>0</v>
      </c>
      <c r="I31" s="814">
        <v>300046200</v>
      </c>
      <c r="J31" s="816">
        <v>49424152</v>
      </c>
      <c r="K31" s="1492">
        <v>44705780</v>
      </c>
      <c r="L31" s="1483">
        <v>376157758.80000001</v>
      </c>
      <c r="M31" s="1483">
        <v>87791924</v>
      </c>
      <c r="N31" s="1483">
        <v>44705780</v>
      </c>
      <c r="O31" s="1484">
        <v>0</v>
      </c>
    </row>
    <row r="32" spans="1:15" ht="18.75" customHeight="1" x14ac:dyDescent="0.2">
      <c r="A32" s="872" t="s">
        <v>1715</v>
      </c>
      <c r="B32" s="1469">
        <v>26342886.300000001</v>
      </c>
      <c r="C32" s="814">
        <v>24941520</v>
      </c>
      <c r="D32" s="814">
        <v>0</v>
      </c>
      <c r="E32" s="1228">
        <v>0</v>
      </c>
      <c r="F32" s="814">
        <v>0</v>
      </c>
      <c r="G32" s="814">
        <v>0</v>
      </c>
      <c r="H32" s="814">
        <v>0</v>
      </c>
      <c r="I32" s="814">
        <v>0</v>
      </c>
      <c r="J32" s="816">
        <v>24353143</v>
      </c>
      <c r="K32" s="1492">
        <v>0</v>
      </c>
      <c r="L32" s="1483">
        <v>113637554</v>
      </c>
      <c r="M32" s="1483">
        <v>0</v>
      </c>
      <c r="N32" s="1483">
        <v>0</v>
      </c>
      <c r="O32" s="1484">
        <v>0</v>
      </c>
    </row>
    <row r="33" spans="1:15" x14ac:dyDescent="0.2">
      <c r="A33" s="872" t="s">
        <v>1686</v>
      </c>
      <c r="B33" s="1469">
        <v>195596484.75999999</v>
      </c>
      <c r="C33" s="814">
        <v>21770350.210000001</v>
      </c>
      <c r="D33" s="814">
        <v>61673523</v>
      </c>
      <c r="E33" s="1228">
        <v>41628843.359999999</v>
      </c>
      <c r="F33" s="814">
        <v>1082378.49</v>
      </c>
      <c r="G33" s="814">
        <v>558629756</v>
      </c>
      <c r="H33" s="814">
        <v>10295237.58</v>
      </c>
      <c r="I33" s="814">
        <v>204014860</v>
      </c>
      <c r="J33" s="816">
        <v>93178769</v>
      </c>
      <c r="K33" s="1492">
        <v>136981486</v>
      </c>
      <c r="L33" s="1483">
        <v>337013635</v>
      </c>
      <c r="M33" s="1483">
        <v>103083279</v>
      </c>
      <c r="N33" s="1483">
        <v>136981486</v>
      </c>
      <c r="O33" s="1484">
        <v>0</v>
      </c>
    </row>
    <row r="34" spans="1:15" x14ac:dyDescent="0.2">
      <c r="A34" s="872" t="s">
        <v>1687</v>
      </c>
      <c r="B34" s="1469">
        <v>3081049.39</v>
      </c>
      <c r="C34" s="814">
        <v>0</v>
      </c>
      <c r="D34" s="814">
        <v>0</v>
      </c>
      <c r="E34" s="1228">
        <v>0</v>
      </c>
      <c r="F34" s="814">
        <v>0</v>
      </c>
      <c r="G34" s="814">
        <v>15656078</v>
      </c>
      <c r="H34" s="814">
        <v>115200.35</v>
      </c>
      <c r="I34" s="814">
        <v>0</v>
      </c>
      <c r="J34" s="816">
        <v>0</v>
      </c>
      <c r="K34" s="1492">
        <v>0</v>
      </c>
      <c r="L34" s="1483">
        <v>70339685</v>
      </c>
      <c r="M34" s="1483">
        <v>0</v>
      </c>
      <c r="N34" s="1483">
        <v>0</v>
      </c>
      <c r="O34" s="1484">
        <v>0</v>
      </c>
    </row>
    <row r="35" spans="1:15" x14ac:dyDescent="0.2">
      <c r="A35" s="872" t="s">
        <v>1688</v>
      </c>
      <c r="B35" s="1469">
        <v>0</v>
      </c>
      <c r="C35" s="814">
        <v>0</v>
      </c>
      <c r="D35" s="814">
        <v>0</v>
      </c>
      <c r="E35" s="1228">
        <v>22204201.27</v>
      </c>
      <c r="F35" s="814">
        <v>0</v>
      </c>
      <c r="G35" s="814">
        <v>0</v>
      </c>
      <c r="H35" s="814">
        <v>0</v>
      </c>
      <c r="I35" s="814">
        <v>206632014</v>
      </c>
      <c r="J35" s="816">
        <v>0</v>
      </c>
      <c r="K35" s="1492">
        <v>0</v>
      </c>
      <c r="L35" s="1483">
        <v>0</v>
      </c>
      <c r="M35" s="1483">
        <v>0</v>
      </c>
      <c r="N35" s="1483">
        <v>0</v>
      </c>
      <c r="O35" s="1484">
        <v>0</v>
      </c>
    </row>
    <row r="36" spans="1:15" x14ac:dyDescent="0.2">
      <c r="A36" s="872" t="s">
        <v>1689</v>
      </c>
      <c r="B36" s="1469">
        <v>39747264.619999997</v>
      </c>
      <c r="C36" s="814">
        <v>0</v>
      </c>
      <c r="D36" s="814">
        <v>0</v>
      </c>
      <c r="E36" s="1228">
        <v>0</v>
      </c>
      <c r="F36" s="814">
        <v>4581487.7300000004</v>
      </c>
      <c r="G36" s="814">
        <v>0</v>
      </c>
      <c r="H36" s="814">
        <v>181431.96</v>
      </c>
      <c r="I36" s="814">
        <v>0</v>
      </c>
      <c r="J36" s="816">
        <v>58686829</v>
      </c>
      <c r="K36" s="1492">
        <v>272930124</v>
      </c>
      <c r="L36" s="1483">
        <v>0</v>
      </c>
      <c r="M36" s="1483">
        <v>223035743</v>
      </c>
      <c r="N36" s="1483">
        <v>272930124</v>
      </c>
      <c r="O36" s="1484">
        <v>0</v>
      </c>
    </row>
    <row r="37" spans="1:15" x14ac:dyDescent="0.2">
      <c r="A37" s="871" t="s">
        <v>1690</v>
      </c>
      <c r="B37" s="1489">
        <v>894003907.25</v>
      </c>
      <c r="C37" s="865">
        <v>64050416.289999999</v>
      </c>
      <c r="D37" s="865">
        <v>755366728</v>
      </c>
      <c r="E37" s="1229">
        <v>120750318.36</v>
      </c>
      <c r="F37" s="865">
        <v>574004779.27999997</v>
      </c>
      <c r="G37" s="865">
        <v>3179303940</v>
      </c>
      <c r="H37" s="865">
        <v>120468168.55000001</v>
      </c>
      <c r="I37" s="865">
        <v>1035386355</v>
      </c>
      <c r="J37" s="866">
        <v>1869373352</v>
      </c>
      <c r="K37" s="1483">
        <v>0</v>
      </c>
      <c r="L37" s="1483">
        <v>0</v>
      </c>
      <c r="M37" s="1483">
        <v>0</v>
      </c>
      <c r="N37" s="1483">
        <v>0</v>
      </c>
      <c r="O37" s="1484">
        <v>0</v>
      </c>
    </row>
    <row r="38" spans="1:15" x14ac:dyDescent="0.2">
      <c r="A38" s="872" t="s">
        <v>1691</v>
      </c>
      <c r="B38" s="1469">
        <v>0</v>
      </c>
      <c r="C38" s="814">
        <v>0</v>
      </c>
      <c r="D38" s="814">
        <v>0</v>
      </c>
      <c r="E38" s="1228">
        <v>0</v>
      </c>
      <c r="F38" s="814">
        <v>0</v>
      </c>
      <c r="G38" s="814">
        <v>0</v>
      </c>
      <c r="H38" s="814">
        <v>0</v>
      </c>
      <c r="I38" s="814">
        <v>0</v>
      </c>
      <c r="J38" s="816">
        <v>0</v>
      </c>
      <c r="K38" s="1493">
        <v>0</v>
      </c>
      <c r="L38" s="1493">
        <v>0</v>
      </c>
      <c r="M38" s="1493">
        <v>0</v>
      </c>
      <c r="N38" s="1493">
        <v>0</v>
      </c>
      <c r="O38" s="1484">
        <v>0</v>
      </c>
    </row>
    <row r="39" spans="1:15" x14ac:dyDescent="0.2">
      <c r="A39" s="872" t="s">
        <v>1692</v>
      </c>
      <c r="B39" s="1469">
        <v>0</v>
      </c>
      <c r="C39" s="814">
        <v>0</v>
      </c>
      <c r="D39" s="814">
        <v>0</v>
      </c>
      <c r="E39" s="1228">
        <v>97243989.700000003</v>
      </c>
      <c r="F39" s="814">
        <v>391162388.92000002</v>
      </c>
      <c r="G39" s="814">
        <v>0</v>
      </c>
      <c r="H39" s="814">
        <v>95670819.409999996</v>
      </c>
      <c r="I39" s="814">
        <v>143884667</v>
      </c>
      <c r="J39" s="816">
        <v>0</v>
      </c>
      <c r="K39" s="1493">
        <v>333076229</v>
      </c>
      <c r="L39" s="1493">
        <v>82767387.359999999</v>
      </c>
      <c r="M39" s="1493">
        <v>0</v>
      </c>
      <c r="N39" s="1493">
        <v>333076229</v>
      </c>
      <c r="O39" s="1484">
        <v>0</v>
      </c>
    </row>
    <row r="40" spans="1:15" x14ac:dyDescent="0.2">
      <c r="A40" s="872" t="s">
        <v>1693</v>
      </c>
      <c r="B40" s="1469">
        <v>0</v>
      </c>
      <c r="C40" s="814">
        <v>39280750</v>
      </c>
      <c r="D40" s="814">
        <v>0</v>
      </c>
      <c r="E40" s="1228">
        <v>0</v>
      </c>
      <c r="F40" s="814">
        <v>168891363.86000001</v>
      </c>
      <c r="G40" s="814">
        <v>0</v>
      </c>
      <c r="H40" s="814">
        <v>0</v>
      </c>
      <c r="I40" s="814">
        <v>599421526</v>
      </c>
      <c r="J40" s="816">
        <v>149199018</v>
      </c>
      <c r="K40" s="1493">
        <v>451817325</v>
      </c>
      <c r="L40" s="1493">
        <v>1949944217</v>
      </c>
      <c r="M40" s="1493">
        <v>800425056</v>
      </c>
      <c r="N40" s="1493">
        <v>451817325</v>
      </c>
      <c r="O40" s="1484">
        <v>0</v>
      </c>
    </row>
    <row r="41" spans="1:15" x14ac:dyDescent="0.2">
      <c r="A41" s="872" t="s">
        <v>1694</v>
      </c>
      <c r="B41" s="1469">
        <v>0</v>
      </c>
      <c r="C41" s="814">
        <v>0</v>
      </c>
      <c r="D41" s="814">
        <v>0</v>
      </c>
      <c r="E41" s="1228">
        <v>0</v>
      </c>
      <c r="F41" s="814">
        <v>0</v>
      </c>
      <c r="G41" s="814">
        <v>0</v>
      </c>
      <c r="H41" s="814">
        <v>0</v>
      </c>
      <c r="I41" s="814">
        <v>0</v>
      </c>
      <c r="J41" s="816">
        <v>0</v>
      </c>
      <c r="K41" s="1493">
        <v>0</v>
      </c>
      <c r="L41" s="1493">
        <v>0</v>
      </c>
      <c r="M41" s="1493">
        <v>0</v>
      </c>
      <c r="N41" s="1493">
        <v>0</v>
      </c>
      <c r="O41" s="1484">
        <v>0</v>
      </c>
    </row>
    <row r="42" spans="1:15" x14ac:dyDescent="0.2">
      <c r="A42" s="872" t="s">
        <v>1695</v>
      </c>
      <c r="B42" s="1469">
        <v>0</v>
      </c>
      <c r="C42" s="814">
        <v>24769666.289999999</v>
      </c>
      <c r="D42" s="814">
        <v>0</v>
      </c>
      <c r="E42" s="1228">
        <v>18511029.530000001</v>
      </c>
      <c r="F42" s="814">
        <v>0</v>
      </c>
      <c r="G42" s="814">
        <v>0</v>
      </c>
      <c r="H42" s="814">
        <v>6339426.6799999997</v>
      </c>
      <c r="I42" s="814">
        <v>0</v>
      </c>
      <c r="J42" s="816">
        <v>827328678</v>
      </c>
      <c r="K42" s="1493">
        <v>1428228912</v>
      </c>
      <c r="L42" s="1493">
        <v>315795</v>
      </c>
      <c r="M42" s="1493">
        <v>204077</v>
      </c>
      <c r="N42" s="1493">
        <v>1428228912</v>
      </c>
      <c r="O42" s="1484">
        <v>0</v>
      </c>
    </row>
    <row r="43" spans="1:15" x14ac:dyDescent="0.2">
      <c r="A43" s="872" t="s">
        <v>1696</v>
      </c>
      <c r="B43" s="1469">
        <v>0</v>
      </c>
      <c r="C43" s="814">
        <v>0</v>
      </c>
      <c r="D43" s="814">
        <v>0</v>
      </c>
      <c r="E43" s="1228">
        <v>0</v>
      </c>
      <c r="F43" s="814">
        <v>0</v>
      </c>
      <c r="G43" s="814">
        <v>3089932902</v>
      </c>
      <c r="H43" s="814">
        <v>0</v>
      </c>
      <c r="I43" s="814">
        <v>0</v>
      </c>
      <c r="J43" s="816">
        <v>837741092</v>
      </c>
      <c r="K43" s="1493">
        <v>371127208</v>
      </c>
      <c r="L43" s="1493">
        <v>0</v>
      </c>
      <c r="M43" s="1493">
        <v>0</v>
      </c>
      <c r="N43" s="1493">
        <v>371127208</v>
      </c>
      <c r="O43" s="1484">
        <v>0</v>
      </c>
    </row>
    <row r="44" spans="1:15" x14ac:dyDescent="0.2">
      <c r="A44" s="872" t="s">
        <v>1697</v>
      </c>
      <c r="B44" s="1469">
        <v>894003907.25</v>
      </c>
      <c r="C44" s="814">
        <v>0</v>
      </c>
      <c r="D44" s="814">
        <v>22952121</v>
      </c>
      <c r="E44" s="1228">
        <v>4995299.13</v>
      </c>
      <c r="F44" s="814">
        <v>13951026.5</v>
      </c>
      <c r="G44" s="814">
        <v>89371038</v>
      </c>
      <c r="H44" s="814">
        <v>17065922.460000001</v>
      </c>
      <c r="I44" s="814">
        <v>58836737</v>
      </c>
      <c r="J44" s="816">
        <v>55104564</v>
      </c>
      <c r="K44" s="1493">
        <v>48138181</v>
      </c>
      <c r="L44" s="1493">
        <v>73296230</v>
      </c>
      <c r="M44" s="1493">
        <v>0</v>
      </c>
      <c r="N44" s="1493">
        <v>48138181</v>
      </c>
      <c r="O44" s="1484">
        <v>0</v>
      </c>
    </row>
    <row r="45" spans="1:15" ht="13.5" thickBot="1" x14ac:dyDescent="0.25">
      <c r="A45" s="872" t="s">
        <v>1698</v>
      </c>
      <c r="B45" s="1469">
        <v>0</v>
      </c>
      <c r="C45" s="814">
        <v>0</v>
      </c>
      <c r="D45" s="814">
        <v>732414607</v>
      </c>
      <c r="E45" s="1228">
        <v>0</v>
      </c>
      <c r="F45" s="814">
        <v>0</v>
      </c>
      <c r="G45" s="814">
        <v>0</v>
      </c>
      <c r="H45" s="814">
        <v>1392000</v>
      </c>
      <c r="I45" s="814">
        <v>233243425</v>
      </c>
      <c r="J45" s="816">
        <v>0</v>
      </c>
      <c r="K45" s="1493">
        <v>0</v>
      </c>
      <c r="L45" s="1493">
        <v>169087437</v>
      </c>
      <c r="M45" s="1493">
        <v>768257196</v>
      </c>
      <c r="N45" s="1493">
        <v>0</v>
      </c>
      <c r="O45" s="1484">
        <v>0</v>
      </c>
    </row>
    <row r="46" spans="1:15" ht="13.5" thickBot="1" x14ac:dyDescent="0.25">
      <c r="A46" s="840" t="s">
        <v>1699</v>
      </c>
      <c r="B46" s="840">
        <v>6771938713.2200012</v>
      </c>
      <c r="C46" s="869">
        <v>187677830.12</v>
      </c>
      <c r="D46" s="869">
        <v>6880695315</v>
      </c>
      <c r="E46" s="861">
        <v>136849171.12</v>
      </c>
      <c r="F46" s="869">
        <v>1308294257.8600001</v>
      </c>
      <c r="G46" s="869">
        <v>12045329000</v>
      </c>
      <c r="H46" s="869">
        <v>428897428.56999993</v>
      </c>
      <c r="I46" s="869">
        <v>2160627994</v>
      </c>
      <c r="J46" s="870">
        <v>7660656088</v>
      </c>
      <c r="K46" s="1494">
        <v>12558339395</v>
      </c>
      <c r="L46" s="1494">
        <v>0</v>
      </c>
      <c r="M46" s="1494">
        <v>0</v>
      </c>
      <c r="N46" s="1494">
        <v>0</v>
      </c>
      <c r="O46" s="1495">
        <v>0</v>
      </c>
    </row>
    <row r="47" spans="1:15" x14ac:dyDescent="0.2">
      <c r="A47" s="872" t="s">
        <v>1700</v>
      </c>
      <c r="B47" s="1469">
        <v>1343952000</v>
      </c>
      <c r="C47" s="814">
        <v>89000000</v>
      </c>
      <c r="D47" s="814">
        <v>1609932000</v>
      </c>
      <c r="E47" s="1228">
        <v>76000000</v>
      </c>
      <c r="F47" s="814">
        <v>229698200</v>
      </c>
      <c r="G47" s="814">
        <v>1280898800</v>
      </c>
      <c r="H47" s="814">
        <v>132244800</v>
      </c>
      <c r="I47" s="814">
        <v>201561800</v>
      </c>
      <c r="J47" s="816">
        <v>1738494800</v>
      </c>
      <c r="K47" s="1492">
        <v>88033500</v>
      </c>
      <c r="L47" s="1483">
        <v>201561800</v>
      </c>
      <c r="M47" s="1483">
        <v>617600000</v>
      </c>
      <c r="N47" s="1483">
        <v>1738494800</v>
      </c>
      <c r="O47" s="1484">
        <v>0</v>
      </c>
    </row>
    <row r="48" spans="1:15" x14ac:dyDescent="0.2">
      <c r="A48" s="872" t="s">
        <v>1701</v>
      </c>
      <c r="B48" s="1469">
        <v>715455589.99000001</v>
      </c>
      <c r="C48" s="814">
        <v>0</v>
      </c>
      <c r="D48" s="814">
        <v>801969085</v>
      </c>
      <c r="E48" s="1228">
        <v>0</v>
      </c>
      <c r="F48" s="814">
        <v>14416395</v>
      </c>
      <c r="G48" s="814">
        <v>1098550600</v>
      </c>
      <c r="H48" s="814">
        <v>132690.92000000001</v>
      </c>
      <c r="I48" s="814">
        <v>0</v>
      </c>
      <c r="J48" s="816">
        <v>875699000</v>
      </c>
      <c r="K48" s="1492">
        <v>0</v>
      </c>
      <c r="L48" s="1483">
        <v>0</v>
      </c>
      <c r="M48" s="1483">
        <v>0</v>
      </c>
      <c r="N48" s="1483">
        <v>875699000</v>
      </c>
      <c r="O48" s="1484">
        <v>0</v>
      </c>
    </row>
    <row r="49" spans="1:15" x14ac:dyDescent="0.2">
      <c r="A49" s="872" t="s">
        <v>1702</v>
      </c>
      <c r="B49" s="1469">
        <v>1277354025.52</v>
      </c>
      <c r="C49" s="814">
        <v>55496594.630000003</v>
      </c>
      <c r="D49" s="814">
        <v>1530151902</v>
      </c>
      <c r="E49" s="1228">
        <v>74309640.090000004</v>
      </c>
      <c r="F49" s="814">
        <v>224306381.59999999</v>
      </c>
      <c r="G49" s="814">
        <v>1063970706</v>
      </c>
      <c r="H49" s="814">
        <v>129306750.8</v>
      </c>
      <c r="I49" s="814">
        <v>167655687</v>
      </c>
      <c r="J49" s="816">
        <v>2463228563</v>
      </c>
      <c r="K49" s="1492">
        <v>0</v>
      </c>
      <c r="L49" s="1483">
        <v>293836</v>
      </c>
      <c r="M49" s="1483">
        <v>0</v>
      </c>
      <c r="N49" s="1483">
        <v>0</v>
      </c>
      <c r="O49" s="1484">
        <v>0</v>
      </c>
    </row>
    <row r="50" spans="1:15" x14ac:dyDescent="0.2">
      <c r="A50" s="872" t="s">
        <v>1703</v>
      </c>
      <c r="B50" s="1469">
        <v>540231688.94000006</v>
      </c>
      <c r="C50" s="814">
        <v>8646700.4600000009</v>
      </c>
      <c r="D50" s="814">
        <v>645818248</v>
      </c>
      <c r="E50" s="1228">
        <v>5072196.4000000004</v>
      </c>
      <c r="F50" s="814">
        <v>53451400.43</v>
      </c>
      <c r="G50" s="814">
        <v>5768351370</v>
      </c>
      <c r="H50" s="814">
        <v>9891942.0600000005</v>
      </c>
      <c r="I50" s="814">
        <v>101350393</v>
      </c>
      <c r="J50" s="816">
        <v>228840009</v>
      </c>
      <c r="K50" s="1492">
        <v>0</v>
      </c>
      <c r="L50" s="1483">
        <v>0</v>
      </c>
      <c r="M50" s="1483">
        <v>0</v>
      </c>
      <c r="N50" s="1483">
        <v>0</v>
      </c>
      <c r="O50" s="1484">
        <v>0</v>
      </c>
    </row>
    <row r="51" spans="1:15" x14ac:dyDescent="0.2">
      <c r="A51" s="872" t="s">
        <v>1704</v>
      </c>
      <c r="B51" s="1469">
        <v>0</v>
      </c>
      <c r="C51" s="814">
        <v>0</v>
      </c>
      <c r="D51" s="814">
        <v>0</v>
      </c>
      <c r="E51" s="1228">
        <v>0</v>
      </c>
      <c r="F51" s="814">
        <v>226645316.62</v>
      </c>
      <c r="G51" s="814">
        <v>0</v>
      </c>
      <c r="H51" s="814">
        <v>0</v>
      </c>
      <c r="I51" s="814">
        <v>0</v>
      </c>
      <c r="J51" s="816">
        <v>0</v>
      </c>
      <c r="K51" s="1492">
        <v>2125102.67</v>
      </c>
      <c r="L51" s="1483">
        <v>101350393</v>
      </c>
      <c r="M51" s="1483">
        <v>695094238</v>
      </c>
      <c r="N51" s="1483">
        <v>1848295810</v>
      </c>
      <c r="O51" s="1484">
        <v>0</v>
      </c>
    </row>
    <row r="52" spans="1:15" x14ac:dyDescent="0.2">
      <c r="A52" s="872" t="s">
        <v>1705</v>
      </c>
      <c r="B52" s="1469">
        <v>1104657000</v>
      </c>
      <c r="C52" s="814">
        <v>0</v>
      </c>
      <c r="D52" s="814">
        <v>459370716</v>
      </c>
      <c r="E52" s="1228">
        <v>3761256</v>
      </c>
      <c r="F52" s="814">
        <v>160301057</v>
      </c>
      <c r="G52" s="814">
        <v>78644501</v>
      </c>
      <c r="H52" s="814">
        <v>60186963.659999996</v>
      </c>
      <c r="I52" s="814">
        <v>293836</v>
      </c>
      <c r="J52" s="816">
        <v>0</v>
      </c>
      <c r="K52" s="1492">
        <v>65548820.759999998</v>
      </c>
      <c r="L52" s="1483">
        <v>150823291</v>
      </c>
      <c r="M52" s="1483">
        <v>548177839</v>
      </c>
      <c r="N52" s="1483">
        <v>2271674645</v>
      </c>
      <c r="O52" s="1484">
        <v>0</v>
      </c>
    </row>
    <row r="53" spans="1:15" x14ac:dyDescent="0.2">
      <c r="A53" s="872" t="s">
        <v>1706</v>
      </c>
      <c r="B53" s="1469">
        <v>1572686945.29</v>
      </c>
      <c r="C53" s="814">
        <v>5328967.93</v>
      </c>
      <c r="D53" s="814">
        <v>1965271022</v>
      </c>
      <c r="E53" s="1228">
        <v>8179136</v>
      </c>
      <c r="F53" s="814">
        <v>280787435.14999998</v>
      </c>
      <c r="G53" s="814">
        <v>2135591297</v>
      </c>
      <c r="H53" s="814">
        <v>92264674.030000001</v>
      </c>
      <c r="I53" s="814">
        <v>39172806</v>
      </c>
      <c r="J53" s="816">
        <v>1169969354</v>
      </c>
      <c r="K53" s="1492">
        <v>2200964.84</v>
      </c>
      <c r="L53" s="1483">
        <v>32753047</v>
      </c>
      <c r="M53" s="1483">
        <v>278805065</v>
      </c>
      <c r="N53" s="1483">
        <v>1929861540</v>
      </c>
      <c r="O53" s="1484">
        <v>0</v>
      </c>
    </row>
    <row r="54" spans="1:15" x14ac:dyDescent="0.2">
      <c r="A54" s="872" t="s">
        <v>1707</v>
      </c>
      <c r="B54" s="1469">
        <v>16473748.130000001</v>
      </c>
      <c r="C54" s="814">
        <v>0</v>
      </c>
      <c r="D54" s="814">
        <v>44593</v>
      </c>
      <c r="E54" s="1228">
        <v>-39781986.049999997</v>
      </c>
      <c r="F54" s="814">
        <v>118076681</v>
      </c>
      <c r="G54" s="814">
        <v>19262657</v>
      </c>
      <c r="H54" s="814">
        <v>0</v>
      </c>
      <c r="I54" s="814">
        <v>1531267028</v>
      </c>
      <c r="J54" s="816">
        <v>828783245</v>
      </c>
      <c r="K54" s="1492">
        <v>-760357.32</v>
      </c>
      <c r="L54" s="1483">
        <v>1432686089</v>
      </c>
      <c r="M54" s="1483">
        <v>157354995</v>
      </c>
      <c r="N54" s="1483">
        <v>4096730483</v>
      </c>
      <c r="O54" s="1484">
        <v>0</v>
      </c>
    </row>
    <row r="55" spans="1:15" ht="13.5" thickBot="1" x14ac:dyDescent="0.25">
      <c r="A55" s="872" t="s">
        <v>1708</v>
      </c>
      <c r="B55" s="1469">
        <v>201127715.34999999</v>
      </c>
      <c r="C55" s="814">
        <v>29205567.100000001</v>
      </c>
      <c r="D55" s="814">
        <v>-131862251</v>
      </c>
      <c r="E55" s="1228">
        <v>9308928.6799999997</v>
      </c>
      <c r="F55" s="814">
        <v>611391.06000000006</v>
      </c>
      <c r="G55" s="814">
        <v>600059069</v>
      </c>
      <c r="H55" s="814">
        <v>4869607.0999999996</v>
      </c>
      <c r="I55" s="814">
        <v>119326444</v>
      </c>
      <c r="J55" s="816">
        <v>355641117</v>
      </c>
      <c r="K55" s="1492">
        <v>1308052.95</v>
      </c>
      <c r="L55" s="1483">
        <v>24275839</v>
      </c>
      <c r="M55" s="1483">
        <v>53838676</v>
      </c>
      <c r="N55" s="1483">
        <v>142007928</v>
      </c>
      <c r="O55" s="1484">
        <v>0</v>
      </c>
    </row>
    <row r="56" spans="1:15" ht="13.5" thickBot="1" x14ac:dyDescent="0.25">
      <c r="A56" s="840" t="s">
        <v>625</v>
      </c>
      <c r="B56" s="840">
        <v>8205482521.0100012</v>
      </c>
      <c r="C56" s="869">
        <v>308445702.26999998</v>
      </c>
      <c r="D56" s="869">
        <v>8163158499</v>
      </c>
      <c r="E56" s="861">
        <v>384044840.19</v>
      </c>
      <c r="F56" s="869">
        <v>2033150091.2200003</v>
      </c>
      <c r="G56" s="869">
        <v>16224412560</v>
      </c>
      <c r="H56" s="869">
        <v>632298833.56999993</v>
      </c>
      <c r="I56" s="869">
        <v>5192471395</v>
      </c>
      <c r="J56" s="870">
        <v>9841875336</v>
      </c>
      <c r="K56" s="840">
        <v>12558339395</v>
      </c>
      <c r="L56" s="840">
        <v>0</v>
      </c>
      <c r="M56" s="840">
        <v>0</v>
      </c>
      <c r="N56" s="840">
        <v>0</v>
      </c>
      <c r="O56" s="840">
        <v>0</v>
      </c>
    </row>
    <row r="57" spans="1:15" x14ac:dyDescent="0.2">
      <c r="A57" s="1496" t="s">
        <v>1709</v>
      </c>
      <c r="B57" s="1497">
        <v>0</v>
      </c>
      <c r="C57" s="873">
        <v>0</v>
      </c>
      <c r="D57" s="873">
        <v>0</v>
      </c>
      <c r="E57" s="875">
        <v>0</v>
      </c>
      <c r="F57" s="873">
        <v>0</v>
      </c>
      <c r="G57" s="873">
        <v>0</v>
      </c>
      <c r="H57" s="873">
        <v>0</v>
      </c>
      <c r="I57" s="873">
        <v>0</v>
      </c>
      <c r="J57" s="874">
        <v>0</v>
      </c>
      <c r="K57" s="1483">
        <v>0</v>
      </c>
      <c r="L57" s="1483">
        <v>0</v>
      </c>
      <c r="M57" s="1483">
        <v>0</v>
      </c>
      <c r="N57" s="1483">
        <v>0</v>
      </c>
      <c r="O57" s="1484">
        <v>0</v>
      </c>
    </row>
    <row r="58" spans="1:15" ht="13.5" thickBot="1" x14ac:dyDescent="0.25">
      <c r="A58" s="867" t="s">
        <v>626</v>
      </c>
      <c r="B58" s="876">
        <v>0</v>
      </c>
      <c r="C58" s="877">
        <v>0</v>
      </c>
      <c r="D58" s="877">
        <v>0</v>
      </c>
      <c r="E58" s="879">
        <v>0</v>
      </c>
      <c r="F58" s="877">
        <v>0</v>
      </c>
      <c r="G58" s="877">
        <v>536396276</v>
      </c>
      <c r="H58" s="877">
        <v>0</v>
      </c>
      <c r="I58" s="877">
        <v>0</v>
      </c>
      <c r="J58" s="878">
        <v>0</v>
      </c>
      <c r="K58" s="1498">
        <v>0</v>
      </c>
      <c r="L58" s="1498">
        <v>0</v>
      </c>
      <c r="M58" s="1498">
        <v>0</v>
      </c>
      <c r="N58" s="1498">
        <v>0</v>
      </c>
      <c r="O58" s="1499">
        <v>0</v>
      </c>
    </row>
    <row r="59" spans="1:15" ht="4.5" customHeight="1" x14ac:dyDescent="0.2">
      <c r="A59" s="880"/>
      <c r="B59" s="881"/>
      <c r="C59" s="881"/>
      <c r="D59" s="881"/>
      <c r="E59" s="881"/>
      <c r="F59" s="881"/>
      <c r="G59" s="881"/>
      <c r="H59" s="881"/>
      <c r="I59" s="881"/>
      <c r="J59" s="881"/>
      <c r="K59" s="881"/>
      <c r="L59" s="881"/>
      <c r="M59" s="881"/>
      <c r="N59" s="881"/>
      <c r="O59" s="881"/>
    </row>
    <row r="60" spans="1:15" x14ac:dyDescent="0.2">
      <c r="A60" s="832" t="s">
        <v>1727</v>
      </c>
      <c r="B60" s="833"/>
      <c r="C60" s="833"/>
      <c r="D60" s="833"/>
      <c r="E60" s="833"/>
      <c r="F60" s="833"/>
      <c r="G60" s="833"/>
      <c r="H60" s="833"/>
      <c r="I60" s="833"/>
      <c r="J60" s="833"/>
      <c r="K60" s="833"/>
      <c r="L60" s="833"/>
      <c r="M60" s="833"/>
      <c r="N60" s="833"/>
      <c r="O60" s="833"/>
    </row>
    <row r="62" spans="1:15" x14ac:dyDescent="0.2">
      <c r="B62" s="835"/>
      <c r="C62" s="835"/>
      <c r="D62" s="835"/>
      <c r="E62" s="835"/>
      <c r="F62" s="835"/>
      <c r="G62" s="835"/>
      <c r="H62" s="835"/>
      <c r="I62" s="835"/>
      <c r="J62" s="835"/>
      <c r="K62" s="835">
        <v>12558339395</v>
      </c>
      <c r="L62" s="835">
        <v>0</v>
      </c>
      <c r="M62" s="835">
        <v>0</v>
      </c>
      <c r="N62" s="835">
        <v>0</v>
      </c>
      <c r="O62" s="835">
        <v>0</v>
      </c>
    </row>
  </sheetData>
  <mergeCells count="7">
    <mergeCell ref="A1:O1"/>
    <mergeCell ref="A2:O2"/>
    <mergeCell ref="A3:O3"/>
    <mergeCell ref="A4:O4"/>
    <mergeCell ref="A6:A7"/>
    <mergeCell ref="B6:D6"/>
    <mergeCell ref="F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6"/>
  <sheetViews>
    <sheetView showGridLines="0" topLeftCell="A2" zoomScale="85" zoomScaleNormal="85" workbookViewId="0">
      <selection activeCell="J102" sqref="J101:J102"/>
    </sheetView>
  </sheetViews>
  <sheetFormatPr defaultColWidth="13.7109375" defaultRowHeight="12.75" x14ac:dyDescent="0.2"/>
  <cols>
    <col min="1" max="1" width="55.5703125" style="802" customWidth="1"/>
    <col min="2" max="2" width="18.140625" style="802" bestFit="1" customWidth="1"/>
    <col min="3" max="3" width="15.42578125" style="802" bestFit="1" customWidth="1"/>
    <col min="4" max="4" width="17.5703125" style="802" bestFit="1" customWidth="1"/>
    <col min="5" max="6" width="16.42578125" style="802" bestFit="1" customWidth="1"/>
    <col min="7" max="7" width="15.42578125" style="802" bestFit="1" customWidth="1"/>
    <col min="8" max="8" width="17.7109375" style="802" bestFit="1" customWidth="1"/>
    <col min="9" max="9" width="15.42578125" style="802" bestFit="1" customWidth="1"/>
    <col min="10" max="10" width="16.85546875" style="802" bestFit="1" customWidth="1"/>
    <col min="11" max="12" width="16.28515625" style="802" bestFit="1" customWidth="1"/>
    <col min="13" max="13" width="15.85546875" style="802" bestFit="1" customWidth="1"/>
    <col min="14" max="14" width="14.85546875" style="802" bestFit="1" customWidth="1"/>
    <col min="15" max="15" width="17.5703125" style="802" bestFit="1" customWidth="1"/>
    <col min="16" max="16" width="16.42578125" style="802" customWidth="1"/>
    <col min="17" max="17" width="12.85546875" style="802" bestFit="1" customWidth="1"/>
    <col min="18" max="18" width="15" style="802" customWidth="1"/>
    <col min="19" max="19" width="15.7109375" style="802" customWidth="1"/>
    <col min="20" max="20" width="13.85546875" style="802" bestFit="1" customWidth="1"/>
    <col min="21" max="16384" width="13.7109375" style="802"/>
  </cols>
  <sheetData>
    <row r="1" spans="1:24" ht="12.75" hidden="1" customHeight="1" x14ac:dyDescent="0.2">
      <c r="A1" s="1868" t="s">
        <v>1728</v>
      </c>
      <c r="B1" s="1868"/>
      <c r="C1" s="1868"/>
      <c r="D1" s="1868"/>
      <c r="E1" s="1868"/>
      <c r="F1" s="1868"/>
      <c r="G1" s="1868"/>
      <c r="H1" s="1868"/>
      <c r="I1" s="1868"/>
      <c r="J1" s="1868"/>
      <c r="K1" s="1868"/>
    </row>
    <row r="2" spans="1:24" ht="29.25" customHeight="1" x14ac:dyDescent="0.25">
      <c r="A2" s="1868"/>
      <c r="B2" s="1868"/>
      <c r="C2" s="1868"/>
      <c r="D2" s="1868"/>
      <c r="E2" s="1868"/>
      <c r="F2" s="1868"/>
      <c r="G2" s="1868"/>
      <c r="H2" s="1868"/>
      <c r="I2" s="1868"/>
      <c r="J2" s="1868"/>
      <c r="K2" s="1868"/>
      <c r="L2" s="1230"/>
      <c r="M2" s="882"/>
    </row>
    <row r="3" spans="1:24" ht="15.75" x14ac:dyDescent="0.25">
      <c r="A3" s="1868" t="s">
        <v>2456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231"/>
      <c r="M3" s="883"/>
    </row>
    <row r="4" spans="1:24" ht="15.75" x14ac:dyDescent="0.25">
      <c r="A4" s="1869" t="s">
        <v>906</v>
      </c>
      <c r="B4" s="1869"/>
      <c r="C4" s="1869"/>
      <c r="D4" s="1869"/>
      <c r="E4" s="1869"/>
      <c r="F4" s="1869"/>
      <c r="G4" s="1869"/>
      <c r="H4" s="1869"/>
      <c r="I4" s="1869"/>
      <c r="J4" s="1869"/>
      <c r="K4" s="1869"/>
      <c r="L4" s="1232"/>
      <c r="M4" s="884"/>
    </row>
    <row r="5" spans="1:24" ht="4.5" customHeight="1" thickBot="1" x14ac:dyDescent="0.25">
      <c r="A5" s="885"/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1232"/>
      <c r="M5" s="884"/>
    </row>
    <row r="6" spans="1:24" ht="13.5" thickBot="1" x14ac:dyDescent="0.25">
      <c r="A6" s="886"/>
      <c r="B6" s="887" t="s">
        <v>564</v>
      </c>
      <c r="C6" s="888" t="s">
        <v>565</v>
      </c>
      <c r="D6" s="888" t="s">
        <v>566</v>
      </c>
      <c r="E6" s="888" t="s">
        <v>567</v>
      </c>
      <c r="F6" s="888" t="s">
        <v>568</v>
      </c>
      <c r="G6" s="888" t="s">
        <v>569</v>
      </c>
      <c r="H6" s="888" t="s">
        <v>570</v>
      </c>
      <c r="I6" s="888" t="s">
        <v>571</v>
      </c>
      <c r="J6" s="888" t="s">
        <v>572</v>
      </c>
      <c r="K6" s="889" t="s">
        <v>573</v>
      </c>
      <c r="L6" s="1233"/>
      <c r="M6" s="890"/>
    </row>
    <row r="7" spans="1:24" x14ac:dyDescent="0.2">
      <c r="A7" s="1234" t="s">
        <v>1729</v>
      </c>
      <c r="B7" s="1500">
        <v>253897690</v>
      </c>
      <c r="C7" s="891">
        <v>588366992.07000005</v>
      </c>
      <c r="D7" s="891">
        <v>414565153.75999999</v>
      </c>
      <c r="E7" s="891">
        <v>1231158128.8699999</v>
      </c>
      <c r="F7" s="891">
        <v>1637396082</v>
      </c>
      <c r="G7" s="891">
        <v>326004030.43000001</v>
      </c>
      <c r="H7" s="891">
        <v>312434563.14999998</v>
      </c>
      <c r="I7" s="891">
        <v>71703959.75</v>
      </c>
      <c r="J7" s="891">
        <v>1302827308.3699999</v>
      </c>
      <c r="K7" s="892">
        <v>104525069.34</v>
      </c>
      <c r="L7" s="893"/>
      <c r="M7" s="893"/>
      <c r="N7" s="894"/>
      <c r="O7" s="894"/>
      <c r="P7" s="894"/>
      <c r="Q7" s="894"/>
      <c r="R7" s="894"/>
      <c r="S7" s="894"/>
      <c r="T7" s="895"/>
      <c r="U7" s="895"/>
      <c r="V7" s="895"/>
      <c r="W7" s="895"/>
      <c r="X7" s="895"/>
    </row>
    <row r="8" spans="1:24" ht="13.5" thickBot="1" x14ac:dyDescent="0.25">
      <c r="A8" s="1235" t="s">
        <v>1730</v>
      </c>
      <c r="B8" s="1501">
        <v>-110334579</v>
      </c>
      <c r="C8" s="903">
        <v>-276789992.95999998</v>
      </c>
      <c r="D8" s="903">
        <v>-243314500.38999999</v>
      </c>
      <c r="E8" s="903">
        <v>-1054610065.29</v>
      </c>
      <c r="F8" s="903">
        <v>-835918293.38</v>
      </c>
      <c r="G8" s="903">
        <v>-16536493.619999999</v>
      </c>
      <c r="H8" s="903">
        <v>-300828599.89999998</v>
      </c>
      <c r="I8" s="903">
        <v>-15458933.92</v>
      </c>
      <c r="J8" s="903">
        <v>-549219719.35000002</v>
      </c>
      <c r="K8" s="904">
        <v>-76964718</v>
      </c>
      <c r="L8" s="898"/>
      <c r="M8" s="898"/>
      <c r="N8" s="894"/>
      <c r="O8" s="894"/>
      <c r="P8" s="894"/>
      <c r="Q8" s="894"/>
      <c r="R8" s="894"/>
      <c r="S8" s="894"/>
      <c r="T8" s="895"/>
      <c r="U8" s="895"/>
      <c r="V8" s="895"/>
      <c r="W8" s="895"/>
      <c r="X8" s="895"/>
    </row>
    <row r="9" spans="1:24" ht="13.5" thickBot="1" x14ac:dyDescent="0.25">
      <c r="A9" s="899" t="s">
        <v>1731</v>
      </c>
      <c r="B9" s="900">
        <v>143563111</v>
      </c>
      <c r="C9" s="901">
        <v>311576999.11000007</v>
      </c>
      <c r="D9" s="901">
        <v>171250653.37</v>
      </c>
      <c r="E9" s="901">
        <v>176548063.57999992</v>
      </c>
      <c r="F9" s="901">
        <v>801477788.62</v>
      </c>
      <c r="G9" s="901">
        <v>309467536.81</v>
      </c>
      <c r="H9" s="901">
        <v>11605963.25</v>
      </c>
      <c r="I9" s="901">
        <v>56245025.829999998</v>
      </c>
      <c r="J9" s="901">
        <v>753607589.01999986</v>
      </c>
      <c r="K9" s="902">
        <v>27560351.340000004</v>
      </c>
      <c r="L9" s="893"/>
      <c r="M9" s="893"/>
      <c r="N9" s="894"/>
      <c r="O9" s="894"/>
      <c r="P9" s="894"/>
      <c r="Q9" s="894"/>
      <c r="R9" s="894"/>
      <c r="S9" s="894"/>
      <c r="T9" s="895"/>
      <c r="U9" s="895"/>
      <c r="V9" s="895"/>
      <c r="W9" s="895"/>
      <c r="X9" s="895"/>
    </row>
    <row r="10" spans="1:24" x14ac:dyDescent="0.2">
      <c r="A10" s="1236" t="s">
        <v>1732</v>
      </c>
      <c r="B10" s="1501">
        <v>-97008801</v>
      </c>
      <c r="C10" s="903">
        <v>-252345257.59</v>
      </c>
      <c r="D10" s="903">
        <v>-117284539.77</v>
      </c>
      <c r="E10" s="903">
        <v>-57402153.159999996</v>
      </c>
      <c r="F10" s="903">
        <v>-562685684.60000002</v>
      </c>
      <c r="G10" s="903">
        <v>-277414159.88</v>
      </c>
      <c r="H10" s="903">
        <v>-32212058.199999999</v>
      </c>
      <c r="I10" s="903">
        <v>-39113597.469999999</v>
      </c>
      <c r="J10" s="903">
        <v>-143799462.87</v>
      </c>
      <c r="K10" s="904">
        <v>-15042210.43</v>
      </c>
      <c r="L10" s="893"/>
      <c r="M10" s="893"/>
      <c r="N10" s="894"/>
      <c r="O10" s="894"/>
      <c r="P10" s="894"/>
      <c r="Q10" s="894"/>
      <c r="R10" s="894"/>
      <c r="S10" s="894"/>
      <c r="T10" s="895"/>
      <c r="U10" s="895"/>
      <c r="V10" s="895"/>
      <c r="W10" s="895"/>
      <c r="X10" s="895"/>
    </row>
    <row r="11" spans="1:24" x14ac:dyDescent="0.2">
      <c r="A11" s="1235" t="s">
        <v>1733</v>
      </c>
      <c r="B11" s="1501">
        <v>-97008801</v>
      </c>
      <c r="C11" s="903">
        <v>-252345257.59</v>
      </c>
      <c r="D11" s="903">
        <v>-110637642.70999999</v>
      </c>
      <c r="E11" s="903">
        <v>-57402153.159999996</v>
      </c>
      <c r="F11" s="903">
        <v>-254965366</v>
      </c>
      <c r="G11" s="903">
        <v>-277414159.88</v>
      </c>
      <c r="H11" s="903">
        <v>-32212058.199999999</v>
      </c>
      <c r="I11" s="903">
        <v>-2719392.05</v>
      </c>
      <c r="J11" s="903">
        <v>-143799462.87</v>
      </c>
      <c r="K11" s="904">
        <v>-15042210.43</v>
      </c>
      <c r="L11" s="898"/>
      <c r="M11" s="898"/>
      <c r="N11" s="894"/>
      <c r="O11" s="894"/>
      <c r="P11" s="894"/>
      <c r="Q11" s="894"/>
      <c r="R11" s="894"/>
      <c r="S11" s="894"/>
      <c r="T11" s="895"/>
      <c r="U11" s="895"/>
      <c r="V11" s="895"/>
      <c r="W11" s="895"/>
      <c r="X11" s="895"/>
    </row>
    <row r="12" spans="1:24" ht="13.5" thickBot="1" x14ac:dyDescent="0.25">
      <c r="A12" s="1235" t="s">
        <v>1734</v>
      </c>
      <c r="B12" s="1501">
        <v>0</v>
      </c>
      <c r="C12" s="903">
        <v>0</v>
      </c>
      <c r="D12" s="903">
        <v>-6646897.0599999996</v>
      </c>
      <c r="E12" s="903">
        <v>0</v>
      </c>
      <c r="F12" s="903">
        <v>-307720318.60000002</v>
      </c>
      <c r="G12" s="903">
        <v>0</v>
      </c>
      <c r="H12" s="903">
        <v>0</v>
      </c>
      <c r="I12" s="903">
        <v>-36394205.420000002</v>
      </c>
      <c r="J12" s="903">
        <v>0</v>
      </c>
      <c r="K12" s="904">
        <v>0</v>
      </c>
      <c r="L12" s="898"/>
      <c r="M12" s="898"/>
      <c r="N12" s="894"/>
      <c r="O12" s="894"/>
      <c r="P12" s="894"/>
      <c r="Q12" s="894"/>
      <c r="R12" s="894"/>
      <c r="S12" s="894"/>
      <c r="T12" s="895"/>
      <c r="U12" s="895"/>
      <c r="V12" s="895"/>
      <c r="W12" s="895"/>
      <c r="X12" s="895"/>
    </row>
    <row r="13" spans="1:24" ht="13.5" thickBot="1" x14ac:dyDescent="0.25">
      <c r="A13" s="899" t="s">
        <v>1735</v>
      </c>
      <c r="B13" s="900">
        <v>46554310</v>
      </c>
      <c r="C13" s="901">
        <v>59231741.52000007</v>
      </c>
      <c r="D13" s="901">
        <v>53966113.600000009</v>
      </c>
      <c r="E13" s="901">
        <v>119145910.41999993</v>
      </c>
      <c r="F13" s="901">
        <v>238792104.01999998</v>
      </c>
      <c r="G13" s="901">
        <v>32053376.930000007</v>
      </c>
      <c r="H13" s="901">
        <v>-20606094.949999999</v>
      </c>
      <c r="I13" s="901">
        <v>17131428.359999999</v>
      </c>
      <c r="J13" s="901">
        <v>609808126.14999986</v>
      </c>
      <c r="K13" s="902">
        <v>12518140.910000004</v>
      </c>
      <c r="L13" s="893"/>
      <c r="M13" s="893"/>
      <c r="N13" s="894"/>
      <c r="O13" s="894"/>
      <c r="P13" s="894"/>
      <c r="Q13" s="894"/>
      <c r="R13" s="894"/>
      <c r="S13" s="894"/>
      <c r="T13" s="895"/>
      <c r="U13" s="895"/>
      <c r="V13" s="895"/>
      <c r="W13" s="895"/>
      <c r="X13" s="895"/>
    </row>
    <row r="14" spans="1:24" x14ac:dyDescent="0.2">
      <c r="A14" s="1235" t="s">
        <v>629</v>
      </c>
      <c r="B14" s="1459">
        <v>19907056</v>
      </c>
      <c r="C14" s="778">
        <v>41770043.819999993</v>
      </c>
      <c r="D14" s="778">
        <v>1300.6400000000001</v>
      </c>
      <c r="E14" s="778">
        <v>9061689.1099999994</v>
      </c>
      <c r="F14" s="778">
        <v>1646866.22</v>
      </c>
      <c r="G14" s="778">
        <v>8250368.1100000003</v>
      </c>
      <c r="H14" s="778">
        <v>40157554.739999995</v>
      </c>
      <c r="I14" s="778">
        <v>2248052.4700000002</v>
      </c>
      <c r="J14" s="778">
        <v>20003053.989999998</v>
      </c>
      <c r="K14" s="779">
        <v>52209061.670000002</v>
      </c>
      <c r="L14" s="893"/>
      <c r="M14" s="893"/>
      <c r="N14" s="894"/>
      <c r="O14" s="894"/>
      <c r="P14" s="894"/>
      <c r="Q14" s="894"/>
      <c r="R14" s="894"/>
      <c r="S14" s="894"/>
      <c r="T14" s="895"/>
      <c r="U14" s="895"/>
      <c r="V14" s="895"/>
      <c r="W14" s="895"/>
      <c r="X14" s="895"/>
    </row>
    <row r="15" spans="1:24" x14ac:dyDescent="0.2">
      <c r="A15" s="1235" t="s">
        <v>1736</v>
      </c>
      <c r="B15" s="1502">
        <v>0</v>
      </c>
      <c r="C15" s="896">
        <v>26221551.02</v>
      </c>
      <c r="D15" s="896">
        <v>0</v>
      </c>
      <c r="E15" s="896">
        <v>0</v>
      </c>
      <c r="F15" s="896">
        <v>0</v>
      </c>
      <c r="G15" s="896">
        <v>0</v>
      </c>
      <c r="H15" s="896">
        <v>1118596.51</v>
      </c>
      <c r="I15" s="896">
        <v>944092.15</v>
      </c>
      <c r="J15" s="896">
        <v>19982684.629999999</v>
      </c>
      <c r="K15" s="897">
        <v>0</v>
      </c>
      <c r="L15" s="898"/>
      <c r="M15" s="898"/>
      <c r="N15" s="894"/>
      <c r="O15" s="894"/>
      <c r="P15" s="894"/>
      <c r="Q15" s="894"/>
      <c r="R15" s="894"/>
      <c r="S15" s="894"/>
      <c r="T15" s="895"/>
      <c r="U15" s="895"/>
      <c r="V15" s="895"/>
      <c r="W15" s="895"/>
      <c r="X15" s="895"/>
    </row>
    <row r="16" spans="1:24" x14ac:dyDescent="0.2">
      <c r="A16" s="1235" t="s">
        <v>1737</v>
      </c>
      <c r="B16" s="1502">
        <v>19907056</v>
      </c>
      <c r="C16" s="896">
        <v>15259500.109999999</v>
      </c>
      <c r="D16" s="896">
        <v>1300.6400000000001</v>
      </c>
      <c r="E16" s="896">
        <v>9061689.1099999994</v>
      </c>
      <c r="F16" s="896">
        <v>1646866.22</v>
      </c>
      <c r="G16" s="896">
        <v>8250368.1100000003</v>
      </c>
      <c r="H16" s="896">
        <v>39038958.229999997</v>
      </c>
      <c r="I16" s="896">
        <v>1303960.32</v>
      </c>
      <c r="J16" s="896">
        <v>0</v>
      </c>
      <c r="K16" s="897">
        <v>52209061.670000002</v>
      </c>
      <c r="L16" s="898"/>
      <c r="M16" s="898"/>
      <c r="N16" s="894"/>
      <c r="O16" s="894"/>
      <c r="P16" s="894"/>
      <c r="Q16" s="894"/>
      <c r="R16" s="894"/>
      <c r="S16" s="894"/>
      <c r="T16" s="895"/>
      <c r="U16" s="895"/>
      <c r="V16" s="895"/>
      <c r="W16" s="895"/>
      <c r="X16" s="895"/>
    </row>
    <row r="17" spans="1:24" ht="25.5" x14ac:dyDescent="0.2">
      <c r="A17" s="1235" t="s">
        <v>2128</v>
      </c>
      <c r="B17" s="1502">
        <v>0</v>
      </c>
      <c r="C17" s="896">
        <v>288992.69</v>
      </c>
      <c r="D17" s="896">
        <v>0</v>
      </c>
      <c r="E17" s="896">
        <v>0</v>
      </c>
      <c r="F17" s="896">
        <v>0</v>
      </c>
      <c r="G17" s="896">
        <v>0</v>
      </c>
      <c r="H17" s="896">
        <v>0</v>
      </c>
      <c r="I17" s="896">
        <v>0</v>
      </c>
      <c r="J17" s="896">
        <v>20369.36</v>
      </c>
      <c r="K17" s="897">
        <v>0</v>
      </c>
      <c r="L17" s="898"/>
      <c r="M17" s="898"/>
      <c r="N17" s="894"/>
      <c r="O17" s="894"/>
      <c r="P17" s="894"/>
      <c r="Q17" s="894"/>
      <c r="R17" s="894"/>
      <c r="S17" s="894"/>
      <c r="T17" s="895"/>
      <c r="U17" s="895"/>
      <c r="V17" s="895"/>
      <c r="W17" s="895"/>
      <c r="X17" s="895"/>
    </row>
    <row r="18" spans="1:24" x14ac:dyDescent="0.2">
      <c r="A18" s="1235" t="s">
        <v>1738</v>
      </c>
      <c r="B18" s="1459">
        <v>-41642186</v>
      </c>
      <c r="C18" s="778">
        <v>-10709324.68</v>
      </c>
      <c r="D18" s="778">
        <v>-22025.7</v>
      </c>
      <c r="E18" s="778">
        <v>-4996859.6900000004</v>
      </c>
      <c r="F18" s="778">
        <v>-18803995.059999999</v>
      </c>
      <c r="G18" s="778">
        <v>-1016915.25</v>
      </c>
      <c r="H18" s="778">
        <v>-3941146.15</v>
      </c>
      <c r="I18" s="778">
        <v>-6211.06</v>
      </c>
      <c r="J18" s="778">
        <v>-3795476.86</v>
      </c>
      <c r="K18" s="779">
        <v>-10399816.380000001</v>
      </c>
      <c r="L18" s="893"/>
      <c r="M18" s="893"/>
      <c r="N18" s="894"/>
      <c r="O18" s="894"/>
      <c r="P18" s="894"/>
      <c r="Q18" s="894"/>
      <c r="R18" s="894"/>
      <c r="S18" s="894"/>
      <c r="T18" s="895"/>
      <c r="U18" s="895"/>
      <c r="V18" s="895"/>
      <c r="W18" s="895"/>
      <c r="X18" s="895"/>
    </row>
    <row r="19" spans="1:24" x14ac:dyDescent="0.2">
      <c r="A19" s="1235" t="s">
        <v>1740</v>
      </c>
      <c r="B19" s="1459">
        <v>-41642186</v>
      </c>
      <c r="C19" s="778">
        <v>-10709324.68</v>
      </c>
      <c r="D19" s="778">
        <v>0</v>
      </c>
      <c r="E19" s="778">
        <v>-4996859.6900000004</v>
      </c>
      <c r="F19" s="778">
        <v>-5606455.2800000003</v>
      </c>
      <c r="G19" s="778">
        <v>-13.05</v>
      </c>
      <c r="H19" s="778">
        <v>-3918649.55</v>
      </c>
      <c r="I19" s="778">
        <v>0</v>
      </c>
      <c r="J19" s="778">
        <v>-3417538.84</v>
      </c>
      <c r="K19" s="779">
        <v>-10399816.380000001</v>
      </c>
      <c r="L19" s="898"/>
      <c r="M19" s="898"/>
      <c r="N19" s="894"/>
      <c r="O19" s="894"/>
      <c r="P19" s="894"/>
      <c r="Q19" s="894"/>
      <c r="R19" s="894"/>
      <c r="S19" s="894"/>
      <c r="T19" s="895"/>
      <c r="U19" s="895"/>
      <c r="V19" s="895"/>
      <c r="W19" s="895"/>
      <c r="X19" s="895"/>
    </row>
    <row r="20" spans="1:24" ht="26.25" thickBot="1" x14ac:dyDescent="0.25">
      <c r="A20" s="1235" t="s">
        <v>2129</v>
      </c>
      <c r="B20" s="1502">
        <v>0</v>
      </c>
      <c r="C20" s="896">
        <v>0</v>
      </c>
      <c r="D20" s="896">
        <v>-22025.7</v>
      </c>
      <c r="E20" s="896">
        <v>0</v>
      </c>
      <c r="F20" s="896">
        <v>-13197539.779999999</v>
      </c>
      <c r="G20" s="896">
        <v>-1016902.2</v>
      </c>
      <c r="H20" s="896">
        <v>-22496.6</v>
      </c>
      <c r="I20" s="896">
        <v>-6211.06</v>
      </c>
      <c r="J20" s="896">
        <v>-377938.02</v>
      </c>
      <c r="K20" s="897">
        <v>0</v>
      </c>
      <c r="L20" s="898"/>
      <c r="M20" s="898"/>
      <c r="N20" s="894"/>
      <c r="O20" s="894"/>
      <c r="P20" s="894"/>
      <c r="Q20" s="894"/>
      <c r="R20" s="894"/>
      <c r="S20" s="894"/>
      <c r="T20" s="895"/>
      <c r="U20" s="895"/>
      <c r="V20" s="895"/>
      <c r="W20" s="895"/>
      <c r="X20" s="895"/>
    </row>
    <row r="21" spans="1:24" ht="13.5" thickBot="1" x14ac:dyDescent="0.25">
      <c r="A21" s="899" t="s">
        <v>1741</v>
      </c>
      <c r="B21" s="900">
        <v>-21735130</v>
      </c>
      <c r="C21" s="901">
        <v>31060719.139999993</v>
      </c>
      <c r="D21" s="901">
        <v>-20725.060000000001</v>
      </c>
      <c r="E21" s="901">
        <v>4064829.419999999</v>
      </c>
      <c r="F21" s="901">
        <v>-17157128.84</v>
      </c>
      <c r="G21" s="901">
        <v>7233452.8600000003</v>
      </c>
      <c r="H21" s="901">
        <v>36216408.589999996</v>
      </c>
      <c r="I21" s="901">
        <v>2241841.41</v>
      </c>
      <c r="J21" s="901">
        <v>16207577.129999999</v>
      </c>
      <c r="K21" s="902">
        <v>41809245.289999999</v>
      </c>
      <c r="L21" s="893"/>
      <c r="M21" s="893"/>
      <c r="N21" s="894"/>
      <c r="O21" s="894"/>
      <c r="P21" s="894"/>
      <c r="Q21" s="894"/>
      <c r="R21" s="894"/>
      <c r="S21" s="894"/>
      <c r="T21" s="895"/>
      <c r="U21" s="895"/>
      <c r="V21" s="895"/>
      <c r="W21" s="895"/>
      <c r="X21" s="895"/>
    </row>
    <row r="22" spans="1:24" x14ac:dyDescent="0.2">
      <c r="A22" s="1236" t="s">
        <v>1742</v>
      </c>
      <c r="B22" s="1501">
        <v>24819180</v>
      </c>
      <c r="C22" s="903">
        <v>90292460.660000056</v>
      </c>
      <c r="D22" s="903">
        <v>53945388.540000007</v>
      </c>
      <c r="E22" s="903">
        <v>123210739.83999993</v>
      </c>
      <c r="F22" s="903">
        <v>221634975.17999998</v>
      </c>
      <c r="G22" s="903">
        <v>39286829.790000007</v>
      </c>
      <c r="H22" s="903">
        <v>15610313.639999997</v>
      </c>
      <c r="I22" s="903">
        <v>19373269.77</v>
      </c>
      <c r="J22" s="903">
        <v>626015703.27999985</v>
      </c>
      <c r="K22" s="904">
        <v>54327386.200000003</v>
      </c>
      <c r="L22" s="893"/>
      <c r="M22" s="893"/>
      <c r="N22" s="894"/>
      <c r="O22" s="894"/>
      <c r="P22" s="894"/>
      <c r="Q22" s="894"/>
      <c r="R22" s="894"/>
      <c r="S22" s="894"/>
      <c r="T22" s="895"/>
      <c r="U22" s="895"/>
      <c r="V22" s="895"/>
      <c r="W22" s="895"/>
      <c r="X22" s="895"/>
    </row>
    <row r="23" spans="1:24" x14ac:dyDescent="0.2">
      <c r="A23" s="1235" t="s">
        <v>1743</v>
      </c>
      <c r="B23" s="1502">
        <v>0</v>
      </c>
      <c r="C23" s="896">
        <v>1428079.02</v>
      </c>
      <c r="D23" s="896">
        <v>28565.32</v>
      </c>
      <c r="E23" s="896">
        <v>0</v>
      </c>
      <c r="F23" s="896">
        <v>21124088.399999999</v>
      </c>
      <c r="G23" s="896">
        <v>2241857.7400000002</v>
      </c>
      <c r="H23" s="896">
        <v>0</v>
      </c>
      <c r="I23" s="896">
        <v>0</v>
      </c>
      <c r="J23" s="896">
        <v>13346268.949999999</v>
      </c>
      <c r="K23" s="897">
        <v>0</v>
      </c>
      <c r="L23" s="898"/>
      <c r="M23" s="898"/>
      <c r="N23" s="894"/>
      <c r="O23" s="894"/>
      <c r="P23" s="894"/>
      <c r="Q23" s="894"/>
      <c r="R23" s="894"/>
      <c r="S23" s="894"/>
      <c r="T23" s="895"/>
      <c r="U23" s="895"/>
      <c r="V23" s="895"/>
      <c r="W23" s="895"/>
      <c r="X23" s="895"/>
    </row>
    <row r="24" spans="1:24" x14ac:dyDescent="0.2">
      <c r="A24" s="1235" t="s">
        <v>1744</v>
      </c>
      <c r="B24" s="1459">
        <v>0</v>
      </c>
      <c r="C24" s="778">
        <v>0</v>
      </c>
      <c r="D24" s="778">
        <v>-194496.14</v>
      </c>
      <c r="E24" s="778">
        <v>-57515.199999999997</v>
      </c>
      <c r="F24" s="778">
        <v>-441612.68</v>
      </c>
      <c r="G24" s="778">
        <v>-2037984.22</v>
      </c>
      <c r="H24" s="778">
        <v>0</v>
      </c>
      <c r="I24" s="778">
        <v>0</v>
      </c>
      <c r="J24" s="778">
        <v>-4737011.04</v>
      </c>
      <c r="K24" s="779">
        <v>0</v>
      </c>
      <c r="L24" s="898"/>
      <c r="M24" s="898"/>
      <c r="N24" s="894"/>
      <c r="O24" s="894"/>
      <c r="P24" s="894"/>
      <c r="Q24" s="894"/>
      <c r="R24" s="894"/>
      <c r="S24" s="894"/>
      <c r="T24" s="895"/>
      <c r="U24" s="895"/>
      <c r="V24" s="895"/>
      <c r="W24" s="895"/>
      <c r="X24" s="895"/>
    </row>
    <row r="25" spans="1:24" x14ac:dyDescent="0.2">
      <c r="A25" s="1235" t="s">
        <v>1745</v>
      </c>
      <c r="B25" s="1502">
        <v>0</v>
      </c>
      <c r="C25" s="896">
        <v>0</v>
      </c>
      <c r="D25" s="896">
        <v>0</v>
      </c>
      <c r="E25" s="896">
        <v>0</v>
      </c>
      <c r="F25" s="896">
        <v>0</v>
      </c>
      <c r="G25" s="896">
        <v>1526301.93</v>
      </c>
      <c r="H25" s="896">
        <v>0</v>
      </c>
      <c r="I25" s="896">
        <v>0</v>
      </c>
      <c r="J25" s="896">
        <v>4085903.11</v>
      </c>
      <c r="K25" s="897">
        <v>0</v>
      </c>
      <c r="L25" s="898"/>
      <c r="M25" s="898"/>
      <c r="N25" s="894"/>
      <c r="O25" s="894"/>
      <c r="P25" s="894"/>
      <c r="Q25" s="894"/>
      <c r="R25" s="894"/>
      <c r="S25" s="894"/>
      <c r="T25" s="895"/>
      <c r="U25" s="895"/>
      <c r="V25" s="895"/>
      <c r="W25" s="895"/>
      <c r="X25" s="895"/>
    </row>
    <row r="26" spans="1:24" ht="13.5" thickBot="1" x14ac:dyDescent="0.25">
      <c r="A26" s="1235" t="s">
        <v>1746</v>
      </c>
      <c r="B26" s="1502">
        <v>0</v>
      </c>
      <c r="C26" s="896">
        <v>0</v>
      </c>
      <c r="D26" s="896">
        <v>0</v>
      </c>
      <c r="E26" s="896">
        <v>0</v>
      </c>
      <c r="F26" s="896">
        <v>0</v>
      </c>
      <c r="G26" s="896">
        <v>0</v>
      </c>
      <c r="H26" s="896">
        <v>0</v>
      </c>
      <c r="I26" s="896">
        <v>0</v>
      </c>
      <c r="J26" s="896">
        <v>-4400299.83</v>
      </c>
      <c r="K26" s="897">
        <v>0</v>
      </c>
      <c r="L26" s="898"/>
      <c r="M26" s="898"/>
      <c r="N26" s="894"/>
      <c r="O26" s="894"/>
      <c r="P26" s="894"/>
      <c r="Q26" s="894"/>
      <c r="R26" s="894"/>
      <c r="S26" s="894"/>
      <c r="T26" s="895"/>
      <c r="U26" s="895"/>
      <c r="V26" s="895"/>
      <c r="W26" s="895"/>
      <c r="X26" s="895"/>
    </row>
    <row r="27" spans="1:24" ht="27" customHeight="1" thickBot="1" x14ac:dyDescent="0.25">
      <c r="A27" s="899" t="s">
        <v>1747</v>
      </c>
      <c r="B27" s="900">
        <v>24819180</v>
      </c>
      <c r="C27" s="901">
        <v>91720539.680000052</v>
      </c>
      <c r="D27" s="901">
        <v>53779457.720000006</v>
      </c>
      <c r="E27" s="901">
        <v>123153224.63999993</v>
      </c>
      <c r="F27" s="901">
        <v>242317450.89999998</v>
      </c>
      <c r="G27" s="901">
        <v>41017005.24000001</v>
      </c>
      <c r="H27" s="901">
        <v>15610313.639999997</v>
      </c>
      <c r="I27" s="901">
        <v>19373269.77</v>
      </c>
      <c r="J27" s="901">
        <v>634310564.46999991</v>
      </c>
      <c r="K27" s="902">
        <v>54327386.200000003</v>
      </c>
      <c r="L27" s="893"/>
      <c r="M27" s="893"/>
      <c r="N27" s="894"/>
      <c r="O27" s="894"/>
      <c r="P27" s="894"/>
      <c r="Q27" s="894"/>
      <c r="R27" s="894"/>
      <c r="S27" s="894"/>
      <c r="T27" s="895"/>
      <c r="U27" s="895"/>
      <c r="V27" s="895"/>
      <c r="W27" s="895"/>
      <c r="X27" s="895"/>
    </row>
    <row r="28" spans="1:24" ht="13.5" thickBot="1" x14ac:dyDescent="0.25">
      <c r="A28" s="1235" t="s">
        <v>1748</v>
      </c>
      <c r="B28" s="1459">
        <v>0</v>
      </c>
      <c r="C28" s="778">
        <v>-2135268.7799999998</v>
      </c>
      <c r="D28" s="778">
        <v>-8009835</v>
      </c>
      <c r="E28" s="778">
        <v>-20474532.73</v>
      </c>
      <c r="F28" s="778">
        <v>-35359136.869999997</v>
      </c>
      <c r="G28" s="778">
        <v>0</v>
      </c>
      <c r="H28" s="778">
        <v>-2059185.61</v>
      </c>
      <c r="I28" s="778">
        <v>-15833042.800000001</v>
      </c>
      <c r="J28" s="778">
        <v>-125048643.97</v>
      </c>
      <c r="K28" s="779">
        <v>0</v>
      </c>
      <c r="L28" s="898"/>
      <c r="M28" s="898"/>
      <c r="N28" s="894"/>
      <c r="O28" s="894"/>
      <c r="P28" s="894"/>
      <c r="Q28" s="894"/>
      <c r="R28" s="894"/>
      <c r="S28" s="894"/>
      <c r="T28" s="895"/>
      <c r="U28" s="895"/>
      <c r="V28" s="895"/>
      <c r="W28" s="895"/>
      <c r="X28" s="895"/>
    </row>
    <row r="29" spans="1:24" ht="13.5" thickBot="1" x14ac:dyDescent="0.25">
      <c r="A29" s="899" t="s">
        <v>1749</v>
      </c>
      <c r="B29" s="900">
        <v>24819180</v>
      </c>
      <c r="C29" s="901">
        <v>89585270.900000051</v>
      </c>
      <c r="D29" s="901">
        <v>45769622.720000006</v>
      </c>
      <c r="E29" s="901">
        <v>102678691.90999992</v>
      </c>
      <c r="F29" s="901">
        <v>206958314.02999997</v>
      </c>
      <c r="G29" s="901">
        <v>41017005.24000001</v>
      </c>
      <c r="H29" s="901">
        <v>13551128.029999997</v>
      </c>
      <c r="I29" s="901">
        <v>3540226.9699999988</v>
      </c>
      <c r="J29" s="901">
        <v>509261920.49999988</v>
      </c>
      <c r="K29" s="902">
        <v>54327386.200000003</v>
      </c>
      <c r="L29" s="893"/>
      <c r="M29" s="893"/>
      <c r="N29" s="894"/>
      <c r="O29" s="894"/>
      <c r="P29" s="894"/>
      <c r="Q29" s="894"/>
      <c r="R29" s="894"/>
      <c r="S29" s="894"/>
      <c r="T29" s="895"/>
      <c r="U29" s="895"/>
      <c r="V29" s="895"/>
      <c r="W29" s="895"/>
      <c r="X29" s="895"/>
    </row>
    <row r="30" spans="1:24" ht="13.5" thickBot="1" x14ac:dyDescent="0.25">
      <c r="A30" s="1235" t="s">
        <v>1750</v>
      </c>
      <c r="B30" s="1459">
        <v>-13021141</v>
      </c>
      <c r="C30" s="778">
        <v>0</v>
      </c>
      <c r="D30" s="778">
        <v>0</v>
      </c>
      <c r="E30" s="778">
        <v>0</v>
      </c>
      <c r="F30" s="778">
        <v>-18618314</v>
      </c>
      <c r="G30" s="778">
        <v>0</v>
      </c>
      <c r="H30" s="778">
        <v>0</v>
      </c>
      <c r="I30" s="778">
        <v>0</v>
      </c>
      <c r="J30" s="778">
        <v>-129928742.03</v>
      </c>
      <c r="K30" s="779">
        <v>0</v>
      </c>
      <c r="L30" s="898"/>
      <c r="M30" s="898"/>
      <c r="N30" s="894"/>
      <c r="O30" s="894"/>
      <c r="P30" s="894"/>
      <c r="Q30" s="894"/>
      <c r="R30" s="894"/>
      <c r="S30" s="894"/>
      <c r="T30" s="895"/>
      <c r="U30" s="895"/>
      <c r="V30" s="895"/>
      <c r="W30" s="895"/>
      <c r="X30" s="895"/>
    </row>
    <row r="31" spans="1:24" ht="14.25" customHeight="1" thickBot="1" x14ac:dyDescent="0.25">
      <c r="A31" s="899" t="s">
        <v>1751</v>
      </c>
      <c r="B31" s="900">
        <v>11798039</v>
      </c>
      <c r="C31" s="901">
        <v>89585270.900000051</v>
      </c>
      <c r="D31" s="901">
        <v>45769622.720000006</v>
      </c>
      <c r="E31" s="901">
        <v>102678691.90999992</v>
      </c>
      <c r="F31" s="901">
        <v>188340000.02999997</v>
      </c>
      <c r="G31" s="901">
        <v>41017005.24000001</v>
      </c>
      <c r="H31" s="901">
        <v>13551128.029999997</v>
      </c>
      <c r="I31" s="901">
        <v>3540226.9699999988</v>
      </c>
      <c r="J31" s="901">
        <v>379333178.46999991</v>
      </c>
      <c r="K31" s="902">
        <v>54327386.200000003</v>
      </c>
      <c r="L31" s="893"/>
      <c r="M31" s="893"/>
      <c r="N31" s="894"/>
      <c r="O31" s="894"/>
      <c r="P31" s="894"/>
      <c r="Q31" s="894"/>
      <c r="R31" s="894"/>
      <c r="S31" s="894"/>
      <c r="T31" s="895"/>
      <c r="U31" s="895"/>
      <c r="V31" s="895"/>
      <c r="W31" s="895"/>
      <c r="X31" s="895"/>
    </row>
    <row r="32" spans="1:24" ht="5.25" customHeight="1" x14ac:dyDescent="0.2">
      <c r="A32" s="905"/>
      <c r="B32" s="905"/>
      <c r="C32" s="905"/>
      <c r="D32" s="905"/>
      <c r="E32" s="905"/>
      <c r="F32" s="905"/>
      <c r="G32" s="905"/>
      <c r="H32" s="905"/>
      <c r="I32" s="905"/>
      <c r="J32" s="905"/>
      <c r="K32" s="905"/>
      <c r="L32" s="893"/>
      <c r="M32" s="893"/>
    </row>
    <row r="33" spans="1:27" x14ac:dyDescent="0.2">
      <c r="A33" s="906" t="s">
        <v>1727</v>
      </c>
      <c r="B33" s="893"/>
      <c r="C33" s="893"/>
      <c r="D33" s="893"/>
      <c r="E33" s="898"/>
      <c r="F33" s="893"/>
      <c r="G33" s="893"/>
      <c r="H33" s="893"/>
      <c r="I33" s="893"/>
      <c r="J33" s="893"/>
      <c r="K33" s="893"/>
      <c r="L33" s="893"/>
      <c r="M33" s="893"/>
    </row>
    <row r="34" spans="1:27" x14ac:dyDescent="0.2">
      <c r="A34" s="906"/>
      <c r="B34" s="893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</row>
    <row r="35" spans="1:27" x14ac:dyDescent="0.2">
      <c r="A35" s="907"/>
      <c r="B35" s="908"/>
      <c r="C35" s="908"/>
      <c r="D35" s="908"/>
      <c r="E35" s="908"/>
      <c r="F35" s="908"/>
      <c r="G35" s="908"/>
      <c r="H35" s="908"/>
      <c r="I35" s="908"/>
      <c r="J35" s="908"/>
      <c r="K35" s="909"/>
      <c r="L35" s="910"/>
      <c r="M35" s="910"/>
    </row>
    <row r="36" spans="1:27" ht="24.75" customHeight="1" x14ac:dyDescent="0.25">
      <c r="A36" s="1870" t="s">
        <v>1752</v>
      </c>
      <c r="B36" s="1870"/>
      <c r="C36" s="1870"/>
      <c r="D36" s="1870"/>
      <c r="E36" s="1870"/>
      <c r="F36" s="1870"/>
      <c r="G36" s="1870"/>
      <c r="H36" s="1870"/>
      <c r="I36" s="1870"/>
      <c r="J36" s="1870"/>
      <c r="K36" s="1870"/>
      <c r="L36" s="1870"/>
      <c r="M36" s="1870"/>
      <c r="N36" s="1870"/>
      <c r="O36" s="1870"/>
      <c r="P36" s="1870"/>
      <c r="Q36" s="1870"/>
      <c r="R36" s="1870"/>
      <c r="S36" s="1870"/>
    </row>
    <row r="37" spans="1:27" ht="15.75" x14ac:dyDescent="0.25">
      <c r="A37" s="1870" t="s">
        <v>2456</v>
      </c>
      <c r="B37" s="1870"/>
      <c r="C37" s="1870"/>
      <c r="D37" s="1870"/>
      <c r="E37" s="1870"/>
      <c r="F37" s="1870"/>
      <c r="G37" s="1870"/>
      <c r="H37" s="1870"/>
      <c r="I37" s="1870"/>
      <c r="J37" s="1870"/>
      <c r="K37" s="1870"/>
      <c r="L37" s="1870"/>
      <c r="M37" s="1870"/>
      <c r="N37" s="1870"/>
      <c r="O37" s="1870"/>
      <c r="P37" s="1870"/>
      <c r="Q37" s="1870"/>
      <c r="R37" s="1870"/>
      <c r="S37" s="1870"/>
    </row>
    <row r="38" spans="1:27" ht="14.25" x14ac:dyDescent="0.2">
      <c r="A38" s="1864" t="s">
        <v>906</v>
      </c>
      <c r="B38" s="1864"/>
      <c r="C38" s="1864"/>
      <c r="D38" s="1864"/>
      <c r="E38" s="1864"/>
      <c r="F38" s="1864"/>
      <c r="G38" s="1864"/>
      <c r="H38" s="1864"/>
      <c r="I38" s="1864"/>
      <c r="J38" s="1864"/>
      <c r="K38" s="1864"/>
      <c r="L38" s="1864"/>
      <c r="M38" s="1864"/>
      <c r="N38" s="1864"/>
      <c r="O38" s="1864"/>
      <c r="P38" s="1864"/>
      <c r="Q38" s="1864"/>
      <c r="R38" s="1864"/>
      <c r="S38" s="1864"/>
    </row>
    <row r="39" spans="1:27" ht="4.5" customHeight="1" thickBot="1" x14ac:dyDescent="0.25">
      <c r="A39" s="911"/>
      <c r="B39" s="911"/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911"/>
    </row>
    <row r="40" spans="1:27" ht="33.75" customHeight="1" thickBot="1" x14ac:dyDescent="0.25">
      <c r="A40" s="1709"/>
      <c r="B40" s="1865" t="s">
        <v>1712</v>
      </c>
      <c r="C40" s="1866"/>
      <c r="D40" s="1866"/>
      <c r="E40" s="1866"/>
      <c r="F40" s="1866"/>
      <c r="G40" s="1866"/>
      <c r="H40" s="1866"/>
      <c r="I40" s="1866"/>
      <c r="J40" s="1866"/>
      <c r="K40" s="1866"/>
      <c r="L40" s="1866"/>
      <c r="M40" s="1866"/>
      <c r="N40" s="1866"/>
      <c r="O40" s="1866"/>
      <c r="P40" s="1866"/>
      <c r="Q40" s="1867"/>
      <c r="R40" s="1237" t="s">
        <v>1713</v>
      </c>
      <c r="S40" s="1237" t="s">
        <v>1714</v>
      </c>
    </row>
    <row r="41" spans="1:27" s="914" customFormat="1" ht="16.5" customHeight="1" thickBot="1" x14ac:dyDescent="0.25">
      <c r="A41" s="1710"/>
      <c r="B41" s="1607" t="s">
        <v>576</v>
      </c>
      <c r="C41" s="1607" t="s">
        <v>577</v>
      </c>
      <c r="D41" s="1607" t="s">
        <v>579</v>
      </c>
      <c r="E41" s="1607" t="s">
        <v>580</v>
      </c>
      <c r="F41" s="1607" t="s">
        <v>581</v>
      </c>
      <c r="G41" s="1607" t="s">
        <v>582</v>
      </c>
      <c r="H41" s="1607" t="s">
        <v>583</v>
      </c>
      <c r="I41" s="1607" t="s">
        <v>586</v>
      </c>
      <c r="J41" s="1607" t="s">
        <v>587</v>
      </c>
      <c r="K41" s="1607" t="s">
        <v>588</v>
      </c>
      <c r="L41" s="1607" t="s">
        <v>591</v>
      </c>
      <c r="M41" s="1607" t="s">
        <v>584</v>
      </c>
      <c r="N41" s="1607" t="s">
        <v>589</v>
      </c>
      <c r="O41" s="1607" t="s">
        <v>594</v>
      </c>
      <c r="P41" s="1607" t="s">
        <v>712</v>
      </c>
      <c r="Q41" s="1246" t="s">
        <v>1896</v>
      </c>
      <c r="R41" s="912" t="s">
        <v>592</v>
      </c>
      <c r="S41" s="913" t="s">
        <v>593</v>
      </c>
    </row>
    <row r="42" spans="1:27" x14ac:dyDescent="0.2">
      <c r="A42" s="915" t="s">
        <v>1729</v>
      </c>
      <c r="B42" s="891">
        <v>3312178728.9000001</v>
      </c>
      <c r="C42" s="891">
        <v>2416795.1800000002</v>
      </c>
      <c r="D42" s="891">
        <v>665162064.89999998</v>
      </c>
      <c r="E42" s="891">
        <v>457676591</v>
      </c>
      <c r="F42" s="891">
        <v>3255436413.8899999</v>
      </c>
      <c r="G42" s="891">
        <v>531402392</v>
      </c>
      <c r="H42" s="891">
        <v>779646601.09000003</v>
      </c>
      <c r="I42" s="891">
        <v>2463566771.6700001</v>
      </c>
      <c r="J42" s="891">
        <v>405104103.89999998</v>
      </c>
      <c r="K42" s="918">
        <v>99263265</v>
      </c>
      <c r="L42" s="918">
        <v>141282422.00999999</v>
      </c>
      <c r="M42" s="891">
        <v>250196543.09</v>
      </c>
      <c r="N42" s="891">
        <v>74867035.980000004</v>
      </c>
      <c r="O42" s="918">
        <v>468047634.63</v>
      </c>
      <c r="P42" s="918">
        <v>928147707</v>
      </c>
      <c r="Q42" s="916">
        <v>1491607566</v>
      </c>
      <c r="R42" s="1608">
        <v>566828047.83000004</v>
      </c>
      <c r="S42" s="916">
        <v>41881660</v>
      </c>
      <c r="V42" s="894"/>
      <c r="W42" s="894"/>
      <c r="X42" s="894"/>
      <c r="Y42" s="895"/>
      <c r="Z42" s="895"/>
      <c r="AA42" s="895"/>
    </row>
    <row r="43" spans="1:27" ht="13.5" thickBot="1" x14ac:dyDescent="0.25">
      <c r="A43" s="917" t="s">
        <v>1730</v>
      </c>
      <c r="B43" s="896">
        <v>-1153101282.76</v>
      </c>
      <c r="C43" s="896">
        <v>-2341119.56</v>
      </c>
      <c r="D43" s="896">
        <v>-271911610.81999999</v>
      </c>
      <c r="E43" s="896">
        <v>-224499297</v>
      </c>
      <c r="F43" s="896">
        <v>-3031220600.5799999</v>
      </c>
      <c r="G43" s="896">
        <v>-516143952</v>
      </c>
      <c r="H43" s="896">
        <v>-695480097.87</v>
      </c>
      <c r="I43" s="896">
        <v>-1717267994.51</v>
      </c>
      <c r="J43" s="896">
        <v>-238431908</v>
      </c>
      <c r="K43" s="918">
        <v>-90922274</v>
      </c>
      <c r="L43" s="918">
        <v>-106873052.56</v>
      </c>
      <c r="M43" s="896">
        <v>-159188852.06999999</v>
      </c>
      <c r="N43" s="896">
        <v>-45115143.810000002</v>
      </c>
      <c r="O43" s="918">
        <v>-349866627.26999998</v>
      </c>
      <c r="P43" s="918">
        <v>-593145707</v>
      </c>
      <c r="Q43" s="916">
        <v>-1257234913</v>
      </c>
      <c r="R43" s="1609">
        <v>-585467276.24000001</v>
      </c>
      <c r="S43" s="916">
        <v>-26881352</v>
      </c>
      <c r="V43" s="894"/>
      <c r="W43" s="894"/>
      <c r="X43" s="894"/>
      <c r="Y43" s="895"/>
      <c r="Z43" s="895"/>
      <c r="AA43" s="895"/>
    </row>
    <row r="44" spans="1:27" s="922" customFormat="1" ht="13.5" thickBot="1" x14ac:dyDescent="0.25">
      <c r="A44" s="919" t="s">
        <v>1731</v>
      </c>
      <c r="B44" s="920">
        <v>2159077446.1400003</v>
      </c>
      <c r="C44" s="920">
        <v>75675.620000000112</v>
      </c>
      <c r="D44" s="920">
        <v>393250454.07999998</v>
      </c>
      <c r="E44" s="920">
        <v>233177294</v>
      </c>
      <c r="F44" s="920">
        <v>224215813.30999994</v>
      </c>
      <c r="G44" s="920">
        <v>15258440</v>
      </c>
      <c r="H44" s="920">
        <v>84166503.220000029</v>
      </c>
      <c r="I44" s="920">
        <v>746298777.16000009</v>
      </c>
      <c r="J44" s="920">
        <v>166672195.89999998</v>
      </c>
      <c r="K44" s="920">
        <v>8340991</v>
      </c>
      <c r="L44" s="920">
        <v>34409369.449999988</v>
      </c>
      <c r="M44" s="920">
        <v>91007691.020000011</v>
      </c>
      <c r="N44" s="920">
        <v>29751892.170000002</v>
      </c>
      <c r="O44" s="920">
        <v>118181007.36000001</v>
      </c>
      <c r="P44" s="920">
        <v>335002000</v>
      </c>
      <c r="Q44" s="921">
        <v>234372653</v>
      </c>
      <c r="R44" s="1610">
        <v>-18639228.409999967</v>
      </c>
      <c r="S44" s="921">
        <v>15000308</v>
      </c>
      <c r="V44" s="923"/>
      <c r="W44" s="923"/>
      <c r="X44" s="923"/>
      <c r="Y44" s="924"/>
      <c r="Z44" s="924"/>
      <c r="AA44" s="924"/>
    </row>
    <row r="45" spans="1:27" x14ac:dyDescent="0.2">
      <c r="A45" s="1503" t="s">
        <v>1732</v>
      </c>
      <c r="B45" s="925">
        <v>-935152549.16000009</v>
      </c>
      <c r="C45" s="925">
        <v>-1351354.11</v>
      </c>
      <c r="D45" s="925">
        <v>-285073980.42000002</v>
      </c>
      <c r="E45" s="925">
        <v>-156231042</v>
      </c>
      <c r="F45" s="925">
        <v>-179955798.98000002</v>
      </c>
      <c r="G45" s="925">
        <v>-46426158</v>
      </c>
      <c r="H45" s="925">
        <v>-119649706.09999999</v>
      </c>
      <c r="I45" s="925">
        <v>-661489866.03999996</v>
      </c>
      <c r="J45" s="925">
        <v>-51145637.68</v>
      </c>
      <c r="K45" s="925">
        <v>-11663378</v>
      </c>
      <c r="L45" s="925">
        <v>-9776996.1099999994</v>
      </c>
      <c r="M45" s="925">
        <v>-62986762.670000002</v>
      </c>
      <c r="N45" s="925">
        <v>-19999771.370000001</v>
      </c>
      <c r="O45" s="925">
        <v>-128694216.27000001</v>
      </c>
      <c r="P45" s="925">
        <v>-216150442</v>
      </c>
      <c r="Q45" s="926">
        <v>-145251287</v>
      </c>
      <c r="R45" s="1611">
        <v>-38296454.009999998</v>
      </c>
      <c r="S45" s="926">
        <v>-11593626</v>
      </c>
      <c r="V45" s="894"/>
      <c r="W45" s="894"/>
      <c r="X45" s="894"/>
      <c r="Y45" s="895"/>
      <c r="Z45" s="895"/>
      <c r="AA45" s="895"/>
    </row>
    <row r="46" spans="1:27" x14ac:dyDescent="0.2">
      <c r="A46" s="1503" t="s">
        <v>1733</v>
      </c>
      <c r="B46" s="896">
        <v>-571603249.72000003</v>
      </c>
      <c r="C46" s="896">
        <v>-1224415.25</v>
      </c>
      <c r="D46" s="896">
        <v>-195197121.09</v>
      </c>
      <c r="E46" s="896">
        <v>-24210110</v>
      </c>
      <c r="F46" s="896">
        <v>-56005732.25</v>
      </c>
      <c r="G46" s="896">
        <v>-41097462</v>
      </c>
      <c r="H46" s="896">
        <v>-20491699.690000001</v>
      </c>
      <c r="I46" s="896">
        <v>-200605488.75</v>
      </c>
      <c r="J46" s="896">
        <v>-40803135.039999999</v>
      </c>
      <c r="K46" s="896">
        <v>-9301953</v>
      </c>
      <c r="L46" s="918">
        <v>-5275759.2</v>
      </c>
      <c r="M46" s="896">
        <v>-61281431.130000003</v>
      </c>
      <c r="N46" s="896">
        <v>-15393705.33</v>
      </c>
      <c r="O46" s="918">
        <v>-69365736.810000002</v>
      </c>
      <c r="P46" s="918">
        <v>-63136481</v>
      </c>
      <c r="Q46" s="916">
        <v>-67624299</v>
      </c>
      <c r="R46" s="1609">
        <v>-21919852.359999999</v>
      </c>
      <c r="S46" s="916">
        <v>-11564896</v>
      </c>
      <c r="T46" s="898"/>
      <c r="V46" s="894"/>
      <c r="W46" s="894"/>
      <c r="X46" s="894"/>
      <c r="Y46" s="895"/>
      <c r="Z46" s="895"/>
      <c r="AA46" s="895"/>
    </row>
    <row r="47" spans="1:27" ht="13.5" thickBot="1" x14ac:dyDescent="0.25">
      <c r="A47" s="1503" t="s">
        <v>1734</v>
      </c>
      <c r="B47" s="896">
        <v>-363549299.44</v>
      </c>
      <c r="C47" s="896">
        <v>-126938.86</v>
      </c>
      <c r="D47" s="896">
        <v>-89876859.329999998</v>
      </c>
      <c r="E47" s="896">
        <v>-132020932</v>
      </c>
      <c r="F47" s="896">
        <v>-123950066.73</v>
      </c>
      <c r="G47" s="896">
        <v>-5328696</v>
      </c>
      <c r="H47" s="896">
        <v>-99158006.409999996</v>
      </c>
      <c r="I47" s="896">
        <v>-460884377.29000002</v>
      </c>
      <c r="J47" s="896">
        <v>-10342502.640000001</v>
      </c>
      <c r="K47" s="896">
        <v>-2361425</v>
      </c>
      <c r="L47" s="918">
        <v>-4501236.91</v>
      </c>
      <c r="M47" s="896">
        <v>-1705331.54</v>
      </c>
      <c r="N47" s="896">
        <v>-4606066.04</v>
      </c>
      <c r="O47" s="918">
        <v>-59328479.460000001</v>
      </c>
      <c r="P47" s="918">
        <v>-153013961</v>
      </c>
      <c r="Q47" s="916">
        <v>-77626988</v>
      </c>
      <c r="R47" s="1609">
        <v>-16376601.65</v>
      </c>
      <c r="S47" s="916">
        <v>-28730</v>
      </c>
      <c r="T47" s="898"/>
      <c r="V47" s="894"/>
      <c r="W47" s="894"/>
      <c r="X47" s="894"/>
      <c r="Y47" s="895"/>
      <c r="Z47" s="895"/>
      <c r="AA47" s="895"/>
    </row>
    <row r="48" spans="1:27" s="922" customFormat="1" ht="13.5" thickBot="1" x14ac:dyDescent="0.25">
      <c r="A48" s="919" t="s">
        <v>1735</v>
      </c>
      <c r="B48" s="920">
        <v>1223924896.9800003</v>
      </c>
      <c r="C48" s="920">
        <v>-1275678.49</v>
      </c>
      <c r="D48" s="920">
        <v>108176473.65999997</v>
      </c>
      <c r="E48" s="920">
        <v>76946252</v>
      </c>
      <c r="F48" s="920">
        <v>44260014.329999924</v>
      </c>
      <c r="G48" s="920">
        <v>-31167718</v>
      </c>
      <c r="H48" s="920">
        <v>-35483202.879999965</v>
      </c>
      <c r="I48" s="920">
        <v>84808911.120000124</v>
      </c>
      <c r="J48" s="920">
        <v>115526558.21999997</v>
      </c>
      <c r="K48" s="920">
        <v>-3322387</v>
      </c>
      <c r="L48" s="920">
        <v>24632373.339999989</v>
      </c>
      <c r="M48" s="920">
        <v>28020928.350000009</v>
      </c>
      <c r="N48" s="920">
        <v>9752120.8000000007</v>
      </c>
      <c r="O48" s="920">
        <v>-10513208.909999996</v>
      </c>
      <c r="P48" s="920">
        <v>118851558</v>
      </c>
      <c r="Q48" s="921">
        <v>89121366</v>
      </c>
      <c r="R48" s="1610">
        <v>-56935682.419999965</v>
      </c>
      <c r="S48" s="921">
        <v>3406682</v>
      </c>
      <c r="V48" s="923"/>
      <c r="W48" s="923"/>
      <c r="X48" s="923"/>
      <c r="Y48" s="924"/>
      <c r="Z48" s="924"/>
      <c r="AA48" s="924"/>
    </row>
    <row r="49" spans="1:27" x14ac:dyDescent="0.2">
      <c r="A49" s="1503" t="s">
        <v>629</v>
      </c>
      <c r="B49" s="927">
        <v>46007736.869999997</v>
      </c>
      <c r="C49" s="927">
        <v>-273065.44</v>
      </c>
      <c r="D49" s="927">
        <v>23298310.949999999</v>
      </c>
      <c r="E49" s="927">
        <v>5057259</v>
      </c>
      <c r="F49" s="927">
        <v>270929591.22000003</v>
      </c>
      <c r="G49" s="927">
        <v>208213135</v>
      </c>
      <c r="H49" s="927">
        <v>7093554.5300000003</v>
      </c>
      <c r="I49" s="927">
        <v>46100368.289999999</v>
      </c>
      <c r="J49" s="927">
        <v>-3344.28</v>
      </c>
      <c r="K49" s="927">
        <v>27108537</v>
      </c>
      <c r="L49" s="927">
        <v>1845329.6300000001</v>
      </c>
      <c r="M49" s="927">
        <v>413440.89</v>
      </c>
      <c r="N49" s="927">
        <v>4063707.6100000003</v>
      </c>
      <c r="O49" s="927">
        <v>19027586.66</v>
      </c>
      <c r="P49" s="927">
        <v>14805109</v>
      </c>
      <c r="Q49" s="928">
        <v>43233623</v>
      </c>
      <c r="R49" s="1612">
        <v>205238461.23000002</v>
      </c>
      <c r="S49" s="928">
        <v>4062880</v>
      </c>
      <c r="V49" s="894"/>
      <c r="W49" s="894"/>
      <c r="X49" s="894"/>
      <c r="Y49" s="895"/>
      <c r="Z49" s="895"/>
      <c r="AA49" s="895"/>
    </row>
    <row r="50" spans="1:27" x14ac:dyDescent="0.2">
      <c r="A50" s="1503" t="s">
        <v>1736</v>
      </c>
      <c r="B50" s="896">
        <v>0</v>
      </c>
      <c r="C50" s="896">
        <v>0</v>
      </c>
      <c r="D50" s="896">
        <v>7015912.71</v>
      </c>
      <c r="E50" s="896">
        <v>-67793</v>
      </c>
      <c r="F50" s="896">
        <v>7122992.3700000001</v>
      </c>
      <c r="G50" s="896">
        <v>6683747</v>
      </c>
      <c r="H50" s="929">
        <v>0</v>
      </c>
      <c r="I50" s="896">
        <v>0</v>
      </c>
      <c r="J50" s="896">
        <v>0</v>
      </c>
      <c r="K50" s="918">
        <v>0</v>
      </c>
      <c r="L50" s="918">
        <v>0</v>
      </c>
      <c r="M50" s="896">
        <v>0</v>
      </c>
      <c r="N50" s="896">
        <v>0</v>
      </c>
      <c r="O50" s="918">
        <v>2599232.71</v>
      </c>
      <c r="P50" s="918">
        <v>0</v>
      </c>
      <c r="Q50" s="916">
        <v>0</v>
      </c>
      <c r="R50" s="1609">
        <v>0</v>
      </c>
      <c r="S50" s="916">
        <v>0</v>
      </c>
      <c r="V50" s="894"/>
      <c r="W50" s="894"/>
      <c r="X50" s="894"/>
      <c r="Y50" s="895"/>
      <c r="Z50" s="895"/>
      <c r="AA50" s="895"/>
    </row>
    <row r="51" spans="1:27" x14ac:dyDescent="0.2">
      <c r="A51" s="1503" t="s">
        <v>1737</v>
      </c>
      <c r="B51" s="896">
        <v>46007736.869999997</v>
      </c>
      <c r="C51" s="896">
        <v>0</v>
      </c>
      <c r="D51" s="896">
        <v>16282398.24</v>
      </c>
      <c r="E51" s="896">
        <v>5125052</v>
      </c>
      <c r="F51" s="896">
        <v>35313539.140000001</v>
      </c>
      <c r="G51" s="896">
        <v>1146059</v>
      </c>
      <c r="H51" s="896">
        <v>7093554.5300000003</v>
      </c>
      <c r="I51" s="896">
        <v>45532765</v>
      </c>
      <c r="J51" s="896">
        <v>-3344.28</v>
      </c>
      <c r="K51" s="918">
        <v>4157212</v>
      </c>
      <c r="L51" s="918">
        <v>1473301.37</v>
      </c>
      <c r="M51" s="896">
        <v>413440.89</v>
      </c>
      <c r="N51" s="896">
        <v>2840165.02</v>
      </c>
      <c r="O51" s="918">
        <v>16428352.49</v>
      </c>
      <c r="P51" s="918">
        <v>12031446</v>
      </c>
      <c r="Q51" s="916">
        <v>43233623</v>
      </c>
      <c r="R51" s="1609">
        <v>5620632.9000000004</v>
      </c>
      <c r="S51" s="916">
        <v>1560697</v>
      </c>
      <c r="V51" s="894"/>
      <c r="W51" s="894"/>
      <c r="X51" s="894"/>
      <c r="Y51" s="895"/>
      <c r="Z51" s="895"/>
      <c r="AA51" s="895"/>
    </row>
    <row r="52" spans="1:27" ht="25.5" x14ac:dyDescent="0.2">
      <c r="A52" s="1503" t="s">
        <v>2128</v>
      </c>
      <c r="B52" s="930">
        <v>0</v>
      </c>
      <c r="C52" s="930">
        <v>-273065.44</v>
      </c>
      <c r="D52" s="930">
        <v>0</v>
      </c>
      <c r="E52" s="930">
        <v>0</v>
      </c>
      <c r="F52" s="930">
        <v>228493059.71000001</v>
      </c>
      <c r="G52" s="930">
        <v>200383329</v>
      </c>
      <c r="H52" s="930">
        <v>0</v>
      </c>
      <c r="I52" s="930">
        <v>567603.29</v>
      </c>
      <c r="J52" s="930">
        <v>0</v>
      </c>
      <c r="K52" s="930">
        <v>22951325</v>
      </c>
      <c r="L52" s="930">
        <v>372028.26</v>
      </c>
      <c r="M52" s="930">
        <v>0</v>
      </c>
      <c r="N52" s="930">
        <v>1223542.5900000001</v>
      </c>
      <c r="O52" s="930">
        <v>1.46</v>
      </c>
      <c r="P52" s="930">
        <v>2773663</v>
      </c>
      <c r="Q52" s="931">
        <v>0</v>
      </c>
      <c r="R52" s="1613">
        <v>199617828.33000001</v>
      </c>
      <c r="S52" s="931">
        <v>2502183</v>
      </c>
      <c r="V52" s="894"/>
      <c r="W52" s="894"/>
      <c r="X52" s="894"/>
      <c r="Y52" s="895"/>
      <c r="Z52" s="895"/>
      <c r="AA52" s="895"/>
    </row>
    <row r="53" spans="1:27" x14ac:dyDescent="0.2">
      <c r="A53" s="1503" t="s">
        <v>1738</v>
      </c>
      <c r="B53" s="896">
        <v>-5072918.34</v>
      </c>
      <c r="C53" s="896">
        <v>0</v>
      </c>
      <c r="D53" s="896">
        <v>-44640314.899999999</v>
      </c>
      <c r="E53" s="896">
        <v>-4566443</v>
      </c>
      <c r="F53" s="896">
        <v>-31381284.82</v>
      </c>
      <c r="G53" s="896">
        <v>0</v>
      </c>
      <c r="H53" s="896">
        <v>-3679134.29</v>
      </c>
      <c r="I53" s="896">
        <v>-329220.59000000003</v>
      </c>
      <c r="J53" s="896">
        <v>10921768.41</v>
      </c>
      <c r="K53" s="918">
        <v>-37413</v>
      </c>
      <c r="L53" s="918">
        <v>-1220042.27</v>
      </c>
      <c r="M53" s="896">
        <v>-10860142.93</v>
      </c>
      <c r="N53" s="896">
        <v>-1393598.12</v>
      </c>
      <c r="O53" s="918">
        <v>174489.76</v>
      </c>
      <c r="P53" s="918">
        <v>-30633824</v>
      </c>
      <c r="Q53" s="916">
        <v>-53576910</v>
      </c>
      <c r="R53" s="1609">
        <v>-5488072.1799999997</v>
      </c>
      <c r="S53" s="916">
        <v>-5012834</v>
      </c>
      <c r="V53" s="894"/>
      <c r="W53" s="894"/>
      <c r="X53" s="894"/>
      <c r="Y53" s="895"/>
      <c r="Z53" s="895"/>
      <c r="AA53" s="895"/>
    </row>
    <row r="54" spans="1:27" x14ac:dyDescent="0.2">
      <c r="A54" s="1503" t="s">
        <v>1740</v>
      </c>
      <c r="B54" s="896">
        <v>0</v>
      </c>
      <c r="C54" s="896">
        <v>0</v>
      </c>
      <c r="D54" s="896">
        <v>0</v>
      </c>
      <c r="E54" s="896">
        <v>-4590673</v>
      </c>
      <c r="F54" s="896">
        <v>-31381284.82</v>
      </c>
      <c r="G54" s="896">
        <v>0</v>
      </c>
      <c r="H54" s="896">
        <v>-3679134.29</v>
      </c>
      <c r="I54" s="896">
        <v>0</v>
      </c>
      <c r="J54" s="896">
        <v>-2878894.73</v>
      </c>
      <c r="K54" s="918">
        <v>-37413</v>
      </c>
      <c r="L54" s="918">
        <v>-1220042.27</v>
      </c>
      <c r="M54" s="896">
        <v>-10894994.09</v>
      </c>
      <c r="N54" s="896">
        <v>-33945.360000000001</v>
      </c>
      <c r="O54" s="918">
        <v>0</v>
      </c>
      <c r="P54" s="918">
        <v>-3825566</v>
      </c>
      <c r="Q54" s="916">
        <v>-53576910</v>
      </c>
      <c r="R54" s="1609">
        <v>-5483646.2699999996</v>
      </c>
      <c r="S54" s="916">
        <v>-2667671</v>
      </c>
      <c r="V54" s="894"/>
      <c r="W54" s="894"/>
      <c r="X54" s="894"/>
      <c r="Y54" s="895"/>
      <c r="Z54" s="895"/>
      <c r="AA54" s="895"/>
    </row>
    <row r="55" spans="1:27" ht="26.25" thickBot="1" x14ac:dyDescent="0.25">
      <c r="A55" s="1503" t="s">
        <v>2129</v>
      </c>
      <c r="B55" s="891">
        <v>-5072918.34</v>
      </c>
      <c r="C55" s="891">
        <v>0</v>
      </c>
      <c r="D55" s="891">
        <v>-44640314.899999999</v>
      </c>
      <c r="E55" s="891">
        <v>24230</v>
      </c>
      <c r="F55" s="891">
        <v>0</v>
      </c>
      <c r="G55" s="891">
        <v>0</v>
      </c>
      <c r="H55" s="891">
        <v>0</v>
      </c>
      <c r="I55" s="891">
        <v>-329220.59000000003</v>
      </c>
      <c r="J55" s="891">
        <v>13800663.140000001</v>
      </c>
      <c r="K55" s="918">
        <v>0</v>
      </c>
      <c r="L55" s="918">
        <v>0</v>
      </c>
      <c r="M55" s="891">
        <v>34851.160000000003</v>
      </c>
      <c r="N55" s="891">
        <v>-1359652.76</v>
      </c>
      <c r="O55" s="918">
        <v>174489.76</v>
      </c>
      <c r="P55" s="918">
        <v>-26808258</v>
      </c>
      <c r="Q55" s="916">
        <v>0</v>
      </c>
      <c r="R55" s="1609">
        <v>-4425.91</v>
      </c>
      <c r="S55" s="916">
        <v>-2345163</v>
      </c>
      <c r="V55" s="894"/>
      <c r="W55" s="894"/>
      <c r="X55" s="894"/>
      <c r="Y55" s="895"/>
      <c r="Z55" s="895"/>
      <c r="AA55" s="895"/>
    </row>
    <row r="56" spans="1:27" s="922" customFormat="1" ht="13.5" thickBot="1" x14ac:dyDescent="0.25">
      <c r="A56" s="919" t="s">
        <v>1741</v>
      </c>
      <c r="B56" s="920">
        <v>40934818.530000001</v>
      </c>
      <c r="C56" s="920">
        <v>-273065.44</v>
      </c>
      <c r="D56" s="920">
        <v>-21342003.949999999</v>
      </c>
      <c r="E56" s="920">
        <v>490816</v>
      </c>
      <c r="F56" s="920">
        <v>239548306.40000004</v>
      </c>
      <c r="G56" s="920">
        <v>208213135</v>
      </c>
      <c r="H56" s="920">
        <v>3414420.24</v>
      </c>
      <c r="I56" s="920">
        <v>45771147.699999996</v>
      </c>
      <c r="J56" s="920">
        <v>10918424.130000001</v>
      </c>
      <c r="K56" s="920">
        <v>27071124</v>
      </c>
      <c r="L56" s="920">
        <v>625287.3600000001</v>
      </c>
      <c r="M56" s="920">
        <v>-10446702.039999999</v>
      </c>
      <c r="N56" s="920">
        <v>2670109.4900000002</v>
      </c>
      <c r="O56" s="920">
        <v>19202076.420000002</v>
      </c>
      <c r="P56" s="920">
        <v>-15828715</v>
      </c>
      <c r="Q56" s="921">
        <v>-10343287</v>
      </c>
      <c r="R56" s="1610">
        <v>199750389.05000001</v>
      </c>
      <c r="S56" s="921">
        <v>-949954</v>
      </c>
      <c r="V56" s="923"/>
      <c r="W56" s="923"/>
      <c r="X56" s="923"/>
      <c r="Y56" s="924"/>
      <c r="Z56" s="924"/>
      <c r="AA56" s="924"/>
    </row>
    <row r="57" spans="1:27" x14ac:dyDescent="0.2">
      <c r="A57" s="1504" t="s">
        <v>1742</v>
      </c>
      <c r="B57" s="925">
        <v>1264859715.5100002</v>
      </c>
      <c r="C57" s="925">
        <v>-1548743.93</v>
      </c>
      <c r="D57" s="925">
        <v>86834469.709999964</v>
      </c>
      <c r="E57" s="925">
        <v>77437068</v>
      </c>
      <c r="F57" s="925">
        <v>283808320.72999996</v>
      </c>
      <c r="G57" s="925">
        <v>177045417</v>
      </c>
      <c r="H57" s="925">
        <v>-32068782.639999963</v>
      </c>
      <c r="I57" s="925">
        <v>130580058.82000011</v>
      </c>
      <c r="J57" s="925">
        <v>126444982.34999996</v>
      </c>
      <c r="K57" s="925">
        <v>23748737</v>
      </c>
      <c r="L57" s="925">
        <v>25257660.699999988</v>
      </c>
      <c r="M57" s="925">
        <v>17574226.31000001</v>
      </c>
      <c r="N57" s="925">
        <v>12422230.290000001</v>
      </c>
      <c r="O57" s="925">
        <v>8688867.5100000054</v>
      </c>
      <c r="P57" s="925">
        <v>103022843</v>
      </c>
      <c r="Q57" s="926">
        <v>78778079</v>
      </c>
      <c r="R57" s="1611">
        <v>142814706.63000005</v>
      </c>
      <c r="S57" s="926">
        <v>2456728</v>
      </c>
      <c r="V57" s="894"/>
      <c r="W57" s="894"/>
      <c r="X57" s="894"/>
      <c r="Y57" s="895"/>
      <c r="Z57" s="895"/>
      <c r="AA57" s="895"/>
    </row>
    <row r="58" spans="1:27" x14ac:dyDescent="0.2">
      <c r="A58" s="1503" t="s">
        <v>1743</v>
      </c>
      <c r="B58" s="896">
        <v>0</v>
      </c>
      <c r="C58" s="896">
        <v>0</v>
      </c>
      <c r="D58" s="896">
        <v>68.73</v>
      </c>
      <c r="E58" s="896">
        <v>0</v>
      </c>
      <c r="F58" s="896">
        <v>0</v>
      </c>
      <c r="G58" s="896">
        <v>0</v>
      </c>
      <c r="H58" s="896">
        <v>0</v>
      </c>
      <c r="I58" s="896">
        <v>0</v>
      </c>
      <c r="J58" s="896">
        <v>0</v>
      </c>
      <c r="K58" s="918">
        <v>0</v>
      </c>
      <c r="L58" s="918">
        <v>0</v>
      </c>
      <c r="M58" s="896">
        <v>0</v>
      </c>
      <c r="N58" s="896">
        <v>285516.78000000003</v>
      </c>
      <c r="O58" s="918">
        <v>0</v>
      </c>
      <c r="P58" s="918">
        <v>0</v>
      </c>
      <c r="Q58" s="916">
        <v>0</v>
      </c>
      <c r="R58" s="1609">
        <v>0</v>
      </c>
      <c r="S58" s="916">
        <v>0</v>
      </c>
      <c r="T58" s="895"/>
      <c r="V58" s="894"/>
      <c r="W58" s="894"/>
      <c r="X58" s="894"/>
      <c r="Y58" s="895"/>
      <c r="Z58" s="895"/>
      <c r="AA58" s="895"/>
    </row>
    <row r="59" spans="1:27" x14ac:dyDescent="0.2">
      <c r="A59" s="1503" t="s">
        <v>1744</v>
      </c>
      <c r="B59" s="896">
        <v>0</v>
      </c>
      <c r="C59" s="896">
        <v>0</v>
      </c>
      <c r="D59" s="896">
        <v>-138626.41</v>
      </c>
      <c r="E59" s="896">
        <v>0</v>
      </c>
      <c r="F59" s="896">
        <v>0</v>
      </c>
      <c r="G59" s="896">
        <v>-1778252</v>
      </c>
      <c r="H59" s="896">
        <v>0</v>
      </c>
      <c r="I59" s="896">
        <v>5181730.16</v>
      </c>
      <c r="J59" s="896">
        <v>0</v>
      </c>
      <c r="K59" s="918">
        <v>0</v>
      </c>
      <c r="L59" s="918">
        <v>0</v>
      </c>
      <c r="M59" s="896">
        <v>0</v>
      </c>
      <c r="N59" s="896">
        <v>-134688.76999999999</v>
      </c>
      <c r="O59" s="918">
        <v>0</v>
      </c>
      <c r="P59" s="918">
        <v>0</v>
      </c>
      <c r="Q59" s="916">
        <v>0</v>
      </c>
      <c r="R59" s="1609">
        <v>-1816548.04</v>
      </c>
      <c r="S59" s="916">
        <v>-2094</v>
      </c>
      <c r="T59" s="895"/>
      <c r="V59" s="894"/>
      <c r="W59" s="894"/>
      <c r="X59" s="894"/>
      <c r="Y59" s="895"/>
      <c r="Z59" s="895"/>
      <c r="AA59" s="895"/>
    </row>
    <row r="60" spans="1:27" x14ac:dyDescent="0.2">
      <c r="A60" s="1503" t="s">
        <v>1745</v>
      </c>
      <c r="B60" s="896">
        <v>0</v>
      </c>
      <c r="C60" s="896">
        <v>0</v>
      </c>
      <c r="D60" s="896">
        <v>0</v>
      </c>
      <c r="E60" s="896">
        <v>0</v>
      </c>
      <c r="F60" s="896">
        <v>0</v>
      </c>
      <c r="G60" s="896">
        <v>4896725</v>
      </c>
      <c r="H60" s="896">
        <v>157990001.22</v>
      </c>
      <c r="I60" s="896">
        <v>11007611.460000001</v>
      </c>
      <c r="J60" s="896">
        <v>0</v>
      </c>
      <c r="K60" s="918">
        <v>0</v>
      </c>
      <c r="L60" s="918">
        <v>0</v>
      </c>
      <c r="M60" s="896">
        <v>0</v>
      </c>
      <c r="N60" s="896">
        <v>0</v>
      </c>
      <c r="O60" s="918">
        <v>0</v>
      </c>
      <c r="P60" s="918">
        <v>0</v>
      </c>
      <c r="Q60" s="916">
        <v>0</v>
      </c>
      <c r="R60" s="1609">
        <v>0</v>
      </c>
      <c r="S60" s="916">
        <v>21327</v>
      </c>
      <c r="T60" s="895"/>
      <c r="V60" s="894"/>
      <c r="W60" s="894"/>
      <c r="X60" s="894"/>
      <c r="Y60" s="895"/>
      <c r="Z60" s="895"/>
      <c r="AA60" s="895"/>
    </row>
    <row r="61" spans="1:27" ht="13.5" thickBot="1" x14ac:dyDescent="0.25">
      <c r="A61" s="1503" t="s">
        <v>1746</v>
      </c>
      <c r="B61" s="891">
        <v>-42943278.670000002</v>
      </c>
      <c r="C61" s="891">
        <v>0</v>
      </c>
      <c r="D61" s="891">
        <v>0</v>
      </c>
      <c r="E61" s="891">
        <v>0</v>
      </c>
      <c r="F61" s="891">
        <v>0</v>
      </c>
      <c r="G61" s="891">
        <v>-3774712</v>
      </c>
      <c r="H61" s="891">
        <v>0</v>
      </c>
      <c r="I61" s="891">
        <v>-469816.26</v>
      </c>
      <c r="J61" s="891">
        <v>0</v>
      </c>
      <c r="K61" s="918">
        <v>0</v>
      </c>
      <c r="L61" s="918">
        <v>-18734.78</v>
      </c>
      <c r="M61" s="891">
        <v>0</v>
      </c>
      <c r="N61" s="891">
        <v>0</v>
      </c>
      <c r="O61" s="918">
        <v>0</v>
      </c>
      <c r="P61" s="918">
        <v>0</v>
      </c>
      <c r="Q61" s="916">
        <v>0</v>
      </c>
      <c r="R61" s="1609">
        <v>-38000398.299999997</v>
      </c>
      <c r="S61" s="916">
        <v>-38039</v>
      </c>
      <c r="T61" s="895"/>
      <c r="V61" s="894"/>
      <c r="W61" s="894"/>
      <c r="X61" s="894"/>
      <c r="Y61" s="895"/>
      <c r="Z61" s="895"/>
      <c r="AA61" s="895"/>
    </row>
    <row r="62" spans="1:27" s="922" customFormat="1" ht="27.75" customHeight="1" thickBot="1" x14ac:dyDescent="0.25">
      <c r="A62" s="919" t="s">
        <v>1747</v>
      </c>
      <c r="B62" s="920">
        <v>1221916436.8400002</v>
      </c>
      <c r="C62" s="920">
        <v>-1548743.93</v>
      </c>
      <c r="D62" s="920">
        <v>86695912.029999971</v>
      </c>
      <c r="E62" s="920">
        <v>77437068</v>
      </c>
      <c r="F62" s="920">
        <v>283808320.72999996</v>
      </c>
      <c r="G62" s="920">
        <v>176389178</v>
      </c>
      <c r="H62" s="920">
        <v>125921218.58000004</v>
      </c>
      <c r="I62" s="920">
        <v>146299584.18000013</v>
      </c>
      <c r="J62" s="920">
        <v>126444982.34999996</v>
      </c>
      <c r="K62" s="920">
        <v>23748737</v>
      </c>
      <c r="L62" s="920">
        <v>25238925.919999987</v>
      </c>
      <c r="M62" s="920">
        <v>17574226.31000001</v>
      </c>
      <c r="N62" s="920">
        <v>12573058.300000001</v>
      </c>
      <c r="O62" s="920">
        <v>8688867.5100000054</v>
      </c>
      <c r="P62" s="920">
        <v>103022843</v>
      </c>
      <c r="Q62" s="921">
        <v>78778079</v>
      </c>
      <c r="R62" s="1610">
        <v>102997760.29000007</v>
      </c>
      <c r="S62" s="921">
        <v>2437922</v>
      </c>
      <c r="V62" s="923"/>
      <c r="W62" s="923"/>
      <c r="X62" s="923"/>
      <c r="Y62" s="924"/>
      <c r="Z62" s="924"/>
      <c r="AA62" s="924"/>
    </row>
    <row r="63" spans="1:27" ht="13.5" thickBot="1" x14ac:dyDescent="0.25">
      <c r="A63" s="1503" t="s">
        <v>1748</v>
      </c>
      <c r="B63" s="891">
        <v>0</v>
      </c>
      <c r="C63" s="891">
        <v>-393.52</v>
      </c>
      <c r="D63" s="891">
        <v>-33953602.479999997</v>
      </c>
      <c r="E63" s="891">
        <v>-27859937</v>
      </c>
      <c r="F63" s="891">
        <v>-80602487.980000004</v>
      </c>
      <c r="G63" s="891">
        <v>-28350062</v>
      </c>
      <c r="H63" s="891">
        <v>-79529250.939999998</v>
      </c>
      <c r="I63" s="891">
        <v>-20643229.91</v>
      </c>
      <c r="J63" s="891">
        <v>-83167595.920000002</v>
      </c>
      <c r="K63" s="918">
        <v>-16742839</v>
      </c>
      <c r="L63" s="918">
        <v>-19909920.210000001</v>
      </c>
      <c r="M63" s="891">
        <v>0</v>
      </c>
      <c r="N63" s="891">
        <v>-5466354.8700000001</v>
      </c>
      <c r="O63" s="918">
        <v>-26025616.27</v>
      </c>
      <c r="P63" s="918">
        <v>-58661967</v>
      </c>
      <c r="Q63" s="916">
        <v>0</v>
      </c>
      <c r="R63" s="1609">
        <v>-38703777.469999999</v>
      </c>
      <c r="S63" s="916">
        <v>-2620901</v>
      </c>
      <c r="V63" s="894"/>
      <c r="W63" s="894"/>
      <c r="X63" s="894"/>
      <c r="Y63" s="895"/>
      <c r="Z63" s="895"/>
      <c r="AA63" s="895"/>
    </row>
    <row r="64" spans="1:27" s="922" customFormat="1" ht="13.5" thickBot="1" x14ac:dyDescent="0.25">
      <c r="A64" s="919" t="s">
        <v>1749</v>
      </c>
      <c r="B64" s="920">
        <v>1221916436.8400002</v>
      </c>
      <c r="C64" s="920">
        <v>-1549137.45</v>
      </c>
      <c r="D64" s="920">
        <v>52742309.549999975</v>
      </c>
      <c r="E64" s="920">
        <v>49577131</v>
      </c>
      <c r="F64" s="920">
        <v>203205832.74999994</v>
      </c>
      <c r="G64" s="920">
        <v>148039116</v>
      </c>
      <c r="H64" s="920">
        <v>46391967.640000045</v>
      </c>
      <c r="I64" s="920">
        <v>125656354.27000013</v>
      </c>
      <c r="J64" s="920">
        <v>43277386.429999962</v>
      </c>
      <c r="K64" s="920">
        <v>7005898</v>
      </c>
      <c r="L64" s="920">
        <v>5329005.709999986</v>
      </c>
      <c r="M64" s="920">
        <v>17574226.31000001</v>
      </c>
      <c r="N64" s="920">
        <v>7106703.4300000006</v>
      </c>
      <c r="O64" s="920">
        <v>-17336748.759999994</v>
      </c>
      <c r="P64" s="920">
        <v>44360876</v>
      </c>
      <c r="Q64" s="921">
        <v>78778079</v>
      </c>
      <c r="R64" s="1610">
        <v>64293982.820000067</v>
      </c>
      <c r="S64" s="921">
        <v>-182979</v>
      </c>
      <c r="V64" s="923"/>
      <c r="W64" s="923"/>
      <c r="X64" s="923"/>
      <c r="Y64" s="924"/>
      <c r="Z64" s="924"/>
      <c r="AA64" s="924"/>
    </row>
    <row r="65" spans="1:27" ht="13.5" thickBot="1" x14ac:dyDescent="0.25">
      <c r="A65" s="1503" t="s">
        <v>1750</v>
      </c>
      <c r="B65" s="896">
        <v>-324472210.89999998</v>
      </c>
      <c r="C65" s="896">
        <v>0</v>
      </c>
      <c r="D65" s="896">
        <v>0</v>
      </c>
      <c r="E65" s="896">
        <v>0</v>
      </c>
      <c r="F65" s="896">
        <v>-41083912.759999998</v>
      </c>
      <c r="G65" s="896">
        <v>-1</v>
      </c>
      <c r="H65" s="896">
        <v>-7597991.9100000001</v>
      </c>
      <c r="I65" s="896">
        <v>-57179156.32</v>
      </c>
      <c r="J65" s="896">
        <v>-10101844.880000001</v>
      </c>
      <c r="K65" s="918">
        <v>0</v>
      </c>
      <c r="L65" s="918">
        <v>0</v>
      </c>
      <c r="M65" s="896">
        <v>0</v>
      </c>
      <c r="N65" s="896">
        <v>-1207232.51</v>
      </c>
      <c r="O65" s="918">
        <v>-1371075</v>
      </c>
      <c r="P65" s="918">
        <v>0</v>
      </c>
      <c r="Q65" s="916">
        <v>-61505334</v>
      </c>
      <c r="R65" s="1609">
        <v>0</v>
      </c>
      <c r="S65" s="916">
        <v>0</v>
      </c>
      <c r="V65" s="894"/>
      <c r="W65" s="894"/>
      <c r="X65" s="894"/>
      <c r="Y65" s="895"/>
      <c r="Z65" s="895"/>
      <c r="AA65" s="895"/>
    </row>
    <row r="66" spans="1:27" s="922" customFormat="1" ht="15" customHeight="1" thickBot="1" x14ac:dyDescent="0.25">
      <c r="A66" s="932" t="s">
        <v>1751</v>
      </c>
      <c r="B66" s="920">
        <v>897444225.94000018</v>
      </c>
      <c r="C66" s="920">
        <v>-1549137.45</v>
      </c>
      <c r="D66" s="920">
        <v>52742309.549999975</v>
      </c>
      <c r="E66" s="920">
        <v>49577131</v>
      </c>
      <c r="F66" s="920">
        <v>162121919.98999995</v>
      </c>
      <c r="G66" s="920">
        <v>148039115</v>
      </c>
      <c r="H66" s="920">
        <v>38793975.730000049</v>
      </c>
      <c r="I66" s="920">
        <v>68477197.950000137</v>
      </c>
      <c r="J66" s="920">
        <v>33175541.54999996</v>
      </c>
      <c r="K66" s="920">
        <v>7005898</v>
      </c>
      <c r="L66" s="920">
        <v>5329005.709999986</v>
      </c>
      <c r="M66" s="920">
        <v>17574226.31000001</v>
      </c>
      <c r="N66" s="920">
        <v>5899470.9200000009</v>
      </c>
      <c r="O66" s="920">
        <v>-18707823.759999994</v>
      </c>
      <c r="P66" s="920">
        <v>44360876</v>
      </c>
      <c r="Q66" s="921">
        <v>17272745</v>
      </c>
      <c r="R66" s="1610">
        <v>64293982.820000067</v>
      </c>
      <c r="S66" s="921">
        <v>-182979</v>
      </c>
      <c r="V66" s="923"/>
      <c r="W66" s="923"/>
      <c r="X66" s="923"/>
      <c r="Y66" s="924"/>
      <c r="Z66" s="924"/>
      <c r="AA66" s="924"/>
    </row>
    <row r="67" spans="1:27" ht="6" customHeight="1" x14ac:dyDescent="0.2">
      <c r="A67" s="905"/>
      <c r="B67" s="933"/>
      <c r="C67" s="933"/>
      <c r="D67" s="933"/>
      <c r="E67" s="933"/>
      <c r="F67" s="933"/>
      <c r="G67" s="933"/>
      <c r="H67" s="933"/>
      <c r="I67" s="933"/>
      <c r="J67" s="933"/>
      <c r="K67" s="933"/>
      <c r="L67" s="933"/>
      <c r="M67" s="933"/>
      <c r="N67" s="933"/>
      <c r="O67" s="933"/>
      <c r="P67" s="933"/>
      <c r="Q67" s="933"/>
      <c r="R67" s="933"/>
      <c r="S67" s="933"/>
    </row>
    <row r="68" spans="1:27" x14ac:dyDescent="0.2">
      <c r="A68" s="906" t="s">
        <v>1727</v>
      </c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4"/>
      <c r="O68" s="894"/>
      <c r="P68" s="894"/>
      <c r="Q68" s="894"/>
      <c r="R68" s="894"/>
      <c r="S68" s="894"/>
    </row>
    <row r="69" spans="1:27" x14ac:dyDescent="0.2">
      <c r="B69" s="934"/>
      <c r="C69" s="934"/>
      <c r="D69" s="934"/>
      <c r="E69" s="934"/>
      <c r="F69" s="934"/>
      <c r="G69" s="934"/>
      <c r="H69" s="934"/>
      <c r="I69" s="934"/>
      <c r="J69" s="934"/>
      <c r="K69" s="934"/>
      <c r="L69" s="1238"/>
      <c r="M69" s="1238"/>
      <c r="N69" s="1238"/>
      <c r="O69" s="1238"/>
      <c r="P69" s="1238"/>
      <c r="Q69" s="934"/>
      <c r="R69" s="934"/>
      <c r="S69" s="1238"/>
      <c r="T69" s="1238"/>
    </row>
    <row r="70" spans="1:27" x14ac:dyDescent="0.2">
      <c r="B70" s="1239"/>
      <c r="C70" s="1239"/>
      <c r="D70" s="1239"/>
      <c r="E70" s="1239"/>
      <c r="F70" s="1239"/>
      <c r="G70" s="1239"/>
      <c r="H70" s="1239"/>
      <c r="I70" s="1239"/>
      <c r="J70" s="1239"/>
      <c r="K70" s="1239"/>
      <c r="L70" s="1239"/>
      <c r="M70" s="1239"/>
      <c r="N70" s="1239"/>
      <c r="O70" s="1239"/>
      <c r="P70" s="1239"/>
      <c r="Q70" s="1239"/>
      <c r="R70" s="1239"/>
      <c r="S70" s="1239"/>
      <c r="T70" s="894"/>
    </row>
    <row r="71" spans="1:27" x14ac:dyDescent="0.2">
      <c r="B71" s="1238"/>
      <c r="C71" s="1238"/>
      <c r="D71" s="1238"/>
      <c r="E71" s="1238"/>
      <c r="F71" s="1238"/>
      <c r="G71" s="1238"/>
      <c r="H71" s="1238"/>
      <c r="I71" s="1238"/>
      <c r="J71" s="1238"/>
      <c r="K71" s="1238"/>
      <c r="L71" s="1238"/>
      <c r="M71" s="1238"/>
      <c r="N71" s="1238"/>
      <c r="O71" s="1238"/>
      <c r="P71" s="1238"/>
      <c r="Q71" s="1238"/>
      <c r="R71" s="1238"/>
      <c r="S71" s="1238"/>
      <c r="T71" s="1238"/>
    </row>
    <row r="72" spans="1:27" ht="15" x14ac:dyDescent="0.25">
      <c r="T72" s="1240"/>
      <c r="U72" s="935"/>
    </row>
    <row r="73" spans="1:27" ht="15" x14ac:dyDescent="0.25">
      <c r="B73" s="935"/>
      <c r="G73" s="936"/>
      <c r="H73" s="936"/>
      <c r="I73" s="936"/>
      <c r="K73" s="936"/>
      <c r="S73" s="936"/>
    </row>
    <row r="74" spans="1:27" ht="15" x14ac:dyDescent="0.25">
      <c r="B74" s="935"/>
      <c r="G74" s="936"/>
      <c r="H74" s="936"/>
      <c r="I74" s="936"/>
      <c r="K74" s="936"/>
      <c r="S74" s="936"/>
    </row>
    <row r="75" spans="1:27" ht="15" x14ac:dyDescent="0.25">
      <c r="B75" s="935"/>
      <c r="S75" s="935"/>
    </row>
    <row r="76" spans="1:27" ht="15" x14ac:dyDescent="0.25">
      <c r="B76" s="935"/>
      <c r="S76" s="935"/>
    </row>
    <row r="77" spans="1:27" ht="15" x14ac:dyDescent="0.25">
      <c r="B77" s="935"/>
      <c r="G77" s="936"/>
      <c r="H77" s="936"/>
      <c r="I77" s="936"/>
      <c r="K77" s="936"/>
      <c r="S77" s="936"/>
    </row>
    <row r="78" spans="1:27" ht="15" x14ac:dyDescent="0.25">
      <c r="B78" s="935"/>
      <c r="G78" s="937"/>
      <c r="H78" s="937"/>
      <c r="I78" s="937"/>
      <c r="K78" s="937"/>
      <c r="S78" s="937"/>
    </row>
    <row r="79" spans="1:27" ht="15" x14ac:dyDescent="0.25">
      <c r="B79" s="935"/>
      <c r="S79" s="935"/>
    </row>
    <row r="80" spans="1:27" ht="15" x14ac:dyDescent="0.25">
      <c r="B80" s="935"/>
      <c r="S80" s="935"/>
    </row>
    <row r="81" spans="2:19" x14ac:dyDescent="0.2">
      <c r="B81" s="936"/>
      <c r="G81" s="936"/>
      <c r="H81" s="936"/>
      <c r="I81" s="936"/>
      <c r="K81" s="936"/>
      <c r="S81" s="936"/>
    </row>
    <row r="82" spans="2:19" ht="15" x14ac:dyDescent="0.25">
      <c r="B82" s="935"/>
      <c r="G82" s="935"/>
      <c r="H82" s="935"/>
      <c r="I82" s="935"/>
      <c r="K82" s="935"/>
      <c r="S82" s="935"/>
    </row>
    <row r="83" spans="2:19" ht="15" x14ac:dyDescent="0.25">
      <c r="B83" s="935"/>
      <c r="G83" s="935"/>
      <c r="H83" s="935"/>
      <c r="I83" s="935"/>
      <c r="K83" s="935"/>
      <c r="S83" s="935"/>
    </row>
    <row r="84" spans="2:19" ht="15" x14ac:dyDescent="0.25">
      <c r="B84" s="935"/>
      <c r="G84" s="935"/>
      <c r="H84" s="935"/>
      <c r="I84" s="935"/>
      <c r="K84" s="935"/>
      <c r="S84" s="935"/>
    </row>
    <row r="85" spans="2:19" x14ac:dyDescent="0.2">
      <c r="B85" s="936"/>
      <c r="G85" s="936"/>
      <c r="H85" s="936"/>
      <c r="I85" s="936"/>
      <c r="K85" s="936"/>
      <c r="S85" s="936"/>
    </row>
    <row r="86" spans="2:19" x14ac:dyDescent="0.2">
      <c r="B86" s="936"/>
      <c r="G86" s="936"/>
      <c r="H86" s="936"/>
      <c r="I86" s="936"/>
      <c r="K86" s="936"/>
      <c r="S86" s="936"/>
    </row>
    <row r="87" spans="2:19" ht="15" x14ac:dyDescent="0.25">
      <c r="B87" s="935"/>
      <c r="G87" s="935"/>
      <c r="H87" s="935"/>
      <c r="I87" s="935"/>
      <c r="K87" s="935"/>
      <c r="S87" s="935"/>
    </row>
    <row r="88" spans="2:19" ht="15" x14ac:dyDescent="0.25">
      <c r="B88" s="935"/>
      <c r="G88" s="935"/>
      <c r="H88" s="935"/>
      <c r="I88" s="935"/>
      <c r="K88" s="935"/>
      <c r="S88" s="935"/>
    </row>
    <row r="89" spans="2:19" ht="15" x14ac:dyDescent="0.25">
      <c r="B89" s="935"/>
      <c r="G89" s="935"/>
      <c r="H89" s="935"/>
      <c r="I89" s="935"/>
      <c r="K89" s="935"/>
      <c r="S89" s="935"/>
    </row>
    <row r="90" spans="2:19" ht="15" x14ac:dyDescent="0.25">
      <c r="B90" s="935"/>
      <c r="G90" s="935"/>
      <c r="H90" s="935"/>
      <c r="I90" s="935"/>
      <c r="K90" s="935"/>
      <c r="S90" s="935"/>
    </row>
    <row r="91" spans="2:19" x14ac:dyDescent="0.2">
      <c r="B91" s="936"/>
      <c r="G91" s="936"/>
      <c r="H91" s="936"/>
      <c r="I91" s="936"/>
      <c r="K91" s="936"/>
      <c r="S91" s="936"/>
    </row>
    <row r="92" spans="2:19" ht="15" x14ac:dyDescent="0.25">
      <c r="B92" s="935"/>
      <c r="G92" s="935"/>
      <c r="H92" s="935"/>
      <c r="I92" s="935"/>
      <c r="K92" s="935"/>
      <c r="S92" s="935"/>
    </row>
    <row r="93" spans="2:19" x14ac:dyDescent="0.2">
      <c r="B93" s="936"/>
      <c r="G93" s="936"/>
      <c r="H93" s="936"/>
      <c r="I93" s="936"/>
      <c r="K93" s="936"/>
      <c r="S93" s="936"/>
    </row>
    <row r="94" spans="2:19" ht="15" x14ac:dyDescent="0.25">
      <c r="B94" s="935"/>
      <c r="G94" s="935"/>
      <c r="H94" s="935"/>
      <c r="I94" s="935"/>
      <c r="K94" s="935"/>
      <c r="S94" s="935"/>
    </row>
    <row r="95" spans="2:19" x14ac:dyDescent="0.2">
      <c r="B95" s="936"/>
      <c r="G95" s="936"/>
      <c r="H95" s="936"/>
      <c r="I95" s="936"/>
      <c r="K95" s="936"/>
      <c r="S95" s="936"/>
    </row>
    <row r="96" spans="2:19" x14ac:dyDescent="0.2">
      <c r="F96" s="895"/>
    </row>
  </sheetData>
  <mergeCells count="7">
    <mergeCell ref="A38:S38"/>
    <mergeCell ref="B40:Q40"/>
    <mergeCell ref="A1:K2"/>
    <mergeCell ref="A3:K3"/>
    <mergeCell ref="A4:K4"/>
    <mergeCell ref="A36:S36"/>
    <mergeCell ref="A37:S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6"/>
  <sheetViews>
    <sheetView showGridLines="0" zoomScale="85" zoomScaleNormal="85" workbookViewId="0">
      <selection activeCell="J102" sqref="J101:J102"/>
    </sheetView>
  </sheetViews>
  <sheetFormatPr defaultColWidth="13.7109375" defaultRowHeight="12.75" x14ac:dyDescent="0.2"/>
  <cols>
    <col min="1" max="1" width="55" style="802" customWidth="1"/>
    <col min="2" max="2" width="14.5703125" style="802" customWidth="1"/>
    <col min="3" max="3" width="17.5703125" style="802" bestFit="1" customWidth="1"/>
    <col min="4" max="4" width="14.5703125" style="802" customWidth="1"/>
    <col min="5" max="5" width="17" style="802" customWidth="1"/>
    <col min="6" max="7" width="17.5703125" style="802" bestFit="1" customWidth="1"/>
    <col min="8" max="8" width="17.5703125" style="802" customWidth="1"/>
    <col min="9" max="9" width="13.85546875" style="802" customWidth="1"/>
    <col min="10" max="10" width="14.5703125" style="802" customWidth="1"/>
    <col min="11" max="11" width="17" style="802" bestFit="1" customWidth="1"/>
    <col min="12" max="12" width="16" style="802" bestFit="1" customWidth="1"/>
    <col min="13" max="13" width="16.28515625" style="802" bestFit="1" customWidth="1"/>
    <col min="14" max="14" width="15.85546875" style="802" customWidth="1"/>
    <col min="15" max="15" width="16.5703125" style="802" bestFit="1" customWidth="1"/>
    <col min="16" max="16" width="16.5703125" style="802" customWidth="1"/>
    <col min="17" max="17" width="16.5703125" style="802" bestFit="1" customWidth="1"/>
    <col min="18" max="18" width="15.42578125" style="802" bestFit="1" customWidth="1"/>
    <col min="19" max="19" width="14.28515625" style="802" bestFit="1" customWidth="1"/>
    <col min="20" max="20" width="17.5703125" style="802" bestFit="1" customWidth="1"/>
    <col min="21" max="16384" width="13.7109375" style="802"/>
  </cols>
  <sheetData>
    <row r="1" spans="1:21" ht="7.5" customHeight="1" x14ac:dyDescent="0.2">
      <c r="A1" s="938"/>
      <c r="B1" s="938"/>
      <c r="C1" s="938"/>
      <c r="D1" s="938"/>
      <c r="E1" s="938"/>
      <c r="F1" s="938"/>
      <c r="G1" s="938"/>
      <c r="H1" s="938"/>
      <c r="I1" s="938"/>
      <c r="J1" s="938"/>
    </row>
    <row r="2" spans="1:21" ht="15.75" customHeight="1" x14ac:dyDescent="0.2">
      <c r="A2" s="1871" t="s">
        <v>1763</v>
      </c>
      <c r="B2" s="1871"/>
      <c r="C2" s="1871"/>
      <c r="D2" s="1871"/>
      <c r="E2" s="1871"/>
      <c r="F2" s="1871"/>
      <c r="G2" s="1871"/>
      <c r="H2" s="1871"/>
      <c r="I2" s="1871"/>
      <c r="J2" s="1871"/>
      <c r="K2" s="1871"/>
      <c r="L2" s="1871"/>
      <c r="M2" s="1871"/>
      <c r="N2" s="1871"/>
      <c r="O2" s="1871"/>
      <c r="P2" s="1871"/>
      <c r="Q2" s="1871"/>
      <c r="R2" s="1871"/>
      <c r="S2" s="1871"/>
      <c r="T2" s="1871"/>
      <c r="U2" s="1871"/>
    </row>
    <row r="3" spans="1:21" ht="15.75" customHeight="1" x14ac:dyDescent="0.25">
      <c r="A3" s="1844" t="s">
        <v>2456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  <c r="P3" s="1844"/>
      <c r="Q3" s="1844"/>
      <c r="R3" s="1844"/>
      <c r="S3" s="1844"/>
      <c r="T3" s="1844"/>
      <c r="U3" s="1844"/>
    </row>
    <row r="4" spans="1:21" ht="15.75" customHeight="1" thickBot="1" x14ac:dyDescent="0.3">
      <c r="A4" s="1872" t="s">
        <v>906</v>
      </c>
      <c r="B4" s="1872"/>
      <c r="C4" s="1872"/>
      <c r="D4" s="1872"/>
      <c r="E4" s="1872"/>
      <c r="F4" s="1872"/>
      <c r="G4" s="1872"/>
      <c r="H4" s="1872"/>
      <c r="I4" s="1872"/>
      <c r="J4" s="1872"/>
      <c r="K4" s="1872"/>
      <c r="L4" s="1872"/>
      <c r="M4" s="1872"/>
      <c r="N4" s="1872"/>
      <c r="O4" s="1872"/>
      <c r="P4" s="1872"/>
      <c r="Q4" s="1872"/>
      <c r="R4" s="1872"/>
      <c r="S4" s="1872"/>
      <c r="T4" s="1872"/>
      <c r="U4" s="1872"/>
    </row>
    <row r="5" spans="1:21" ht="5.25" customHeight="1" thickBot="1" x14ac:dyDescent="0.25">
      <c r="A5" s="939"/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</row>
    <row r="6" spans="1:21" ht="60" customHeight="1" thickBot="1" x14ac:dyDescent="0.25">
      <c r="A6" s="1873" t="s">
        <v>1764</v>
      </c>
      <c r="B6" s="1852" t="s">
        <v>1718</v>
      </c>
      <c r="C6" s="1853"/>
      <c r="D6" s="1853"/>
      <c r="E6" s="1853"/>
      <c r="F6" s="1853"/>
      <c r="G6" s="1853"/>
      <c r="H6" s="1853"/>
      <c r="I6" s="1853"/>
      <c r="J6" s="1854"/>
      <c r="K6" s="1855" t="s">
        <v>1719</v>
      </c>
      <c r="L6" s="1856"/>
      <c r="M6" s="1857"/>
      <c r="N6" s="1858" t="s">
        <v>1720</v>
      </c>
      <c r="O6" s="1859"/>
      <c r="P6" s="1860"/>
      <c r="Q6" s="1852" t="s">
        <v>1721</v>
      </c>
      <c r="R6" s="1853"/>
      <c r="S6" s="1854"/>
      <c r="T6" s="1852" t="s">
        <v>1722</v>
      </c>
      <c r="U6" s="1853"/>
    </row>
    <row r="7" spans="1:21" ht="20.25" customHeight="1" thickBot="1" x14ac:dyDescent="0.25">
      <c r="A7" s="1874"/>
      <c r="B7" s="1441" t="s">
        <v>606</v>
      </c>
      <c r="C7" s="1442" t="s">
        <v>609</v>
      </c>
      <c r="D7" s="1442" t="s">
        <v>578</v>
      </c>
      <c r="E7" s="1442" t="s">
        <v>690</v>
      </c>
      <c r="F7" s="1442" t="s">
        <v>612</v>
      </c>
      <c r="G7" s="1442" t="s">
        <v>613</v>
      </c>
      <c r="H7" s="1442" t="s">
        <v>614</v>
      </c>
      <c r="I7" s="1442" t="s">
        <v>610</v>
      </c>
      <c r="J7" s="1246" t="s">
        <v>2127</v>
      </c>
      <c r="K7" s="1468" t="s">
        <v>615</v>
      </c>
      <c r="L7" s="1440" t="s">
        <v>616</v>
      </c>
      <c r="M7" s="1440" t="s">
        <v>617</v>
      </c>
      <c r="N7" s="1468" t="s">
        <v>618</v>
      </c>
      <c r="O7" s="1440" t="s">
        <v>1169</v>
      </c>
      <c r="P7" s="807" t="s">
        <v>1897</v>
      </c>
      <c r="Q7" s="1440" t="s">
        <v>619</v>
      </c>
      <c r="R7" s="1440" t="s">
        <v>620</v>
      </c>
      <c r="S7" s="807" t="s">
        <v>621</v>
      </c>
      <c r="T7" s="1440" t="s">
        <v>627</v>
      </c>
      <c r="U7" s="807" t="s">
        <v>622</v>
      </c>
    </row>
    <row r="8" spans="1:21" x14ac:dyDescent="0.2">
      <c r="A8" s="915" t="s">
        <v>1729</v>
      </c>
      <c r="B8" s="1505">
        <v>0</v>
      </c>
      <c r="C8" s="942">
        <v>775589974.42999995</v>
      </c>
      <c r="D8" s="934">
        <v>189481005.93000001</v>
      </c>
      <c r="E8" s="942">
        <v>977165060.29999995</v>
      </c>
      <c r="F8" s="942">
        <v>155114176.84</v>
      </c>
      <c r="G8" s="942">
        <v>1415549303.22</v>
      </c>
      <c r="H8" s="942">
        <v>1102465.48</v>
      </c>
      <c r="I8" s="942">
        <v>74345356.090000004</v>
      </c>
      <c r="J8" s="942">
        <v>350072276.10000002</v>
      </c>
      <c r="K8" s="1505">
        <v>1148400</v>
      </c>
      <c r="L8" s="942">
        <v>118133287</v>
      </c>
      <c r="M8" s="942">
        <v>2072936.09</v>
      </c>
      <c r="N8" s="1506">
        <v>219567803.66</v>
      </c>
      <c r="O8" s="941">
        <v>221396039.91999999</v>
      </c>
      <c r="P8" s="941">
        <v>0</v>
      </c>
      <c r="Q8" s="1506">
        <v>18487100.190000001</v>
      </c>
      <c r="R8" s="941">
        <v>25263891</v>
      </c>
      <c r="S8" s="944">
        <v>6525856.6699999999</v>
      </c>
      <c r="T8" s="941">
        <v>97082799.269999996</v>
      </c>
      <c r="U8" s="944">
        <v>154552277</v>
      </c>
    </row>
    <row r="9" spans="1:21" ht="13.5" thickBot="1" x14ac:dyDescent="0.25">
      <c r="A9" s="917" t="s">
        <v>1730</v>
      </c>
      <c r="B9" s="1505">
        <v>0</v>
      </c>
      <c r="C9" s="942">
        <v>-517034579.13999999</v>
      </c>
      <c r="D9" s="945">
        <v>-118366635.95</v>
      </c>
      <c r="E9" s="942">
        <v>-683717262.5</v>
      </c>
      <c r="F9" s="942">
        <v>-89115131.170000002</v>
      </c>
      <c r="G9" s="942">
        <v>-1090956419.51</v>
      </c>
      <c r="H9" s="942">
        <v>0</v>
      </c>
      <c r="I9" s="942">
        <v>-60844008.140000001</v>
      </c>
      <c r="J9" s="942">
        <v>-210999488.5</v>
      </c>
      <c r="K9" s="1505">
        <v>-1175986.31</v>
      </c>
      <c r="L9" s="942">
        <v>-60784001</v>
      </c>
      <c r="M9" s="942">
        <v>0</v>
      </c>
      <c r="N9" s="1505">
        <v>-200171275.36000001</v>
      </c>
      <c r="O9" s="942">
        <v>-192019219</v>
      </c>
      <c r="P9" s="942">
        <v>0</v>
      </c>
      <c r="Q9" s="1505">
        <v>0</v>
      </c>
      <c r="R9" s="942">
        <v>-17261639</v>
      </c>
      <c r="S9" s="943">
        <v>0</v>
      </c>
      <c r="T9" s="942">
        <v>-112125488.65000001</v>
      </c>
      <c r="U9" s="943">
        <v>-116284640</v>
      </c>
    </row>
    <row r="10" spans="1:21" s="922" customFormat="1" ht="13.5" thickBot="1" x14ac:dyDescent="0.25">
      <c r="A10" s="919" t="s">
        <v>1731</v>
      </c>
      <c r="B10" s="946">
        <v>0</v>
      </c>
      <c r="C10" s="947">
        <v>258555395.28999996</v>
      </c>
      <c r="D10" s="947">
        <v>71114369.980000004</v>
      </c>
      <c r="E10" s="947">
        <v>293447797.79999995</v>
      </c>
      <c r="F10" s="947">
        <v>65999045.670000002</v>
      </c>
      <c r="G10" s="947">
        <v>324592883.71000004</v>
      </c>
      <c r="H10" s="947">
        <v>1102465.48</v>
      </c>
      <c r="I10" s="947">
        <v>13501347.950000003</v>
      </c>
      <c r="J10" s="947">
        <v>139072787.60000002</v>
      </c>
      <c r="K10" s="946">
        <v>-27586.310000000056</v>
      </c>
      <c r="L10" s="947">
        <v>57349286</v>
      </c>
      <c r="M10" s="947">
        <v>2072936.09</v>
      </c>
      <c r="N10" s="946">
        <v>19396528.299999982</v>
      </c>
      <c r="O10" s="947">
        <v>29376820.919999987</v>
      </c>
      <c r="P10" s="947">
        <v>0</v>
      </c>
      <c r="Q10" s="946">
        <v>18487100.190000001</v>
      </c>
      <c r="R10" s="947">
        <v>8002252</v>
      </c>
      <c r="S10" s="948">
        <v>6525856.6699999999</v>
      </c>
      <c r="T10" s="947">
        <v>-15042689.38000001</v>
      </c>
      <c r="U10" s="948">
        <v>38267637</v>
      </c>
    </row>
    <row r="11" spans="1:21" x14ac:dyDescent="0.2">
      <c r="A11" s="1503" t="s">
        <v>1732</v>
      </c>
      <c r="B11" s="1507">
        <v>-625637.27</v>
      </c>
      <c r="C11" s="934">
        <v>-124785647.00999999</v>
      </c>
      <c r="D11" s="934">
        <v>-64683646.390000001</v>
      </c>
      <c r="E11" s="934">
        <v>-121265635.83</v>
      </c>
      <c r="F11" s="934">
        <v>-49778485.239999995</v>
      </c>
      <c r="G11" s="934">
        <v>-181474469.95999998</v>
      </c>
      <c r="H11" s="934">
        <v>-2452645.66</v>
      </c>
      <c r="I11" s="934">
        <v>-5050541.68</v>
      </c>
      <c r="J11" s="934">
        <v>-91045292.060000002</v>
      </c>
      <c r="K11" s="1507">
        <v>-50839.75</v>
      </c>
      <c r="L11" s="934">
        <v>-31972484</v>
      </c>
      <c r="M11" s="934">
        <v>-1474741.96</v>
      </c>
      <c r="N11" s="1507">
        <v>-9306706.4700000007</v>
      </c>
      <c r="O11" s="934">
        <v>-20941810.240000002</v>
      </c>
      <c r="P11" s="934">
        <v>528230.39</v>
      </c>
      <c r="Q11" s="1507">
        <v>-16731291.07</v>
      </c>
      <c r="R11" s="934">
        <v>-4562383</v>
      </c>
      <c r="S11" s="949">
        <v>-2885052.2199999997</v>
      </c>
      <c r="T11" s="934">
        <v>-42753326.299999997</v>
      </c>
      <c r="U11" s="949">
        <v>-18101931</v>
      </c>
    </row>
    <row r="12" spans="1:21" x14ac:dyDescent="0.2">
      <c r="A12" s="1503" t="s">
        <v>1733</v>
      </c>
      <c r="B12" s="1505">
        <v>-625637.27</v>
      </c>
      <c r="C12" s="942">
        <v>-89897329.209999993</v>
      </c>
      <c r="D12" s="945">
        <v>-57230630.189999998</v>
      </c>
      <c r="E12" s="942">
        <v>-107162266.09999999</v>
      </c>
      <c r="F12" s="942">
        <v>-27026439.34</v>
      </c>
      <c r="G12" s="942">
        <v>-101397659.47</v>
      </c>
      <c r="H12" s="942">
        <v>-2452645.66</v>
      </c>
      <c r="I12" s="942">
        <v>-4982324.8</v>
      </c>
      <c r="J12" s="942">
        <v>-73267166.849999994</v>
      </c>
      <c r="K12" s="1505">
        <v>-50839.75</v>
      </c>
      <c r="L12" s="942">
        <v>-15395067</v>
      </c>
      <c r="M12" s="950">
        <v>-1474741.96</v>
      </c>
      <c r="N12" s="1505">
        <v>-9306706.4700000007</v>
      </c>
      <c r="O12" s="942">
        <v>-13058781.380000001</v>
      </c>
      <c r="P12" s="942">
        <v>528230.39</v>
      </c>
      <c r="Q12" s="1505">
        <v>-16731291.07</v>
      </c>
      <c r="R12" s="942">
        <v>-4562383</v>
      </c>
      <c r="S12" s="943">
        <v>-2876146.36</v>
      </c>
      <c r="T12" s="942">
        <v>-42753326.299999997</v>
      </c>
      <c r="U12" s="943">
        <v>-18101931</v>
      </c>
    </row>
    <row r="13" spans="1:21" ht="13.5" thickBot="1" x14ac:dyDescent="0.25">
      <c r="A13" s="1503" t="s">
        <v>1734</v>
      </c>
      <c r="B13" s="1505">
        <v>0</v>
      </c>
      <c r="C13" s="942">
        <v>-34888317.799999997</v>
      </c>
      <c r="D13" s="945">
        <v>-7453016.2000000002</v>
      </c>
      <c r="E13" s="942">
        <v>-14103369.73</v>
      </c>
      <c r="F13" s="942">
        <v>-22752045.899999999</v>
      </c>
      <c r="G13" s="942">
        <v>-80076810.489999995</v>
      </c>
      <c r="H13" s="942">
        <v>0</v>
      </c>
      <c r="I13" s="942">
        <v>-68216.88</v>
      </c>
      <c r="J13" s="942">
        <v>-17778125.210000001</v>
      </c>
      <c r="K13" s="1505">
        <v>0</v>
      </c>
      <c r="L13" s="942">
        <v>-16577417</v>
      </c>
      <c r="M13" s="950">
        <v>0</v>
      </c>
      <c r="N13" s="1505">
        <v>0</v>
      </c>
      <c r="O13" s="942">
        <v>-7883028.8600000003</v>
      </c>
      <c r="P13" s="942">
        <v>0</v>
      </c>
      <c r="Q13" s="1505">
        <v>0</v>
      </c>
      <c r="R13" s="942">
        <v>0</v>
      </c>
      <c r="S13" s="943">
        <v>-8905.86</v>
      </c>
      <c r="T13" s="942">
        <v>0</v>
      </c>
      <c r="U13" s="943">
        <v>0</v>
      </c>
    </row>
    <row r="14" spans="1:21" s="922" customFormat="1" ht="13.5" thickBot="1" x14ac:dyDescent="0.25">
      <c r="A14" s="919" t="s">
        <v>1735</v>
      </c>
      <c r="B14" s="946">
        <v>-625637.27</v>
      </c>
      <c r="C14" s="947">
        <v>133769748.27999997</v>
      </c>
      <c r="D14" s="947">
        <v>6430723.5900000036</v>
      </c>
      <c r="E14" s="947">
        <v>172182161.96999997</v>
      </c>
      <c r="F14" s="947">
        <v>16220560.430000007</v>
      </c>
      <c r="G14" s="947">
        <v>143118413.75000006</v>
      </c>
      <c r="H14" s="947">
        <v>-1350180.1800000002</v>
      </c>
      <c r="I14" s="947">
        <v>8450806.2700000033</v>
      </c>
      <c r="J14" s="947">
        <v>48027495.540000021</v>
      </c>
      <c r="K14" s="946">
        <v>-78426.060000000056</v>
      </c>
      <c r="L14" s="947">
        <v>25376802</v>
      </c>
      <c r="M14" s="947">
        <v>598194.13000000012</v>
      </c>
      <c r="N14" s="946">
        <v>10089821.829999981</v>
      </c>
      <c r="O14" s="947">
        <v>8435010.6799999848</v>
      </c>
      <c r="P14" s="947">
        <v>528230.39</v>
      </c>
      <c r="Q14" s="946">
        <v>1755809.120000001</v>
      </c>
      <c r="R14" s="947">
        <v>3439869</v>
      </c>
      <c r="S14" s="948">
        <v>3640804.45</v>
      </c>
      <c r="T14" s="947">
        <v>-57796015.680000007</v>
      </c>
      <c r="U14" s="948">
        <v>20165706</v>
      </c>
    </row>
    <row r="15" spans="1:21" x14ac:dyDescent="0.2">
      <c r="A15" s="1503" t="s">
        <v>629</v>
      </c>
      <c r="B15" s="1505">
        <v>11434972.59</v>
      </c>
      <c r="C15" s="942">
        <v>575664.54</v>
      </c>
      <c r="D15" s="942">
        <v>0</v>
      </c>
      <c r="E15" s="942">
        <v>56841877.530000001</v>
      </c>
      <c r="F15" s="942">
        <v>0</v>
      </c>
      <c r="G15" s="942">
        <v>21879155.48</v>
      </c>
      <c r="H15" s="942">
        <v>1248842.6599999999</v>
      </c>
      <c r="I15" s="942">
        <v>466949.71</v>
      </c>
      <c r="J15" s="942">
        <v>11637658.93</v>
      </c>
      <c r="K15" s="1505">
        <v>390000</v>
      </c>
      <c r="L15" s="942">
        <v>738409</v>
      </c>
      <c r="M15" s="942">
        <v>449699.16</v>
      </c>
      <c r="N15" s="1505">
        <v>63961666.359999999</v>
      </c>
      <c r="O15" s="942">
        <v>63532292.549999997</v>
      </c>
      <c r="P15" s="942">
        <v>0</v>
      </c>
      <c r="Q15" s="1505">
        <v>41034174.239999995</v>
      </c>
      <c r="R15" s="942">
        <v>506217</v>
      </c>
      <c r="S15" s="943">
        <v>18293227.020000003</v>
      </c>
      <c r="T15" s="942">
        <v>3487657.7199999997</v>
      </c>
      <c r="U15" s="943">
        <v>28567207</v>
      </c>
    </row>
    <row r="16" spans="1:21" x14ac:dyDescent="0.2">
      <c r="A16" s="917" t="s">
        <v>1736</v>
      </c>
      <c r="B16" s="1505">
        <v>11418397.449999999</v>
      </c>
      <c r="C16" s="942">
        <v>0</v>
      </c>
      <c r="D16" s="945">
        <v>0</v>
      </c>
      <c r="E16" s="942">
        <v>0</v>
      </c>
      <c r="F16" s="942">
        <v>0</v>
      </c>
      <c r="G16" s="942">
        <v>0</v>
      </c>
      <c r="H16" s="942">
        <v>17297.73</v>
      </c>
      <c r="I16" s="942">
        <v>0</v>
      </c>
      <c r="J16" s="942">
        <v>0</v>
      </c>
      <c r="K16" s="1505">
        <v>0</v>
      </c>
      <c r="L16" s="942">
        <v>0</v>
      </c>
      <c r="M16" s="950">
        <v>0</v>
      </c>
      <c r="N16" s="1505">
        <v>0</v>
      </c>
      <c r="O16" s="942">
        <v>0</v>
      </c>
      <c r="P16" s="942">
        <v>0</v>
      </c>
      <c r="Q16" s="1505">
        <v>33186392.27</v>
      </c>
      <c r="R16" s="942">
        <v>159045</v>
      </c>
      <c r="S16" s="943">
        <v>479949.42</v>
      </c>
      <c r="T16" s="942">
        <v>0</v>
      </c>
      <c r="U16" s="943">
        <v>0</v>
      </c>
    </row>
    <row r="17" spans="1:21" x14ac:dyDescent="0.2">
      <c r="A17" s="917" t="s">
        <v>1737</v>
      </c>
      <c r="B17" s="1505">
        <v>0</v>
      </c>
      <c r="C17" s="942">
        <v>575664.54</v>
      </c>
      <c r="D17" s="934">
        <v>0</v>
      </c>
      <c r="E17" s="942">
        <v>56833178.530000001</v>
      </c>
      <c r="F17" s="942">
        <v>0</v>
      </c>
      <c r="G17" s="942">
        <v>21879155.48</v>
      </c>
      <c r="H17" s="942">
        <v>1231544.93</v>
      </c>
      <c r="I17" s="942">
        <v>466949.71</v>
      </c>
      <c r="J17" s="942">
        <v>10847461.199999999</v>
      </c>
      <c r="K17" s="1505">
        <v>390000</v>
      </c>
      <c r="L17" s="942">
        <v>738409</v>
      </c>
      <c r="M17" s="950">
        <v>61546.79</v>
      </c>
      <c r="N17" s="1505">
        <v>5407429.8899999997</v>
      </c>
      <c r="O17" s="942">
        <v>3145120.18</v>
      </c>
      <c r="P17" s="942">
        <v>0</v>
      </c>
      <c r="Q17" s="1505">
        <v>7847526.8499999996</v>
      </c>
      <c r="R17" s="942">
        <v>347172</v>
      </c>
      <c r="S17" s="943">
        <v>17453973.690000001</v>
      </c>
      <c r="T17" s="942">
        <v>1290717.72</v>
      </c>
      <c r="U17" s="943">
        <v>4</v>
      </c>
    </row>
    <row r="18" spans="1:21" ht="25.5" x14ac:dyDescent="0.2">
      <c r="A18" s="917" t="s">
        <v>2128</v>
      </c>
      <c r="B18" s="1505">
        <v>16575.14</v>
      </c>
      <c r="C18" s="942">
        <v>0</v>
      </c>
      <c r="D18" s="934">
        <v>0</v>
      </c>
      <c r="E18" s="942">
        <v>8699</v>
      </c>
      <c r="F18" s="942">
        <v>0</v>
      </c>
      <c r="G18" s="942">
        <v>0</v>
      </c>
      <c r="H18" s="942">
        <v>0</v>
      </c>
      <c r="I18" s="942">
        <v>0</v>
      </c>
      <c r="J18" s="942">
        <v>790197.73</v>
      </c>
      <c r="K18" s="1505">
        <v>0</v>
      </c>
      <c r="L18" s="942">
        <v>0</v>
      </c>
      <c r="M18" s="950">
        <v>388152.37</v>
      </c>
      <c r="N18" s="1505">
        <v>58554236.469999999</v>
      </c>
      <c r="O18" s="942">
        <v>60387172.369999997</v>
      </c>
      <c r="P18" s="942">
        <v>0</v>
      </c>
      <c r="Q18" s="1505">
        <v>255.12</v>
      </c>
      <c r="R18" s="942">
        <v>0</v>
      </c>
      <c r="S18" s="943">
        <v>359303.91</v>
      </c>
      <c r="T18" s="942">
        <v>2196940</v>
      </c>
      <c r="U18" s="943">
        <v>28567203</v>
      </c>
    </row>
    <row r="19" spans="1:21" x14ac:dyDescent="0.2">
      <c r="A19" s="1503" t="s">
        <v>1738</v>
      </c>
      <c r="B19" s="1505">
        <v>-1642.99</v>
      </c>
      <c r="C19" s="942">
        <v>-15392317.449999999</v>
      </c>
      <c r="D19" s="942">
        <v>2888842.12</v>
      </c>
      <c r="E19" s="942">
        <v>-23616243.120000001</v>
      </c>
      <c r="F19" s="942">
        <v>-573533.17000000004</v>
      </c>
      <c r="G19" s="942">
        <v>-30534695.160000004</v>
      </c>
      <c r="H19" s="942">
        <v>-3207.4799999999996</v>
      </c>
      <c r="I19" s="942">
        <v>-651703.42999999993</v>
      </c>
      <c r="J19" s="942">
        <v>-1415164.85</v>
      </c>
      <c r="K19" s="1505">
        <v>-616293.17000000004</v>
      </c>
      <c r="L19" s="942">
        <v>-3041877</v>
      </c>
      <c r="M19" s="942">
        <v>0</v>
      </c>
      <c r="N19" s="1505">
        <v>-10425291.23</v>
      </c>
      <c r="O19" s="942">
        <v>-6090860.7700000005</v>
      </c>
      <c r="P19" s="942">
        <v>-4786451.9000000004</v>
      </c>
      <c r="Q19" s="1505">
        <v>-97855.94</v>
      </c>
      <c r="R19" s="942">
        <v>-384191</v>
      </c>
      <c r="S19" s="943">
        <v>-7364703.7999999998</v>
      </c>
      <c r="T19" s="942">
        <v>-3104352.94</v>
      </c>
      <c r="U19" s="943">
        <v>-194957</v>
      </c>
    </row>
    <row r="20" spans="1:21" x14ac:dyDescent="0.2">
      <c r="A20" s="1503" t="s">
        <v>1740</v>
      </c>
      <c r="B20" s="1505">
        <v>-1406</v>
      </c>
      <c r="C20" s="942">
        <v>0</v>
      </c>
      <c r="D20" s="945">
        <v>-354745.98</v>
      </c>
      <c r="E20" s="942">
        <v>-360863.52</v>
      </c>
      <c r="F20" s="942">
        <v>-653748.4</v>
      </c>
      <c r="G20" s="942">
        <v>-6429032.9000000004</v>
      </c>
      <c r="H20" s="942">
        <v>-15738.65</v>
      </c>
      <c r="I20" s="942">
        <v>-493909.88</v>
      </c>
      <c r="J20" s="942">
        <v>-762233.52</v>
      </c>
      <c r="K20" s="1505">
        <v>0</v>
      </c>
      <c r="L20" s="942">
        <v>-2916504</v>
      </c>
      <c r="M20" s="950">
        <v>0</v>
      </c>
      <c r="N20" s="1505">
        <v>-9881524.6500000004</v>
      </c>
      <c r="O20" s="942">
        <v>-6090580.54</v>
      </c>
      <c r="P20" s="942">
        <v>-2552911.2599999998</v>
      </c>
      <c r="Q20" s="1505">
        <v>-2440.89</v>
      </c>
      <c r="R20" s="942">
        <v>-363731</v>
      </c>
      <c r="S20" s="943">
        <v>-6960436.1600000001</v>
      </c>
      <c r="T20" s="942">
        <v>-3068066.78</v>
      </c>
      <c r="U20" s="943">
        <v>-194957</v>
      </c>
    </row>
    <row r="21" spans="1:21" ht="26.25" thickBot="1" x14ac:dyDescent="0.25">
      <c r="A21" s="1503" t="s">
        <v>2129</v>
      </c>
      <c r="B21" s="1505">
        <v>-236.99</v>
      </c>
      <c r="C21" s="942">
        <v>-15392317.449999999</v>
      </c>
      <c r="D21" s="934">
        <v>3243588.1</v>
      </c>
      <c r="E21" s="942">
        <v>-23255379.600000001</v>
      </c>
      <c r="F21" s="942">
        <v>80215.23</v>
      </c>
      <c r="G21" s="942">
        <v>-24105662.260000002</v>
      </c>
      <c r="H21" s="942">
        <v>12531.17</v>
      </c>
      <c r="I21" s="942">
        <v>-157793.54999999999</v>
      </c>
      <c r="J21" s="942">
        <v>-652931.32999999996</v>
      </c>
      <c r="K21" s="1505">
        <v>-616293.17000000004</v>
      </c>
      <c r="L21" s="942">
        <v>-125373</v>
      </c>
      <c r="M21" s="950">
        <v>0</v>
      </c>
      <c r="N21" s="1505">
        <v>-543766.57999999996</v>
      </c>
      <c r="O21" s="942">
        <v>-280.23</v>
      </c>
      <c r="P21" s="942">
        <v>-2233540.64</v>
      </c>
      <c r="Q21" s="1505">
        <v>-95415.05</v>
      </c>
      <c r="R21" s="942">
        <v>-20460</v>
      </c>
      <c r="S21" s="943">
        <v>-404267.64</v>
      </c>
      <c r="T21" s="942">
        <v>-36286.160000000003</v>
      </c>
      <c r="U21" s="943">
        <v>0</v>
      </c>
    </row>
    <row r="22" spans="1:21" s="922" customFormat="1" ht="13.5" thickBot="1" x14ac:dyDescent="0.25">
      <c r="A22" s="919" t="s">
        <v>1741</v>
      </c>
      <c r="B22" s="946">
        <v>11433329.6</v>
      </c>
      <c r="C22" s="947">
        <v>-14816652.91</v>
      </c>
      <c r="D22" s="947">
        <v>2888842.12</v>
      </c>
      <c r="E22" s="947">
        <v>33225634.41</v>
      </c>
      <c r="F22" s="947">
        <v>-573533.17000000004</v>
      </c>
      <c r="G22" s="947">
        <v>-8655539.6800000034</v>
      </c>
      <c r="H22" s="947">
        <v>1245635.18</v>
      </c>
      <c r="I22" s="947">
        <v>-184753.71999999991</v>
      </c>
      <c r="J22" s="947">
        <v>10222494.08</v>
      </c>
      <c r="K22" s="946">
        <v>-226293.17000000004</v>
      </c>
      <c r="L22" s="947">
        <v>-2303468</v>
      </c>
      <c r="M22" s="947">
        <v>449699.16</v>
      </c>
      <c r="N22" s="946">
        <v>53536375.129999995</v>
      </c>
      <c r="O22" s="947">
        <v>57441431.779999994</v>
      </c>
      <c r="P22" s="947">
        <v>-4786451.9000000004</v>
      </c>
      <c r="Q22" s="946">
        <v>40936318.299999997</v>
      </c>
      <c r="R22" s="947">
        <v>122026</v>
      </c>
      <c r="S22" s="948">
        <v>10928523.220000003</v>
      </c>
      <c r="T22" s="947">
        <v>383304.7799999998</v>
      </c>
      <c r="U22" s="948">
        <v>28372250</v>
      </c>
    </row>
    <row r="23" spans="1:21" s="922" customFormat="1" x14ac:dyDescent="0.2">
      <c r="A23" s="1504" t="s">
        <v>1742</v>
      </c>
      <c r="B23" s="1507">
        <v>10807692.33</v>
      </c>
      <c r="C23" s="934">
        <v>118953095.36999997</v>
      </c>
      <c r="D23" s="934">
        <v>9319565.7100000046</v>
      </c>
      <c r="E23" s="934">
        <v>205407796.37999997</v>
      </c>
      <c r="F23" s="934">
        <v>15647027.260000007</v>
      </c>
      <c r="G23" s="934">
        <v>134462874.07000005</v>
      </c>
      <c r="H23" s="934">
        <v>-104545.00000000023</v>
      </c>
      <c r="I23" s="934">
        <v>8266052.5500000035</v>
      </c>
      <c r="J23" s="934">
        <v>58249989.62000002</v>
      </c>
      <c r="K23" s="1507">
        <v>-304719.2300000001</v>
      </c>
      <c r="L23" s="934">
        <v>23073334</v>
      </c>
      <c r="M23" s="934">
        <v>1047893.29</v>
      </c>
      <c r="N23" s="1507">
        <v>63626196.959999979</v>
      </c>
      <c r="O23" s="934">
        <v>65876442.459999979</v>
      </c>
      <c r="P23" s="934">
        <v>-4258221.5100000007</v>
      </c>
      <c r="Q23" s="1507">
        <v>42692127.420000002</v>
      </c>
      <c r="R23" s="934">
        <v>3561895</v>
      </c>
      <c r="S23" s="949">
        <v>14569327.670000002</v>
      </c>
      <c r="T23" s="934">
        <v>-57412710.900000006</v>
      </c>
      <c r="U23" s="949">
        <v>48537956</v>
      </c>
    </row>
    <row r="24" spans="1:21" x14ac:dyDescent="0.2">
      <c r="A24" s="1503" t="s">
        <v>1743</v>
      </c>
      <c r="B24" s="1505">
        <v>0</v>
      </c>
      <c r="C24" s="942">
        <v>0</v>
      </c>
      <c r="D24" s="945">
        <v>0</v>
      </c>
      <c r="E24" s="942">
        <v>0</v>
      </c>
      <c r="F24" s="942">
        <v>0</v>
      </c>
      <c r="G24" s="942">
        <v>0</v>
      </c>
      <c r="H24" s="942">
        <v>0</v>
      </c>
      <c r="I24" s="942">
        <v>0</v>
      </c>
      <c r="J24" s="942">
        <v>0</v>
      </c>
      <c r="K24" s="1505">
        <v>0</v>
      </c>
      <c r="L24" s="942">
        <v>0</v>
      </c>
      <c r="M24" s="950">
        <v>0</v>
      </c>
      <c r="N24" s="1505">
        <v>37682.14</v>
      </c>
      <c r="O24" s="942">
        <v>8002.89</v>
      </c>
      <c r="P24" s="942">
        <v>0</v>
      </c>
      <c r="Q24" s="1505">
        <v>0</v>
      </c>
      <c r="R24" s="942">
        <v>0</v>
      </c>
      <c r="S24" s="943">
        <v>13701.23</v>
      </c>
      <c r="T24" s="942">
        <v>0</v>
      </c>
      <c r="U24" s="943">
        <v>0</v>
      </c>
    </row>
    <row r="25" spans="1:21" x14ac:dyDescent="0.2">
      <c r="A25" s="1503" t="s">
        <v>1744</v>
      </c>
      <c r="B25" s="1505">
        <v>0</v>
      </c>
      <c r="C25" s="942">
        <v>0</v>
      </c>
      <c r="D25" s="945">
        <v>-2857.03</v>
      </c>
      <c r="E25" s="942">
        <v>0</v>
      </c>
      <c r="F25" s="942">
        <v>0</v>
      </c>
      <c r="G25" s="942">
        <v>-961620.22</v>
      </c>
      <c r="H25" s="942">
        <v>-30.69</v>
      </c>
      <c r="I25" s="942">
        <v>0</v>
      </c>
      <c r="J25" s="942">
        <v>0</v>
      </c>
      <c r="K25" s="1505">
        <v>0</v>
      </c>
      <c r="L25" s="942">
        <v>0</v>
      </c>
      <c r="M25" s="950">
        <v>0</v>
      </c>
      <c r="N25" s="1505">
        <v>-29927.01</v>
      </c>
      <c r="O25" s="942">
        <v>-6965.07</v>
      </c>
      <c r="P25" s="942">
        <v>0</v>
      </c>
      <c r="Q25" s="1505">
        <v>0</v>
      </c>
      <c r="R25" s="942">
        <v>0</v>
      </c>
      <c r="S25" s="943">
        <v>-45168.03</v>
      </c>
      <c r="T25" s="942">
        <v>0</v>
      </c>
      <c r="U25" s="943">
        <v>0</v>
      </c>
    </row>
    <row r="26" spans="1:21" x14ac:dyDescent="0.2">
      <c r="A26" s="1503" t="s">
        <v>1745</v>
      </c>
      <c r="B26" s="1505">
        <v>0</v>
      </c>
      <c r="C26" s="942">
        <v>0</v>
      </c>
      <c r="D26" s="945">
        <v>10632664.98</v>
      </c>
      <c r="E26" s="942">
        <v>0</v>
      </c>
      <c r="F26" s="942">
        <v>0</v>
      </c>
      <c r="G26" s="942">
        <v>0</v>
      </c>
      <c r="H26" s="942">
        <v>0</v>
      </c>
      <c r="I26" s="942">
        <v>0</v>
      </c>
      <c r="J26" s="942">
        <v>0</v>
      </c>
      <c r="K26" s="1505">
        <v>0</v>
      </c>
      <c r="L26" s="942">
        <v>0</v>
      </c>
      <c r="M26" s="950">
        <v>0</v>
      </c>
      <c r="N26" s="1505">
        <v>0</v>
      </c>
      <c r="O26" s="942">
        <v>0</v>
      </c>
      <c r="P26" s="942">
        <v>0</v>
      </c>
      <c r="Q26" s="1505">
        <v>0</v>
      </c>
      <c r="R26" s="942">
        <v>0</v>
      </c>
      <c r="S26" s="943">
        <v>297743.15999999997</v>
      </c>
      <c r="T26" s="942">
        <v>0</v>
      </c>
      <c r="U26" s="943">
        <v>0</v>
      </c>
    </row>
    <row r="27" spans="1:21" ht="13.5" thickBot="1" x14ac:dyDescent="0.25">
      <c r="A27" s="1503" t="s">
        <v>1746</v>
      </c>
      <c r="B27" s="1505">
        <v>0</v>
      </c>
      <c r="C27" s="942">
        <v>0</v>
      </c>
      <c r="D27" s="934">
        <v>0</v>
      </c>
      <c r="E27" s="942">
        <v>-3790802.2</v>
      </c>
      <c r="F27" s="942">
        <v>0</v>
      </c>
      <c r="G27" s="942">
        <v>0</v>
      </c>
      <c r="H27" s="942">
        <v>0</v>
      </c>
      <c r="I27" s="942">
        <v>0</v>
      </c>
      <c r="J27" s="942">
        <v>0</v>
      </c>
      <c r="K27" s="1505">
        <v>0</v>
      </c>
      <c r="L27" s="942">
        <v>0</v>
      </c>
      <c r="M27" s="950">
        <v>0</v>
      </c>
      <c r="N27" s="1505">
        <v>0</v>
      </c>
      <c r="O27" s="942">
        <v>0</v>
      </c>
      <c r="P27" s="942">
        <v>0</v>
      </c>
      <c r="Q27" s="1505">
        <v>0</v>
      </c>
      <c r="R27" s="942">
        <v>0</v>
      </c>
      <c r="S27" s="943">
        <v>-163705.85999999999</v>
      </c>
      <c r="T27" s="942">
        <v>0</v>
      </c>
      <c r="U27" s="943">
        <v>0</v>
      </c>
    </row>
    <row r="28" spans="1:21" s="922" customFormat="1" ht="26.25" thickBot="1" x14ac:dyDescent="0.25">
      <c r="A28" s="919" t="s">
        <v>1747</v>
      </c>
      <c r="B28" s="946">
        <v>10807692.33</v>
      </c>
      <c r="C28" s="947">
        <v>118953095.36999997</v>
      </c>
      <c r="D28" s="947">
        <v>19949373.660000004</v>
      </c>
      <c r="E28" s="947">
        <v>201616994.17999998</v>
      </c>
      <c r="F28" s="947">
        <v>15647027.260000007</v>
      </c>
      <c r="G28" s="947">
        <v>133501253.85000005</v>
      </c>
      <c r="H28" s="947">
        <v>-104575.69000000024</v>
      </c>
      <c r="I28" s="947">
        <v>8266052.5500000035</v>
      </c>
      <c r="J28" s="947">
        <v>58249989.62000002</v>
      </c>
      <c r="K28" s="946">
        <v>-304719.2300000001</v>
      </c>
      <c r="L28" s="947">
        <v>23073334</v>
      </c>
      <c r="M28" s="947">
        <v>1047893.29</v>
      </c>
      <c r="N28" s="946">
        <v>63633952.089999981</v>
      </c>
      <c r="O28" s="947">
        <v>65877480.279999979</v>
      </c>
      <c r="P28" s="947">
        <v>-4258221.5100000007</v>
      </c>
      <c r="Q28" s="946">
        <v>42692127.420000002</v>
      </c>
      <c r="R28" s="947">
        <v>3561895</v>
      </c>
      <c r="S28" s="948">
        <v>14671898.170000004</v>
      </c>
      <c r="T28" s="947">
        <v>-57412710.900000006</v>
      </c>
      <c r="U28" s="948">
        <v>48537956</v>
      </c>
    </row>
    <row r="29" spans="1:21" ht="13.5" thickBot="1" x14ac:dyDescent="0.25">
      <c r="A29" s="1503" t="s">
        <v>1748</v>
      </c>
      <c r="B29" s="1505">
        <v>-157662.85</v>
      </c>
      <c r="C29" s="942">
        <v>-97528260.799999997</v>
      </c>
      <c r="D29" s="934">
        <v>-14593010.779999999</v>
      </c>
      <c r="E29" s="942">
        <v>-40344859.340000004</v>
      </c>
      <c r="F29" s="942">
        <v>-11051940.789999999</v>
      </c>
      <c r="G29" s="942">
        <v>-97991569</v>
      </c>
      <c r="H29" s="942">
        <v>-10551.12</v>
      </c>
      <c r="I29" s="942">
        <v>-2432112.6400000001</v>
      </c>
      <c r="J29" s="942">
        <v>-11201833.310000001</v>
      </c>
      <c r="K29" s="1505">
        <v>-200276.46</v>
      </c>
      <c r="L29" s="942">
        <v>-23010914</v>
      </c>
      <c r="M29" s="942">
        <v>-401090.71</v>
      </c>
      <c r="N29" s="1505">
        <v>-2825815.55</v>
      </c>
      <c r="O29" s="942">
        <v>-4701.99</v>
      </c>
      <c r="P29" s="942">
        <v>1226911.74</v>
      </c>
      <c r="Q29" s="1505">
        <v>-34927659.659999996</v>
      </c>
      <c r="R29" s="942">
        <v>-2406439</v>
      </c>
      <c r="S29" s="943">
        <v>-995882.53</v>
      </c>
      <c r="T29" s="942">
        <v>-29035430.48</v>
      </c>
      <c r="U29" s="943">
        <v>-5115037</v>
      </c>
    </row>
    <row r="30" spans="1:21" s="922" customFormat="1" ht="13.5" thickBot="1" x14ac:dyDescent="0.25">
      <c r="A30" s="919" t="s">
        <v>1749</v>
      </c>
      <c r="B30" s="946">
        <v>10650029.48</v>
      </c>
      <c r="C30" s="947">
        <v>21424834.569999978</v>
      </c>
      <c r="D30" s="947">
        <v>5356362.8800000045</v>
      </c>
      <c r="E30" s="947">
        <v>161272134.83999997</v>
      </c>
      <c r="F30" s="947">
        <v>4595086.4700000081</v>
      </c>
      <c r="G30" s="947">
        <v>35509684.850000054</v>
      </c>
      <c r="H30" s="947">
        <v>-115126.81000000023</v>
      </c>
      <c r="I30" s="947">
        <v>5833939.9100000039</v>
      </c>
      <c r="J30" s="947">
        <v>47048156.310000017</v>
      </c>
      <c r="K30" s="946">
        <v>-504995.69000000006</v>
      </c>
      <c r="L30" s="947">
        <v>62420</v>
      </c>
      <c r="M30" s="947">
        <v>646802.58000000007</v>
      </c>
      <c r="N30" s="946">
        <v>60808136.539999984</v>
      </c>
      <c r="O30" s="947">
        <v>65872778.289999977</v>
      </c>
      <c r="P30" s="947">
        <v>-3031309.7700000005</v>
      </c>
      <c r="Q30" s="946">
        <v>7764467.7600000054</v>
      </c>
      <c r="R30" s="947">
        <v>1155456</v>
      </c>
      <c r="S30" s="948">
        <v>13676015.640000004</v>
      </c>
      <c r="T30" s="947">
        <v>-86448141.38000001</v>
      </c>
      <c r="U30" s="948">
        <v>43422919</v>
      </c>
    </row>
    <row r="31" spans="1:21" ht="13.5" thickBot="1" x14ac:dyDescent="0.25">
      <c r="A31" s="1503" t="s">
        <v>1750</v>
      </c>
      <c r="B31" s="1505">
        <v>0</v>
      </c>
      <c r="C31" s="942">
        <v>0</v>
      </c>
      <c r="D31" s="942">
        <v>0</v>
      </c>
      <c r="E31" s="942">
        <v>-43696168.270000003</v>
      </c>
      <c r="F31" s="942">
        <v>-2983023</v>
      </c>
      <c r="G31" s="942">
        <v>0</v>
      </c>
      <c r="H31" s="942">
        <v>0</v>
      </c>
      <c r="I31" s="942">
        <v>0</v>
      </c>
      <c r="J31" s="942">
        <v>-12460353</v>
      </c>
      <c r="K31" s="1505">
        <v>0</v>
      </c>
      <c r="L31" s="942">
        <v>0</v>
      </c>
      <c r="M31" s="942">
        <v>0</v>
      </c>
      <c r="N31" s="1505">
        <v>-39783364</v>
      </c>
      <c r="O31" s="942">
        <v>-25559443</v>
      </c>
      <c r="P31" s="942">
        <v>0</v>
      </c>
      <c r="Q31" s="1505">
        <v>0</v>
      </c>
      <c r="R31" s="942">
        <v>0</v>
      </c>
      <c r="S31" s="943">
        <v>0</v>
      </c>
      <c r="T31" s="942">
        <v>0</v>
      </c>
      <c r="U31" s="943">
        <v>-10940338</v>
      </c>
    </row>
    <row r="32" spans="1:21" s="922" customFormat="1" ht="13.5" thickBot="1" x14ac:dyDescent="0.25">
      <c r="A32" s="932" t="s">
        <v>1751</v>
      </c>
      <c r="B32" s="946">
        <v>10650029.48</v>
      </c>
      <c r="C32" s="947">
        <v>21424834.569999978</v>
      </c>
      <c r="D32" s="947">
        <v>5356362.8800000045</v>
      </c>
      <c r="E32" s="947">
        <v>117575966.56999996</v>
      </c>
      <c r="F32" s="947">
        <v>1612063.4700000081</v>
      </c>
      <c r="G32" s="947">
        <v>35509684.850000054</v>
      </c>
      <c r="H32" s="947">
        <v>-115126.81000000023</v>
      </c>
      <c r="I32" s="947">
        <v>5833939.9100000039</v>
      </c>
      <c r="J32" s="947">
        <v>34587803.310000017</v>
      </c>
      <c r="K32" s="946">
        <v>-504995.69000000006</v>
      </c>
      <c r="L32" s="947">
        <v>62420</v>
      </c>
      <c r="M32" s="947">
        <v>646802.58000000007</v>
      </c>
      <c r="N32" s="946">
        <v>21024772.539999984</v>
      </c>
      <c r="O32" s="947">
        <v>40313335.289999977</v>
      </c>
      <c r="P32" s="947">
        <v>-3031309.7700000005</v>
      </c>
      <c r="Q32" s="946">
        <v>7764467.7600000054</v>
      </c>
      <c r="R32" s="947">
        <v>1155456</v>
      </c>
      <c r="S32" s="948">
        <v>13676015.640000004</v>
      </c>
      <c r="T32" s="947">
        <v>-86448141.38000001</v>
      </c>
      <c r="U32" s="948">
        <v>32482581</v>
      </c>
    </row>
    <row r="33" spans="1:22" ht="6.75" customHeight="1" x14ac:dyDescent="0.2">
      <c r="A33" s="1875"/>
      <c r="B33" s="1876"/>
      <c r="C33" s="1876"/>
      <c r="D33" s="1876"/>
      <c r="E33" s="1876"/>
      <c r="F33" s="1876"/>
      <c r="G33" s="1876"/>
      <c r="H33" s="1876"/>
      <c r="I33" s="1876"/>
      <c r="J33" s="1877"/>
      <c r="K33" s="1878"/>
      <c r="L33" s="1443"/>
      <c r="M33" s="1013"/>
      <c r="N33" s="1013"/>
      <c r="O33" s="1013"/>
      <c r="P33" s="1013"/>
      <c r="Q33" s="1013"/>
      <c r="R33" s="1013"/>
      <c r="S33" s="1013"/>
      <c r="T33" s="1013"/>
      <c r="U33" s="1013"/>
    </row>
    <row r="34" spans="1:22" x14ac:dyDescent="0.2">
      <c r="A34" s="832" t="s">
        <v>1710</v>
      </c>
      <c r="B34" s="951"/>
      <c r="C34" s="951"/>
      <c r="D34" s="951"/>
      <c r="E34" s="951"/>
      <c r="F34" s="951"/>
      <c r="G34" s="832"/>
      <c r="H34" s="832"/>
      <c r="I34" s="832"/>
      <c r="J34" s="832"/>
      <c r="L34" s="832"/>
    </row>
    <row r="35" spans="1:22" x14ac:dyDescent="0.2">
      <c r="B35" s="953"/>
      <c r="C35" s="953"/>
      <c r="D35" s="953"/>
      <c r="E35" s="893"/>
      <c r="F35" s="953"/>
      <c r="G35" s="953"/>
      <c r="H35" s="953"/>
      <c r="I35" s="953"/>
      <c r="J35" s="953"/>
      <c r="K35" s="953"/>
      <c r="M35" s="953"/>
      <c r="N35" s="953"/>
      <c r="O35" s="953"/>
      <c r="P35" s="953"/>
      <c r="Q35" s="953"/>
      <c r="R35" s="953"/>
      <c r="T35" s="953"/>
    </row>
    <row r="36" spans="1:22" x14ac:dyDescent="0.2">
      <c r="A36" s="835"/>
      <c r="B36" s="1241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1241"/>
      <c r="T36" s="1241"/>
      <c r="U36" s="1241"/>
    </row>
    <row r="37" spans="1:22" x14ac:dyDescent="0.2">
      <c r="B37" s="835"/>
      <c r="C37" s="835"/>
      <c r="D37" s="835"/>
      <c r="E37" s="835"/>
      <c r="F37" s="835"/>
      <c r="G37" s="835"/>
      <c r="H37" s="835"/>
      <c r="I37" s="835"/>
      <c r="J37" s="835"/>
      <c r="K37" s="835"/>
      <c r="L37" s="835"/>
      <c r="M37" s="835"/>
      <c r="N37" s="835"/>
      <c r="O37" s="835"/>
      <c r="P37" s="835"/>
    </row>
    <row r="38" spans="1:22" ht="15.75" customHeight="1" x14ac:dyDescent="0.2">
      <c r="A38" s="1879" t="s">
        <v>1765</v>
      </c>
      <c r="B38" s="1880"/>
      <c r="C38" s="1880"/>
      <c r="D38" s="1880"/>
      <c r="E38" s="1880"/>
      <c r="F38" s="1880"/>
      <c r="G38" s="1880"/>
      <c r="H38" s="1880"/>
      <c r="I38" s="1880"/>
      <c r="J38" s="1880"/>
      <c r="L38" s="954"/>
      <c r="M38" s="955"/>
      <c r="N38" s="955"/>
    </row>
    <row r="39" spans="1:22" ht="15.75" x14ac:dyDescent="0.25">
      <c r="A39" s="1881" t="s">
        <v>2456</v>
      </c>
      <c r="B39" s="1882"/>
      <c r="C39" s="1882"/>
      <c r="D39" s="1882"/>
      <c r="E39" s="1882"/>
      <c r="F39" s="1882"/>
      <c r="G39" s="1882"/>
      <c r="H39" s="1882"/>
      <c r="I39" s="1882"/>
      <c r="J39" s="1882"/>
      <c r="L39" s="954"/>
      <c r="M39" s="956"/>
      <c r="N39" s="956"/>
    </row>
    <row r="40" spans="1:22" ht="15.75" x14ac:dyDescent="0.25">
      <c r="A40" s="1883" t="s">
        <v>906</v>
      </c>
      <c r="B40" s="1884"/>
      <c r="C40" s="1884"/>
      <c r="D40" s="1884"/>
      <c r="E40" s="1884"/>
      <c r="F40" s="1884"/>
      <c r="G40" s="1884"/>
      <c r="H40" s="1884"/>
      <c r="I40" s="1884"/>
      <c r="J40" s="1884"/>
      <c r="L40" s="954"/>
      <c r="M40" s="957"/>
      <c r="N40" s="957"/>
    </row>
    <row r="41" spans="1:22" ht="5.25" customHeight="1" thickBot="1" x14ac:dyDescent="0.25">
      <c r="A41" s="958"/>
      <c r="B41" s="959"/>
      <c r="C41" s="959"/>
      <c r="D41" s="959"/>
      <c r="E41" s="959"/>
      <c r="F41" s="959"/>
      <c r="G41" s="959"/>
      <c r="H41" s="959"/>
      <c r="I41" s="959"/>
      <c r="J41" s="959"/>
      <c r="L41" s="832"/>
    </row>
    <row r="42" spans="1:22" ht="30" customHeight="1" thickBot="1" x14ac:dyDescent="0.25">
      <c r="A42" s="1885" t="s">
        <v>1764</v>
      </c>
      <c r="B42" s="1887" t="s">
        <v>1766</v>
      </c>
      <c r="C42" s="1888"/>
      <c r="D42" s="1888"/>
      <c r="E42" s="960" t="s">
        <v>1767</v>
      </c>
      <c r="F42" s="1887" t="s">
        <v>1768</v>
      </c>
      <c r="G42" s="1888"/>
      <c r="H42" s="1888"/>
      <c r="I42" s="1888"/>
      <c r="J42" s="1889"/>
    </row>
    <row r="43" spans="1:22" ht="21" customHeight="1" thickBot="1" x14ac:dyDescent="0.25">
      <c r="A43" s="1886"/>
      <c r="B43" s="1508" t="s">
        <v>597</v>
      </c>
      <c r="C43" s="961" t="s">
        <v>598</v>
      </c>
      <c r="D43" s="962" t="s">
        <v>599</v>
      </c>
      <c r="E43" s="963" t="s">
        <v>596</v>
      </c>
      <c r="F43" s="964" t="s">
        <v>600</v>
      </c>
      <c r="G43" s="964" t="s">
        <v>601</v>
      </c>
      <c r="H43" s="964" t="s">
        <v>602</v>
      </c>
      <c r="I43" s="964" t="s">
        <v>603</v>
      </c>
      <c r="J43" s="962" t="s">
        <v>605</v>
      </c>
    </row>
    <row r="44" spans="1:22" x14ac:dyDescent="0.2">
      <c r="A44" s="1509" t="s">
        <v>1729</v>
      </c>
      <c r="B44" s="1510">
        <v>1110483544.8699999</v>
      </c>
      <c r="C44" s="965">
        <v>111266138.09</v>
      </c>
      <c r="D44" s="966">
        <v>729183763</v>
      </c>
      <c r="E44" s="967">
        <v>148037758.59999999</v>
      </c>
      <c r="F44" s="965">
        <v>248594576.44999999</v>
      </c>
      <c r="G44" s="965">
        <v>4498301948</v>
      </c>
      <c r="H44" s="965">
        <v>125856955.7</v>
      </c>
      <c r="I44" s="965">
        <v>4252185170</v>
      </c>
      <c r="J44" s="966">
        <v>1000860095</v>
      </c>
      <c r="O44" s="954"/>
      <c r="P44" s="954"/>
      <c r="Q44" s="954"/>
      <c r="R44" s="954"/>
      <c r="S44" s="954"/>
      <c r="T44" s="954"/>
      <c r="U44" s="954"/>
      <c r="V44" s="954"/>
    </row>
    <row r="45" spans="1:22" ht="13.5" thickBot="1" x14ac:dyDescent="0.25">
      <c r="A45" s="1503" t="s">
        <v>1730</v>
      </c>
      <c r="B45" s="1511">
        <v>-779328077.04999995</v>
      </c>
      <c r="C45" s="968">
        <v>-26035428.309999999</v>
      </c>
      <c r="D45" s="969">
        <v>-200526791</v>
      </c>
      <c r="E45" s="1242">
        <v>-43948825.329999998</v>
      </c>
      <c r="F45" s="968">
        <v>-180175125.90000001</v>
      </c>
      <c r="G45" s="968">
        <v>-1018028693</v>
      </c>
      <c r="H45" s="968">
        <v>-107448955.3</v>
      </c>
      <c r="I45" s="968">
        <v>-893061814</v>
      </c>
      <c r="J45" s="969">
        <v>-732713197</v>
      </c>
      <c r="O45" s="954"/>
      <c r="P45" s="954"/>
      <c r="Q45" s="954"/>
      <c r="R45" s="954"/>
      <c r="S45" s="954"/>
      <c r="T45" s="954"/>
      <c r="U45" s="954"/>
      <c r="V45" s="954"/>
    </row>
    <row r="46" spans="1:22" s="922" customFormat="1" ht="13.5" thickBot="1" x14ac:dyDescent="0.25">
      <c r="A46" s="919" t="s">
        <v>1731</v>
      </c>
      <c r="B46" s="900">
        <v>331155467.81999993</v>
      </c>
      <c r="C46" s="901">
        <v>85230709.780000001</v>
      </c>
      <c r="D46" s="902">
        <v>528656972</v>
      </c>
      <c r="E46" s="970">
        <v>104088933.27</v>
      </c>
      <c r="F46" s="901">
        <v>68419450.549999982</v>
      </c>
      <c r="G46" s="901">
        <v>3480273255</v>
      </c>
      <c r="H46" s="901">
        <v>18408000.400000006</v>
      </c>
      <c r="I46" s="901">
        <v>3359123356</v>
      </c>
      <c r="J46" s="902">
        <v>268146898</v>
      </c>
      <c r="O46" s="971"/>
      <c r="P46" s="971"/>
      <c r="Q46" s="971"/>
      <c r="R46" s="971"/>
      <c r="S46" s="971"/>
      <c r="T46" s="971"/>
      <c r="U46" s="971"/>
      <c r="V46" s="971"/>
    </row>
    <row r="47" spans="1:22" x14ac:dyDescent="0.2">
      <c r="A47" s="1503" t="s">
        <v>1732</v>
      </c>
      <c r="B47" s="1501">
        <v>-75073874.890000001</v>
      </c>
      <c r="C47" s="903">
        <v>-79650346.00999999</v>
      </c>
      <c r="D47" s="904">
        <v>-745498783</v>
      </c>
      <c r="E47" s="1243">
        <v>-58831943.560000002</v>
      </c>
      <c r="F47" s="903">
        <v>-62944428.850000001</v>
      </c>
      <c r="G47" s="903">
        <v>-2728830036</v>
      </c>
      <c r="H47" s="903">
        <v>-1701617.55</v>
      </c>
      <c r="I47" s="903">
        <v>-2858766796</v>
      </c>
      <c r="J47" s="904">
        <v>0</v>
      </c>
      <c r="O47" s="954"/>
      <c r="P47" s="954"/>
      <c r="Q47" s="954"/>
      <c r="R47" s="954"/>
      <c r="S47" s="954"/>
      <c r="T47" s="954"/>
      <c r="U47" s="954"/>
      <c r="V47" s="954"/>
    </row>
    <row r="48" spans="1:22" x14ac:dyDescent="0.2">
      <c r="A48" s="1503" t="s">
        <v>1753</v>
      </c>
      <c r="B48" s="1459">
        <v>-75073874.890000001</v>
      </c>
      <c r="C48" s="778">
        <v>-67387645.739999995</v>
      </c>
      <c r="D48" s="779">
        <v>-681258181</v>
      </c>
      <c r="E48" s="1244">
        <v>-52841214.630000003</v>
      </c>
      <c r="F48" s="778">
        <v>-62944428.850000001</v>
      </c>
      <c r="G48" s="778">
        <v>-2427631508</v>
      </c>
      <c r="H48" s="778">
        <v>-1701617.55</v>
      </c>
      <c r="I48" s="778">
        <v>-1277841904</v>
      </c>
      <c r="J48" s="779">
        <v>0</v>
      </c>
      <c r="O48" s="954"/>
      <c r="P48" s="954"/>
      <c r="Q48" s="954"/>
      <c r="R48" s="954"/>
      <c r="S48" s="954"/>
      <c r="T48" s="954"/>
      <c r="U48" s="954"/>
      <c r="V48" s="954"/>
    </row>
    <row r="49" spans="1:22" ht="13.5" thickBot="1" x14ac:dyDescent="0.25">
      <c r="A49" s="1503" t="s">
        <v>1754</v>
      </c>
      <c r="B49" s="1459">
        <v>0</v>
      </c>
      <c r="C49" s="778">
        <v>-12262700.27</v>
      </c>
      <c r="D49" s="779">
        <v>-64240602</v>
      </c>
      <c r="E49" s="1244">
        <v>-5990728.9299999997</v>
      </c>
      <c r="F49" s="778">
        <v>0</v>
      </c>
      <c r="G49" s="778">
        <v>-301198528</v>
      </c>
      <c r="H49" s="778">
        <v>0</v>
      </c>
      <c r="I49" s="778">
        <v>-1580924892</v>
      </c>
      <c r="J49" s="779">
        <v>0</v>
      </c>
      <c r="O49" s="954"/>
      <c r="P49" s="954"/>
      <c r="Q49" s="954"/>
      <c r="R49" s="954"/>
      <c r="S49" s="954"/>
      <c r="T49" s="954"/>
      <c r="U49" s="954"/>
      <c r="V49" s="954"/>
    </row>
    <row r="50" spans="1:22" s="922" customFormat="1" ht="13.5" thickBot="1" x14ac:dyDescent="0.25">
      <c r="A50" s="919" t="s">
        <v>1735</v>
      </c>
      <c r="B50" s="900">
        <v>256081592.92999995</v>
      </c>
      <c r="C50" s="901">
        <v>5580363.7700000107</v>
      </c>
      <c r="D50" s="902">
        <v>-216841811</v>
      </c>
      <c r="E50" s="970">
        <v>45256989.709999993</v>
      </c>
      <c r="F50" s="901">
        <v>5475021.6999999806</v>
      </c>
      <c r="G50" s="901">
        <v>751443219</v>
      </c>
      <c r="H50" s="901">
        <v>16706382.850000005</v>
      </c>
      <c r="I50" s="901">
        <v>500356560</v>
      </c>
      <c r="J50" s="902">
        <v>268146898</v>
      </c>
      <c r="O50" s="971"/>
      <c r="P50" s="971"/>
      <c r="Q50" s="971"/>
      <c r="R50" s="971"/>
      <c r="S50" s="971"/>
      <c r="T50" s="971"/>
      <c r="U50" s="971"/>
      <c r="V50" s="971"/>
    </row>
    <row r="51" spans="1:22" x14ac:dyDescent="0.2">
      <c r="A51" s="1503" t="s">
        <v>629</v>
      </c>
      <c r="B51" s="1459">
        <v>-4507461.4699999988</v>
      </c>
      <c r="C51" s="778">
        <v>33738898.390000001</v>
      </c>
      <c r="D51" s="779">
        <v>82697555</v>
      </c>
      <c r="E51" s="1244">
        <v>1400425.78</v>
      </c>
      <c r="F51" s="778">
        <v>32124374.399999999</v>
      </c>
      <c r="G51" s="778">
        <v>230386730</v>
      </c>
      <c r="H51" s="778">
        <v>1300856.82</v>
      </c>
      <c r="I51" s="778">
        <v>2695427</v>
      </c>
      <c r="J51" s="779">
        <v>302136743</v>
      </c>
      <c r="O51" s="954"/>
      <c r="P51" s="954"/>
      <c r="Q51" s="954"/>
      <c r="R51" s="954"/>
      <c r="S51" s="954"/>
      <c r="T51" s="954"/>
      <c r="U51" s="954"/>
      <c r="V51" s="954"/>
    </row>
    <row r="52" spans="1:22" x14ac:dyDescent="0.2">
      <c r="A52" s="917" t="s">
        <v>1736</v>
      </c>
      <c r="B52" s="1511">
        <v>40379758.700000003</v>
      </c>
      <c r="C52" s="968">
        <v>30282869.91</v>
      </c>
      <c r="D52" s="969">
        <v>31613697</v>
      </c>
      <c r="E52" s="1242">
        <v>0</v>
      </c>
      <c r="F52" s="968">
        <v>0</v>
      </c>
      <c r="G52" s="968">
        <v>0</v>
      </c>
      <c r="H52" s="968">
        <v>41590.199999999997</v>
      </c>
      <c r="I52" s="968">
        <v>2695427</v>
      </c>
      <c r="J52" s="969">
        <v>0</v>
      </c>
      <c r="O52" s="954"/>
      <c r="P52" s="954"/>
      <c r="Q52" s="954"/>
      <c r="R52" s="954"/>
      <c r="S52" s="954"/>
      <c r="T52" s="954"/>
      <c r="U52" s="954"/>
      <c r="V52" s="954"/>
    </row>
    <row r="53" spans="1:22" x14ac:dyDescent="0.2">
      <c r="A53" s="917" t="s">
        <v>1737</v>
      </c>
      <c r="B53" s="1511">
        <v>-44887220.170000002</v>
      </c>
      <c r="C53" s="968">
        <v>3456028.48</v>
      </c>
      <c r="D53" s="969">
        <v>55447870</v>
      </c>
      <c r="E53" s="1242">
        <v>1400425.78</v>
      </c>
      <c r="F53" s="968">
        <v>32124374.399999999</v>
      </c>
      <c r="G53" s="968">
        <v>230386730</v>
      </c>
      <c r="H53" s="968">
        <v>1178309.3600000001</v>
      </c>
      <c r="I53" s="968">
        <v>0</v>
      </c>
      <c r="J53" s="969">
        <v>302136743</v>
      </c>
      <c r="O53" s="954"/>
      <c r="P53" s="954"/>
      <c r="Q53" s="954"/>
      <c r="R53" s="954"/>
      <c r="S53" s="954"/>
      <c r="T53" s="954"/>
      <c r="U53" s="954"/>
      <c r="V53" s="954"/>
    </row>
    <row r="54" spans="1:22" x14ac:dyDescent="0.2">
      <c r="A54" s="1503" t="s">
        <v>1738</v>
      </c>
      <c r="B54" s="1459">
        <v>0</v>
      </c>
      <c r="C54" s="778">
        <v>0</v>
      </c>
      <c r="D54" s="779">
        <v>-4364012</v>
      </c>
      <c r="E54" s="1244">
        <v>0</v>
      </c>
      <c r="F54" s="778">
        <v>0</v>
      </c>
      <c r="G54" s="778">
        <v>0</v>
      </c>
      <c r="H54" s="778">
        <v>80957.259999999995</v>
      </c>
      <c r="I54" s="778">
        <v>0</v>
      </c>
      <c r="J54" s="779">
        <v>0</v>
      </c>
      <c r="O54" s="954"/>
      <c r="P54" s="954"/>
      <c r="Q54" s="954"/>
      <c r="R54" s="954"/>
      <c r="S54" s="954"/>
      <c r="T54" s="954"/>
      <c r="U54" s="954"/>
      <c r="V54" s="954"/>
    </row>
    <row r="55" spans="1:22" x14ac:dyDescent="0.2">
      <c r="A55" s="1503" t="s">
        <v>1739</v>
      </c>
      <c r="B55" s="1511">
        <v>7686484.2199999997</v>
      </c>
      <c r="C55" s="968">
        <v>-8305390.3500000006</v>
      </c>
      <c r="D55" s="969">
        <v>-1957363</v>
      </c>
      <c r="E55" s="1242">
        <v>-26440634.949999999</v>
      </c>
      <c r="F55" s="968">
        <v>-1336116</v>
      </c>
      <c r="G55" s="968">
        <v>-147132723</v>
      </c>
      <c r="H55" s="968">
        <v>-1021752.42</v>
      </c>
      <c r="I55" s="968">
        <v>-41877192</v>
      </c>
      <c r="J55" s="969">
        <v>-207822620</v>
      </c>
      <c r="O55" s="954"/>
      <c r="P55" s="954"/>
      <c r="Q55" s="954"/>
      <c r="R55" s="954"/>
      <c r="S55" s="954"/>
      <c r="T55" s="954"/>
      <c r="U55" s="954"/>
      <c r="V55" s="954"/>
    </row>
    <row r="56" spans="1:22" x14ac:dyDescent="0.2">
      <c r="A56" s="1503" t="s">
        <v>1755</v>
      </c>
      <c r="B56" s="1511">
        <v>0</v>
      </c>
      <c r="C56" s="968">
        <v>-8242156.2800000003</v>
      </c>
      <c r="D56" s="969">
        <v>-1957363</v>
      </c>
      <c r="E56" s="1242">
        <v>-31946691.75</v>
      </c>
      <c r="F56" s="968">
        <v>-1149412.8600000001</v>
      </c>
      <c r="G56" s="968">
        <v>-124638351</v>
      </c>
      <c r="H56" s="968">
        <v>-952146.88</v>
      </c>
      <c r="I56" s="968">
        <v>-40537437</v>
      </c>
      <c r="J56" s="969">
        <v>-203994230</v>
      </c>
      <c r="O56" s="954"/>
      <c r="P56" s="954"/>
      <c r="Q56" s="954"/>
      <c r="R56" s="954"/>
      <c r="S56" s="954"/>
      <c r="T56" s="954"/>
      <c r="U56" s="954"/>
      <c r="V56" s="954"/>
    </row>
    <row r="57" spans="1:22" ht="13.5" thickBot="1" x14ac:dyDescent="0.25">
      <c r="A57" s="1503" t="s">
        <v>1756</v>
      </c>
      <c r="B57" s="1511">
        <v>7686484.2199999997</v>
      </c>
      <c r="C57" s="968">
        <v>-63234.07</v>
      </c>
      <c r="D57" s="969">
        <v>0</v>
      </c>
      <c r="E57" s="1242">
        <v>5506056.7999999998</v>
      </c>
      <c r="F57" s="968">
        <v>-186703.14</v>
      </c>
      <c r="G57" s="968">
        <v>-22494372</v>
      </c>
      <c r="H57" s="968">
        <v>-69605.539999999994</v>
      </c>
      <c r="I57" s="968">
        <v>-1339755</v>
      </c>
      <c r="J57" s="969">
        <v>-3828390</v>
      </c>
      <c r="O57" s="954"/>
      <c r="P57" s="954"/>
      <c r="Q57" s="954"/>
      <c r="R57" s="954"/>
      <c r="S57" s="954"/>
      <c r="T57" s="954"/>
      <c r="U57" s="954"/>
      <c r="V57" s="954"/>
    </row>
    <row r="58" spans="1:22" s="922" customFormat="1" ht="13.5" thickBot="1" x14ac:dyDescent="0.25">
      <c r="A58" s="919" t="s">
        <v>1741</v>
      </c>
      <c r="B58" s="900">
        <v>3179022.7500000009</v>
      </c>
      <c r="C58" s="901">
        <v>25433508.039999999</v>
      </c>
      <c r="D58" s="902">
        <v>80740192</v>
      </c>
      <c r="E58" s="970">
        <v>-25040209.169999998</v>
      </c>
      <c r="F58" s="901">
        <v>30788258.399999999</v>
      </c>
      <c r="G58" s="901">
        <v>83254007</v>
      </c>
      <c r="H58" s="901">
        <v>279104.40000000002</v>
      </c>
      <c r="I58" s="901">
        <v>-39181765</v>
      </c>
      <c r="J58" s="902">
        <v>94314123</v>
      </c>
      <c r="O58" s="971"/>
      <c r="P58" s="971"/>
      <c r="Q58" s="971"/>
      <c r="R58" s="971"/>
      <c r="S58" s="971"/>
      <c r="T58" s="971"/>
      <c r="U58" s="971"/>
      <c r="V58" s="971"/>
    </row>
    <row r="59" spans="1:22" x14ac:dyDescent="0.2">
      <c r="A59" s="1504" t="s">
        <v>1742</v>
      </c>
      <c r="B59" s="1501">
        <v>259260615.67999995</v>
      </c>
      <c r="C59" s="903">
        <v>31013871.81000001</v>
      </c>
      <c r="D59" s="904">
        <v>-136101619</v>
      </c>
      <c r="E59" s="1243">
        <v>20216780.539999995</v>
      </c>
      <c r="F59" s="903">
        <v>36263280.099999979</v>
      </c>
      <c r="G59" s="903">
        <v>834697226</v>
      </c>
      <c r="H59" s="903">
        <v>16985487.250000004</v>
      </c>
      <c r="I59" s="903">
        <v>461174795</v>
      </c>
      <c r="J59" s="904">
        <v>362461021</v>
      </c>
      <c r="O59" s="954"/>
      <c r="P59" s="954"/>
      <c r="Q59" s="954"/>
      <c r="R59" s="954"/>
      <c r="S59" s="954"/>
      <c r="T59" s="954"/>
      <c r="U59" s="954"/>
      <c r="V59" s="954"/>
    </row>
    <row r="60" spans="1:22" x14ac:dyDescent="0.2">
      <c r="A60" s="1503" t="s">
        <v>1757</v>
      </c>
      <c r="B60" s="1511">
        <v>0</v>
      </c>
      <c r="C60" s="968">
        <v>0</v>
      </c>
      <c r="D60" s="969">
        <v>0</v>
      </c>
      <c r="E60" s="1242">
        <v>0</v>
      </c>
      <c r="F60" s="968">
        <v>0</v>
      </c>
      <c r="G60" s="968">
        <v>0</v>
      </c>
      <c r="H60" s="968">
        <v>360975.17</v>
      </c>
      <c r="I60" s="968">
        <v>0</v>
      </c>
      <c r="J60" s="969">
        <v>0</v>
      </c>
      <c r="O60" s="954"/>
      <c r="P60" s="954"/>
      <c r="Q60" s="954"/>
      <c r="R60" s="954"/>
      <c r="S60" s="954"/>
      <c r="T60" s="954"/>
      <c r="U60" s="954"/>
      <c r="V60" s="954"/>
    </row>
    <row r="61" spans="1:22" x14ac:dyDescent="0.2">
      <c r="A61" s="1503" t="s">
        <v>1758</v>
      </c>
      <c r="B61" s="1511">
        <v>0</v>
      </c>
      <c r="C61" s="968">
        <v>-205337.61</v>
      </c>
      <c r="D61" s="969">
        <v>0</v>
      </c>
      <c r="E61" s="1242">
        <v>0</v>
      </c>
      <c r="F61" s="968">
        <v>0</v>
      </c>
      <c r="G61" s="968">
        <v>-20814528</v>
      </c>
      <c r="H61" s="968">
        <v>-1843200.98</v>
      </c>
      <c r="I61" s="968">
        <v>0</v>
      </c>
      <c r="J61" s="969">
        <v>0</v>
      </c>
      <c r="O61" s="954"/>
      <c r="P61" s="954"/>
      <c r="Q61" s="954"/>
      <c r="R61" s="954"/>
      <c r="S61" s="954"/>
      <c r="T61" s="954"/>
      <c r="U61" s="954"/>
      <c r="V61" s="954"/>
    </row>
    <row r="62" spans="1:22" x14ac:dyDescent="0.2">
      <c r="A62" s="1503" t="s">
        <v>1759</v>
      </c>
      <c r="B62" s="1511">
        <v>0</v>
      </c>
      <c r="C62" s="968">
        <v>1390012.09</v>
      </c>
      <c r="D62" s="969">
        <v>1325799</v>
      </c>
      <c r="E62" s="1242">
        <v>0</v>
      </c>
      <c r="F62" s="968">
        <v>0</v>
      </c>
      <c r="G62" s="968">
        <v>0</v>
      </c>
      <c r="H62" s="968">
        <v>0</v>
      </c>
      <c r="I62" s="968">
        <v>54636598</v>
      </c>
      <c r="J62" s="969">
        <v>0</v>
      </c>
      <c r="O62" s="954"/>
      <c r="P62" s="954"/>
      <c r="Q62" s="954"/>
      <c r="R62" s="954"/>
      <c r="S62" s="954"/>
      <c r="T62" s="954"/>
      <c r="U62" s="954"/>
      <c r="V62" s="954"/>
    </row>
    <row r="63" spans="1:22" ht="13.5" thickBot="1" x14ac:dyDescent="0.25">
      <c r="A63" s="1503" t="s">
        <v>1760</v>
      </c>
      <c r="B63" s="1511">
        <v>0</v>
      </c>
      <c r="C63" s="968">
        <v>0</v>
      </c>
      <c r="D63" s="969">
        <v>0</v>
      </c>
      <c r="E63" s="1242">
        <v>0</v>
      </c>
      <c r="F63" s="968">
        <v>0</v>
      </c>
      <c r="G63" s="968">
        <v>0</v>
      </c>
      <c r="H63" s="968">
        <v>0</v>
      </c>
      <c r="I63" s="968">
        <v>0</v>
      </c>
      <c r="J63" s="969">
        <v>0</v>
      </c>
      <c r="O63" s="954"/>
      <c r="P63" s="954"/>
      <c r="Q63" s="954"/>
      <c r="R63" s="954"/>
      <c r="S63" s="954"/>
      <c r="T63" s="954"/>
      <c r="U63" s="954"/>
      <c r="V63" s="954"/>
    </row>
    <row r="64" spans="1:22" s="922" customFormat="1" ht="26.25" thickBot="1" x14ac:dyDescent="0.25">
      <c r="A64" s="919" t="s">
        <v>1747</v>
      </c>
      <c r="B64" s="900">
        <v>259260615.67999995</v>
      </c>
      <c r="C64" s="901">
        <v>32198546.29000001</v>
      </c>
      <c r="D64" s="902">
        <v>-134775820</v>
      </c>
      <c r="E64" s="970">
        <v>20216780.539999995</v>
      </c>
      <c r="F64" s="901">
        <v>36263280.099999979</v>
      </c>
      <c r="G64" s="901">
        <v>813882698</v>
      </c>
      <c r="H64" s="901">
        <v>15503261.440000005</v>
      </c>
      <c r="I64" s="901">
        <v>515811393</v>
      </c>
      <c r="J64" s="902">
        <v>362461021</v>
      </c>
      <c r="O64" s="971"/>
      <c r="P64" s="971"/>
      <c r="Q64" s="971"/>
      <c r="R64" s="971"/>
      <c r="S64" s="971"/>
      <c r="T64" s="971"/>
      <c r="U64" s="971"/>
      <c r="V64" s="971"/>
    </row>
    <row r="65" spans="1:22" ht="13.5" thickBot="1" x14ac:dyDescent="0.25">
      <c r="A65" s="1503" t="s">
        <v>1761</v>
      </c>
      <c r="B65" s="1511">
        <v>-13298507.359999999</v>
      </c>
      <c r="C65" s="968">
        <v>-2992979.19</v>
      </c>
      <c r="D65" s="969">
        <v>-808096</v>
      </c>
      <c r="E65" s="1242">
        <v>-10907851.890000001</v>
      </c>
      <c r="F65" s="968">
        <v>-35651889.039999999</v>
      </c>
      <c r="G65" s="968">
        <v>0</v>
      </c>
      <c r="H65" s="968">
        <v>-10633654.189999999</v>
      </c>
      <c r="I65" s="968">
        <v>-298349645</v>
      </c>
      <c r="J65" s="969">
        <v>0</v>
      </c>
      <c r="O65" s="954"/>
      <c r="P65" s="954"/>
      <c r="Q65" s="954"/>
      <c r="R65" s="954"/>
      <c r="S65" s="954"/>
      <c r="T65" s="954"/>
      <c r="U65" s="954"/>
      <c r="V65" s="954"/>
    </row>
    <row r="66" spans="1:22" s="922" customFormat="1" ht="13.5" thickBot="1" x14ac:dyDescent="0.25">
      <c r="A66" s="919" t="s">
        <v>1749</v>
      </c>
      <c r="B66" s="900">
        <v>245962108.31999993</v>
      </c>
      <c r="C66" s="901">
        <v>29205567.100000009</v>
      </c>
      <c r="D66" s="902">
        <v>-135583916</v>
      </c>
      <c r="E66" s="970">
        <v>9308928.6499999948</v>
      </c>
      <c r="F66" s="901">
        <v>611391.05999998003</v>
      </c>
      <c r="G66" s="901">
        <v>813882698</v>
      </c>
      <c r="H66" s="901">
        <v>4869607.2500000056</v>
      </c>
      <c r="I66" s="901">
        <v>217461748</v>
      </c>
      <c r="J66" s="902">
        <v>362461021</v>
      </c>
      <c r="O66" s="971"/>
      <c r="P66" s="971"/>
      <c r="Q66" s="971"/>
      <c r="R66" s="971"/>
      <c r="S66" s="971"/>
      <c r="T66" s="971"/>
      <c r="U66" s="971"/>
      <c r="V66" s="971"/>
    </row>
    <row r="67" spans="1:22" ht="13.5" thickBot="1" x14ac:dyDescent="0.25">
      <c r="A67" s="1503" t="s">
        <v>1762</v>
      </c>
      <c r="B67" s="1511">
        <v>-44834392.969999999</v>
      </c>
      <c r="C67" s="968">
        <v>0</v>
      </c>
      <c r="D67" s="969">
        <v>3721666</v>
      </c>
      <c r="E67" s="1242">
        <v>0</v>
      </c>
      <c r="F67" s="968">
        <v>0</v>
      </c>
      <c r="G67" s="968">
        <v>-213823629</v>
      </c>
      <c r="H67" s="968">
        <v>0</v>
      </c>
      <c r="I67" s="968">
        <v>-98135304</v>
      </c>
      <c r="J67" s="969">
        <v>-6819904</v>
      </c>
      <c r="O67" s="954"/>
      <c r="P67" s="954"/>
      <c r="Q67" s="954"/>
      <c r="R67" s="954"/>
      <c r="S67" s="954"/>
      <c r="T67" s="954"/>
      <c r="U67" s="954"/>
      <c r="V67" s="954"/>
    </row>
    <row r="68" spans="1:22" s="922" customFormat="1" ht="13.5" thickBot="1" x14ac:dyDescent="0.25">
      <c r="A68" s="932" t="s">
        <v>1751</v>
      </c>
      <c r="B68" s="900">
        <v>201127715.34999993</v>
      </c>
      <c r="C68" s="901">
        <v>29205567.100000009</v>
      </c>
      <c r="D68" s="902">
        <v>-131862250</v>
      </c>
      <c r="E68" s="970">
        <v>9308928.6499999948</v>
      </c>
      <c r="F68" s="901">
        <v>611391.05999998003</v>
      </c>
      <c r="G68" s="901">
        <v>600059069</v>
      </c>
      <c r="H68" s="901">
        <v>4869607.2500000056</v>
      </c>
      <c r="I68" s="901">
        <v>119326444</v>
      </c>
      <c r="J68" s="902">
        <v>355641117</v>
      </c>
      <c r="K68" s="802"/>
      <c r="L68" s="802"/>
      <c r="M68" s="802"/>
      <c r="N68" s="802"/>
      <c r="O68" s="971"/>
      <c r="P68" s="971"/>
      <c r="Q68" s="971"/>
      <c r="R68" s="971"/>
      <c r="S68" s="971"/>
      <c r="T68" s="971"/>
      <c r="U68" s="971"/>
      <c r="V68" s="971"/>
    </row>
    <row r="69" spans="1:22" ht="2.25" customHeight="1" thickBot="1" x14ac:dyDescent="0.25">
      <c r="A69" s="972"/>
      <c r="B69" s="973"/>
      <c r="C69" s="973"/>
      <c r="D69" s="973"/>
      <c r="E69" s="973"/>
      <c r="F69" s="974"/>
      <c r="G69" s="975"/>
      <c r="H69" s="975"/>
      <c r="I69" s="975"/>
      <c r="J69" s="976"/>
    </row>
    <row r="70" spans="1:22" x14ac:dyDescent="0.2">
      <c r="A70" s="832" t="s">
        <v>1710</v>
      </c>
      <c r="B70" s="977"/>
      <c r="C70" s="977"/>
      <c r="D70" s="977"/>
      <c r="E70" s="977"/>
      <c r="F70" s="977"/>
      <c r="G70" s="978"/>
      <c r="H70" s="978"/>
      <c r="I70" s="978"/>
      <c r="J70" s="978"/>
    </row>
    <row r="71" spans="1:22" x14ac:dyDescent="0.2">
      <c r="A71" s="832"/>
      <c r="B71" s="953"/>
      <c r="C71" s="953"/>
      <c r="D71" s="953"/>
      <c r="E71" s="953"/>
      <c r="F71" s="953"/>
      <c r="G71" s="953"/>
      <c r="H71" s="953"/>
      <c r="I71" s="953"/>
      <c r="J71" s="953"/>
      <c r="K71" s="978"/>
      <c r="L71" s="978"/>
    </row>
    <row r="72" spans="1:22" x14ac:dyDescent="0.2">
      <c r="B72" s="979"/>
      <c r="C72" s="979"/>
      <c r="D72" s="979"/>
      <c r="E72" s="979"/>
      <c r="F72" s="979"/>
      <c r="G72" s="979"/>
      <c r="H72" s="979"/>
      <c r="I72" s="979"/>
      <c r="J72" s="979"/>
      <c r="K72" s="835"/>
    </row>
    <row r="73" spans="1:22" x14ac:dyDescent="0.2">
      <c r="B73" s="980"/>
      <c r="C73" s="980"/>
      <c r="D73" s="980"/>
      <c r="E73" s="980"/>
      <c r="F73" s="980"/>
      <c r="G73" s="980"/>
      <c r="H73" s="980"/>
      <c r="I73" s="980"/>
      <c r="J73" s="980"/>
    </row>
    <row r="74" spans="1:22" x14ac:dyDescent="0.2">
      <c r="B74" s="835"/>
      <c r="C74" s="835"/>
      <c r="D74" s="835"/>
      <c r="E74" s="835"/>
      <c r="F74" s="835"/>
      <c r="G74" s="835"/>
      <c r="H74" s="835"/>
      <c r="I74" s="835"/>
      <c r="J74" s="835"/>
    </row>
    <row r="75" spans="1:22" x14ac:dyDescent="0.2">
      <c r="B75" s="953"/>
      <c r="C75" s="953"/>
      <c r="D75" s="953"/>
      <c r="E75" s="953"/>
      <c r="F75" s="953"/>
      <c r="G75" s="953"/>
      <c r="H75" s="953"/>
      <c r="I75" s="953"/>
      <c r="J75" s="953"/>
    </row>
    <row r="76" spans="1:22" x14ac:dyDescent="0.2">
      <c r="B76" s="835"/>
      <c r="C76" s="835"/>
      <c r="D76" s="835"/>
      <c r="E76" s="835"/>
      <c r="F76" s="835"/>
      <c r="G76" s="835"/>
      <c r="H76" s="835"/>
      <c r="I76" s="835"/>
      <c r="J76" s="835"/>
    </row>
  </sheetData>
  <mergeCells count="16">
    <mergeCell ref="A33:K33"/>
    <mergeCell ref="A38:J38"/>
    <mergeCell ref="A39:J39"/>
    <mergeCell ref="A40:J40"/>
    <mergeCell ref="A42:A43"/>
    <mergeCell ref="B42:D42"/>
    <mergeCell ref="F42:J42"/>
    <mergeCell ref="A2:U2"/>
    <mergeCell ref="A3:U3"/>
    <mergeCell ref="A4:U4"/>
    <mergeCell ref="A6:A7"/>
    <mergeCell ref="K6:M6"/>
    <mergeCell ref="N6:P6"/>
    <mergeCell ref="Q6:S6"/>
    <mergeCell ref="T6:U6"/>
    <mergeCell ref="B6:J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05"/>
  <sheetViews>
    <sheetView showGridLines="0" zoomScaleNormal="100" workbookViewId="0">
      <selection activeCell="C67" sqref="C67"/>
    </sheetView>
  </sheetViews>
  <sheetFormatPr defaultColWidth="9.140625" defaultRowHeight="12.75" x14ac:dyDescent="0.2"/>
  <cols>
    <col min="1" max="1" width="40" style="802" customWidth="1"/>
    <col min="2" max="2" width="9" style="802" customWidth="1"/>
    <col min="3" max="3" width="9.5703125" style="802" customWidth="1"/>
    <col min="4" max="4" width="9.140625" style="802" customWidth="1"/>
    <col min="5" max="5" width="9.42578125" style="802" customWidth="1"/>
    <col min="6" max="6" width="9.7109375" style="802" customWidth="1"/>
    <col min="7" max="7" width="9.85546875" style="802" customWidth="1"/>
    <col min="8" max="8" width="8.85546875" style="802" customWidth="1"/>
    <col min="9" max="10" width="8.7109375" style="802" customWidth="1"/>
    <col min="11" max="11" width="9" style="802" customWidth="1"/>
    <col min="12" max="12" width="8.140625" style="802" customWidth="1"/>
    <col min="13" max="13" width="9.42578125" style="802" customWidth="1"/>
    <col min="14" max="14" width="8.85546875" style="802" customWidth="1"/>
    <col min="15" max="16" width="7.42578125" style="802" customWidth="1"/>
    <col min="17" max="17" width="8.140625" style="802" customWidth="1"/>
    <col min="18" max="18" width="15.28515625" style="802" customWidth="1"/>
    <col min="19" max="19" width="14.5703125" style="802" customWidth="1"/>
    <col min="20" max="30" width="11.42578125" style="802" customWidth="1"/>
    <col min="31" max="31" width="15" style="802" customWidth="1"/>
    <col min="32" max="16384" width="9.140625" style="802"/>
  </cols>
  <sheetData>
    <row r="1" spans="1:18" ht="15.75" x14ac:dyDescent="0.25">
      <c r="A1" s="1893" t="s">
        <v>1769</v>
      </c>
      <c r="B1" s="1893"/>
      <c r="C1" s="1893"/>
      <c r="D1" s="1893"/>
      <c r="E1" s="1893"/>
      <c r="F1" s="1893"/>
      <c r="G1" s="1893"/>
      <c r="H1" s="1893"/>
      <c r="I1" s="1893"/>
      <c r="J1" s="1893"/>
      <c r="K1" s="1893"/>
    </row>
    <row r="2" spans="1:18" ht="15.75" x14ac:dyDescent="0.2">
      <c r="A2" s="1894" t="s">
        <v>2456</v>
      </c>
      <c r="B2" s="1894"/>
      <c r="C2" s="1894"/>
      <c r="D2" s="1894"/>
      <c r="E2" s="1894"/>
      <c r="F2" s="1894"/>
      <c r="G2" s="1894"/>
      <c r="H2" s="1894"/>
      <c r="I2" s="1894"/>
      <c r="J2" s="1894"/>
      <c r="K2" s="1894"/>
      <c r="L2" s="981"/>
      <c r="M2" s="981"/>
      <c r="N2" s="981"/>
      <c r="O2" s="981"/>
      <c r="P2" s="981"/>
      <c r="Q2" s="981"/>
      <c r="R2" s="981"/>
    </row>
    <row r="3" spans="1:18" ht="15.75" x14ac:dyDescent="0.2">
      <c r="A3" s="1894" t="s">
        <v>1770</v>
      </c>
      <c r="B3" s="1894"/>
      <c r="C3" s="1894"/>
      <c r="D3" s="1894"/>
      <c r="E3" s="1894"/>
      <c r="F3" s="1894"/>
      <c r="G3" s="1894"/>
      <c r="H3" s="1894"/>
      <c r="I3" s="1894"/>
      <c r="J3" s="1894"/>
      <c r="K3" s="1894"/>
      <c r="L3" s="981"/>
      <c r="M3" s="981"/>
      <c r="N3" s="981"/>
      <c r="O3" s="981"/>
      <c r="P3" s="981"/>
      <c r="Q3" s="981"/>
      <c r="R3" s="981"/>
    </row>
    <row r="4" spans="1:18" ht="6.75" customHeight="1" thickBot="1" x14ac:dyDescent="0.25">
      <c r="A4" s="959"/>
      <c r="B4" s="959"/>
      <c r="C4" s="959"/>
      <c r="D4" s="959"/>
      <c r="E4" s="959"/>
      <c r="F4" s="959"/>
      <c r="G4" s="959"/>
      <c r="H4" s="959"/>
      <c r="I4" s="959"/>
      <c r="J4" s="959"/>
      <c r="K4" s="959"/>
      <c r="L4" s="981"/>
      <c r="M4" s="981"/>
      <c r="N4" s="981"/>
      <c r="O4" s="981"/>
      <c r="P4" s="981"/>
      <c r="Q4" s="981"/>
      <c r="R4" s="981"/>
    </row>
    <row r="5" spans="1:18" ht="23.25" customHeight="1" thickBot="1" x14ac:dyDescent="0.25">
      <c r="A5" s="1444" t="s">
        <v>1771</v>
      </c>
      <c r="B5" s="1441" t="s">
        <v>564</v>
      </c>
      <c r="C5" s="1442" t="s">
        <v>565</v>
      </c>
      <c r="D5" s="1442" t="s">
        <v>566</v>
      </c>
      <c r="E5" s="1442" t="s">
        <v>567</v>
      </c>
      <c r="F5" s="1442" t="s">
        <v>568</v>
      </c>
      <c r="G5" s="1442" t="s">
        <v>569</v>
      </c>
      <c r="H5" s="1442" t="s">
        <v>570</v>
      </c>
      <c r="I5" s="1442" t="s">
        <v>571</v>
      </c>
      <c r="J5" s="1442" t="s">
        <v>572</v>
      </c>
      <c r="K5" s="1246" t="s">
        <v>573</v>
      </c>
      <c r="L5" s="981"/>
      <c r="M5" s="981"/>
      <c r="N5" s="981"/>
      <c r="O5" s="981"/>
      <c r="P5" s="981"/>
      <c r="Q5" s="981"/>
      <c r="R5" s="981"/>
    </row>
    <row r="6" spans="1:18" ht="13.5" thickBot="1" x14ac:dyDescent="0.25">
      <c r="A6" s="1895" t="s">
        <v>595</v>
      </c>
      <c r="B6" s="1896"/>
      <c r="C6" s="1896"/>
      <c r="D6" s="1896"/>
      <c r="E6" s="1896"/>
      <c r="F6" s="1896"/>
      <c r="G6" s="1896"/>
      <c r="H6" s="1896"/>
      <c r="I6" s="1896"/>
      <c r="J6" s="1896"/>
      <c r="K6" s="1897"/>
      <c r="L6" s="981"/>
      <c r="M6" s="981"/>
      <c r="N6" s="981"/>
      <c r="O6" s="981"/>
      <c r="P6" s="981"/>
      <c r="Q6" s="981"/>
      <c r="R6" s="832"/>
    </row>
    <row r="7" spans="1:18" x14ac:dyDescent="0.2">
      <c r="A7" s="1253" t="s">
        <v>1772</v>
      </c>
      <c r="B7" s="1631">
        <v>0.70622197458933267</v>
      </c>
      <c r="C7" s="1632">
        <v>1.7673342043946709</v>
      </c>
      <c r="D7" s="1632">
        <v>1.0755712447918047</v>
      </c>
      <c r="E7" s="1632">
        <v>1.0667654920610954</v>
      </c>
      <c r="F7" s="1632">
        <v>0.98461278994974588</v>
      </c>
      <c r="G7" s="1632">
        <v>1.6554830509213909</v>
      </c>
      <c r="H7" s="1632">
        <v>2.8955296180600687</v>
      </c>
      <c r="I7" s="1632">
        <v>1.6054362060807987</v>
      </c>
      <c r="J7" s="1632">
        <v>1.1424822848880694</v>
      </c>
      <c r="K7" s="1633">
        <v>50.477645789446079</v>
      </c>
      <c r="L7" s="981"/>
      <c r="M7" s="981"/>
      <c r="N7" s="981"/>
      <c r="O7" s="981"/>
      <c r="P7" s="981"/>
      <c r="Q7" s="981"/>
      <c r="R7" s="981"/>
    </row>
    <row r="8" spans="1:18" ht="13.5" thickBot="1" x14ac:dyDescent="0.25">
      <c r="A8" s="1253" t="s">
        <v>1773</v>
      </c>
      <c r="B8" s="1634">
        <v>0.63834966871580712</v>
      </c>
      <c r="C8" s="986">
        <v>1.7549903671797042</v>
      </c>
      <c r="D8" s="986">
        <v>0.96497843365902047</v>
      </c>
      <c r="E8" s="986">
        <v>0.79224872577652061</v>
      </c>
      <c r="F8" s="986">
        <v>0.85102539158412527</v>
      </c>
      <c r="G8" s="986">
        <v>1.5594545458252145</v>
      </c>
      <c r="H8" s="986">
        <v>1.8568254892287599</v>
      </c>
      <c r="I8" s="986">
        <v>1.2491180239077455</v>
      </c>
      <c r="J8" s="986">
        <v>1.104940915030993</v>
      </c>
      <c r="K8" s="1247">
        <v>44.255624560547744</v>
      </c>
      <c r="L8" s="981"/>
      <c r="M8" s="981"/>
      <c r="N8" s="981"/>
      <c r="O8" s="981"/>
      <c r="P8" s="981"/>
      <c r="Q8" s="981"/>
      <c r="R8" s="981"/>
    </row>
    <row r="9" spans="1:18" ht="13.5" thickBot="1" x14ac:dyDescent="0.25">
      <c r="A9" s="999" t="s">
        <v>1774</v>
      </c>
      <c r="B9" s="999"/>
      <c r="C9" s="1000"/>
      <c r="D9" s="1000"/>
      <c r="E9" s="1000"/>
      <c r="F9" s="1000"/>
      <c r="G9" s="1000"/>
      <c r="H9" s="1000"/>
      <c r="I9" s="1000"/>
      <c r="J9" s="1000"/>
      <c r="K9" s="1001"/>
      <c r="L9" s="981"/>
      <c r="M9" s="981"/>
      <c r="N9" s="981"/>
      <c r="O9" s="981"/>
      <c r="P9" s="981"/>
      <c r="Q9" s="981"/>
      <c r="R9" s="981"/>
    </row>
    <row r="10" spans="1:18" ht="13.5" thickBot="1" x14ac:dyDescent="0.25">
      <c r="A10" s="1253" t="s">
        <v>1775</v>
      </c>
      <c r="B10" s="1634">
        <v>1.1003401248050328</v>
      </c>
      <c r="C10" s="986">
        <v>0.82954708175269232</v>
      </c>
      <c r="D10" s="986">
        <v>1.632148542548395</v>
      </c>
      <c r="E10" s="986">
        <v>1.4169136475553024</v>
      </c>
      <c r="F10" s="986">
        <v>1.6813400636167528</v>
      </c>
      <c r="G10" s="986">
        <v>0.55333715454649934</v>
      </c>
      <c r="H10" s="986">
        <v>0.88040470963236872</v>
      </c>
      <c r="I10" s="986">
        <v>1.5875249161607818</v>
      </c>
      <c r="J10" s="986">
        <v>1.5386698212337562</v>
      </c>
      <c r="K10" s="1247">
        <v>0.76800270290701411</v>
      </c>
      <c r="L10" s="981"/>
      <c r="M10" s="981"/>
      <c r="N10" s="981"/>
      <c r="O10" s="981"/>
      <c r="P10" s="981"/>
      <c r="Q10" s="981"/>
      <c r="R10" s="981"/>
    </row>
    <row r="11" spans="1:18" ht="13.5" thickBot="1" x14ac:dyDescent="0.25">
      <c r="A11" s="999" t="s">
        <v>1776</v>
      </c>
      <c r="B11" s="999"/>
      <c r="C11" s="1000"/>
      <c r="D11" s="1000"/>
      <c r="E11" s="1000"/>
      <c r="F11" s="1000"/>
      <c r="G11" s="1000"/>
      <c r="H11" s="1000"/>
      <c r="I11" s="1000"/>
      <c r="J11" s="1000"/>
      <c r="K11" s="1001"/>
      <c r="L11" s="981"/>
      <c r="M11" s="981"/>
      <c r="N11" s="981"/>
      <c r="O11" s="981"/>
      <c r="P11" s="981"/>
      <c r="Q11" s="981"/>
      <c r="R11" s="981"/>
    </row>
    <row r="12" spans="1:18" ht="13.5" thickBot="1" x14ac:dyDescent="0.25">
      <c r="A12" s="1253" t="s">
        <v>1777</v>
      </c>
      <c r="B12" s="1634">
        <v>1.1042574643204416E-2</v>
      </c>
      <c r="C12" s="986">
        <v>3.4294179331537111E-2</v>
      </c>
      <c r="D12" s="986">
        <v>0.22543043720116254</v>
      </c>
      <c r="E12" s="986">
        <v>0.11039123750612058</v>
      </c>
      <c r="F12" s="986">
        <v>0.17656974465764372</v>
      </c>
      <c r="G12" s="986">
        <v>0.25798116642738578</v>
      </c>
      <c r="H12" s="986">
        <v>6.7566432260937658E-3</v>
      </c>
      <c r="I12" s="986">
        <v>0.16828360993812336</v>
      </c>
      <c r="J12" s="986">
        <v>0.14218443633272956</v>
      </c>
      <c r="K12" s="1247">
        <v>8.5669193076058203E-3</v>
      </c>
      <c r="L12" s="981"/>
      <c r="M12" s="981"/>
      <c r="N12" s="981"/>
      <c r="O12" s="981"/>
      <c r="P12" s="981"/>
      <c r="Q12" s="981"/>
      <c r="R12" s="981"/>
    </row>
    <row r="13" spans="1:18" ht="13.5" thickBot="1" x14ac:dyDescent="0.25">
      <c r="A13" s="1002" t="s">
        <v>1778</v>
      </c>
      <c r="B13" s="1002"/>
      <c r="C13" s="1003"/>
      <c r="D13" s="1003"/>
      <c r="E13" s="1003"/>
      <c r="F13" s="1003"/>
      <c r="G13" s="1003"/>
      <c r="H13" s="1003"/>
      <c r="I13" s="1003"/>
      <c r="J13" s="1003"/>
      <c r="K13" s="1004"/>
      <c r="L13" s="981"/>
      <c r="M13" s="981"/>
      <c r="N13" s="981"/>
      <c r="O13" s="981"/>
      <c r="P13" s="981"/>
      <c r="Q13" s="981"/>
      <c r="R13" s="981"/>
    </row>
    <row r="14" spans="1:18" x14ac:dyDescent="0.2">
      <c r="A14" s="1253" t="s">
        <v>1779</v>
      </c>
      <c r="B14" s="1634">
        <v>0.15830348865321323</v>
      </c>
      <c r="C14" s="986">
        <v>0.23342405776851399</v>
      </c>
      <c r="D14" s="986">
        <v>0.56045828176594437</v>
      </c>
      <c r="E14" s="986">
        <v>0.47054962274734269</v>
      </c>
      <c r="F14" s="986">
        <v>0.53631910493996171</v>
      </c>
      <c r="G14" s="986">
        <v>0.40325848157701305</v>
      </c>
      <c r="H14" s="986">
        <v>0.10600852138221986</v>
      </c>
      <c r="I14" s="986">
        <v>0.70380788177583853</v>
      </c>
      <c r="J14" s="986">
        <v>0.44403196238608128</v>
      </c>
      <c r="K14" s="1247">
        <v>5.4842092045320886E-3</v>
      </c>
      <c r="L14" s="981"/>
      <c r="M14" s="981"/>
      <c r="N14" s="981"/>
      <c r="O14" s="981"/>
      <c r="P14" s="981"/>
      <c r="Q14" s="981"/>
      <c r="R14" s="981"/>
    </row>
    <row r="15" spans="1:18" ht="13.5" thickBot="1" x14ac:dyDescent="0.25">
      <c r="A15" s="1253" t="s">
        <v>1780</v>
      </c>
      <c r="B15" s="1634">
        <v>0.18807668383930218</v>
      </c>
      <c r="C15" s="986">
        <v>0.30450219594554667</v>
      </c>
      <c r="D15" s="986">
        <v>1.2750968986918796</v>
      </c>
      <c r="E15" s="986">
        <v>0.88875113318276744</v>
      </c>
      <c r="F15" s="986">
        <v>1.1566556022400436</v>
      </c>
      <c r="G15" s="986">
        <v>0.67576742882363383</v>
      </c>
      <c r="H15" s="986">
        <v>0.11857889467371877</v>
      </c>
      <c r="I15" s="986">
        <v>2.3761870707281578</v>
      </c>
      <c r="J15" s="986">
        <v>0.79866454965965272</v>
      </c>
      <c r="K15" s="1247">
        <v>5.51445161081406E-3</v>
      </c>
      <c r="L15" s="981"/>
      <c r="M15" s="981"/>
      <c r="N15" s="981"/>
      <c r="O15" s="981"/>
      <c r="P15" s="981"/>
      <c r="Q15" s="981"/>
      <c r="R15" s="981"/>
    </row>
    <row r="16" spans="1:18" ht="13.5" thickBot="1" x14ac:dyDescent="0.25">
      <c r="A16" s="999" t="s">
        <v>1781</v>
      </c>
      <c r="B16" s="999"/>
      <c r="C16" s="1000"/>
      <c r="D16" s="1000"/>
      <c r="E16" s="1000"/>
      <c r="F16" s="1000"/>
      <c r="G16" s="1000"/>
      <c r="H16" s="1000"/>
      <c r="I16" s="1000"/>
      <c r="J16" s="1000"/>
      <c r="K16" s="1001"/>
      <c r="L16" s="981"/>
      <c r="M16" s="981"/>
      <c r="N16" s="981"/>
      <c r="O16" s="981"/>
      <c r="P16" s="981"/>
      <c r="Q16" s="981"/>
      <c r="R16" s="981"/>
    </row>
    <row r="17" spans="1:18" ht="13.5" thickBot="1" x14ac:dyDescent="0.25">
      <c r="A17" s="1253" t="s">
        <v>1782</v>
      </c>
      <c r="B17" s="1634">
        <v>0.53312314155230744</v>
      </c>
      <c r="C17" s="986">
        <v>1.5243931436578153</v>
      </c>
      <c r="D17" s="986">
        <v>0.99961596159853905</v>
      </c>
      <c r="E17" s="986">
        <v>1.0341163990074953</v>
      </c>
      <c r="F17" s="986">
        <v>0.92815035107457733</v>
      </c>
      <c r="G17" s="986">
        <v>1.2256689794587581</v>
      </c>
      <c r="H17" s="986">
        <v>-0.757558075796404</v>
      </c>
      <c r="I17" s="986">
        <v>1.1308613247471211</v>
      </c>
      <c r="J17" s="986">
        <v>1.0265781586616858</v>
      </c>
      <c r="K17" s="1247">
        <v>4.3398925280191616</v>
      </c>
      <c r="L17" s="981"/>
      <c r="M17" s="981"/>
      <c r="N17" s="981"/>
      <c r="O17" s="981"/>
      <c r="P17" s="981"/>
      <c r="Q17" s="981"/>
      <c r="R17" s="981"/>
    </row>
    <row r="18" spans="1:18" ht="13.5" thickBot="1" x14ac:dyDescent="0.25">
      <c r="A18" s="999" t="s">
        <v>1783</v>
      </c>
      <c r="B18" s="999"/>
      <c r="C18" s="1000"/>
      <c r="D18" s="1000"/>
      <c r="E18" s="1000"/>
      <c r="F18" s="1000"/>
      <c r="G18" s="1000"/>
      <c r="H18" s="1000"/>
      <c r="I18" s="1000"/>
      <c r="J18" s="1000"/>
      <c r="K18" s="1001"/>
      <c r="L18" s="981"/>
      <c r="M18" s="981"/>
      <c r="N18" s="981"/>
      <c r="O18" s="981"/>
      <c r="P18" s="981"/>
      <c r="Q18" s="981"/>
      <c r="R18" s="981"/>
    </row>
    <row r="19" spans="1:18" x14ac:dyDescent="0.2">
      <c r="A19" s="1253" t="s">
        <v>1784</v>
      </c>
      <c r="B19" s="1634">
        <v>9.5081755506806115E-2</v>
      </c>
      <c r="C19" s="986">
        <v>0.17130593586666393</v>
      </c>
      <c r="D19" s="986">
        <v>0.76146706532625463</v>
      </c>
      <c r="E19" s="986">
        <v>0.58401652457824516</v>
      </c>
      <c r="F19" s="986">
        <v>0.60485453685792501</v>
      </c>
      <c r="G19" s="986">
        <v>1.2774686208116648</v>
      </c>
      <c r="H19" s="986">
        <v>0.12089596588482067</v>
      </c>
      <c r="I19" s="986">
        <v>0.1844826510819291</v>
      </c>
      <c r="J19" s="986">
        <v>0.16451424597517791</v>
      </c>
      <c r="K19" s="1247">
        <v>1.6392229018346981E-2</v>
      </c>
      <c r="L19" s="981"/>
      <c r="M19" s="981"/>
      <c r="N19" s="981"/>
      <c r="O19" s="981"/>
      <c r="P19" s="981"/>
      <c r="Q19" s="981"/>
      <c r="R19" s="981"/>
    </row>
    <row r="20" spans="1:18" x14ac:dyDescent="0.2">
      <c r="A20" s="1253" t="s">
        <v>1785</v>
      </c>
      <c r="B20" s="1634">
        <v>9.2944965534716463E-3</v>
      </c>
      <c r="C20" s="986">
        <v>2.6289092834128613E-2</v>
      </c>
      <c r="D20" s="986">
        <v>9.908608170965337E-2</v>
      </c>
      <c r="E20" s="986">
        <v>5.8446682343003209E-2</v>
      </c>
      <c r="F20" s="986">
        <v>8.1872017245987638E-2</v>
      </c>
      <c r="G20" s="986">
        <v>0.15394807297841151</v>
      </c>
      <c r="H20" s="986">
        <v>6.0403814681883753E-3</v>
      </c>
      <c r="I20" s="986">
        <v>4.984427888998131E-2</v>
      </c>
      <c r="J20" s="986">
        <v>7.9050002047148835E-2</v>
      </c>
      <c r="K20" s="1247">
        <v>8.5199365298845673E-3</v>
      </c>
      <c r="L20" s="987"/>
      <c r="M20" s="981"/>
      <c r="N20" s="981"/>
      <c r="O20" s="981"/>
      <c r="P20" s="981"/>
      <c r="Q20" s="981"/>
      <c r="R20" s="981"/>
    </row>
    <row r="21" spans="1:18" ht="13.5" thickBot="1" x14ac:dyDescent="0.25">
      <c r="A21" s="982" t="s">
        <v>1786</v>
      </c>
      <c r="B21" s="1635">
        <v>1.1042574643204416E-2</v>
      </c>
      <c r="C21" s="983">
        <v>3.4294179331537111E-2</v>
      </c>
      <c r="D21" s="983">
        <v>0.22543043720116254</v>
      </c>
      <c r="E21" s="983">
        <v>0.11039123750612058</v>
      </c>
      <c r="F21" s="983">
        <v>0.17656974465764372</v>
      </c>
      <c r="G21" s="983">
        <v>0.25798116642738578</v>
      </c>
      <c r="H21" s="983">
        <v>6.7566432260937658E-3</v>
      </c>
      <c r="I21" s="983">
        <v>0.16828360993812336</v>
      </c>
      <c r="J21" s="983">
        <v>0.14218443633272956</v>
      </c>
      <c r="K21" s="984">
        <v>8.5669193076058203E-3</v>
      </c>
      <c r="L21" s="987"/>
      <c r="M21" s="981"/>
      <c r="N21" s="981"/>
      <c r="O21" s="981"/>
      <c r="P21" s="981"/>
      <c r="Q21" s="981"/>
      <c r="R21" s="981"/>
    </row>
    <row r="22" spans="1:18" ht="409.6" hidden="1" customHeight="1" x14ac:dyDescent="0.2">
      <c r="B22" s="981"/>
      <c r="C22" s="981"/>
      <c r="D22" s="981"/>
      <c r="E22" s="981"/>
      <c r="F22" s="981"/>
      <c r="G22" s="981"/>
      <c r="H22" s="981"/>
      <c r="I22" s="981"/>
      <c r="J22" s="981"/>
      <c r="K22" s="981"/>
    </row>
    <row r="23" spans="1:18" ht="409.6" hidden="1" customHeight="1" x14ac:dyDescent="0.2">
      <c r="B23" s="981"/>
      <c r="C23" s="981"/>
      <c r="D23" s="981"/>
      <c r="E23" s="981"/>
      <c r="F23" s="981"/>
      <c r="G23" s="981"/>
      <c r="H23" s="981"/>
      <c r="I23" s="981"/>
      <c r="J23" s="981"/>
      <c r="K23" s="981"/>
    </row>
    <row r="24" spans="1:18" ht="409.6" hidden="1" customHeight="1" x14ac:dyDescent="0.2">
      <c r="B24" s="981"/>
      <c r="C24" s="981"/>
      <c r="D24" s="981"/>
      <c r="E24" s="981"/>
      <c r="F24" s="981"/>
      <c r="G24" s="981"/>
      <c r="H24" s="981"/>
      <c r="I24" s="981"/>
      <c r="J24" s="981"/>
      <c r="K24" s="981"/>
    </row>
    <row r="25" spans="1:18" ht="409.6" hidden="1" customHeight="1" x14ac:dyDescent="0.2">
      <c r="B25" s="981"/>
      <c r="C25" s="981"/>
      <c r="D25" s="981"/>
      <c r="E25" s="981"/>
      <c r="F25" s="981"/>
      <c r="G25" s="981"/>
      <c r="H25" s="981"/>
      <c r="I25" s="981"/>
      <c r="J25" s="981"/>
      <c r="K25" s="981"/>
    </row>
    <row r="26" spans="1:18" ht="409.6" hidden="1" customHeight="1" x14ac:dyDescent="0.2">
      <c r="B26" s="981"/>
      <c r="C26" s="981"/>
      <c r="D26" s="981"/>
      <c r="E26" s="981"/>
      <c r="F26" s="981"/>
      <c r="G26" s="981"/>
      <c r="H26" s="981"/>
      <c r="I26" s="981"/>
      <c r="J26" s="981"/>
      <c r="K26" s="981"/>
    </row>
    <row r="27" spans="1:18" ht="409.6" hidden="1" customHeight="1" x14ac:dyDescent="0.2">
      <c r="B27" s="981"/>
      <c r="C27" s="981"/>
      <c r="D27" s="981"/>
      <c r="E27" s="981"/>
      <c r="F27" s="981"/>
      <c r="G27" s="981"/>
      <c r="H27" s="981"/>
      <c r="I27" s="981"/>
      <c r="J27" s="981"/>
      <c r="K27" s="981"/>
    </row>
    <row r="28" spans="1:18" ht="409.6" hidden="1" customHeight="1" x14ac:dyDescent="0.2">
      <c r="B28" s="981"/>
      <c r="C28" s="981"/>
      <c r="D28" s="981"/>
      <c r="E28" s="981"/>
      <c r="F28" s="981"/>
      <c r="G28" s="981"/>
      <c r="H28" s="981"/>
      <c r="I28" s="981"/>
      <c r="J28" s="981"/>
      <c r="K28" s="981"/>
    </row>
    <row r="29" spans="1:18" ht="409.6" hidden="1" customHeight="1" x14ac:dyDescent="0.2">
      <c r="B29" s="981"/>
      <c r="C29" s="981"/>
      <c r="D29" s="981"/>
      <c r="E29" s="981"/>
      <c r="F29" s="981"/>
      <c r="G29" s="981"/>
      <c r="H29" s="981"/>
      <c r="I29" s="981"/>
      <c r="J29" s="981"/>
      <c r="K29" s="981"/>
    </row>
    <row r="30" spans="1:18" ht="409.6" hidden="1" customHeight="1" x14ac:dyDescent="0.2">
      <c r="B30" s="981"/>
      <c r="C30" s="981"/>
      <c r="D30" s="981"/>
      <c r="E30" s="981"/>
      <c r="F30" s="981"/>
      <c r="G30" s="981"/>
      <c r="H30" s="981"/>
      <c r="I30" s="981"/>
      <c r="J30" s="981"/>
      <c r="K30" s="981"/>
    </row>
    <row r="31" spans="1:18" ht="409.6" hidden="1" customHeight="1" x14ac:dyDescent="0.2">
      <c r="B31" s="981"/>
      <c r="C31" s="981"/>
      <c r="D31" s="981"/>
      <c r="E31" s="981"/>
      <c r="F31" s="981"/>
      <c r="G31" s="981"/>
      <c r="H31" s="981"/>
      <c r="I31" s="981"/>
      <c r="J31" s="981"/>
      <c r="K31" s="981"/>
    </row>
    <row r="32" spans="1:18" ht="409.6" hidden="1" customHeight="1" x14ac:dyDescent="0.2">
      <c r="B32" s="981"/>
      <c r="C32" s="981"/>
      <c r="D32" s="981"/>
      <c r="E32" s="981"/>
      <c r="F32" s="981"/>
      <c r="G32" s="981"/>
      <c r="H32" s="981"/>
      <c r="I32" s="981"/>
      <c r="J32" s="981"/>
      <c r="K32" s="981"/>
    </row>
    <row r="33" spans="2:11" ht="409.6" hidden="1" customHeight="1" x14ac:dyDescent="0.2">
      <c r="B33" s="981"/>
      <c r="C33" s="981"/>
      <c r="D33" s="981"/>
      <c r="E33" s="981"/>
      <c r="F33" s="981"/>
      <c r="G33" s="981"/>
      <c r="H33" s="981"/>
      <c r="I33" s="981"/>
      <c r="J33" s="981"/>
      <c r="K33" s="981"/>
    </row>
    <row r="34" spans="2:11" ht="409.6" hidden="1" customHeight="1" x14ac:dyDescent="0.2">
      <c r="B34" s="981"/>
      <c r="C34" s="981"/>
      <c r="D34" s="981"/>
      <c r="E34" s="981"/>
      <c r="F34" s="981"/>
      <c r="G34" s="981"/>
      <c r="H34" s="981"/>
      <c r="I34" s="981"/>
      <c r="J34" s="981"/>
      <c r="K34" s="981"/>
    </row>
    <row r="35" spans="2:11" ht="409.6" hidden="1" customHeight="1" x14ac:dyDescent="0.2">
      <c r="B35" s="981"/>
      <c r="C35" s="981"/>
      <c r="D35" s="981"/>
      <c r="E35" s="981"/>
      <c r="F35" s="981"/>
      <c r="G35" s="981"/>
      <c r="H35" s="981"/>
      <c r="I35" s="981"/>
      <c r="J35" s="981"/>
      <c r="K35" s="981"/>
    </row>
    <row r="36" spans="2:11" ht="409.6" hidden="1" customHeight="1" x14ac:dyDescent="0.2">
      <c r="B36" s="981"/>
      <c r="C36" s="981"/>
      <c r="D36" s="981"/>
      <c r="E36" s="981"/>
      <c r="F36" s="981"/>
      <c r="G36" s="981"/>
      <c r="H36" s="981"/>
      <c r="I36" s="981"/>
      <c r="J36" s="981"/>
      <c r="K36" s="981"/>
    </row>
    <row r="37" spans="2:11" ht="409.6" hidden="1" customHeight="1" x14ac:dyDescent="0.2">
      <c r="B37" s="981"/>
      <c r="C37" s="981"/>
      <c r="D37" s="981"/>
      <c r="E37" s="981"/>
      <c r="F37" s="981"/>
      <c r="G37" s="981"/>
      <c r="H37" s="981"/>
      <c r="I37" s="981"/>
      <c r="J37" s="981"/>
      <c r="K37" s="981"/>
    </row>
    <row r="38" spans="2:11" ht="409.6" hidden="1" customHeight="1" x14ac:dyDescent="0.2">
      <c r="B38" s="981"/>
      <c r="C38" s="981"/>
      <c r="D38" s="981"/>
      <c r="E38" s="981"/>
      <c r="F38" s="981"/>
      <c r="G38" s="981"/>
      <c r="H38" s="981"/>
      <c r="I38" s="981"/>
      <c r="J38" s="981"/>
      <c r="K38" s="981"/>
    </row>
    <row r="39" spans="2:11" ht="409.6" hidden="1" customHeight="1" x14ac:dyDescent="0.2">
      <c r="B39" s="981"/>
      <c r="C39" s="981"/>
      <c r="D39" s="981"/>
      <c r="E39" s="981"/>
      <c r="F39" s="981"/>
      <c r="G39" s="981"/>
      <c r="H39" s="981"/>
      <c r="I39" s="981"/>
      <c r="J39" s="981"/>
      <c r="K39" s="981"/>
    </row>
    <row r="40" spans="2:11" ht="409.6" hidden="1" customHeight="1" x14ac:dyDescent="0.2">
      <c r="B40" s="981"/>
      <c r="C40" s="981"/>
      <c r="D40" s="981"/>
      <c r="E40" s="981"/>
      <c r="F40" s="981"/>
      <c r="G40" s="981"/>
      <c r="H40" s="981"/>
      <c r="I40" s="981"/>
      <c r="J40" s="981"/>
      <c r="K40" s="981"/>
    </row>
    <row r="41" spans="2:11" ht="409.6" hidden="1" customHeight="1" x14ac:dyDescent="0.2">
      <c r="B41" s="981"/>
      <c r="C41" s="981"/>
      <c r="D41" s="981"/>
      <c r="E41" s="981"/>
      <c r="F41" s="981"/>
      <c r="G41" s="981"/>
      <c r="H41" s="981"/>
      <c r="I41" s="981"/>
      <c r="J41" s="981"/>
      <c r="K41" s="981"/>
    </row>
    <row r="42" spans="2:11" ht="409.6" hidden="1" customHeight="1" x14ac:dyDescent="0.2">
      <c r="B42" s="981"/>
      <c r="C42" s="981"/>
      <c r="D42" s="981"/>
      <c r="E42" s="981"/>
      <c r="F42" s="981"/>
      <c r="G42" s="981"/>
      <c r="H42" s="981"/>
      <c r="I42" s="981"/>
      <c r="J42" s="981"/>
      <c r="K42" s="981"/>
    </row>
    <row r="43" spans="2:11" ht="409.6" hidden="1" customHeight="1" x14ac:dyDescent="0.2">
      <c r="B43" s="981"/>
      <c r="C43" s="981"/>
      <c r="D43" s="981"/>
      <c r="E43" s="981"/>
      <c r="F43" s="981"/>
      <c r="G43" s="981"/>
      <c r="H43" s="981"/>
      <c r="I43" s="981"/>
      <c r="J43" s="981"/>
      <c r="K43" s="981"/>
    </row>
    <row r="44" spans="2:11" ht="409.6" hidden="1" customHeight="1" x14ac:dyDescent="0.2">
      <c r="B44" s="981"/>
      <c r="C44" s="981"/>
      <c r="D44" s="981"/>
      <c r="E44" s="981"/>
      <c r="F44" s="981"/>
      <c r="G44" s="981"/>
      <c r="H44" s="981"/>
      <c r="I44" s="981"/>
      <c r="J44" s="981"/>
      <c r="K44" s="981"/>
    </row>
    <row r="45" spans="2:11" ht="409.6" hidden="1" customHeight="1" x14ac:dyDescent="0.2">
      <c r="B45" s="981"/>
      <c r="C45" s="981"/>
      <c r="D45" s="981"/>
      <c r="E45" s="981"/>
      <c r="F45" s="981"/>
      <c r="G45" s="981"/>
      <c r="H45" s="981"/>
      <c r="I45" s="981"/>
      <c r="J45" s="981"/>
      <c r="K45" s="981"/>
    </row>
    <row r="46" spans="2:11" ht="409.6" hidden="1" customHeight="1" x14ac:dyDescent="0.2">
      <c r="B46" s="981"/>
      <c r="C46" s="981"/>
      <c r="D46" s="981"/>
      <c r="E46" s="981"/>
      <c r="F46" s="981"/>
      <c r="G46" s="981"/>
      <c r="H46" s="981"/>
      <c r="I46" s="981"/>
      <c r="J46" s="981"/>
      <c r="K46" s="981"/>
    </row>
    <row r="47" spans="2:11" ht="409.6" hidden="1" customHeight="1" x14ac:dyDescent="0.2">
      <c r="B47" s="981"/>
      <c r="C47" s="981"/>
      <c r="D47" s="981"/>
      <c r="E47" s="981"/>
      <c r="F47" s="981"/>
      <c r="G47" s="981"/>
      <c r="H47" s="981"/>
      <c r="I47" s="981"/>
      <c r="J47" s="981"/>
      <c r="K47" s="981"/>
    </row>
    <row r="48" spans="2:11" ht="409.6" hidden="1" customHeight="1" x14ac:dyDescent="0.2">
      <c r="B48" s="981"/>
      <c r="C48" s="981"/>
      <c r="D48" s="981"/>
      <c r="E48" s="981"/>
      <c r="F48" s="981"/>
      <c r="G48" s="981"/>
      <c r="H48" s="981"/>
      <c r="I48" s="981"/>
      <c r="J48" s="981"/>
      <c r="K48" s="981"/>
    </row>
    <row r="49" spans="1:34" ht="409.6" hidden="1" customHeight="1" x14ac:dyDescent="0.2">
      <c r="B49" s="981"/>
      <c r="C49" s="981"/>
      <c r="D49" s="981"/>
      <c r="E49" s="981"/>
      <c r="F49" s="981"/>
      <c r="G49" s="981"/>
      <c r="H49" s="981"/>
      <c r="I49" s="981"/>
      <c r="J49" s="981"/>
      <c r="K49" s="981"/>
    </row>
    <row r="50" spans="1:34" s="991" customFormat="1" ht="409.6" hidden="1" customHeight="1" x14ac:dyDescent="0.25">
      <c r="A50" s="988"/>
      <c r="B50" s="989"/>
      <c r="C50" s="989"/>
      <c r="D50" s="989"/>
      <c r="E50" s="989"/>
      <c r="F50" s="989"/>
      <c r="G50" s="989"/>
      <c r="H50" s="989"/>
      <c r="I50" s="989"/>
      <c r="J50" s="990"/>
      <c r="K50" s="990"/>
      <c r="M50" s="802"/>
      <c r="N50" s="802"/>
      <c r="O50" s="802"/>
      <c r="P50" s="802"/>
      <c r="Q50" s="802"/>
      <c r="R50" s="802"/>
      <c r="S50" s="802"/>
      <c r="T50" s="802"/>
      <c r="U50" s="802"/>
      <c r="V50" s="802"/>
      <c r="W50" s="802"/>
      <c r="X50" s="802"/>
      <c r="Y50" s="802"/>
      <c r="Z50" s="802"/>
      <c r="AA50" s="802"/>
      <c r="AB50" s="802"/>
      <c r="AC50" s="802"/>
      <c r="AD50" s="802"/>
      <c r="AE50" s="802"/>
      <c r="AF50" s="802"/>
      <c r="AG50" s="802"/>
      <c r="AH50" s="802"/>
    </row>
    <row r="51" spans="1:34" ht="3" customHeight="1" x14ac:dyDescent="0.2">
      <c r="A51" s="992"/>
      <c r="B51" s="993"/>
      <c r="C51" s="993"/>
      <c r="D51" s="993"/>
      <c r="E51" s="993"/>
      <c r="F51" s="993"/>
      <c r="G51" s="993"/>
      <c r="H51" s="993"/>
      <c r="I51" s="993"/>
      <c r="J51" s="993"/>
      <c r="K51" s="993"/>
    </row>
    <row r="52" spans="1:34" x14ac:dyDescent="0.2">
      <c r="A52" s="832" t="s">
        <v>1710</v>
      </c>
      <c r="B52" s="832"/>
      <c r="C52" s="832"/>
      <c r="D52" s="832"/>
      <c r="E52" s="832"/>
      <c r="F52" s="832"/>
      <c r="G52" s="832"/>
      <c r="H52" s="832"/>
      <c r="I52" s="832"/>
      <c r="J52" s="832"/>
      <c r="K52" s="832"/>
    </row>
    <row r="53" spans="1:34" x14ac:dyDescent="0.2">
      <c r="B53" s="1245"/>
      <c r="C53" s="1245"/>
      <c r="D53" s="1245"/>
      <c r="E53" s="1245"/>
      <c r="F53" s="1245"/>
      <c r="G53" s="1245"/>
      <c r="H53" s="1245"/>
      <c r="I53" s="1245"/>
      <c r="J53" s="1245"/>
      <c r="K53" s="981"/>
    </row>
    <row r="55" spans="1:34" ht="4.5" customHeight="1" x14ac:dyDescent="0.2"/>
    <row r="56" spans="1:34" ht="25.5" customHeight="1" x14ac:dyDescent="0.25">
      <c r="A56" s="1893" t="s">
        <v>1787</v>
      </c>
      <c r="B56" s="1893"/>
      <c r="C56" s="1893"/>
      <c r="D56" s="1893"/>
      <c r="E56" s="1893"/>
      <c r="F56" s="1893"/>
      <c r="G56" s="1893"/>
      <c r="H56" s="1893"/>
      <c r="I56" s="1893"/>
      <c r="J56" s="1893"/>
      <c r="K56" s="1893"/>
      <c r="L56" s="1893"/>
      <c r="M56" s="1893"/>
      <c r="N56" s="1893"/>
      <c r="O56" s="1893"/>
      <c r="P56" s="1893"/>
      <c r="Q56" s="1893"/>
      <c r="R56" s="1893"/>
      <c r="S56" s="1893"/>
    </row>
    <row r="57" spans="1:34" ht="15.75" x14ac:dyDescent="0.2">
      <c r="A57" s="1890" t="s">
        <v>2456</v>
      </c>
      <c r="B57" s="1890"/>
      <c r="C57" s="1890"/>
      <c r="D57" s="1890"/>
      <c r="E57" s="1890"/>
      <c r="F57" s="1890"/>
      <c r="G57" s="1890"/>
      <c r="H57" s="1890"/>
      <c r="I57" s="1890"/>
      <c r="J57" s="1890"/>
      <c r="K57" s="1890"/>
      <c r="L57" s="1890"/>
      <c r="M57" s="1890"/>
      <c r="N57" s="1890"/>
      <c r="O57" s="1890"/>
      <c r="P57" s="1890"/>
      <c r="Q57" s="1890"/>
      <c r="R57" s="1890"/>
      <c r="S57" s="1890"/>
    </row>
    <row r="58" spans="1:34" ht="15.75" x14ac:dyDescent="0.2">
      <c r="A58" s="1890" t="s">
        <v>1770</v>
      </c>
      <c r="B58" s="1890"/>
      <c r="C58" s="1890"/>
      <c r="D58" s="1890"/>
      <c r="E58" s="1890"/>
      <c r="F58" s="1890"/>
      <c r="G58" s="1890"/>
      <c r="H58" s="1890"/>
      <c r="I58" s="1890"/>
      <c r="J58" s="1890"/>
      <c r="K58" s="1890"/>
      <c r="L58" s="1890"/>
      <c r="M58" s="1890"/>
      <c r="N58" s="1890"/>
      <c r="O58" s="1890"/>
      <c r="P58" s="1890"/>
      <c r="Q58" s="1890"/>
      <c r="R58" s="1890"/>
      <c r="S58" s="1890"/>
    </row>
    <row r="59" spans="1:34" ht="3.75" customHeight="1" thickBot="1" x14ac:dyDescent="0.25">
      <c r="A59" s="959"/>
      <c r="B59" s="959"/>
      <c r="C59" s="959"/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959"/>
      <c r="P59" s="959"/>
      <c r="Q59" s="959"/>
      <c r="R59" s="959"/>
      <c r="S59" s="959"/>
    </row>
    <row r="60" spans="1:34" ht="31.5" customHeight="1" thickBot="1" x14ac:dyDescent="0.25">
      <c r="A60" s="1444" t="s">
        <v>1771</v>
      </c>
      <c r="B60" s="1891" t="s">
        <v>1788</v>
      </c>
      <c r="C60" s="1892"/>
      <c r="D60" s="1892"/>
      <c r="E60" s="1892"/>
      <c r="F60" s="1892"/>
      <c r="G60" s="1892"/>
      <c r="H60" s="1892"/>
      <c r="I60" s="1892"/>
      <c r="J60" s="1892"/>
      <c r="K60" s="1892"/>
      <c r="L60" s="1892"/>
      <c r="M60" s="1892"/>
      <c r="N60" s="1892"/>
      <c r="O60" s="1892"/>
      <c r="P60" s="1892"/>
      <c r="Q60" s="1892"/>
      <c r="R60" s="1585" t="s">
        <v>1789</v>
      </c>
      <c r="S60" s="1584" t="s">
        <v>1790</v>
      </c>
    </row>
    <row r="61" spans="1:34" ht="13.5" thickBot="1" x14ac:dyDescent="0.25">
      <c r="A61" s="994"/>
      <c r="B61" s="995" t="s">
        <v>576</v>
      </c>
      <c r="C61" s="995" t="s">
        <v>577</v>
      </c>
      <c r="D61" s="995" t="s">
        <v>579</v>
      </c>
      <c r="E61" s="995" t="s">
        <v>580</v>
      </c>
      <c r="F61" s="995" t="s">
        <v>581</v>
      </c>
      <c r="G61" s="996" t="s">
        <v>582</v>
      </c>
      <c r="H61" s="995" t="s">
        <v>583</v>
      </c>
      <c r="I61" s="995" t="s">
        <v>586</v>
      </c>
      <c r="J61" s="995" t="s">
        <v>587</v>
      </c>
      <c r="K61" s="996" t="s">
        <v>588</v>
      </c>
      <c r="L61" s="996" t="s">
        <v>591</v>
      </c>
      <c r="M61" s="996" t="s">
        <v>584</v>
      </c>
      <c r="N61" s="997" t="s">
        <v>589</v>
      </c>
      <c r="O61" s="996" t="s">
        <v>594</v>
      </c>
      <c r="P61" s="996" t="s">
        <v>712</v>
      </c>
      <c r="Q61" s="1246" t="s">
        <v>1896</v>
      </c>
      <c r="R61" s="1586" t="s">
        <v>592</v>
      </c>
      <c r="S61" s="998" t="s">
        <v>593</v>
      </c>
    </row>
    <row r="62" spans="1:34" ht="13.5" thickBot="1" x14ac:dyDescent="0.25">
      <c r="A62" s="1614" t="s">
        <v>595</v>
      </c>
      <c r="B62" s="1248"/>
      <c r="C62" s="1248"/>
      <c r="D62" s="1248"/>
      <c r="E62" s="1248"/>
      <c r="F62" s="1248"/>
      <c r="G62" s="1248"/>
      <c r="H62" s="1248"/>
      <c r="I62" s="1248"/>
      <c r="J62" s="1248"/>
      <c r="K62" s="1248"/>
      <c r="L62" s="1248"/>
      <c r="M62" s="1248"/>
      <c r="N62" s="1248"/>
      <c r="O62" s="1248"/>
      <c r="P62" s="1248"/>
      <c r="Q62" s="1628"/>
      <c r="R62" s="1615"/>
      <c r="S62" s="1248"/>
    </row>
    <row r="63" spans="1:34" x14ac:dyDescent="0.2">
      <c r="A63" s="1512" t="s">
        <v>1772</v>
      </c>
      <c r="B63" s="1616">
        <v>1.1181367658899508</v>
      </c>
      <c r="C63" s="1616">
        <v>17.539612972171867</v>
      </c>
      <c r="D63" s="1616">
        <v>3.3752669157146511</v>
      </c>
      <c r="E63" s="1616">
        <v>0.76131963774300937</v>
      </c>
      <c r="F63" s="1616">
        <v>1.799382455684005</v>
      </c>
      <c r="G63" s="1616">
        <v>2.0487107544730327</v>
      </c>
      <c r="H63" s="1616">
        <v>1.1810328346062509</v>
      </c>
      <c r="I63" s="1616">
        <v>0.80643255521077306</v>
      </c>
      <c r="J63" s="1616">
        <v>1.8889131798716947</v>
      </c>
      <c r="K63" s="1616">
        <v>1.9978213890962031</v>
      </c>
      <c r="L63" s="1616">
        <v>2.3038538625653757</v>
      </c>
      <c r="M63" s="1616">
        <v>1.2715131875414309</v>
      </c>
      <c r="N63" s="1616">
        <v>2.0520983443441119</v>
      </c>
      <c r="O63" s="1616">
        <v>1.8816769939111462</v>
      </c>
      <c r="P63" s="1616">
        <v>1.5513031937499535</v>
      </c>
      <c r="Q63" s="1617">
        <v>2.1321889394549105</v>
      </c>
      <c r="R63" s="1621">
        <v>1.1163641446919892</v>
      </c>
      <c r="S63" s="1617">
        <v>1.2021190641658284</v>
      </c>
    </row>
    <row r="64" spans="1:34" ht="13.5" thickBot="1" x14ac:dyDescent="0.25">
      <c r="A64" s="982" t="s">
        <v>1773</v>
      </c>
      <c r="B64" s="1618">
        <v>1.0539878130723572</v>
      </c>
      <c r="C64" s="1618">
        <v>16.075757260245709</v>
      </c>
      <c r="D64" s="1618">
        <v>2.0597885954585906</v>
      </c>
      <c r="E64" s="1618">
        <v>0.47871117858833617</v>
      </c>
      <c r="F64" s="1618">
        <v>1.3573207992807683</v>
      </c>
      <c r="G64" s="1618">
        <v>1.6939189777049166</v>
      </c>
      <c r="H64" s="1618">
        <v>0.88670098640146322</v>
      </c>
      <c r="I64" s="1618">
        <v>0.39239017900380829</v>
      </c>
      <c r="J64" s="1618">
        <v>0.9426020805366595</v>
      </c>
      <c r="K64" s="1618">
        <v>0.62389515685176566</v>
      </c>
      <c r="L64" s="1618">
        <v>0.77681102402351276</v>
      </c>
      <c r="M64" s="1618">
        <v>0.66227982751717607</v>
      </c>
      <c r="N64" s="1618">
        <v>0.60923543870288632</v>
      </c>
      <c r="O64" s="1618">
        <v>1.5375518770137204</v>
      </c>
      <c r="P64" s="1618">
        <v>0.9499247918436835</v>
      </c>
      <c r="Q64" s="1619">
        <v>1.5613540592385899</v>
      </c>
      <c r="R64" s="1622">
        <v>0.94025078143719365</v>
      </c>
      <c r="S64" s="1619">
        <v>0.75967648223266893</v>
      </c>
    </row>
    <row r="65" spans="1:22" ht="13.5" thickBot="1" x14ac:dyDescent="0.25">
      <c r="A65" s="999" t="s">
        <v>1774</v>
      </c>
      <c r="B65" s="1000"/>
      <c r="C65" s="1000"/>
      <c r="D65" s="1000"/>
      <c r="E65" s="1000"/>
      <c r="F65" s="1000"/>
      <c r="G65" s="1000"/>
      <c r="H65" s="1000"/>
      <c r="I65" s="1000"/>
      <c r="J65" s="1000"/>
      <c r="K65" s="1000"/>
      <c r="L65" s="1000"/>
      <c r="M65" s="1000"/>
      <c r="N65" s="1000"/>
      <c r="O65" s="1000"/>
      <c r="P65" s="1000"/>
      <c r="Q65" s="1001"/>
      <c r="R65" s="1623"/>
      <c r="S65" s="1001"/>
    </row>
    <row r="66" spans="1:22" ht="13.5" thickBot="1" x14ac:dyDescent="0.25">
      <c r="A66" s="1253" t="s">
        <v>1775</v>
      </c>
      <c r="B66" s="1250">
        <v>0.7952570814360711</v>
      </c>
      <c r="C66" s="1250">
        <v>0.82833492751099425</v>
      </c>
      <c r="D66" s="1250">
        <v>0.60488169597408648</v>
      </c>
      <c r="E66" s="1250">
        <v>1.3281487959699001</v>
      </c>
      <c r="F66" s="1250">
        <v>0.37895161772132835</v>
      </c>
      <c r="G66" s="1250">
        <v>0.34969343653070872</v>
      </c>
      <c r="H66" s="1250">
        <v>0.59996826956132965</v>
      </c>
      <c r="I66" s="1250">
        <v>1.3715646024571011</v>
      </c>
      <c r="J66" s="1250">
        <v>0.42071599902545659</v>
      </c>
      <c r="K66" s="1250">
        <v>1.2057071177596428</v>
      </c>
      <c r="L66" s="1250">
        <v>0.99167323948184072</v>
      </c>
      <c r="M66" s="1250">
        <v>1.2029714463099219</v>
      </c>
      <c r="N66" s="1250">
        <v>0.96772061395128128</v>
      </c>
      <c r="O66" s="1250">
        <v>1.6458542064202868</v>
      </c>
      <c r="P66" s="1250">
        <v>1.2111820025086892</v>
      </c>
      <c r="Q66" s="1620">
        <v>0.92023943162628385</v>
      </c>
      <c r="R66" s="1624">
        <v>1.1372643163824125</v>
      </c>
      <c r="S66" s="1620">
        <v>1.1019349739869577</v>
      </c>
    </row>
    <row r="67" spans="1:22" ht="13.5" thickBot="1" x14ac:dyDescent="0.25">
      <c r="A67" s="999" t="s">
        <v>1776</v>
      </c>
      <c r="B67" s="1000"/>
      <c r="C67" s="1000"/>
      <c r="D67" s="1000"/>
      <c r="E67" s="1000"/>
      <c r="F67" s="1000"/>
      <c r="G67" s="1000"/>
      <c r="H67" s="1000"/>
      <c r="I67" s="1000"/>
      <c r="J67" s="1000"/>
      <c r="K67" s="1000"/>
      <c r="L67" s="1000"/>
      <c r="M67" s="1000"/>
      <c r="N67" s="1000"/>
      <c r="O67" s="1000"/>
      <c r="P67" s="1000"/>
      <c r="Q67" s="1001"/>
      <c r="R67" s="1623"/>
      <c r="S67" s="1001"/>
    </row>
    <row r="68" spans="1:22" ht="13.5" thickBot="1" x14ac:dyDescent="0.25">
      <c r="A68" s="1253" t="s">
        <v>1777</v>
      </c>
      <c r="B68" s="1250">
        <v>0.58091275431854383</v>
      </c>
      <c r="C68" s="1250">
        <v>-3.5407547033770574E-2</v>
      </c>
      <c r="D68" s="1250">
        <v>0.12819892926478954</v>
      </c>
      <c r="E68" s="1250">
        <v>4.7781643934663783E-2</v>
      </c>
      <c r="F68" s="1250">
        <v>0.3636647527021809</v>
      </c>
      <c r="G68" s="1250">
        <v>0.15045844502460312</v>
      </c>
      <c r="H68" s="1250">
        <v>-4.4407099783195299E-2</v>
      </c>
      <c r="I68" s="1250">
        <v>0.1507048789155962</v>
      </c>
      <c r="J68" s="1250">
        <v>0.8191233224804102</v>
      </c>
      <c r="K68" s="1250">
        <v>5.3755798575722429E-2</v>
      </c>
      <c r="L68" s="1250">
        <v>0.10602806932621781</v>
      </c>
      <c r="M68" s="1250">
        <v>0.12726693973975187</v>
      </c>
      <c r="N68" s="1250">
        <v>0.13485543394426353</v>
      </c>
      <c r="O68" s="1250">
        <v>1.5221897330659524E-2</v>
      </c>
      <c r="P68" s="1250">
        <v>0.14125762025233618</v>
      </c>
      <c r="Q68" s="1620">
        <v>0.1647670367670378</v>
      </c>
      <c r="R68" s="1624">
        <v>0.22954597140434688</v>
      </c>
      <c r="S68" s="1620">
        <v>3.9263939382679199E-2</v>
      </c>
    </row>
    <row r="69" spans="1:22" ht="13.5" thickBot="1" x14ac:dyDescent="0.25">
      <c r="A69" s="1002" t="s">
        <v>1778</v>
      </c>
      <c r="B69" s="1003"/>
      <c r="C69" s="1003"/>
      <c r="D69" s="1003"/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4"/>
      <c r="R69" s="1625"/>
      <c r="S69" s="1004"/>
    </row>
    <row r="70" spans="1:22" x14ac:dyDescent="0.2">
      <c r="A70" s="1253" t="s">
        <v>1779</v>
      </c>
      <c r="B70" s="1250">
        <v>0.67578682394957024</v>
      </c>
      <c r="C70" s="1250">
        <v>3.566978304674151E-2</v>
      </c>
      <c r="D70" s="1250">
        <v>0.42269613371454179</v>
      </c>
      <c r="E70" s="1250">
        <v>0.39403354424255521</v>
      </c>
      <c r="F70" s="1250">
        <v>0.62141165924900177</v>
      </c>
      <c r="G70" s="1250">
        <v>0.45089676464648953</v>
      </c>
      <c r="H70" s="1250">
        <v>0.70327096571940695</v>
      </c>
      <c r="I70" s="1250">
        <v>0.54678125517781473</v>
      </c>
      <c r="J70" s="1250">
        <v>0.51975052520821197</v>
      </c>
      <c r="K70" s="1250">
        <v>0.68384523948369225</v>
      </c>
      <c r="L70" s="1250">
        <v>0.66451161967824035</v>
      </c>
      <c r="M70" s="1250">
        <v>0.68174603800014721</v>
      </c>
      <c r="N70" s="1250">
        <v>0.58020577395789719</v>
      </c>
      <c r="O70" s="1250">
        <v>0.58025766042636284</v>
      </c>
      <c r="P70" s="1250">
        <v>0.59731429430230565</v>
      </c>
      <c r="Q70" s="1620">
        <v>0.74861031826858915</v>
      </c>
      <c r="R70" s="1624">
        <v>0.63443489729322722</v>
      </c>
      <c r="S70" s="1620">
        <v>0.51058914493116658</v>
      </c>
    </row>
    <row r="71" spans="1:22" ht="13.5" thickBot="1" x14ac:dyDescent="0.25">
      <c r="A71" s="1253" t="s">
        <v>1780</v>
      </c>
      <c r="B71" s="1250">
        <v>2.08439037611191</v>
      </c>
      <c r="C71" s="1250">
        <v>3.6989179038107896E-2</v>
      </c>
      <c r="D71" s="1250">
        <v>0.73219002747078799</v>
      </c>
      <c r="E71" s="1250">
        <v>0.65025636402599529</v>
      </c>
      <c r="F71" s="1250">
        <v>1.6413914332816477</v>
      </c>
      <c r="G71" s="1250">
        <v>0.82115117088356615</v>
      </c>
      <c r="H71" s="1250">
        <v>2.3700780323855306</v>
      </c>
      <c r="I71" s="1250">
        <v>1.2064400720944093</v>
      </c>
      <c r="J71" s="1250">
        <v>1.0822511059143782</v>
      </c>
      <c r="K71" s="1250">
        <v>2.1630078837557742</v>
      </c>
      <c r="L71" s="1250">
        <v>1.9807291657640178</v>
      </c>
      <c r="M71" s="1250">
        <v>2.1421447001513294</v>
      </c>
      <c r="N71" s="1250">
        <v>1.3821194717902245</v>
      </c>
      <c r="O71" s="1250">
        <v>1.3824139375974616</v>
      </c>
      <c r="P71" s="1250">
        <v>1.4833262910770506</v>
      </c>
      <c r="Q71" s="1620">
        <v>2.9778880068292435</v>
      </c>
      <c r="R71" s="1624">
        <v>1.7354908681069559</v>
      </c>
      <c r="S71" s="1620">
        <v>1.0432730284647131</v>
      </c>
    </row>
    <row r="72" spans="1:22" ht="13.5" thickBot="1" x14ac:dyDescent="0.25">
      <c r="A72" s="999" t="s">
        <v>1781</v>
      </c>
      <c r="B72" s="1000"/>
      <c r="C72" s="1000"/>
      <c r="D72" s="1000"/>
      <c r="E72" s="1000"/>
      <c r="F72" s="1000"/>
      <c r="G72" s="1000"/>
      <c r="H72" s="1000"/>
      <c r="I72" s="1000"/>
      <c r="J72" s="1000"/>
      <c r="K72" s="1000"/>
      <c r="L72" s="1000"/>
      <c r="M72" s="1000"/>
      <c r="N72" s="1000"/>
      <c r="O72" s="1000"/>
      <c r="P72" s="1000"/>
      <c r="Q72" s="1001"/>
      <c r="R72" s="1623"/>
      <c r="S72" s="1001"/>
    </row>
    <row r="73" spans="1:22" ht="13.5" thickBot="1" x14ac:dyDescent="0.25">
      <c r="A73" s="1253" t="s">
        <v>1782</v>
      </c>
      <c r="B73" s="1250">
        <v>1.0334455313647148</v>
      </c>
      <c r="C73" s="1250">
        <v>1.214055063356912</v>
      </c>
      <c r="D73" s="1250">
        <v>0.80271122520523097</v>
      </c>
      <c r="E73" s="1250">
        <v>1.0063786862549198</v>
      </c>
      <c r="F73" s="1250">
        <v>6.412296178079445</v>
      </c>
      <c r="G73" s="1250">
        <v>-5.6804099998594699</v>
      </c>
      <c r="H73" s="1250">
        <v>0.90377361785667509</v>
      </c>
      <c r="I73" s="1250">
        <v>1.5396973866960304</v>
      </c>
      <c r="J73" s="1250">
        <v>1.0945100788790729</v>
      </c>
      <c r="K73" s="1250">
        <v>-7.1480947282781928</v>
      </c>
      <c r="L73" s="1250">
        <v>1.0253847792646358</v>
      </c>
      <c r="M73" s="1250">
        <v>0.62718215793874665</v>
      </c>
      <c r="N73" s="1250">
        <v>1.2737978276479103</v>
      </c>
      <c r="O73" s="1250">
        <v>-0.82647149736892356</v>
      </c>
      <c r="P73" s="1250">
        <v>0.86681945725944964</v>
      </c>
      <c r="Q73" s="1620">
        <v>0.88394155673062735</v>
      </c>
      <c r="R73" s="1624">
        <v>-2.5083515391366085</v>
      </c>
      <c r="S73" s="1620">
        <v>0.72114978738843249</v>
      </c>
    </row>
    <row r="74" spans="1:22" ht="13.5" thickBot="1" x14ac:dyDescent="0.25">
      <c r="A74" s="999" t="s">
        <v>1783</v>
      </c>
      <c r="B74" s="1000"/>
      <c r="C74" s="1000"/>
      <c r="D74" s="1000"/>
      <c r="E74" s="1000"/>
      <c r="F74" s="1000"/>
      <c r="G74" s="1000"/>
      <c r="H74" s="1000"/>
      <c r="I74" s="1000"/>
      <c r="J74" s="1000"/>
      <c r="K74" s="1000"/>
      <c r="L74" s="1000"/>
      <c r="M74" s="1000"/>
      <c r="N74" s="1000"/>
      <c r="O74" s="1000"/>
      <c r="P74" s="1000"/>
      <c r="Q74" s="1001"/>
      <c r="R74" s="1623"/>
      <c r="S74" s="1001"/>
    </row>
    <row r="75" spans="1:22" x14ac:dyDescent="0.2">
      <c r="A75" s="1253" t="s">
        <v>1784</v>
      </c>
      <c r="B75" s="1005">
        <v>0.49318853851513694</v>
      </c>
      <c r="C75" s="1005">
        <v>5.3282162783528368E-2</v>
      </c>
      <c r="D75" s="1005">
        <v>0.56692313541768913</v>
      </c>
      <c r="E75" s="1005">
        <v>0.17112736785022631</v>
      </c>
      <c r="F75" s="1005">
        <v>1.5792560095792205</v>
      </c>
      <c r="G75" s="1005">
        <v>0.24797585000479663</v>
      </c>
      <c r="H75" s="1005">
        <v>0.32035224324503109</v>
      </c>
      <c r="I75" s="1005">
        <v>1.2886134318911331</v>
      </c>
      <c r="J75" s="1005">
        <v>1.260321174402824</v>
      </c>
      <c r="K75" s="1005">
        <v>7.1035113971515365E-2</v>
      </c>
      <c r="L75" s="1005">
        <v>0.19897263112129204</v>
      </c>
      <c r="M75" s="1005">
        <v>0.57662638444535852</v>
      </c>
      <c r="N75" s="1005">
        <v>0.34118974959633064</v>
      </c>
      <c r="O75" s="1005">
        <v>0.34417430728611581</v>
      </c>
      <c r="P75" s="1005">
        <v>0.51246199704483808</v>
      </c>
      <c r="Q75" s="1595">
        <v>0.78427247041236825</v>
      </c>
      <c r="R75" s="1626">
        <v>0.33305258258280668</v>
      </c>
      <c r="S75" s="1595">
        <v>0.32759274826946094</v>
      </c>
    </row>
    <row r="76" spans="1:22" x14ac:dyDescent="0.2">
      <c r="A76" s="1253" t="s">
        <v>1785</v>
      </c>
      <c r="B76" s="1005">
        <v>0.18833956908062821</v>
      </c>
      <c r="C76" s="1005">
        <v>-3.414456751285868E-2</v>
      </c>
      <c r="D76" s="1005">
        <v>7.4009737518218988E-2</v>
      </c>
      <c r="E76" s="1005">
        <v>2.895407342535242E-2</v>
      </c>
      <c r="F76" s="1005">
        <v>0.13767923531514076</v>
      </c>
      <c r="G76" s="1005">
        <v>8.2617218949267865E-2</v>
      </c>
      <c r="H76" s="1005">
        <v>-1.3176875833869478E-2</v>
      </c>
      <c r="I76" s="1005">
        <v>6.8302276060705908E-2</v>
      </c>
      <c r="J76" s="1005">
        <v>0.39338354541092152</v>
      </c>
      <c r="K76" s="1005">
        <v>1.6995151625070402E-2</v>
      </c>
      <c r="L76" s="1005">
        <v>3.5571185246896043E-2</v>
      </c>
      <c r="M76" s="1005">
        <v>4.0503207803772541E-2</v>
      </c>
      <c r="N76" s="1005">
        <v>5.6611532520204011E-2</v>
      </c>
      <c r="O76" s="1005">
        <v>6.3892747983207336E-3</v>
      </c>
      <c r="P76" s="1005">
        <v>5.6882424496488913E-2</v>
      </c>
      <c r="Q76" s="1595">
        <v>4.1420732932693313E-2</v>
      </c>
      <c r="R76" s="1626">
        <v>8.391399659212484E-2</v>
      </c>
      <c r="S76" s="1595">
        <v>1.9216198146647871E-2</v>
      </c>
    </row>
    <row r="77" spans="1:22" ht="13.5" thickBot="1" x14ac:dyDescent="0.25">
      <c r="A77" s="982" t="s">
        <v>1786</v>
      </c>
      <c r="B77" s="1596">
        <v>0.58091275431854383</v>
      </c>
      <c r="C77" s="1596">
        <v>-3.5407547033770574E-2</v>
      </c>
      <c r="D77" s="1596">
        <v>0.12819892926478954</v>
      </c>
      <c r="E77" s="1596">
        <v>4.7781643934663783E-2</v>
      </c>
      <c r="F77" s="1596">
        <v>0.3636647527021809</v>
      </c>
      <c r="G77" s="1596">
        <v>0.15045844502460312</v>
      </c>
      <c r="H77" s="1596">
        <v>-4.4407099783195299E-2</v>
      </c>
      <c r="I77" s="1596">
        <v>0.1507048789155962</v>
      </c>
      <c r="J77" s="1596">
        <v>0.8191233224804102</v>
      </c>
      <c r="K77" s="1596">
        <v>5.3755798575722429E-2</v>
      </c>
      <c r="L77" s="1596">
        <v>0.10602806932621781</v>
      </c>
      <c r="M77" s="1596">
        <v>0.12726693973975187</v>
      </c>
      <c r="N77" s="1596">
        <v>0.13485543394426353</v>
      </c>
      <c r="O77" s="1596">
        <v>1.5221897330659524E-2</v>
      </c>
      <c r="P77" s="1596">
        <v>0.14125762025233618</v>
      </c>
      <c r="Q77" s="1597">
        <v>0.1647670367670378</v>
      </c>
      <c r="R77" s="1627">
        <v>0.22954597140434688</v>
      </c>
      <c r="S77" s="1597">
        <v>3.9263939382679199E-2</v>
      </c>
    </row>
    <row r="78" spans="1:22" ht="4.5" customHeight="1" x14ac:dyDescent="0.2">
      <c r="A78" s="993"/>
      <c r="B78" s="993"/>
      <c r="C78" s="993"/>
      <c r="D78" s="993"/>
      <c r="E78" s="993"/>
      <c r="F78" s="993"/>
      <c r="G78" s="993"/>
      <c r="H78" s="993"/>
      <c r="I78" s="993"/>
      <c r="J78" s="993"/>
      <c r="K78" s="993"/>
      <c r="L78" s="993"/>
      <c r="M78" s="993"/>
      <c r="N78" s="993"/>
      <c r="O78" s="993"/>
      <c r="P78" s="993"/>
      <c r="Q78" s="993"/>
      <c r="R78" s="993"/>
      <c r="S78" s="993"/>
    </row>
    <row r="79" spans="1:22" x14ac:dyDescent="0.2">
      <c r="A79" s="832" t="s">
        <v>1716</v>
      </c>
      <c r="B79" s="832"/>
      <c r="C79" s="832"/>
    </row>
    <row r="80" spans="1:22" x14ac:dyDescent="0.2">
      <c r="A80" s="1006"/>
      <c r="B80" s="1006"/>
      <c r="C80" s="1006"/>
      <c r="D80" s="1006"/>
      <c r="E80" s="1006"/>
      <c r="F80" s="1006"/>
      <c r="G80" s="1006"/>
      <c r="H80" s="1006"/>
      <c r="I80" s="1006"/>
      <c r="J80" s="1006"/>
      <c r="K80" s="1006"/>
      <c r="L80" s="1006"/>
      <c r="M80" s="1006"/>
      <c r="N80" s="1006"/>
      <c r="O80" s="1006"/>
      <c r="P80" s="1006"/>
      <c r="Q80" s="1006"/>
      <c r="R80" s="1006"/>
      <c r="S80" s="1006"/>
      <c r="T80" s="1006"/>
      <c r="U80" s="1006"/>
      <c r="V80" s="1006"/>
    </row>
    <row r="81" spans="2:26" x14ac:dyDescent="0.2">
      <c r="B81" s="1007"/>
      <c r="C81" s="1007"/>
      <c r="D81" s="1007"/>
      <c r="E81" s="1007"/>
      <c r="F81" s="1007"/>
      <c r="G81" s="1007"/>
      <c r="H81" s="1007"/>
      <c r="I81" s="1007"/>
      <c r="J81" s="1007"/>
      <c r="K81" s="1007"/>
      <c r="L81" s="1007"/>
      <c r="M81" s="1007"/>
      <c r="N81" s="1007"/>
      <c r="O81" s="1007"/>
      <c r="P81" s="1007"/>
      <c r="Q81" s="1007"/>
      <c r="R81" s="1007"/>
      <c r="S81" s="1007"/>
      <c r="T81" s="1007"/>
      <c r="U81" s="1007"/>
      <c r="V81" s="1007"/>
      <c r="W81" s="1007"/>
      <c r="X81" s="1007"/>
    </row>
    <row r="83" spans="2:26" x14ac:dyDescent="0.2">
      <c r="Z83" s="1007"/>
    </row>
    <row r="84" spans="2:26" x14ac:dyDescent="0.2">
      <c r="B84" s="1007"/>
      <c r="C84" s="1007"/>
      <c r="D84" s="1007"/>
      <c r="E84" s="1007"/>
      <c r="F84" s="1007"/>
      <c r="G84" s="1007"/>
      <c r="H84" s="1007"/>
      <c r="I84" s="1007"/>
      <c r="J84" s="1007"/>
      <c r="K84" s="1007"/>
      <c r="L84" s="1007"/>
      <c r="M84" s="1007"/>
      <c r="N84" s="1006"/>
      <c r="O84" s="1006"/>
      <c r="P84" s="1006"/>
      <c r="Q84" s="1006"/>
      <c r="R84" s="1006"/>
      <c r="S84" s="1006"/>
      <c r="T84" s="1006"/>
      <c r="U84" s="1006"/>
      <c r="V84" s="1006"/>
      <c r="W84" s="1006"/>
      <c r="Y84" s="1007"/>
      <c r="Z84" s="1007"/>
    </row>
    <row r="85" spans="2:26" x14ac:dyDescent="0.2">
      <c r="B85" s="1007"/>
      <c r="C85" s="1007"/>
      <c r="D85" s="1007"/>
      <c r="E85" s="1007"/>
      <c r="F85" s="1007"/>
      <c r="G85" s="1007"/>
      <c r="H85" s="1007"/>
      <c r="I85" s="1007"/>
      <c r="J85" s="1007"/>
      <c r="K85" s="1007"/>
      <c r="L85" s="1007"/>
      <c r="M85" s="1007"/>
      <c r="N85" s="1006"/>
      <c r="O85" s="1006"/>
      <c r="P85" s="1006"/>
      <c r="Q85" s="1006"/>
      <c r="R85" s="1006"/>
      <c r="S85" s="1006"/>
      <c r="T85" s="1006"/>
      <c r="U85" s="1006"/>
      <c r="V85" s="1006"/>
      <c r="W85" s="1006"/>
      <c r="Y85" s="1007"/>
      <c r="Z85" s="1007"/>
    </row>
    <row r="86" spans="2:26" x14ac:dyDescent="0.2">
      <c r="B86" s="1007"/>
      <c r="C86" s="1007"/>
      <c r="D86" s="1007"/>
      <c r="E86" s="1007"/>
      <c r="F86" s="1007"/>
      <c r="G86" s="1007"/>
      <c r="H86" s="1007"/>
      <c r="I86" s="1007"/>
      <c r="J86" s="1007"/>
      <c r="K86" s="1007"/>
      <c r="L86" s="1007"/>
      <c r="M86" s="1007"/>
      <c r="N86" s="1006"/>
      <c r="O86" s="1006"/>
      <c r="P86" s="1006"/>
      <c r="Q86" s="1006"/>
      <c r="R86" s="1006"/>
      <c r="S86" s="1006"/>
      <c r="T86" s="1006"/>
      <c r="U86" s="1006"/>
      <c r="V86" s="1006"/>
      <c r="W86" s="1006"/>
      <c r="Y86" s="1007"/>
      <c r="Z86" s="1007"/>
    </row>
    <row r="87" spans="2:26" x14ac:dyDescent="0.2">
      <c r="B87" s="1007"/>
      <c r="C87" s="1007"/>
      <c r="D87" s="1007"/>
      <c r="E87" s="1007"/>
      <c r="F87" s="1007"/>
      <c r="G87" s="1007"/>
      <c r="H87" s="1007"/>
      <c r="I87" s="1007"/>
      <c r="J87" s="1007"/>
      <c r="K87" s="1007"/>
      <c r="L87" s="1007"/>
      <c r="M87" s="1007"/>
      <c r="N87" s="1006"/>
      <c r="O87" s="1006"/>
      <c r="P87" s="1006"/>
      <c r="Q87" s="1006"/>
      <c r="R87" s="1006"/>
      <c r="S87" s="1006"/>
      <c r="T87" s="1006"/>
      <c r="U87" s="1006"/>
      <c r="V87" s="1006"/>
      <c r="W87" s="1006"/>
    </row>
    <row r="88" spans="2:26" x14ac:dyDescent="0.2">
      <c r="B88" s="1007"/>
      <c r="C88" s="1007"/>
      <c r="D88" s="1007"/>
      <c r="E88" s="1007"/>
      <c r="F88" s="1007"/>
      <c r="G88" s="1007"/>
      <c r="H88" s="1007"/>
      <c r="I88" s="1007"/>
      <c r="J88" s="1007"/>
      <c r="K88" s="1007"/>
      <c r="L88" s="1007"/>
      <c r="M88" s="1007"/>
      <c r="N88" s="1006"/>
      <c r="O88" s="1006"/>
      <c r="P88" s="1006"/>
      <c r="Q88" s="1006"/>
      <c r="R88" s="1006"/>
      <c r="S88" s="1006"/>
      <c r="T88" s="1006"/>
      <c r="U88" s="1006"/>
      <c r="V88" s="1006"/>
      <c r="W88" s="1006"/>
    </row>
    <row r="89" spans="2:26" x14ac:dyDescent="0.2">
      <c r="B89" s="1007"/>
      <c r="C89" s="1007"/>
      <c r="D89" s="1007"/>
      <c r="E89" s="1007"/>
      <c r="F89" s="1007"/>
      <c r="G89" s="1007"/>
      <c r="H89" s="1007"/>
      <c r="I89" s="1007"/>
      <c r="J89" s="1007"/>
      <c r="K89" s="1007"/>
      <c r="L89" s="1007"/>
      <c r="M89" s="1007"/>
      <c r="N89" s="1006"/>
      <c r="O89" s="1006"/>
      <c r="P89" s="1006"/>
      <c r="Q89" s="1006"/>
      <c r="R89" s="1006"/>
      <c r="S89" s="1006"/>
      <c r="T89" s="1006"/>
      <c r="U89" s="1006"/>
      <c r="V89" s="1006"/>
      <c r="W89" s="1006"/>
    </row>
    <row r="90" spans="2:26" x14ac:dyDescent="0.2">
      <c r="B90" s="1007"/>
      <c r="C90" s="1007"/>
      <c r="D90" s="1007"/>
      <c r="E90" s="1007"/>
      <c r="F90" s="1007"/>
      <c r="G90" s="1007"/>
      <c r="H90" s="1007"/>
      <c r="I90" s="1007"/>
      <c r="J90" s="1007"/>
      <c r="K90" s="1007"/>
      <c r="L90" s="1007"/>
      <c r="M90" s="1007"/>
      <c r="N90" s="1006"/>
      <c r="O90" s="1006"/>
      <c r="P90" s="1006"/>
      <c r="Q90" s="1006"/>
      <c r="R90" s="1006"/>
      <c r="S90" s="1006"/>
      <c r="T90" s="1006"/>
      <c r="U90" s="1006"/>
      <c r="V90" s="1006"/>
      <c r="W90" s="1006"/>
    </row>
    <row r="91" spans="2:26" x14ac:dyDescent="0.2">
      <c r="B91" s="1007"/>
      <c r="C91" s="1007"/>
      <c r="D91" s="1007"/>
      <c r="E91" s="1007"/>
      <c r="F91" s="1007"/>
      <c r="G91" s="1007"/>
      <c r="H91" s="1007"/>
      <c r="I91" s="1007"/>
      <c r="J91" s="1007"/>
      <c r="K91" s="1007"/>
      <c r="L91" s="1007"/>
      <c r="M91" s="1007"/>
      <c r="N91" s="1006"/>
      <c r="O91" s="1006"/>
      <c r="P91" s="1006"/>
      <c r="Q91" s="1006"/>
      <c r="R91" s="1006"/>
      <c r="S91" s="1006"/>
      <c r="T91" s="1006"/>
      <c r="U91" s="1006"/>
      <c r="V91" s="1006"/>
      <c r="W91" s="1006"/>
    </row>
    <row r="92" spans="2:26" x14ac:dyDescent="0.2">
      <c r="B92" s="1007"/>
      <c r="C92" s="1007"/>
      <c r="D92" s="1007"/>
      <c r="E92" s="1007"/>
      <c r="F92" s="1007"/>
      <c r="G92" s="1007"/>
      <c r="H92" s="1007"/>
      <c r="I92" s="1007"/>
      <c r="J92" s="1007"/>
      <c r="K92" s="1007"/>
      <c r="L92" s="1007"/>
      <c r="M92" s="1007"/>
      <c r="N92" s="1006"/>
      <c r="O92" s="1006"/>
      <c r="P92" s="1006"/>
      <c r="Q92" s="1006"/>
      <c r="R92" s="1006"/>
      <c r="S92" s="1006"/>
      <c r="T92" s="1006"/>
      <c r="U92" s="1006"/>
      <c r="V92" s="1006"/>
      <c r="W92" s="1006"/>
    </row>
    <row r="93" spans="2:26" x14ac:dyDescent="0.2">
      <c r="B93" s="1007"/>
      <c r="C93" s="1007"/>
      <c r="D93" s="1007"/>
      <c r="E93" s="1007"/>
      <c r="F93" s="1007"/>
      <c r="G93" s="1007"/>
      <c r="H93" s="1007"/>
      <c r="I93" s="1007"/>
      <c r="J93" s="1007"/>
      <c r="K93" s="1007"/>
      <c r="L93" s="1007"/>
      <c r="M93" s="1007"/>
      <c r="N93" s="1006"/>
      <c r="O93" s="1006"/>
      <c r="P93" s="1006"/>
      <c r="Q93" s="1006"/>
      <c r="R93" s="1006"/>
      <c r="S93" s="1006"/>
      <c r="T93" s="1006"/>
      <c r="U93" s="1006"/>
      <c r="V93" s="1006"/>
      <c r="W93" s="1006"/>
    </row>
    <row r="94" spans="2:26" x14ac:dyDescent="0.2">
      <c r="B94" s="1007"/>
      <c r="C94" s="1007"/>
      <c r="D94" s="1007"/>
      <c r="E94" s="1007"/>
      <c r="F94" s="1007"/>
      <c r="G94" s="1007"/>
      <c r="H94" s="1007"/>
      <c r="I94" s="1007"/>
      <c r="J94" s="1007"/>
      <c r="K94" s="1007"/>
      <c r="L94" s="1007"/>
      <c r="M94" s="1007"/>
      <c r="N94" s="1006"/>
      <c r="O94" s="1006"/>
      <c r="P94" s="1006"/>
      <c r="Q94" s="1006"/>
      <c r="R94" s="1006"/>
      <c r="S94" s="1006"/>
      <c r="T94" s="1006"/>
      <c r="U94" s="1006"/>
      <c r="V94" s="1006"/>
      <c r="W94" s="1006"/>
    </row>
    <row r="95" spans="2:26" x14ac:dyDescent="0.2">
      <c r="B95" s="1007"/>
      <c r="C95" s="1007"/>
      <c r="D95" s="1007"/>
      <c r="E95" s="1007"/>
      <c r="F95" s="1007"/>
      <c r="G95" s="1007"/>
      <c r="H95" s="1007"/>
      <c r="I95" s="1007"/>
      <c r="J95" s="1007"/>
      <c r="K95" s="1007"/>
      <c r="L95" s="1007"/>
      <c r="M95" s="1007"/>
      <c r="N95" s="1006"/>
      <c r="O95" s="1006"/>
      <c r="P95" s="1006"/>
      <c r="Q95" s="1006"/>
      <c r="R95" s="1006"/>
      <c r="S95" s="1006"/>
      <c r="T95" s="1006"/>
      <c r="U95" s="1006"/>
      <c r="V95" s="1006"/>
      <c r="W95" s="1006"/>
    </row>
    <row r="96" spans="2:26" x14ac:dyDescent="0.2">
      <c r="B96" s="1007"/>
      <c r="C96" s="1007"/>
      <c r="D96" s="1007"/>
      <c r="E96" s="1007"/>
      <c r="F96" s="1007"/>
      <c r="G96" s="1007"/>
      <c r="H96" s="1007"/>
      <c r="I96" s="1007"/>
      <c r="J96" s="1007"/>
      <c r="K96" s="1007"/>
      <c r="L96" s="1007"/>
      <c r="M96" s="1007"/>
      <c r="N96" s="1006"/>
      <c r="O96" s="1006"/>
      <c r="P96" s="1006"/>
      <c r="Q96" s="1006"/>
      <c r="R96" s="1006"/>
      <c r="S96" s="1006"/>
      <c r="T96" s="1006"/>
      <c r="U96" s="1006"/>
      <c r="V96" s="1006"/>
      <c r="W96" s="1006"/>
    </row>
    <row r="97" spans="2:26" x14ac:dyDescent="0.2">
      <c r="B97" s="1007"/>
      <c r="C97" s="1007"/>
      <c r="D97" s="1007"/>
      <c r="E97" s="1007"/>
      <c r="F97" s="1007"/>
      <c r="G97" s="1007"/>
      <c r="H97" s="1007"/>
      <c r="I97" s="1007"/>
      <c r="J97" s="1007"/>
      <c r="K97" s="1007"/>
      <c r="L97" s="1007"/>
      <c r="M97" s="1007"/>
      <c r="N97" s="1006"/>
      <c r="O97" s="1006"/>
      <c r="P97" s="1006"/>
      <c r="Q97" s="1006"/>
      <c r="R97" s="1006"/>
      <c r="S97" s="1006"/>
      <c r="T97" s="1006"/>
      <c r="U97" s="1006"/>
      <c r="V97" s="1006"/>
      <c r="W97" s="1006"/>
    </row>
    <row r="98" spans="2:26" x14ac:dyDescent="0.2">
      <c r="B98" s="1007"/>
      <c r="C98" s="1007"/>
      <c r="D98" s="1007"/>
      <c r="E98" s="1007"/>
      <c r="F98" s="1007"/>
      <c r="G98" s="1007"/>
      <c r="H98" s="1007"/>
      <c r="I98" s="1007"/>
      <c r="J98" s="1007"/>
      <c r="K98" s="1007"/>
      <c r="L98" s="1007"/>
      <c r="M98" s="1007"/>
      <c r="N98" s="1006"/>
      <c r="O98" s="1006"/>
      <c r="P98" s="1006"/>
      <c r="Q98" s="1006"/>
      <c r="R98" s="1006"/>
      <c r="S98" s="1006"/>
      <c r="T98" s="1006"/>
      <c r="U98" s="1006"/>
      <c r="V98" s="1006"/>
      <c r="W98" s="1006"/>
    </row>
    <row r="99" spans="2:26" x14ac:dyDescent="0.2">
      <c r="B99" s="1007"/>
      <c r="C99" s="1007"/>
      <c r="D99" s="1007"/>
      <c r="E99" s="1007"/>
      <c r="F99" s="1007"/>
      <c r="G99" s="1007"/>
      <c r="H99" s="1007"/>
      <c r="I99" s="1007"/>
      <c r="J99" s="1007"/>
      <c r="K99" s="1007"/>
      <c r="L99" s="1007"/>
      <c r="M99" s="1007"/>
      <c r="N99" s="1006"/>
      <c r="O99" s="1006"/>
      <c r="P99" s="1006"/>
      <c r="Q99" s="1006"/>
      <c r="R99" s="1006"/>
      <c r="S99" s="1006"/>
      <c r="T99" s="1006"/>
      <c r="U99" s="1006"/>
      <c r="V99" s="1006"/>
      <c r="W99" s="1006"/>
      <c r="X99" s="1006"/>
    </row>
    <row r="100" spans="2:26" x14ac:dyDescent="0.2">
      <c r="B100" s="1007"/>
      <c r="C100" s="1007"/>
      <c r="D100" s="1007"/>
      <c r="E100" s="1007"/>
      <c r="F100" s="1007"/>
      <c r="G100" s="1007"/>
      <c r="H100" s="1007"/>
      <c r="I100" s="1007"/>
      <c r="J100" s="1007"/>
      <c r="K100" s="1007"/>
      <c r="L100" s="1007"/>
      <c r="M100" s="1007"/>
      <c r="N100" s="1006"/>
      <c r="O100" s="1006"/>
      <c r="P100" s="1006"/>
      <c r="Q100" s="1006"/>
      <c r="R100" s="1006"/>
      <c r="S100" s="1006"/>
      <c r="T100" s="1006"/>
      <c r="U100" s="1006"/>
      <c r="V100" s="1006"/>
      <c r="W100" s="1006"/>
      <c r="X100" s="1006"/>
      <c r="Y100" s="909"/>
      <c r="Z100" s="909"/>
    </row>
    <row r="101" spans="2:26" x14ac:dyDescent="0.2">
      <c r="B101" s="1007"/>
      <c r="C101" s="1007"/>
      <c r="D101" s="1007"/>
      <c r="E101" s="1007"/>
      <c r="F101" s="1007"/>
      <c r="G101" s="1007"/>
      <c r="H101" s="1007"/>
      <c r="I101" s="1007"/>
      <c r="J101" s="1007"/>
      <c r="K101" s="1007"/>
      <c r="L101" s="1007"/>
      <c r="M101" s="1007"/>
      <c r="N101" s="1006"/>
      <c r="O101" s="1006"/>
      <c r="P101" s="1006"/>
      <c r="Q101" s="1006"/>
      <c r="R101" s="1006"/>
      <c r="S101" s="1006"/>
      <c r="T101" s="1006"/>
      <c r="U101" s="1006"/>
      <c r="V101" s="1006"/>
      <c r="W101" s="1006"/>
      <c r="X101" s="1006"/>
      <c r="Y101" s="909"/>
      <c r="Z101" s="909"/>
    </row>
    <row r="102" spans="2:26" x14ac:dyDescent="0.2">
      <c r="B102" s="1007"/>
      <c r="C102" s="1007"/>
      <c r="D102" s="1007"/>
      <c r="E102" s="1007"/>
      <c r="F102" s="1007"/>
      <c r="G102" s="1007"/>
      <c r="H102" s="1007"/>
      <c r="I102" s="1007"/>
      <c r="J102" s="1007"/>
      <c r="K102" s="1007"/>
      <c r="L102" s="1007"/>
      <c r="M102" s="1007"/>
      <c r="N102" s="1006"/>
      <c r="O102" s="1006"/>
      <c r="P102" s="1006"/>
      <c r="Q102" s="1006"/>
      <c r="R102" s="1006"/>
      <c r="S102" s="1006"/>
      <c r="T102" s="1006"/>
      <c r="U102" s="1006"/>
      <c r="V102" s="1006"/>
      <c r="W102" s="1006"/>
      <c r="X102" s="1006"/>
      <c r="Y102" s="909"/>
      <c r="Z102" s="909"/>
    </row>
    <row r="103" spans="2:26" x14ac:dyDescent="0.2">
      <c r="B103" s="1007"/>
      <c r="C103" s="1007"/>
      <c r="D103" s="1007"/>
      <c r="E103" s="1007"/>
      <c r="F103" s="1007"/>
      <c r="G103" s="1007"/>
      <c r="H103" s="1007"/>
      <c r="I103" s="1007"/>
      <c r="J103" s="1007"/>
      <c r="K103" s="1007"/>
      <c r="L103" s="1007"/>
      <c r="M103" s="1007"/>
      <c r="N103" s="1006"/>
      <c r="O103" s="1006"/>
      <c r="P103" s="1006"/>
      <c r="Q103" s="1006"/>
      <c r="R103" s="1006"/>
      <c r="S103" s="1006"/>
      <c r="T103" s="1006"/>
      <c r="U103" s="1006"/>
      <c r="V103" s="1006"/>
      <c r="W103" s="1006"/>
      <c r="X103" s="1006"/>
      <c r="Y103" s="909"/>
      <c r="Z103" s="909"/>
    </row>
    <row r="104" spans="2:26" x14ac:dyDescent="0.2">
      <c r="B104" s="1007"/>
      <c r="C104" s="1007"/>
      <c r="D104" s="1007"/>
      <c r="E104" s="1007"/>
      <c r="F104" s="1007"/>
      <c r="G104" s="1007"/>
      <c r="H104" s="1007"/>
      <c r="I104" s="1007"/>
      <c r="J104" s="1007"/>
      <c r="K104" s="1007"/>
      <c r="L104" s="1007"/>
      <c r="M104" s="1007"/>
      <c r="N104" s="1006"/>
      <c r="O104" s="1006"/>
      <c r="P104" s="1006"/>
      <c r="Q104" s="1006"/>
      <c r="R104" s="1006"/>
      <c r="S104" s="1006"/>
      <c r="T104" s="1006"/>
      <c r="U104" s="1006"/>
      <c r="V104" s="1006"/>
      <c r="W104" s="1006"/>
      <c r="X104" s="1006"/>
      <c r="Y104" s="909"/>
      <c r="Z104" s="909"/>
    </row>
    <row r="105" spans="2:26" x14ac:dyDescent="0.2">
      <c r="B105" s="1007"/>
      <c r="C105" s="1007"/>
      <c r="D105" s="1007"/>
      <c r="E105" s="1007"/>
      <c r="F105" s="1007"/>
      <c r="G105" s="1007"/>
      <c r="H105" s="1007"/>
      <c r="I105" s="1007"/>
      <c r="J105" s="1007"/>
      <c r="K105" s="1007"/>
      <c r="L105" s="1007"/>
      <c r="M105" s="1007"/>
      <c r="N105" s="1006"/>
      <c r="O105" s="1006"/>
      <c r="P105" s="1006"/>
      <c r="Q105" s="1006"/>
      <c r="R105" s="1006"/>
      <c r="S105" s="1006"/>
      <c r="T105" s="1006"/>
      <c r="U105" s="1006"/>
      <c r="V105" s="1006"/>
      <c r="W105" s="1006"/>
      <c r="X105" s="1006"/>
      <c r="Y105" s="909"/>
      <c r="Z105" s="909"/>
    </row>
  </sheetData>
  <mergeCells count="8">
    <mergeCell ref="A58:S58"/>
    <mergeCell ref="B60:Q60"/>
    <mergeCell ref="A1:K1"/>
    <mergeCell ref="A2:K2"/>
    <mergeCell ref="A3:K3"/>
    <mergeCell ref="A6:K6"/>
    <mergeCell ref="A56:S56"/>
    <mergeCell ref="A57:S5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E74"/>
  <sheetViews>
    <sheetView showGridLines="0" zoomScale="90" zoomScaleNormal="90" workbookViewId="0">
      <selection activeCell="B27" sqref="B27"/>
    </sheetView>
  </sheetViews>
  <sheetFormatPr defaultColWidth="13.7109375" defaultRowHeight="12.75" x14ac:dyDescent="0.2"/>
  <cols>
    <col min="1" max="1" width="46.7109375" style="802" customWidth="1"/>
    <col min="2" max="2" width="13.5703125" style="802" customWidth="1"/>
    <col min="3" max="4" width="10.42578125" style="802" customWidth="1"/>
    <col min="5" max="5" width="16.28515625" style="802" customWidth="1"/>
    <col min="6" max="6" width="16.5703125" style="802" customWidth="1"/>
    <col min="7" max="7" width="12.85546875" style="802" customWidth="1"/>
    <col min="8" max="8" width="9.5703125" style="802" customWidth="1"/>
    <col min="9" max="9" width="12.28515625" style="802" customWidth="1"/>
    <col min="10" max="10" width="11.85546875" style="802" customWidth="1"/>
    <col min="11" max="11" width="14.140625" style="802" customWidth="1"/>
    <col min="12" max="12" width="16.85546875" style="802" customWidth="1"/>
    <col min="13" max="13" width="20.42578125" style="802" customWidth="1"/>
    <col min="14" max="16" width="15.28515625" style="802" customWidth="1"/>
    <col min="17" max="17" width="13.7109375" style="802"/>
    <col min="18" max="18" width="9" style="802" customWidth="1"/>
    <col min="19" max="19" width="9.5703125" style="802" customWidth="1"/>
    <col min="20" max="21" width="13.7109375" style="802"/>
    <col min="22" max="187" width="13.7109375" style="1008"/>
    <col min="188" max="16384" width="13.7109375" style="802"/>
  </cols>
  <sheetData>
    <row r="1" spans="1:187" x14ac:dyDescent="0.2">
      <c r="A1" s="1008"/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</row>
    <row r="2" spans="1:187" ht="24" customHeight="1" x14ac:dyDescent="0.25">
      <c r="A2" s="1898" t="s">
        <v>1791</v>
      </c>
      <c r="B2" s="1899"/>
      <c r="C2" s="1899"/>
      <c r="D2" s="1899"/>
      <c r="E2" s="1899"/>
      <c r="F2" s="1899"/>
      <c r="G2" s="1899"/>
      <c r="H2" s="1899"/>
      <c r="I2" s="1899"/>
      <c r="J2" s="1899"/>
      <c r="K2" s="1899"/>
      <c r="L2" s="1899"/>
      <c r="M2" s="1899"/>
      <c r="N2" s="1899"/>
      <c r="O2" s="1899"/>
      <c r="P2" s="1899"/>
      <c r="Q2" s="1899"/>
      <c r="R2" s="1899"/>
      <c r="S2" s="1899"/>
      <c r="T2" s="1899"/>
      <c r="U2" s="1899"/>
    </row>
    <row r="3" spans="1:187" ht="15.75" x14ac:dyDescent="0.25">
      <c r="A3" s="1900" t="s">
        <v>2456</v>
      </c>
      <c r="B3" s="1846"/>
      <c r="C3" s="1846"/>
      <c r="D3" s="1846"/>
      <c r="E3" s="1846"/>
      <c r="F3" s="1846"/>
      <c r="G3" s="1846"/>
      <c r="H3" s="1846"/>
      <c r="I3" s="1846"/>
      <c r="J3" s="1846"/>
      <c r="K3" s="1846"/>
      <c r="L3" s="1846"/>
      <c r="M3" s="1846"/>
      <c r="N3" s="1846"/>
      <c r="O3" s="1846"/>
      <c r="P3" s="1846"/>
      <c r="Q3" s="1846"/>
      <c r="R3" s="1846"/>
      <c r="S3" s="1846"/>
      <c r="T3" s="1846"/>
      <c r="U3" s="1846"/>
    </row>
    <row r="4" spans="1:187" ht="15.75" x14ac:dyDescent="0.25">
      <c r="A4" s="1900" t="s">
        <v>1770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</row>
    <row r="5" spans="1:187" ht="5.25" customHeight="1" thickBot="1" x14ac:dyDescent="0.25">
      <c r="A5" s="1009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</row>
    <row r="6" spans="1:187" ht="30.75" customHeight="1" thickBot="1" x14ac:dyDescent="0.25">
      <c r="A6" s="1901" t="s">
        <v>1771</v>
      </c>
      <c r="B6" s="1852" t="s">
        <v>1718</v>
      </c>
      <c r="C6" s="1853"/>
      <c r="D6" s="1853"/>
      <c r="E6" s="1853"/>
      <c r="F6" s="1853"/>
      <c r="G6" s="1853"/>
      <c r="H6" s="1853"/>
      <c r="I6" s="1853"/>
      <c r="J6" s="1853"/>
      <c r="K6" s="1855" t="s">
        <v>1719</v>
      </c>
      <c r="L6" s="1856"/>
      <c r="M6" s="1857"/>
      <c r="N6" s="1852" t="s">
        <v>1720</v>
      </c>
      <c r="O6" s="1853"/>
      <c r="P6" s="1854"/>
      <c r="Q6" s="1852" t="s">
        <v>1721</v>
      </c>
      <c r="R6" s="1853"/>
      <c r="S6" s="1854"/>
      <c r="T6" s="1852" t="s">
        <v>1722</v>
      </c>
      <c r="U6" s="1854"/>
    </row>
    <row r="7" spans="1:187" ht="13.5" thickBot="1" x14ac:dyDescent="0.25">
      <c r="A7" s="1902"/>
      <c r="B7" s="1441" t="s">
        <v>606</v>
      </c>
      <c r="C7" s="1442" t="s">
        <v>609</v>
      </c>
      <c r="D7" s="1442" t="s">
        <v>578</v>
      </c>
      <c r="E7" s="1442" t="s">
        <v>690</v>
      </c>
      <c r="F7" s="1442" t="s">
        <v>612</v>
      </c>
      <c r="G7" s="1442" t="s">
        <v>613</v>
      </c>
      <c r="H7" s="1442" t="s">
        <v>614</v>
      </c>
      <c r="I7" s="1246" t="s">
        <v>610</v>
      </c>
      <c r="J7" s="1246" t="s">
        <v>2127</v>
      </c>
      <c r="K7" s="1441" t="s">
        <v>615</v>
      </c>
      <c r="L7" s="1442" t="s">
        <v>616</v>
      </c>
      <c r="M7" s="1246" t="s">
        <v>617</v>
      </c>
      <c r="N7" s="1246" t="s">
        <v>618</v>
      </c>
      <c r="O7" s="1442" t="s">
        <v>1169</v>
      </c>
      <c r="P7" s="1246" t="s">
        <v>1897</v>
      </c>
      <c r="Q7" s="1442" t="s">
        <v>619</v>
      </c>
      <c r="R7" s="1442" t="s">
        <v>620</v>
      </c>
      <c r="S7" s="1246" t="s">
        <v>621</v>
      </c>
      <c r="T7" s="1442" t="s">
        <v>627</v>
      </c>
      <c r="U7" s="1246" t="s">
        <v>622</v>
      </c>
    </row>
    <row r="8" spans="1:187" ht="12.75" customHeight="1" thickBot="1" x14ac:dyDescent="0.25">
      <c r="A8" s="999" t="s">
        <v>595</v>
      </c>
      <c r="B8" s="999"/>
      <c r="C8" s="1000"/>
      <c r="D8" s="1000"/>
      <c r="E8" s="1000"/>
      <c r="F8" s="1000"/>
      <c r="G8" s="1000"/>
      <c r="H8" s="1000"/>
      <c r="I8" s="1000"/>
      <c r="J8" s="1001"/>
      <c r="K8" s="999"/>
      <c r="L8" s="1000"/>
      <c r="M8" s="1001"/>
      <c r="N8" s="1000"/>
      <c r="O8" s="1000"/>
      <c r="P8" s="1000"/>
      <c r="Q8" s="1000"/>
      <c r="R8" s="1000"/>
      <c r="S8" s="1000"/>
      <c r="T8" s="1000"/>
      <c r="U8" s="1001"/>
    </row>
    <row r="9" spans="1:187" ht="12.75" customHeight="1" x14ac:dyDescent="0.2">
      <c r="A9" s="1253" t="s">
        <v>1772</v>
      </c>
      <c r="B9" s="1636">
        <v>1.8727505524594124</v>
      </c>
      <c r="C9" s="1249">
        <v>4.6766901003410162</v>
      </c>
      <c r="D9" s="1249">
        <v>1.4052151108908717</v>
      </c>
      <c r="E9" s="1249">
        <v>3.5268698540645476</v>
      </c>
      <c r="F9" s="1249">
        <v>1.3713122257734764</v>
      </c>
      <c r="G9" s="1249">
        <v>1.3439338098006295</v>
      </c>
      <c r="H9" s="1249">
        <v>1.7446486064937055</v>
      </c>
      <c r="I9" s="1249">
        <v>3.3226464546118608</v>
      </c>
      <c r="J9" s="1594">
        <v>2.0534871998832234</v>
      </c>
      <c r="K9" s="1636">
        <v>2.7103914596476226</v>
      </c>
      <c r="L9" s="1249">
        <v>8.9477370696270562</v>
      </c>
      <c r="M9" s="1594">
        <v>0.16188957087836045</v>
      </c>
      <c r="N9" s="1637">
        <v>1.0152672682286499</v>
      </c>
      <c r="O9" s="1638">
        <v>2.3077924328493231</v>
      </c>
      <c r="P9" s="1639">
        <v>6.1346308254943738</v>
      </c>
      <c r="Q9" s="1637">
        <v>1.6670214902280418</v>
      </c>
      <c r="R9" s="1638">
        <v>0.68443840505311282</v>
      </c>
      <c r="S9" s="1639">
        <v>0.31729779981616119</v>
      </c>
      <c r="T9" s="1249">
        <v>0.8162343616172496</v>
      </c>
      <c r="U9" s="1594">
        <v>4.3755408802640767</v>
      </c>
    </row>
    <row r="10" spans="1:187" ht="12.75" customHeight="1" thickBot="1" x14ac:dyDescent="0.25">
      <c r="A10" s="1253" t="s">
        <v>1773</v>
      </c>
      <c r="B10" s="1636">
        <v>1.8727505524594124</v>
      </c>
      <c r="C10" s="1249">
        <v>1.3361020663518239</v>
      </c>
      <c r="D10" s="1249">
        <v>0.83541463279821326</v>
      </c>
      <c r="E10" s="1249">
        <v>1.8548008699183967</v>
      </c>
      <c r="F10" s="1249">
        <v>1.0675765490379308</v>
      </c>
      <c r="G10" s="1249">
        <v>0.95617908728840173</v>
      </c>
      <c r="H10" s="1249">
        <v>1.7446486064937055</v>
      </c>
      <c r="I10" s="1249">
        <v>2.1326356070550383</v>
      </c>
      <c r="J10" s="1594">
        <v>1.2923670025009917</v>
      </c>
      <c r="K10" s="1636">
        <v>2.7103914596476226</v>
      </c>
      <c r="L10" s="1249">
        <v>0.63070085631646722</v>
      </c>
      <c r="M10" s="1594">
        <v>0.16181551115126544</v>
      </c>
      <c r="N10" s="1636">
        <v>0.78961478703167365</v>
      </c>
      <c r="O10" s="1249">
        <v>1.8935834886233129</v>
      </c>
      <c r="P10" s="1594">
        <v>6.1159798634494864</v>
      </c>
      <c r="Q10" s="1636">
        <v>1.6670214902280418</v>
      </c>
      <c r="R10" s="1249">
        <v>0.60882176112669917</v>
      </c>
      <c r="S10" s="1594">
        <v>0.31729779981616119</v>
      </c>
      <c r="T10" s="1249">
        <v>0.74992754977162757</v>
      </c>
      <c r="U10" s="1594">
        <v>4.3461417766826838</v>
      </c>
    </row>
    <row r="11" spans="1:187" s="1587" customFormat="1" ht="12.75" customHeight="1" thickBot="1" x14ac:dyDescent="0.25">
      <c r="A11" s="999" t="s">
        <v>1774</v>
      </c>
      <c r="B11" s="999"/>
      <c r="C11" s="1000"/>
      <c r="D11" s="1000"/>
      <c r="E11" s="1000"/>
      <c r="F11" s="1000"/>
      <c r="G11" s="1000"/>
      <c r="H11" s="1000"/>
      <c r="I11" s="1000"/>
      <c r="J11" s="1001"/>
      <c r="K11" s="999"/>
      <c r="L11" s="1000"/>
      <c r="M11" s="1001"/>
      <c r="N11" s="999"/>
      <c r="O11" s="1000"/>
      <c r="P11" s="1001"/>
      <c r="Q11" s="999"/>
      <c r="R11" s="1000"/>
      <c r="S11" s="1001"/>
      <c r="T11" s="1000"/>
      <c r="U11" s="1001"/>
      <c r="V11" s="1008"/>
      <c r="W11" s="1008"/>
      <c r="X11" s="1008"/>
      <c r="Y11" s="1008"/>
      <c r="Z11" s="1008"/>
      <c r="AA11" s="1008"/>
      <c r="AB11" s="1008"/>
      <c r="AC11" s="1008"/>
      <c r="AD11" s="1008"/>
      <c r="AE11" s="1008"/>
      <c r="AF11" s="1008"/>
      <c r="AG11" s="1008"/>
      <c r="AH11" s="1008"/>
      <c r="AI11" s="1008"/>
      <c r="AJ11" s="1008"/>
      <c r="AK11" s="1008"/>
      <c r="AL11" s="1008"/>
      <c r="AM11" s="1008"/>
      <c r="AN11" s="1008"/>
      <c r="AO11" s="1008"/>
      <c r="AP11" s="1008"/>
      <c r="AQ11" s="1008"/>
      <c r="AR11" s="1008"/>
      <c r="AS11" s="1008"/>
      <c r="AT11" s="1008"/>
      <c r="AU11" s="1008"/>
      <c r="AV11" s="1008"/>
      <c r="AW11" s="1008"/>
      <c r="AX11" s="1008"/>
      <c r="AY11" s="1008"/>
      <c r="AZ11" s="1008"/>
      <c r="BA11" s="1008"/>
      <c r="BB11" s="1008"/>
      <c r="BC11" s="1008"/>
      <c r="BD11" s="1008"/>
      <c r="BE11" s="1008"/>
      <c r="BF11" s="1008"/>
      <c r="BG11" s="1008"/>
      <c r="BH11" s="1008"/>
      <c r="BI11" s="1008"/>
      <c r="BJ11" s="1008"/>
      <c r="BK11" s="1008"/>
      <c r="BL11" s="1008"/>
      <c r="BM11" s="1008"/>
      <c r="BN11" s="1008"/>
      <c r="BO11" s="1008"/>
      <c r="BP11" s="1008"/>
      <c r="BQ11" s="1008"/>
      <c r="BR11" s="1008"/>
      <c r="BS11" s="1008"/>
      <c r="BT11" s="1008"/>
      <c r="BU11" s="1008"/>
      <c r="BV11" s="1008"/>
      <c r="BW11" s="1008"/>
      <c r="BX11" s="1008"/>
      <c r="BY11" s="1008"/>
      <c r="BZ11" s="1008"/>
      <c r="CA11" s="1008"/>
      <c r="CB11" s="1008"/>
      <c r="CC11" s="1008"/>
      <c r="CD11" s="1008"/>
      <c r="CE11" s="1008"/>
      <c r="CF11" s="1008"/>
      <c r="CG11" s="1008"/>
      <c r="CH11" s="1008"/>
      <c r="CI11" s="1008"/>
      <c r="CJ11" s="1008"/>
      <c r="CK11" s="1008"/>
      <c r="CL11" s="1008"/>
      <c r="CM11" s="1008"/>
      <c r="CN11" s="1008"/>
      <c r="CO11" s="1008"/>
      <c r="CP11" s="1008"/>
      <c r="CQ11" s="1008"/>
      <c r="CR11" s="1008"/>
      <c r="CS11" s="1008"/>
      <c r="CT11" s="1008"/>
      <c r="CU11" s="1008"/>
      <c r="CV11" s="1008"/>
      <c r="CW11" s="1008"/>
      <c r="CX11" s="1008"/>
      <c r="CY11" s="1008"/>
      <c r="CZ11" s="1008"/>
      <c r="DA11" s="1008"/>
      <c r="DB11" s="1008"/>
      <c r="DC11" s="1008"/>
      <c r="DD11" s="1008"/>
      <c r="DE11" s="1008"/>
      <c r="DF11" s="1008"/>
      <c r="DG11" s="1008"/>
      <c r="DH11" s="1008"/>
      <c r="DI11" s="1008"/>
      <c r="DJ11" s="1008"/>
      <c r="DK11" s="1008"/>
      <c r="DL11" s="1008"/>
      <c r="DM11" s="1008"/>
      <c r="DN11" s="1008"/>
      <c r="DO11" s="1008"/>
      <c r="DP11" s="1008"/>
      <c r="DQ11" s="1008"/>
      <c r="DR11" s="1008"/>
      <c r="DS11" s="1008"/>
      <c r="DT11" s="1008"/>
      <c r="DU11" s="1008"/>
      <c r="DV11" s="1008"/>
      <c r="DW11" s="1008"/>
      <c r="DX11" s="1008"/>
      <c r="DY11" s="1008"/>
      <c r="DZ11" s="1008"/>
      <c r="EA11" s="1008"/>
      <c r="EB11" s="1008"/>
      <c r="EC11" s="1008"/>
      <c r="ED11" s="1008"/>
      <c r="EE11" s="1008"/>
      <c r="EF11" s="1008"/>
      <c r="EG11" s="1008"/>
      <c r="EH11" s="1008"/>
      <c r="EI11" s="1008"/>
      <c r="EJ11" s="1008"/>
      <c r="EK11" s="1008"/>
      <c r="EL11" s="1008"/>
      <c r="EM11" s="1008"/>
      <c r="EN11" s="1008"/>
      <c r="EO11" s="1008"/>
      <c r="EP11" s="1008"/>
      <c r="EQ11" s="1008"/>
      <c r="ER11" s="1008"/>
      <c r="ES11" s="1008"/>
      <c r="ET11" s="1008"/>
      <c r="EU11" s="1008"/>
      <c r="EV11" s="1008"/>
      <c r="EW11" s="1008"/>
      <c r="EX11" s="1008"/>
      <c r="EY11" s="1008"/>
      <c r="EZ11" s="1008"/>
      <c r="FA11" s="1008"/>
      <c r="FB11" s="1008"/>
      <c r="FC11" s="1008"/>
      <c r="FD11" s="1008"/>
      <c r="FE11" s="1008"/>
      <c r="FF11" s="1008"/>
      <c r="FG11" s="1008"/>
      <c r="FH11" s="1008"/>
      <c r="FI11" s="1008"/>
      <c r="FJ11" s="1008"/>
      <c r="FK11" s="1008"/>
      <c r="FL11" s="1008"/>
      <c r="FM11" s="1008"/>
      <c r="FN11" s="1008"/>
      <c r="FO11" s="1008"/>
      <c r="FP11" s="1008"/>
      <c r="FQ11" s="1008"/>
      <c r="FR11" s="1008"/>
      <c r="FS11" s="1008"/>
      <c r="FT11" s="1008"/>
      <c r="FU11" s="1008"/>
      <c r="FV11" s="1008"/>
      <c r="FW11" s="1008"/>
      <c r="FX11" s="1008"/>
      <c r="FY11" s="1008"/>
      <c r="FZ11" s="1008"/>
      <c r="GA11" s="1008"/>
      <c r="GB11" s="1008"/>
      <c r="GC11" s="1008"/>
      <c r="GD11" s="1008"/>
      <c r="GE11" s="1008"/>
    </row>
    <row r="12" spans="1:187" ht="12.75" customHeight="1" thickBot="1" x14ac:dyDescent="0.25">
      <c r="A12" s="1253" t="s">
        <v>1775</v>
      </c>
      <c r="B12" s="1636">
        <v>2.4589344804811099E-2</v>
      </c>
      <c r="C12" s="1249">
        <v>1.6526204901561026</v>
      </c>
      <c r="D12" s="1249">
        <v>1.2181306066980737</v>
      </c>
      <c r="E12" s="1249">
        <v>0.33021240476392638</v>
      </c>
      <c r="F12" s="1249">
        <v>0.51579407405777944</v>
      </c>
      <c r="G12" s="1249">
        <v>0.43166494093315866</v>
      </c>
      <c r="H12" s="1249">
        <v>1.2295256845072264</v>
      </c>
      <c r="I12" s="1249">
        <v>1.8444689062224087E-3</v>
      </c>
      <c r="J12" s="1594">
        <v>0.42597794049386906</v>
      </c>
      <c r="K12" s="1636">
        <v>1.7671055784596138E-4</v>
      </c>
      <c r="L12" s="1249">
        <v>3.064427208989673E-3</v>
      </c>
      <c r="M12" s="1594">
        <v>1.1970676148597557</v>
      </c>
      <c r="N12" s="1636">
        <v>1.1193484943592646</v>
      </c>
      <c r="O12" s="1249">
        <v>5.330122643835756E-3</v>
      </c>
      <c r="P12" s="1594">
        <v>0.70581719842099544</v>
      </c>
      <c r="Q12" s="1636">
        <v>1.495228796908958E-3</v>
      </c>
      <c r="R12" s="1249">
        <v>2.8064959379888466</v>
      </c>
      <c r="S12" s="1594">
        <v>7.1192689711004255E-3</v>
      </c>
      <c r="T12" s="1249">
        <v>2.4472287364873795</v>
      </c>
      <c r="U12" s="1594">
        <v>0.49422610613116125</v>
      </c>
    </row>
    <row r="13" spans="1:187" s="1587" customFormat="1" ht="12.75" customHeight="1" thickBot="1" x14ac:dyDescent="0.25">
      <c r="A13" s="999" t="s">
        <v>1776</v>
      </c>
      <c r="B13" s="999"/>
      <c r="C13" s="1000"/>
      <c r="D13" s="1000"/>
      <c r="E13" s="1000"/>
      <c r="F13" s="1000"/>
      <c r="G13" s="1000"/>
      <c r="H13" s="1000"/>
      <c r="I13" s="1000"/>
      <c r="J13" s="1001"/>
      <c r="K13" s="999"/>
      <c r="L13" s="1000"/>
      <c r="M13" s="1001"/>
      <c r="N13" s="999"/>
      <c r="O13" s="1000"/>
      <c r="P13" s="1001"/>
      <c r="Q13" s="999"/>
      <c r="R13" s="1000"/>
      <c r="S13" s="1001"/>
      <c r="T13" s="1000"/>
      <c r="U13" s="1001"/>
      <c r="V13" s="1008"/>
      <c r="W13" s="1008"/>
      <c r="X13" s="1008"/>
      <c r="Y13" s="1008"/>
      <c r="Z13" s="1008"/>
      <c r="AA13" s="1008"/>
      <c r="AB13" s="1008"/>
      <c r="AC13" s="1008"/>
      <c r="AD13" s="1008"/>
      <c r="AE13" s="1008"/>
      <c r="AF13" s="1008"/>
      <c r="AG13" s="1008"/>
      <c r="AH13" s="1008"/>
      <c r="AI13" s="1008"/>
      <c r="AJ13" s="1008"/>
      <c r="AK13" s="1008"/>
      <c r="AL13" s="1008"/>
      <c r="AM13" s="1008"/>
      <c r="AN13" s="1008"/>
      <c r="AO13" s="1008"/>
      <c r="AP13" s="1008"/>
      <c r="AQ13" s="1008"/>
      <c r="AR13" s="1008"/>
      <c r="AS13" s="1008"/>
      <c r="AT13" s="1008"/>
      <c r="AU13" s="1008"/>
      <c r="AV13" s="1008"/>
      <c r="AW13" s="1008"/>
      <c r="AX13" s="1008"/>
      <c r="AY13" s="1008"/>
      <c r="AZ13" s="1008"/>
      <c r="BA13" s="1008"/>
      <c r="BB13" s="1008"/>
      <c r="BC13" s="1008"/>
      <c r="BD13" s="1008"/>
      <c r="BE13" s="1008"/>
      <c r="BF13" s="1008"/>
      <c r="BG13" s="1008"/>
      <c r="BH13" s="1008"/>
      <c r="BI13" s="1008"/>
      <c r="BJ13" s="1008"/>
      <c r="BK13" s="1008"/>
      <c r="BL13" s="1008"/>
      <c r="BM13" s="1008"/>
      <c r="BN13" s="1008"/>
      <c r="BO13" s="1008"/>
      <c r="BP13" s="1008"/>
      <c r="BQ13" s="1008"/>
      <c r="BR13" s="1008"/>
      <c r="BS13" s="1008"/>
      <c r="BT13" s="1008"/>
      <c r="BU13" s="1008"/>
      <c r="BV13" s="1008"/>
      <c r="BW13" s="1008"/>
      <c r="BX13" s="1008"/>
      <c r="BY13" s="1008"/>
      <c r="BZ13" s="1008"/>
      <c r="CA13" s="1008"/>
      <c r="CB13" s="1008"/>
      <c r="CC13" s="1008"/>
      <c r="CD13" s="1008"/>
      <c r="CE13" s="1008"/>
      <c r="CF13" s="1008"/>
      <c r="CG13" s="1008"/>
      <c r="CH13" s="1008"/>
      <c r="CI13" s="1008"/>
      <c r="CJ13" s="1008"/>
      <c r="CK13" s="1008"/>
      <c r="CL13" s="1008"/>
      <c r="CM13" s="1008"/>
      <c r="CN13" s="1008"/>
      <c r="CO13" s="1008"/>
      <c r="CP13" s="1008"/>
      <c r="CQ13" s="1008"/>
      <c r="CR13" s="1008"/>
      <c r="CS13" s="1008"/>
      <c r="CT13" s="1008"/>
      <c r="CU13" s="1008"/>
      <c r="CV13" s="1008"/>
      <c r="CW13" s="1008"/>
      <c r="CX13" s="1008"/>
      <c r="CY13" s="1008"/>
      <c r="CZ13" s="1008"/>
      <c r="DA13" s="1008"/>
      <c r="DB13" s="1008"/>
      <c r="DC13" s="1008"/>
      <c r="DD13" s="1008"/>
      <c r="DE13" s="1008"/>
      <c r="DF13" s="1008"/>
      <c r="DG13" s="1008"/>
      <c r="DH13" s="1008"/>
      <c r="DI13" s="1008"/>
      <c r="DJ13" s="1008"/>
      <c r="DK13" s="1008"/>
      <c r="DL13" s="1008"/>
      <c r="DM13" s="1008"/>
      <c r="DN13" s="1008"/>
      <c r="DO13" s="1008"/>
      <c r="DP13" s="1008"/>
      <c r="DQ13" s="1008"/>
      <c r="DR13" s="1008"/>
      <c r="DS13" s="1008"/>
      <c r="DT13" s="1008"/>
      <c r="DU13" s="1008"/>
      <c r="DV13" s="1008"/>
      <c r="DW13" s="1008"/>
      <c r="DX13" s="1008"/>
      <c r="DY13" s="1008"/>
      <c r="DZ13" s="1008"/>
      <c r="EA13" s="1008"/>
      <c r="EB13" s="1008"/>
      <c r="EC13" s="1008"/>
      <c r="ED13" s="1008"/>
      <c r="EE13" s="1008"/>
      <c r="EF13" s="1008"/>
      <c r="EG13" s="1008"/>
      <c r="EH13" s="1008"/>
      <c r="EI13" s="1008"/>
      <c r="EJ13" s="1008"/>
      <c r="EK13" s="1008"/>
      <c r="EL13" s="1008"/>
      <c r="EM13" s="1008"/>
      <c r="EN13" s="1008"/>
      <c r="EO13" s="1008"/>
      <c r="EP13" s="1008"/>
      <c r="EQ13" s="1008"/>
      <c r="ER13" s="1008"/>
      <c r="ES13" s="1008"/>
      <c r="ET13" s="1008"/>
      <c r="EU13" s="1008"/>
      <c r="EV13" s="1008"/>
      <c r="EW13" s="1008"/>
      <c r="EX13" s="1008"/>
      <c r="EY13" s="1008"/>
      <c r="EZ13" s="1008"/>
      <c r="FA13" s="1008"/>
      <c r="FB13" s="1008"/>
      <c r="FC13" s="1008"/>
      <c r="FD13" s="1008"/>
      <c r="FE13" s="1008"/>
      <c r="FF13" s="1008"/>
      <c r="FG13" s="1008"/>
      <c r="FH13" s="1008"/>
      <c r="FI13" s="1008"/>
      <c r="FJ13" s="1008"/>
      <c r="FK13" s="1008"/>
      <c r="FL13" s="1008"/>
      <c r="FM13" s="1008"/>
      <c r="FN13" s="1008"/>
      <c r="FO13" s="1008"/>
      <c r="FP13" s="1008"/>
      <c r="FQ13" s="1008"/>
      <c r="FR13" s="1008"/>
      <c r="FS13" s="1008"/>
      <c r="FT13" s="1008"/>
      <c r="FU13" s="1008"/>
      <c r="FV13" s="1008"/>
      <c r="FW13" s="1008"/>
      <c r="FX13" s="1008"/>
      <c r="FY13" s="1008"/>
      <c r="FZ13" s="1008"/>
      <c r="GA13" s="1008"/>
      <c r="GB13" s="1008"/>
      <c r="GC13" s="1008"/>
      <c r="GD13" s="1008"/>
      <c r="GE13" s="1008"/>
    </row>
    <row r="14" spans="1:187" ht="12.75" customHeight="1" thickBot="1" x14ac:dyDescent="0.25">
      <c r="A14" s="1253" t="s">
        <v>1777</v>
      </c>
      <c r="B14" s="1636">
        <v>9.8348278013616772E-2</v>
      </c>
      <c r="C14" s="1249">
        <v>0.12300943005337868</v>
      </c>
      <c r="D14" s="1249">
        <v>0.15837727257397169</v>
      </c>
      <c r="E14" s="1249">
        <v>0.21283140141367529</v>
      </c>
      <c r="F14" s="1249">
        <v>0.22386465178693971</v>
      </c>
      <c r="G14" s="1249">
        <v>0.1430770670141823</v>
      </c>
      <c r="H14" s="1249">
        <v>-7.0858580875357621E-3</v>
      </c>
      <c r="I14" s="1249">
        <v>0.26410228309291511</v>
      </c>
      <c r="J14" s="1594">
        <v>0.38001693162250294</v>
      </c>
      <c r="K14" s="1636">
        <v>-2.2013632064238224E-2</v>
      </c>
      <c r="L14" s="1249">
        <v>2.34250367284142E-2</v>
      </c>
      <c r="M14" s="1594">
        <v>2.5077454057909898E-2</v>
      </c>
      <c r="N14" s="1636">
        <v>0.20339939012787261</v>
      </c>
      <c r="O14" s="1249">
        <v>0.30887781276539766</v>
      </c>
      <c r="P14" s="1594">
        <v>-1.7483635359525459E-2</v>
      </c>
      <c r="Q14" s="1636">
        <v>0.10911001019642731</v>
      </c>
      <c r="R14" s="1249">
        <v>0.16225700591011918</v>
      </c>
      <c r="S14" s="1594">
        <v>0.25004535718020793</v>
      </c>
      <c r="T14" s="1249">
        <v>-0.27050347039162465</v>
      </c>
      <c r="U14" s="1594">
        <v>0.45076755369644028</v>
      </c>
    </row>
    <row r="15" spans="1:187" s="1587" customFormat="1" ht="12.75" customHeight="1" thickBot="1" x14ac:dyDescent="0.25">
      <c r="A15" s="999" t="s">
        <v>1778</v>
      </c>
      <c r="B15" s="999"/>
      <c r="C15" s="1000"/>
      <c r="D15" s="1000"/>
      <c r="E15" s="1000"/>
      <c r="F15" s="1000"/>
      <c r="G15" s="1000"/>
      <c r="H15" s="1000"/>
      <c r="I15" s="1000"/>
      <c r="J15" s="1001"/>
      <c r="K15" s="999"/>
      <c r="L15" s="1000"/>
      <c r="M15" s="1001"/>
      <c r="N15" s="999"/>
      <c r="O15" s="1000"/>
      <c r="P15" s="1001"/>
      <c r="Q15" s="999"/>
      <c r="R15" s="1000"/>
      <c r="S15" s="1001"/>
      <c r="T15" s="1000"/>
      <c r="U15" s="1001"/>
      <c r="V15" s="1008"/>
      <c r="W15" s="1008"/>
      <c r="X15" s="1008"/>
      <c r="Y15" s="1008"/>
      <c r="Z15" s="1008"/>
      <c r="AA15" s="1008"/>
      <c r="AB15" s="1008"/>
      <c r="AC15" s="1008"/>
      <c r="AD15" s="1008"/>
      <c r="AE15" s="1008"/>
      <c r="AF15" s="1008"/>
      <c r="AG15" s="1008"/>
      <c r="AH15" s="1008"/>
      <c r="AI15" s="1008"/>
      <c r="AJ15" s="1008"/>
      <c r="AK15" s="1008"/>
      <c r="AL15" s="1008"/>
      <c r="AM15" s="1008"/>
      <c r="AN15" s="1008"/>
      <c r="AO15" s="1008"/>
      <c r="AP15" s="1008"/>
      <c r="AQ15" s="1008"/>
      <c r="AR15" s="1008"/>
      <c r="AS15" s="1008"/>
      <c r="AT15" s="1008"/>
      <c r="AU15" s="1008"/>
      <c r="AV15" s="1008"/>
      <c r="AW15" s="1008"/>
      <c r="AX15" s="1008"/>
      <c r="AY15" s="1008"/>
      <c r="AZ15" s="1008"/>
      <c r="BA15" s="1008"/>
      <c r="BB15" s="1008"/>
      <c r="BC15" s="1008"/>
      <c r="BD15" s="1008"/>
      <c r="BE15" s="1008"/>
      <c r="BF15" s="1008"/>
      <c r="BG15" s="1008"/>
      <c r="BH15" s="1008"/>
      <c r="BI15" s="1008"/>
      <c r="BJ15" s="1008"/>
      <c r="BK15" s="1008"/>
      <c r="BL15" s="1008"/>
      <c r="BM15" s="1008"/>
      <c r="BN15" s="1008"/>
      <c r="BO15" s="1008"/>
      <c r="BP15" s="1008"/>
      <c r="BQ15" s="1008"/>
      <c r="BR15" s="1008"/>
      <c r="BS15" s="1008"/>
      <c r="BT15" s="1008"/>
      <c r="BU15" s="1008"/>
      <c r="BV15" s="1008"/>
      <c r="BW15" s="1008"/>
      <c r="BX15" s="1008"/>
      <c r="BY15" s="1008"/>
      <c r="BZ15" s="1008"/>
      <c r="CA15" s="1008"/>
      <c r="CB15" s="1008"/>
      <c r="CC15" s="1008"/>
      <c r="CD15" s="1008"/>
      <c r="CE15" s="1008"/>
      <c r="CF15" s="1008"/>
      <c r="CG15" s="1008"/>
      <c r="CH15" s="1008"/>
      <c r="CI15" s="1008"/>
      <c r="CJ15" s="1008"/>
      <c r="CK15" s="1008"/>
      <c r="CL15" s="1008"/>
      <c r="CM15" s="1008"/>
      <c r="CN15" s="1008"/>
      <c r="CO15" s="1008"/>
      <c r="CP15" s="1008"/>
      <c r="CQ15" s="1008"/>
      <c r="CR15" s="1008"/>
      <c r="CS15" s="1008"/>
      <c r="CT15" s="1008"/>
      <c r="CU15" s="1008"/>
      <c r="CV15" s="1008"/>
      <c r="CW15" s="1008"/>
      <c r="CX15" s="1008"/>
      <c r="CY15" s="1008"/>
      <c r="CZ15" s="1008"/>
      <c r="DA15" s="1008"/>
      <c r="DB15" s="1008"/>
      <c r="DC15" s="1008"/>
      <c r="DD15" s="1008"/>
      <c r="DE15" s="1008"/>
      <c r="DF15" s="1008"/>
      <c r="DG15" s="1008"/>
      <c r="DH15" s="1008"/>
      <c r="DI15" s="1008"/>
      <c r="DJ15" s="1008"/>
      <c r="DK15" s="1008"/>
      <c r="DL15" s="1008"/>
      <c r="DM15" s="1008"/>
      <c r="DN15" s="1008"/>
      <c r="DO15" s="1008"/>
      <c r="DP15" s="1008"/>
      <c r="DQ15" s="1008"/>
      <c r="DR15" s="1008"/>
      <c r="DS15" s="1008"/>
      <c r="DT15" s="1008"/>
      <c r="DU15" s="1008"/>
      <c r="DV15" s="1008"/>
      <c r="DW15" s="1008"/>
      <c r="DX15" s="1008"/>
      <c r="DY15" s="1008"/>
      <c r="DZ15" s="1008"/>
      <c r="EA15" s="1008"/>
      <c r="EB15" s="1008"/>
      <c r="EC15" s="1008"/>
      <c r="ED15" s="1008"/>
      <c r="EE15" s="1008"/>
      <c r="EF15" s="1008"/>
      <c r="EG15" s="1008"/>
      <c r="EH15" s="1008"/>
      <c r="EI15" s="1008"/>
      <c r="EJ15" s="1008"/>
      <c r="EK15" s="1008"/>
      <c r="EL15" s="1008"/>
      <c r="EM15" s="1008"/>
      <c r="EN15" s="1008"/>
      <c r="EO15" s="1008"/>
      <c r="EP15" s="1008"/>
      <c r="EQ15" s="1008"/>
      <c r="ER15" s="1008"/>
      <c r="ES15" s="1008"/>
      <c r="ET15" s="1008"/>
      <c r="EU15" s="1008"/>
      <c r="EV15" s="1008"/>
      <c r="EW15" s="1008"/>
      <c r="EX15" s="1008"/>
      <c r="EY15" s="1008"/>
      <c r="EZ15" s="1008"/>
      <c r="FA15" s="1008"/>
      <c r="FB15" s="1008"/>
      <c r="FC15" s="1008"/>
      <c r="FD15" s="1008"/>
      <c r="FE15" s="1008"/>
      <c r="FF15" s="1008"/>
      <c r="FG15" s="1008"/>
      <c r="FH15" s="1008"/>
      <c r="FI15" s="1008"/>
      <c r="FJ15" s="1008"/>
      <c r="FK15" s="1008"/>
      <c r="FL15" s="1008"/>
      <c r="FM15" s="1008"/>
      <c r="FN15" s="1008"/>
      <c r="FO15" s="1008"/>
      <c r="FP15" s="1008"/>
      <c r="FQ15" s="1008"/>
      <c r="FR15" s="1008"/>
      <c r="FS15" s="1008"/>
      <c r="FT15" s="1008"/>
      <c r="FU15" s="1008"/>
      <c r="FV15" s="1008"/>
      <c r="FW15" s="1008"/>
      <c r="FX15" s="1008"/>
      <c r="FY15" s="1008"/>
      <c r="FZ15" s="1008"/>
      <c r="GA15" s="1008"/>
      <c r="GB15" s="1008"/>
      <c r="GC15" s="1008"/>
      <c r="GD15" s="1008"/>
      <c r="GE15" s="1008"/>
    </row>
    <row r="16" spans="1:187" ht="12.75" customHeight="1" x14ac:dyDescent="0.2">
      <c r="A16" s="1253" t="s">
        <v>1779</v>
      </c>
      <c r="B16" s="1636">
        <v>0.15863422710688457</v>
      </c>
      <c r="C16" s="1249">
        <v>0.61989282131008661</v>
      </c>
      <c r="D16" s="1249">
        <v>0.81962843023929377</v>
      </c>
      <c r="E16" s="1249">
        <v>0.3615864720879825</v>
      </c>
      <c r="F16" s="1249">
        <v>0.73949837036135357</v>
      </c>
      <c r="G16" s="1249">
        <v>0.57676442113677662</v>
      </c>
      <c r="H16" s="1249">
        <v>0.26033438498034683</v>
      </c>
      <c r="I16" s="1249">
        <v>0.62406739773659869</v>
      </c>
      <c r="J16" s="1594">
        <v>0.48217103905933045</v>
      </c>
      <c r="K16" s="1636">
        <v>0.4922924056841822</v>
      </c>
      <c r="L16" s="1249">
        <v>0.34392244751766748</v>
      </c>
      <c r="M16" s="1594">
        <v>0.19225759764626013</v>
      </c>
      <c r="N16" s="1636">
        <v>0.73634333874358004</v>
      </c>
      <c r="O16" s="1249">
        <v>0.52657955580757232</v>
      </c>
      <c r="P16" s="1594">
        <v>0.62540007159258248</v>
      </c>
      <c r="Q16" s="1636">
        <v>0.29868582128578225</v>
      </c>
      <c r="R16" s="1249">
        <v>0.68856470235863909</v>
      </c>
      <c r="S16" s="1594">
        <v>0.27655463573572425</v>
      </c>
      <c r="T16" s="1249">
        <v>0.68515789847500885</v>
      </c>
      <c r="U16" s="1594">
        <v>0.58268715544432448</v>
      </c>
    </row>
    <row r="17" spans="1:187" ht="12.75" customHeight="1" thickBot="1" x14ac:dyDescent="0.25">
      <c r="A17" s="1253" t="s">
        <v>1780</v>
      </c>
      <c r="B17" s="1636">
        <v>0.18854371331571398</v>
      </c>
      <c r="C17" s="1249">
        <v>1.6308369219613903</v>
      </c>
      <c r="D17" s="1249">
        <v>4.5441109778368647</v>
      </c>
      <c r="E17" s="1249">
        <v>0.56638284790007543</v>
      </c>
      <c r="F17" s="1249">
        <v>2.8387475786126366</v>
      </c>
      <c r="G17" s="1249">
        <v>1.3627503214307242</v>
      </c>
      <c r="H17" s="1249">
        <v>0.35196226469636499</v>
      </c>
      <c r="I17" s="1249">
        <v>1.6600512804136609</v>
      </c>
      <c r="J17" s="1594">
        <v>0.93113957586195206</v>
      </c>
      <c r="K17" s="1636">
        <v>0.96963766387538664</v>
      </c>
      <c r="L17" s="1249">
        <v>0.52421005141298282</v>
      </c>
      <c r="M17" s="1594">
        <v>0.23801845376202441</v>
      </c>
      <c r="N17" s="1636">
        <v>2.792811436034409</v>
      </c>
      <c r="O17" s="1249">
        <v>1.1122873172615622</v>
      </c>
      <c r="P17" s="1594">
        <v>1.6695146526520568</v>
      </c>
      <c r="Q17" s="1636">
        <v>0.42589445736160875</v>
      </c>
      <c r="R17" s="1249">
        <v>2.2109398246552279</v>
      </c>
      <c r="S17" s="1594">
        <v>0.38227439070246844</v>
      </c>
      <c r="T17" s="1249">
        <v>2.1761952903404391</v>
      </c>
      <c r="U17" s="1594">
        <v>1.3962837785755851</v>
      </c>
    </row>
    <row r="18" spans="1:187" s="1587" customFormat="1" ht="12.75" customHeight="1" thickBot="1" x14ac:dyDescent="0.25">
      <c r="A18" s="999" t="s">
        <v>1781</v>
      </c>
      <c r="B18" s="999"/>
      <c r="C18" s="1000"/>
      <c r="D18" s="1000"/>
      <c r="E18" s="1000"/>
      <c r="F18" s="1000"/>
      <c r="G18" s="1000"/>
      <c r="H18" s="1000"/>
      <c r="I18" s="1000"/>
      <c r="J18" s="1001"/>
      <c r="K18" s="999"/>
      <c r="L18" s="1000"/>
      <c r="M18" s="1001"/>
      <c r="N18" s="999"/>
      <c r="O18" s="1000"/>
      <c r="P18" s="1001"/>
      <c r="Q18" s="999"/>
      <c r="R18" s="1000"/>
      <c r="S18" s="1001"/>
      <c r="T18" s="1000"/>
      <c r="U18" s="1001"/>
      <c r="V18" s="1008"/>
      <c r="W18" s="1008"/>
      <c r="X18" s="1008"/>
      <c r="Y18" s="1008"/>
      <c r="Z18" s="1008"/>
      <c r="AA18" s="1008"/>
      <c r="AB18" s="1008"/>
      <c r="AC18" s="1008"/>
      <c r="AD18" s="1008"/>
      <c r="AE18" s="1008"/>
      <c r="AF18" s="1008"/>
      <c r="AG18" s="1008"/>
      <c r="AH18" s="1008"/>
      <c r="AI18" s="1008"/>
      <c r="AJ18" s="1008"/>
      <c r="AK18" s="1008"/>
      <c r="AL18" s="1008"/>
      <c r="AM18" s="1008"/>
      <c r="AN18" s="1008"/>
      <c r="AO18" s="1008"/>
      <c r="AP18" s="1008"/>
      <c r="AQ18" s="1008"/>
      <c r="AR18" s="1008"/>
      <c r="AS18" s="1008"/>
      <c r="AT18" s="1008"/>
      <c r="AU18" s="1008"/>
      <c r="AV18" s="1008"/>
      <c r="AW18" s="1008"/>
      <c r="AX18" s="1008"/>
      <c r="AY18" s="1008"/>
      <c r="AZ18" s="1008"/>
      <c r="BA18" s="1008"/>
      <c r="BB18" s="1008"/>
      <c r="BC18" s="1008"/>
      <c r="BD18" s="1008"/>
      <c r="BE18" s="1008"/>
      <c r="BF18" s="1008"/>
      <c r="BG18" s="1008"/>
      <c r="BH18" s="1008"/>
      <c r="BI18" s="1008"/>
      <c r="BJ18" s="1008"/>
      <c r="BK18" s="1008"/>
      <c r="BL18" s="1008"/>
      <c r="BM18" s="1008"/>
      <c r="BN18" s="1008"/>
      <c r="BO18" s="1008"/>
      <c r="BP18" s="1008"/>
      <c r="BQ18" s="1008"/>
      <c r="BR18" s="1008"/>
      <c r="BS18" s="1008"/>
      <c r="BT18" s="1008"/>
      <c r="BU18" s="1008"/>
      <c r="BV18" s="1008"/>
      <c r="BW18" s="1008"/>
      <c r="BX18" s="1008"/>
      <c r="BY18" s="1008"/>
      <c r="BZ18" s="1008"/>
      <c r="CA18" s="1008"/>
      <c r="CB18" s="1008"/>
      <c r="CC18" s="1008"/>
      <c r="CD18" s="1008"/>
      <c r="CE18" s="1008"/>
      <c r="CF18" s="1008"/>
      <c r="CG18" s="1008"/>
      <c r="CH18" s="1008"/>
      <c r="CI18" s="1008"/>
      <c r="CJ18" s="1008"/>
      <c r="CK18" s="1008"/>
      <c r="CL18" s="1008"/>
      <c r="CM18" s="1008"/>
      <c r="CN18" s="1008"/>
      <c r="CO18" s="1008"/>
      <c r="CP18" s="1008"/>
      <c r="CQ18" s="1008"/>
      <c r="CR18" s="1008"/>
      <c r="CS18" s="1008"/>
      <c r="CT18" s="1008"/>
      <c r="CU18" s="1008"/>
      <c r="CV18" s="1008"/>
      <c r="CW18" s="1008"/>
      <c r="CX18" s="1008"/>
      <c r="CY18" s="1008"/>
      <c r="CZ18" s="1008"/>
      <c r="DA18" s="1008"/>
      <c r="DB18" s="1008"/>
      <c r="DC18" s="1008"/>
      <c r="DD18" s="1008"/>
      <c r="DE18" s="1008"/>
      <c r="DF18" s="1008"/>
      <c r="DG18" s="1008"/>
      <c r="DH18" s="1008"/>
      <c r="DI18" s="1008"/>
      <c r="DJ18" s="1008"/>
      <c r="DK18" s="1008"/>
      <c r="DL18" s="1008"/>
      <c r="DM18" s="1008"/>
      <c r="DN18" s="1008"/>
      <c r="DO18" s="1008"/>
      <c r="DP18" s="1008"/>
      <c r="DQ18" s="1008"/>
      <c r="DR18" s="1008"/>
      <c r="DS18" s="1008"/>
      <c r="DT18" s="1008"/>
      <c r="DU18" s="1008"/>
      <c r="DV18" s="1008"/>
      <c r="DW18" s="1008"/>
      <c r="DX18" s="1008"/>
      <c r="DY18" s="1008"/>
      <c r="DZ18" s="1008"/>
      <c r="EA18" s="1008"/>
      <c r="EB18" s="1008"/>
      <c r="EC18" s="1008"/>
      <c r="ED18" s="1008"/>
      <c r="EE18" s="1008"/>
      <c r="EF18" s="1008"/>
      <c r="EG18" s="1008"/>
      <c r="EH18" s="1008"/>
      <c r="EI18" s="1008"/>
      <c r="EJ18" s="1008"/>
      <c r="EK18" s="1008"/>
      <c r="EL18" s="1008"/>
      <c r="EM18" s="1008"/>
      <c r="EN18" s="1008"/>
      <c r="EO18" s="1008"/>
      <c r="EP18" s="1008"/>
      <c r="EQ18" s="1008"/>
      <c r="ER18" s="1008"/>
      <c r="ES18" s="1008"/>
      <c r="ET18" s="1008"/>
      <c r="EU18" s="1008"/>
      <c r="EV18" s="1008"/>
      <c r="EW18" s="1008"/>
      <c r="EX18" s="1008"/>
      <c r="EY18" s="1008"/>
      <c r="EZ18" s="1008"/>
      <c r="FA18" s="1008"/>
      <c r="FB18" s="1008"/>
      <c r="FC18" s="1008"/>
      <c r="FD18" s="1008"/>
      <c r="FE18" s="1008"/>
      <c r="FF18" s="1008"/>
      <c r="FG18" s="1008"/>
      <c r="FH18" s="1008"/>
      <c r="FI18" s="1008"/>
      <c r="FJ18" s="1008"/>
      <c r="FK18" s="1008"/>
      <c r="FL18" s="1008"/>
      <c r="FM18" s="1008"/>
      <c r="FN18" s="1008"/>
      <c r="FO18" s="1008"/>
      <c r="FP18" s="1008"/>
      <c r="FQ18" s="1008"/>
      <c r="FR18" s="1008"/>
      <c r="FS18" s="1008"/>
      <c r="FT18" s="1008"/>
      <c r="FU18" s="1008"/>
      <c r="FV18" s="1008"/>
      <c r="FW18" s="1008"/>
      <c r="FX18" s="1008"/>
      <c r="FY18" s="1008"/>
      <c r="FZ18" s="1008"/>
      <c r="GA18" s="1008"/>
      <c r="GB18" s="1008"/>
      <c r="GC18" s="1008"/>
      <c r="GD18" s="1008"/>
      <c r="GE18" s="1008"/>
    </row>
    <row r="19" spans="1:187" ht="12.75" customHeight="1" thickBot="1" x14ac:dyDescent="0.25">
      <c r="A19" s="1253" t="s">
        <v>1782</v>
      </c>
      <c r="B19" s="1636">
        <v>-17.274693897312094</v>
      </c>
      <c r="C19" s="1249">
        <v>0.88923764079314449</v>
      </c>
      <c r="D19" s="1249">
        <v>1.4492250490274921</v>
      </c>
      <c r="E19" s="1249">
        <v>1.1929679243764464</v>
      </c>
      <c r="F19" s="1249">
        <v>0.96464159345941913</v>
      </c>
      <c r="G19" s="1249">
        <v>0.93952183053733707</v>
      </c>
      <c r="H19" s="1249">
        <v>7.7430406362505061E-2</v>
      </c>
      <c r="I19" s="1249">
        <v>0.97813774045964497</v>
      </c>
      <c r="J19" s="1594">
        <v>1.2128467030200674</v>
      </c>
      <c r="K19" s="1636">
        <v>3.8854333623287958</v>
      </c>
      <c r="L19" s="1249">
        <v>0.90922938201590575</v>
      </c>
      <c r="M19" s="1594">
        <v>1.751761238446121</v>
      </c>
      <c r="N19" s="1636">
        <v>6.3059782454057558</v>
      </c>
      <c r="O19" s="1249">
        <v>7.8098825193188848</v>
      </c>
      <c r="P19" s="1594">
        <v>-8.061295962165298</v>
      </c>
      <c r="Q19" s="1636">
        <v>24.314788511862826</v>
      </c>
      <c r="R19" s="1249">
        <v>1.0354740253189874</v>
      </c>
      <c r="S19" s="1594">
        <v>4.0016781648352469</v>
      </c>
      <c r="T19" s="1249">
        <v>0.99336797224704465</v>
      </c>
      <c r="U19" s="1594">
        <v>2.4069554519935976</v>
      </c>
    </row>
    <row r="20" spans="1:187" s="1587" customFormat="1" ht="12.75" customHeight="1" thickBot="1" x14ac:dyDescent="0.25">
      <c r="A20" s="999" t="s">
        <v>1783</v>
      </c>
      <c r="B20" s="999"/>
      <c r="C20" s="1000"/>
      <c r="D20" s="1000"/>
      <c r="E20" s="1000"/>
      <c r="F20" s="1000"/>
      <c r="G20" s="1000"/>
      <c r="H20" s="1000"/>
      <c r="I20" s="1000"/>
      <c r="J20" s="1001"/>
      <c r="K20" s="999"/>
      <c r="L20" s="1000"/>
      <c r="M20" s="1001"/>
      <c r="N20" s="999"/>
      <c r="O20" s="1000"/>
      <c r="P20" s="1001"/>
      <c r="Q20" s="999"/>
      <c r="R20" s="1000"/>
      <c r="S20" s="1001"/>
      <c r="T20" s="1000"/>
      <c r="U20" s="1001"/>
      <c r="V20" s="1008"/>
      <c r="W20" s="1008"/>
      <c r="X20" s="1008"/>
      <c r="Y20" s="1008"/>
      <c r="Z20" s="1008"/>
      <c r="AA20" s="1008"/>
      <c r="AB20" s="1008"/>
      <c r="AC20" s="1008"/>
      <c r="AD20" s="1008"/>
      <c r="AE20" s="1008"/>
      <c r="AF20" s="1008"/>
      <c r="AG20" s="1008"/>
      <c r="AH20" s="1008"/>
      <c r="AI20" s="1008"/>
      <c r="AJ20" s="1008"/>
      <c r="AK20" s="1008"/>
      <c r="AL20" s="1008"/>
      <c r="AM20" s="1008"/>
      <c r="AN20" s="1008"/>
      <c r="AO20" s="1008"/>
      <c r="AP20" s="1008"/>
      <c r="AQ20" s="1008"/>
      <c r="AR20" s="1008"/>
      <c r="AS20" s="1008"/>
      <c r="AT20" s="1008"/>
      <c r="AU20" s="1008"/>
      <c r="AV20" s="1008"/>
      <c r="AW20" s="1008"/>
      <c r="AX20" s="1008"/>
      <c r="AY20" s="1008"/>
      <c r="AZ20" s="1008"/>
      <c r="BA20" s="1008"/>
      <c r="BB20" s="1008"/>
      <c r="BC20" s="1008"/>
      <c r="BD20" s="1008"/>
      <c r="BE20" s="1008"/>
      <c r="BF20" s="1008"/>
      <c r="BG20" s="1008"/>
      <c r="BH20" s="1008"/>
      <c r="BI20" s="1008"/>
      <c r="BJ20" s="1008"/>
      <c r="BK20" s="1008"/>
      <c r="BL20" s="1008"/>
      <c r="BM20" s="1008"/>
      <c r="BN20" s="1008"/>
      <c r="BO20" s="1008"/>
      <c r="BP20" s="1008"/>
      <c r="BQ20" s="1008"/>
      <c r="BR20" s="1008"/>
      <c r="BS20" s="1008"/>
      <c r="BT20" s="1008"/>
      <c r="BU20" s="1008"/>
      <c r="BV20" s="1008"/>
      <c r="BW20" s="1008"/>
      <c r="BX20" s="1008"/>
      <c r="BY20" s="1008"/>
      <c r="BZ20" s="1008"/>
      <c r="CA20" s="1008"/>
      <c r="CB20" s="1008"/>
      <c r="CC20" s="1008"/>
      <c r="CD20" s="1008"/>
      <c r="CE20" s="1008"/>
      <c r="CF20" s="1008"/>
      <c r="CG20" s="1008"/>
      <c r="CH20" s="1008"/>
      <c r="CI20" s="1008"/>
      <c r="CJ20" s="1008"/>
      <c r="CK20" s="1008"/>
      <c r="CL20" s="1008"/>
      <c r="CM20" s="1008"/>
      <c r="CN20" s="1008"/>
      <c r="CO20" s="1008"/>
      <c r="CP20" s="1008"/>
      <c r="CQ20" s="1008"/>
      <c r="CR20" s="1008"/>
      <c r="CS20" s="1008"/>
      <c r="CT20" s="1008"/>
      <c r="CU20" s="1008"/>
      <c r="CV20" s="1008"/>
      <c r="CW20" s="1008"/>
      <c r="CX20" s="1008"/>
      <c r="CY20" s="1008"/>
      <c r="CZ20" s="1008"/>
      <c r="DA20" s="1008"/>
      <c r="DB20" s="1008"/>
      <c r="DC20" s="1008"/>
      <c r="DD20" s="1008"/>
      <c r="DE20" s="1008"/>
      <c r="DF20" s="1008"/>
      <c r="DG20" s="1008"/>
      <c r="DH20" s="1008"/>
      <c r="DI20" s="1008"/>
      <c r="DJ20" s="1008"/>
      <c r="DK20" s="1008"/>
      <c r="DL20" s="1008"/>
      <c r="DM20" s="1008"/>
      <c r="DN20" s="1008"/>
      <c r="DO20" s="1008"/>
      <c r="DP20" s="1008"/>
      <c r="DQ20" s="1008"/>
      <c r="DR20" s="1008"/>
      <c r="DS20" s="1008"/>
      <c r="DT20" s="1008"/>
      <c r="DU20" s="1008"/>
      <c r="DV20" s="1008"/>
      <c r="DW20" s="1008"/>
      <c r="DX20" s="1008"/>
      <c r="DY20" s="1008"/>
      <c r="DZ20" s="1008"/>
      <c r="EA20" s="1008"/>
      <c r="EB20" s="1008"/>
      <c r="EC20" s="1008"/>
      <c r="ED20" s="1008"/>
      <c r="EE20" s="1008"/>
      <c r="EF20" s="1008"/>
      <c r="EG20" s="1008"/>
      <c r="EH20" s="1008"/>
      <c r="EI20" s="1008"/>
      <c r="EJ20" s="1008"/>
      <c r="EK20" s="1008"/>
      <c r="EL20" s="1008"/>
      <c r="EM20" s="1008"/>
      <c r="EN20" s="1008"/>
      <c r="EO20" s="1008"/>
      <c r="EP20" s="1008"/>
      <c r="EQ20" s="1008"/>
      <c r="ER20" s="1008"/>
      <c r="ES20" s="1008"/>
      <c r="ET20" s="1008"/>
      <c r="EU20" s="1008"/>
      <c r="EV20" s="1008"/>
      <c r="EW20" s="1008"/>
      <c r="EX20" s="1008"/>
      <c r="EY20" s="1008"/>
      <c r="EZ20" s="1008"/>
      <c r="FA20" s="1008"/>
      <c r="FB20" s="1008"/>
      <c r="FC20" s="1008"/>
      <c r="FD20" s="1008"/>
      <c r="FE20" s="1008"/>
      <c r="FF20" s="1008"/>
      <c r="FG20" s="1008"/>
      <c r="FH20" s="1008"/>
      <c r="FI20" s="1008"/>
      <c r="FJ20" s="1008"/>
      <c r="FK20" s="1008"/>
      <c r="FL20" s="1008"/>
      <c r="FM20" s="1008"/>
      <c r="FN20" s="1008"/>
      <c r="FO20" s="1008"/>
      <c r="FP20" s="1008"/>
      <c r="FQ20" s="1008"/>
      <c r="FR20" s="1008"/>
      <c r="FS20" s="1008"/>
      <c r="FT20" s="1008"/>
      <c r="FU20" s="1008"/>
      <c r="FV20" s="1008"/>
      <c r="FW20" s="1008"/>
      <c r="FX20" s="1008"/>
      <c r="FY20" s="1008"/>
      <c r="FZ20" s="1008"/>
      <c r="GA20" s="1008"/>
      <c r="GB20" s="1008"/>
      <c r="GC20" s="1008"/>
      <c r="GD20" s="1008"/>
      <c r="GE20" s="1008"/>
    </row>
    <row r="21" spans="1:187" ht="12.75" customHeight="1" x14ac:dyDescent="0.2">
      <c r="A21" s="1253" t="s">
        <v>1784</v>
      </c>
      <c r="B21" s="1629">
        <v>0</v>
      </c>
      <c r="C21" s="1005">
        <v>0.30486033109968319</v>
      </c>
      <c r="D21" s="1005">
        <v>0.58080580918077085</v>
      </c>
      <c r="E21" s="1005">
        <v>0.64638131265590237</v>
      </c>
      <c r="F21" s="1005">
        <v>0.57811684207057312</v>
      </c>
      <c r="G21" s="1005">
        <v>0.63749210172668436</v>
      </c>
      <c r="H21" s="1005">
        <v>5.5270018912428526E-2</v>
      </c>
      <c r="I21" s="1005">
        <v>0.89297197777163506</v>
      </c>
      <c r="J21" s="1595">
        <v>1.1826361465079356</v>
      </c>
      <c r="K21" s="1629">
        <v>4.212100110330138E-2</v>
      </c>
      <c r="L21" s="1005">
        <v>7.8685986607947109E-2</v>
      </c>
      <c r="M21" s="1595">
        <v>4.0070538461445745E-2</v>
      </c>
      <c r="N21" s="1629">
        <v>0.18506363433574247</v>
      </c>
      <c r="O21" s="1005">
        <v>0.49144331573784367</v>
      </c>
      <c r="P21" s="1595">
        <v>0</v>
      </c>
      <c r="Q21" s="1629">
        <v>3.3135857440660381E-2</v>
      </c>
      <c r="R21" s="1005">
        <v>0.35841849935468362</v>
      </c>
      <c r="S21" s="1595">
        <v>8.1025655479248893E-2</v>
      </c>
      <c r="T21" s="1005">
        <v>0.14401239739282878</v>
      </c>
      <c r="U21" s="1595">
        <v>0.59897448707407874</v>
      </c>
    </row>
    <row r="22" spans="1:187" ht="12.75" customHeight="1" x14ac:dyDescent="0.2">
      <c r="A22" s="1253" t="s">
        <v>1785</v>
      </c>
      <c r="B22" s="1629">
        <v>8.2746874958693331E-2</v>
      </c>
      <c r="C22" s="1005">
        <v>4.6756767409844024E-2</v>
      </c>
      <c r="D22" s="1005">
        <v>2.8566757268586547E-2</v>
      </c>
      <c r="E22" s="1005">
        <v>0.13587444583118677</v>
      </c>
      <c r="F22" s="1005">
        <v>5.8317106608985925E-2</v>
      </c>
      <c r="G22" s="1005">
        <v>6.055530527979968E-2</v>
      </c>
      <c r="H22" s="1005">
        <v>-5.2411655802591236E-3</v>
      </c>
      <c r="I22" s="1005">
        <v>9.9284658546825055E-2</v>
      </c>
      <c r="J22" s="1595">
        <v>0.19678377284194218</v>
      </c>
      <c r="K22" s="1629">
        <v>-1.1176488177487941E-2</v>
      </c>
      <c r="L22" s="1005">
        <v>1.5368640763586733E-2</v>
      </c>
      <c r="M22" s="1595">
        <v>2.0256122985651683E-2</v>
      </c>
      <c r="N22" s="1629">
        <v>5.3627604102706929E-2</v>
      </c>
      <c r="O22" s="1005">
        <v>0.14622907132058002</v>
      </c>
      <c r="P22" s="1595">
        <v>-6.5493685773745864E-3</v>
      </c>
      <c r="Q22" s="1629">
        <v>7.6520397114136482E-2</v>
      </c>
      <c r="R22" s="1005">
        <v>5.0532558930014015E-2</v>
      </c>
      <c r="S22" s="1595">
        <v>0.18089415444573473</v>
      </c>
      <c r="T22" s="1005">
        <v>-8.5165881079877034E-2</v>
      </c>
      <c r="U22" s="1595">
        <v>0.18811109006646473</v>
      </c>
    </row>
    <row r="23" spans="1:187" ht="12.75" customHeight="1" thickBot="1" x14ac:dyDescent="0.25">
      <c r="A23" s="982" t="s">
        <v>1786</v>
      </c>
      <c r="B23" s="1630">
        <v>9.8348278013616772E-2</v>
      </c>
      <c r="C23" s="1596">
        <v>0.12300943005337868</v>
      </c>
      <c r="D23" s="1596">
        <v>0.15837727257397169</v>
      </c>
      <c r="E23" s="1596">
        <v>0.21283140141367529</v>
      </c>
      <c r="F23" s="1596">
        <v>0.22386465178693971</v>
      </c>
      <c r="G23" s="1596">
        <v>0.1430770670141823</v>
      </c>
      <c r="H23" s="1596">
        <v>-7.0858580875357621E-3</v>
      </c>
      <c r="I23" s="1596">
        <v>0.26410228309291511</v>
      </c>
      <c r="J23" s="1597">
        <v>0.38001693162250294</v>
      </c>
      <c r="K23" s="1630">
        <v>-2.2013632064238224E-2</v>
      </c>
      <c r="L23" s="1596">
        <v>2.34250367284142E-2</v>
      </c>
      <c r="M23" s="1597">
        <v>2.5077454057909898E-2</v>
      </c>
      <c r="N23" s="1630">
        <v>0.20339939012787261</v>
      </c>
      <c r="O23" s="1596">
        <v>0.30887781276539766</v>
      </c>
      <c r="P23" s="1597">
        <v>-1.7483635359525459E-2</v>
      </c>
      <c r="Q23" s="1630">
        <v>0.10911001019642731</v>
      </c>
      <c r="R23" s="1596">
        <v>0.16225700591011918</v>
      </c>
      <c r="S23" s="1597">
        <v>0.25004535718020793</v>
      </c>
      <c r="T23" s="1596">
        <v>-0.27050347039162465</v>
      </c>
      <c r="U23" s="1597">
        <v>0.45076755369644028</v>
      </c>
    </row>
    <row r="24" spans="1:187" ht="6" customHeight="1" x14ac:dyDescent="0.2">
      <c r="A24" s="1011"/>
      <c r="B24" s="1012"/>
      <c r="C24" s="101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</row>
    <row r="25" spans="1:187" x14ac:dyDescent="0.2">
      <c r="A25" s="832" t="s">
        <v>1727</v>
      </c>
      <c r="B25" s="832"/>
      <c r="C25" s="832"/>
      <c r="D25" s="832"/>
      <c r="E25" s="832"/>
      <c r="F25" s="832"/>
      <c r="G25" s="832"/>
      <c r="H25" s="832"/>
      <c r="I25" s="832"/>
      <c r="J25" s="952"/>
    </row>
    <row r="29" spans="1:187" ht="21.75" customHeight="1" x14ac:dyDescent="0.2">
      <c r="A29" s="1903" t="s">
        <v>1792</v>
      </c>
      <c r="B29" s="1904"/>
      <c r="C29" s="1904"/>
      <c r="D29" s="1904"/>
      <c r="E29" s="1904"/>
      <c r="F29" s="1904"/>
      <c r="G29" s="1904"/>
      <c r="H29" s="1904"/>
      <c r="I29" s="1904"/>
      <c r="J29" s="1904"/>
      <c r="M29" s="1008"/>
      <c r="Q29" s="1008"/>
      <c r="R29" s="1008"/>
      <c r="S29" s="1008"/>
      <c r="T29" s="1008"/>
      <c r="U29" s="1008"/>
    </row>
    <row r="30" spans="1:187" ht="15.75" x14ac:dyDescent="0.2">
      <c r="A30" s="1903" t="s">
        <v>2456</v>
      </c>
      <c r="B30" s="1904"/>
      <c r="C30" s="1904"/>
      <c r="D30" s="1904"/>
      <c r="E30" s="1904"/>
      <c r="F30" s="1904"/>
      <c r="G30" s="1904"/>
      <c r="H30" s="1904"/>
      <c r="I30" s="1904"/>
      <c r="J30" s="1904"/>
      <c r="M30" s="1008"/>
      <c r="Q30" s="1008"/>
      <c r="R30" s="1008"/>
      <c r="S30" s="1008"/>
      <c r="T30" s="1008"/>
      <c r="U30" s="1008"/>
    </row>
    <row r="31" spans="1:187" ht="15.75" x14ac:dyDescent="0.2">
      <c r="A31" s="1903" t="s">
        <v>1770</v>
      </c>
      <c r="B31" s="1904"/>
      <c r="C31" s="1904"/>
      <c r="D31" s="1904"/>
      <c r="E31" s="1904"/>
      <c r="F31" s="1904"/>
      <c r="G31" s="1904"/>
      <c r="H31" s="1904"/>
      <c r="I31" s="1904"/>
      <c r="J31" s="1904"/>
      <c r="M31" s="1008"/>
      <c r="Q31" s="1008"/>
      <c r="R31" s="1008"/>
      <c r="S31" s="1008"/>
      <c r="T31" s="1008"/>
      <c r="U31" s="1008"/>
    </row>
    <row r="32" spans="1:187" ht="4.5" customHeight="1" thickBot="1" x14ac:dyDescent="0.25">
      <c r="A32" s="1514"/>
      <c r="B32" s="1013"/>
      <c r="C32" s="1013"/>
      <c r="D32" s="1013"/>
      <c r="E32" s="1013"/>
      <c r="F32" s="1013"/>
      <c r="G32" s="1013"/>
      <c r="H32" s="1013"/>
      <c r="I32" s="1013"/>
      <c r="J32" s="1013"/>
      <c r="M32" s="1008"/>
      <c r="Q32" s="1008"/>
      <c r="R32" s="1008"/>
      <c r="S32" s="1008"/>
      <c r="T32" s="1008"/>
      <c r="U32" s="1008"/>
    </row>
    <row r="33" spans="1:21" ht="38.25" customHeight="1" thickBot="1" x14ac:dyDescent="0.25">
      <c r="A33" s="1905" t="s">
        <v>1771</v>
      </c>
      <c r="B33" s="1887" t="s">
        <v>1766</v>
      </c>
      <c r="C33" s="1888"/>
      <c r="D33" s="1888"/>
      <c r="E33" s="1014" t="s">
        <v>1767</v>
      </c>
      <c r="F33" s="1887" t="s">
        <v>1768</v>
      </c>
      <c r="G33" s="1888"/>
      <c r="H33" s="1888"/>
      <c r="I33" s="1888"/>
      <c r="J33" s="1889"/>
      <c r="M33" s="1008"/>
      <c r="N33" s="1008"/>
      <c r="O33" s="1008"/>
      <c r="P33" s="1008"/>
      <c r="Q33" s="1008"/>
      <c r="R33" s="1008"/>
      <c r="S33" s="1008"/>
      <c r="T33" s="1008"/>
      <c r="U33" s="1008"/>
    </row>
    <row r="34" spans="1:21" ht="18.75" customHeight="1" thickBot="1" x14ac:dyDescent="0.25">
      <c r="A34" s="1905"/>
      <c r="B34" s="1015" t="s">
        <v>597</v>
      </c>
      <c r="C34" s="1016" t="s">
        <v>598</v>
      </c>
      <c r="D34" s="1018" t="s">
        <v>599</v>
      </c>
      <c r="E34" s="960" t="s">
        <v>596</v>
      </c>
      <c r="F34" s="1017" t="s">
        <v>600</v>
      </c>
      <c r="G34" s="1017" t="s">
        <v>601</v>
      </c>
      <c r="H34" s="1017" t="s">
        <v>602</v>
      </c>
      <c r="I34" s="1017" t="s">
        <v>603</v>
      </c>
      <c r="J34" s="1018" t="s">
        <v>605</v>
      </c>
      <c r="N34" s="1008"/>
      <c r="O34" s="1008"/>
      <c r="P34" s="1008"/>
      <c r="Q34" s="1008"/>
      <c r="R34" s="1008"/>
      <c r="S34" s="1008"/>
      <c r="T34" s="1008"/>
      <c r="U34" s="1008"/>
    </row>
    <row r="35" spans="1:21" ht="18" customHeight="1" thickBot="1" x14ac:dyDescent="0.25">
      <c r="A35" s="1513" t="s">
        <v>595</v>
      </c>
      <c r="B35" s="1513"/>
      <c r="C35" s="1592"/>
      <c r="D35" s="1593"/>
      <c r="E35" s="1648"/>
      <c r="F35" s="1592"/>
      <c r="G35" s="1592"/>
      <c r="H35" s="1592"/>
      <c r="I35" s="1592"/>
      <c r="J35" s="1593"/>
      <c r="N35" s="1008"/>
      <c r="O35" s="1008"/>
      <c r="P35" s="1008"/>
      <c r="Q35" s="1019"/>
      <c r="R35" s="1019"/>
      <c r="S35" s="1019"/>
      <c r="T35" s="1019"/>
      <c r="U35" s="1019"/>
    </row>
    <row r="36" spans="1:21" ht="12.75" customHeight="1" x14ac:dyDescent="0.2">
      <c r="A36" s="1512" t="s">
        <v>1772</v>
      </c>
      <c r="B36" s="1515">
        <v>6.1143107282487765</v>
      </c>
      <c r="C36" s="1641">
        <v>2.2493105744182791</v>
      </c>
      <c r="D36" s="1642">
        <v>4.841082997150715</v>
      </c>
      <c r="E36" s="1588">
        <v>0.38499181454008247</v>
      </c>
      <c r="F36" s="1641">
        <v>1.1267173423916719</v>
      </c>
      <c r="G36" s="1641">
        <v>4.8386100628856585</v>
      </c>
      <c r="H36" s="1641">
        <v>1.5065177497965594</v>
      </c>
      <c r="I36" s="1641">
        <v>0.47024223881048127</v>
      </c>
      <c r="J36" s="1642">
        <v>6.8993598780597711</v>
      </c>
      <c r="N36" s="1008"/>
      <c r="O36" s="1008"/>
      <c r="P36" s="1008"/>
      <c r="Q36" s="1008"/>
      <c r="R36" s="1008"/>
      <c r="S36" s="1008"/>
      <c r="T36" s="1008"/>
      <c r="U36" s="1008"/>
    </row>
    <row r="37" spans="1:21" ht="12.75" customHeight="1" thickBot="1" x14ac:dyDescent="0.25">
      <c r="A37" s="982" t="s">
        <v>1773</v>
      </c>
      <c r="B37" s="1020">
        <v>5.5837382275430993</v>
      </c>
      <c r="C37" s="1643">
        <v>1.6302085419386438</v>
      </c>
      <c r="D37" s="1644">
        <v>4.8286322911645607</v>
      </c>
      <c r="E37" s="1589">
        <v>0.19615097012846117</v>
      </c>
      <c r="F37" s="1643">
        <v>0.78292778482917169</v>
      </c>
      <c r="G37" s="1643">
        <v>4.817865778260213</v>
      </c>
      <c r="H37" s="1643">
        <v>0.60791116683834656</v>
      </c>
      <c r="I37" s="1643">
        <v>0.46256448985479448</v>
      </c>
      <c r="J37" s="1644">
        <v>6.8993598780597711</v>
      </c>
      <c r="N37" s="1008"/>
      <c r="O37" s="1008"/>
      <c r="P37" s="1008"/>
      <c r="Q37" s="1008"/>
      <c r="R37" s="1008"/>
      <c r="S37" s="1008"/>
      <c r="T37" s="1008"/>
      <c r="U37" s="1008"/>
    </row>
    <row r="38" spans="1:21" ht="15.75" customHeight="1" thickBot="1" x14ac:dyDescent="0.25">
      <c r="A38" s="1614" t="s">
        <v>1774</v>
      </c>
      <c r="B38" s="1614"/>
      <c r="C38" s="1248"/>
      <c r="D38" s="1628"/>
      <c r="E38" s="1615"/>
      <c r="F38" s="1248"/>
      <c r="G38" s="1248"/>
      <c r="H38" s="1248"/>
      <c r="I38" s="1248"/>
      <c r="J38" s="1248"/>
      <c r="N38" s="1008"/>
      <c r="O38" s="1008"/>
      <c r="P38" s="1008"/>
      <c r="Q38" s="1008"/>
      <c r="R38" s="1008"/>
      <c r="S38" s="1008"/>
      <c r="T38" s="1008"/>
      <c r="U38" s="1008"/>
    </row>
    <row r="39" spans="1:21" ht="12.75" customHeight="1" thickBot="1" x14ac:dyDescent="0.25">
      <c r="A39" s="985" t="s">
        <v>1775</v>
      </c>
      <c r="B39" s="1021">
        <v>0.45282656341582544</v>
      </c>
      <c r="C39" s="1645">
        <v>0.41334965877641511</v>
      </c>
      <c r="D39" s="1646">
        <v>0.55568850762286659</v>
      </c>
      <c r="E39" s="1590">
        <v>2.4291393837417052</v>
      </c>
      <c r="F39" s="1645">
        <v>0.69327223473685695</v>
      </c>
      <c r="G39" s="1645">
        <v>0.78696682905049753</v>
      </c>
      <c r="H39" s="1645">
        <v>0.73854104874471671</v>
      </c>
      <c r="I39" s="1645">
        <v>1.0986471884988454</v>
      </c>
      <c r="J39" s="1646">
        <v>0.82544721840540092</v>
      </c>
      <c r="N39" s="1008"/>
      <c r="O39" s="1008"/>
      <c r="P39" s="1008"/>
      <c r="Q39" s="1008"/>
      <c r="R39" s="1008"/>
      <c r="S39" s="1008"/>
      <c r="T39" s="1008"/>
      <c r="U39" s="1008"/>
    </row>
    <row r="40" spans="1:21" ht="12.75" customHeight="1" thickBot="1" x14ac:dyDescent="0.25">
      <c r="A40" s="1614" t="s">
        <v>1776</v>
      </c>
      <c r="B40" s="1614"/>
      <c r="C40" s="1248"/>
      <c r="D40" s="1628"/>
      <c r="E40" s="1615"/>
      <c r="F40" s="1248"/>
      <c r="G40" s="1248"/>
      <c r="H40" s="1248"/>
      <c r="I40" s="1248"/>
      <c r="J40" s="1248"/>
      <c r="N40" s="1008"/>
      <c r="O40" s="1008"/>
      <c r="P40" s="1008"/>
      <c r="Q40" s="1008"/>
      <c r="R40" s="1008"/>
      <c r="S40" s="1008"/>
      <c r="T40" s="1008"/>
      <c r="U40" s="1008"/>
    </row>
    <row r="41" spans="1:21" ht="12.75" customHeight="1" thickBot="1" x14ac:dyDescent="0.25">
      <c r="A41" s="985" t="s">
        <v>1777</v>
      </c>
      <c r="B41" s="1021">
        <v>3.8284548437196891E-2</v>
      </c>
      <c r="C41" s="1645">
        <v>0.1652505881497561</v>
      </c>
      <c r="D41" s="1646">
        <v>-1.9780213011800829E-2</v>
      </c>
      <c r="E41" s="1590">
        <v>0.14773038356419674</v>
      </c>
      <c r="F41" s="1645">
        <v>2.7717984606396167E-2</v>
      </c>
      <c r="G41" s="1645">
        <v>6.9296341013184451E-2</v>
      </c>
      <c r="H41" s="1645">
        <v>3.960267914552866E-2</v>
      </c>
      <c r="I41" s="1645">
        <v>0.21344479303270567</v>
      </c>
      <c r="J41" s="1646">
        <v>4.7314618596150715E-2</v>
      </c>
      <c r="N41" s="1008"/>
      <c r="O41" s="1008"/>
      <c r="P41" s="1008"/>
      <c r="Q41" s="1008"/>
      <c r="R41" s="1008"/>
      <c r="S41" s="1008"/>
      <c r="T41" s="1008"/>
      <c r="U41" s="1008"/>
    </row>
    <row r="42" spans="1:21" ht="12.75" customHeight="1" thickBot="1" x14ac:dyDescent="0.25">
      <c r="A42" s="1614" t="s">
        <v>1778</v>
      </c>
      <c r="B42" s="1614"/>
      <c r="C42" s="1248"/>
      <c r="D42" s="1628"/>
      <c r="E42" s="1615"/>
      <c r="F42" s="1248"/>
      <c r="G42" s="1248"/>
      <c r="H42" s="1248"/>
      <c r="I42" s="1248"/>
      <c r="J42" s="1248"/>
      <c r="N42" s="1008"/>
      <c r="O42" s="1008"/>
      <c r="P42" s="1008"/>
      <c r="Q42" s="1008"/>
      <c r="R42" s="1008"/>
      <c r="S42" s="1008"/>
      <c r="T42" s="1008"/>
      <c r="U42" s="1008"/>
    </row>
    <row r="43" spans="1:21" ht="12.75" customHeight="1" x14ac:dyDescent="0.2">
      <c r="A43" s="1512" t="s">
        <v>1779</v>
      </c>
      <c r="B43" s="1515">
        <v>0.17470560739352442</v>
      </c>
      <c r="C43" s="1641">
        <v>0.39153689372622558</v>
      </c>
      <c r="D43" s="1642">
        <v>0.15710379556603046</v>
      </c>
      <c r="E43" s="1588">
        <v>0.6436635600038807</v>
      </c>
      <c r="F43" s="1641">
        <v>0.35651860454879025</v>
      </c>
      <c r="G43" s="1641">
        <v>0.25757996134191008</v>
      </c>
      <c r="H43" s="1641">
        <v>0.32168556101044726</v>
      </c>
      <c r="I43" s="1641">
        <v>0.58389217202418497</v>
      </c>
      <c r="J43" s="1642">
        <v>0.22162638455919575</v>
      </c>
      <c r="N43" s="1008"/>
      <c r="O43" s="1008"/>
      <c r="P43" s="1008"/>
      <c r="Q43" s="1008"/>
      <c r="R43" s="1008"/>
      <c r="S43" s="1008"/>
      <c r="T43" s="1008"/>
      <c r="U43" s="1008"/>
    </row>
    <row r="44" spans="1:21" ht="12.75" customHeight="1" thickBot="1" x14ac:dyDescent="0.25">
      <c r="A44" s="982" t="s">
        <v>1780</v>
      </c>
      <c r="B44" s="1020">
        <v>0.21168883365578506</v>
      </c>
      <c r="C44" s="1643">
        <v>0.6434850193695324</v>
      </c>
      <c r="D44" s="1644">
        <v>0.18638569581830117</v>
      </c>
      <c r="E44" s="1589">
        <v>1.8063366189718431</v>
      </c>
      <c r="F44" s="1643">
        <v>0.55404648381294541</v>
      </c>
      <c r="G44" s="1643">
        <v>0.34694640221118078</v>
      </c>
      <c r="H44" s="1643">
        <v>0.47424253784446052</v>
      </c>
      <c r="I44" s="1643">
        <v>1.4032232339020596</v>
      </c>
      <c r="J44" s="1644">
        <v>0.28473008355208124</v>
      </c>
      <c r="N44" s="1008"/>
      <c r="O44" s="1008"/>
      <c r="P44" s="1008"/>
      <c r="Q44" s="1008"/>
      <c r="R44" s="1008"/>
      <c r="S44" s="1008"/>
      <c r="T44" s="1008"/>
      <c r="U44" s="1008"/>
    </row>
    <row r="45" spans="1:21" ht="12.75" customHeight="1" thickBot="1" x14ac:dyDescent="0.25">
      <c r="A45" s="1614" t="s">
        <v>1781</v>
      </c>
      <c r="B45" s="1614"/>
      <c r="C45" s="1248"/>
      <c r="D45" s="1628"/>
      <c r="E45" s="1615"/>
      <c r="F45" s="1248"/>
      <c r="G45" s="1248"/>
      <c r="H45" s="1248"/>
      <c r="I45" s="1248"/>
      <c r="J45" s="1248"/>
      <c r="N45" s="1008"/>
      <c r="O45" s="1008"/>
      <c r="P45" s="1008"/>
      <c r="Q45" s="1008"/>
      <c r="R45" s="1008"/>
      <c r="S45" s="1008"/>
      <c r="T45" s="1008"/>
      <c r="U45" s="1008"/>
    </row>
    <row r="46" spans="1:21" ht="12.75" customHeight="1" thickBot="1" x14ac:dyDescent="0.25">
      <c r="A46" s="985" t="s">
        <v>1782</v>
      </c>
      <c r="B46" s="1021">
        <v>1.0124141009653473</v>
      </c>
      <c r="C46" s="1645">
        <v>5.5576792281410627</v>
      </c>
      <c r="D46" s="1646">
        <v>0.6276539490808809</v>
      </c>
      <c r="E46" s="1590">
        <v>0.44671067761126171</v>
      </c>
      <c r="F46" s="1645">
        <v>6.6234039035863743</v>
      </c>
      <c r="G46" s="1645">
        <v>1.1107921462260211</v>
      </c>
      <c r="H46" s="1645">
        <v>1.0167064530069714</v>
      </c>
      <c r="I46" s="1645">
        <v>0.92169231277791186</v>
      </c>
      <c r="J46" s="1646">
        <v>1.3517255791637015</v>
      </c>
      <c r="N46" s="1008"/>
      <c r="O46" s="1008"/>
      <c r="P46" s="1008"/>
      <c r="Q46" s="1008"/>
      <c r="R46" s="1008"/>
      <c r="S46" s="1008"/>
      <c r="T46" s="1008"/>
      <c r="U46" s="1008"/>
    </row>
    <row r="47" spans="1:21" ht="12.75" customHeight="1" thickBot="1" x14ac:dyDescent="0.25">
      <c r="A47" s="1614" t="s">
        <v>1783</v>
      </c>
      <c r="B47" s="1614"/>
      <c r="C47" s="1248"/>
      <c r="D47" s="1628"/>
      <c r="E47" s="1615"/>
      <c r="F47" s="1248"/>
      <c r="G47" s="1248"/>
      <c r="H47" s="1248"/>
      <c r="I47" s="1248"/>
      <c r="J47" s="1248"/>
      <c r="N47" s="1008"/>
      <c r="O47" s="1008"/>
      <c r="P47" s="1008"/>
      <c r="Q47" s="1008"/>
      <c r="R47" s="1008"/>
      <c r="S47" s="1008"/>
      <c r="T47" s="1008"/>
      <c r="U47" s="1008"/>
    </row>
    <row r="48" spans="1:21" ht="12.75" customHeight="1" x14ac:dyDescent="0.2">
      <c r="A48" s="1512" t="s">
        <v>1784</v>
      </c>
      <c r="B48" s="1515">
        <v>0.13533433799007255</v>
      </c>
      <c r="C48" s="1641">
        <v>0.3607316855807654</v>
      </c>
      <c r="D48" s="1642">
        <v>8.9326179699846103E-2</v>
      </c>
      <c r="E48" s="1588">
        <v>0.38546998446193736</v>
      </c>
      <c r="F48" s="1641">
        <v>0.12227064667952271</v>
      </c>
      <c r="G48" s="1641">
        <v>0.27725515061729916</v>
      </c>
      <c r="H48" s="1641">
        <v>0.1990466358942875</v>
      </c>
      <c r="I48" s="1641">
        <v>0.81891354742841105</v>
      </c>
      <c r="J48" s="1642">
        <v>0.10169404314023511</v>
      </c>
      <c r="N48" s="1008"/>
      <c r="O48" s="1008"/>
      <c r="P48" s="1008"/>
      <c r="Q48" s="1008"/>
      <c r="R48" s="1008"/>
      <c r="S48" s="1008"/>
      <c r="T48" s="1008"/>
      <c r="U48" s="1008"/>
    </row>
    <row r="49" spans="1:21" ht="12.75" customHeight="1" x14ac:dyDescent="0.2">
      <c r="A49" s="1253" t="s">
        <v>1785</v>
      </c>
      <c r="B49" s="1516">
        <v>3.1596023148689617E-2</v>
      </c>
      <c r="C49" s="1640">
        <v>0.10054888617916878</v>
      </c>
      <c r="D49" s="1647">
        <v>-1.6672666470542337E-2</v>
      </c>
      <c r="E49" s="1591">
        <v>5.2641718939293612E-2</v>
      </c>
      <c r="F49" s="1640">
        <v>1.7836007413618956E-2</v>
      </c>
      <c r="G49" s="1640">
        <v>5.144699217387258E-2</v>
      </c>
      <c r="H49" s="1640">
        <v>2.6863069087708861E-2</v>
      </c>
      <c r="I49" s="1640">
        <v>8.8816049221586521E-2</v>
      </c>
      <c r="J49" s="1647">
        <v>3.6828450739888545E-2</v>
      </c>
      <c r="N49" s="1008"/>
      <c r="O49" s="1008"/>
      <c r="P49" s="1008"/>
      <c r="Q49" s="1008"/>
      <c r="R49" s="1008"/>
      <c r="S49" s="1008"/>
      <c r="T49" s="1008"/>
      <c r="U49" s="1008"/>
    </row>
    <row r="50" spans="1:21" ht="12.75" customHeight="1" thickBot="1" x14ac:dyDescent="0.25">
      <c r="A50" s="982" t="s">
        <v>1786</v>
      </c>
      <c r="B50" s="1020">
        <v>3.8284548437196891E-2</v>
      </c>
      <c r="C50" s="1643">
        <v>0.1652505881497561</v>
      </c>
      <c r="D50" s="1644">
        <v>-1.9780213011800829E-2</v>
      </c>
      <c r="E50" s="1589">
        <v>0.14773038356419674</v>
      </c>
      <c r="F50" s="1643">
        <v>2.7717984606396167E-2</v>
      </c>
      <c r="G50" s="1643">
        <v>6.9296341013184451E-2</v>
      </c>
      <c r="H50" s="1643">
        <v>3.960267914552866E-2</v>
      </c>
      <c r="I50" s="1643">
        <v>0.21344479303270567</v>
      </c>
      <c r="J50" s="1644">
        <v>4.7314618596150715E-2</v>
      </c>
      <c r="Q50" s="1008"/>
      <c r="R50" s="1008"/>
      <c r="S50" s="1008"/>
      <c r="T50" s="1008"/>
      <c r="U50" s="1008"/>
    </row>
    <row r="51" spans="1:21" ht="3.75" customHeight="1" x14ac:dyDescent="0.2">
      <c r="A51" s="1022"/>
      <c r="B51" s="1022"/>
      <c r="C51" s="1022"/>
      <c r="D51" s="1022"/>
      <c r="E51" s="1022"/>
      <c r="F51" s="1022"/>
      <c r="G51" s="1022"/>
      <c r="H51" s="1022"/>
      <c r="I51" s="1022"/>
      <c r="J51" s="1022"/>
    </row>
    <row r="52" spans="1:21" x14ac:dyDescent="0.2">
      <c r="A52" s="832" t="s">
        <v>1727</v>
      </c>
    </row>
    <row r="54" spans="1:21" ht="15" x14ac:dyDescent="0.25">
      <c r="B54" s="1023"/>
      <c r="C54" s="1023"/>
      <c r="D54" s="1023"/>
      <c r="E54" s="1023"/>
      <c r="F54" s="1023"/>
      <c r="G54" s="1023"/>
      <c r="H54" s="1023"/>
      <c r="I54" s="1023"/>
      <c r="J54" s="1023"/>
      <c r="K54" s="1023"/>
      <c r="L54" s="1023"/>
      <c r="M54" s="1024"/>
      <c r="N54" s="1023"/>
      <c r="O54" s="1023"/>
      <c r="P54" s="1023"/>
    </row>
    <row r="55" spans="1:21" x14ac:dyDescent="0.2">
      <c r="B55" s="1008"/>
      <c r="C55" s="1008"/>
      <c r="D55" s="1008"/>
      <c r="E55" s="1008"/>
      <c r="F55" s="1008"/>
      <c r="G55" s="1008"/>
      <c r="H55" s="1008"/>
      <c r="I55" s="1008"/>
      <c r="J55" s="1008"/>
    </row>
    <row r="56" spans="1:21" x14ac:dyDescent="0.2">
      <c r="B56" s="1008"/>
      <c r="C56" s="1008"/>
      <c r="D56" s="1008"/>
      <c r="E56" s="1008"/>
      <c r="F56" s="1008"/>
      <c r="G56" s="1008"/>
      <c r="H56" s="1008"/>
      <c r="I56" s="1008"/>
      <c r="J56" s="1008"/>
    </row>
    <row r="57" spans="1:21" x14ac:dyDescent="0.2">
      <c r="B57" s="1019"/>
      <c r="C57" s="1019"/>
      <c r="D57" s="1019"/>
      <c r="E57" s="1019"/>
      <c r="F57" s="1019"/>
      <c r="G57" s="1019"/>
      <c r="H57" s="1019"/>
      <c r="I57" s="1019"/>
      <c r="J57" s="1019"/>
      <c r="K57" s="1008"/>
      <c r="L57" s="1008"/>
      <c r="M57" s="1008"/>
      <c r="N57" s="1008"/>
      <c r="O57" s="1008"/>
      <c r="P57" s="1008"/>
    </row>
    <row r="58" spans="1:21" x14ac:dyDescent="0.2">
      <c r="B58" s="1008"/>
      <c r="C58" s="1008"/>
      <c r="D58" s="1008"/>
      <c r="E58" s="1008"/>
      <c r="F58" s="1008"/>
      <c r="G58" s="1008"/>
      <c r="H58" s="1008"/>
      <c r="I58" s="1008"/>
      <c r="J58" s="1019"/>
      <c r="K58" s="1008"/>
      <c r="L58" s="1008"/>
      <c r="M58" s="1008"/>
      <c r="N58" s="1008"/>
      <c r="O58" s="1008"/>
      <c r="P58" s="1008"/>
    </row>
    <row r="59" spans="1:21" x14ac:dyDescent="0.2">
      <c r="B59" s="1008"/>
      <c r="C59" s="1008"/>
      <c r="D59" s="1008"/>
      <c r="E59" s="1008"/>
      <c r="F59" s="1008"/>
      <c r="G59" s="1008"/>
      <c r="H59" s="1008"/>
      <c r="I59" s="1008"/>
      <c r="J59" s="1019"/>
      <c r="K59" s="1008"/>
      <c r="L59" s="1008"/>
      <c r="M59" s="1008"/>
      <c r="N59" s="1008"/>
      <c r="O59" s="1008"/>
      <c r="P59" s="1008"/>
    </row>
    <row r="60" spans="1:21" x14ac:dyDescent="0.2">
      <c r="B60" s="1008"/>
      <c r="C60" s="1008"/>
      <c r="D60" s="1008"/>
      <c r="E60" s="1008"/>
      <c r="F60" s="1008"/>
      <c r="G60" s="1008"/>
      <c r="H60" s="1008"/>
      <c r="I60" s="1008"/>
      <c r="J60" s="1019"/>
      <c r="K60" s="1008"/>
      <c r="L60" s="1008"/>
      <c r="M60" s="1008"/>
      <c r="N60" s="1008"/>
      <c r="O60" s="1008"/>
      <c r="P60" s="1008"/>
    </row>
    <row r="61" spans="1:21" x14ac:dyDescent="0.2">
      <c r="B61" s="1008"/>
      <c r="C61" s="1008"/>
      <c r="D61" s="1008"/>
      <c r="E61" s="1008"/>
      <c r="F61" s="1008"/>
      <c r="G61" s="1008"/>
      <c r="H61" s="1008"/>
      <c r="I61" s="1008"/>
      <c r="J61" s="1019"/>
      <c r="K61" s="1008"/>
      <c r="L61" s="1008"/>
      <c r="M61" s="1008"/>
      <c r="N61" s="1008"/>
      <c r="O61" s="1008"/>
      <c r="P61" s="1008"/>
    </row>
    <row r="62" spans="1:21" x14ac:dyDescent="0.2">
      <c r="B62" s="1008"/>
      <c r="C62" s="1008"/>
      <c r="D62" s="1008"/>
      <c r="E62" s="1008"/>
      <c r="F62" s="1008"/>
      <c r="G62" s="1008"/>
      <c r="H62" s="1008"/>
      <c r="I62" s="1008"/>
      <c r="J62" s="1019"/>
      <c r="K62" s="1008"/>
      <c r="L62" s="1008"/>
      <c r="M62" s="1008"/>
      <c r="N62" s="1008"/>
      <c r="O62" s="1008"/>
      <c r="P62" s="1008"/>
    </row>
    <row r="63" spans="1:21" x14ac:dyDescent="0.2">
      <c r="B63" s="1008"/>
      <c r="C63" s="1008"/>
      <c r="D63" s="1008"/>
      <c r="E63" s="1008"/>
      <c r="F63" s="1008"/>
      <c r="G63" s="1008"/>
      <c r="H63" s="1008"/>
      <c r="I63" s="1008"/>
      <c r="J63" s="1019"/>
      <c r="K63" s="1008"/>
      <c r="L63" s="1008"/>
      <c r="M63" s="1008"/>
      <c r="N63" s="1008"/>
      <c r="O63" s="1008"/>
      <c r="P63" s="1008"/>
    </row>
    <row r="64" spans="1:21" x14ac:dyDescent="0.2">
      <c r="B64" s="1008"/>
      <c r="C64" s="1008"/>
      <c r="D64" s="1008"/>
      <c r="E64" s="1008"/>
      <c r="F64" s="1008"/>
      <c r="G64" s="1008"/>
      <c r="H64" s="1008"/>
      <c r="I64" s="1008"/>
      <c r="J64" s="1019"/>
      <c r="K64" s="1008"/>
      <c r="L64" s="1008"/>
      <c r="M64" s="1008"/>
      <c r="N64" s="1008"/>
      <c r="O64" s="1008"/>
      <c r="P64" s="1008"/>
    </row>
    <row r="65" spans="2:16" x14ac:dyDescent="0.2">
      <c r="B65" s="1008"/>
      <c r="C65" s="1008"/>
      <c r="D65" s="1008"/>
      <c r="E65" s="1008"/>
      <c r="F65" s="1008"/>
      <c r="G65" s="1008"/>
      <c r="H65" s="1008"/>
      <c r="I65" s="1008"/>
      <c r="J65" s="1019"/>
      <c r="K65" s="1008"/>
      <c r="L65" s="1008"/>
      <c r="M65" s="1008"/>
      <c r="N65" s="1008"/>
      <c r="O65" s="1008"/>
      <c r="P65" s="1008"/>
    </row>
    <row r="66" spans="2:16" x14ac:dyDescent="0.2">
      <c r="B66" s="1008"/>
      <c r="C66" s="1008"/>
      <c r="D66" s="1008"/>
      <c r="E66" s="1008"/>
      <c r="F66" s="1008"/>
      <c r="G66" s="1008"/>
      <c r="H66" s="1008"/>
      <c r="I66" s="1008"/>
      <c r="J66" s="1019"/>
      <c r="K66" s="1008"/>
      <c r="L66" s="1008"/>
      <c r="M66" s="1008"/>
      <c r="N66" s="1008"/>
      <c r="O66" s="1008"/>
      <c r="P66" s="1008"/>
    </row>
    <row r="67" spans="2:16" x14ac:dyDescent="0.2">
      <c r="B67" s="1008"/>
      <c r="C67" s="1008"/>
      <c r="D67" s="1008"/>
      <c r="E67" s="1008"/>
      <c r="F67" s="1008"/>
      <c r="G67" s="1008"/>
      <c r="H67" s="1008"/>
      <c r="I67" s="1008"/>
      <c r="J67" s="1019"/>
      <c r="K67" s="1008"/>
      <c r="L67" s="1008"/>
      <c r="M67" s="1008"/>
      <c r="N67" s="1008"/>
      <c r="O67" s="1008"/>
      <c r="P67" s="1008"/>
    </row>
    <row r="68" spans="2:16" x14ac:dyDescent="0.2">
      <c r="B68" s="1008"/>
      <c r="C68" s="1008"/>
      <c r="D68" s="1008"/>
      <c r="E68" s="1008"/>
      <c r="F68" s="1008"/>
      <c r="G68" s="1008"/>
      <c r="H68" s="1008"/>
      <c r="I68" s="1008"/>
      <c r="J68" s="1019"/>
      <c r="K68" s="1008"/>
      <c r="L68" s="1008"/>
      <c r="M68" s="1008"/>
      <c r="N68" s="1008"/>
      <c r="O68" s="1008"/>
      <c r="P68" s="1008"/>
    </row>
    <row r="69" spans="2:16" x14ac:dyDescent="0.2">
      <c r="B69" s="1008"/>
      <c r="C69" s="1008"/>
      <c r="D69" s="1008"/>
      <c r="E69" s="1008"/>
      <c r="F69" s="1008"/>
      <c r="G69" s="1008"/>
      <c r="H69" s="1008"/>
      <c r="I69" s="1008"/>
      <c r="J69" s="1019"/>
      <c r="K69" s="1008"/>
      <c r="L69" s="1008"/>
      <c r="M69" s="1008"/>
      <c r="N69" s="1008"/>
      <c r="O69" s="1008"/>
      <c r="P69" s="1008"/>
    </row>
    <row r="70" spans="2:16" x14ac:dyDescent="0.2">
      <c r="B70" s="1008"/>
      <c r="C70" s="1008"/>
      <c r="D70" s="1008"/>
      <c r="E70" s="1008"/>
      <c r="F70" s="1008"/>
      <c r="G70" s="1008"/>
      <c r="H70" s="1008"/>
      <c r="I70" s="1008"/>
      <c r="J70" s="1019"/>
      <c r="K70" s="1008"/>
      <c r="L70" s="1008"/>
      <c r="M70" s="1008"/>
      <c r="N70" s="1008"/>
      <c r="O70" s="1008"/>
      <c r="P70" s="1008"/>
    </row>
    <row r="71" spans="2:16" x14ac:dyDescent="0.2">
      <c r="B71" s="1008"/>
      <c r="C71" s="1008"/>
      <c r="D71" s="1008"/>
      <c r="E71" s="1008"/>
      <c r="F71" s="1008"/>
      <c r="G71" s="1008"/>
      <c r="H71" s="1008"/>
      <c r="I71" s="1008"/>
      <c r="J71" s="1019"/>
      <c r="K71" s="1008"/>
      <c r="L71" s="1008"/>
      <c r="M71" s="1008"/>
      <c r="N71" s="1008"/>
      <c r="O71" s="1008"/>
      <c r="P71" s="1008"/>
    </row>
    <row r="72" spans="2:16" x14ac:dyDescent="0.2">
      <c r="B72" s="1008"/>
      <c r="C72" s="1008"/>
      <c r="D72" s="1008"/>
      <c r="E72" s="1008"/>
      <c r="F72" s="1008"/>
      <c r="G72" s="1008"/>
      <c r="H72" s="1008"/>
      <c r="I72" s="1008"/>
      <c r="J72" s="1019"/>
      <c r="K72" s="1008"/>
      <c r="L72" s="1008"/>
      <c r="M72" s="1008"/>
      <c r="N72" s="1008"/>
      <c r="O72" s="1008"/>
      <c r="P72" s="1008"/>
    </row>
    <row r="73" spans="2:16" x14ac:dyDescent="0.2">
      <c r="B73" s="1008"/>
      <c r="C73" s="1008"/>
      <c r="D73" s="1008"/>
      <c r="E73" s="1008"/>
      <c r="F73" s="1008"/>
      <c r="G73" s="1008"/>
      <c r="H73" s="1008"/>
      <c r="I73" s="1008"/>
      <c r="J73" s="1008"/>
      <c r="K73" s="1008"/>
      <c r="L73" s="1008"/>
      <c r="M73" s="1008"/>
      <c r="N73" s="1008"/>
      <c r="O73" s="1008"/>
      <c r="P73" s="1008"/>
    </row>
    <row r="74" spans="2:16" x14ac:dyDescent="0.2">
      <c r="B74" s="1008"/>
      <c r="C74" s="1008"/>
      <c r="D74" s="1008"/>
      <c r="E74" s="1008"/>
      <c r="F74" s="1008"/>
      <c r="G74" s="1008"/>
      <c r="H74" s="1008"/>
      <c r="I74" s="1008"/>
      <c r="J74" s="1008"/>
      <c r="K74" s="1008"/>
      <c r="L74" s="1008"/>
      <c r="M74" s="1008"/>
      <c r="N74" s="1008"/>
      <c r="O74" s="1008"/>
      <c r="P74" s="1008"/>
    </row>
  </sheetData>
  <mergeCells count="15">
    <mergeCell ref="A29:J29"/>
    <mergeCell ref="A30:J30"/>
    <mergeCell ref="A31:J31"/>
    <mergeCell ref="A33:A34"/>
    <mergeCell ref="B33:D33"/>
    <mergeCell ref="F33:J33"/>
    <mergeCell ref="A2:U2"/>
    <mergeCell ref="A3:U3"/>
    <mergeCell ref="A4:U4"/>
    <mergeCell ref="A6:A7"/>
    <mergeCell ref="B6:J6"/>
    <mergeCell ref="K6:M6"/>
    <mergeCell ref="N6:P6"/>
    <mergeCell ref="Q6:S6"/>
    <mergeCell ref="T6:U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1"/>
  <sheetViews>
    <sheetView showGridLines="0" topLeftCell="E1" zoomScaleNormal="100" workbookViewId="0">
      <selection activeCell="K19" activeCellId="2" sqref="K13 K17 K19"/>
    </sheetView>
  </sheetViews>
  <sheetFormatPr defaultColWidth="9.140625" defaultRowHeight="12.75" x14ac:dyDescent="0.2"/>
  <cols>
    <col min="1" max="1" width="53.7109375" style="1" customWidth="1"/>
    <col min="2" max="2" width="15" style="1" bestFit="1" customWidth="1"/>
    <col min="3" max="3" width="13.85546875" style="1" bestFit="1" customWidth="1"/>
    <col min="4" max="4" width="13" style="1" customWidth="1"/>
    <col min="5" max="5" width="12.5703125" style="1" customWidth="1"/>
    <col min="6" max="6" width="12.140625" style="1" customWidth="1"/>
    <col min="7" max="11" width="13.28515625" style="1" customWidth="1"/>
    <col min="12" max="12" width="15.42578125" style="1" customWidth="1"/>
    <col min="13" max="13" width="15" style="1" customWidth="1"/>
    <col min="14" max="14" width="11.85546875" style="1" bestFit="1" customWidth="1"/>
    <col min="15" max="16384" width="9.140625" style="1"/>
  </cols>
  <sheetData>
    <row r="1" spans="1:14" ht="15.75" x14ac:dyDescent="0.25">
      <c r="A1" s="1906" t="s">
        <v>974</v>
      </c>
      <c r="B1" s="1906"/>
      <c r="C1" s="1906"/>
      <c r="D1" s="1906"/>
      <c r="E1" s="1906"/>
      <c r="F1" s="1906"/>
      <c r="G1" s="1906"/>
      <c r="H1" s="1906"/>
      <c r="I1" s="1906"/>
      <c r="J1" s="1906"/>
      <c r="K1" s="1906"/>
      <c r="L1" s="1906"/>
      <c r="M1" s="1906"/>
    </row>
    <row r="2" spans="1:14" ht="15.75" x14ac:dyDescent="0.25">
      <c r="A2" s="1907" t="s">
        <v>2456</v>
      </c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</row>
    <row r="3" spans="1:14" ht="15.75" x14ac:dyDescent="0.25">
      <c r="A3" s="1908" t="s">
        <v>948</v>
      </c>
      <c r="B3" s="1908"/>
      <c r="C3" s="1908"/>
      <c r="D3" s="1908"/>
      <c r="E3" s="1908"/>
      <c r="F3" s="1908"/>
      <c r="G3" s="1908"/>
      <c r="H3" s="1908"/>
      <c r="I3" s="1908"/>
      <c r="J3" s="1908"/>
      <c r="K3" s="1908"/>
      <c r="L3" s="1908"/>
      <c r="M3" s="1908"/>
    </row>
    <row r="4" spans="1:14" ht="3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12.75" customHeight="1" x14ac:dyDescent="0.2">
      <c r="A5" s="70"/>
      <c r="B5" s="1909" t="s">
        <v>631</v>
      </c>
      <c r="C5" s="1909"/>
      <c r="D5" s="1909"/>
      <c r="E5" s="1910" t="s">
        <v>975</v>
      </c>
      <c r="F5" s="1910"/>
      <c r="G5" s="1910"/>
      <c r="H5" s="1332" t="s">
        <v>631</v>
      </c>
      <c r="I5" s="1911" t="s">
        <v>975</v>
      </c>
      <c r="J5" s="1911"/>
      <c r="K5" s="1911"/>
      <c r="L5" s="1654" t="s">
        <v>631</v>
      </c>
      <c r="M5" s="1910" t="s">
        <v>987</v>
      </c>
    </row>
    <row r="6" spans="1:14" x14ac:dyDescent="0.2">
      <c r="A6" s="70"/>
      <c r="B6" s="1333" t="s">
        <v>2478</v>
      </c>
      <c r="C6" s="1334" t="s">
        <v>2479</v>
      </c>
      <c r="D6" s="1334" t="s">
        <v>2480</v>
      </c>
      <c r="E6" s="1334" t="s">
        <v>2481</v>
      </c>
      <c r="F6" s="1333" t="s">
        <v>2482</v>
      </c>
      <c r="G6" s="1333" t="s">
        <v>2483</v>
      </c>
      <c r="H6" s="1333" t="s">
        <v>2484</v>
      </c>
      <c r="I6" s="1334" t="s">
        <v>2485</v>
      </c>
      <c r="J6" s="1333" t="s">
        <v>2486</v>
      </c>
      <c r="K6" s="1333" t="s">
        <v>2487</v>
      </c>
      <c r="L6" s="1333" t="s">
        <v>2488</v>
      </c>
      <c r="M6" s="1910"/>
    </row>
    <row r="7" spans="1:14" x14ac:dyDescent="0.2">
      <c r="A7" s="71" t="s">
        <v>976</v>
      </c>
      <c r="B7" s="72">
        <v>21199958.754069202</v>
      </c>
      <c r="C7" s="72">
        <v>5040455.1874040011</v>
      </c>
      <c r="D7" s="72">
        <v>11582543.5501118</v>
      </c>
      <c r="E7" s="72">
        <v>1740653.8501379997</v>
      </c>
      <c r="F7" s="72">
        <v>1834987.4294598002</v>
      </c>
      <c r="G7" s="72">
        <v>2377510.8158648</v>
      </c>
      <c r="H7" s="72">
        <v>17535695.645574402</v>
      </c>
      <c r="I7" s="72">
        <v>1473506.9970124001</v>
      </c>
      <c r="J7" s="72">
        <v>1901046.79464</v>
      </c>
      <c r="K7" s="72">
        <v>909982.16904560023</v>
      </c>
      <c r="L7" s="72">
        <v>21820231.606272403</v>
      </c>
      <c r="M7" s="690">
        <v>2.925821032949627E-2</v>
      </c>
      <c r="N7" s="1680"/>
    </row>
    <row r="8" spans="1:14" x14ac:dyDescent="0.2">
      <c r="A8" s="71" t="s">
        <v>634</v>
      </c>
      <c r="B8" s="576">
        <v>0.27415589211059699</v>
      </c>
      <c r="C8" s="576">
        <v>0.33218608954483692</v>
      </c>
      <c r="D8" s="576">
        <v>0.36540369394372241</v>
      </c>
      <c r="E8" s="576">
        <v>0.28977250999441667</v>
      </c>
      <c r="F8" s="576">
        <v>0.36704756361895297</v>
      </c>
      <c r="G8" s="576">
        <v>0.39631056204673187</v>
      </c>
      <c r="H8" s="576">
        <v>0.36005124564462887</v>
      </c>
      <c r="I8" s="576">
        <v>0.26112329001011453</v>
      </c>
      <c r="J8" s="576">
        <v>0.39448758640374371</v>
      </c>
      <c r="K8" s="576">
        <v>0.20141100036378956</v>
      </c>
      <c r="L8" s="576">
        <v>0.3426363541548787</v>
      </c>
      <c r="M8" s="690"/>
      <c r="N8" s="73"/>
    </row>
    <row r="9" spans="1:14" x14ac:dyDescent="0.2">
      <c r="A9" s="71" t="s">
        <v>977</v>
      </c>
      <c r="B9" s="72">
        <v>3328.0749432000002</v>
      </c>
      <c r="C9" s="72">
        <v>1554.3599973999999</v>
      </c>
      <c r="D9" s="72">
        <v>2331.5400304</v>
      </c>
      <c r="E9" s="72">
        <v>777.18003300000009</v>
      </c>
      <c r="F9" s="72">
        <v>0</v>
      </c>
      <c r="G9" s="72">
        <v>777.18003300000009</v>
      </c>
      <c r="H9" s="72">
        <v>3885.9000964000002</v>
      </c>
      <c r="I9" s="72">
        <v>782.31398839999997</v>
      </c>
      <c r="J9" s="72">
        <v>0</v>
      </c>
      <c r="K9" s="72">
        <v>0</v>
      </c>
      <c r="L9" s="72">
        <v>4668.2140847999999</v>
      </c>
      <c r="M9" s="690">
        <v>0.40267697226536403</v>
      </c>
      <c r="N9" s="1680"/>
    </row>
    <row r="10" spans="1:14" x14ac:dyDescent="0.2">
      <c r="A10" s="71" t="s">
        <v>634</v>
      </c>
      <c r="B10" s="1335">
        <v>4.3038355199100977E-5</v>
      </c>
      <c r="C10" s="1335">
        <v>1.0243851995183775E-4</v>
      </c>
      <c r="D10" s="1335">
        <v>7.355494378241258E-5</v>
      </c>
      <c r="E10" s="1335">
        <v>1.2937977810010832E-4</v>
      </c>
      <c r="F10" s="1336">
        <v>0</v>
      </c>
      <c r="G10" s="1336">
        <v>1.2954921325045309E-4</v>
      </c>
      <c r="H10" s="1336">
        <v>7.978714950567184E-5</v>
      </c>
      <c r="I10" s="1130">
        <v>1.3863551573635552E-4</v>
      </c>
      <c r="J10" s="1336">
        <v>0</v>
      </c>
      <c r="K10" s="1130">
        <v>0</v>
      </c>
      <c r="L10" s="1336">
        <v>7.3303523229814685E-5</v>
      </c>
      <c r="M10" s="690"/>
      <c r="N10" s="73"/>
    </row>
    <row r="11" spans="1:14" x14ac:dyDescent="0.2">
      <c r="A11" s="71" t="s">
        <v>978</v>
      </c>
      <c r="B11" s="72">
        <v>9.6600462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690" t="s">
        <v>914</v>
      </c>
      <c r="N11" s="1680"/>
    </row>
    <row r="12" spans="1:14" x14ac:dyDescent="0.2">
      <c r="A12" s="71" t="s">
        <v>634</v>
      </c>
      <c r="B12" s="1126">
        <v>1.2492281775228671E-7</v>
      </c>
      <c r="C12" s="1126">
        <v>0</v>
      </c>
      <c r="D12" s="1126">
        <v>0</v>
      </c>
      <c r="E12" s="1130">
        <v>0</v>
      </c>
      <c r="F12" s="1130">
        <v>0</v>
      </c>
      <c r="G12" s="1130">
        <v>0</v>
      </c>
      <c r="H12" s="1130">
        <v>0</v>
      </c>
      <c r="I12" s="1130">
        <v>0</v>
      </c>
      <c r="J12" s="1130">
        <v>0</v>
      </c>
      <c r="K12" s="1130">
        <v>0</v>
      </c>
      <c r="L12" s="1130">
        <v>0</v>
      </c>
      <c r="M12" s="690"/>
      <c r="N12" s="73"/>
    </row>
    <row r="13" spans="1:14" ht="15" customHeight="1" x14ac:dyDescent="0.2">
      <c r="A13" s="71" t="s">
        <v>979</v>
      </c>
      <c r="B13" s="72">
        <v>26248012.593207996</v>
      </c>
      <c r="C13" s="72">
        <v>2848727.3764725998</v>
      </c>
      <c r="D13" s="72">
        <v>5601480.5105042001</v>
      </c>
      <c r="E13" s="72">
        <v>1075855.3748502</v>
      </c>
      <c r="F13" s="72">
        <v>945994.89879719994</v>
      </c>
      <c r="G13" s="72">
        <v>1056438.6813022001</v>
      </c>
      <c r="H13" s="72">
        <v>8679769.4654537998</v>
      </c>
      <c r="I13" s="72">
        <v>1266693.8377127999</v>
      </c>
      <c r="J13" s="72">
        <v>833127.64979219995</v>
      </c>
      <c r="K13" s="72">
        <v>1078000.5847267997</v>
      </c>
      <c r="L13" s="72">
        <v>11857591.537685599</v>
      </c>
      <c r="M13" s="690">
        <v>-0.54824802466172617</v>
      </c>
      <c r="N13" s="1680"/>
    </row>
    <row r="14" spans="1:14" x14ac:dyDescent="0.2">
      <c r="A14" s="71" t="s">
        <v>634</v>
      </c>
      <c r="B14" s="576">
        <v>0.3394368541985906</v>
      </c>
      <c r="C14" s="576">
        <v>0.18774248995101864</v>
      </c>
      <c r="D14" s="576">
        <v>0.17671435131985722</v>
      </c>
      <c r="E14" s="576">
        <v>0.17910126837487564</v>
      </c>
      <c r="F14" s="576">
        <v>0.18922479643453982</v>
      </c>
      <c r="G14" s="576">
        <v>0.17609922308702203</v>
      </c>
      <c r="H14" s="576">
        <v>0.1782171560860531</v>
      </c>
      <c r="I14" s="576">
        <v>0.22447349283698101</v>
      </c>
      <c r="J14" s="576">
        <v>0.17288291727452521</v>
      </c>
      <c r="K14" s="576">
        <v>0.23859937430454711</v>
      </c>
      <c r="L14" s="576">
        <v>0.18619609575374252</v>
      </c>
      <c r="M14" s="690"/>
      <c r="N14" s="73"/>
    </row>
    <row r="15" spans="1:14" x14ac:dyDescent="0.2">
      <c r="A15" s="71" t="s">
        <v>633</v>
      </c>
      <c r="B15" s="72">
        <v>84527.999936799999</v>
      </c>
      <c r="C15" s="72">
        <v>0</v>
      </c>
      <c r="D15" s="72">
        <v>0</v>
      </c>
      <c r="E15" s="72">
        <v>274183.1577324</v>
      </c>
      <c r="F15" s="72">
        <v>1186.5610288</v>
      </c>
      <c r="G15" s="72">
        <v>0</v>
      </c>
      <c r="H15" s="72">
        <v>275369.71876120003</v>
      </c>
      <c r="I15" s="72">
        <v>0</v>
      </c>
      <c r="J15" s="72">
        <v>0</v>
      </c>
      <c r="K15" s="72">
        <v>0</v>
      </c>
      <c r="L15" s="72">
        <v>275369.71876120003</v>
      </c>
      <c r="M15" s="690">
        <v>2.257733756472279</v>
      </c>
      <c r="N15" s="1680"/>
    </row>
    <row r="16" spans="1:14" ht="15" x14ac:dyDescent="0.25">
      <c r="A16" s="71" t="s">
        <v>634</v>
      </c>
      <c r="B16" s="1130">
        <v>1.0931082225124524E-3</v>
      </c>
      <c r="C16" s="1130">
        <v>0</v>
      </c>
      <c r="D16" s="576">
        <v>0</v>
      </c>
      <c r="E16" s="1681">
        <v>4.5644193880370706E-2</v>
      </c>
      <c r="F16" s="1130">
        <v>2.3734458760540488E-4</v>
      </c>
      <c r="G16" s="1130">
        <v>0</v>
      </c>
      <c r="H16" s="1130">
        <v>5.6540220734159251E-3</v>
      </c>
      <c r="I16" s="1130">
        <v>0</v>
      </c>
      <c r="J16" s="1130">
        <v>0</v>
      </c>
      <c r="K16" s="1399"/>
      <c r="L16" s="1520">
        <v>0</v>
      </c>
      <c r="M16" s="690"/>
      <c r="N16" s="73"/>
    </row>
    <row r="17" spans="1:14" x14ac:dyDescent="0.2">
      <c r="A17" s="71" t="s">
        <v>1660</v>
      </c>
      <c r="B17" s="72">
        <v>25158688.137263808</v>
      </c>
      <c r="C17" s="72">
        <v>5087112.966745601</v>
      </c>
      <c r="D17" s="72">
        <v>9716723.8056504037</v>
      </c>
      <c r="E17" s="72">
        <v>2103651.8237280003</v>
      </c>
      <c r="F17" s="72">
        <v>1271878.7522798001</v>
      </c>
      <c r="G17" s="72">
        <v>1721618.5410340014</v>
      </c>
      <c r="H17" s="72">
        <v>14813872.922692208</v>
      </c>
      <c r="I17" s="72">
        <v>1902182.8437052004</v>
      </c>
      <c r="J17" s="72">
        <v>1238173.5025492001</v>
      </c>
      <c r="K17" s="72">
        <v>1787830.8616448008</v>
      </c>
      <c r="L17" s="72">
        <v>19742060.130591411</v>
      </c>
      <c r="M17" s="690">
        <v>-0.21529850750244628</v>
      </c>
      <c r="N17" s="1680"/>
    </row>
    <row r="18" spans="1:14" x14ac:dyDescent="0.2">
      <c r="A18" s="71" t="s">
        <v>634</v>
      </c>
      <c r="B18" s="576">
        <v>0.32534981179055072</v>
      </c>
      <c r="C18" s="576">
        <v>0.33526102319469137</v>
      </c>
      <c r="D18" s="576">
        <v>0.30654119764404342</v>
      </c>
      <c r="E18" s="576">
        <v>0.35020200545195534</v>
      </c>
      <c r="F18" s="576">
        <v>0.25441046066481604</v>
      </c>
      <c r="G18" s="576">
        <v>0.2869789727451062</v>
      </c>
      <c r="H18" s="576">
        <v>0.30416548658465581</v>
      </c>
      <c r="I18" s="576">
        <v>0.33708984304532452</v>
      </c>
      <c r="J18" s="576">
        <v>0.25693427323665641</v>
      </c>
      <c r="K18" s="576">
        <v>0.3957097342938054</v>
      </c>
      <c r="L18" s="576">
        <v>0.31000346965647069</v>
      </c>
      <c r="M18" s="690"/>
      <c r="N18" s="73"/>
    </row>
    <row r="19" spans="1:14" x14ac:dyDescent="0.2">
      <c r="A19" s="71" t="s">
        <v>1248</v>
      </c>
      <c r="B19" s="72">
        <v>4633591.2432530001</v>
      </c>
      <c r="C19" s="72">
        <v>2195739.0887096003</v>
      </c>
      <c r="D19" s="72">
        <v>4794858.3597502001</v>
      </c>
      <c r="E19" s="72">
        <v>811845.42404000042</v>
      </c>
      <c r="F19" s="72">
        <v>945270.18898340035</v>
      </c>
      <c r="G19" s="72">
        <v>842765.18545100058</v>
      </c>
      <c r="H19" s="72">
        <v>7394739.1582246013</v>
      </c>
      <c r="I19" s="72">
        <v>999789.09196039988</v>
      </c>
      <c r="J19" s="72">
        <v>846680.23073760059</v>
      </c>
      <c r="K19" s="72">
        <v>742222.47696099989</v>
      </c>
      <c r="L19" s="72">
        <v>9983430.957883602</v>
      </c>
      <c r="M19" s="690">
        <v>1.1545773966187749</v>
      </c>
      <c r="N19" s="1680"/>
    </row>
    <row r="20" spans="1:14" x14ac:dyDescent="0.2">
      <c r="A20" s="71" t="s">
        <v>634</v>
      </c>
      <c r="B20" s="576">
        <v>5.9921170399732271E-2</v>
      </c>
      <c r="C20" s="576">
        <v>0.14470795878950124</v>
      </c>
      <c r="D20" s="576">
        <v>0.15126720214859449</v>
      </c>
      <c r="E20" s="576">
        <v>0.1351506425202815</v>
      </c>
      <c r="F20" s="576">
        <v>0.18907983469408574</v>
      </c>
      <c r="G20" s="576">
        <v>0.14048169290788934</v>
      </c>
      <c r="H20" s="576">
        <v>0.1518323024617407</v>
      </c>
      <c r="I20" s="576">
        <v>0.17717473859184366</v>
      </c>
      <c r="J20" s="576">
        <v>0.17569522308507465</v>
      </c>
      <c r="K20" s="576">
        <v>0.16427989103785784</v>
      </c>
      <c r="L20" s="576">
        <v>0.15676673131108659</v>
      </c>
      <c r="M20" s="690"/>
      <c r="N20" s="73"/>
    </row>
    <row r="21" spans="1:14" x14ac:dyDescent="0.2">
      <c r="A21" s="77" t="s">
        <v>1</v>
      </c>
      <c r="B21" s="72">
        <v>77328116.462720215</v>
      </c>
      <c r="C21" s="72">
        <v>15173588.979329202</v>
      </c>
      <c r="D21" s="72">
        <v>31697937.766047005</v>
      </c>
      <c r="E21" s="72">
        <v>6006966.8105216008</v>
      </c>
      <c r="F21" s="72">
        <v>4999317.8305490008</v>
      </c>
      <c r="G21" s="72">
        <v>5999110.4036850026</v>
      </c>
      <c r="H21" s="72">
        <v>48703332.810802609</v>
      </c>
      <c r="I21" s="72">
        <v>5642955.0843791999</v>
      </c>
      <c r="J21" s="72">
        <v>4819028.1777190007</v>
      </c>
      <c r="K21" s="72">
        <v>4518036.092378201</v>
      </c>
      <c r="L21" s="72">
        <v>63683352.165279023</v>
      </c>
      <c r="M21" s="690">
        <v>-0.17645282106437077</v>
      </c>
      <c r="N21" s="1680"/>
    </row>
    <row r="22" spans="1:14" x14ac:dyDescent="0.2">
      <c r="A22" s="79" t="s">
        <v>634</v>
      </c>
      <c r="B22" s="689">
        <v>0.99999999999999978</v>
      </c>
      <c r="C22" s="689">
        <v>1</v>
      </c>
      <c r="D22" s="689">
        <v>0.99999999999999989</v>
      </c>
      <c r="E22" s="689">
        <v>1</v>
      </c>
      <c r="F22" s="689">
        <v>0.99999999999999989</v>
      </c>
      <c r="G22" s="689">
        <v>1</v>
      </c>
      <c r="H22" s="689">
        <v>1</v>
      </c>
      <c r="I22" s="689">
        <v>1</v>
      </c>
      <c r="J22" s="689">
        <v>1</v>
      </c>
      <c r="K22" s="689">
        <v>1</v>
      </c>
      <c r="L22" s="689">
        <v>0.99567595439940826</v>
      </c>
      <c r="M22" s="689"/>
      <c r="N22" s="73"/>
    </row>
    <row r="23" spans="1:14" ht="4.5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4" ht="13.5" customHeight="1" x14ac:dyDescent="0.2">
      <c r="A24" s="17" t="s">
        <v>980</v>
      </c>
      <c r="B24" s="83"/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</row>
    <row r="25" spans="1:14" ht="13.5" customHeight="1" x14ac:dyDescent="0.2">
      <c r="A25" s="17" t="s">
        <v>885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4" x14ac:dyDescent="0.2">
      <c r="A26" s="17" t="s">
        <v>981</v>
      </c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</row>
    <row r="27" spans="1:14" x14ac:dyDescent="0.2">
      <c r="A27" s="17" t="s">
        <v>982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9" spans="1:14" ht="15.75" x14ac:dyDescent="0.25">
      <c r="A29" s="1906" t="s">
        <v>983</v>
      </c>
      <c r="B29" s="1906"/>
      <c r="C29" s="1906"/>
      <c r="D29" s="1906"/>
      <c r="E29" s="1906"/>
      <c r="F29" s="1906"/>
      <c r="G29" s="1906"/>
      <c r="H29" s="1906"/>
      <c r="I29" s="1906"/>
      <c r="J29" s="1906"/>
      <c r="K29" s="1906"/>
      <c r="L29" s="1906"/>
      <c r="M29" s="1906"/>
    </row>
    <row r="30" spans="1:14" ht="15.75" x14ac:dyDescent="0.25">
      <c r="A30" s="1907" t="s">
        <v>2456</v>
      </c>
      <c r="B30" s="1907"/>
      <c r="C30" s="1907"/>
      <c r="D30" s="1907"/>
      <c r="E30" s="1907"/>
      <c r="F30" s="1907"/>
      <c r="G30" s="1907"/>
      <c r="H30" s="1907"/>
      <c r="I30" s="1907"/>
      <c r="J30" s="1907"/>
      <c r="K30" s="1907"/>
      <c r="L30" s="1907"/>
      <c r="M30" s="1907"/>
    </row>
    <row r="31" spans="1:14" ht="15.75" x14ac:dyDescent="0.25">
      <c r="A31" s="1908" t="s">
        <v>948</v>
      </c>
      <c r="B31" s="1908"/>
      <c r="C31" s="1908"/>
      <c r="D31" s="1908"/>
      <c r="E31" s="1908"/>
      <c r="F31" s="1908"/>
      <c r="G31" s="1908"/>
      <c r="H31" s="1908"/>
      <c r="I31" s="1908"/>
      <c r="J31" s="1908"/>
      <c r="K31" s="1908"/>
      <c r="L31" s="1908"/>
      <c r="M31" s="1908"/>
      <c r="N31" s="87">
        <v>1000</v>
      </c>
    </row>
    <row r="32" spans="1:14" ht="6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4" ht="26.25" customHeight="1" x14ac:dyDescent="0.2">
      <c r="A33" s="90"/>
      <c r="B33" s="1909" t="s">
        <v>631</v>
      </c>
      <c r="C33" s="1909"/>
      <c r="D33" s="1909"/>
      <c r="E33" s="1910" t="s">
        <v>975</v>
      </c>
      <c r="F33" s="1910"/>
      <c r="G33" s="1910"/>
      <c r="H33" s="1332" t="s">
        <v>631</v>
      </c>
      <c r="I33" s="1911" t="s">
        <v>975</v>
      </c>
      <c r="J33" s="1911"/>
      <c r="K33" s="1911"/>
      <c r="L33" s="1654" t="s">
        <v>631</v>
      </c>
      <c r="M33" s="1910" t="s">
        <v>987</v>
      </c>
    </row>
    <row r="34" spans="1:14" ht="17.25" customHeight="1" x14ac:dyDescent="0.2">
      <c r="A34" s="125" t="s">
        <v>877</v>
      </c>
      <c r="B34" s="1333" t="s">
        <v>2478</v>
      </c>
      <c r="C34" s="1334" t="s">
        <v>2479</v>
      </c>
      <c r="D34" s="1334" t="s">
        <v>2480</v>
      </c>
      <c r="E34" s="1334" t="s">
        <v>2481</v>
      </c>
      <c r="F34" s="1333" t="s">
        <v>2482</v>
      </c>
      <c r="G34" s="1333" t="s">
        <v>2483</v>
      </c>
      <c r="H34" s="1333" t="s">
        <v>2484</v>
      </c>
      <c r="I34" s="1334" t="s">
        <v>2485</v>
      </c>
      <c r="J34" s="1333" t="s">
        <v>2486</v>
      </c>
      <c r="K34" s="1333" t="s">
        <v>2487</v>
      </c>
      <c r="L34" s="1333" t="s">
        <v>2488</v>
      </c>
      <c r="M34" s="1910"/>
    </row>
    <row r="35" spans="1:14" x14ac:dyDescent="0.2">
      <c r="A35" s="92" t="s">
        <v>636</v>
      </c>
      <c r="B35" s="72">
        <v>9.6600462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690" t="s">
        <v>914</v>
      </c>
      <c r="N35" s="1680"/>
    </row>
    <row r="36" spans="1:14" x14ac:dyDescent="0.2">
      <c r="A36" s="77" t="s">
        <v>634</v>
      </c>
      <c r="B36" s="576">
        <v>1.2492281775228671E-7</v>
      </c>
      <c r="C36" s="576">
        <v>0</v>
      </c>
      <c r="D36" s="576">
        <v>0</v>
      </c>
      <c r="E36" s="576">
        <v>0</v>
      </c>
      <c r="F36" s="576">
        <v>0</v>
      </c>
      <c r="G36" s="576">
        <v>0</v>
      </c>
      <c r="H36" s="576">
        <v>0</v>
      </c>
      <c r="I36" s="576">
        <v>0</v>
      </c>
      <c r="J36" s="576">
        <v>0</v>
      </c>
      <c r="K36" s="576">
        <v>0</v>
      </c>
      <c r="L36" s="576">
        <v>0</v>
      </c>
      <c r="M36" s="576"/>
    </row>
    <row r="37" spans="1:14" x14ac:dyDescent="0.2">
      <c r="A37" s="92" t="s">
        <v>637</v>
      </c>
      <c r="B37" s="72">
        <v>65307.198627999991</v>
      </c>
      <c r="C37" s="72">
        <v>1174.4736402000003</v>
      </c>
      <c r="D37" s="72">
        <v>3702.5125396000003</v>
      </c>
      <c r="E37" s="72">
        <v>1381.5833513999999</v>
      </c>
      <c r="F37" s="72">
        <v>15446.034790200003</v>
      </c>
      <c r="G37" s="72">
        <v>92.272007800000011</v>
      </c>
      <c r="H37" s="72">
        <v>20622.402689000002</v>
      </c>
      <c r="I37" s="72">
        <v>11171.362852999997</v>
      </c>
      <c r="J37" s="72">
        <v>43791.208566000001</v>
      </c>
      <c r="K37" s="72">
        <v>9591.8106717999981</v>
      </c>
      <c r="L37" s="72">
        <v>85176.7847798</v>
      </c>
      <c r="M37" s="690">
        <v>0.30424802424890829</v>
      </c>
      <c r="N37" s="1680"/>
    </row>
    <row r="38" spans="1:14" x14ac:dyDescent="0.2">
      <c r="A38" s="77" t="s">
        <v>634</v>
      </c>
      <c r="B38" s="576">
        <v>8.4454661015161939E-4</v>
      </c>
      <c r="C38" s="576">
        <v>7.7402494676768435E-5</v>
      </c>
      <c r="D38" s="576">
        <v>1.168061016122607E-4</v>
      </c>
      <c r="E38" s="576">
        <v>2.2999683450557196E-4</v>
      </c>
      <c r="F38" s="576">
        <v>3.0896284880738995E-3</v>
      </c>
      <c r="G38" s="576">
        <v>1.5380948439175455E-5</v>
      </c>
      <c r="H38" s="576">
        <v>4.2342898316859883E-4</v>
      </c>
      <c r="I38" s="576">
        <v>1.979700828015539E-3</v>
      </c>
      <c r="J38" s="576">
        <v>9.0871451568743013E-3</v>
      </c>
      <c r="K38" s="576">
        <v>2.1230044372556284E-3</v>
      </c>
      <c r="L38" s="576">
        <v>1.3375047305728906E-3</v>
      </c>
      <c r="M38" s="690"/>
    </row>
    <row r="39" spans="1:14" x14ac:dyDescent="0.2">
      <c r="A39" s="92" t="s">
        <v>638</v>
      </c>
      <c r="B39" s="1337">
        <v>1613144.6027270001</v>
      </c>
      <c r="C39" s="1337">
        <v>540814.48693439993</v>
      </c>
      <c r="D39" s="1337">
        <v>1025784.3636124</v>
      </c>
      <c r="E39" s="1337">
        <v>538632.42349139997</v>
      </c>
      <c r="F39" s="1337">
        <v>125716.27425000006</v>
      </c>
      <c r="G39" s="1337">
        <v>123989.85907280004</v>
      </c>
      <c r="H39" s="1337">
        <v>1814122.9204265999</v>
      </c>
      <c r="I39" s="1337">
        <v>314244.91501900001</v>
      </c>
      <c r="J39" s="1337">
        <v>188853.14325920003</v>
      </c>
      <c r="K39" s="1337">
        <v>313556.11902019993</v>
      </c>
      <c r="L39" s="1337">
        <v>2630777.0977249998</v>
      </c>
      <c r="M39" s="690">
        <v>0.63083773970275514</v>
      </c>
      <c r="N39" s="1680"/>
    </row>
    <row r="40" spans="1:14" x14ac:dyDescent="0.2">
      <c r="A40" s="77" t="s">
        <v>634</v>
      </c>
      <c r="B40" s="576">
        <v>2.0861035759285499E-2</v>
      </c>
      <c r="C40" s="576">
        <v>3.56418305300839E-2</v>
      </c>
      <c r="D40" s="576">
        <v>3.2361233439960925E-2</v>
      </c>
      <c r="E40" s="576">
        <v>8.9667953974366832E-2</v>
      </c>
      <c r="F40" s="576">
        <v>2.5146685710157074E-2</v>
      </c>
      <c r="G40" s="576">
        <v>2.0668040880967672E-2</v>
      </c>
      <c r="H40" s="576">
        <v>3.7248434875574263E-2</v>
      </c>
      <c r="I40" s="576">
        <v>5.5688005720423192E-2</v>
      </c>
      <c r="J40" s="576">
        <v>3.9189051463191543E-2</v>
      </c>
      <c r="K40" s="576">
        <v>6.9400977019453275E-2</v>
      </c>
      <c r="L40" s="576">
        <v>4.1310279818456759E-2</v>
      </c>
      <c r="M40" s="690"/>
    </row>
    <row r="41" spans="1:14" x14ac:dyDescent="0.2">
      <c r="A41" s="92" t="s">
        <v>639</v>
      </c>
      <c r="B41" s="72">
        <v>2409351.2590420009</v>
      </c>
      <c r="C41" s="72">
        <v>792491.3867135999</v>
      </c>
      <c r="D41" s="72">
        <v>1053825.6373302001</v>
      </c>
      <c r="E41" s="72">
        <v>281719.18342959997</v>
      </c>
      <c r="F41" s="72">
        <v>249933.3961362</v>
      </c>
      <c r="G41" s="72">
        <v>140572.34533580003</v>
      </c>
      <c r="H41" s="72">
        <v>1726050.5622317998</v>
      </c>
      <c r="I41" s="72">
        <v>57241.93483820001</v>
      </c>
      <c r="J41" s="72">
        <v>158926.66313159998</v>
      </c>
      <c r="K41" s="72">
        <v>137793.01770779997</v>
      </c>
      <c r="L41" s="72">
        <v>2080012.1779093998</v>
      </c>
      <c r="M41" s="690">
        <v>-0.13669201611704884</v>
      </c>
      <c r="N41" s="1680"/>
    </row>
    <row r="42" spans="1:14" x14ac:dyDescent="0.2">
      <c r="A42" s="77" t="s">
        <v>634</v>
      </c>
      <c r="B42" s="576">
        <v>3.1157506082584413E-2</v>
      </c>
      <c r="C42" s="576">
        <v>5.2228341481583666E-2</v>
      </c>
      <c r="D42" s="576">
        <v>3.3245873757093362E-2</v>
      </c>
      <c r="E42" s="576">
        <v>4.6898741464019775E-2</v>
      </c>
      <c r="F42" s="576">
        <v>4.9993500034934454E-2</v>
      </c>
      <c r="G42" s="576">
        <v>2.3432198422194798E-2</v>
      </c>
      <c r="H42" s="576">
        <v>3.54400913164808E-2</v>
      </c>
      <c r="I42" s="576">
        <v>1.0143964285070573E-2</v>
      </c>
      <c r="J42" s="576">
        <v>3.2978986067440895E-2</v>
      </c>
      <c r="K42" s="576">
        <v>3.0498432259151918E-2</v>
      </c>
      <c r="L42" s="576">
        <v>3.2661788476697838E-2</v>
      </c>
      <c r="M42" s="75"/>
    </row>
    <row r="43" spans="1:14" x14ac:dyDescent="0.2">
      <c r="A43" s="92" t="s">
        <v>2057</v>
      </c>
      <c r="B43" s="72">
        <v>0</v>
      </c>
      <c r="C43" s="72">
        <v>0</v>
      </c>
      <c r="D43" s="72">
        <v>162831.0367278</v>
      </c>
      <c r="E43" s="72">
        <v>694413.64635159995</v>
      </c>
      <c r="F43" s="72">
        <v>425430.43852259999</v>
      </c>
      <c r="G43" s="72">
        <v>366219.86087819992</v>
      </c>
      <c r="H43" s="72">
        <v>1648894.9824801998</v>
      </c>
      <c r="I43" s="72">
        <v>296337.50660360005</v>
      </c>
      <c r="J43" s="72">
        <v>545858.98539619998</v>
      </c>
      <c r="K43" s="72">
        <v>358701.74554340006</v>
      </c>
      <c r="L43" s="72">
        <v>2849793.2200233992</v>
      </c>
      <c r="M43" s="690" t="s">
        <v>914</v>
      </c>
      <c r="N43" s="1680"/>
    </row>
    <row r="44" spans="1:14" x14ac:dyDescent="0.2">
      <c r="A44" s="77" t="s">
        <v>634</v>
      </c>
      <c r="B44" s="576">
        <v>0</v>
      </c>
      <c r="C44" s="576">
        <v>0</v>
      </c>
      <c r="D44" s="576">
        <v>5.1369599476662258E-3</v>
      </c>
      <c r="E44" s="576">
        <v>0.11560137890811857</v>
      </c>
      <c r="F44" s="576">
        <v>8.5097697914493495E-2</v>
      </c>
      <c r="G44" s="576">
        <v>6.1045694483843241E-2</v>
      </c>
      <c r="H44" s="576">
        <v>3.385589624606692E-2</v>
      </c>
      <c r="I44" s="576">
        <v>5.2514596017948126E-2</v>
      </c>
      <c r="J44" s="576">
        <v>0.11327159030113255</v>
      </c>
      <c r="K44" s="576">
        <v>7.9393289077198795E-2</v>
      </c>
      <c r="L44" s="576">
        <v>4.4749422307846787E-2</v>
      </c>
      <c r="M44" s="690"/>
    </row>
    <row r="45" spans="1:14" ht="25.5" x14ac:dyDescent="0.2">
      <c r="A45" s="92" t="s">
        <v>42</v>
      </c>
      <c r="B45" s="72">
        <v>43392.344224600005</v>
      </c>
      <c r="C45" s="72">
        <v>15958.897239600001</v>
      </c>
      <c r="D45" s="72">
        <v>25916.257211599997</v>
      </c>
      <c r="E45" s="72">
        <v>0</v>
      </c>
      <c r="F45" s="72">
        <v>0</v>
      </c>
      <c r="G45" s="72">
        <v>4053.2528147999997</v>
      </c>
      <c r="H45" s="72">
        <v>29969.510026399999</v>
      </c>
      <c r="I45" s="72">
        <v>0</v>
      </c>
      <c r="J45" s="72">
        <v>0</v>
      </c>
      <c r="K45" s="72">
        <v>0</v>
      </c>
      <c r="L45" s="72">
        <v>29969.510026399999</v>
      </c>
      <c r="M45" s="690">
        <v>-0.30933646102923218</v>
      </c>
      <c r="N45" s="1680"/>
    </row>
    <row r="46" spans="1:14" x14ac:dyDescent="0.2">
      <c r="A46" s="77" t="s">
        <v>634</v>
      </c>
      <c r="B46" s="576">
        <v>5.6114575408699368E-4</v>
      </c>
      <c r="C46" s="576">
        <v>1.0517549448150086E-3</v>
      </c>
      <c r="D46" s="576">
        <v>8.1760073487682869E-4</v>
      </c>
      <c r="E46" s="576">
        <v>0</v>
      </c>
      <c r="F46" s="576">
        <v>0</v>
      </c>
      <c r="G46" s="576">
        <v>6.7564231061829742E-4</v>
      </c>
      <c r="H46" s="576">
        <v>6.1534823792906094E-4</v>
      </c>
      <c r="I46" s="576">
        <v>0</v>
      </c>
      <c r="J46" s="576">
        <v>0</v>
      </c>
      <c r="K46" s="576">
        <v>0</v>
      </c>
      <c r="L46" s="576">
        <v>4.7060195494451009E-4</v>
      </c>
      <c r="M46" s="690"/>
    </row>
    <row r="47" spans="1:14" x14ac:dyDescent="0.2">
      <c r="A47" s="92" t="s">
        <v>640</v>
      </c>
      <c r="B47" s="72">
        <v>8012470.0448365994</v>
      </c>
      <c r="C47" s="72">
        <v>1801089.7862271999</v>
      </c>
      <c r="D47" s="72">
        <v>4866089.7866013991</v>
      </c>
      <c r="E47" s="72">
        <v>600000.00005959999</v>
      </c>
      <c r="F47" s="72">
        <v>820000.00015920005</v>
      </c>
      <c r="G47" s="72">
        <v>600000.00019679999</v>
      </c>
      <c r="H47" s="72">
        <v>6886089.787016999</v>
      </c>
      <c r="I47" s="72">
        <v>620961.17006000003</v>
      </c>
      <c r="J47" s="72">
        <v>720961.17016140011</v>
      </c>
      <c r="K47" s="72">
        <v>0</v>
      </c>
      <c r="L47" s="72">
        <v>8228012.1272383993</v>
      </c>
      <c r="M47" s="690">
        <v>2.6900828483059414E-2</v>
      </c>
      <c r="N47" s="1680"/>
    </row>
    <row r="48" spans="1:14" x14ac:dyDescent="0.2">
      <c r="A48" s="77" t="s">
        <v>634</v>
      </c>
      <c r="B48" s="576">
        <v>0.10361651636373945</v>
      </c>
      <c r="C48" s="576">
        <v>0.11869899657100265</v>
      </c>
      <c r="D48" s="576">
        <v>0.15351439650479962</v>
      </c>
      <c r="E48" s="576">
        <v>9.9884021168330797E-2</v>
      </c>
      <c r="F48" s="576">
        <v>0.16402237824298346</v>
      </c>
      <c r="G48" s="576">
        <v>0.10001482883666309</v>
      </c>
      <c r="H48" s="576">
        <v>0.14138847158093534</v>
      </c>
      <c r="I48" s="576">
        <v>0.11004184169017076</v>
      </c>
      <c r="J48" s="576">
        <v>0.14960717048611533</v>
      </c>
      <c r="K48" s="576">
        <v>0</v>
      </c>
      <c r="L48" s="576">
        <v>0.12920193186256956</v>
      </c>
      <c r="M48" s="690"/>
    </row>
    <row r="49" spans="1:14" x14ac:dyDescent="0.2">
      <c r="A49" s="92" t="s">
        <v>641</v>
      </c>
      <c r="B49" s="72">
        <v>3070.0062022000002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690" t="s">
        <v>914</v>
      </c>
      <c r="N49" s="1680"/>
    </row>
    <row r="50" spans="1:14" x14ac:dyDescent="0.2">
      <c r="A50" s="77" t="s">
        <v>634</v>
      </c>
      <c r="B50" s="576">
        <v>3.9701034276194301E-5</v>
      </c>
      <c r="C50" s="576">
        <v>0</v>
      </c>
      <c r="D50" s="576">
        <v>0</v>
      </c>
      <c r="E50" s="576">
        <v>0</v>
      </c>
      <c r="F50" s="576">
        <v>0</v>
      </c>
      <c r="G50" s="576">
        <v>0</v>
      </c>
      <c r="H50" s="576">
        <v>0</v>
      </c>
      <c r="I50" s="576">
        <v>0</v>
      </c>
      <c r="J50" s="576">
        <v>0</v>
      </c>
      <c r="K50" s="576">
        <v>0</v>
      </c>
      <c r="L50" s="576">
        <v>0</v>
      </c>
      <c r="M50" s="690"/>
    </row>
    <row r="51" spans="1:14" x14ac:dyDescent="0.2">
      <c r="A51" s="79" t="s">
        <v>985</v>
      </c>
      <c r="B51" s="72">
        <v>1549.3299709999999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690" t="s">
        <v>914</v>
      </c>
      <c r="N51" s="1680"/>
    </row>
    <row r="52" spans="1:14" x14ac:dyDescent="0.2">
      <c r="A52" s="77" t="s">
        <v>634</v>
      </c>
      <c r="B52" s="576">
        <v>2.0035790885284655E-5</v>
      </c>
      <c r="C52" s="576">
        <v>0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  <c r="K52" s="576">
        <v>0</v>
      </c>
      <c r="L52" s="576">
        <v>0</v>
      </c>
      <c r="M52" s="690"/>
    </row>
    <row r="53" spans="1:14" x14ac:dyDescent="0.2">
      <c r="A53" s="92" t="s">
        <v>1895</v>
      </c>
      <c r="B53" s="72">
        <v>102913.22265000001</v>
      </c>
      <c r="C53" s="72">
        <v>13169.9999802</v>
      </c>
      <c r="D53" s="72">
        <v>272429.40243680001</v>
      </c>
      <c r="E53" s="72">
        <v>0</v>
      </c>
      <c r="F53" s="72">
        <v>13850.1936076</v>
      </c>
      <c r="G53" s="72">
        <v>13546.050019599999</v>
      </c>
      <c r="H53" s="72">
        <v>299825.64606399997</v>
      </c>
      <c r="I53" s="72">
        <v>14198.001575799999</v>
      </c>
      <c r="J53" s="72">
        <v>489.59998359999997</v>
      </c>
      <c r="K53" s="72">
        <v>14044.919989799999</v>
      </c>
      <c r="L53" s="72">
        <v>328558.16761319997</v>
      </c>
      <c r="M53" s="690">
        <v>2.1925748621302157</v>
      </c>
      <c r="N53" s="1680"/>
    </row>
    <row r="54" spans="1:14" x14ac:dyDescent="0.2">
      <c r="A54" s="77" t="s">
        <v>634</v>
      </c>
      <c r="B54" s="576">
        <v>1.3308642102981307E-3</v>
      </c>
      <c r="C54" s="576">
        <v>8.6795549807901988E-4</v>
      </c>
      <c r="D54" s="576">
        <v>8.5945465742131265E-3</v>
      </c>
      <c r="E54" s="576">
        <v>0</v>
      </c>
      <c r="F54" s="576">
        <v>2.7704167002478883E-3</v>
      </c>
      <c r="G54" s="576">
        <v>2.2580097894646573E-3</v>
      </c>
      <c r="H54" s="576">
        <v>6.1561628077636899E-3</v>
      </c>
      <c r="I54" s="576">
        <v>2.5160578745527917E-3</v>
      </c>
      <c r="J54" s="576">
        <v>1.0159724441199331E-4</v>
      </c>
      <c r="K54" s="576">
        <v>3.1086338627292916E-3</v>
      </c>
      <c r="L54" s="576">
        <v>5.1592473769358858E-3</v>
      </c>
      <c r="M54" s="690"/>
    </row>
    <row r="55" spans="1:14" x14ac:dyDescent="0.2">
      <c r="A55" s="77" t="s">
        <v>1910</v>
      </c>
      <c r="B55" s="72">
        <v>0</v>
      </c>
      <c r="C55" s="72">
        <v>413997.68250400003</v>
      </c>
      <c r="D55" s="72">
        <v>413997.68250400003</v>
      </c>
      <c r="E55" s="72">
        <v>0</v>
      </c>
      <c r="F55" s="72">
        <v>0</v>
      </c>
      <c r="G55" s="72">
        <v>0</v>
      </c>
      <c r="H55" s="72">
        <v>413997.68250400003</v>
      </c>
      <c r="I55" s="72">
        <v>0</v>
      </c>
      <c r="J55" s="72">
        <v>0</v>
      </c>
      <c r="K55" s="72">
        <v>0</v>
      </c>
      <c r="L55" s="72">
        <v>413997.68250400003</v>
      </c>
      <c r="M55" s="690" t="s">
        <v>914</v>
      </c>
      <c r="N55" s="1680"/>
    </row>
    <row r="56" spans="1:14" x14ac:dyDescent="0.2">
      <c r="A56" s="77" t="s">
        <v>634</v>
      </c>
      <c r="B56" s="576">
        <v>0</v>
      </c>
      <c r="C56" s="576">
        <v>2.7284097590094487E-2</v>
      </c>
      <c r="D56" s="576">
        <v>1.3060713462168843E-2</v>
      </c>
      <c r="E56" s="576">
        <v>0</v>
      </c>
      <c r="F56" s="576">
        <v>0</v>
      </c>
      <c r="G56" s="576">
        <v>0</v>
      </c>
      <c r="H56" s="576">
        <v>8.5003973775727645E-3</v>
      </c>
      <c r="I56" s="576">
        <v>0</v>
      </c>
      <c r="J56" s="576">
        <v>0</v>
      </c>
      <c r="K56" s="576">
        <v>0</v>
      </c>
      <c r="L56" s="576">
        <v>6.5008776772545115E-3</v>
      </c>
      <c r="M56" s="690"/>
    </row>
    <row r="57" spans="1:14" x14ac:dyDescent="0.2">
      <c r="A57" s="77" t="s">
        <v>642</v>
      </c>
      <c r="B57" s="72">
        <v>388640.24089239998</v>
      </c>
      <c r="C57" s="72">
        <v>17004.004999799999</v>
      </c>
      <c r="D57" s="72">
        <v>40623.218719999997</v>
      </c>
      <c r="E57" s="72">
        <v>0</v>
      </c>
      <c r="F57" s="72">
        <v>9236.2401334000006</v>
      </c>
      <c r="G57" s="72">
        <v>210100.00001759999</v>
      </c>
      <c r="H57" s="72">
        <v>259959.45887099998</v>
      </c>
      <c r="I57" s="72">
        <v>0</v>
      </c>
      <c r="J57" s="72">
        <v>0</v>
      </c>
      <c r="K57" s="72">
        <v>0</v>
      </c>
      <c r="L57" s="72">
        <v>259959.45887099998</v>
      </c>
      <c r="M57" s="690">
        <v>-0.33110514167529792</v>
      </c>
      <c r="N57" s="1680"/>
    </row>
    <row r="58" spans="1:14" x14ac:dyDescent="0.2">
      <c r="A58" s="77" t="s">
        <v>634</v>
      </c>
      <c r="B58" s="576">
        <v>5.0258593984991596E-3</v>
      </c>
      <c r="C58" s="576">
        <v>1.120631712310407E-3</v>
      </c>
      <c r="D58" s="576">
        <v>1.2815729218672786E-3</v>
      </c>
      <c r="E58" s="576">
        <v>0</v>
      </c>
      <c r="F58" s="576">
        <v>1.8475000883041914E-3</v>
      </c>
      <c r="G58" s="576">
        <v>3.5021859222418121E-2</v>
      </c>
      <c r="H58" s="576">
        <v>5.3376112858818546E-3</v>
      </c>
      <c r="I58" s="576">
        <v>0</v>
      </c>
      <c r="J58" s="576">
        <v>0</v>
      </c>
      <c r="K58" s="576">
        <v>0</v>
      </c>
      <c r="L58" s="576">
        <v>4.0820630515228011E-3</v>
      </c>
      <c r="M58" s="690"/>
    </row>
    <row r="59" spans="1:14" x14ac:dyDescent="0.2">
      <c r="A59" s="77" t="s">
        <v>643</v>
      </c>
      <c r="B59" s="72">
        <v>1131670.1639320003</v>
      </c>
      <c r="C59" s="72">
        <v>49973.8299396</v>
      </c>
      <c r="D59" s="72">
        <v>122480.4250782</v>
      </c>
      <c r="E59" s="72">
        <v>6303.9500776000004</v>
      </c>
      <c r="F59" s="72">
        <v>16948.095931200001</v>
      </c>
      <c r="G59" s="72">
        <v>16965.7830006</v>
      </c>
      <c r="H59" s="72">
        <v>162698.25408760001</v>
      </c>
      <c r="I59" s="72">
        <v>13481.627622400001</v>
      </c>
      <c r="J59" s="72">
        <v>32466.251890800002</v>
      </c>
      <c r="K59" s="72">
        <v>17784.312918399999</v>
      </c>
      <c r="L59" s="72">
        <v>226430.44651920002</v>
      </c>
      <c r="M59" s="690">
        <v>-0.7999148040340085</v>
      </c>
      <c r="N59" s="1680"/>
    </row>
    <row r="60" spans="1:14" x14ac:dyDescent="0.2">
      <c r="A60" s="77" t="s">
        <v>634</v>
      </c>
      <c r="B60" s="576">
        <v>1.463465315979314E-2</v>
      </c>
      <c r="C60" s="576">
        <v>3.2934746029880451E-3</v>
      </c>
      <c r="D60" s="576">
        <v>3.8639871774054026E-3</v>
      </c>
      <c r="E60" s="576">
        <v>1.0494398048875872E-3</v>
      </c>
      <c r="F60" s="576">
        <v>3.3900817082755542E-3</v>
      </c>
      <c r="G60" s="576">
        <v>2.8280498038806955E-3</v>
      </c>
      <c r="H60" s="576">
        <v>3.3405979570152304E-3</v>
      </c>
      <c r="I60" s="576">
        <v>2.3891077318194107E-3</v>
      </c>
      <c r="J60" s="576">
        <v>6.7370952593531668E-3</v>
      </c>
      <c r="K60" s="576">
        <v>3.9362927950933446E-3</v>
      </c>
      <c r="L60" s="576">
        <v>3.5555673314988101E-3</v>
      </c>
      <c r="M60" s="690"/>
    </row>
    <row r="61" spans="1:14" x14ac:dyDescent="0.2">
      <c r="A61" s="79" t="s">
        <v>644</v>
      </c>
      <c r="B61" s="72">
        <v>57259241.160312817</v>
      </c>
      <c r="C61" s="72">
        <v>9284876.6724699996</v>
      </c>
      <c r="D61" s="72">
        <v>17883450.505232193</v>
      </c>
      <c r="E61" s="72">
        <v>3241192.8504340006</v>
      </c>
      <c r="F61" s="72">
        <v>2565411.2736742026</v>
      </c>
      <c r="G61" s="72">
        <v>3253940.3097431986</v>
      </c>
      <c r="H61" s="72">
        <v>26943994.939083595</v>
      </c>
      <c r="I61" s="72">
        <v>3494103.3974588006</v>
      </c>
      <c r="J61" s="72">
        <v>2177149.0282485997</v>
      </c>
      <c r="K61" s="72">
        <v>3298242.7102799998</v>
      </c>
      <c r="L61" s="72">
        <v>35913490.075071</v>
      </c>
      <c r="M61" s="690">
        <v>-0.37279137223419678</v>
      </c>
      <c r="N61" s="1680"/>
    </row>
    <row r="62" spans="1:14" x14ac:dyDescent="0.2">
      <c r="A62" s="77" t="s">
        <v>634</v>
      </c>
      <c r="B62" s="576">
        <v>0.74047117374076243</v>
      </c>
      <c r="C62" s="576">
        <v>0.61191038488775984</v>
      </c>
      <c r="D62" s="576">
        <v>0.56418340641667608</v>
      </c>
      <c r="E62" s="576">
        <v>0.53957229208538937</v>
      </c>
      <c r="F62" s="576">
        <v>0.51315226609476849</v>
      </c>
      <c r="G62" s="576">
        <v>0.54240380502823238</v>
      </c>
      <c r="H62" s="576">
        <v>0.5532269227601464</v>
      </c>
      <c r="I62" s="576">
        <v>0.61919744977789393</v>
      </c>
      <c r="J62" s="576">
        <v>0.45178175930050568</v>
      </c>
      <c r="K62" s="576">
        <v>0.73001690177819578</v>
      </c>
      <c r="L62" s="576">
        <v>0.5639384368753676</v>
      </c>
      <c r="M62" s="690"/>
    </row>
    <row r="63" spans="1:14" x14ac:dyDescent="0.2">
      <c r="A63" s="79" t="s">
        <v>645</v>
      </c>
      <c r="B63" s="72">
        <v>248264.44381760003</v>
      </c>
      <c r="C63" s="72">
        <v>59497.705551199993</v>
      </c>
      <c r="D63" s="72">
        <v>307118.59891160001</v>
      </c>
      <c r="E63" s="72">
        <v>228251.99185460003</v>
      </c>
      <c r="F63" s="72">
        <v>130001.5442698</v>
      </c>
      <c r="G63" s="72">
        <v>46042.806340999996</v>
      </c>
      <c r="H63" s="72">
        <v>711414.94137699995</v>
      </c>
      <c r="I63" s="72">
        <v>262449.84521979996</v>
      </c>
      <c r="J63" s="72">
        <v>125270.9777242</v>
      </c>
      <c r="K63" s="72">
        <v>69969.666022200006</v>
      </c>
      <c r="L63" s="72">
        <v>1169105.4303432</v>
      </c>
      <c r="M63" s="690">
        <v>3.7091134451864649</v>
      </c>
      <c r="N63" s="1680"/>
    </row>
    <row r="64" spans="1:14" x14ac:dyDescent="0.2">
      <c r="A64" s="79" t="s">
        <v>634</v>
      </c>
      <c r="B64" s="576">
        <v>3.2105326648850679E-3</v>
      </c>
      <c r="C64" s="576">
        <v>3.9211359706825474E-3</v>
      </c>
      <c r="D64" s="576">
        <v>9.6889141867319787E-3</v>
      </c>
      <c r="E64" s="576">
        <v>3.7997877973089775E-2</v>
      </c>
      <c r="F64" s="576">
        <v>2.6003856661284488E-2</v>
      </c>
      <c r="G64" s="576">
        <v>7.6749389897405214E-3</v>
      </c>
      <c r="H64" s="576">
        <v>1.4607110033734799E-2</v>
      </c>
      <c r="I64" s="576">
        <v>4.6509291903866525E-2</v>
      </c>
      <c r="J64" s="576">
        <v>2.5995070604358815E-2</v>
      </c>
      <c r="K64" s="576">
        <v>1.5486743485789515E-2</v>
      </c>
      <c r="L64" s="576">
        <v>1.8358101302660565E-2</v>
      </c>
      <c r="M64" s="690"/>
    </row>
    <row r="65" spans="1:14" x14ac:dyDescent="0.2">
      <c r="A65" s="79" t="s">
        <v>51</v>
      </c>
      <c r="B65" s="72">
        <v>4656813.5753776003</v>
      </c>
      <c r="C65" s="72">
        <v>1832458.6000139995</v>
      </c>
      <c r="D65" s="72">
        <v>4705979.0698395986</v>
      </c>
      <c r="E65" s="72">
        <v>340014.65600760002</v>
      </c>
      <c r="F65" s="72">
        <v>479184.50768299989</v>
      </c>
      <c r="G65" s="72">
        <v>1187072.3420555999</v>
      </c>
      <c r="H65" s="72">
        <v>6712250.5755857984</v>
      </c>
      <c r="I65" s="72">
        <v>476402.56927620008</v>
      </c>
      <c r="J65" s="72">
        <v>798308.39835040004</v>
      </c>
      <c r="K65" s="72">
        <v>199120.64341959998</v>
      </c>
      <c r="L65" s="72">
        <v>8186082.186631998</v>
      </c>
      <c r="M65" s="690">
        <v>0.75787199855176191</v>
      </c>
      <c r="N65" s="1680"/>
    </row>
    <row r="66" spans="1:14" x14ac:dyDescent="0.2">
      <c r="A66" s="79" t="s">
        <v>634</v>
      </c>
      <c r="B66" s="576">
        <v>6.0221479435913119E-2</v>
      </c>
      <c r="C66" s="576">
        <v>0.12076632644460954</v>
      </c>
      <c r="D66" s="576">
        <v>0.14846325665010213</v>
      </c>
      <c r="E66" s="576">
        <v>5.6603385158053784E-2</v>
      </c>
      <c r="F66" s="576">
        <v>9.5849978722072571E-2</v>
      </c>
      <c r="G66" s="576">
        <v>0.19787472844747644</v>
      </c>
      <c r="H66" s="576">
        <v>0.13781912218740383</v>
      </c>
      <c r="I66" s="576">
        <v>8.442430644095951E-2</v>
      </c>
      <c r="J66" s="576">
        <v>0.16565754938753335</v>
      </c>
      <c r="K66" s="576">
        <v>4.4072388831844639E-2</v>
      </c>
      <c r="L66" s="576">
        <v>0.12854351896216853</v>
      </c>
      <c r="M66" s="690"/>
    </row>
    <row r="67" spans="1:14" x14ac:dyDescent="0.2">
      <c r="A67" s="79" t="s">
        <v>646</v>
      </c>
      <c r="B67" s="72">
        <v>3328.0749432000002</v>
      </c>
      <c r="C67" s="72">
        <v>1554.3599973999999</v>
      </c>
      <c r="D67" s="72">
        <v>2331.5400304</v>
      </c>
      <c r="E67" s="72">
        <v>777.18003300000009</v>
      </c>
      <c r="F67" s="72">
        <v>0</v>
      </c>
      <c r="G67" s="72">
        <v>777.18003300000009</v>
      </c>
      <c r="H67" s="72">
        <v>3885.9000964000002</v>
      </c>
      <c r="I67" s="72">
        <v>782.31398839999997</v>
      </c>
      <c r="J67" s="72">
        <v>0</v>
      </c>
      <c r="K67" s="72">
        <v>0</v>
      </c>
      <c r="L67" s="72">
        <v>4668.2140847999999</v>
      </c>
      <c r="M67" s="690">
        <v>0.40267697226536403</v>
      </c>
      <c r="N67" s="1680"/>
    </row>
    <row r="68" spans="1:14" x14ac:dyDescent="0.2">
      <c r="A68" s="79" t="s">
        <v>634</v>
      </c>
      <c r="B68" s="576">
        <v>4.3038355199100977E-5</v>
      </c>
      <c r="C68" s="576">
        <v>1.0243851995183778E-4</v>
      </c>
      <c r="D68" s="576">
        <v>7.3554943782412621E-5</v>
      </c>
      <c r="E68" s="576">
        <v>1.2937977810010835E-4</v>
      </c>
      <c r="F68" s="576">
        <v>0</v>
      </c>
      <c r="G68" s="576">
        <v>1.2954921325045317E-4</v>
      </c>
      <c r="H68" s="576">
        <v>7.978714950567184E-5</v>
      </c>
      <c r="I68" s="576">
        <v>1.3863551573635552E-4</v>
      </c>
      <c r="J68" s="576">
        <v>0</v>
      </c>
      <c r="K68" s="576">
        <v>0</v>
      </c>
      <c r="L68" s="576">
        <v>7.3303523229814713E-5</v>
      </c>
      <c r="M68" s="690"/>
    </row>
    <row r="69" spans="1:14" x14ac:dyDescent="0.2">
      <c r="A69" s="79" t="s">
        <v>647</v>
      </c>
      <c r="B69" s="72">
        <v>812787.41763099981</v>
      </c>
      <c r="C69" s="72">
        <v>297973.73075400002</v>
      </c>
      <c r="D69" s="72">
        <v>738873.34744300006</v>
      </c>
      <c r="E69" s="72">
        <v>65620.769159399992</v>
      </c>
      <c r="F69" s="72">
        <v>140201.89429119998</v>
      </c>
      <c r="G69" s="72">
        <v>21656.084639000004</v>
      </c>
      <c r="H69" s="72">
        <v>966352.09553260007</v>
      </c>
      <c r="I69" s="72">
        <v>74918.437780200009</v>
      </c>
      <c r="J69" s="72">
        <v>21098.442990800002</v>
      </c>
      <c r="K69" s="72">
        <v>94086.720095199998</v>
      </c>
      <c r="L69" s="72">
        <v>1156455.6963988002</v>
      </c>
      <c r="M69" s="690">
        <v>0.42282677033741134</v>
      </c>
      <c r="N69" s="1680"/>
    </row>
    <row r="70" spans="1:14" x14ac:dyDescent="0.2">
      <c r="A70" s="79" t="s">
        <v>634</v>
      </c>
      <c r="B70" s="576">
        <v>1.0510891184357808E-2</v>
      </c>
      <c r="C70" s="576">
        <v>1.963765666513876E-2</v>
      </c>
      <c r="D70" s="576">
        <v>2.3309823903889384E-2</v>
      </c>
      <c r="E70" s="576">
        <v>1.09241104919143E-2</v>
      </c>
      <c r="F70" s="576">
        <v>2.8044205038230914E-2</v>
      </c>
      <c r="G70" s="576">
        <v>3.6098826628857489E-3</v>
      </c>
      <c r="H70" s="576">
        <v>1.9841600969826425E-2</v>
      </c>
      <c r="I70" s="576">
        <v>1.3276454740458391E-2</v>
      </c>
      <c r="J70" s="576">
        <v>4.3781530658711714E-3</v>
      </c>
      <c r="K70" s="576">
        <v>2.0824694219225396E-2</v>
      </c>
      <c r="L70" s="576">
        <v>1.8159466439477336E-2</v>
      </c>
      <c r="M70" s="690"/>
    </row>
    <row r="71" spans="1:14" x14ac:dyDescent="0.2">
      <c r="A71" s="79" t="s">
        <v>648</v>
      </c>
      <c r="B71" s="72">
        <v>576163.71748600004</v>
      </c>
      <c r="C71" s="72">
        <v>51553.362364000001</v>
      </c>
      <c r="D71" s="72">
        <v>72504.381828199999</v>
      </c>
      <c r="E71" s="72">
        <v>8658.5762718000005</v>
      </c>
      <c r="F71" s="72">
        <v>7957.9371003999995</v>
      </c>
      <c r="G71" s="72">
        <v>14082.2575292</v>
      </c>
      <c r="H71" s="72">
        <v>103203.1527296</v>
      </c>
      <c r="I71" s="72">
        <v>6662.0020838</v>
      </c>
      <c r="J71" s="72">
        <v>5854.3080162000006</v>
      </c>
      <c r="K71" s="72">
        <v>5144.4267098</v>
      </c>
      <c r="L71" s="72">
        <v>120863.88953940001</v>
      </c>
      <c r="M71" s="690">
        <v>-0.79022648273173013</v>
      </c>
    </row>
    <row r="72" spans="1:14" x14ac:dyDescent="0.2">
      <c r="A72" s="79" t="s">
        <v>634</v>
      </c>
      <c r="B72" s="576">
        <v>7.4508955324648031E-3</v>
      </c>
      <c r="C72" s="576">
        <v>3.3975720862236707E-3</v>
      </c>
      <c r="D72" s="576">
        <v>2.2873532771542802E-3</v>
      </c>
      <c r="E72" s="576">
        <v>1.4414223592236154E-3</v>
      </c>
      <c r="F72" s="576">
        <v>1.5918045961734932E-3</v>
      </c>
      <c r="G72" s="576">
        <v>2.3473909599246359E-3</v>
      </c>
      <c r="H72" s="576">
        <v>2.1190162309941366E-3</v>
      </c>
      <c r="I72" s="576">
        <v>1.1805874730851076E-3</v>
      </c>
      <c r="J72" s="576">
        <v>1.214831663211198E-3</v>
      </c>
      <c r="K72" s="576">
        <v>1.1386422340623845E-3</v>
      </c>
      <c r="L72" s="576">
        <v>1.8978883087956634E-3</v>
      </c>
      <c r="M72" s="690"/>
    </row>
    <row r="73" spans="1:14" x14ac:dyDescent="0.2">
      <c r="A73" s="79" t="s">
        <v>1</v>
      </c>
      <c r="B73" s="72">
        <v>77328116.462720215</v>
      </c>
      <c r="C73" s="72">
        <v>15173588.979329197</v>
      </c>
      <c r="D73" s="72">
        <v>31697937.766046986</v>
      </c>
      <c r="E73" s="72">
        <v>6006966.8105215998</v>
      </c>
      <c r="F73" s="72">
        <v>4999317.8305490026</v>
      </c>
      <c r="G73" s="72">
        <v>5999110.4036849989</v>
      </c>
      <c r="H73" s="72">
        <v>48703332.810802601</v>
      </c>
      <c r="I73" s="72">
        <v>5642955.0843791999</v>
      </c>
      <c r="J73" s="72">
        <v>4819028.1777189998</v>
      </c>
      <c r="K73" s="72">
        <v>4518036.0923782</v>
      </c>
      <c r="L73" s="72">
        <v>63683352.165279001</v>
      </c>
      <c r="M73" s="690">
        <v>-0.17645282106437099</v>
      </c>
      <c r="N73" s="1680"/>
    </row>
    <row r="74" spans="1:14" x14ac:dyDescent="0.2">
      <c r="A74" s="79" t="s">
        <v>634</v>
      </c>
      <c r="B74" s="689">
        <v>1</v>
      </c>
      <c r="C74" s="689">
        <v>1</v>
      </c>
      <c r="D74" s="689">
        <v>1</v>
      </c>
      <c r="E74" s="689">
        <v>1</v>
      </c>
      <c r="F74" s="689">
        <v>0.99999999999999989</v>
      </c>
      <c r="G74" s="689">
        <v>0.99999999999999989</v>
      </c>
      <c r="H74" s="689">
        <v>0.99999999999999978</v>
      </c>
      <c r="I74" s="689">
        <v>1.0000000000000002</v>
      </c>
      <c r="J74" s="689">
        <v>1</v>
      </c>
      <c r="K74" s="689">
        <v>0.99999999999999989</v>
      </c>
      <c r="L74" s="689">
        <v>0.99999999999999978</v>
      </c>
      <c r="M74" s="75"/>
    </row>
    <row r="75" spans="1:14" ht="6" customHeight="1" x14ac:dyDescent="0.2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4" ht="13.5" customHeight="1" x14ac:dyDescent="0.2">
      <c r="A76" s="17" t="s">
        <v>885</v>
      </c>
      <c r="B76" s="95"/>
      <c r="C76" s="95"/>
      <c r="D76" s="95"/>
      <c r="E76" s="95"/>
      <c r="F76" s="95"/>
      <c r="G76" s="95"/>
      <c r="H76" s="1125"/>
      <c r="I76" s="95"/>
      <c r="J76" s="95"/>
      <c r="K76" s="95"/>
      <c r="L76" s="95"/>
      <c r="M76" s="95"/>
    </row>
    <row r="77" spans="1:14" x14ac:dyDescent="0.2">
      <c r="A77" s="17" t="s">
        <v>981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1:14" x14ac:dyDescent="0.2">
      <c r="B78" s="1299"/>
      <c r="C78" s="1299"/>
      <c r="D78" s="1299"/>
      <c r="E78" s="1299"/>
      <c r="F78" s="1299"/>
      <c r="G78" s="1299"/>
      <c r="H78" s="1299"/>
      <c r="I78" s="1299"/>
      <c r="J78" s="1299"/>
      <c r="K78" s="1299"/>
      <c r="L78" s="1299"/>
      <c r="M78" s="97"/>
    </row>
    <row r="79" spans="1:14" x14ac:dyDescent="0.2">
      <c r="B79" s="1121"/>
      <c r="C79" s="1121"/>
      <c r="D79" s="1121"/>
      <c r="E79" s="1121"/>
      <c r="F79" s="1121"/>
      <c r="G79" s="1121"/>
      <c r="H79" s="1121"/>
      <c r="I79" s="1121"/>
      <c r="J79" s="1121"/>
      <c r="K79" s="1121"/>
      <c r="L79" s="1121"/>
      <c r="M79" s="99"/>
    </row>
    <row r="80" spans="1:14" ht="15" x14ac:dyDescent="0.2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5" ht="15" x14ac:dyDescent="0.25">
      <c r="B81" s="98"/>
      <c r="C81" s="98"/>
      <c r="D81" s="98"/>
      <c r="E81" s="98"/>
    </row>
    <row r="82" spans="2:5" ht="15" x14ac:dyDescent="0.25">
      <c r="B82" s="98"/>
      <c r="C82" s="98"/>
      <c r="D82" s="98"/>
      <c r="E82" s="98"/>
    </row>
    <row r="83" spans="2:5" ht="15" x14ac:dyDescent="0.25">
      <c r="B83" s="98"/>
      <c r="C83" s="98"/>
      <c r="D83" s="98"/>
      <c r="E83" s="98"/>
    </row>
    <row r="84" spans="2:5" ht="15" x14ac:dyDescent="0.25">
      <c r="B84" s="98"/>
      <c r="C84" s="98"/>
      <c r="D84" s="98"/>
      <c r="E84" s="98"/>
    </row>
    <row r="85" spans="2:5" ht="15" x14ac:dyDescent="0.25">
      <c r="B85" s="98"/>
      <c r="C85" s="98"/>
      <c r="D85" s="98"/>
      <c r="E85" s="98"/>
    </row>
    <row r="86" spans="2:5" ht="15" x14ac:dyDescent="0.25">
      <c r="B86" s="98"/>
      <c r="C86" s="98"/>
      <c r="D86" s="98"/>
      <c r="E86" s="98"/>
    </row>
    <row r="87" spans="2:5" ht="15" x14ac:dyDescent="0.25">
      <c r="B87" s="98"/>
      <c r="C87" s="98"/>
      <c r="D87" s="98"/>
      <c r="E87" s="98"/>
    </row>
    <row r="88" spans="2:5" ht="15" x14ac:dyDescent="0.25">
      <c r="B88" s="98"/>
      <c r="C88" s="98"/>
      <c r="D88" s="98"/>
      <c r="E88" s="98"/>
    </row>
    <row r="89" spans="2:5" ht="15" x14ac:dyDescent="0.25">
      <c r="B89" s="98"/>
      <c r="C89" s="98"/>
      <c r="D89" s="98"/>
      <c r="E89" s="98"/>
    </row>
    <row r="90" spans="2:5" ht="15" x14ac:dyDescent="0.25">
      <c r="B90" s="98"/>
      <c r="C90" s="98"/>
      <c r="D90" s="98"/>
      <c r="E90" s="98"/>
    </row>
    <row r="91" spans="2:5" ht="15" x14ac:dyDescent="0.25">
      <c r="B91" s="98"/>
      <c r="C91" s="98"/>
      <c r="D91" s="98"/>
      <c r="E91" s="98"/>
    </row>
  </sheetData>
  <mergeCells count="14">
    <mergeCell ref="A1:M1"/>
    <mergeCell ref="A2:M2"/>
    <mergeCell ref="A3:M3"/>
    <mergeCell ref="B5:D5"/>
    <mergeCell ref="E5:G5"/>
    <mergeCell ref="I5:K5"/>
    <mergeCell ref="M5:M6"/>
    <mergeCell ref="A29:M29"/>
    <mergeCell ref="A30:M30"/>
    <mergeCell ref="A31:M31"/>
    <mergeCell ref="B33:D33"/>
    <mergeCell ref="E33:G33"/>
    <mergeCell ref="I33:K33"/>
    <mergeCell ref="M33:M3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4"/>
  <sheetViews>
    <sheetView showGridLines="0" topLeftCell="G1" zoomScaleNormal="100" workbookViewId="0">
      <selection activeCell="I17" sqref="I17"/>
    </sheetView>
  </sheetViews>
  <sheetFormatPr defaultColWidth="13.7109375" defaultRowHeight="12.75" x14ac:dyDescent="0.2"/>
  <cols>
    <col min="1" max="1" width="51.42578125" style="121" customWidth="1"/>
    <col min="2" max="4" width="16.85546875" style="121" customWidth="1"/>
    <col min="5" max="7" width="13.7109375" style="1"/>
    <col min="8" max="8" width="17.28515625" style="1" customWidth="1"/>
    <col min="9" max="9" width="14.85546875" style="1" bestFit="1" customWidth="1"/>
    <col min="10" max="13" width="18.7109375" style="1" customWidth="1"/>
    <col min="14" max="16384" width="13.7109375" style="1"/>
  </cols>
  <sheetData>
    <row r="1" spans="1:14" ht="20.25" customHeight="1" x14ac:dyDescent="0.25">
      <c r="A1" s="1906" t="s">
        <v>986</v>
      </c>
      <c r="B1" s="1906"/>
      <c r="C1" s="1906"/>
      <c r="D1" s="1906"/>
      <c r="E1" s="1906"/>
      <c r="F1" s="1906"/>
      <c r="G1" s="1906"/>
      <c r="H1" s="1906"/>
      <c r="I1" s="1906"/>
      <c r="J1" s="1906"/>
      <c r="K1" s="1906"/>
      <c r="L1" s="1906"/>
      <c r="M1" s="1906"/>
    </row>
    <row r="2" spans="1:14" ht="15.75" x14ac:dyDescent="0.25">
      <c r="A2" s="1907" t="s">
        <v>2456</v>
      </c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  <c r="N2" s="87">
        <v>1000</v>
      </c>
    </row>
    <row r="3" spans="1:14" ht="15.75" x14ac:dyDescent="0.25">
      <c r="A3" s="1908" t="s">
        <v>948</v>
      </c>
      <c r="B3" s="1908"/>
      <c r="C3" s="1908"/>
      <c r="D3" s="1908"/>
      <c r="E3" s="1908"/>
      <c r="F3" s="1908"/>
      <c r="G3" s="1908"/>
      <c r="H3" s="1908"/>
      <c r="I3" s="1908"/>
      <c r="J3" s="1908"/>
      <c r="K3" s="1908"/>
      <c r="L3" s="1908"/>
      <c r="M3" s="1908"/>
    </row>
    <row r="4" spans="1:14" ht="7.5" customHeight="1" x14ac:dyDescent="0.2">
      <c r="A4" s="100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2.75" customHeight="1" x14ac:dyDescent="0.2">
      <c r="A5" s="102"/>
      <c r="B5" s="1909" t="s">
        <v>631</v>
      </c>
      <c r="C5" s="1909"/>
      <c r="D5" s="1909"/>
      <c r="E5" s="1910" t="s">
        <v>975</v>
      </c>
      <c r="F5" s="1910"/>
      <c r="G5" s="1910"/>
      <c r="H5" s="1332" t="s">
        <v>631</v>
      </c>
      <c r="I5" s="1911" t="s">
        <v>975</v>
      </c>
      <c r="J5" s="1911"/>
      <c r="K5" s="1911"/>
      <c r="L5" s="1654" t="s">
        <v>631</v>
      </c>
      <c r="M5" s="1910" t="s">
        <v>987</v>
      </c>
    </row>
    <row r="6" spans="1:14" ht="16.5" customHeight="1" x14ac:dyDescent="0.2">
      <c r="A6" s="102"/>
      <c r="B6" s="1333" t="s">
        <v>2478</v>
      </c>
      <c r="C6" s="1334" t="s">
        <v>2479</v>
      </c>
      <c r="D6" s="1334" t="s">
        <v>2480</v>
      </c>
      <c r="E6" s="1334" t="s">
        <v>2481</v>
      </c>
      <c r="F6" s="1333" t="s">
        <v>2482</v>
      </c>
      <c r="G6" s="1333" t="s">
        <v>2483</v>
      </c>
      <c r="H6" s="1333" t="s">
        <v>2484</v>
      </c>
      <c r="I6" s="1334" t="s">
        <v>2485</v>
      </c>
      <c r="J6" s="1333" t="s">
        <v>2486</v>
      </c>
      <c r="K6" s="1333" t="s">
        <v>2487</v>
      </c>
      <c r="L6" s="1333" t="s">
        <v>2488</v>
      </c>
      <c r="M6" s="1910"/>
    </row>
    <row r="7" spans="1:14" x14ac:dyDescent="0.2">
      <c r="A7" s="77" t="s">
        <v>649</v>
      </c>
      <c r="B7" s="1682">
        <v>19353675.024898205</v>
      </c>
      <c r="C7" s="1682">
        <v>5090683.8497424014</v>
      </c>
      <c r="D7" s="1682">
        <v>9435683.4596948009</v>
      </c>
      <c r="E7" s="1682">
        <v>1795520.9809837991</v>
      </c>
      <c r="F7" s="1682">
        <v>1344267.6295439999</v>
      </c>
      <c r="G7" s="1682">
        <v>1998832.286791201</v>
      </c>
      <c r="H7" s="1682">
        <v>14574304.357013801</v>
      </c>
      <c r="I7" s="1682">
        <v>2354297.6268853997</v>
      </c>
      <c r="J7" s="1682">
        <v>1341100.9618944</v>
      </c>
      <c r="K7" s="1682">
        <v>1896814.7961560015</v>
      </c>
      <c r="L7" s="1682">
        <v>20166517.741949603</v>
      </c>
      <c r="M7" s="691">
        <v>4.1999398874151161E-2</v>
      </c>
      <c r="N7" s="1070"/>
    </row>
    <row r="8" spans="1:14" x14ac:dyDescent="0.2">
      <c r="A8" s="77" t="s">
        <v>634</v>
      </c>
      <c r="B8" s="1131">
        <v>0.34481222642936005</v>
      </c>
      <c r="C8" s="1131">
        <v>0.5023800094102201</v>
      </c>
      <c r="D8" s="1131">
        <v>0.46907773014062798</v>
      </c>
      <c r="E8" s="1131">
        <v>0.4208601191841202</v>
      </c>
      <c r="F8" s="1131">
        <v>0.42481898511017901</v>
      </c>
      <c r="G8" s="1131">
        <v>0.55191973555372387</v>
      </c>
      <c r="H8" s="1131">
        <v>0.46761017781846631</v>
      </c>
      <c r="I8" s="1131">
        <v>0.56465450044066812</v>
      </c>
      <c r="J8" s="1131">
        <v>0.45959887532911353</v>
      </c>
      <c r="K8" s="1131">
        <v>0.52571686467590173</v>
      </c>
      <c r="L8" s="1131">
        <v>0.48172514310118453</v>
      </c>
      <c r="M8" s="691"/>
    </row>
    <row r="9" spans="1:14" x14ac:dyDescent="0.2">
      <c r="A9" s="77" t="s">
        <v>650</v>
      </c>
      <c r="B9" s="1682">
        <v>3510876.5389684001</v>
      </c>
      <c r="C9" s="1682">
        <v>1019487.3734164002</v>
      </c>
      <c r="D9" s="1682">
        <v>1820704.5767498002</v>
      </c>
      <c r="E9" s="1682">
        <v>665742.02253159997</v>
      </c>
      <c r="F9" s="1682">
        <v>308754.68545039999</v>
      </c>
      <c r="G9" s="1682">
        <v>299894.33764499996</v>
      </c>
      <c r="H9" s="1682">
        <v>3095095.6223768</v>
      </c>
      <c r="I9" s="1682">
        <v>309396.1018302</v>
      </c>
      <c r="J9" s="1682">
        <v>203759.84635859999</v>
      </c>
      <c r="K9" s="1682">
        <v>377098.32093919994</v>
      </c>
      <c r="L9" s="1682">
        <v>3985349.8915048004</v>
      </c>
      <c r="M9" s="691">
        <v>0.13514384435626292</v>
      </c>
      <c r="N9" s="1070"/>
    </row>
    <row r="10" spans="1:14" x14ac:dyDescent="0.2">
      <c r="A10" s="77" t="s">
        <v>634</v>
      </c>
      <c r="B10" s="1131">
        <v>6.2551073869065707E-2</v>
      </c>
      <c r="C10" s="1131">
        <v>0.10060928774361985</v>
      </c>
      <c r="D10" s="1131">
        <v>9.0512995032802163E-2</v>
      </c>
      <c r="E10" s="1131">
        <v>0.15604622274868002</v>
      </c>
      <c r="F10" s="1131">
        <v>9.7573466204452897E-2</v>
      </c>
      <c r="G10" s="1131">
        <v>8.2807149264533378E-2</v>
      </c>
      <c r="H10" s="1131">
        <v>9.9304788680927208E-2</v>
      </c>
      <c r="I10" s="1131">
        <v>7.4205529208446863E-2</v>
      </c>
      <c r="J10" s="1131">
        <v>6.9829042618358414E-2</v>
      </c>
      <c r="K10" s="1131">
        <v>0.10451571094893469</v>
      </c>
      <c r="L10" s="1131">
        <v>9.5199541703715029E-2</v>
      </c>
      <c r="M10" s="691"/>
    </row>
    <row r="11" spans="1:14" x14ac:dyDescent="0.2">
      <c r="A11" s="77" t="s">
        <v>651</v>
      </c>
      <c r="B11" s="1682">
        <v>33263606.144784417</v>
      </c>
      <c r="C11" s="1682">
        <v>4022962.5687663984</v>
      </c>
      <c r="D11" s="1682">
        <v>8859006.1794905998</v>
      </c>
      <c r="E11" s="1682">
        <v>1805049.956868202</v>
      </c>
      <c r="F11" s="1682">
        <v>1511308.0860948006</v>
      </c>
      <c r="G11" s="1682">
        <v>1322872.9633840004</v>
      </c>
      <c r="H11" s="1682">
        <v>13498237.185837604</v>
      </c>
      <c r="I11" s="1682">
        <v>1505754.3586512008</v>
      </c>
      <c r="J11" s="1682">
        <v>1373120.5748260005</v>
      </c>
      <c r="K11" s="1682">
        <v>1334140.8062374</v>
      </c>
      <c r="L11" s="1682">
        <v>17711252.925552208</v>
      </c>
      <c r="M11" s="691">
        <v>-0.46754862210484494</v>
      </c>
      <c r="N11" s="1070"/>
    </row>
    <row r="12" spans="1:14" x14ac:dyDescent="0.2">
      <c r="A12" s="77" t="s">
        <v>634</v>
      </c>
      <c r="B12" s="1131">
        <v>0.59263669970157429</v>
      </c>
      <c r="C12" s="1131">
        <v>0.39701070284616008</v>
      </c>
      <c r="D12" s="1131">
        <v>0.44040927482656989</v>
      </c>
      <c r="E12" s="1131">
        <v>0.42309365806719967</v>
      </c>
      <c r="F12" s="1131">
        <v>0.47760754868536803</v>
      </c>
      <c r="G12" s="1131">
        <v>0.36527311518174271</v>
      </c>
      <c r="H12" s="1131">
        <v>0.43308503350060645</v>
      </c>
      <c r="I12" s="1131">
        <v>0.36113997035088508</v>
      </c>
      <c r="J12" s="1131">
        <v>0.47057208205252793</v>
      </c>
      <c r="K12" s="1131">
        <v>0.36976742437516363</v>
      </c>
      <c r="L12" s="1131">
        <v>0.42307531519510033</v>
      </c>
      <c r="M12" s="691"/>
    </row>
    <row r="13" spans="1:14" x14ac:dyDescent="0.2">
      <c r="A13" s="77" t="s">
        <v>1</v>
      </c>
      <c r="B13" s="1682">
        <v>56128157.708651021</v>
      </c>
      <c r="C13" s="1682">
        <v>10133133.791925199</v>
      </c>
      <c r="D13" s="1682">
        <v>20115394.2159352</v>
      </c>
      <c r="E13" s="1682">
        <v>4266312.9603836015</v>
      </c>
      <c r="F13" s="1682">
        <v>3164330.4010892007</v>
      </c>
      <c r="G13" s="1682">
        <v>3621599.5878202012</v>
      </c>
      <c r="H13" s="1682">
        <v>31167637.165228207</v>
      </c>
      <c r="I13" s="1682">
        <v>4169448.0873668003</v>
      </c>
      <c r="J13" s="1682">
        <v>2917981.3830790007</v>
      </c>
      <c r="K13" s="1682">
        <v>3608053.9233326013</v>
      </c>
      <c r="L13" s="1682">
        <v>41863120.559006616</v>
      </c>
      <c r="M13" s="691">
        <v>-0.25415117352846484</v>
      </c>
      <c r="N13" s="1070"/>
    </row>
    <row r="14" spans="1:14" x14ac:dyDescent="0.2">
      <c r="A14" s="79" t="s">
        <v>634</v>
      </c>
      <c r="B14" s="1131">
        <v>1</v>
      </c>
      <c r="C14" s="1131">
        <v>1</v>
      </c>
      <c r="D14" s="1131">
        <v>1</v>
      </c>
      <c r="E14" s="1131">
        <v>0.99999999999999989</v>
      </c>
      <c r="F14" s="1131">
        <v>0.99999999999999989</v>
      </c>
      <c r="G14" s="1131">
        <v>1</v>
      </c>
      <c r="H14" s="1131">
        <v>1</v>
      </c>
      <c r="I14" s="1131">
        <v>1</v>
      </c>
      <c r="J14" s="1131">
        <v>0.99999999999999978</v>
      </c>
      <c r="K14" s="1131">
        <v>1</v>
      </c>
      <c r="L14" s="1131">
        <v>0.99999999999999989</v>
      </c>
      <c r="M14" s="575"/>
    </row>
    <row r="15" spans="1:14" ht="3.75" customHeight="1" x14ac:dyDescent="0.2">
      <c r="A15" s="93"/>
      <c r="B15" s="93"/>
      <c r="C15" s="93"/>
      <c r="D15" s="9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4" ht="15" customHeight="1" x14ac:dyDescent="0.2">
      <c r="A16" s="17" t="s">
        <v>885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04"/>
    </row>
    <row r="17" spans="1:14" x14ac:dyDescent="0.2">
      <c r="A17" s="17" t="s">
        <v>988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05"/>
    </row>
    <row r="18" spans="1:14" x14ac:dyDescent="0.2">
      <c r="A18" s="17" t="s">
        <v>1249</v>
      </c>
      <c r="B18" s="17"/>
      <c r="C18" s="17"/>
      <c r="D18" s="17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4" x14ac:dyDescent="0.2">
      <c r="A19" s="17"/>
      <c r="B19" s="1683"/>
      <c r="C19" s="1684"/>
      <c r="D19" s="1684"/>
      <c r="E19" s="1684"/>
      <c r="F19" s="1683"/>
      <c r="G19" s="1683"/>
      <c r="H19" s="1683"/>
      <c r="I19" s="1684"/>
      <c r="J19" s="1683"/>
      <c r="K19" s="1683"/>
      <c r="L19" s="1683"/>
      <c r="M19" s="96"/>
    </row>
    <row r="20" spans="1:14" ht="15.75" x14ac:dyDescent="0.25">
      <c r="A20" s="1906" t="s">
        <v>989</v>
      </c>
      <c r="B20" s="1906"/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</row>
    <row r="21" spans="1:14" ht="15.75" x14ac:dyDescent="0.25">
      <c r="A21" s="1907" t="s">
        <v>2456</v>
      </c>
      <c r="B21" s="1907"/>
      <c r="C21" s="1907"/>
      <c r="D21" s="1907"/>
      <c r="E21" s="1907"/>
      <c r="F21" s="1907"/>
      <c r="G21" s="1907"/>
      <c r="H21" s="1907"/>
      <c r="I21" s="1907"/>
      <c r="J21" s="1907"/>
      <c r="K21" s="1907"/>
      <c r="L21" s="1907"/>
      <c r="M21" s="1907"/>
    </row>
    <row r="22" spans="1:14" ht="15.75" x14ac:dyDescent="0.25">
      <c r="A22" s="1908" t="s">
        <v>948</v>
      </c>
      <c r="B22" s="1908"/>
      <c r="C22" s="1908"/>
      <c r="D22" s="1908"/>
      <c r="E22" s="1908"/>
      <c r="F22" s="1908"/>
      <c r="G22" s="1908"/>
      <c r="H22" s="1908"/>
      <c r="I22" s="1908"/>
      <c r="J22" s="1908"/>
      <c r="K22" s="1908"/>
      <c r="L22" s="1908"/>
      <c r="M22" s="1908"/>
    </row>
    <row r="23" spans="1:14" ht="3.75" customHeight="1" x14ac:dyDescent="0.2">
      <c r="A23" s="106"/>
      <c r="B23" s="106"/>
      <c r="C23" s="106"/>
      <c r="D23" s="106"/>
      <c r="E23" s="89"/>
      <c r="F23" s="89"/>
      <c r="G23" s="89"/>
      <c r="H23" s="89"/>
      <c r="I23" s="89"/>
      <c r="J23" s="89"/>
      <c r="K23" s="89"/>
      <c r="L23" s="89"/>
      <c r="M23" s="89"/>
    </row>
    <row r="24" spans="1:14" ht="18.75" customHeight="1" x14ac:dyDescent="0.2">
      <c r="A24" s="102"/>
      <c r="B24" s="1909" t="s">
        <v>631</v>
      </c>
      <c r="C24" s="1909"/>
      <c r="D24" s="1909"/>
      <c r="E24" s="1910" t="s">
        <v>975</v>
      </c>
      <c r="F24" s="1910"/>
      <c r="G24" s="1910"/>
      <c r="H24" s="1332" t="s">
        <v>631</v>
      </c>
      <c r="I24" s="1911" t="s">
        <v>975</v>
      </c>
      <c r="J24" s="1911"/>
      <c r="K24" s="1911"/>
      <c r="L24" s="1654" t="s">
        <v>631</v>
      </c>
      <c r="M24" s="1910" t="s">
        <v>987</v>
      </c>
    </row>
    <row r="25" spans="1:14" ht="18" customHeight="1" x14ac:dyDescent="0.2">
      <c r="A25" s="91" t="s">
        <v>877</v>
      </c>
      <c r="B25" s="1333" t="s">
        <v>2478</v>
      </c>
      <c r="C25" s="1334" t="s">
        <v>2479</v>
      </c>
      <c r="D25" s="1334" t="s">
        <v>2480</v>
      </c>
      <c r="E25" s="1334" t="s">
        <v>2481</v>
      </c>
      <c r="F25" s="1333" t="s">
        <v>2482</v>
      </c>
      <c r="G25" s="1333" t="s">
        <v>2483</v>
      </c>
      <c r="H25" s="1333" t="s">
        <v>2484</v>
      </c>
      <c r="I25" s="1334" t="s">
        <v>2485</v>
      </c>
      <c r="J25" s="1333" t="s">
        <v>2486</v>
      </c>
      <c r="K25" s="1333" t="s">
        <v>2487</v>
      </c>
      <c r="L25" s="1333" t="s">
        <v>2488</v>
      </c>
      <c r="M25" s="1910"/>
    </row>
    <row r="26" spans="1:14" x14ac:dyDescent="0.2">
      <c r="A26" s="92" t="s">
        <v>636</v>
      </c>
      <c r="B26" s="1687">
        <v>9.6600462</v>
      </c>
      <c r="C26" s="1687">
        <v>0</v>
      </c>
      <c r="D26" s="1687">
        <v>0</v>
      </c>
      <c r="E26" s="1687">
        <v>0</v>
      </c>
      <c r="F26" s="1687">
        <v>0</v>
      </c>
      <c r="G26" s="1687">
        <v>0</v>
      </c>
      <c r="H26" s="1687">
        <v>0</v>
      </c>
      <c r="I26" s="1687">
        <v>0</v>
      </c>
      <c r="J26" s="1687">
        <v>0</v>
      </c>
      <c r="K26" s="1687">
        <v>0</v>
      </c>
      <c r="L26" s="1687">
        <v>0</v>
      </c>
      <c r="M26" s="691" t="s">
        <v>914</v>
      </c>
      <c r="N26" s="1070"/>
    </row>
    <row r="27" spans="1:14" x14ac:dyDescent="0.2">
      <c r="A27" s="77" t="s">
        <v>634</v>
      </c>
      <c r="B27" s="1339">
        <v>1.7210695298682674E-7</v>
      </c>
      <c r="C27" s="1339">
        <v>0</v>
      </c>
      <c r="D27" s="1339">
        <v>0</v>
      </c>
      <c r="E27" s="1340">
        <v>0</v>
      </c>
      <c r="F27" s="1340">
        <v>0</v>
      </c>
      <c r="G27" s="1340">
        <v>0</v>
      </c>
      <c r="H27" s="1340">
        <v>0</v>
      </c>
      <c r="I27" s="1340">
        <v>0</v>
      </c>
      <c r="J27" s="1340">
        <v>0</v>
      </c>
      <c r="K27" s="1340">
        <v>0</v>
      </c>
      <c r="L27" s="1340">
        <v>0</v>
      </c>
      <c r="M27" s="1350"/>
      <c r="N27" s="108"/>
    </row>
    <row r="28" spans="1:14" x14ac:dyDescent="0.2">
      <c r="A28" s="92" t="s">
        <v>637</v>
      </c>
      <c r="B28" s="1687">
        <v>65307.198627999991</v>
      </c>
      <c r="C28" s="1687">
        <v>1174.4736402000003</v>
      </c>
      <c r="D28" s="1687">
        <v>3702.5125396000003</v>
      </c>
      <c r="E28" s="1687">
        <v>1381.5833513999999</v>
      </c>
      <c r="F28" s="1687">
        <v>15446.034790200003</v>
      </c>
      <c r="G28" s="1687">
        <v>92.272007800000011</v>
      </c>
      <c r="H28" s="1687">
        <v>20622.402689000002</v>
      </c>
      <c r="I28" s="1687">
        <v>11171.362852999997</v>
      </c>
      <c r="J28" s="1687">
        <v>43791.208566000001</v>
      </c>
      <c r="K28" s="1687">
        <v>9591.8106717999981</v>
      </c>
      <c r="L28" s="1687">
        <v>85176.7847798</v>
      </c>
      <c r="M28" s="691">
        <v>0.30424802424890829</v>
      </c>
      <c r="N28" s="1070"/>
    </row>
    <row r="29" spans="1:14" x14ac:dyDescent="0.2">
      <c r="A29" s="77" t="s">
        <v>634</v>
      </c>
      <c r="B29" s="1341">
        <v>1.1635371851503723E-3</v>
      </c>
      <c r="C29" s="1341">
        <v>1.1590428630636498E-4</v>
      </c>
      <c r="D29" s="1341">
        <v>1.8406363304910572E-4</v>
      </c>
      <c r="E29" s="1342">
        <v>3.2383544391356039E-4</v>
      </c>
      <c r="F29" s="1342">
        <v>4.881296461609474E-3</v>
      </c>
      <c r="G29" s="1342">
        <v>2.5478246714606436E-5</v>
      </c>
      <c r="H29" s="1342">
        <v>6.6166076625170467E-4</v>
      </c>
      <c r="I29" s="1341">
        <v>2.6793385164930136E-3</v>
      </c>
      <c r="J29" s="1343">
        <v>1.5007363933142137E-2</v>
      </c>
      <c r="K29" s="1343">
        <v>2.6584443790519815E-3</v>
      </c>
      <c r="L29" s="1342">
        <v>2.0346496783425943E-3</v>
      </c>
      <c r="M29" s="1349"/>
      <c r="N29" s="110"/>
    </row>
    <row r="30" spans="1:14" x14ac:dyDescent="0.2">
      <c r="A30" s="92" t="s">
        <v>638</v>
      </c>
      <c r="B30" s="1687">
        <v>1613144.6027270001</v>
      </c>
      <c r="C30" s="1687">
        <v>540814.48693439993</v>
      </c>
      <c r="D30" s="1687">
        <v>1025784.3636124</v>
      </c>
      <c r="E30" s="1687">
        <v>538632.42349139997</v>
      </c>
      <c r="F30" s="1687">
        <v>125716.27425000006</v>
      </c>
      <c r="G30" s="1687">
        <v>123989.85907280004</v>
      </c>
      <c r="H30" s="1687">
        <v>1814122.9204265999</v>
      </c>
      <c r="I30" s="1687">
        <v>314244.91501900001</v>
      </c>
      <c r="J30" s="1687">
        <v>188853.14325920003</v>
      </c>
      <c r="K30" s="1687">
        <v>313556.11902019993</v>
      </c>
      <c r="L30" s="1687">
        <v>2630777.0977249998</v>
      </c>
      <c r="M30" s="691">
        <v>0.63083773970275514</v>
      </c>
      <c r="N30" s="1070"/>
    </row>
    <row r="31" spans="1:14" x14ac:dyDescent="0.2">
      <c r="A31" s="77" t="s">
        <v>634</v>
      </c>
      <c r="B31" s="1341">
        <v>2.8740380382703462E-2</v>
      </c>
      <c r="C31" s="1341">
        <v>5.3370901642032911E-2</v>
      </c>
      <c r="D31" s="1341">
        <v>5.0994991825702558E-2</v>
      </c>
      <c r="E31" s="1341">
        <v>0.12625244057176932</v>
      </c>
      <c r="F31" s="1341">
        <v>3.9729187004848482E-2</v>
      </c>
      <c r="G31" s="1341">
        <v>3.4236214155145786E-2</v>
      </c>
      <c r="H31" s="1341">
        <v>5.8205340071479782E-2</v>
      </c>
      <c r="I31" s="1341">
        <v>7.5368468064429164E-2</v>
      </c>
      <c r="J31" s="1341">
        <v>6.4720475721447429E-2</v>
      </c>
      <c r="K31" s="1341">
        <v>8.6904499124165535E-2</v>
      </c>
      <c r="L31" s="1341">
        <v>6.2842355337961175E-2</v>
      </c>
      <c r="M31" s="1349"/>
      <c r="N31" s="108"/>
    </row>
    <row r="32" spans="1:14" x14ac:dyDescent="0.2">
      <c r="A32" s="92" t="s">
        <v>639</v>
      </c>
      <c r="B32" s="1687">
        <v>2409351.2590420009</v>
      </c>
      <c r="C32" s="1687">
        <v>792491.3867135999</v>
      </c>
      <c r="D32" s="1687">
        <v>1053825.6373302001</v>
      </c>
      <c r="E32" s="1687">
        <v>281719.18342959997</v>
      </c>
      <c r="F32" s="1687">
        <v>249933.3961362</v>
      </c>
      <c r="G32" s="1687">
        <v>140572.34533580003</v>
      </c>
      <c r="H32" s="1687">
        <v>1726050.5622317998</v>
      </c>
      <c r="I32" s="1687">
        <v>57241.93483820001</v>
      </c>
      <c r="J32" s="1687">
        <v>158926.66313159998</v>
      </c>
      <c r="K32" s="1687">
        <v>137793.01770779997</v>
      </c>
      <c r="L32" s="1687">
        <v>2080012.1779093998</v>
      </c>
      <c r="M32" s="691">
        <v>-0.13669201611704884</v>
      </c>
      <c r="N32" s="1070"/>
    </row>
    <row r="33" spans="1:14" x14ac:dyDescent="0.2">
      <c r="A33" s="77" t="s">
        <v>634</v>
      </c>
      <c r="B33" s="1341">
        <v>4.2925892411228163E-2</v>
      </c>
      <c r="C33" s="1341">
        <v>7.820792688488068E-2</v>
      </c>
      <c r="D33" s="1341">
        <v>5.2389012415942147E-2</v>
      </c>
      <c r="E33" s="1341">
        <v>6.6033407779880593E-2</v>
      </c>
      <c r="F33" s="1341">
        <v>7.8984607944281013E-2</v>
      </c>
      <c r="G33" s="1341">
        <v>3.8814988219172224E-2</v>
      </c>
      <c r="H33" s="1341">
        <v>5.5379576997817689E-2</v>
      </c>
      <c r="I33" s="1341">
        <v>1.3728899758133441E-2</v>
      </c>
      <c r="J33" s="1341">
        <v>5.4464591190744163E-2</v>
      </c>
      <c r="K33" s="1341">
        <v>3.8190398656937664E-2</v>
      </c>
      <c r="L33" s="1341">
        <v>4.9686027943798332E-2</v>
      </c>
      <c r="M33" s="1349"/>
      <c r="N33" s="108"/>
    </row>
    <row r="34" spans="1:14" x14ac:dyDescent="0.2">
      <c r="A34" s="92" t="s">
        <v>640</v>
      </c>
      <c r="B34" s="1687">
        <v>1961931.5440339998</v>
      </c>
      <c r="C34" s="1687">
        <v>1089.7859798000002</v>
      </c>
      <c r="D34" s="1687">
        <v>1089.7859798000002</v>
      </c>
      <c r="E34" s="1687">
        <v>0</v>
      </c>
      <c r="F34" s="1687">
        <v>0</v>
      </c>
      <c r="G34" s="1687">
        <v>0</v>
      </c>
      <c r="H34" s="1687">
        <v>1089.7859798000002</v>
      </c>
      <c r="I34" s="1687">
        <v>961.16996640000002</v>
      </c>
      <c r="J34" s="1687">
        <v>961.16996640000002</v>
      </c>
      <c r="K34" s="1687">
        <v>0</v>
      </c>
      <c r="L34" s="1687">
        <v>3012.1259126000004</v>
      </c>
      <c r="M34" s="691">
        <v>-0.99846471406112025</v>
      </c>
      <c r="N34" s="1070"/>
    </row>
    <row r="35" spans="1:14" x14ac:dyDescent="0.2">
      <c r="A35" s="77" t="s">
        <v>634</v>
      </c>
      <c r="B35" s="1341">
        <v>3.4954497423876921E-2</v>
      </c>
      <c r="C35" s="1341">
        <v>1.0754678682604772E-4</v>
      </c>
      <c r="D35" s="1341">
        <v>5.4176715012459631E-5</v>
      </c>
      <c r="E35" s="1342">
        <v>0</v>
      </c>
      <c r="F35" s="1343">
        <v>0</v>
      </c>
      <c r="G35" s="1343">
        <v>0</v>
      </c>
      <c r="H35" s="1342">
        <v>3.4965306289429171E-5</v>
      </c>
      <c r="I35" s="1343">
        <v>2.3052690578215671E-4</v>
      </c>
      <c r="J35" s="1343">
        <v>3.2939551018855065E-4</v>
      </c>
      <c r="K35" s="1343">
        <v>0</v>
      </c>
      <c r="L35" s="1342">
        <v>7.1951776943010541E-5</v>
      </c>
      <c r="M35" s="1349"/>
      <c r="N35" s="108"/>
    </row>
    <row r="36" spans="1:14" x14ac:dyDescent="0.2">
      <c r="A36" s="92" t="s">
        <v>641</v>
      </c>
      <c r="B36" s="1687">
        <v>3070.0062022000002</v>
      </c>
      <c r="C36" s="1687">
        <v>0</v>
      </c>
      <c r="D36" s="1687">
        <v>0</v>
      </c>
      <c r="E36" s="1687">
        <v>0</v>
      </c>
      <c r="F36" s="1687">
        <v>0</v>
      </c>
      <c r="G36" s="1687">
        <v>0</v>
      </c>
      <c r="H36" s="1687">
        <v>0</v>
      </c>
      <c r="I36" s="1687">
        <v>0</v>
      </c>
      <c r="J36" s="1687">
        <v>0</v>
      </c>
      <c r="K36" s="1687">
        <v>0</v>
      </c>
      <c r="L36" s="1687">
        <v>0</v>
      </c>
      <c r="M36" s="691" t="s">
        <v>914</v>
      </c>
      <c r="N36" s="1070"/>
    </row>
    <row r="37" spans="1:14" x14ac:dyDescent="0.2">
      <c r="A37" s="77" t="s">
        <v>634</v>
      </c>
      <c r="B37" s="1342">
        <v>5.4696365024765818E-5</v>
      </c>
      <c r="C37" s="1342">
        <v>0</v>
      </c>
      <c r="D37" s="1342">
        <v>0</v>
      </c>
      <c r="E37" s="1343">
        <v>0</v>
      </c>
      <c r="F37" s="1343">
        <v>0</v>
      </c>
      <c r="G37" s="1343">
        <v>0</v>
      </c>
      <c r="H37" s="1343">
        <v>0</v>
      </c>
      <c r="I37" s="1343">
        <v>0</v>
      </c>
      <c r="J37" s="1343">
        <v>0</v>
      </c>
      <c r="K37" s="1343">
        <v>0</v>
      </c>
      <c r="L37" s="1343">
        <v>0</v>
      </c>
      <c r="M37" s="1349"/>
      <c r="N37" s="108"/>
    </row>
    <row r="38" spans="1:14" x14ac:dyDescent="0.2">
      <c r="A38" s="92" t="s">
        <v>1894</v>
      </c>
      <c r="B38" s="1687">
        <v>102913.22265000001</v>
      </c>
      <c r="C38" s="1687">
        <v>0</v>
      </c>
      <c r="D38" s="1687">
        <v>206008.80241620002</v>
      </c>
      <c r="E38" s="1687">
        <v>0</v>
      </c>
      <c r="F38" s="1687">
        <v>485.19359980000002</v>
      </c>
      <c r="G38" s="1687">
        <v>0</v>
      </c>
      <c r="H38" s="1687">
        <v>206493.99601599999</v>
      </c>
      <c r="I38" s="1687">
        <v>488.00160359999995</v>
      </c>
      <c r="J38" s="1687">
        <v>489.59998359999997</v>
      </c>
      <c r="K38" s="1687">
        <v>469.9200156</v>
      </c>
      <c r="L38" s="1687">
        <v>207941.51761879999</v>
      </c>
      <c r="M38" s="691">
        <v>1.0205519977349575</v>
      </c>
      <c r="N38" s="1070"/>
    </row>
    <row r="39" spans="1:14" x14ac:dyDescent="0.2">
      <c r="A39" s="77" t="s">
        <v>634</v>
      </c>
      <c r="B39" s="1344">
        <v>1.833540006500837E-3</v>
      </c>
      <c r="C39" s="1344">
        <v>0</v>
      </c>
      <c r="D39" s="1345">
        <v>1.0241350490312641E-2</v>
      </c>
      <c r="E39" s="1344">
        <v>0</v>
      </c>
      <c r="F39" s="1344">
        <v>1.533321550850033E-4</v>
      </c>
      <c r="G39" s="1344">
        <v>0</v>
      </c>
      <c r="H39" s="1344">
        <v>6.625269503790698E-3</v>
      </c>
      <c r="I39" s="1344">
        <v>1.1704225436422103E-4</v>
      </c>
      <c r="J39" s="1344">
        <v>1.6778721976744865E-4</v>
      </c>
      <c r="K39" s="1345">
        <v>1.3024196023266629E-4</v>
      </c>
      <c r="L39" s="1345">
        <v>4.9671767140651605E-3</v>
      </c>
      <c r="M39" s="1349"/>
      <c r="N39" s="108"/>
    </row>
    <row r="40" spans="1:14" x14ac:dyDescent="0.2">
      <c r="A40" s="92" t="s">
        <v>642</v>
      </c>
      <c r="B40" s="620">
        <v>388640.24089239998</v>
      </c>
      <c r="C40" s="620">
        <v>17004.004999799999</v>
      </c>
      <c r="D40" s="620">
        <v>40623.218719999997</v>
      </c>
      <c r="E40" s="620">
        <v>0</v>
      </c>
      <c r="F40" s="620">
        <v>9236.2401334000006</v>
      </c>
      <c r="G40" s="620">
        <v>210100.00001759999</v>
      </c>
      <c r="H40" s="620">
        <v>259959.45887099998</v>
      </c>
      <c r="I40" s="620">
        <v>0</v>
      </c>
      <c r="J40" s="620">
        <v>0</v>
      </c>
      <c r="K40" s="620">
        <v>0</v>
      </c>
      <c r="L40" s="620">
        <v>259959.45887099998</v>
      </c>
      <c r="M40" s="691">
        <v>-0.33110514167529792</v>
      </c>
      <c r="N40" s="1070"/>
    </row>
    <row r="41" spans="1:14" x14ac:dyDescent="0.2">
      <c r="A41" s="77" t="s">
        <v>634</v>
      </c>
      <c r="B41" s="1341">
        <v>6.9241581544462289E-3</v>
      </c>
      <c r="C41" s="1341">
        <v>1.6780598528512468E-3</v>
      </c>
      <c r="D41" s="1341">
        <v>2.0195089533874867E-3</v>
      </c>
      <c r="E41" s="1341">
        <v>0</v>
      </c>
      <c r="F41" s="1343">
        <v>2.9188608529061234E-3</v>
      </c>
      <c r="G41" s="1341">
        <v>5.8013039521041268E-2</v>
      </c>
      <c r="H41" s="1341">
        <v>8.3406854838845648E-3</v>
      </c>
      <c r="I41" s="1341">
        <v>0</v>
      </c>
      <c r="J41" s="1341">
        <v>0</v>
      </c>
      <c r="K41" s="1343">
        <v>0</v>
      </c>
      <c r="L41" s="1341">
        <v>6.2097487095971243E-3</v>
      </c>
      <c r="M41" s="1349"/>
      <c r="N41" s="1338"/>
    </row>
    <row r="42" spans="1:14" x14ac:dyDescent="0.2">
      <c r="A42" s="92" t="s">
        <v>643</v>
      </c>
      <c r="B42" s="620">
        <v>1131670.1639320003</v>
      </c>
      <c r="C42" s="620">
        <v>49973.8299396</v>
      </c>
      <c r="D42" s="620">
        <v>122480.4250782</v>
      </c>
      <c r="E42" s="620">
        <v>6303.9500776000004</v>
      </c>
      <c r="F42" s="620">
        <v>16948.095931200001</v>
      </c>
      <c r="G42" s="620">
        <v>16965.7830006</v>
      </c>
      <c r="H42" s="620">
        <v>162698.25408760001</v>
      </c>
      <c r="I42" s="620">
        <v>13481.627622400001</v>
      </c>
      <c r="J42" s="620">
        <v>32466.251890800002</v>
      </c>
      <c r="K42" s="620">
        <v>17784.312918399999</v>
      </c>
      <c r="L42" s="620">
        <v>226430.44651920002</v>
      </c>
      <c r="M42" s="691">
        <v>-0.7999148040340085</v>
      </c>
      <c r="N42" s="1070"/>
    </row>
    <row r="43" spans="1:14" x14ac:dyDescent="0.2">
      <c r="A43" s="77" t="s">
        <v>634</v>
      </c>
      <c r="B43" s="1341">
        <v>2.0162253851377987E-2</v>
      </c>
      <c r="C43" s="1341">
        <v>4.931725068055717E-3</v>
      </c>
      <c r="D43" s="1341">
        <v>6.0888901188509799E-3</v>
      </c>
      <c r="E43" s="1341">
        <v>1.4776107932394124E-3</v>
      </c>
      <c r="F43" s="1341">
        <v>5.3559817664319319E-3</v>
      </c>
      <c r="G43" s="1341">
        <v>4.6846103742825742E-3</v>
      </c>
      <c r="H43" s="1341">
        <v>5.2201022883156612E-3</v>
      </c>
      <c r="I43" s="1341">
        <v>3.2334321809278773E-3</v>
      </c>
      <c r="J43" s="1341">
        <v>1.1126271085575677E-2</v>
      </c>
      <c r="K43" s="1341">
        <v>4.9290596250217396E-3</v>
      </c>
      <c r="L43" s="1341">
        <v>5.4088286657953148E-3</v>
      </c>
      <c r="M43" s="1349"/>
      <c r="N43" s="1338"/>
    </row>
    <row r="44" spans="1:14" x14ac:dyDescent="0.2">
      <c r="A44" s="92" t="s">
        <v>644</v>
      </c>
      <c r="B44" s="620">
        <v>46260707.339016825</v>
      </c>
      <c r="C44" s="620">
        <v>7826051.4856678024</v>
      </c>
      <c r="D44" s="620">
        <v>15085795.479036802</v>
      </c>
      <c r="E44" s="620">
        <v>2814197.5430800025</v>
      </c>
      <c r="F44" s="620">
        <v>2132121.559806</v>
      </c>
      <c r="G44" s="620">
        <v>2636030.8325665998</v>
      </c>
      <c r="H44" s="620">
        <v>22668145.414489407</v>
      </c>
      <c r="I44" s="620">
        <v>3096067.5532822008</v>
      </c>
      <c r="J44" s="620">
        <v>1943242.4710663999</v>
      </c>
      <c r="K44" s="620">
        <v>2595898.7222755994</v>
      </c>
      <c r="L44" s="620">
        <v>30303354.161113605</v>
      </c>
      <c r="M44" s="691">
        <v>-0.34494399449972524</v>
      </c>
      <c r="N44" s="1070"/>
    </row>
    <row r="45" spans="1:14" x14ac:dyDescent="0.2">
      <c r="A45" s="77" t="s">
        <v>634</v>
      </c>
      <c r="B45" s="1341">
        <v>0.82419785768038256</v>
      </c>
      <c r="C45" s="1341">
        <v>0.77232292066489383</v>
      </c>
      <c r="D45" s="1341">
        <v>0.74996270602969328</v>
      </c>
      <c r="E45" s="1341">
        <v>0.65963223261215376</v>
      </c>
      <c r="F45" s="1341">
        <v>0.67379865233797898</v>
      </c>
      <c r="G45" s="1341">
        <v>0.72786368803217083</v>
      </c>
      <c r="H45" s="1341">
        <v>0.7272975264156003</v>
      </c>
      <c r="I45" s="1341">
        <v>0.74256052321723731</v>
      </c>
      <c r="J45" s="1341">
        <v>0.66595437597203799</v>
      </c>
      <c r="K45" s="1341">
        <v>0.71947337191620542</v>
      </c>
      <c r="L45" s="1341">
        <v>0.72386754156085076</v>
      </c>
      <c r="M45" s="1349"/>
      <c r="N45" s="110"/>
    </row>
    <row r="46" spans="1:14" x14ac:dyDescent="0.2">
      <c r="A46" s="92" t="s">
        <v>646</v>
      </c>
      <c r="B46" s="620">
        <v>3328.0749432000002</v>
      </c>
      <c r="C46" s="620">
        <v>1554.3599973999999</v>
      </c>
      <c r="D46" s="620">
        <v>2331.5400304</v>
      </c>
      <c r="E46" s="620">
        <v>777.18003300000009</v>
      </c>
      <c r="F46" s="620">
        <v>0</v>
      </c>
      <c r="G46" s="620">
        <v>777.18003300000009</v>
      </c>
      <c r="H46" s="620">
        <v>3885.9000964000002</v>
      </c>
      <c r="I46" s="620">
        <v>782.31398839999997</v>
      </c>
      <c r="J46" s="620">
        <v>0</v>
      </c>
      <c r="K46" s="620">
        <v>0</v>
      </c>
      <c r="L46" s="620">
        <v>4668.2140847999999</v>
      </c>
      <c r="M46" s="691">
        <v>0.40267697226536403</v>
      </c>
      <c r="N46" s="1070"/>
    </row>
    <row r="47" spans="1:14" x14ac:dyDescent="0.2">
      <c r="A47" s="77" t="s">
        <v>634</v>
      </c>
      <c r="B47" s="1346">
        <v>5.9294213084193999E-5</v>
      </c>
      <c r="C47" s="1346">
        <v>1.5339380978455293E-4</v>
      </c>
      <c r="D47" s="1342">
        <v>1.1590824447044537E-4</v>
      </c>
      <c r="E47" s="1342">
        <v>1.8216667183509213E-4</v>
      </c>
      <c r="F47" s="1342">
        <v>0</v>
      </c>
      <c r="G47" s="1342">
        <v>2.1459579231611746E-4</v>
      </c>
      <c r="H47" s="1342">
        <v>1.2467740418690631E-4</v>
      </c>
      <c r="I47" s="1343">
        <v>1.8763010643311966E-4</v>
      </c>
      <c r="J47" s="1342">
        <v>0</v>
      </c>
      <c r="K47" s="1343">
        <v>0</v>
      </c>
      <c r="L47" s="1342">
        <v>1.1151137379307628E-4</v>
      </c>
      <c r="M47" s="1349"/>
      <c r="N47" s="110"/>
    </row>
    <row r="48" spans="1:14" x14ac:dyDescent="0.2">
      <c r="A48" s="92" t="s">
        <v>647</v>
      </c>
      <c r="B48" s="620">
        <v>812787.41763099981</v>
      </c>
      <c r="C48" s="620">
        <v>297973.73075400002</v>
      </c>
      <c r="D48" s="620">
        <v>738873.34744300006</v>
      </c>
      <c r="E48" s="620">
        <v>65620.769159399992</v>
      </c>
      <c r="F48" s="620">
        <v>140201.89429119998</v>
      </c>
      <c r="G48" s="620">
        <v>21656.084639000004</v>
      </c>
      <c r="H48" s="620">
        <v>966352.09553260007</v>
      </c>
      <c r="I48" s="620">
        <v>74918.437780200009</v>
      </c>
      <c r="J48" s="620">
        <v>21098.442990800002</v>
      </c>
      <c r="K48" s="620">
        <v>94086.720095199998</v>
      </c>
      <c r="L48" s="620">
        <v>1156455.6963988002</v>
      </c>
      <c r="M48" s="691">
        <v>0.42282677033741134</v>
      </c>
      <c r="N48" s="1070"/>
    </row>
    <row r="49" spans="1:14" x14ac:dyDescent="0.2">
      <c r="A49" s="77" t="s">
        <v>634</v>
      </c>
      <c r="B49" s="1341">
        <v>1.4480920999581016E-2</v>
      </c>
      <c r="C49" s="1341">
        <v>2.940588142549214E-2</v>
      </c>
      <c r="D49" s="1341">
        <v>3.6731735879064822E-2</v>
      </c>
      <c r="E49" s="1341">
        <v>1.5381142867095186E-2</v>
      </c>
      <c r="F49" s="1341">
        <v>4.4306970676305103E-2</v>
      </c>
      <c r="G49" s="1341">
        <v>5.979701541780482E-3</v>
      </c>
      <c r="H49" s="1341">
        <v>3.1004984125350989E-2</v>
      </c>
      <c r="I49" s="1341">
        <v>1.7968430403822216E-2</v>
      </c>
      <c r="J49" s="1341">
        <v>7.2304926663162303E-3</v>
      </c>
      <c r="K49" s="1341">
        <v>2.6076860849212659E-2</v>
      </c>
      <c r="L49" s="1341">
        <v>2.7624689248111869E-2</v>
      </c>
      <c r="M49" s="1349"/>
      <c r="N49" s="108"/>
    </row>
    <row r="50" spans="1:14" x14ac:dyDescent="0.2">
      <c r="A50" s="92" t="s">
        <v>648</v>
      </c>
      <c r="B50" s="620">
        <v>576163.71748600004</v>
      </c>
      <c r="C50" s="620">
        <v>51553.362364000001</v>
      </c>
      <c r="D50" s="620">
        <v>72504.381828199999</v>
      </c>
      <c r="E50" s="620">
        <v>8658.5762718000005</v>
      </c>
      <c r="F50" s="620">
        <v>7957.9371003999995</v>
      </c>
      <c r="G50" s="620">
        <v>14082.2575292</v>
      </c>
      <c r="H50" s="620">
        <v>103203.1527296</v>
      </c>
      <c r="I50" s="620">
        <v>6662.0020838</v>
      </c>
      <c r="J50" s="620">
        <v>5854.3080162000006</v>
      </c>
      <c r="K50" s="620">
        <v>5144.4267098</v>
      </c>
      <c r="L50" s="620">
        <v>120863.88953940001</v>
      </c>
      <c r="M50" s="691">
        <v>-0.79022648273173013</v>
      </c>
      <c r="N50" s="1070"/>
    </row>
    <row r="51" spans="1:14" x14ac:dyDescent="0.2">
      <c r="A51" s="77" t="s">
        <v>634</v>
      </c>
      <c r="B51" s="1341">
        <v>1.0265145713079337E-2</v>
      </c>
      <c r="C51" s="1341">
        <v>5.0876030478430442E-3</v>
      </c>
      <c r="D51" s="1341">
        <v>3.6044226153302433E-3</v>
      </c>
      <c r="E51" s="1341">
        <v>2.0295220608995057E-3</v>
      </c>
      <c r="F51" s="1341">
        <v>2.5148881727586922E-3</v>
      </c>
      <c r="G51" s="1343">
        <v>3.8884081985650861E-3</v>
      </c>
      <c r="H51" s="1341">
        <v>3.3112279953238588E-3</v>
      </c>
      <c r="I51" s="1341">
        <v>1.597813893878545E-3</v>
      </c>
      <c r="J51" s="1341">
        <v>2.006286966102108E-3</v>
      </c>
      <c r="K51" s="1343">
        <v>1.4258175789812811E-3</v>
      </c>
      <c r="L51" s="1341">
        <v>2.8871208817087793E-3</v>
      </c>
      <c r="M51" s="1349"/>
      <c r="N51" s="108"/>
    </row>
    <row r="52" spans="1:14" x14ac:dyDescent="0.2">
      <c r="A52" s="92" t="s">
        <v>645</v>
      </c>
      <c r="B52" s="620">
        <v>1999.2727061999999</v>
      </c>
      <c r="C52" s="620">
        <v>41859.148699199999</v>
      </c>
      <c r="D52" s="620">
        <v>287507.46209360001</v>
      </c>
      <c r="E52" s="620">
        <v>228251.99185460003</v>
      </c>
      <c r="F52" s="620">
        <v>130001.5442698</v>
      </c>
      <c r="G52" s="620">
        <v>46042.806340999996</v>
      </c>
      <c r="H52" s="620">
        <v>691803.80455900007</v>
      </c>
      <c r="I52" s="620">
        <v>262449.84521979996</v>
      </c>
      <c r="J52" s="620">
        <v>125270.9777242</v>
      </c>
      <c r="K52" s="620">
        <v>69969.666022200006</v>
      </c>
      <c r="L52" s="620">
        <v>1149494.2935252001</v>
      </c>
      <c r="M52" s="691">
        <v>573.95622781247982</v>
      </c>
      <c r="N52" s="1685"/>
    </row>
    <row r="53" spans="1:14" x14ac:dyDescent="0.2">
      <c r="A53" s="77" t="s">
        <v>634</v>
      </c>
      <c r="B53" s="1343">
        <v>3.5619781368520707E-5</v>
      </c>
      <c r="C53" s="1343">
        <v>4.1309183870202456E-3</v>
      </c>
      <c r="D53" s="1341">
        <v>1.4292907163899362E-2</v>
      </c>
      <c r="E53" s="1343">
        <v>5.3500995818665145E-2</v>
      </c>
      <c r="F53" s="1343">
        <v>4.1083429285719307E-2</v>
      </c>
      <c r="G53" s="1341">
        <v>1.271338954638899E-2</v>
      </c>
      <c r="H53" s="1341">
        <v>2.2196222347287929E-2</v>
      </c>
      <c r="I53" s="1341">
        <v>6.2945943856456354E-2</v>
      </c>
      <c r="J53" s="1341">
        <v>4.2930698067722546E-2</v>
      </c>
      <c r="K53" s="1341">
        <v>1.9392633122725652E-2</v>
      </c>
      <c r="L53" s="1341">
        <v>2.7458399617032218E-2</v>
      </c>
      <c r="M53" s="1349"/>
      <c r="N53" s="108"/>
    </row>
    <row r="54" spans="1:14" ht="25.5" x14ac:dyDescent="0.2">
      <c r="A54" s="92" t="s">
        <v>984</v>
      </c>
      <c r="B54" s="620">
        <v>789580.14457840007</v>
      </c>
      <c r="C54" s="620">
        <v>498634.75932200003</v>
      </c>
      <c r="D54" s="620">
        <v>1384509.5006582001</v>
      </c>
      <c r="E54" s="620">
        <v>317009.14255220006</v>
      </c>
      <c r="F54" s="620">
        <v>297534.88701859995</v>
      </c>
      <c r="G54" s="620">
        <v>366175.85438979982</v>
      </c>
      <c r="H54" s="620">
        <v>2365229.3846188001</v>
      </c>
      <c r="I54" s="620">
        <v>254846.64386440002</v>
      </c>
      <c r="J54" s="620">
        <v>204062.30581660004</v>
      </c>
      <c r="K54" s="620">
        <v>164001.85453680001</v>
      </c>
      <c r="L54" s="620">
        <v>2988140.1888365997</v>
      </c>
      <c r="M54" s="691">
        <v>2.7844672378788489</v>
      </c>
      <c r="N54" s="1070"/>
    </row>
    <row r="55" spans="1:14" x14ac:dyDescent="0.2">
      <c r="A55" s="77" t="s">
        <v>634</v>
      </c>
      <c r="B55" s="1341">
        <v>1.4067451646585972E-2</v>
      </c>
      <c r="C55" s="1341">
        <v>4.9208346555075347E-2</v>
      </c>
      <c r="D55" s="1341">
        <v>6.8828355328050511E-2</v>
      </c>
      <c r="E55" s="1341">
        <v>7.4305177678220868E-2</v>
      </c>
      <c r="F55" s="1341">
        <v>9.4027756051070027E-2</v>
      </c>
      <c r="G55" s="1341">
        <v>0.10110887344401234</v>
      </c>
      <c r="H55" s="1341">
        <v>7.5887349819945271E-2</v>
      </c>
      <c r="I55" s="1341">
        <v>6.1122392826180372E-2</v>
      </c>
      <c r="J55" s="1341">
        <v>6.9932696281042497E-2</v>
      </c>
      <c r="K55" s="1341">
        <v>4.5454380123376527E-2</v>
      </c>
      <c r="L55" s="1341">
        <v>7.1378820998897571E-2</v>
      </c>
      <c r="M55" s="1349"/>
      <c r="N55" s="108"/>
    </row>
    <row r="56" spans="1:14" x14ac:dyDescent="0.2">
      <c r="A56" s="92" t="s">
        <v>985</v>
      </c>
      <c r="B56" s="620">
        <v>1549.3299709999999</v>
      </c>
      <c r="C56" s="620">
        <v>0</v>
      </c>
      <c r="D56" s="620">
        <v>0</v>
      </c>
      <c r="E56" s="620">
        <v>0</v>
      </c>
      <c r="F56" s="620">
        <v>0</v>
      </c>
      <c r="G56" s="620">
        <v>0</v>
      </c>
      <c r="H56" s="620">
        <v>0</v>
      </c>
      <c r="I56" s="620">
        <v>0</v>
      </c>
      <c r="J56" s="620">
        <v>0</v>
      </c>
      <c r="K56" s="620">
        <v>0</v>
      </c>
      <c r="L56" s="620">
        <v>0</v>
      </c>
      <c r="M56" s="691" t="s">
        <v>914</v>
      </c>
      <c r="N56" s="1070"/>
    </row>
    <row r="57" spans="1:14" x14ac:dyDescent="0.2">
      <c r="A57" s="77" t="s">
        <v>634</v>
      </c>
      <c r="B57" s="1343">
        <v>2.7603435321042112E-5</v>
      </c>
      <c r="C57" s="1346">
        <v>0</v>
      </c>
      <c r="D57" s="1346">
        <v>0</v>
      </c>
      <c r="E57" s="1343">
        <v>0</v>
      </c>
      <c r="F57" s="1343">
        <v>0</v>
      </c>
      <c r="G57" s="1343">
        <v>0</v>
      </c>
      <c r="H57" s="1343">
        <v>0</v>
      </c>
      <c r="I57" s="1343">
        <v>0</v>
      </c>
      <c r="J57" s="1343">
        <v>0</v>
      </c>
      <c r="K57" s="1343">
        <v>0</v>
      </c>
      <c r="L57" s="1343">
        <v>0</v>
      </c>
      <c r="M57" s="1349"/>
      <c r="N57" s="108"/>
    </row>
    <row r="58" spans="1:14" ht="25.5" x14ac:dyDescent="0.2">
      <c r="A58" s="92" t="s">
        <v>1246</v>
      </c>
      <c r="B58" s="1687">
        <v>6004.5141646000002</v>
      </c>
      <c r="C58" s="1687">
        <v>12958.9769134</v>
      </c>
      <c r="D58" s="1687">
        <v>17937.656899400001</v>
      </c>
      <c r="E58" s="1687">
        <v>0</v>
      </c>
      <c r="F58" s="1687">
        <v>0</v>
      </c>
      <c r="G58" s="1687">
        <v>4053.2528147999997</v>
      </c>
      <c r="H58" s="1687">
        <v>21990.909714199999</v>
      </c>
      <c r="I58" s="1687">
        <v>0</v>
      </c>
      <c r="J58" s="1687">
        <v>0</v>
      </c>
      <c r="K58" s="1687">
        <v>0</v>
      </c>
      <c r="L58" s="1687">
        <v>21990.909714199999</v>
      </c>
      <c r="M58" s="691">
        <v>2.6623961758386421</v>
      </c>
      <c r="N58" s="1070"/>
    </row>
    <row r="59" spans="1:14" x14ac:dyDescent="0.2">
      <c r="A59" s="77" t="s">
        <v>634</v>
      </c>
      <c r="B59" s="1347">
        <v>1.0697864333563411E-4</v>
      </c>
      <c r="C59" s="1345">
        <v>1.2788715889379286E-3</v>
      </c>
      <c r="D59" s="1345">
        <v>8.9173777589653103E-4</v>
      </c>
      <c r="E59" s="1345">
        <v>0</v>
      </c>
      <c r="F59" s="1345">
        <v>0</v>
      </c>
      <c r="G59" s="1347">
        <v>1.1191885564686647E-3</v>
      </c>
      <c r="H59" s="1345">
        <v>7.0556871531903898E-4</v>
      </c>
      <c r="I59" s="1345">
        <v>0</v>
      </c>
      <c r="J59" s="1340">
        <v>0</v>
      </c>
      <c r="K59" s="1340">
        <v>0</v>
      </c>
      <c r="L59" s="1345">
        <v>5.2530507569791744E-4</v>
      </c>
      <c r="M59" s="1349"/>
      <c r="N59" s="108"/>
    </row>
    <row r="60" spans="1:14" x14ac:dyDescent="0.2">
      <c r="A60" s="92" t="s">
        <v>1937</v>
      </c>
      <c r="B60" s="1687">
        <v>0</v>
      </c>
      <c r="C60" s="1687">
        <v>0</v>
      </c>
      <c r="D60" s="1687">
        <v>72420.102269199997</v>
      </c>
      <c r="E60" s="1687">
        <v>3760.6170825999998</v>
      </c>
      <c r="F60" s="1687">
        <v>38747.3437624</v>
      </c>
      <c r="G60" s="1687">
        <v>41061.060072200002</v>
      </c>
      <c r="H60" s="1687">
        <v>155989.12318639999</v>
      </c>
      <c r="I60" s="1687">
        <v>76132.279245400001</v>
      </c>
      <c r="J60" s="1687">
        <v>192964.84066720001</v>
      </c>
      <c r="K60" s="1687">
        <v>199757.3533592</v>
      </c>
      <c r="L60" s="1687">
        <v>624843.59645820002</v>
      </c>
      <c r="M60" s="691" t="s">
        <v>914</v>
      </c>
      <c r="N60" s="1070"/>
    </row>
    <row r="61" spans="1:14" x14ac:dyDescent="0.2">
      <c r="A61" s="77" t="s">
        <v>634</v>
      </c>
      <c r="B61" s="1340">
        <v>0</v>
      </c>
      <c r="C61" s="1340">
        <v>0</v>
      </c>
      <c r="D61" s="1345">
        <v>3.6002328113375758E-3</v>
      </c>
      <c r="E61" s="1345">
        <v>8.8146770232764801E-4</v>
      </c>
      <c r="F61" s="1345">
        <v>1.2245037291005609E-2</v>
      </c>
      <c r="G61" s="1345">
        <v>1.1337824371941184E-2</v>
      </c>
      <c r="H61" s="1345">
        <v>5.0048427591561978E-3</v>
      </c>
      <c r="I61" s="1345">
        <v>1.8259558015862251E-2</v>
      </c>
      <c r="J61" s="1345">
        <v>6.6129565385913136E-2</v>
      </c>
      <c r="K61" s="1345">
        <v>5.5364292664088842E-2</v>
      </c>
      <c r="L61" s="1345">
        <v>1.492587241740556E-2</v>
      </c>
      <c r="M61" s="1349"/>
      <c r="N61" s="108"/>
    </row>
    <row r="62" spans="1:14" x14ac:dyDescent="0.2">
      <c r="A62" s="92" t="s">
        <v>1</v>
      </c>
      <c r="B62" s="1687">
        <v>56128157.708651029</v>
      </c>
      <c r="C62" s="1687">
        <v>10133133.791925201</v>
      </c>
      <c r="D62" s="1687">
        <v>20115394.2159352</v>
      </c>
      <c r="E62" s="1687">
        <v>4266312.9603836024</v>
      </c>
      <c r="F62" s="1687">
        <v>3164330.4010892007</v>
      </c>
      <c r="G62" s="1687">
        <v>3621599.5878201993</v>
      </c>
      <c r="H62" s="1687">
        <v>31167637.165228207</v>
      </c>
      <c r="I62" s="1687">
        <v>4169448.0873668008</v>
      </c>
      <c r="J62" s="1687">
        <v>2917981.3830790003</v>
      </c>
      <c r="K62" s="1687">
        <v>3608053.9233325995</v>
      </c>
      <c r="L62" s="1687">
        <v>41863120.559006587</v>
      </c>
      <c r="M62" s="691">
        <v>-0.25415117352846539</v>
      </c>
      <c r="N62" s="1070"/>
    </row>
    <row r="63" spans="1:14" ht="15" x14ac:dyDescent="0.2">
      <c r="A63" s="77" t="s">
        <v>634</v>
      </c>
      <c r="B63" s="1348">
        <v>1</v>
      </c>
      <c r="C63" s="1348">
        <v>1.0000000000000002</v>
      </c>
      <c r="D63" s="1348">
        <v>1.0000000000000002</v>
      </c>
      <c r="E63" s="1348">
        <v>1</v>
      </c>
      <c r="F63" s="1348">
        <v>0.99999999999999967</v>
      </c>
      <c r="G63" s="1348">
        <v>1</v>
      </c>
      <c r="H63" s="1348">
        <v>1</v>
      </c>
      <c r="I63" s="1348">
        <v>1</v>
      </c>
      <c r="J63" s="1348">
        <v>0.99999999999999978</v>
      </c>
      <c r="K63" s="1348">
        <v>1</v>
      </c>
      <c r="L63" s="1348">
        <v>1.0000000000000004</v>
      </c>
      <c r="M63" s="1348"/>
      <c r="N63" s="108"/>
    </row>
    <row r="64" spans="1:14" ht="6.75" customHeight="1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0"/>
    </row>
    <row r="65" spans="1:14" ht="15" customHeight="1" x14ac:dyDescent="0.25">
      <c r="A65" s="17" t="s">
        <v>885</v>
      </c>
      <c r="B65" s="17"/>
      <c r="C65" s="17"/>
      <c r="D65" s="17"/>
      <c r="E65" s="112"/>
      <c r="F65" s="112"/>
      <c r="G65" s="112"/>
      <c r="H65" s="112"/>
      <c r="I65" s="112"/>
      <c r="J65" s="112"/>
      <c r="K65" s="112"/>
      <c r="L65" s="112"/>
      <c r="M65" s="112"/>
      <c r="N65" s="110"/>
    </row>
    <row r="66" spans="1:14" x14ac:dyDescent="0.2">
      <c r="A66" s="17" t="s">
        <v>988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8"/>
    </row>
    <row r="67" spans="1:14" x14ac:dyDescent="0.2">
      <c r="A67" s="113" t="s">
        <v>990</v>
      </c>
      <c r="B67" s="624"/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74"/>
      <c r="N67" s="110"/>
    </row>
    <row r="68" spans="1:14" x14ac:dyDescent="0.2">
      <c r="A68" s="17" t="s">
        <v>1249</v>
      </c>
      <c r="B68" s="17"/>
      <c r="C68" s="17"/>
      <c r="D68" s="17"/>
      <c r="E68" s="114"/>
      <c r="F68" s="114"/>
      <c r="G68" s="114"/>
      <c r="H68" s="114"/>
      <c r="I68" s="114"/>
      <c r="J68" s="114"/>
      <c r="K68" s="114"/>
      <c r="L68" s="114"/>
      <c r="M68" s="114"/>
      <c r="N68" s="108"/>
    </row>
    <row r="69" spans="1:14" x14ac:dyDescent="0.2">
      <c r="A69" s="115"/>
      <c r="B69" s="622"/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110"/>
    </row>
    <row r="70" spans="1:14" x14ac:dyDescent="0.2">
      <c r="A70" s="115"/>
      <c r="B70" s="622"/>
      <c r="C70" s="622"/>
      <c r="D70" s="622"/>
      <c r="E70" s="622"/>
      <c r="F70" s="622"/>
      <c r="G70" s="622"/>
      <c r="H70" s="622"/>
      <c r="I70" s="622"/>
      <c r="J70" s="622"/>
      <c r="K70" s="622"/>
      <c r="L70" s="622"/>
      <c r="M70" s="622"/>
      <c r="N70" s="108"/>
    </row>
    <row r="71" spans="1:14" x14ac:dyDescent="0.2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7"/>
    </row>
    <row r="72" spans="1:14" x14ac:dyDescent="0.2">
      <c r="A72" s="118"/>
      <c r="B72" s="118"/>
      <c r="C72" s="118"/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7"/>
    </row>
    <row r="73" spans="1:14" ht="15" customHeight="1" x14ac:dyDescent="0.2">
      <c r="A73" s="118"/>
      <c r="B73" s="118"/>
      <c r="C73" s="118"/>
      <c r="D73" s="118"/>
      <c r="E73" s="105"/>
      <c r="F73" s="105"/>
      <c r="G73" s="105"/>
      <c r="H73" s="120"/>
      <c r="I73" s="120"/>
      <c r="J73" s="105"/>
      <c r="K73" s="105"/>
      <c r="L73" s="105"/>
      <c r="M73" s="105"/>
    </row>
    <row r="74" spans="1:1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</sheetData>
  <mergeCells count="14">
    <mergeCell ref="A1:M1"/>
    <mergeCell ref="A2:M2"/>
    <mergeCell ref="A3:M3"/>
    <mergeCell ref="B5:D5"/>
    <mergeCell ref="E5:G5"/>
    <mergeCell ref="I5:K5"/>
    <mergeCell ref="M5:M6"/>
    <mergeCell ref="A20:M20"/>
    <mergeCell ref="A21:M21"/>
    <mergeCell ref="A22:M22"/>
    <mergeCell ref="B24:D24"/>
    <mergeCell ref="E24:G24"/>
    <mergeCell ref="I24:K24"/>
    <mergeCell ref="M24:M2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showGridLines="0" topLeftCell="G1" zoomScaleNormal="100" workbookViewId="0">
      <selection activeCell="K31" sqref="K31"/>
    </sheetView>
  </sheetViews>
  <sheetFormatPr defaultColWidth="13.7109375" defaultRowHeight="12.75" x14ac:dyDescent="0.2"/>
  <cols>
    <col min="1" max="1" width="56.42578125" style="1" customWidth="1"/>
    <col min="2" max="2" width="12.140625" style="1" customWidth="1"/>
    <col min="3" max="4" width="12.42578125" style="1" customWidth="1"/>
    <col min="5" max="9" width="13.7109375" style="1"/>
    <col min="10" max="13" width="17.28515625" style="1" customWidth="1"/>
    <col min="14" max="16384" width="13.7109375" style="1"/>
  </cols>
  <sheetData>
    <row r="1" spans="1:14" ht="15.75" x14ac:dyDescent="0.25">
      <c r="A1" s="1906" t="s">
        <v>991</v>
      </c>
      <c r="B1" s="1906"/>
      <c r="C1" s="1906"/>
      <c r="D1" s="1906"/>
      <c r="E1" s="1906"/>
      <c r="F1" s="1906"/>
      <c r="G1" s="1906"/>
      <c r="H1" s="1906"/>
      <c r="I1" s="1906"/>
      <c r="J1" s="1906"/>
      <c r="K1" s="1906"/>
      <c r="L1" s="1906"/>
      <c r="M1" s="1906"/>
    </row>
    <row r="2" spans="1:14" ht="15.75" x14ac:dyDescent="0.25">
      <c r="A2" s="1907" t="s">
        <v>2456</v>
      </c>
      <c r="B2" s="1907"/>
      <c r="C2" s="1907"/>
      <c r="D2" s="1907"/>
      <c r="E2" s="1907"/>
      <c r="F2" s="1907"/>
      <c r="G2" s="1907"/>
      <c r="H2" s="1907"/>
      <c r="I2" s="1907"/>
      <c r="J2" s="1907"/>
      <c r="K2" s="1907"/>
      <c r="L2" s="1907"/>
      <c r="M2" s="1907"/>
    </row>
    <row r="3" spans="1:14" ht="15.75" x14ac:dyDescent="0.25">
      <c r="A3" s="1908" t="s">
        <v>948</v>
      </c>
      <c r="B3" s="1908"/>
      <c r="C3" s="1908"/>
      <c r="D3" s="1908"/>
      <c r="E3" s="1908"/>
      <c r="F3" s="1908"/>
      <c r="G3" s="1908"/>
      <c r="H3" s="1908"/>
      <c r="I3" s="1908"/>
      <c r="J3" s="1908"/>
      <c r="K3" s="1908"/>
      <c r="L3" s="1908"/>
      <c r="M3" s="1908"/>
    </row>
    <row r="4" spans="1:14" ht="8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2.75" customHeight="1" x14ac:dyDescent="0.2">
      <c r="A5" s="102"/>
      <c r="B5" s="1909" t="s">
        <v>975</v>
      </c>
      <c r="C5" s="1909"/>
      <c r="D5" s="1909"/>
      <c r="E5" s="1910" t="s">
        <v>631</v>
      </c>
      <c r="F5" s="1910"/>
      <c r="G5" s="1910"/>
      <c r="H5" s="1909" t="s">
        <v>975</v>
      </c>
      <c r="I5" s="1909"/>
      <c r="J5" s="1909"/>
      <c r="K5" s="1297" t="s">
        <v>631</v>
      </c>
      <c r="L5" s="1298" t="s">
        <v>975</v>
      </c>
      <c r="M5" s="1910" t="s">
        <v>987</v>
      </c>
    </row>
    <row r="6" spans="1:14" x14ac:dyDescent="0.2">
      <c r="A6" s="91" t="s">
        <v>877</v>
      </c>
      <c r="B6" s="1333" t="s">
        <v>2478</v>
      </c>
      <c r="C6" s="1334" t="s">
        <v>2479</v>
      </c>
      <c r="D6" s="1334" t="s">
        <v>2480</v>
      </c>
      <c r="E6" s="1334" t="s">
        <v>2481</v>
      </c>
      <c r="F6" s="1333" t="s">
        <v>2482</v>
      </c>
      <c r="G6" s="1333" t="s">
        <v>2483</v>
      </c>
      <c r="H6" s="1333" t="s">
        <v>2484</v>
      </c>
      <c r="I6" s="1334" t="s">
        <v>2485</v>
      </c>
      <c r="J6" s="1333" t="s">
        <v>2486</v>
      </c>
      <c r="K6" s="1333" t="s">
        <v>2487</v>
      </c>
      <c r="L6" s="1333" t="s">
        <v>2488</v>
      </c>
      <c r="M6" s="1910"/>
    </row>
    <row r="7" spans="1:14" x14ac:dyDescent="0.2">
      <c r="A7" s="107" t="s">
        <v>2057</v>
      </c>
      <c r="B7" s="1682">
        <v>0</v>
      </c>
      <c r="C7" s="1682">
        <v>0</v>
      </c>
      <c r="D7" s="1682">
        <v>90410.934458599993</v>
      </c>
      <c r="E7" s="1682">
        <v>690653.02926900005</v>
      </c>
      <c r="F7" s="1682">
        <v>386683.09476020001</v>
      </c>
      <c r="G7" s="1682">
        <v>325158.80080600001</v>
      </c>
      <c r="H7" s="1682">
        <v>1492905.8592938001</v>
      </c>
      <c r="I7" s="1682">
        <v>220205.22735820001</v>
      </c>
      <c r="J7" s="1682">
        <v>352894.14472899999</v>
      </c>
      <c r="K7" s="1682">
        <v>158944.3921842</v>
      </c>
      <c r="L7" s="1682">
        <v>2224949.6235651998</v>
      </c>
      <c r="M7" s="690" t="s">
        <v>914</v>
      </c>
      <c r="N7" s="1070"/>
    </row>
    <row r="8" spans="1:14" x14ac:dyDescent="0.2">
      <c r="A8" s="71" t="s">
        <v>634</v>
      </c>
      <c r="B8" s="1131">
        <v>0</v>
      </c>
      <c r="C8" s="1131">
        <v>0</v>
      </c>
      <c r="D8" s="1131">
        <v>7.8057927490138646E-3</v>
      </c>
      <c r="E8" s="1131">
        <v>0.39677792871583556</v>
      </c>
      <c r="F8" s="1131">
        <v>0.21072792573518348</v>
      </c>
      <c r="G8" s="1131">
        <v>0.1367643834199451</v>
      </c>
      <c r="H8" s="1131">
        <v>8.5135251515988442E-2</v>
      </c>
      <c r="I8" s="1131">
        <v>0.14944294652463527</v>
      </c>
      <c r="J8" s="1131">
        <v>0.18563148772770072</v>
      </c>
      <c r="K8" s="1131">
        <v>0.17466758975167909</v>
      </c>
      <c r="L8" s="1131">
        <v>0.10196727806159583</v>
      </c>
      <c r="M8" s="690"/>
      <c r="N8" s="99"/>
    </row>
    <row r="9" spans="1:14" x14ac:dyDescent="0.2">
      <c r="A9" s="107" t="s">
        <v>42</v>
      </c>
      <c r="B9" s="1682">
        <v>37387.83006</v>
      </c>
      <c r="C9" s="1682">
        <v>2999.9203262000001</v>
      </c>
      <c r="D9" s="1682">
        <v>7978.6003121999993</v>
      </c>
      <c r="E9" s="1682">
        <v>0</v>
      </c>
      <c r="F9" s="1682">
        <v>0</v>
      </c>
      <c r="G9" s="1682">
        <v>0</v>
      </c>
      <c r="H9" s="1682">
        <v>7978.6003121999993</v>
      </c>
      <c r="I9" s="1682">
        <v>0</v>
      </c>
      <c r="J9" s="1682">
        <v>0</v>
      </c>
      <c r="K9" s="1682">
        <v>0</v>
      </c>
      <c r="L9" s="1682">
        <v>7978.6003121999993</v>
      </c>
      <c r="M9" s="690">
        <v>-0.78659900027907637</v>
      </c>
      <c r="N9" s="1070"/>
    </row>
    <row r="10" spans="1:14" x14ac:dyDescent="0.2">
      <c r="A10" s="71" t="s">
        <v>634</v>
      </c>
      <c r="B10" s="1131">
        <v>1.7635803207788616E-3</v>
      </c>
      <c r="C10" s="1131">
        <v>5.9516853432141272E-4</v>
      </c>
      <c r="D10" s="1131">
        <v>6.8884699441712743E-4</v>
      </c>
      <c r="E10" s="1131">
        <v>0</v>
      </c>
      <c r="F10" s="1131">
        <v>0</v>
      </c>
      <c r="G10" s="1131">
        <v>0</v>
      </c>
      <c r="H10" s="1131">
        <v>4.5499194748020223E-4</v>
      </c>
      <c r="I10" s="1131">
        <v>0</v>
      </c>
      <c r="J10" s="1131">
        <v>0</v>
      </c>
      <c r="K10" s="1131">
        <v>0</v>
      </c>
      <c r="L10" s="1131">
        <v>3.6565149518882683E-4</v>
      </c>
      <c r="M10" s="690"/>
      <c r="N10" s="99"/>
    </row>
    <row r="11" spans="1:14" x14ac:dyDescent="0.2">
      <c r="A11" s="1686" t="s">
        <v>640</v>
      </c>
      <c r="B11" s="1682">
        <v>6050538.5008025998</v>
      </c>
      <c r="C11" s="1682">
        <v>1800000.0002474</v>
      </c>
      <c r="D11" s="1682">
        <v>4865000.0006216001</v>
      </c>
      <c r="E11" s="1682">
        <v>600000.00005959999</v>
      </c>
      <c r="F11" s="1682">
        <v>820000.00015920005</v>
      </c>
      <c r="G11" s="1682">
        <v>600000.00019679999</v>
      </c>
      <c r="H11" s="1682">
        <v>6885000.0010372</v>
      </c>
      <c r="I11" s="1682">
        <v>620000.00009360001</v>
      </c>
      <c r="J11" s="1682">
        <v>720000.00019500009</v>
      </c>
      <c r="K11" s="1682">
        <v>0</v>
      </c>
      <c r="L11" s="1682">
        <v>8225000.0013258001</v>
      </c>
      <c r="M11" s="690">
        <v>0.35938313593653848</v>
      </c>
      <c r="N11" s="1070"/>
    </row>
    <row r="12" spans="1:14" x14ac:dyDescent="0.2">
      <c r="A12" s="71" t="s">
        <v>634</v>
      </c>
      <c r="B12" s="1131">
        <v>0.28540331474188535</v>
      </c>
      <c r="C12" s="1131">
        <v>0.35711060476156309</v>
      </c>
      <c r="D12" s="1131">
        <v>0.42002863875047902</v>
      </c>
      <c r="E12" s="1131">
        <v>0.34469805700428702</v>
      </c>
      <c r="F12" s="1131">
        <v>0.44686954634920789</v>
      </c>
      <c r="G12" s="1131">
        <v>0.2523647826092244</v>
      </c>
      <c r="H12" s="1131">
        <v>0.3926277086575013</v>
      </c>
      <c r="I12" s="1131">
        <v>0.42076488360807052</v>
      </c>
      <c r="J12" s="1131">
        <v>0.37873870449956282</v>
      </c>
      <c r="K12" s="1131">
        <v>0</v>
      </c>
      <c r="L12" s="1131">
        <v>0.37694375338167624</v>
      </c>
      <c r="M12" s="690"/>
      <c r="N12" s="99"/>
    </row>
    <row r="13" spans="1:14" x14ac:dyDescent="0.2">
      <c r="A13" s="1686" t="s">
        <v>1895</v>
      </c>
      <c r="B13" s="1682">
        <v>0</v>
      </c>
      <c r="C13" s="1682">
        <v>13169.9999802</v>
      </c>
      <c r="D13" s="1682">
        <v>66420.600020600003</v>
      </c>
      <c r="E13" s="1682">
        <v>0</v>
      </c>
      <c r="F13" s="1682">
        <v>13365.000007799999</v>
      </c>
      <c r="G13" s="1682">
        <v>13546.050019599999</v>
      </c>
      <c r="H13" s="1682">
        <v>93331.65004800001</v>
      </c>
      <c r="I13" s="1682">
        <v>13709.999972200001</v>
      </c>
      <c r="J13" s="1682">
        <v>0</v>
      </c>
      <c r="K13" s="1682">
        <v>13574.9999742</v>
      </c>
      <c r="L13" s="1682">
        <v>120616.64999440001</v>
      </c>
      <c r="M13" s="690" t="s">
        <v>914</v>
      </c>
      <c r="N13" s="1070"/>
    </row>
    <row r="14" spans="1:14" x14ac:dyDescent="0.2">
      <c r="A14" s="71" t="s">
        <v>634</v>
      </c>
      <c r="B14" s="1131">
        <v>0</v>
      </c>
      <c r="C14" s="1131">
        <v>2.6128592538847638E-3</v>
      </c>
      <c r="D14" s="1131">
        <v>5.734543516562809E-3</v>
      </c>
      <c r="E14" s="1131">
        <v>0</v>
      </c>
      <c r="F14" s="1131">
        <v>7.283428645467346E-3</v>
      </c>
      <c r="G14" s="1131">
        <v>5.6975766121479176E-3</v>
      </c>
      <c r="H14" s="1131">
        <v>5.3223808130791056E-3</v>
      </c>
      <c r="I14" s="1131">
        <v>9.3043331317717703E-3</v>
      </c>
      <c r="J14" s="1131">
        <v>0</v>
      </c>
      <c r="K14" s="1131">
        <v>1.4917874696860947E-2</v>
      </c>
      <c r="L14" s="1131">
        <v>5.5277438008370086E-3</v>
      </c>
      <c r="M14" s="690"/>
      <c r="N14" s="1070"/>
    </row>
    <row r="15" spans="1:14" x14ac:dyDescent="0.2">
      <c r="A15" s="1686" t="s">
        <v>1910</v>
      </c>
      <c r="B15" s="1682">
        <v>0</v>
      </c>
      <c r="C15" s="1682">
        <v>413997.68250400003</v>
      </c>
      <c r="D15" s="1682">
        <v>413997.68250400003</v>
      </c>
      <c r="E15" s="1682">
        <v>0</v>
      </c>
      <c r="F15" s="1682">
        <v>0</v>
      </c>
      <c r="G15" s="1682">
        <v>0</v>
      </c>
      <c r="H15" s="1682">
        <v>413997.68250400003</v>
      </c>
      <c r="I15" s="1682">
        <v>0</v>
      </c>
      <c r="J15" s="1682">
        <v>0</v>
      </c>
      <c r="K15" s="1682">
        <v>0</v>
      </c>
      <c r="L15" s="1682">
        <v>413997.68250400003</v>
      </c>
      <c r="M15" s="690" t="s">
        <v>914</v>
      </c>
      <c r="N15" s="1070"/>
    </row>
    <row r="16" spans="1:14" x14ac:dyDescent="0.2">
      <c r="A16" s="71" t="s">
        <v>634</v>
      </c>
      <c r="B16" s="1131">
        <v>0</v>
      </c>
      <c r="C16" s="1131">
        <v>8.2134979304760464E-2</v>
      </c>
      <c r="D16" s="1131">
        <v>3.5743244194407012E-2</v>
      </c>
      <c r="E16" s="1131">
        <v>0</v>
      </c>
      <c r="F16" s="1131">
        <v>0</v>
      </c>
      <c r="G16" s="1131">
        <v>0</v>
      </c>
      <c r="H16" s="1131">
        <v>2.3608854240606263E-2</v>
      </c>
      <c r="I16" s="1131">
        <v>0</v>
      </c>
      <c r="J16" s="1131">
        <v>0</v>
      </c>
      <c r="K16" s="1131">
        <v>0</v>
      </c>
      <c r="L16" s="1131">
        <v>1.8973111283795589E-2</v>
      </c>
      <c r="M16" s="690"/>
      <c r="N16" s="99"/>
    </row>
    <row r="17" spans="1:14" x14ac:dyDescent="0.2">
      <c r="A17" s="107" t="s">
        <v>644</v>
      </c>
      <c r="B17" s="1682">
        <v>10998533.821295999</v>
      </c>
      <c r="C17" s="1682">
        <v>1458825.1868021998</v>
      </c>
      <c r="D17" s="1682">
        <v>2797655.0261953999</v>
      </c>
      <c r="E17" s="1682">
        <v>426995.30735400005</v>
      </c>
      <c r="F17" s="1682">
        <v>433289.71386820014</v>
      </c>
      <c r="G17" s="1682">
        <v>617909.47717660002</v>
      </c>
      <c r="H17" s="1682">
        <v>4275849.5245941998</v>
      </c>
      <c r="I17" s="1682">
        <v>398035.84417660005</v>
      </c>
      <c r="J17" s="1682">
        <v>233906.55718220002</v>
      </c>
      <c r="K17" s="1682">
        <v>702343.98800440016</v>
      </c>
      <c r="L17" s="1682">
        <v>5610135.9139574012</v>
      </c>
      <c r="M17" s="690">
        <v>-0.48991965610045851</v>
      </c>
      <c r="N17" s="1070"/>
    </row>
    <row r="18" spans="1:14" ht="15" x14ac:dyDescent="0.25">
      <c r="A18" s="1705" t="s">
        <v>634</v>
      </c>
      <c r="B18" s="1131">
        <v>0.51879977451299986</v>
      </c>
      <c r="C18" s="1131">
        <v>0.28942330257151694</v>
      </c>
      <c r="D18" s="1131">
        <v>0.24154064382243531</v>
      </c>
      <c r="E18" s="1131">
        <v>0.24530742130041974</v>
      </c>
      <c r="F18" s="1131">
        <v>0.2361268022395967</v>
      </c>
      <c r="G18" s="1131">
        <v>0.25989765138117388</v>
      </c>
      <c r="H18" s="1131">
        <v>0.24383689196118796</v>
      </c>
      <c r="I18" s="1131">
        <v>0.27012823487342452</v>
      </c>
      <c r="J18" s="1131">
        <v>0.12304092557936994</v>
      </c>
      <c r="K18" s="1131">
        <v>0.77182170365055247</v>
      </c>
      <c r="L18" s="1131">
        <v>0.25710707453465909</v>
      </c>
      <c r="M18" s="690"/>
      <c r="N18" s="99"/>
    </row>
    <row r="19" spans="1:14" x14ac:dyDescent="0.2">
      <c r="A19" s="1686" t="s">
        <v>645</v>
      </c>
      <c r="B19" s="1682">
        <v>246265.17111140001</v>
      </c>
      <c r="C19" s="1682">
        <v>17638.556851999998</v>
      </c>
      <c r="D19" s="1682">
        <v>19611.136817999995</v>
      </c>
      <c r="E19" s="1682">
        <v>0</v>
      </c>
      <c r="F19" s="1682">
        <v>0</v>
      </c>
      <c r="G19" s="1682">
        <v>0</v>
      </c>
      <c r="H19" s="1682">
        <v>19611.136817999995</v>
      </c>
      <c r="I19" s="1682">
        <v>0</v>
      </c>
      <c r="J19" s="1682">
        <v>0</v>
      </c>
      <c r="K19" s="1682">
        <v>0</v>
      </c>
      <c r="L19" s="1682">
        <v>19611.136817999995</v>
      </c>
      <c r="M19" s="690">
        <v>-0.9203657718649596</v>
      </c>
      <c r="N19" s="1070"/>
    </row>
    <row r="20" spans="1:14" x14ac:dyDescent="0.2">
      <c r="A20" s="71" t="s">
        <v>634</v>
      </c>
      <c r="B20" s="1131">
        <v>1.1616304256447241E-2</v>
      </c>
      <c r="C20" s="1131">
        <v>3.4993976131517672E-3</v>
      </c>
      <c r="D20" s="1131">
        <v>1.6931632273302093E-3</v>
      </c>
      <c r="E20" s="1131">
        <v>0</v>
      </c>
      <c r="F20" s="1131">
        <v>0</v>
      </c>
      <c r="G20" s="1131">
        <v>0</v>
      </c>
      <c r="H20" s="1131">
        <v>1.1183552232186115E-3</v>
      </c>
      <c r="I20" s="1131">
        <v>0</v>
      </c>
      <c r="J20" s="1131">
        <v>0</v>
      </c>
      <c r="K20" s="1131">
        <v>0</v>
      </c>
      <c r="L20" s="1131">
        <v>8.9875933362515816E-4</v>
      </c>
      <c r="M20" s="690"/>
      <c r="N20" s="99"/>
    </row>
    <row r="21" spans="1:14" x14ac:dyDescent="0.2">
      <c r="A21" s="71" t="s">
        <v>51</v>
      </c>
      <c r="B21" s="1682">
        <v>3867233.4307992002</v>
      </c>
      <c r="C21" s="1682">
        <v>1333823.840692</v>
      </c>
      <c r="D21" s="1682">
        <v>3321469.5691813999</v>
      </c>
      <c r="E21" s="1682">
        <v>23005.5134554</v>
      </c>
      <c r="F21" s="1682">
        <v>181649.62066439999</v>
      </c>
      <c r="G21" s="1682">
        <v>820896.48766580003</v>
      </c>
      <c r="H21" s="1682">
        <v>4347021.1909670001</v>
      </c>
      <c r="I21" s="1682">
        <v>221555.92541179998</v>
      </c>
      <c r="J21" s="1682">
        <v>594246.09253380005</v>
      </c>
      <c r="K21" s="1682">
        <v>35118.788882800007</v>
      </c>
      <c r="L21" s="1682">
        <v>5197941.9977954002</v>
      </c>
      <c r="M21" s="690"/>
      <c r="N21" s="99"/>
    </row>
    <row r="22" spans="1:14" x14ac:dyDescent="0.2">
      <c r="A22" s="71" t="s">
        <v>634</v>
      </c>
      <c r="B22" s="1131">
        <v>0.18241702616788857</v>
      </c>
      <c r="C22" s="1131">
        <v>0.26462368796080166</v>
      </c>
      <c r="D22" s="1131">
        <v>0.28676512674535459</v>
      </c>
      <c r="E22" s="1131">
        <v>1.3216592979457754E-2</v>
      </c>
      <c r="F22" s="1131">
        <v>9.899229703054456E-2</v>
      </c>
      <c r="G22" s="1131">
        <v>0.34527560597750873</v>
      </c>
      <c r="H22" s="1131">
        <v>0.24789556564093801</v>
      </c>
      <c r="I22" s="1131">
        <v>0.15035960186209793</v>
      </c>
      <c r="J22" s="1131">
        <v>0.3125888821933665</v>
      </c>
      <c r="K22" s="1131">
        <v>3.8592831900907461E-2</v>
      </c>
      <c r="L22" s="1131">
        <v>0.23821662810862237</v>
      </c>
      <c r="M22" s="690"/>
      <c r="N22" s="99"/>
    </row>
    <row r="23" spans="1:14" x14ac:dyDescent="0.2">
      <c r="A23" s="77" t="s">
        <v>1</v>
      </c>
      <c r="B23" s="1682">
        <v>21199958.754069202</v>
      </c>
      <c r="C23" s="1682">
        <v>5040455.1874039993</v>
      </c>
      <c r="D23" s="1682">
        <v>11582543.5501118</v>
      </c>
      <c r="E23" s="1682">
        <v>1740653.850138</v>
      </c>
      <c r="F23" s="1682">
        <v>1834987.4294598002</v>
      </c>
      <c r="G23" s="1682">
        <v>2377510.8158648</v>
      </c>
      <c r="H23" s="1682">
        <v>17535695.645574402</v>
      </c>
      <c r="I23" s="1682">
        <v>1473506.9970124001</v>
      </c>
      <c r="J23" s="1682">
        <v>1901046.7946400002</v>
      </c>
      <c r="K23" s="1682">
        <v>909982.16904560023</v>
      </c>
      <c r="L23" s="1682">
        <v>21820231.606272399</v>
      </c>
      <c r="M23" s="690">
        <v>2.9258210329496048E-2</v>
      </c>
      <c r="N23" s="1070"/>
    </row>
    <row r="24" spans="1:14" x14ac:dyDescent="0.2">
      <c r="A24" s="77" t="s">
        <v>634</v>
      </c>
      <c r="B24" s="623">
        <v>0.99999999999999978</v>
      </c>
      <c r="C24" s="623">
        <v>1</v>
      </c>
      <c r="D24" s="623">
        <v>1</v>
      </c>
      <c r="E24" s="623">
        <v>1</v>
      </c>
      <c r="F24" s="623">
        <v>1</v>
      </c>
      <c r="G24" s="623">
        <v>1</v>
      </c>
      <c r="H24" s="623">
        <v>0.99999999999999978</v>
      </c>
      <c r="I24" s="623">
        <v>1</v>
      </c>
      <c r="J24" s="623">
        <v>1</v>
      </c>
      <c r="K24" s="623">
        <v>1</v>
      </c>
      <c r="L24" s="623">
        <v>1.0000000000000002</v>
      </c>
      <c r="N24" s="99"/>
    </row>
    <row r="25" spans="1:14" ht="2.25" customHeight="1" x14ac:dyDescent="0.2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99"/>
    </row>
    <row r="26" spans="1:14" ht="15.75" customHeight="1" x14ac:dyDescent="0.25">
      <c r="A26" s="17" t="s">
        <v>885</v>
      </c>
      <c r="B26" s="17"/>
      <c r="C26" s="17"/>
      <c r="D26" s="17"/>
      <c r="E26" s="112"/>
      <c r="F26" s="112"/>
      <c r="G26" s="112"/>
      <c r="H26" s="112"/>
      <c r="I26" s="112"/>
      <c r="J26" s="112"/>
      <c r="K26" s="112"/>
      <c r="L26" s="112"/>
      <c r="M26" s="112"/>
      <c r="N26" s="99"/>
    </row>
    <row r="27" spans="1:14" x14ac:dyDescent="0.2">
      <c r="A27" s="17" t="s">
        <v>988</v>
      </c>
      <c r="B27" s="1252"/>
      <c r="C27" s="1252"/>
      <c r="D27" s="1252"/>
      <c r="E27" s="1252"/>
      <c r="F27" s="1252"/>
      <c r="G27" s="1252"/>
      <c r="H27" s="1252"/>
      <c r="I27" s="1252"/>
      <c r="J27" s="1252"/>
      <c r="K27" s="1252"/>
      <c r="L27" s="1252"/>
      <c r="M27" s="76"/>
    </row>
    <row r="28" spans="1:14" x14ac:dyDescent="0.2">
      <c r="A28" s="113" t="s">
        <v>990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</row>
    <row r="29" spans="1:14" x14ac:dyDescent="0.2">
      <c r="A29" s="115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4" ht="15" x14ac:dyDescent="0.25">
      <c r="A30" s="1300"/>
      <c r="B30" s="1200"/>
      <c r="C30" s="1200"/>
      <c r="D30" s="1200"/>
      <c r="E30" s="1200"/>
      <c r="F30" s="1200"/>
      <c r="G30" s="1200"/>
      <c r="H30" s="1200"/>
      <c r="I30" s="1200"/>
      <c r="J30" s="1200"/>
      <c r="K30" s="1200"/>
      <c r="L30" s="1200"/>
      <c r="M30" s="124"/>
    </row>
    <row r="31" spans="1:14" ht="15" x14ac:dyDescent="0.25">
      <c r="B31" s="1705"/>
      <c r="C31" s="1705"/>
      <c r="D31" s="1705"/>
      <c r="E31" s="1077"/>
      <c r="F31" s="1077"/>
      <c r="G31" s="1077"/>
      <c r="H31" s="1077"/>
      <c r="I31" s="1077"/>
      <c r="J31" s="1077"/>
      <c r="K31" s="1077"/>
      <c r="L31" s="1077"/>
      <c r="M31" s="76"/>
    </row>
    <row r="32" spans="1:14" ht="15" x14ac:dyDescent="0.25">
      <c r="A32" s="1300"/>
      <c r="B32" s="1200"/>
      <c r="C32" s="1200"/>
      <c r="D32" s="1200"/>
      <c r="E32" s="1200"/>
      <c r="F32" s="1200"/>
      <c r="G32" s="1200"/>
      <c r="H32" s="1200"/>
      <c r="I32" s="1200"/>
      <c r="J32" s="1200"/>
      <c r="K32" s="1200"/>
      <c r="L32" s="1200"/>
      <c r="M32" s="74"/>
    </row>
    <row r="33" spans="1:13" ht="15" x14ac:dyDescent="0.25">
      <c r="B33" s="1705"/>
      <c r="C33" s="1705"/>
      <c r="D33" s="1705"/>
      <c r="E33" s="1077"/>
      <c r="F33" s="1077"/>
      <c r="G33" s="1077"/>
      <c r="H33" s="1077"/>
      <c r="I33" s="1077"/>
      <c r="J33" s="1077"/>
      <c r="K33" s="1077"/>
      <c r="L33" s="1077"/>
      <c r="M33" s="80"/>
    </row>
    <row r="34" spans="1:13" ht="15" x14ac:dyDescent="0.25">
      <c r="A34" s="1300"/>
      <c r="B34" s="1200"/>
      <c r="C34" s="1200"/>
      <c r="D34" s="1200"/>
      <c r="E34" s="1200"/>
      <c r="F34" s="1200"/>
      <c r="G34" s="1200"/>
      <c r="H34" s="1200"/>
      <c r="I34" s="1200"/>
      <c r="J34" s="1200"/>
      <c r="K34" s="1200"/>
      <c r="L34" s="1200"/>
      <c r="M34" s="78"/>
    </row>
    <row r="35" spans="1:13" ht="15" x14ac:dyDescent="0.25">
      <c r="B35" s="1705"/>
      <c r="C35" s="1705"/>
      <c r="D35" s="1705"/>
      <c r="E35" s="1077"/>
      <c r="F35" s="1077"/>
      <c r="G35" s="1077"/>
      <c r="H35" s="1077"/>
      <c r="I35" s="1077"/>
      <c r="J35" s="1077"/>
      <c r="K35" s="1077"/>
      <c r="L35" s="1077"/>
    </row>
    <row r="36" spans="1:13" ht="15" x14ac:dyDescent="0.25">
      <c r="A36" s="1300"/>
      <c r="B36" s="1200"/>
      <c r="C36" s="1200"/>
      <c r="D36" s="1200"/>
      <c r="E36" s="1200"/>
      <c r="F36" s="1200"/>
      <c r="G36" s="1200"/>
      <c r="H36" s="1200"/>
      <c r="I36" s="1200"/>
      <c r="J36" s="1200"/>
      <c r="K36" s="1200"/>
      <c r="L36" s="1200"/>
    </row>
    <row r="37" spans="1:13" ht="15" x14ac:dyDescent="0.25">
      <c r="B37" s="1705"/>
      <c r="C37" s="1705"/>
      <c r="D37" s="1705"/>
      <c r="E37" s="1077"/>
      <c r="F37" s="1077"/>
      <c r="G37" s="1077"/>
      <c r="H37" s="1077"/>
      <c r="I37" s="1077"/>
      <c r="J37" s="1077"/>
      <c r="K37" s="1077"/>
      <c r="L37" s="1077"/>
    </row>
    <row r="38" spans="1:13" ht="15" x14ac:dyDescent="0.25">
      <c r="A38" s="1300"/>
      <c r="B38" s="1200"/>
      <c r="C38" s="1200"/>
      <c r="D38" s="1200"/>
      <c r="E38" s="1200"/>
      <c r="F38" s="1200"/>
      <c r="G38" s="1200"/>
      <c r="H38" s="1200"/>
      <c r="I38" s="1200"/>
      <c r="J38" s="1200"/>
      <c r="K38" s="1200"/>
      <c r="L38" s="1200"/>
    </row>
    <row r="39" spans="1:13" ht="15" x14ac:dyDescent="0.25">
      <c r="B39" s="1705"/>
      <c r="C39" s="1705"/>
      <c r="D39" s="1705"/>
      <c r="E39" s="1077"/>
      <c r="F39" s="1077"/>
      <c r="G39" s="1077"/>
      <c r="H39" s="1077"/>
      <c r="I39" s="1077"/>
      <c r="J39" s="1077"/>
      <c r="K39" s="1077"/>
      <c r="L39" s="1077"/>
    </row>
    <row r="40" spans="1:13" ht="15" x14ac:dyDescent="0.25">
      <c r="B40" s="1200"/>
      <c r="C40" s="1200"/>
      <c r="D40" s="1200"/>
      <c r="E40" s="1200"/>
      <c r="F40" s="1200"/>
      <c r="G40" s="1200"/>
      <c r="H40" s="1200"/>
      <c r="I40" s="1200"/>
      <c r="J40" s="1200"/>
      <c r="K40" s="1200"/>
      <c r="L40" s="1200"/>
    </row>
  </sheetData>
  <mergeCells count="7">
    <mergeCell ref="A1:M1"/>
    <mergeCell ref="A2:M2"/>
    <mergeCell ref="A3:M3"/>
    <mergeCell ref="B5:D5"/>
    <mergeCell ref="E5:G5"/>
    <mergeCell ref="H5:J5"/>
    <mergeCell ref="M5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2"/>
  <sheetViews>
    <sheetView zoomScaleNormal="100" workbookViewId="0">
      <selection activeCell="A14" sqref="A14"/>
    </sheetView>
  </sheetViews>
  <sheetFormatPr defaultColWidth="11.42578125" defaultRowHeight="15" x14ac:dyDescent="0.25"/>
  <cols>
    <col min="1" max="1" width="19.140625" style="126" customWidth="1"/>
    <col min="2" max="2" width="28.5703125" style="126" customWidth="1"/>
    <col min="3" max="3" width="22.7109375" style="126" customWidth="1"/>
    <col min="4" max="4" width="28" style="126" customWidth="1"/>
    <col min="5" max="5" width="17.7109375" style="126" customWidth="1"/>
    <col min="6" max="16384" width="11.42578125" style="126"/>
  </cols>
  <sheetData>
    <row r="1" spans="1:10" ht="15.75" x14ac:dyDescent="0.25">
      <c r="A1" s="1912" t="s">
        <v>967</v>
      </c>
      <c r="B1" s="1913"/>
      <c r="C1" s="1913"/>
      <c r="D1" s="1913"/>
      <c r="E1" s="1914"/>
    </row>
    <row r="2" spans="1:10" x14ac:dyDescent="0.25">
      <c r="A2" s="1915" t="s">
        <v>2297</v>
      </c>
      <c r="B2" s="1916"/>
      <c r="C2" s="1916"/>
      <c r="D2" s="1916"/>
      <c r="E2" s="1917"/>
    </row>
    <row r="3" spans="1:10" x14ac:dyDescent="0.25">
      <c r="A3" s="1915" t="s">
        <v>968</v>
      </c>
      <c r="B3" s="1916"/>
      <c r="C3" s="1916"/>
      <c r="D3" s="1916"/>
      <c r="E3" s="1917"/>
    </row>
    <row r="4" spans="1:10" ht="3.75" customHeight="1" thickBot="1" x14ac:dyDescent="0.3">
      <c r="A4" s="1277"/>
      <c r="B4" s="64"/>
      <c r="C4" s="64"/>
      <c r="D4" s="64"/>
      <c r="E4" s="65"/>
    </row>
    <row r="5" spans="1:10" x14ac:dyDescent="0.25">
      <c r="A5" s="1278" t="s">
        <v>969</v>
      </c>
      <c r="B5" s="1279" t="s">
        <v>970</v>
      </c>
      <c r="C5" s="1279" t="s">
        <v>971</v>
      </c>
      <c r="D5" s="1279" t="s">
        <v>972</v>
      </c>
      <c r="E5" s="1280" t="s">
        <v>1</v>
      </c>
    </row>
    <row r="6" spans="1:10" x14ac:dyDescent="0.25">
      <c r="A6" s="1281">
        <v>45628</v>
      </c>
      <c r="B6" s="1200">
        <v>6688.7434614000003</v>
      </c>
      <c r="C6" s="1200">
        <v>0</v>
      </c>
      <c r="D6" s="1200">
        <v>52298.719131400001</v>
      </c>
      <c r="E6" s="1201">
        <f>SUM(B6:D6)</f>
        <v>58987.462592800002</v>
      </c>
      <c r="G6" s="1200"/>
      <c r="H6" s="1200"/>
      <c r="I6" s="1200"/>
      <c r="J6" s="1200"/>
    </row>
    <row r="7" spans="1:10" x14ac:dyDescent="0.25">
      <c r="A7" s="1281">
        <v>45629</v>
      </c>
      <c r="B7" s="1200">
        <v>94890.329650200016</v>
      </c>
      <c r="C7" s="1200">
        <v>0</v>
      </c>
      <c r="D7" s="1200">
        <v>20586.251312199998</v>
      </c>
      <c r="E7" s="1201">
        <f t="shared" ref="E7:E26" si="0">SUM(B7:D7)</f>
        <v>115476.58096240001</v>
      </c>
      <c r="G7" s="1200"/>
      <c r="H7" s="1200"/>
      <c r="I7" s="1200"/>
      <c r="J7" s="1200"/>
    </row>
    <row r="8" spans="1:10" x14ac:dyDescent="0.25">
      <c r="A8" s="1281">
        <v>45630</v>
      </c>
      <c r="B8" s="1200">
        <v>92250.559529799983</v>
      </c>
      <c r="C8" s="1200">
        <v>0</v>
      </c>
      <c r="D8" s="1200">
        <v>122629.65552879998</v>
      </c>
      <c r="E8" s="1201">
        <f t="shared" si="0"/>
        <v>214880.21505859995</v>
      </c>
      <c r="G8" s="1200"/>
      <c r="H8" s="1200"/>
      <c r="I8" s="1200"/>
      <c r="J8" s="1200"/>
    </row>
    <row r="9" spans="1:10" x14ac:dyDescent="0.25">
      <c r="A9" s="1281">
        <v>45631</v>
      </c>
      <c r="B9" s="1200">
        <v>29601.198410000001</v>
      </c>
      <c r="C9" s="1200">
        <v>65431.3041228</v>
      </c>
      <c r="D9" s="1200">
        <v>61844.541255000011</v>
      </c>
      <c r="E9" s="1201">
        <f t="shared" si="0"/>
        <v>156877.04378780001</v>
      </c>
      <c r="G9" s="1200"/>
      <c r="H9" s="1200"/>
      <c r="I9" s="1200"/>
      <c r="J9" s="1200"/>
    </row>
    <row r="10" spans="1:10" x14ac:dyDescent="0.25">
      <c r="A10" s="1281">
        <v>45632</v>
      </c>
      <c r="B10" s="1200">
        <v>72248.791673799991</v>
      </c>
      <c r="C10" s="1200">
        <v>0</v>
      </c>
      <c r="D10" s="1200">
        <v>96622.837467800055</v>
      </c>
      <c r="E10" s="1201">
        <f t="shared" si="0"/>
        <v>168871.62914160005</v>
      </c>
      <c r="G10" s="1200"/>
      <c r="H10" s="1200"/>
      <c r="I10" s="1200"/>
      <c r="J10" s="1200"/>
    </row>
    <row r="11" spans="1:10" x14ac:dyDescent="0.25">
      <c r="A11" s="1281">
        <v>45635</v>
      </c>
      <c r="B11" s="1200">
        <v>48227.030546799993</v>
      </c>
      <c r="C11" s="1200">
        <v>0</v>
      </c>
      <c r="D11" s="1200">
        <v>60545.617267800008</v>
      </c>
      <c r="E11" s="1201">
        <f t="shared" si="0"/>
        <v>108772.6478146</v>
      </c>
      <c r="G11" s="1200"/>
      <c r="H11" s="1200"/>
      <c r="I11" s="1200"/>
      <c r="J11" s="1200"/>
    </row>
    <row r="12" spans="1:10" x14ac:dyDescent="0.25">
      <c r="A12" s="1281">
        <v>45636</v>
      </c>
      <c r="B12" s="1200">
        <v>23367.770435800001</v>
      </c>
      <c r="C12" s="1200">
        <v>20056.854341999999</v>
      </c>
      <c r="D12" s="1200">
        <v>24482.5025312</v>
      </c>
      <c r="E12" s="1201">
        <f t="shared" si="0"/>
        <v>67907.127309000003</v>
      </c>
      <c r="G12" s="1200"/>
      <c r="H12" s="1200"/>
      <c r="I12" s="1200"/>
      <c r="J12" s="1200"/>
    </row>
    <row r="13" spans="1:10" x14ac:dyDescent="0.25">
      <c r="A13" s="1281">
        <v>45637</v>
      </c>
      <c r="B13" s="1200">
        <v>85083.056188200004</v>
      </c>
      <c r="C13" s="1200">
        <v>12053.8441604</v>
      </c>
      <c r="D13" s="1200">
        <v>24482.227033600004</v>
      </c>
      <c r="E13" s="1201">
        <f t="shared" si="0"/>
        <v>121619.12738220001</v>
      </c>
      <c r="G13" s="1200"/>
      <c r="H13" s="1200"/>
      <c r="I13" s="1200"/>
      <c r="J13" s="1200"/>
    </row>
    <row r="14" spans="1:10" x14ac:dyDescent="0.25">
      <c r="A14" s="1281">
        <v>45638</v>
      </c>
      <c r="B14" s="1200">
        <v>84688.748052999988</v>
      </c>
      <c r="C14" s="1200">
        <v>3041.7150133999999</v>
      </c>
      <c r="D14" s="1200">
        <v>56878.352985999998</v>
      </c>
      <c r="E14" s="1201">
        <f t="shared" si="0"/>
        <v>144608.81605239998</v>
      </c>
      <c r="G14" s="1200"/>
      <c r="H14" s="1200"/>
      <c r="I14" s="1200"/>
      <c r="J14" s="1200"/>
    </row>
    <row r="15" spans="1:10" x14ac:dyDescent="0.25">
      <c r="A15" s="1281">
        <v>45639</v>
      </c>
      <c r="B15" s="1200">
        <v>95677.024571799993</v>
      </c>
      <c r="C15" s="1200">
        <v>2413.5532512</v>
      </c>
      <c r="D15" s="1200">
        <v>57783.479016199992</v>
      </c>
      <c r="E15" s="1201">
        <f t="shared" si="0"/>
        <v>155874.0568392</v>
      </c>
      <c r="G15" s="1200"/>
      <c r="H15" s="1200"/>
      <c r="I15" s="1200"/>
      <c r="J15" s="1200"/>
    </row>
    <row r="16" spans="1:10" x14ac:dyDescent="0.25">
      <c r="A16" s="1281">
        <v>45642</v>
      </c>
      <c r="B16" s="1200">
        <v>121310.44857960001</v>
      </c>
      <c r="C16" s="1200">
        <v>94166.842013999994</v>
      </c>
      <c r="D16" s="1200">
        <v>100057.9607902</v>
      </c>
      <c r="E16" s="1201">
        <f t="shared" si="0"/>
        <v>315535.2513838</v>
      </c>
      <c r="G16" s="1200"/>
      <c r="H16" s="1200"/>
      <c r="I16" s="1200"/>
      <c r="J16" s="1200"/>
    </row>
    <row r="17" spans="1:10" x14ac:dyDescent="0.25">
      <c r="A17" s="1281">
        <v>45643</v>
      </c>
      <c r="B17" s="1200">
        <v>128405.09796660001</v>
      </c>
      <c r="C17" s="1200">
        <v>0</v>
      </c>
      <c r="D17" s="1200">
        <v>40892.571200600003</v>
      </c>
      <c r="E17" s="1201">
        <f t="shared" si="0"/>
        <v>169297.66916720002</v>
      </c>
      <c r="G17" s="1200"/>
      <c r="H17" s="1200"/>
      <c r="I17" s="1200"/>
      <c r="J17" s="1200"/>
    </row>
    <row r="18" spans="1:10" x14ac:dyDescent="0.25">
      <c r="A18" s="1281">
        <v>45644</v>
      </c>
      <c r="B18" s="1200">
        <v>82955.462242800015</v>
      </c>
      <c r="C18" s="1200">
        <v>0</v>
      </c>
      <c r="D18" s="1200">
        <v>62956.920576199991</v>
      </c>
      <c r="E18" s="1201">
        <f t="shared" si="0"/>
        <v>145912.38281899999</v>
      </c>
      <c r="G18" s="1200"/>
      <c r="H18" s="1200"/>
      <c r="I18" s="1200"/>
      <c r="J18" s="1200"/>
    </row>
    <row r="19" spans="1:10" x14ac:dyDescent="0.25">
      <c r="A19" s="1281">
        <v>45645</v>
      </c>
      <c r="B19" s="1200">
        <v>92569.844509800023</v>
      </c>
      <c r="C19" s="1200">
        <v>0</v>
      </c>
      <c r="D19" s="1200">
        <v>70465.400560800001</v>
      </c>
      <c r="E19" s="1201">
        <f t="shared" si="0"/>
        <v>163035.24507060001</v>
      </c>
      <c r="G19" s="1200"/>
      <c r="H19" s="1200"/>
      <c r="I19" s="1200"/>
      <c r="J19" s="1200"/>
    </row>
    <row r="20" spans="1:10" x14ac:dyDescent="0.25">
      <c r="A20" s="1281">
        <v>45646</v>
      </c>
      <c r="B20" s="1200">
        <v>140376.630359</v>
      </c>
      <c r="C20" s="1200">
        <v>0</v>
      </c>
      <c r="D20" s="1200">
        <v>50418.800203799998</v>
      </c>
      <c r="E20" s="1201">
        <f t="shared" si="0"/>
        <v>190795.4305628</v>
      </c>
      <c r="G20" s="1200"/>
      <c r="H20" s="1200"/>
      <c r="I20" s="1200"/>
      <c r="J20" s="1200"/>
    </row>
    <row r="21" spans="1:10" x14ac:dyDescent="0.25">
      <c r="A21" s="1281">
        <v>45649</v>
      </c>
      <c r="B21" s="1200">
        <v>139908.7081126</v>
      </c>
      <c r="C21" s="1200">
        <v>154234.2080706</v>
      </c>
      <c r="D21" s="1200">
        <v>74442.690400399995</v>
      </c>
      <c r="E21" s="1201">
        <f t="shared" si="0"/>
        <v>368585.60658359993</v>
      </c>
      <c r="G21" s="1200"/>
      <c r="H21" s="1200"/>
      <c r="I21" s="1200"/>
      <c r="J21" s="1200"/>
    </row>
    <row r="22" spans="1:10" x14ac:dyDescent="0.25">
      <c r="A22" s="1281">
        <v>45650</v>
      </c>
      <c r="B22" s="1200">
        <v>123859.8027338</v>
      </c>
      <c r="C22" s="1200">
        <v>0</v>
      </c>
      <c r="D22" s="1200">
        <v>24176.648676599998</v>
      </c>
      <c r="E22" s="1201">
        <f t="shared" si="0"/>
        <v>148036.45141039998</v>
      </c>
      <c r="G22" s="1200"/>
      <c r="H22" s="1200"/>
      <c r="I22" s="1200"/>
      <c r="J22" s="1200"/>
    </row>
    <row r="23" spans="1:10" x14ac:dyDescent="0.25">
      <c r="A23" s="1281">
        <v>45652</v>
      </c>
      <c r="B23" s="1200">
        <v>84180.823911799991</v>
      </c>
      <c r="C23" s="1200">
        <v>0</v>
      </c>
      <c r="D23" s="1200">
        <v>66197.032140400013</v>
      </c>
      <c r="E23" s="1201">
        <f t="shared" si="0"/>
        <v>150377.85605220002</v>
      </c>
      <c r="G23" s="1200"/>
      <c r="H23" s="1200"/>
      <c r="I23" s="1200"/>
      <c r="J23" s="1200"/>
    </row>
    <row r="24" spans="1:10" x14ac:dyDescent="0.25">
      <c r="A24" s="1281">
        <v>45653</v>
      </c>
      <c r="B24" s="1200">
        <v>202606.37550019997</v>
      </c>
      <c r="C24" s="1200">
        <v>25699.999964800001</v>
      </c>
      <c r="D24" s="1200">
        <v>135445.01985139999</v>
      </c>
      <c r="E24" s="1201">
        <f t="shared" si="0"/>
        <v>363751.39531639998</v>
      </c>
      <c r="G24" s="1200"/>
      <c r="H24" s="1200"/>
      <c r="I24" s="1200"/>
      <c r="J24" s="1200"/>
    </row>
    <row r="25" spans="1:10" x14ac:dyDescent="0.25">
      <c r="A25" s="1281">
        <v>45656</v>
      </c>
      <c r="B25" s="1200">
        <v>87563.988565200023</v>
      </c>
      <c r="C25" s="1200">
        <v>0</v>
      </c>
      <c r="D25" s="1200">
        <v>102104.865632</v>
      </c>
      <c r="E25" s="1201">
        <f t="shared" si="0"/>
        <v>189668.85419720004</v>
      </c>
      <c r="G25" s="1200"/>
      <c r="H25" s="1200"/>
      <c r="I25" s="1200"/>
      <c r="J25" s="1200"/>
    </row>
    <row r="26" spans="1:10" ht="15.75" thickBot="1" x14ac:dyDescent="0.3">
      <c r="A26" s="1281">
        <v>45657</v>
      </c>
      <c r="B26" s="1200">
        <v>60354.361153799997</v>
      </c>
      <c r="C26" s="1200">
        <v>0</v>
      </c>
      <c r="D26" s="1200">
        <v>28828.712674999995</v>
      </c>
      <c r="E26" s="1201">
        <f t="shared" si="0"/>
        <v>89183.073828799999</v>
      </c>
      <c r="G26" s="1200"/>
      <c r="H26" s="1200"/>
      <c r="I26" s="1200"/>
      <c r="J26" s="1200"/>
    </row>
    <row r="27" spans="1:10" ht="15.75" thickBot="1" x14ac:dyDescent="0.3">
      <c r="A27" s="1282" t="s">
        <v>1</v>
      </c>
      <c r="B27" s="127">
        <f>SUM(B6:B26)</f>
        <v>1896814.7961559999</v>
      </c>
      <c r="C27" s="127">
        <f>SUM(C6:C26)</f>
        <v>377098.3209392</v>
      </c>
      <c r="D27" s="127">
        <f>SUM(D6:D26)</f>
        <v>1334140.8062374</v>
      </c>
      <c r="E27" s="1283">
        <f>SUM(E6:E26)</f>
        <v>3608053.9233325999</v>
      </c>
      <c r="F27" s="128"/>
      <c r="G27" s="1200"/>
      <c r="H27" s="1200"/>
      <c r="I27" s="1200"/>
      <c r="J27" s="1200"/>
    </row>
    <row r="28" spans="1:10" ht="6" customHeight="1" thickBot="1" x14ac:dyDescent="0.3">
      <c r="A28" s="1918"/>
      <c r="B28" s="1918"/>
      <c r="C28" s="1918"/>
      <c r="D28" s="1918"/>
      <c r="E28" s="1918"/>
    </row>
    <row r="29" spans="1:10" ht="15.75" thickTop="1" x14ac:dyDescent="0.25">
      <c r="A29" s="129" t="s">
        <v>885</v>
      </c>
      <c r="B29" s="130"/>
      <c r="C29" s="130"/>
      <c r="D29" s="130"/>
      <c r="E29" s="130"/>
    </row>
    <row r="32" spans="1:10" x14ac:dyDescent="0.25">
      <c r="E32" s="131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L75"/>
  <sheetViews>
    <sheetView zoomScale="85" zoomScaleNormal="85" workbookViewId="0">
      <selection activeCell="F32" sqref="F32"/>
    </sheetView>
  </sheetViews>
  <sheetFormatPr defaultColWidth="9.140625" defaultRowHeight="15" x14ac:dyDescent="0.25"/>
  <cols>
    <col min="1" max="1" width="27" customWidth="1"/>
    <col min="2" max="2" width="7" bestFit="1" customWidth="1"/>
    <col min="3" max="3" width="7.7109375" bestFit="1" customWidth="1"/>
    <col min="4" max="256" width="11.42578125" customWidth="1"/>
    <col min="257" max="257" width="24.5703125" customWidth="1"/>
    <col min="258" max="512" width="11.42578125" customWidth="1"/>
    <col min="513" max="513" width="24.5703125" customWidth="1"/>
    <col min="514" max="768" width="11.42578125" customWidth="1"/>
    <col min="769" max="769" width="24.5703125" customWidth="1"/>
    <col min="770" max="1024" width="11.42578125" customWidth="1"/>
    <col min="1025" max="1025" width="24.5703125" customWidth="1"/>
    <col min="1026" max="1280" width="11.42578125" customWidth="1"/>
    <col min="1281" max="1281" width="24.5703125" customWidth="1"/>
    <col min="1282" max="1536" width="11.42578125" customWidth="1"/>
    <col min="1537" max="1537" width="24.5703125" customWidth="1"/>
    <col min="1538" max="1792" width="11.42578125" customWidth="1"/>
    <col min="1793" max="1793" width="24.5703125" customWidth="1"/>
    <col min="1794" max="2048" width="11.42578125" customWidth="1"/>
    <col min="2049" max="2049" width="24.5703125" customWidth="1"/>
    <col min="2050" max="2304" width="11.42578125" customWidth="1"/>
    <col min="2305" max="2305" width="24.5703125" customWidth="1"/>
    <col min="2306" max="2560" width="11.42578125" customWidth="1"/>
    <col min="2561" max="2561" width="24.5703125" customWidth="1"/>
    <col min="2562" max="2816" width="11.42578125" customWidth="1"/>
    <col min="2817" max="2817" width="24.5703125" customWidth="1"/>
    <col min="2818" max="3072" width="11.42578125" customWidth="1"/>
    <col min="3073" max="3073" width="24.5703125" customWidth="1"/>
    <col min="3074" max="3328" width="11.42578125" customWidth="1"/>
    <col min="3329" max="3329" width="24.5703125" customWidth="1"/>
    <col min="3330" max="3584" width="11.42578125" customWidth="1"/>
    <col min="3585" max="3585" width="24.5703125" customWidth="1"/>
    <col min="3586" max="3840" width="11.42578125" customWidth="1"/>
    <col min="3841" max="3841" width="24.5703125" customWidth="1"/>
    <col min="3842" max="4096" width="11.42578125" customWidth="1"/>
    <col min="4097" max="4097" width="24.5703125" customWidth="1"/>
    <col min="4098" max="4352" width="11.42578125" customWidth="1"/>
    <col min="4353" max="4353" width="24.5703125" customWidth="1"/>
    <col min="4354" max="4608" width="11.42578125" customWidth="1"/>
    <col min="4609" max="4609" width="24.5703125" customWidth="1"/>
    <col min="4610" max="4864" width="11.42578125" customWidth="1"/>
    <col min="4865" max="4865" width="24.5703125" customWidth="1"/>
    <col min="4866" max="5120" width="11.42578125" customWidth="1"/>
    <col min="5121" max="5121" width="24.5703125" customWidth="1"/>
    <col min="5122" max="5376" width="11.42578125" customWidth="1"/>
    <col min="5377" max="5377" width="24.5703125" customWidth="1"/>
    <col min="5378" max="5632" width="11.42578125" customWidth="1"/>
    <col min="5633" max="5633" width="24.5703125" customWidth="1"/>
    <col min="5634" max="5888" width="11.42578125" customWidth="1"/>
    <col min="5889" max="5889" width="24.5703125" customWidth="1"/>
    <col min="5890" max="6144" width="11.42578125" customWidth="1"/>
    <col min="6145" max="6145" width="24.5703125" customWidth="1"/>
    <col min="6146" max="6400" width="11.42578125" customWidth="1"/>
    <col min="6401" max="6401" width="24.5703125" customWidth="1"/>
    <col min="6402" max="6656" width="11.42578125" customWidth="1"/>
    <col min="6657" max="6657" width="24.5703125" customWidth="1"/>
    <col min="6658" max="6912" width="11.42578125" customWidth="1"/>
    <col min="6913" max="6913" width="24.5703125" customWidth="1"/>
    <col min="6914" max="7168" width="11.42578125" customWidth="1"/>
    <col min="7169" max="7169" width="24.5703125" customWidth="1"/>
    <col min="7170" max="7424" width="11.42578125" customWidth="1"/>
    <col min="7425" max="7425" width="24.5703125" customWidth="1"/>
    <col min="7426" max="7680" width="11.42578125" customWidth="1"/>
    <col min="7681" max="7681" width="24.5703125" customWidth="1"/>
    <col min="7682" max="7936" width="11.42578125" customWidth="1"/>
    <col min="7937" max="7937" width="24.5703125" customWidth="1"/>
    <col min="7938" max="8192" width="11.42578125" customWidth="1"/>
    <col min="8193" max="8193" width="24.5703125" customWidth="1"/>
    <col min="8194" max="8448" width="11.42578125" customWidth="1"/>
    <col min="8449" max="8449" width="24.5703125" customWidth="1"/>
    <col min="8450" max="8704" width="11.42578125" customWidth="1"/>
    <col min="8705" max="8705" width="24.5703125" customWidth="1"/>
    <col min="8706" max="8960" width="11.42578125" customWidth="1"/>
    <col min="8961" max="8961" width="24.5703125" customWidth="1"/>
    <col min="8962" max="9216" width="11.42578125" customWidth="1"/>
    <col min="9217" max="9217" width="24.5703125" customWidth="1"/>
    <col min="9218" max="9472" width="11.42578125" customWidth="1"/>
    <col min="9473" max="9473" width="24.5703125" customWidth="1"/>
    <col min="9474" max="9728" width="11.42578125" customWidth="1"/>
    <col min="9729" max="9729" width="24.5703125" customWidth="1"/>
    <col min="9730" max="9984" width="11.42578125" customWidth="1"/>
    <col min="9985" max="9985" width="24.5703125" customWidth="1"/>
    <col min="9986" max="10240" width="11.42578125" customWidth="1"/>
    <col min="10241" max="10241" width="24.5703125" customWidth="1"/>
    <col min="10242" max="10496" width="11.42578125" customWidth="1"/>
    <col min="10497" max="10497" width="24.5703125" customWidth="1"/>
    <col min="10498" max="10752" width="11.42578125" customWidth="1"/>
    <col min="10753" max="10753" width="24.5703125" customWidth="1"/>
    <col min="10754" max="11008" width="11.42578125" customWidth="1"/>
    <col min="11009" max="11009" width="24.5703125" customWidth="1"/>
    <col min="11010" max="11264" width="11.42578125" customWidth="1"/>
    <col min="11265" max="11265" width="24.5703125" customWidth="1"/>
    <col min="11266" max="11520" width="11.42578125" customWidth="1"/>
    <col min="11521" max="11521" width="24.5703125" customWidth="1"/>
    <col min="11522" max="11776" width="11.42578125" customWidth="1"/>
    <col min="11777" max="11777" width="24.5703125" customWidth="1"/>
    <col min="11778" max="12032" width="11.42578125" customWidth="1"/>
    <col min="12033" max="12033" width="24.5703125" customWidth="1"/>
    <col min="12034" max="12288" width="11.42578125" customWidth="1"/>
    <col min="12289" max="12289" width="24.5703125" customWidth="1"/>
    <col min="12290" max="12544" width="11.42578125" customWidth="1"/>
    <col min="12545" max="12545" width="24.5703125" customWidth="1"/>
    <col min="12546" max="12800" width="11.42578125" customWidth="1"/>
    <col min="12801" max="12801" width="24.5703125" customWidth="1"/>
    <col min="12802" max="13056" width="11.42578125" customWidth="1"/>
    <col min="13057" max="13057" width="24.5703125" customWidth="1"/>
    <col min="13058" max="13312" width="11.42578125" customWidth="1"/>
    <col min="13313" max="13313" width="24.5703125" customWidth="1"/>
    <col min="13314" max="13568" width="11.42578125" customWidth="1"/>
    <col min="13569" max="13569" width="24.5703125" customWidth="1"/>
    <col min="13570" max="13824" width="11.42578125" customWidth="1"/>
    <col min="13825" max="13825" width="24.5703125" customWidth="1"/>
    <col min="13826" max="14080" width="11.42578125" customWidth="1"/>
    <col min="14081" max="14081" width="24.5703125" customWidth="1"/>
    <col min="14082" max="14336" width="11.42578125" customWidth="1"/>
    <col min="14337" max="14337" width="24.5703125" customWidth="1"/>
    <col min="14338" max="14592" width="11.42578125" customWidth="1"/>
    <col min="14593" max="14593" width="24.5703125" customWidth="1"/>
    <col min="14594" max="14848" width="11.42578125" customWidth="1"/>
    <col min="14849" max="14849" width="24.5703125" customWidth="1"/>
    <col min="14850" max="15104" width="11.42578125" customWidth="1"/>
    <col min="15105" max="15105" width="24.5703125" customWidth="1"/>
    <col min="15106" max="15360" width="11.42578125" customWidth="1"/>
    <col min="15361" max="15361" width="24.5703125" customWidth="1"/>
    <col min="15362" max="15616" width="11.42578125" customWidth="1"/>
    <col min="15617" max="15617" width="24.5703125" customWidth="1"/>
    <col min="15618" max="15872" width="11.42578125" customWidth="1"/>
    <col min="15873" max="15873" width="24.5703125" customWidth="1"/>
    <col min="15874" max="16128" width="11.42578125" customWidth="1"/>
    <col min="16129" max="16129" width="24.5703125" customWidth="1"/>
    <col min="16130" max="16384" width="11.42578125" customWidth="1"/>
  </cols>
  <sheetData>
    <row r="1" spans="1:12" ht="15.75" x14ac:dyDescent="0.25">
      <c r="A1" s="1921" t="s">
        <v>659</v>
      </c>
      <c r="B1" s="1921"/>
      <c r="C1" s="1921"/>
      <c r="D1" s="1921"/>
      <c r="E1" s="1921"/>
      <c r="F1" s="1921"/>
      <c r="G1" s="1921"/>
      <c r="H1" s="1921"/>
      <c r="I1" s="1921"/>
      <c r="J1" s="1921"/>
      <c r="K1" s="1921"/>
      <c r="L1" s="1921"/>
    </row>
    <row r="2" spans="1:12" ht="15.75" x14ac:dyDescent="0.25">
      <c r="A2" s="1921" t="s">
        <v>660</v>
      </c>
      <c r="B2" s="1921"/>
      <c r="C2" s="1921"/>
      <c r="D2" s="1921"/>
      <c r="E2" s="1921"/>
      <c r="F2" s="1921"/>
      <c r="G2" s="1921"/>
      <c r="H2" s="1921"/>
      <c r="I2" s="1921"/>
      <c r="J2" s="1921"/>
      <c r="K2" s="1921"/>
      <c r="L2" s="1921"/>
    </row>
    <row r="3" spans="1:12" ht="15.75" x14ac:dyDescent="0.25">
      <c r="A3" s="1921" t="s">
        <v>2456</v>
      </c>
      <c r="B3" s="1921"/>
      <c r="C3" s="1921"/>
      <c r="D3" s="1921"/>
      <c r="E3" s="1921"/>
      <c r="F3" s="1921"/>
      <c r="G3" s="1921"/>
      <c r="H3" s="1921"/>
      <c r="I3" s="1921"/>
      <c r="J3" s="1921"/>
      <c r="K3" s="1921"/>
      <c r="L3" s="1921"/>
    </row>
    <row r="4" spans="1:12" ht="4.5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5.75" thickBot="1" x14ac:dyDescent="0.3">
      <c r="A5" s="40"/>
      <c r="B5" s="42"/>
      <c r="C5" s="43"/>
      <c r="D5" s="1922" t="s">
        <v>907</v>
      </c>
      <c r="E5" s="1923"/>
      <c r="F5" s="1923"/>
      <c r="G5" s="1923"/>
      <c r="H5" s="1923"/>
      <c r="I5" s="1923"/>
      <c r="J5" s="1923"/>
      <c r="K5" s="1923"/>
      <c r="L5" s="1924"/>
    </row>
    <row r="6" spans="1:12" x14ac:dyDescent="0.25">
      <c r="A6" s="692" t="s">
        <v>661</v>
      </c>
      <c r="B6" s="693" t="s">
        <v>662</v>
      </c>
      <c r="C6" s="693" t="s">
        <v>24</v>
      </c>
      <c r="D6" s="694" t="s">
        <v>663</v>
      </c>
      <c r="E6" s="694" t="s">
        <v>664</v>
      </c>
      <c r="F6" s="694" t="s">
        <v>665</v>
      </c>
      <c r="G6" s="694" t="s">
        <v>666</v>
      </c>
      <c r="H6" s="694" t="s">
        <v>667</v>
      </c>
      <c r="I6" s="694" t="s">
        <v>668</v>
      </c>
      <c r="J6" s="694" t="s">
        <v>669</v>
      </c>
      <c r="K6" s="694" t="s">
        <v>670</v>
      </c>
      <c r="L6" s="695" t="s">
        <v>671</v>
      </c>
    </row>
    <row r="7" spans="1:12" x14ac:dyDescent="0.25">
      <c r="A7" s="1925" t="s">
        <v>672</v>
      </c>
      <c r="B7" s="61" t="s">
        <v>527</v>
      </c>
      <c r="C7" s="62" t="s">
        <v>685</v>
      </c>
      <c r="D7" s="41"/>
      <c r="E7" s="41"/>
      <c r="F7" s="41"/>
      <c r="G7" s="41"/>
      <c r="H7" s="41"/>
      <c r="I7" s="41"/>
      <c r="J7" s="41"/>
      <c r="K7" s="41"/>
      <c r="L7" s="41">
        <v>5.7</v>
      </c>
    </row>
    <row r="8" spans="1:12" s="1705" customFormat="1" x14ac:dyDescent="0.25">
      <c r="A8" s="1926"/>
      <c r="B8" s="61" t="s">
        <v>674</v>
      </c>
      <c r="C8" s="62" t="s">
        <v>578</v>
      </c>
      <c r="D8" s="41"/>
      <c r="E8" s="41"/>
      <c r="F8" s="41"/>
      <c r="G8" s="41"/>
      <c r="H8" s="41"/>
      <c r="I8" s="41"/>
      <c r="J8" s="41"/>
      <c r="K8" s="41"/>
      <c r="L8" s="41">
        <v>6.75</v>
      </c>
    </row>
    <row r="9" spans="1:12" s="1705" customFormat="1" x14ac:dyDescent="0.25">
      <c r="A9" s="1926"/>
      <c r="B9" s="61" t="s">
        <v>674</v>
      </c>
      <c r="C9" s="62" t="s">
        <v>607</v>
      </c>
      <c r="D9" s="41"/>
      <c r="E9" s="41"/>
      <c r="F9" s="41"/>
      <c r="G9" s="41"/>
      <c r="H9" s="41"/>
      <c r="I9" s="41"/>
      <c r="J9" s="41"/>
      <c r="K9" s="41"/>
      <c r="L9" s="41">
        <v>7</v>
      </c>
    </row>
    <row r="10" spans="1:12" s="1705" customFormat="1" x14ac:dyDescent="0.25">
      <c r="A10" s="1926"/>
      <c r="B10" s="61" t="s">
        <v>674</v>
      </c>
      <c r="C10" s="62" t="s">
        <v>588</v>
      </c>
      <c r="D10" s="41"/>
      <c r="E10" s="41"/>
      <c r="F10" s="41"/>
      <c r="G10" s="41"/>
      <c r="H10" s="41"/>
      <c r="I10" s="41"/>
      <c r="J10" s="41"/>
      <c r="K10" s="41"/>
      <c r="L10" s="41">
        <v>6</v>
      </c>
    </row>
    <row r="11" spans="1:12" x14ac:dyDescent="0.25">
      <c r="A11" s="1926"/>
      <c r="B11" s="61" t="s">
        <v>675</v>
      </c>
      <c r="C11" s="62" t="s">
        <v>571</v>
      </c>
      <c r="D11" s="41"/>
      <c r="E11" s="41"/>
      <c r="F11" s="41"/>
      <c r="G11" s="41"/>
      <c r="H11" s="41"/>
      <c r="I11" s="41"/>
      <c r="J11" s="41">
        <v>6.23</v>
      </c>
      <c r="K11" s="41"/>
      <c r="L11" s="41"/>
    </row>
    <row r="12" spans="1:12" x14ac:dyDescent="0.25">
      <c r="A12" s="1926"/>
      <c r="B12" s="61" t="s">
        <v>675</v>
      </c>
      <c r="C12" s="62" t="s">
        <v>592</v>
      </c>
      <c r="D12" s="41"/>
      <c r="E12" s="41"/>
      <c r="F12" s="41"/>
      <c r="G12" s="41"/>
      <c r="H12" s="41"/>
      <c r="I12" s="41"/>
      <c r="J12" s="41">
        <v>6.5</v>
      </c>
      <c r="K12" s="41"/>
      <c r="L12" s="41"/>
    </row>
    <row r="13" spans="1:12" x14ac:dyDescent="0.25">
      <c r="A13" s="1926"/>
      <c r="B13" s="61" t="s">
        <v>675</v>
      </c>
      <c r="C13" s="62" t="s">
        <v>612</v>
      </c>
      <c r="D13" s="41"/>
      <c r="E13" s="41"/>
      <c r="F13" s="41"/>
      <c r="G13" s="41"/>
      <c r="H13" s="41"/>
      <c r="I13" s="41"/>
      <c r="J13" s="41">
        <v>6.75</v>
      </c>
      <c r="K13" s="41"/>
      <c r="L13" s="41"/>
    </row>
    <row r="14" spans="1:12" ht="15" hidden="1" customHeight="1" x14ac:dyDescent="0.25">
      <c r="A14" s="9"/>
      <c r="B14" s="6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5" hidden="1" customHeight="1" x14ac:dyDescent="0.25">
      <c r="A15" s="9"/>
      <c r="B15" s="6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5" hidden="1" customHeight="1" x14ac:dyDescent="0.25">
      <c r="A16" s="9"/>
      <c r="B16" s="6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5" hidden="1" customHeight="1" x14ac:dyDescent="0.25">
      <c r="A17" s="9"/>
      <c r="B17" s="6"/>
      <c r="C17" s="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ht="15" hidden="1" customHeight="1" x14ac:dyDescent="0.25">
      <c r="A18" s="9"/>
      <c r="B18" s="6"/>
      <c r="C18" s="7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15" hidden="1" customHeight="1" x14ac:dyDescent="0.25">
      <c r="A19" s="9"/>
      <c r="B19" s="6"/>
      <c r="C19" s="7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15" hidden="1" customHeight="1" x14ac:dyDescent="0.25">
      <c r="A20" s="9"/>
      <c r="B20" s="6"/>
      <c r="C20" s="7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</row>
    <row r="21" spans="1:12" ht="15" hidden="1" customHeight="1" x14ac:dyDescent="0.25">
      <c r="A21" s="9"/>
      <c r="B21" s="6"/>
      <c r="C21" s="6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</row>
    <row r="22" spans="1:12" ht="6.7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x14ac:dyDescent="0.25">
      <c r="A23" s="37" t="s">
        <v>679</v>
      </c>
      <c r="B23" s="10"/>
      <c r="C23" s="10"/>
      <c r="D23" s="10"/>
      <c r="E23" s="10"/>
      <c r="F23" s="10"/>
      <c r="G23" s="10"/>
      <c r="H23" s="10"/>
      <c r="I23" s="11"/>
      <c r="J23" s="11"/>
      <c r="K23" s="11"/>
      <c r="L23" s="11"/>
    </row>
    <row r="24" spans="1:12" x14ac:dyDescent="0.25">
      <c r="A24" s="4"/>
    </row>
    <row r="25" spans="1:12" x14ac:dyDescent="0.25">
      <c r="D25" s="12"/>
    </row>
    <row r="26" spans="1:12" ht="15.75" x14ac:dyDescent="0.25">
      <c r="A26" s="1921" t="s">
        <v>659</v>
      </c>
      <c r="B26" s="1921"/>
      <c r="C26" s="1921"/>
      <c r="D26" s="1921"/>
      <c r="E26" s="1921"/>
      <c r="F26" s="1921"/>
      <c r="G26" s="1921"/>
      <c r="H26" s="1921"/>
      <c r="I26" s="1921"/>
      <c r="J26" s="1921"/>
      <c r="K26" s="1921"/>
      <c r="L26" s="1921"/>
    </row>
    <row r="27" spans="1:12" ht="15.75" x14ac:dyDescent="0.25">
      <c r="A27" s="1921" t="s">
        <v>680</v>
      </c>
      <c r="B27" s="1921"/>
      <c r="C27" s="1921"/>
      <c r="D27" s="1921"/>
      <c r="E27" s="1921"/>
      <c r="F27" s="1921"/>
      <c r="G27" s="1921"/>
      <c r="H27" s="1921"/>
      <c r="I27" s="1921"/>
      <c r="J27" s="1921"/>
      <c r="K27" s="1921"/>
      <c r="L27" s="1921"/>
    </row>
    <row r="28" spans="1:12" ht="15.75" x14ac:dyDescent="0.25">
      <c r="A28" s="1921" t="s">
        <v>2456</v>
      </c>
      <c r="B28" s="1921"/>
      <c r="C28" s="1921"/>
      <c r="D28" s="1921"/>
      <c r="E28" s="1921"/>
      <c r="F28" s="1921"/>
      <c r="G28" s="1921"/>
      <c r="H28" s="1921"/>
      <c r="I28" s="1921"/>
      <c r="J28" s="1921"/>
      <c r="K28" s="1921"/>
      <c r="L28" s="1921"/>
    </row>
    <row r="29" spans="1:12" ht="4.5" customHeight="1" thickBo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15.75" thickBot="1" x14ac:dyDescent="0.3">
      <c r="A30" s="696"/>
      <c r="B30" s="697"/>
      <c r="C30" s="698"/>
      <c r="D30" s="1927" t="s">
        <v>907</v>
      </c>
      <c r="E30" s="1928"/>
      <c r="F30" s="1928"/>
      <c r="G30" s="1928"/>
      <c r="H30" s="1928"/>
      <c r="I30" s="1928"/>
      <c r="J30" s="1928"/>
      <c r="K30" s="1928"/>
      <c r="L30" s="1929"/>
    </row>
    <row r="31" spans="1:12" x14ac:dyDescent="0.25">
      <c r="A31" s="699" t="s">
        <v>661</v>
      </c>
      <c r="B31" s="700" t="s">
        <v>662</v>
      </c>
      <c r="C31" s="700" t="s">
        <v>24</v>
      </c>
      <c r="D31" s="700" t="s">
        <v>663</v>
      </c>
      <c r="E31" s="700" t="s">
        <v>664</v>
      </c>
      <c r="F31" s="700" t="s">
        <v>665</v>
      </c>
      <c r="G31" s="700" t="s">
        <v>666</v>
      </c>
      <c r="H31" s="700" t="s">
        <v>667</v>
      </c>
      <c r="I31" s="700" t="s">
        <v>668</v>
      </c>
      <c r="J31" s="700" t="s">
        <v>669</v>
      </c>
      <c r="K31" s="700" t="s">
        <v>670</v>
      </c>
      <c r="L31" s="591" t="s">
        <v>671</v>
      </c>
    </row>
    <row r="32" spans="1:12" x14ac:dyDescent="0.25">
      <c r="A32" s="1930" t="s">
        <v>672</v>
      </c>
      <c r="B32" s="61" t="s">
        <v>527</v>
      </c>
      <c r="C32" s="62" t="s">
        <v>682</v>
      </c>
      <c r="D32" s="41"/>
      <c r="E32" s="41"/>
      <c r="F32" s="41"/>
      <c r="G32" s="41"/>
      <c r="H32" s="41"/>
      <c r="I32" s="41"/>
      <c r="J32" s="41"/>
      <c r="K32" s="41"/>
      <c r="L32" s="1655">
        <v>5.99</v>
      </c>
    </row>
    <row r="33" spans="1:12" x14ac:dyDescent="0.25">
      <c r="A33" s="1931"/>
      <c r="B33" s="61" t="s">
        <v>527</v>
      </c>
      <c r="C33" s="62" t="s">
        <v>683</v>
      </c>
      <c r="D33" s="41"/>
      <c r="E33" s="41"/>
      <c r="F33" s="41"/>
      <c r="G33" s="41"/>
      <c r="H33" s="41"/>
      <c r="I33" s="41"/>
      <c r="J33" s="41"/>
      <c r="K33" s="41"/>
      <c r="L33" s="1655">
        <v>5.25</v>
      </c>
    </row>
    <row r="34" spans="1:12" x14ac:dyDescent="0.25">
      <c r="A34" s="1931"/>
      <c r="B34" s="61" t="s">
        <v>527</v>
      </c>
      <c r="C34" s="62" t="s">
        <v>685</v>
      </c>
      <c r="D34" s="41"/>
      <c r="E34" s="41"/>
      <c r="F34" s="41"/>
      <c r="G34" s="41"/>
      <c r="H34" s="41"/>
      <c r="I34" s="41"/>
      <c r="J34" s="41"/>
      <c r="K34" s="41"/>
      <c r="L34" s="1655">
        <v>5.6</v>
      </c>
    </row>
    <row r="35" spans="1:12" x14ac:dyDescent="0.25">
      <c r="A35" s="1931"/>
      <c r="B35" s="61" t="s">
        <v>674</v>
      </c>
      <c r="C35" s="62" t="s">
        <v>607</v>
      </c>
      <c r="D35" s="41"/>
      <c r="E35" s="41"/>
      <c r="F35" s="41"/>
      <c r="G35" s="41"/>
      <c r="H35" s="41"/>
      <c r="I35" s="41"/>
      <c r="J35" s="41"/>
      <c r="K35" s="41"/>
      <c r="L35" s="1655">
        <v>6.5</v>
      </c>
    </row>
    <row r="36" spans="1:12" x14ac:dyDescent="0.25">
      <c r="A36" s="1931"/>
      <c r="B36" s="61" t="s">
        <v>674</v>
      </c>
      <c r="C36" s="62" t="s">
        <v>1896</v>
      </c>
      <c r="D36" s="41"/>
      <c r="E36" s="41"/>
      <c r="F36" s="41"/>
      <c r="G36" s="41"/>
      <c r="H36" s="41"/>
      <c r="I36" s="41"/>
      <c r="J36" s="41"/>
      <c r="K36" s="41"/>
      <c r="L36" s="1655">
        <v>6.17</v>
      </c>
    </row>
    <row r="37" spans="1:12" x14ac:dyDescent="0.25">
      <c r="A37" s="1931"/>
      <c r="B37" s="61" t="s">
        <v>674</v>
      </c>
      <c r="C37" s="62" t="s">
        <v>581</v>
      </c>
      <c r="D37" s="41"/>
      <c r="E37" s="41"/>
      <c r="F37" s="41"/>
      <c r="G37" s="41"/>
      <c r="H37" s="41"/>
      <c r="I37" s="41"/>
      <c r="J37" s="41"/>
      <c r="K37" s="41"/>
      <c r="L37" s="1655">
        <v>6.5</v>
      </c>
    </row>
    <row r="38" spans="1:12" x14ac:dyDescent="0.25">
      <c r="A38" s="1931"/>
      <c r="B38" s="61" t="s">
        <v>674</v>
      </c>
      <c r="C38" s="62" t="s">
        <v>619</v>
      </c>
      <c r="D38" s="41"/>
      <c r="E38" s="41"/>
      <c r="F38" s="41"/>
      <c r="G38" s="41"/>
      <c r="H38" s="41"/>
      <c r="I38" s="41"/>
      <c r="J38" s="41"/>
      <c r="K38" s="41"/>
      <c r="L38" s="1655">
        <v>6.4</v>
      </c>
    </row>
    <row r="39" spans="1:12" x14ac:dyDescent="0.25">
      <c r="A39" s="1931"/>
      <c r="B39" s="61" t="s">
        <v>674</v>
      </c>
      <c r="C39" s="62" t="s">
        <v>690</v>
      </c>
      <c r="D39" s="41"/>
      <c r="E39" s="41"/>
      <c r="F39" s="41"/>
      <c r="G39" s="41"/>
      <c r="H39" s="41"/>
      <c r="I39" s="41"/>
      <c r="J39" s="41"/>
      <c r="K39" s="41"/>
      <c r="L39" s="1655">
        <v>5.98</v>
      </c>
    </row>
    <row r="40" spans="1:12" x14ac:dyDescent="0.25">
      <c r="A40" s="1931"/>
      <c r="B40" s="61" t="s">
        <v>674</v>
      </c>
      <c r="C40" s="62" t="s">
        <v>592</v>
      </c>
      <c r="D40" s="41"/>
      <c r="E40" s="41"/>
      <c r="F40" s="41"/>
      <c r="G40" s="41"/>
      <c r="H40" s="41"/>
      <c r="I40" s="41"/>
      <c r="J40" s="41"/>
      <c r="K40" s="41"/>
      <c r="L40" s="1655">
        <v>6</v>
      </c>
    </row>
    <row r="41" spans="1:12" x14ac:dyDescent="0.25">
      <c r="A41" s="1931"/>
      <c r="B41" s="61" t="s">
        <v>674</v>
      </c>
      <c r="C41" s="62" t="s">
        <v>610</v>
      </c>
      <c r="D41" s="41"/>
      <c r="E41" s="41"/>
      <c r="F41" s="41"/>
      <c r="G41" s="41"/>
      <c r="H41" s="41"/>
      <c r="I41" s="41"/>
      <c r="J41" s="41"/>
      <c r="K41" s="41"/>
      <c r="L41" s="1655">
        <v>6.7</v>
      </c>
    </row>
    <row r="42" spans="1:12" x14ac:dyDescent="0.25">
      <c r="A42" s="1931"/>
      <c r="B42" s="61" t="s">
        <v>692</v>
      </c>
      <c r="C42" s="62" t="s">
        <v>681</v>
      </c>
      <c r="D42" s="41">
        <v>3.8</v>
      </c>
      <c r="E42" s="41">
        <v>3.44</v>
      </c>
      <c r="F42" s="41">
        <v>3.83</v>
      </c>
      <c r="G42" s="41">
        <v>3.6</v>
      </c>
      <c r="H42" s="41"/>
      <c r="I42" s="41">
        <v>4.0999999999999996</v>
      </c>
      <c r="J42" s="41">
        <v>4.26</v>
      </c>
      <c r="K42" s="41">
        <v>4.28</v>
      </c>
      <c r="L42" s="1655">
        <v>4.5</v>
      </c>
    </row>
    <row r="43" spans="1:12" x14ac:dyDescent="0.25">
      <c r="A43" s="1931"/>
      <c r="B43" s="61" t="s">
        <v>692</v>
      </c>
      <c r="C43" s="62" t="s">
        <v>682</v>
      </c>
      <c r="D43" s="41">
        <v>3.5</v>
      </c>
      <c r="E43" s="41">
        <v>3.68</v>
      </c>
      <c r="F43" s="41"/>
      <c r="G43" s="41"/>
      <c r="H43" s="41"/>
      <c r="I43" s="41"/>
      <c r="J43" s="41">
        <v>3.62</v>
      </c>
      <c r="K43" s="41"/>
      <c r="L43" s="1655">
        <v>3.05</v>
      </c>
    </row>
    <row r="44" spans="1:12" x14ac:dyDescent="0.25">
      <c r="A44" s="1931"/>
      <c r="B44" s="61" t="s">
        <v>692</v>
      </c>
      <c r="C44" s="62" t="s">
        <v>673</v>
      </c>
      <c r="D44" s="41"/>
      <c r="E44" s="41"/>
      <c r="F44" s="41"/>
      <c r="G44" s="41"/>
      <c r="H44" s="41">
        <v>4</v>
      </c>
      <c r="I44" s="41"/>
      <c r="J44" s="41">
        <v>3.7</v>
      </c>
      <c r="K44" s="41"/>
      <c r="L44" s="1655">
        <v>2.97</v>
      </c>
    </row>
    <row r="45" spans="1:12" x14ac:dyDescent="0.25">
      <c r="A45" s="1931"/>
      <c r="B45" s="61" t="s">
        <v>692</v>
      </c>
      <c r="C45" s="62" t="s">
        <v>683</v>
      </c>
      <c r="D45" s="41">
        <v>3.76</v>
      </c>
      <c r="E45" s="41">
        <v>4.04</v>
      </c>
      <c r="F45" s="41">
        <v>3.93</v>
      </c>
      <c r="G45" s="41">
        <v>4.0999999999999996</v>
      </c>
      <c r="H45" s="41"/>
      <c r="I45" s="41">
        <v>3.8</v>
      </c>
      <c r="J45" s="41">
        <v>2.9</v>
      </c>
      <c r="K45" s="41">
        <v>4.26</v>
      </c>
      <c r="L45" s="1655">
        <v>3.3</v>
      </c>
    </row>
    <row r="46" spans="1:12" x14ac:dyDescent="0.25">
      <c r="A46" s="1931"/>
      <c r="B46" s="61" t="s">
        <v>692</v>
      </c>
      <c r="C46" s="62" t="s">
        <v>693</v>
      </c>
      <c r="D46" s="41">
        <v>3.8</v>
      </c>
      <c r="E46" s="41"/>
      <c r="F46" s="41"/>
      <c r="G46" s="41">
        <v>4</v>
      </c>
      <c r="H46" s="41"/>
      <c r="I46" s="41"/>
      <c r="J46" s="41">
        <v>4.0599999999999996</v>
      </c>
      <c r="K46" s="41">
        <v>4.3499999999999996</v>
      </c>
      <c r="L46" s="1655">
        <v>2.61</v>
      </c>
    </row>
    <row r="47" spans="1:12" x14ac:dyDescent="0.25">
      <c r="A47" s="1931"/>
      <c r="B47" s="61" t="s">
        <v>692</v>
      </c>
      <c r="C47" s="62" t="s">
        <v>684</v>
      </c>
      <c r="D47" s="41">
        <v>3.5</v>
      </c>
      <c r="E47" s="41">
        <v>4.3499999999999996</v>
      </c>
      <c r="F47" s="41"/>
      <c r="G47" s="41"/>
      <c r="H47" s="41">
        <v>3.95</v>
      </c>
      <c r="I47" s="41"/>
      <c r="J47" s="41">
        <v>4.0999999999999996</v>
      </c>
      <c r="K47" s="41">
        <v>0.93</v>
      </c>
      <c r="L47" s="1655">
        <v>3.15</v>
      </c>
    </row>
    <row r="48" spans="1:12" x14ac:dyDescent="0.25">
      <c r="A48" s="1931"/>
      <c r="B48" s="61" t="s">
        <v>692</v>
      </c>
      <c r="C48" s="62" t="s">
        <v>694</v>
      </c>
      <c r="D48" s="41"/>
      <c r="E48" s="41"/>
      <c r="F48" s="41">
        <v>3.69</v>
      </c>
      <c r="G48" s="41">
        <v>3.87</v>
      </c>
      <c r="H48" s="41">
        <v>4.12</v>
      </c>
      <c r="I48" s="41"/>
      <c r="J48" s="41"/>
      <c r="K48" s="41"/>
      <c r="L48" s="1655">
        <v>3.18</v>
      </c>
    </row>
    <row r="49" spans="1:12" x14ac:dyDescent="0.25">
      <c r="A49" s="1931"/>
      <c r="B49" s="61" t="s">
        <v>692</v>
      </c>
      <c r="C49" s="62" t="s">
        <v>685</v>
      </c>
      <c r="D49" s="41">
        <v>3.7</v>
      </c>
      <c r="E49" s="41">
        <v>3.77</v>
      </c>
      <c r="F49" s="41">
        <v>3.85</v>
      </c>
      <c r="G49" s="41">
        <v>3.9</v>
      </c>
      <c r="H49" s="41"/>
      <c r="I49" s="41">
        <v>3.9</v>
      </c>
      <c r="J49" s="41">
        <v>4.24</v>
      </c>
      <c r="K49" s="41">
        <v>3.43</v>
      </c>
      <c r="L49" s="1655">
        <v>4.07</v>
      </c>
    </row>
    <row r="50" spans="1:12" x14ac:dyDescent="0.25">
      <c r="A50" s="1931"/>
      <c r="B50" s="61" t="s">
        <v>692</v>
      </c>
      <c r="C50" s="62" t="s">
        <v>689</v>
      </c>
      <c r="D50" s="41">
        <v>5.89</v>
      </c>
      <c r="E50" s="41">
        <v>6</v>
      </c>
      <c r="F50" s="41"/>
      <c r="G50" s="41"/>
      <c r="H50" s="41"/>
      <c r="I50" s="41"/>
      <c r="J50" s="41"/>
      <c r="K50" s="41"/>
      <c r="L50" s="1655"/>
    </row>
    <row r="51" spans="1:12" x14ac:dyDescent="0.25">
      <c r="A51" s="1931"/>
      <c r="B51" s="61" t="s">
        <v>692</v>
      </c>
      <c r="C51" s="62" t="s">
        <v>686</v>
      </c>
      <c r="D51" s="41">
        <v>5.0999999999999996</v>
      </c>
      <c r="E51" s="41"/>
      <c r="F51" s="41"/>
      <c r="G51" s="41"/>
      <c r="H51" s="41">
        <v>4.9400000000000004</v>
      </c>
      <c r="I51" s="41"/>
      <c r="J51" s="41"/>
      <c r="K51" s="41"/>
      <c r="L51" s="1655">
        <v>2.15</v>
      </c>
    </row>
    <row r="52" spans="1:12" x14ac:dyDescent="0.25">
      <c r="A52" s="1931"/>
      <c r="B52" s="61" t="s">
        <v>692</v>
      </c>
      <c r="C52" s="62" t="s">
        <v>697</v>
      </c>
      <c r="D52" s="41">
        <v>4.07</v>
      </c>
      <c r="E52" s="41">
        <v>3.9</v>
      </c>
      <c r="F52" s="41"/>
      <c r="G52" s="41"/>
      <c r="H52" s="41"/>
      <c r="I52" s="41"/>
      <c r="J52" s="41"/>
      <c r="K52" s="41">
        <v>4.76</v>
      </c>
      <c r="L52" s="1655"/>
    </row>
    <row r="53" spans="1:12" x14ac:dyDescent="0.25">
      <c r="A53" s="1931"/>
      <c r="B53" s="61" t="s">
        <v>692</v>
      </c>
      <c r="C53" s="62" t="s">
        <v>687</v>
      </c>
      <c r="D53" s="41">
        <v>3.84</v>
      </c>
      <c r="E53" s="41">
        <v>3.6</v>
      </c>
      <c r="F53" s="41"/>
      <c r="G53" s="41">
        <v>3.87</v>
      </c>
      <c r="H53" s="41">
        <v>3.91</v>
      </c>
      <c r="I53" s="41">
        <v>4</v>
      </c>
      <c r="J53" s="41"/>
      <c r="K53" s="41">
        <v>4.2699999999999996</v>
      </c>
      <c r="L53" s="1655">
        <v>4.1100000000000003</v>
      </c>
    </row>
    <row r="54" spans="1:12" x14ac:dyDescent="0.25">
      <c r="A54" s="1931"/>
      <c r="B54" s="61" t="s">
        <v>692</v>
      </c>
      <c r="C54" s="62" t="s">
        <v>698</v>
      </c>
      <c r="D54" s="41"/>
      <c r="E54" s="41"/>
      <c r="F54" s="41"/>
      <c r="G54" s="41"/>
      <c r="H54" s="41"/>
      <c r="I54" s="41"/>
      <c r="J54" s="41"/>
      <c r="K54" s="41"/>
      <c r="L54" s="1655">
        <v>1.74</v>
      </c>
    </row>
    <row r="55" spans="1:12" x14ac:dyDescent="0.25">
      <c r="A55" s="1931"/>
      <c r="B55" s="61" t="s">
        <v>692</v>
      </c>
      <c r="C55" s="62" t="s">
        <v>699</v>
      </c>
      <c r="D55" s="41">
        <v>3.49</v>
      </c>
      <c r="E55" s="41">
        <v>4</v>
      </c>
      <c r="F55" s="41">
        <v>3.94</v>
      </c>
      <c r="G55" s="41"/>
      <c r="H55" s="41"/>
      <c r="I55" s="41"/>
      <c r="J55" s="41">
        <v>3.95</v>
      </c>
      <c r="K55" s="41">
        <v>4.24</v>
      </c>
      <c r="L55" s="1655">
        <v>4.33</v>
      </c>
    </row>
    <row r="56" spans="1:12" x14ac:dyDescent="0.25">
      <c r="A56" s="1931"/>
      <c r="B56" s="61" t="s">
        <v>700</v>
      </c>
      <c r="C56" s="62" t="s">
        <v>701</v>
      </c>
      <c r="D56" s="41">
        <v>3.19</v>
      </c>
      <c r="E56" s="41">
        <v>3.68</v>
      </c>
      <c r="F56" s="41">
        <v>3</v>
      </c>
      <c r="G56" s="41">
        <v>3.57</v>
      </c>
      <c r="H56" s="41">
        <v>3.65</v>
      </c>
      <c r="I56" s="41"/>
      <c r="J56" s="41">
        <v>3.96</v>
      </c>
      <c r="K56" s="41">
        <v>4.1900000000000004</v>
      </c>
      <c r="L56" s="1655"/>
    </row>
    <row r="57" spans="1:12" x14ac:dyDescent="0.25">
      <c r="A57" s="1931"/>
      <c r="B57" s="61" t="s">
        <v>675</v>
      </c>
      <c r="C57" s="62" t="s">
        <v>682</v>
      </c>
      <c r="D57" s="41"/>
      <c r="E57" s="41"/>
      <c r="F57" s="41"/>
      <c r="G57" s="41"/>
      <c r="H57" s="41"/>
      <c r="I57" s="41"/>
      <c r="J57" s="41">
        <v>4.2</v>
      </c>
      <c r="K57" s="41"/>
      <c r="L57" s="1655"/>
    </row>
    <row r="58" spans="1:12" x14ac:dyDescent="0.25">
      <c r="A58" s="1931"/>
      <c r="B58" s="61" t="s">
        <v>675</v>
      </c>
      <c r="C58" s="62" t="s">
        <v>578</v>
      </c>
      <c r="D58" s="41"/>
      <c r="E58" s="41">
        <v>5.85</v>
      </c>
      <c r="F58" s="41"/>
      <c r="G58" s="41"/>
      <c r="H58" s="41"/>
      <c r="I58" s="41"/>
      <c r="J58" s="41"/>
      <c r="K58" s="41"/>
      <c r="L58" s="1655"/>
    </row>
    <row r="59" spans="1:12" x14ac:dyDescent="0.25">
      <c r="A59" s="1931"/>
      <c r="B59" s="61" t="s">
        <v>675</v>
      </c>
      <c r="C59" s="62" t="s">
        <v>607</v>
      </c>
      <c r="D59" s="41"/>
      <c r="E59" s="41"/>
      <c r="F59" s="41">
        <v>6.34</v>
      </c>
      <c r="G59" s="41"/>
      <c r="H59" s="41"/>
      <c r="I59" s="41"/>
      <c r="J59" s="41"/>
      <c r="K59" s="41"/>
      <c r="L59" s="1655"/>
    </row>
    <row r="60" spans="1:12" x14ac:dyDescent="0.25">
      <c r="A60" s="1931"/>
      <c r="B60" s="61" t="s">
        <v>675</v>
      </c>
      <c r="C60" s="62" t="s">
        <v>582</v>
      </c>
      <c r="D60" s="41"/>
      <c r="E60" s="41"/>
      <c r="F60" s="41">
        <v>6.53</v>
      </c>
      <c r="G60" s="41">
        <v>6.53</v>
      </c>
      <c r="H60" s="41"/>
      <c r="I60" s="41"/>
      <c r="J60" s="41"/>
      <c r="K60" s="41"/>
      <c r="L60" s="1655"/>
    </row>
    <row r="61" spans="1:12" x14ac:dyDescent="0.25">
      <c r="A61" s="1931"/>
      <c r="B61" s="61" t="s">
        <v>675</v>
      </c>
      <c r="C61" s="62" t="s">
        <v>583</v>
      </c>
      <c r="D61" s="41"/>
      <c r="E61" s="41"/>
      <c r="F61" s="41"/>
      <c r="G61" s="41">
        <v>5.98</v>
      </c>
      <c r="H61" s="41"/>
      <c r="I61" s="41"/>
      <c r="J61" s="41"/>
      <c r="K61" s="41"/>
      <c r="L61" s="1655"/>
    </row>
    <row r="62" spans="1:12" x14ac:dyDescent="0.25">
      <c r="A62" s="1931"/>
      <c r="B62" s="61" t="s">
        <v>675</v>
      </c>
      <c r="C62" s="62" t="s">
        <v>588</v>
      </c>
      <c r="D62" s="41">
        <v>4.97</v>
      </c>
      <c r="E62" s="41">
        <v>6.33</v>
      </c>
      <c r="F62" s="41">
        <v>6.25</v>
      </c>
      <c r="G62" s="41"/>
      <c r="H62" s="41">
        <v>4</v>
      </c>
      <c r="I62" s="41"/>
      <c r="J62" s="41"/>
      <c r="K62" s="41"/>
      <c r="L62" s="1655"/>
    </row>
    <row r="63" spans="1:12" x14ac:dyDescent="0.25">
      <c r="A63" s="1931"/>
      <c r="B63" s="61" t="s">
        <v>675</v>
      </c>
      <c r="C63" s="62" t="s">
        <v>612</v>
      </c>
      <c r="D63" s="41"/>
      <c r="E63" s="41"/>
      <c r="F63" s="41"/>
      <c r="G63" s="41"/>
      <c r="H63" s="41"/>
      <c r="I63" s="41"/>
      <c r="J63" s="41">
        <v>6.7</v>
      </c>
      <c r="K63" s="41"/>
      <c r="L63" s="1655"/>
    </row>
    <row r="64" spans="1:12" x14ac:dyDescent="0.25">
      <c r="A64" s="1932" t="s">
        <v>702</v>
      </c>
      <c r="B64" s="1301" t="s">
        <v>692</v>
      </c>
      <c r="C64" s="1302" t="s">
        <v>682</v>
      </c>
      <c r="D64" s="1303"/>
      <c r="E64" s="1303"/>
      <c r="F64" s="1303"/>
      <c r="G64" s="1303"/>
      <c r="H64" s="1303"/>
      <c r="I64" s="1303"/>
      <c r="J64" s="1303">
        <v>1.05</v>
      </c>
      <c r="K64" s="1303">
        <v>1.8</v>
      </c>
      <c r="L64" s="1656"/>
    </row>
    <row r="65" spans="1:12" x14ac:dyDescent="0.25">
      <c r="A65" s="1926"/>
      <c r="B65" s="61" t="s">
        <v>692</v>
      </c>
      <c r="C65" s="62" t="s">
        <v>673</v>
      </c>
      <c r="D65" s="41"/>
      <c r="E65" s="41"/>
      <c r="F65" s="41"/>
      <c r="G65" s="41"/>
      <c r="H65" s="41"/>
      <c r="I65" s="41"/>
      <c r="J65" s="41"/>
      <c r="K65" s="41">
        <v>1.05</v>
      </c>
      <c r="L65" s="1655"/>
    </row>
    <row r="66" spans="1:12" x14ac:dyDescent="0.25">
      <c r="A66" s="1926"/>
      <c r="B66" s="61" t="s">
        <v>692</v>
      </c>
      <c r="C66" s="62" t="s">
        <v>683</v>
      </c>
      <c r="D66" s="41"/>
      <c r="E66" s="41"/>
      <c r="F66" s="41"/>
      <c r="G66" s="41"/>
      <c r="H66" s="41"/>
      <c r="I66" s="41"/>
      <c r="J66" s="41">
        <v>0.99</v>
      </c>
      <c r="K66" s="41">
        <v>1.05</v>
      </c>
      <c r="L66" s="1655"/>
    </row>
    <row r="67" spans="1:12" x14ac:dyDescent="0.25">
      <c r="A67" s="1926"/>
      <c r="B67" s="61" t="s">
        <v>692</v>
      </c>
      <c r="C67" s="62" t="s">
        <v>693</v>
      </c>
      <c r="D67" s="41"/>
      <c r="E67" s="41"/>
      <c r="F67" s="41"/>
      <c r="G67" s="41"/>
      <c r="H67" s="41"/>
      <c r="I67" s="41"/>
      <c r="J67" s="41">
        <v>1.05</v>
      </c>
      <c r="K67" s="41"/>
      <c r="L67" s="1655"/>
    </row>
    <row r="68" spans="1:12" x14ac:dyDescent="0.25">
      <c r="A68" s="1926"/>
      <c r="B68" s="61" t="s">
        <v>692</v>
      </c>
      <c r="C68" s="62" t="s">
        <v>685</v>
      </c>
      <c r="D68" s="41"/>
      <c r="E68" s="41"/>
      <c r="F68" s="41"/>
      <c r="G68" s="41"/>
      <c r="H68" s="41"/>
      <c r="I68" s="41"/>
      <c r="J68" s="41">
        <v>0.95</v>
      </c>
      <c r="K68" s="41"/>
      <c r="L68" s="1655"/>
    </row>
    <row r="69" spans="1:12" x14ac:dyDescent="0.25">
      <c r="A69" s="1933"/>
      <c r="B69" s="588" t="s">
        <v>692</v>
      </c>
      <c r="C69" s="589" t="s">
        <v>687</v>
      </c>
      <c r="D69" s="590"/>
      <c r="E69" s="590"/>
      <c r="F69" s="590"/>
      <c r="G69" s="590"/>
      <c r="H69" s="590"/>
      <c r="I69" s="590"/>
      <c r="J69" s="590">
        <v>1.1000000000000001</v>
      </c>
      <c r="K69" s="590">
        <v>1.35</v>
      </c>
      <c r="L69" s="1657"/>
    </row>
    <row r="70" spans="1:12" x14ac:dyDescent="0.25">
      <c r="A70" s="1919" t="s">
        <v>1927</v>
      </c>
      <c r="B70" s="1301" t="s">
        <v>2085</v>
      </c>
      <c r="C70" s="1302" t="s">
        <v>701</v>
      </c>
      <c r="D70" s="1303"/>
      <c r="E70" s="1303"/>
      <c r="F70" s="1303"/>
      <c r="G70" s="1303"/>
      <c r="H70" s="1303"/>
      <c r="I70" s="1303"/>
      <c r="J70" s="1303">
        <v>0.9</v>
      </c>
      <c r="K70" s="1303">
        <v>1.1200000000000001</v>
      </c>
      <c r="L70" s="1656">
        <v>1.39</v>
      </c>
    </row>
    <row r="71" spans="1:12" x14ac:dyDescent="0.25">
      <c r="A71" s="1920"/>
      <c r="B71" s="588" t="s">
        <v>692</v>
      </c>
      <c r="C71" s="589" t="s">
        <v>686</v>
      </c>
      <c r="D71" s="590"/>
      <c r="E71" s="590"/>
      <c r="F71" s="590"/>
      <c r="G71" s="590">
        <v>2.8</v>
      </c>
      <c r="H71" s="590"/>
      <c r="I71" s="590"/>
      <c r="J71" s="590"/>
      <c r="K71" s="590"/>
      <c r="L71" s="1657"/>
    </row>
    <row r="72" spans="1:12" ht="8.25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ht="18.75" customHeight="1" x14ac:dyDescent="0.25">
      <c r="A73" s="37" t="s">
        <v>679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5" spans="1:12" x14ac:dyDescent="0.25">
      <c r="A75" t="s">
        <v>1927</v>
      </c>
    </row>
  </sheetData>
  <mergeCells count="12">
    <mergeCell ref="A70:A71"/>
    <mergeCell ref="A26:L26"/>
    <mergeCell ref="A1:L1"/>
    <mergeCell ref="A2:L2"/>
    <mergeCell ref="A3:L3"/>
    <mergeCell ref="D5:L5"/>
    <mergeCell ref="A7:A13"/>
    <mergeCell ref="A27:L27"/>
    <mergeCell ref="A28:L28"/>
    <mergeCell ref="D30:L30"/>
    <mergeCell ref="A32:A63"/>
    <mergeCell ref="A64:A6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I92"/>
  <sheetViews>
    <sheetView zoomScale="90" zoomScaleNormal="90" workbookViewId="0">
      <selection activeCell="E21" sqref="E21"/>
    </sheetView>
  </sheetViews>
  <sheetFormatPr defaultColWidth="9.140625" defaultRowHeight="15" x14ac:dyDescent="0.25"/>
  <cols>
    <col min="1" max="1" width="30.7109375" customWidth="1"/>
    <col min="2" max="2" width="7" bestFit="1" customWidth="1"/>
    <col min="3" max="3" width="7.7109375" bestFit="1" customWidth="1"/>
    <col min="4" max="256" width="11.42578125" customWidth="1"/>
    <col min="257" max="257" width="32.85546875" customWidth="1"/>
    <col min="258" max="512" width="11.42578125" customWidth="1"/>
    <col min="513" max="513" width="32.85546875" customWidth="1"/>
    <col min="514" max="768" width="11.42578125" customWidth="1"/>
    <col min="769" max="769" width="32.85546875" customWidth="1"/>
    <col min="770" max="1024" width="11.42578125" customWidth="1"/>
    <col min="1025" max="1025" width="32.85546875" customWidth="1"/>
    <col min="1026" max="1280" width="11.42578125" customWidth="1"/>
    <col min="1281" max="1281" width="32.85546875" customWidth="1"/>
    <col min="1282" max="1536" width="11.42578125" customWidth="1"/>
    <col min="1537" max="1537" width="32.85546875" customWidth="1"/>
    <col min="1538" max="1792" width="11.42578125" customWidth="1"/>
    <col min="1793" max="1793" width="32.85546875" customWidth="1"/>
    <col min="1794" max="2048" width="11.42578125" customWidth="1"/>
    <col min="2049" max="2049" width="32.85546875" customWidth="1"/>
    <col min="2050" max="2304" width="11.42578125" customWidth="1"/>
    <col min="2305" max="2305" width="32.85546875" customWidth="1"/>
    <col min="2306" max="2560" width="11.42578125" customWidth="1"/>
    <col min="2561" max="2561" width="32.85546875" customWidth="1"/>
    <col min="2562" max="2816" width="11.42578125" customWidth="1"/>
    <col min="2817" max="2817" width="32.85546875" customWidth="1"/>
    <col min="2818" max="3072" width="11.42578125" customWidth="1"/>
    <col min="3073" max="3073" width="32.85546875" customWidth="1"/>
    <col min="3074" max="3328" width="11.42578125" customWidth="1"/>
    <col min="3329" max="3329" width="32.85546875" customWidth="1"/>
    <col min="3330" max="3584" width="11.42578125" customWidth="1"/>
    <col min="3585" max="3585" width="32.85546875" customWidth="1"/>
    <col min="3586" max="3840" width="11.42578125" customWidth="1"/>
    <col min="3841" max="3841" width="32.85546875" customWidth="1"/>
    <col min="3842" max="4096" width="11.42578125" customWidth="1"/>
    <col min="4097" max="4097" width="32.85546875" customWidth="1"/>
    <col min="4098" max="4352" width="11.42578125" customWidth="1"/>
    <col min="4353" max="4353" width="32.85546875" customWidth="1"/>
    <col min="4354" max="4608" width="11.42578125" customWidth="1"/>
    <col min="4609" max="4609" width="32.85546875" customWidth="1"/>
    <col min="4610" max="4864" width="11.42578125" customWidth="1"/>
    <col min="4865" max="4865" width="32.85546875" customWidth="1"/>
    <col min="4866" max="5120" width="11.42578125" customWidth="1"/>
    <col min="5121" max="5121" width="32.85546875" customWidth="1"/>
    <col min="5122" max="5376" width="11.42578125" customWidth="1"/>
    <col min="5377" max="5377" width="32.85546875" customWidth="1"/>
    <col min="5378" max="5632" width="11.42578125" customWidth="1"/>
    <col min="5633" max="5633" width="32.85546875" customWidth="1"/>
    <col min="5634" max="5888" width="11.42578125" customWidth="1"/>
    <col min="5889" max="5889" width="32.85546875" customWidth="1"/>
    <col min="5890" max="6144" width="11.42578125" customWidth="1"/>
    <col min="6145" max="6145" width="32.85546875" customWidth="1"/>
    <col min="6146" max="6400" width="11.42578125" customWidth="1"/>
    <col min="6401" max="6401" width="32.85546875" customWidth="1"/>
    <col min="6402" max="6656" width="11.42578125" customWidth="1"/>
    <col min="6657" max="6657" width="32.85546875" customWidth="1"/>
    <col min="6658" max="6912" width="11.42578125" customWidth="1"/>
    <col min="6913" max="6913" width="32.85546875" customWidth="1"/>
    <col min="6914" max="7168" width="11.42578125" customWidth="1"/>
    <col min="7169" max="7169" width="32.85546875" customWidth="1"/>
    <col min="7170" max="7424" width="11.42578125" customWidth="1"/>
    <col min="7425" max="7425" width="32.85546875" customWidth="1"/>
    <col min="7426" max="7680" width="11.42578125" customWidth="1"/>
    <col min="7681" max="7681" width="32.85546875" customWidth="1"/>
    <col min="7682" max="7936" width="11.42578125" customWidth="1"/>
    <col min="7937" max="7937" width="32.85546875" customWidth="1"/>
    <col min="7938" max="8192" width="11.42578125" customWidth="1"/>
    <col min="8193" max="8193" width="32.85546875" customWidth="1"/>
    <col min="8194" max="8448" width="11.42578125" customWidth="1"/>
    <col min="8449" max="8449" width="32.85546875" customWidth="1"/>
    <col min="8450" max="8704" width="11.42578125" customWidth="1"/>
    <col min="8705" max="8705" width="32.85546875" customWidth="1"/>
    <col min="8706" max="8960" width="11.42578125" customWidth="1"/>
    <col min="8961" max="8961" width="32.85546875" customWidth="1"/>
    <col min="8962" max="9216" width="11.42578125" customWidth="1"/>
    <col min="9217" max="9217" width="32.85546875" customWidth="1"/>
    <col min="9218" max="9472" width="11.42578125" customWidth="1"/>
    <col min="9473" max="9473" width="32.85546875" customWidth="1"/>
    <col min="9474" max="9728" width="11.42578125" customWidth="1"/>
    <col min="9729" max="9729" width="32.85546875" customWidth="1"/>
    <col min="9730" max="9984" width="11.42578125" customWidth="1"/>
    <col min="9985" max="9985" width="32.85546875" customWidth="1"/>
    <col min="9986" max="10240" width="11.42578125" customWidth="1"/>
    <col min="10241" max="10241" width="32.85546875" customWidth="1"/>
    <col min="10242" max="10496" width="11.42578125" customWidth="1"/>
    <col min="10497" max="10497" width="32.85546875" customWidth="1"/>
    <col min="10498" max="10752" width="11.42578125" customWidth="1"/>
    <col min="10753" max="10753" width="32.85546875" customWidth="1"/>
    <col min="10754" max="11008" width="11.42578125" customWidth="1"/>
    <col min="11009" max="11009" width="32.85546875" customWidth="1"/>
    <col min="11010" max="11264" width="11.42578125" customWidth="1"/>
    <col min="11265" max="11265" width="32.85546875" customWidth="1"/>
    <col min="11266" max="11520" width="11.42578125" customWidth="1"/>
    <col min="11521" max="11521" width="32.85546875" customWidth="1"/>
    <col min="11522" max="11776" width="11.42578125" customWidth="1"/>
    <col min="11777" max="11777" width="32.85546875" customWidth="1"/>
    <col min="11778" max="12032" width="11.42578125" customWidth="1"/>
    <col min="12033" max="12033" width="32.85546875" customWidth="1"/>
    <col min="12034" max="12288" width="11.42578125" customWidth="1"/>
    <col min="12289" max="12289" width="32.85546875" customWidth="1"/>
    <col min="12290" max="12544" width="11.42578125" customWidth="1"/>
    <col min="12545" max="12545" width="32.85546875" customWidth="1"/>
    <col min="12546" max="12800" width="11.42578125" customWidth="1"/>
    <col min="12801" max="12801" width="32.85546875" customWidth="1"/>
    <col min="12802" max="13056" width="11.42578125" customWidth="1"/>
    <col min="13057" max="13057" width="32.85546875" customWidth="1"/>
    <col min="13058" max="13312" width="11.42578125" customWidth="1"/>
    <col min="13313" max="13313" width="32.85546875" customWidth="1"/>
    <col min="13314" max="13568" width="11.42578125" customWidth="1"/>
    <col min="13569" max="13569" width="32.85546875" customWidth="1"/>
    <col min="13570" max="13824" width="11.42578125" customWidth="1"/>
    <col min="13825" max="13825" width="32.85546875" customWidth="1"/>
    <col min="13826" max="14080" width="11.42578125" customWidth="1"/>
    <col min="14081" max="14081" width="32.85546875" customWidth="1"/>
    <col min="14082" max="14336" width="11.42578125" customWidth="1"/>
    <col min="14337" max="14337" width="32.85546875" customWidth="1"/>
    <col min="14338" max="14592" width="11.42578125" customWidth="1"/>
    <col min="14593" max="14593" width="32.85546875" customWidth="1"/>
    <col min="14594" max="14848" width="11.42578125" customWidth="1"/>
    <col min="14849" max="14849" width="32.85546875" customWidth="1"/>
    <col min="14850" max="15104" width="11.42578125" customWidth="1"/>
    <col min="15105" max="15105" width="32.85546875" customWidth="1"/>
    <col min="15106" max="15360" width="11.42578125" customWidth="1"/>
    <col min="15361" max="15361" width="32.85546875" customWidth="1"/>
    <col min="15362" max="15616" width="11.42578125" customWidth="1"/>
    <col min="15617" max="15617" width="32.85546875" customWidth="1"/>
    <col min="15618" max="15872" width="11.42578125" customWidth="1"/>
    <col min="15873" max="15873" width="32.85546875" customWidth="1"/>
    <col min="15874" max="16128" width="11.42578125" customWidth="1"/>
    <col min="16129" max="16129" width="32.85546875" customWidth="1"/>
    <col min="16130" max="16384" width="11.42578125" customWidth="1"/>
  </cols>
  <sheetData>
    <row r="1" spans="1:9" ht="15.75" x14ac:dyDescent="0.25">
      <c r="A1" s="1921" t="s">
        <v>703</v>
      </c>
      <c r="B1" s="1921"/>
      <c r="C1" s="1921"/>
      <c r="D1" s="1921"/>
      <c r="E1" s="1921"/>
      <c r="F1" s="1921"/>
      <c r="G1" s="1921"/>
      <c r="H1" s="1921"/>
      <c r="I1" s="1921"/>
    </row>
    <row r="2" spans="1:9" ht="15.75" x14ac:dyDescent="0.25">
      <c r="A2" s="1921" t="s">
        <v>704</v>
      </c>
      <c r="B2" s="1921"/>
      <c r="C2" s="1921"/>
      <c r="D2" s="1921"/>
      <c r="E2" s="1921"/>
      <c r="F2" s="1921"/>
      <c r="G2" s="1921"/>
      <c r="H2" s="1921"/>
      <c r="I2" s="1921"/>
    </row>
    <row r="3" spans="1:9" ht="15.75" x14ac:dyDescent="0.25">
      <c r="A3" s="1921" t="s">
        <v>2456</v>
      </c>
      <c r="B3" s="1921"/>
      <c r="C3" s="1921"/>
      <c r="D3" s="1921"/>
      <c r="E3" s="1921"/>
      <c r="F3" s="1921"/>
      <c r="G3" s="1921"/>
      <c r="H3" s="1921"/>
      <c r="I3" s="1921"/>
    </row>
    <row r="4" spans="1:9" s="48" customFormat="1" ht="4.5" customHeight="1" thickBot="1" x14ac:dyDescent="0.3">
      <c r="A4" s="45"/>
      <c r="B4" s="46"/>
      <c r="C4" s="45"/>
      <c r="D4" s="45"/>
      <c r="E4" s="45"/>
      <c r="F4" s="46"/>
      <c r="G4" s="46"/>
      <c r="H4" s="47"/>
      <c r="I4" s="47"/>
    </row>
    <row r="5" spans="1:9" ht="13.5" customHeight="1" thickBot="1" x14ac:dyDescent="0.3">
      <c r="A5" s="40"/>
      <c r="B5" s="42"/>
      <c r="C5" s="43"/>
      <c r="D5" s="1936" t="s">
        <v>907</v>
      </c>
      <c r="E5" s="1937"/>
      <c r="F5" s="1937"/>
      <c r="G5" s="1937"/>
      <c r="H5" s="1937"/>
      <c r="I5" s="1938"/>
    </row>
    <row r="6" spans="1:9" ht="15.75" thickBot="1" x14ac:dyDescent="0.3">
      <c r="A6" s="44" t="s">
        <v>661</v>
      </c>
      <c r="B6" s="1304" t="s">
        <v>662</v>
      </c>
      <c r="C6" s="1304" t="s">
        <v>24</v>
      </c>
      <c r="D6" s="1305" t="s">
        <v>705</v>
      </c>
      <c r="E6" s="1305" t="s">
        <v>706</v>
      </c>
      <c r="F6" s="1305" t="s">
        <v>707</v>
      </c>
      <c r="G6" s="1305" t="s">
        <v>708</v>
      </c>
      <c r="H6" s="1305" t="s">
        <v>709</v>
      </c>
      <c r="I6" s="1306" t="s">
        <v>710</v>
      </c>
    </row>
    <row r="7" spans="1:9" x14ac:dyDescent="0.25">
      <c r="A7" s="1939" t="s">
        <v>672</v>
      </c>
      <c r="B7" s="1301" t="s">
        <v>527</v>
      </c>
      <c r="C7" s="1302" t="s">
        <v>683</v>
      </c>
      <c r="D7" s="1303">
        <v>3.01</v>
      </c>
      <c r="E7" s="1303">
        <v>3.32</v>
      </c>
      <c r="F7" s="1303"/>
      <c r="G7" s="1303"/>
      <c r="H7" s="1303"/>
      <c r="I7" s="1303">
        <v>3.98</v>
      </c>
    </row>
    <row r="8" spans="1:9" x14ac:dyDescent="0.25">
      <c r="A8" s="1940"/>
      <c r="B8" s="61" t="s">
        <v>527</v>
      </c>
      <c r="C8" s="62" t="s">
        <v>693</v>
      </c>
      <c r="D8" s="41"/>
      <c r="E8" s="41">
        <v>3.3</v>
      </c>
      <c r="F8" s="41"/>
      <c r="G8" s="41"/>
      <c r="H8" s="41"/>
      <c r="I8" s="41"/>
    </row>
    <row r="9" spans="1:9" x14ac:dyDescent="0.25">
      <c r="A9" s="1940"/>
      <c r="B9" s="61" t="s">
        <v>674</v>
      </c>
      <c r="C9" s="62" t="s">
        <v>711</v>
      </c>
      <c r="D9" s="41"/>
      <c r="E9" s="41"/>
      <c r="F9" s="41"/>
      <c r="G9" s="41"/>
      <c r="H9" s="41"/>
      <c r="I9" s="41">
        <v>4.3</v>
      </c>
    </row>
    <row r="10" spans="1:9" x14ac:dyDescent="0.25">
      <c r="A10" s="1940"/>
      <c r="B10" s="61" t="s">
        <v>674</v>
      </c>
      <c r="C10" s="62" t="s">
        <v>688</v>
      </c>
      <c r="D10" s="41"/>
      <c r="E10" s="41"/>
      <c r="F10" s="41"/>
      <c r="G10" s="41"/>
      <c r="H10" s="41"/>
      <c r="I10" s="41">
        <v>3</v>
      </c>
    </row>
    <row r="11" spans="1:9" x14ac:dyDescent="0.25">
      <c r="A11" s="1940"/>
      <c r="B11" s="61" t="s">
        <v>674</v>
      </c>
      <c r="C11" s="62" t="s">
        <v>578</v>
      </c>
      <c r="D11" s="41"/>
      <c r="E11" s="41"/>
      <c r="F11" s="41"/>
      <c r="G11" s="41"/>
      <c r="H11" s="41"/>
      <c r="I11" s="41">
        <v>3</v>
      </c>
    </row>
    <row r="12" spans="1:9" x14ac:dyDescent="0.25">
      <c r="A12" s="1940"/>
      <c r="B12" s="61" t="s">
        <v>674</v>
      </c>
      <c r="C12" s="62" t="s">
        <v>607</v>
      </c>
      <c r="D12" s="41"/>
      <c r="E12" s="41"/>
      <c r="F12" s="41"/>
      <c r="G12" s="41"/>
      <c r="H12" s="41"/>
      <c r="I12" s="41">
        <v>3</v>
      </c>
    </row>
    <row r="13" spans="1:9" x14ac:dyDescent="0.25">
      <c r="A13" s="1940"/>
      <c r="B13" s="61" t="s">
        <v>674</v>
      </c>
      <c r="C13" s="62" t="s">
        <v>1897</v>
      </c>
      <c r="D13" s="41"/>
      <c r="E13" s="41"/>
      <c r="F13" s="41"/>
      <c r="G13" s="41"/>
      <c r="H13" s="41"/>
      <c r="I13" s="41">
        <v>4.74</v>
      </c>
    </row>
    <row r="14" spans="1:9" x14ac:dyDescent="0.25">
      <c r="A14" s="1940"/>
      <c r="B14" s="61" t="s">
        <v>674</v>
      </c>
      <c r="C14" s="62" t="s">
        <v>1896</v>
      </c>
      <c r="D14" s="41"/>
      <c r="E14" s="41"/>
      <c r="F14" s="41"/>
      <c r="G14" s="41"/>
      <c r="H14" s="41"/>
      <c r="I14" s="41">
        <v>5</v>
      </c>
    </row>
    <row r="15" spans="1:9" x14ac:dyDescent="0.25">
      <c r="A15" s="1940"/>
      <c r="B15" s="61" t="s">
        <v>674</v>
      </c>
      <c r="C15" s="62" t="s">
        <v>619</v>
      </c>
      <c r="D15" s="41"/>
      <c r="E15" s="41"/>
      <c r="F15" s="41"/>
      <c r="G15" s="41"/>
      <c r="H15" s="41"/>
      <c r="I15" s="41">
        <v>4.34</v>
      </c>
    </row>
    <row r="16" spans="1:9" x14ac:dyDescent="0.25">
      <c r="A16" s="1940"/>
      <c r="B16" s="61" t="s">
        <v>674</v>
      </c>
      <c r="C16" s="62" t="s">
        <v>609</v>
      </c>
      <c r="D16" s="41"/>
      <c r="E16" s="41"/>
      <c r="F16" s="41"/>
      <c r="G16" s="41"/>
      <c r="H16" s="41"/>
      <c r="I16" s="41">
        <v>3</v>
      </c>
    </row>
    <row r="17" spans="1:9" x14ac:dyDescent="0.25">
      <c r="A17" s="1940"/>
      <c r="B17" s="61" t="s">
        <v>674</v>
      </c>
      <c r="C17" s="62" t="s">
        <v>690</v>
      </c>
      <c r="D17" s="41"/>
      <c r="E17" s="41"/>
      <c r="F17" s="41">
        <v>4.47</v>
      </c>
      <c r="G17" s="41">
        <v>3.54</v>
      </c>
      <c r="H17" s="41"/>
      <c r="I17" s="41">
        <v>3.36</v>
      </c>
    </row>
    <row r="18" spans="1:9" x14ac:dyDescent="0.25">
      <c r="A18" s="1940"/>
      <c r="B18" s="61" t="s">
        <v>674</v>
      </c>
      <c r="C18" s="62" t="s">
        <v>610</v>
      </c>
      <c r="D18" s="41"/>
      <c r="E18" s="41">
        <v>5.22</v>
      </c>
      <c r="F18" s="41"/>
      <c r="G18" s="41">
        <v>5.08</v>
      </c>
      <c r="H18" s="41">
        <v>3.34</v>
      </c>
      <c r="I18" s="41">
        <v>5</v>
      </c>
    </row>
    <row r="19" spans="1:9" x14ac:dyDescent="0.25">
      <c r="A19" s="1940"/>
      <c r="B19" s="61" t="s">
        <v>674</v>
      </c>
      <c r="C19" s="62" t="s">
        <v>588</v>
      </c>
      <c r="D19" s="41"/>
      <c r="E19" s="41"/>
      <c r="F19" s="41"/>
      <c r="G19" s="41"/>
      <c r="H19" s="41"/>
      <c r="I19" s="41">
        <v>3</v>
      </c>
    </row>
    <row r="20" spans="1:9" x14ac:dyDescent="0.25">
      <c r="A20" s="1940"/>
      <c r="B20" s="61" t="s">
        <v>674</v>
      </c>
      <c r="C20" s="62" t="s">
        <v>712</v>
      </c>
      <c r="D20" s="41"/>
      <c r="E20" s="41">
        <v>3</v>
      </c>
      <c r="F20" s="41"/>
      <c r="G20" s="41"/>
      <c r="H20" s="41"/>
      <c r="I20" s="41"/>
    </row>
    <row r="21" spans="1:9" x14ac:dyDescent="0.25">
      <c r="A21" s="1940"/>
      <c r="B21" s="61" t="s">
        <v>2148</v>
      </c>
      <c r="C21" s="62" t="s">
        <v>684</v>
      </c>
      <c r="D21" s="41"/>
      <c r="E21" s="41"/>
      <c r="F21" s="41"/>
      <c r="G21" s="41"/>
      <c r="H21" s="41"/>
      <c r="I21" s="41">
        <v>4</v>
      </c>
    </row>
    <row r="22" spans="1:9" x14ac:dyDescent="0.25">
      <c r="A22" s="1940"/>
      <c r="B22" s="61" t="s">
        <v>714</v>
      </c>
      <c r="C22" s="62" t="s">
        <v>713</v>
      </c>
      <c r="D22" s="41"/>
      <c r="E22" s="41">
        <v>3.3</v>
      </c>
      <c r="F22" s="41"/>
      <c r="G22" s="41"/>
      <c r="H22" s="41"/>
      <c r="I22" s="41">
        <v>3</v>
      </c>
    </row>
    <row r="23" spans="1:9" x14ac:dyDescent="0.25">
      <c r="A23" s="1940"/>
      <c r="B23" s="61" t="s">
        <v>692</v>
      </c>
      <c r="C23" s="62" t="s">
        <v>681</v>
      </c>
      <c r="D23" s="41"/>
      <c r="E23" s="41"/>
      <c r="F23" s="41"/>
      <c r="G23" s="41"/>
      <c r="H23" s="41"/>
      <c r="I23" s="41">
        <v>3.13</v>
      </c>
    </row>
    <row r="24" spans="1:9" x14ac:dyDescent="0.25">
      <c r="A24" s="1940"/>
      <c r="B24" s="61" t="s">
        <v>692</v>
      </c>
      <c r="C24" s="62" t="s">
        <v>682</v>
      </c>
      <c r="D24" s="41"/>
      <c r="E24" s="41"/>
      <c r="F24" s="41">
        <v>3.18</v>
      </c>
      <c r="G24" s="41"/>
      <c r="H24" s="41"/>
      <c r="I24" s="41">
        <v>3.19</v>
      </c>
    </row>
    <row r="25" spans="1:9" x14ac:dyDescent="0.25">
      <c r="A25" s="1940"/>
      <c r="B25" s="61" t="s">
        <v>692</v>
      </c>
      <c r="C25" s="62" t="s">
        <v>673</v>
      </c>
      <c r="D25" s="41"/>
      <c r="E25" s="41">
        <v>3.15</v>
      </c>
      <c r="F25" s="41"/>
      <c r="G25" s="41">
        <v>3.15</v>
      </c>
      <c r="H25" s="41"/>
      <c r="I25" s="41">
        <v>3</v>
      </c>
    </row>
    <row r="26" spans="1:9" x14ac:dyDescent="0.25">
      <c r="A26" s="1940"/>
      <c r="B26" s="61" t="s">
        <v>692</v>
      </c>
      <c r="C26" s="62" t="s">
        <v>683</v>
      </c>
      <c r="D26" s="41">
        <v>3.22</v>
      </c>
      <c r="E26" s="41"/>
      <c r="F26" s="41"/>
      <c r="G26" s="41">
        <v>4</v>
      </c>
      <c r="H26" s="41">
        <v>4.5999999999999996</v>
      </c>
      <c r="I26" s="41">
        <v>3.71</v>
      </c>
    </row>
    <row r="27" spans="1:9" x14ac:dyDescent="0.25">
      <c r="A27" s="1940"/>
      <c r="B27" s="61" t="s">
        <v>692</v>
      </c>
      <c r="C27" s="62" t="s">
        <v>693</v>
      </c>
      <c r="D27" s="41">
        <v>3.46</v>
      </c>
      <c r="E27" s="41">
        <v>3.5</v>
      </c>
      <c r="F27" s="41"/>
      <c r="G27" s="41">
        <v>4.0999999999999996</v>
      </c>
      <c r="H27" s="41">
        <v>3</v>
      </c>
      <c r="I27" s="41">
        <v>3.41</v>
      </c>
    </row>
    <row r="28" spans="1:9" x14ac:dyDescent="0.25">
      <c r="A28" s="1940"/>
      <c r="B28" s="61" t="s">
        <v>692</v>
      </c>
      <c r="C28" s="62" t="s">
        <v>684</v>
      </c>
      <c r="D28" s="41">
        <v>2.5099999999999998</v>
      </c>
      <c r="E28" s="41">
        <v>3.15</v>
      </c>
      <c r="F28" s="41">
        <v>3.15</v>
      </c>
      <c r="G28" s="41"/>
      <c r="H28" s="41"/>
      <c r="I28" s="41"/>
    </row>
    <row r="29" spans="1:9" x14ac:dyDescent="0.25">
      <c r="A29" s="1940"/>
      <c r="B29" s="61" t="s">
        <v>692</v>
      </c>
      <c r="C29" s="62" t="s">
        <v>694</v>
      </c>
      <c r="D29" s="41">
        <v>2.42</v>
      </c>
      <c r="E29" s="41"/>
      <c r="F29" s="41">
        <v>3.2</v>
      </c>
      <c r="G29" s="41"/>
      <c r="H29" s="41"/>
      <c r="I29" s="41">
        <v>3</v>
      </c>
    </row>
    <row r="30" spans="1:9" x14ac:dyDescent="0.25">
      <c r="A30" s="1940"/>
      <c r="B30" s="61" t="s">
        <v>692</v>
      </c>
      <c r="C30" s="62" t="s">
        <v>685</v>
      </c>
      <c r="D30" s="41">
        <v>3.5</v>
      </c>
      <c r="E30" s="41">
        <v>3.07</v>
      </c>
      <c r="F30" s="41"/>
      <c r="G30" s="41"/>
      <c r="H30" s="41">
        <v>3</v>
      </c>
      <c r="I30" s="41">
        <v>3</v>
      </c>
    </row>
    <row r="31" spans="1:9" x14ac:dyDescent="0.25">
      <c r="A31" s="1940"/>
      <c r="B31" s="61" t="s">
        <v>692</v>
      </c>
      <c r="C31" s="62" t="s">
        <v>689</v>
      </c>
      <c r="D31" s="41">
        <v>4.5</v>
      </c>
      <c r="E31" s="41"/>
      <c r="F31" s="41"/>
      <c r="G31" s="41"/>
      <c r="H31" s="41"/>
      <c r="I31" s="41"/>
    </row>
    <row r="32" spans="1:9" x14ac:dyDescent="0.25">
      <c r="A32" s="1940"/>
      <c r="B32" s="61" t="s">
        <v>692</v>
      </c>
      <c r="C32" s="62" t="s">
        <v>686</v>
      </c>
      <c r="D32" s="41">
        <v>4.5</v>
      </c>
      <c r="E32" s="41"/>
      <c r="F32" s="41">
        <v>4</v>
      </c>
      <c r="G32" s="41"/>
      <c r="H32" s="41"/>
      <c r="I32" s="41">
        <v>3.43</v>
      </c>
    </row>
    <row r="33" spans="1:9" x14ac:dyDescent="0.25">
      <c r="A33" s="1940"/>
      <c r="B33" s="61" t="s">
        <v>692</v>
      </c>
      <c r="C33" s="62" t="s">
        <v>697</v>
      </c>
      <c r="D33" s="41"/>
      <c r="E33" s="41"/>
      <c r="F33" s="41"/>
      <c r="G33" s="41"/>
      <c r="H33" s="41"/>
      <c r="I33" s="41">
        <v>3.5</v>
      </c>
    </row>
    <row r="34" spans="1:9" s="1705" customFormat="1" x14ac:dyDescent="0.25">
      <c r="A34" s="1940"/>
      <c r="B34" s="61" t="s">
        <v>692</v>
      </c>
      <c r="C34" s="62" t="s">
        <v>687</v>
      </c>
      <c r="D34" s="41">
        <v>2.82</v>
      </c>
      <c r="E34" s="41"/>
      <c r="F34" s="41">
        <v>3.95</v>
      </c>
      <c r="G34" s="41"/>
      <c r="H34" s="41"/>
      <c r="I34" s="41">
        <v>3.42</v>
      </c>
    </row>
    <row r="35" spans="1:9" s="1705" customFormat="1" x14ac:dyDescent="0.25">
      <c r="A35" s="1940"/>
      <c r="B35" s="61" t="s">
        <v>692</v>
      </c>
      <c r="C35" s="62" t="s">
        <v>715</v>
      </c>
      <c r="D35" s="41"/>
      <c r="E35" s="41"/>
      <c r="F35" s="41"/>
      <c r="G35" s="41">
        <v>4.8</v>
      </c>
      <c r="H35" s="41">
        <v>4.8</v>
      </c>
      <c r="I35" s="41">
        <v>4.8</v>
      </c>
    </row>
    <row r="36" spans="1:9" s="1705" customFormat="1" x14ac:dyDescent="0.25">
      <c r="A36" s="1940"/>
      <c r="B36" s="61" t="s">
        <v>692</v>
      </c>
      <c r="C36" s="62" t="s">
        <v>699</v>
      </c>
      <c r="D36" s="41"/>
      <c r="E36" s="41"/>
      <c r="F36" s="41"/>
      <c r="G36" s="41"/>
      <c r="H36" s="41"/>
      <c r="I36" s="41">
        <v>3.84</v>
      </c>
    </row>
    <row r="37" spans="1:9" x14ac:dyDescent="0.25">
      <c r="A37" s="1940"/>
      <c r="B37" s="61" t="s">
        <v>2149</v>
      </c>
      <c r="C37" s="62" t="s">
        <v>701</v>
      </c>
      <c r="D37" s="41">
        <v>3</v>
      </c>
      <c r="E37" s="41"/>
      <c r="F37" s="41"/>
      <c r="G37" s="41"/>
      <c r="H37" s="41"/>
      <c r="I37" s="41">
        <v>3.3</v>
      </c>
    </row>
    <row r="38" spans="1:9" x14ac:dyDescent="0.25">
      <c r="A38" s="1940"/>
      <c r="B38" s="61" t="s">
        <v>700</v>
      </c>
      <c r="C38" s="62" t="s">
        <v>701</v>
      </c>
      <c r="D38" s="41">
        <v>3</v>
      </c>
      <c r="E38" s="41"/>
      <c r="F38" s="41">
        <v>3.2</v>
      </c>
      <c r="G38" s="41"/>
      <c r="H38" s="41">
        <v>3</v>
      </c>
      <c r="I38" s="41">
        <v>3</v>
      </c>
    </row>
    <row r="39" spans="1:9" x14ac:dyDescent="0.25">
      <c r="A39" s="1940"/>
      <c r="B39" s="61" t="s">
        <v>675</v>
      </c>
      <c r="C39" s="62" t="s">
        <v>592</v>
      </c>
      <c r="D39" s="41"/>
      <c r="E39" s="41"/>
      <c r="F39" s="41"/>
      <c r="G39" s="41"/>
      <c r="H39" s="41"/>
      <c r="I39" s="41">
        <v>3</v>
      </c>
    </row>
    <row r="40" spans="1:9" x14ac:dyDescent="0.25">
      <c r="A40" s="1940"/>
      <c r="B40" s="61" t="s">
        <v>675</v>
      </c>
      <c r="C40" s="62" t="s">
        <v>588</v>
      </c>
      <c r="D40" s="41"/>
      <c r="E40" s="41"/>
      <c r="F40" s="41"/>
      <c r="G40" s="41"/>
      <c r="H40" s="41"/>
      <c r="I40" s="41">
        <v>4</v>
      </c>
    </row>
    <row r="41" spans="1:9" x14ac:dyDescent="0.25">
      <c r="A41" s="1934" t="s">
        <v>702</v>
      </c>
      <c r="B41" s="1301" t="s">
        <v>527</v>
      </c>
      <c r="C41" s="1302" t="s">
        <v>693</v>
      </c>
      <c r="D41" s="1303"/>
      <c r="E41" s="1303"/>
      <c r="F41" s="1303"/>
      <c r="G41" s="1303">
        <v>0.3</v>
      </c>
      <c r="H41" s="1303">
        <v>0.3</v>
      </c>
      <c r="I41" s="1303"/>
    </row>
    <row r="42" spans="1:9" x14ac:dyDescent="0.25">
      <c r="A42" s="1935"/>
      <c r="B42" s="61" t="s">
        <v>527</v>
      </c>
      <c r="C42" s="62" t="s">
        <v>687</v>
      </c>
      <c r="D42" s="41"/>
      <c r="E42" s="41"/>
      <c r="F42" s="41"/>
      <c r="G42" s="41">
        <v>0.6</v>
      </c>
      <c r="H42" s="41">
        <v>1</v>
      </c>
      <c r="I42" s="41">
        <v>0.9</v>
      </c>
    </row>
    <row r="43" spans="1:9" x14ac:dyDescent="0.25">
      <c r="A43" s="1935"/>
      <c r="B43" s="61" t="s">
        <v>674</v>
      </c>
      <c r="C43" s="62" t="s">
        <v>588</v>
      </c>
      <c r="D43" s="41"/>
      <c r="E43" s="41"/>
      <c r="F43" s="41"/>
      <c r="G43" s="41">
        <v>0.6</v>
      </c>
      <c r="H43" s="41">
        <v>1</v>
      </c>
      <c r="I43" s="41">
        <v>0.85</v>
      </c>
    </row>
    <row r="44" spans="1:9" x14ac:dyDescent="0.25">
      <c r="A44" s="1935"/>
      <c r="B44" s="61" t="s">
        <v>674</v>
      </c>
      <c r="C44" s="62" t="s">
        <v>591</v>
      </c>
      <c r="D44" s="41"/>
      <c r="E44" s="41"/>
      <c r="F44" s="41">
        <v>2.5</v>
      </c>
      <c r="G44" s="41">
        <v>2.5</v>
      </c>
      <c r="H44" s="41"/>
      <c r="I44" s="41"/>
    </row>
    <row r="45" spans="1:9" x14ac:dyDescent="0.25">
      <c r="A45" s="1935"/>
      <c r="B45" s="61" t="s">
        <v>692</v>
      </c>
      <c r="C45" s="62" t="s">
        <v>682</v>
      </c>
      <c r="D45" s="41"/>
      <c r="E45" s="41"/>
      <c r="F45" s="41"/>
      <c r="G45" s="41"/>
      <c r="H45" s="41"/>
      <c r="I45" s="41">
        <v>0.3</v>
      </c>
    </row>
    <row r="46" spans="1:9" x14ac:dyDescent="0.25">
      <c r="A46" s="1935"/>
      <c r="B46" s="61" t="s">
        <v>692</v>
      </c>
      <c r="C46" s="62" t="s">
        <v>683</v>
      </c>
      <c r="D46" s="41"/>
      <c r="E46" s="41"/>
      <c r="F46" s="41"/>
      <c r="G46" s="41"/>
      <c r="H46" s="41">
        <v>0.3</v>
      </c>
      <c r="I46" s="41"/>
    </row>
    <row r="47" spans="1:9" x14ac:dyDescent="0.25">
      <c r="A47" s="1935"/>
      <c r="B47" s="61" t="s">
        <v>692</v>
      </c>
      <c r="C47" s="62" t="s">
        <v>685</v>
      </c>
      <c r="D47" s="41">
        <v>0.3</v>
      </c>
      <c r="E47" s="41"/>
      <c r="F47" s="41"/>
      <c r="G47" s="41"/>
      <c r="H47" s="41"/>
      <c r="I47" s="41">
        <v>0.3</v>
      </c>
    </row>
    <row r="48" spans="1:9" x14ac:dyDescent="0.25">
      <c r="A48" s="1935"/>
      <c r="B48" s="61" t="s">
        <v>692</v>
      </c>
      <c r="C48" s="62" t="s">
        <v>687</v>
      </c>
      <c r="D48" s="41"/>
      <c r="E48" s="41"/>
      <c r="F48" s="41"/>
      <c r="G48" s="41">
        <v>0.3</v>
      </c>
      <c r="H48" s="41"/>
      <c r="I48" s="41"/>
    </row>
    <row r="49" spans="1:9" x14ac:dyDescent="0.25">
      <c r="A49" s="1658" t="s">
        <v>1927</v>
      </c>
      <c r="B49" s="1351" t="s">
        <v>2085</v>
      </c>
      <c r="C49" s="1352" t="s">
        <v>701</v>
      </c>
      <c r="D49" s="1353">
        <v>0.2</v>
      </c>
      <c r="E49" s="1353"/>
      <c r="F49" s="1353">
        <v>0.01</v>
      </c>
      <c r="G49" s="1353"/>
      <c r="H49" s="1353"/>
      <c r="I49" s="1353"/>
    </row>
    <row r="50" spans="1:9" ht="15" hidden="1" customHeight="1" x14ac:dyDescent="0.25">
      <c r="A50" s="688"/>
      <c r="B50" s="592"/>
      <c r="C50" s="592"/>
      <c r="D50" s="593"/>
      <c r="E50" s="593"/>
      <c r="F50" s="593"/>
      <c r="G50" s="593"/>
      <c r="H50" s="594"/>
      <c r="I50" s="594"/>
    </row>
    <row r="51" spans="1:9" ht="15" hidden="1" customHeight="1" x14ac:dyDescent="0.25">
      <c r="A51" s="16"/>
      <c r="B51" s="13"/>
      <c r="C51" s="13"/>
      <c r="D51" s="14"/>
      <c r="E51" s="14"/>
      <c r="F51" s="14"/>
      <c r="G51" s="14"/>
      <c r="H51" s="15"/>
      <c r="I51" s="15"/>
    </row>
    <row r="52" spans="1:9" ht="15" hidden="1" customHeight="1" x14ac:dyDescent="0.25">
      <c r="A52" s="16"/>
      <c r="B52" s="13"/>
      <c r="C52" s="13"/>
      <c r="D52" s="14"/>
      <c r="E52" s="14"/>
      <c r="F52" s="14"/>
      <c r="G52" s="14"/>
      <c r="H52" s="15"/>
      <c r="I52" s="15"/>
    </row>
    <row r="53" spans="1:9" ht="15" hidden="1" customHeight="1" x14ac:dyDescent="0.25">
      <c r="A53" s="16"/>
      <c r="B53" s="13"/>
      <c r="C53" s="13"/>
      <c r="D53" s="14"/>
      <c r="E53" s="14"/>
      <c r="F53" s="14"/>
      <c r="G53" s="14"/>
      <c r="H53" s="15"/>
      <c r="I53" s="15"/>
    </row>
    <row r="54" spans="1:9" ht="15" hidden="1" customHeight="1" x14ac:dyDescent="0.25">
      <c r="A54" s="16"/>
      <c r="B54" s="13"/>
      <c r="C54" s="13"/>
      <c r="D54" s="14"/>
      <c r="E54" s="14"/>
      <c r="F54" s="14"/>
      <c r="G54" s="14"/>
      <c r="H54" s="15"/>
      <c r="I54" s="15"/>
    </row>
    <row r="55" spans="1:9" ht="15" hidden="1" customHeight="1" x14ac:dyDescent="0.25">
      <c r="A55" s="16"/>
      <c r="B55" s="13"/>
      <c r="C55" s="13"/>
      <c r="D55" s="14"/>
      <c r="E55" s="14"/>
      <c r="F55" s="14"/>
      <c r="G55" s="14"/>
      <c r="H55" s="15"/>
      <c r="I55" s="15"/>
    </row>
    <row r="56" spans="1:9" ht="15" hidden="1" customHeight="1" x14ac:dyDescent="0.25">
      <c r="A56" s="16"/>
      <c r="B56" s="13"/>
      <c r="C56" s="13"/>
      <c r="D56" s="14"/>
      <c r="E56" s="14"/>
      <c r="F56" s="14"/>
      <c r="G56" s="14"/>
      <c r="H56" s="15"/>
      <c r="I56" s="15"/>
    </row>
    <row r="57" spans="1:9" ht="15" hidden="1" customHeight="1" x14ac:dyDescent="0.25">
      <c r="A57" s="16"/>
      <c r="B57" s="13"/>
      <c r="C57" s="13"/>
      <c r="D57" s="14"/>
      <c r="E57" s="14"/>
      <c r="F57" s="14"/>
      <c r="G57" s="14"/>
      <c r="H57" s="15"/>
      <c r="I57" s="15"/>
    </row>
    <row r="58" spans="1:9" ht="15" hidden="1" customHeight="1" x14ac:dyDescent="0.25">
      <c r="A58" s="16"/>
      <c r="B58" s="13"/>
      <c r="C58" s="13"/>
      <c r="D58" s="14"/>
      <c r="E58" s="14"/>
      <c r="F58" s="14"/>
      <c r="G58" s="14"/>
      <c r="H58" s="15"/>
      <c r="I58" s="15"/>
    </row>
    <row r="59" spans="1:9" ht="15" hidden="1" customHeight="1" x14ac:dyDescent="0.25">
      <c r="A59" s="16"/>
      <c r="B59" s="13"/>
      <c r="C59" s="13"/>
      <c r="D59" s="14"/>
      <c r="E59" s="14"/>
      <c r="F59" s="14"/>
      <c r="G59" s="14"/>
      <c r="H59" s="15"/>
      <c r="I59" s="15"/>
    </row>
    <row r="60" spans="1:9" ht="15" hidden="1" customHeight="1" x14ac:dyDescent="0.25">
      <c r="A60" s="16"/>
      <c r="B60" s="13"/>
      <c r="C60" s="13"/>
      <c r="D60" s="14"/>
      <c r="E60" s="14"/>
      <c r="F60" s="14"/>
      <c r="G60" s="14"/>
      <c r="H60" s="15"/>
      <c r="I60" s="15"/>
    </row>
    <row r="61" spans="1:9" ht="15" hidden="1" customHeight="1" x14ac:dyDescent="0.25">
      <c r="A61" s="16"/>
      <c r="B61" s="13"/>
      <c r="C61" s="13"/>
      <c r="D61" s="14"/>
      <c r="E61" s="14"/>
      <c r="F61" s="14"/>
      <c r="G61" s="14"/>
      <c r="H61" s="15"/>
      <c r="I61" s="15"/>
    </row>
    <row r="62" spans="1:9" ht="15" hidden="1" customHeight="1" x14ac:dyDescent="0.25">
      <c r="A62" s="16"/>
      <c r="B62" s="13"/>
      <c r="C62" s="13"/>
      <c r="D62" s="14"/>
      <c r="E62" s="14"/>
      <c r="F62" s="14"/>
      <c r="G62" s="14"/>
      <c r="H62" s="15"/>
      <c r="I62" s="15"/>
    </row>
    <row r="63" spans="1:9" ht="15" hidden="1" customHeight="1" x14ac:dyDescent="0.25">
      <c r="A63" s="16"/>
      <c r="B63" s="13"/>
      <c r="C63" s="13"/>
      <c r="D63" s="14"/>
      <c r="E63" s="14"/>
      <c r="F63" s="14"/>
      <c r="G63" s="14"/>
      <c r="H63" s="15"/>
      <c r="I63" s="15"/>
    </row>
    <row r="64" spans="1:9" ht="15" hidden="1" customHeight="1" x14ac:dyDescent="0.25">
      <c r="A64" s="16"/>
      <c r="B64" s="13"/>
      <c r="C64" s="13"/>
      <c r="D64" s="14"/>
      <c r="E64" s="14"/>
      <c r="F64" s="14"/>
      <c r="G64" s="14"/>
      <c r="H64" s="15"/>
      <c r="I64" s="15"/>
    </row>
    <row r="65" spans="1:9" ht="15" hidden="1" customHeight="1" x14ac:dyDescent="0.25">
      <c r="A65" s="16"/>
      <c r="B65" s="13"/>
      <c r="C65" s="13"/>
      <c r="D65" s="14"/>
      <c r="E65" s="14"/>
      <c r="F65" s="14"/>
      <c r="G65" s="14"/>
      <c r="H65" s="15"/>
      <c r="I65" s="15"/>
    </row>
    <row r="66" spans="1:9" ht="15" hidden="1" customHeight="1" x14ac:dyDescent="0.25">
      <c r="A66" s="16"/>
      <c r="B66" s="13"/>
      <c r="C66" s="13"/>
      <c r="D66" s="14"/>
      <c r="E66" s="14"/>
      <c r="F66" s="14"/>
      <c r="G66" s="14"/>
      <c r="H66" s="15"/>
      <c r="I66" s="15"/>
    </row>
    <row r="67" spans="1:9" ht="15" hidden="1" customHeight="1" x14ac:dyDescent="0.25">
      <c r="A67" s="16"/>
      <c r="B67" s="13"/>
      <c r="C67" s="13"/>
      <c r="D67" s="14"/>
      <c r="E67" s="14"/>
      <c r="F67" s="14"/>
      <c r="G67" s="14"/>
      <c r="H67" s="15"/>
      <c r="I67" s="15"/>
    </row>
    <row r="68" spans="1:9" ht="15" hidden="1" customHeight="1" x14ac:dyDescent="0.25">
      <c r="A68" s="16"/>
      <c r="B68" s="13"/>
      <c r="C68" s="13"/>
      <c r="D68" s="14"/>
      <c r="E68" s="14"/>
      <c r="F68" s="14"/>
      <c r="G68" s="14"/>
      <c r="H68" s="15"/>
      <c r="I68" s="15"/>
    </row>
    <row r="69" spans="1:9" ht="15" hidden="1" customHeight="1" x14ac:dyDescent="0.25">
      <c r="A69" s="16"/>
      <c r="B69" s="13"/>
      <c r="C69" s="13"/>
      <c r="D69" s="14"/>
      <c r="E69" s="14"/>
      <c r="F69" s="14"/>
      <c r="G69" s="14"/>
      <c r="H69" s="15"/>
      <c r="I69" s="15"/>
    </row>
    <row r="70" spans="1:9" ht="15" hidden="1" customHeight="1" x14ac:dyDescent="0.25">
      <c r="A70" s="16"/>
      <c r="B70" s="13"/>
      <c r="C70" s="13"/>
      <c r="D70" s="14"/>
      <c r="E70" s="14"/>
      <c r="F70" s="14"/>
      <c r="G70" s="14"/>
      <c r="H70" s="15"/>
      <c r="I70" s="15"/>
    </row>
    <row r="71" spans="1:9" ht="15" hidden="1" customHeight="1" x14ac:dyDescent="0.25">
      <c r="A71" s="16"/>
      <c r="B71" s="13"/>
      <c r="C71" s="13"/>
      <c r="D71" s="14"/>
      <c r="E71" s="14"/>
      <c r="F71" s="14"/>
      <c r="G71" s="14"/>
      <c r="H71" s="15"/>
      <c r="I71" s="15"/>
    </row>
    <row r="72" spans="1:9" ht="15" hidden="1" customHeight="1" x14ac:dyDescent="0.25">
      <c r="A72" s="16"/>
      <c r="B72" s="13"/>
      <c r="C72" s="13"/>
      <c r="D72" s="14"/>
      <c r="E72" s="14"/>
      <c r="F72" s="14"/>
      <c r="G72" s="14"/>
      <c r="H72" s="15"/>
      <c r="I72" s="15"/>
    </row>
    <row r="73" spans="1:9" ht="15" hidden="1" customHeight="1" x14ac:dyDescent="0.25">
      <c r="A73" s="16"/>
      <c r="B73" s="13"/>
      <c r="C73" s="13"/>
      <c r="D73" s="14"/>
      <c r="E73" s="14"/>
      <c r="F73" s="14"/>
      <c r="G73" s="14"/>
      <c r="H73" s="15"/>
      <c r="I73" s="15"/>
    </row>
    <row r="74" spans="1:9" ht="15" hidden="1" customHeight="1" x14ac:dyDescent="0.25">
      <c r="A74" s="16"/>
      <c r="B74" s="13"/>
      <c r="C74" s="13"/>
      <c r="D74" s="14"/>
      <c r="E74" s="14"/>
      <c r="F74" s="14"/>
      <c r="G74" s="14"/>
      <c r="H74" s="15"/>
      <c r="I74" s="15"/>
    </row>
    <row r="75" spans="1:9" ht="15" hidden="1" customHeight="1" x14ac:dyDescent="0.25">
      <c r="A75" s="16"/>
      <c r="B75" s="13"/>
      <c r="C75" s="13"/>
      <c r="D75" s="14"/>
      <c r="E75" s="14"/>
      <c r="F75" s="14"/>
      <c r="G75" s="14"/>
      <c r="H75" s="15"/>
      <c r="I75" s="15"/>
    </row>
    <row r="76" spans="1:9" ht="15" hidden="1" customHeight="1" x14ac:dyDescent="0.25">
      <c r="A76" s="16"/>
      <c r="B76" s="13"/>
      <c r="C76" s="13"/>
      <c r="D76" s="14"/>
      <c r="E76" s="14"/>
      <c r="F76" s="14"/>
      <c r="G76" s="14"/>
      <c r="H76" s="15"/>
      <c r="I76" s="15"/>
    </row>
    <row r="77" spans="1:9" ht="15" hidden="1" customHeight="1" x14ac:dyDescent="0.25">
      <c r="A77" s="16"/>
      <c r="B77" s="13"/>
      <c r="C77" s="13"/>
      <c r="D77" s="14"/>
      <c r="E77" s="14"/>
      <c r="F77" s="14"/>
      <c r="G77" s="14"/>
      <c r="H77" s="15"/>
      <c r="I77" s="15"/>
    </row>
    <row r="78" spans="1:9" ht="15" hidden="1" customHeight="1" x14ac:dyDescent="0.25">
      <c r="A78" s="16"/>
      <c r="B78" s="13"/>
      <c r="C78" s="13"/>
      <c r="D78" s="14"/>
      <c r="E78" s="14"/>
      <c r="F78" s="14"/>
      <c r="G78" s="14"/>
      <c r="H78" s="15"/>
      <c r="I78" s="15"/>
    </row>
    <row r="79" spans="1:9" ht="15" hidden="1" customHeight="1" x14ac:dyDescent="0.25">
      <c r="A79" s="16"/>
      <c r="B79" s="13"/>
      <c r="C79" s="13"/>
      <c r="D79" s="14"/>
      <c r="E79" s="14"/>
      <c r="F79" s="14"/>
      <c r="G79" s="14"/>
      <c r="H79" s="15"/>
      <c r="I79" s="15"/>
    </row>
    <row r="80" spans="1:9" ht="15" hidden="1" customHeight="1" x14ac:dyDescent="0.25">
      <c r="A80" s="16"/>
      <c r="B80" s="13"/>
      <c r="C80" s="13"/>
      <c r="D80" s="14"/>
      <c r="E80" s="14"/>
      <c r="F80" s="14"/>
      <c r="G80" s="14"/>
      <c r="H80" s="15"/>
      <c r="I80" s="15"/>
    </row>
    <row r="81" spans="1:9" ht="15" hidden="1" customHeight="1" x14ac:dyDescent="0.25">
      <c r="A81" s="16"/>
      <c r="B81" s="13"/>
      <c r="C81" s="13"/>
      <c r="D81" s="14"/>
      <c r="E81" s="14"/>
      <c r="F81" s="14"/>
      <c r="G81" s="14"/>
      <c r="H81" s="15"/>
      <c r="I81" s="15"/>
    </row>
    <row r="82" spans="1:9" ht="15" hidden="1" customHeight="1" x14ac:dyDescent="0.25">
      <c r="A82" s="16"/>
      <c r="B82" s="13"/>
      <c r="C82" s="13"/>
      <c r="D82" s="14"/>
      <c r="E82" s="14"/>
      <c r="F82" s="14"/>
      <c r="G82" s="14"/>
      <c r="H82" s="15"/>
      <c r="I82" s="15"/>
    </row>
    <row r="83" spans="1:9" ht="15" hidden="1" customHeight="1" x14ac:dyDescent="0.25">
      <c r="A83" s="16"/>
      <c r="B83" s="13"/>
      <c r="C83" s="13"/>
      <c r="D83" s="14"/>
      <c r="E83" s="14"/>
      <c r="F83" s="14"/>
      <c r="G83" s="14"/>
      <c r="H83" s="15"/>
      <c r="I83" s="15"/>
    </row>
    <row r="84" spans="1:9" ht="15" hidden="1" customHeight="1" x14ac:dyDescent="0.25">
      <c r="A84" s="16"/>
      <c r="B84" s="13"/>
      <c r="C84" s="13"/>
      <c r="D84" s="14"/>
      <c r="E84" s="14"/>
      <c r="F84" s="14"/>
      <c r="G84" s="14"/>
      <c r="H84" s="15"/>
      <c r="I84" s="15"/>
    </row>
    <row r="85" spans="1:9" ht="15" hidden="1" customHeight="1" x14ac:dyDescent="0.25">
      <c r="A85" s="16"/>
      <c r="B85" s="13"/>
      <c r="C85" s="13"/>
      <c r="D85" s="14"/>
      <c r="E85" s="14"/>
      <c r="F85" s="14"/>
      <c r="G85" s="14"/>
      <c r="H85" s="15"/>
      <c r="I85" s="15"/>
    </row>
    <row r="86" spans="1:9" ht="15" hidden="1" customHeight="1" x14ac:dyDescent="0.25">
      <c r="A86" s="16"/>
      <c r="B86" s="13"/>
      <c r="C86" s="13"/>
      <c r="D86" s="14"/>
      <c r="E86" s="14"/>
      <c r="F86" s="14"/>
      <c r="G86" s="14"/>
      <c r="H86" s="15"/>
      <c r="I86" s="15"/>
    </row>
    <row r="87" spans="1:9" ht="15" hidden="1" customHeight="1" x14ac:dyDescent="0.25">
      <c r="A87" s="16"/>
      <c r="B87" s="13"/>
      <c r="C87" s="13"/>
      <c r="D87" s="14"/>
      <c r="E87" s="14"/>
      <c r="F87" s="14"/>
      <c r="G87" s="14"/>
      <c r="H87" s="15"/>
      <c r="I87" s="15"/>
    </row>
    <row r="88" spans="1:9" ht="15" hidden="1" customHeight="1" x14ac:dyDescent="0.25">
      <c r="A88" s="16"/>
      <c r="B88" s="13"/>
      <c r="C88" s="13"/>
      <c r="D88" s="14"/>
      <c r="E88" s="14"/>
      <c r="F88" s="14"/>
      <c r="G88" s="14"/>
      <c r="H88" s="15"/>
      <c r="I88" s="15"/>
    </row>
    <row r="89" spans="1:9" ht="15" hidden="1" customHeight="1" x14ac:dyDescent="0.25">
      <c r="A89" s="16"/>
      <c r="B89" s="13"/>
      <c r="C89" s="13"/>
      <c r="D89" s="14"/>
      <c r="E89" s="14"/>
      <c r="F89" s="14"/>
      <c r="G89" s="14"/>
      <c r="H89" s="15"/>
      <c r="I89" s="15"/>
    </row>
    <row r="90" spans="1:9" ht="15" hidden="1" customHeight="1" x14ac:dyDescent="0.25">
      <c r="A90" s="16"/>
      <c r="B90" s="13"/>
      <c r="C90" s="13"/>
      <c r="D90" s="14"/>
      <c r="E90" s="14"/>
      <c r="F90" s="14"/>
      <c r="G90" s="14"/>
      <c r="H90" s="15"/>
      <c r="I90" s="15"/>
    </row>
    <row r="91" spans="1:9" ht="4.5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</row>
    <row r="92" spans="1:9" x14ac:dyDescent="0.25">
      <c r="A92" s="37" t="s">
        <v>679</v>
      </c>
    </row>
  </sheetData>
  <mergeCells count="6">
    <mergeCell ref="A41:A48"/>
    <mergeCell ref="A1:I1"/>
    <mergeCell ref="A2:I2"/>
    <mergeCell ref="A3:I3"/>
    <mergeCell ref="D5:I5"/>
    <mergeCell ref="A7:A4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9"/>
  <sheetViews>
    <sheetView zoomScale="85" zoomScaleNormal="85" workbookViewId="0">
      <selection activeCell="B22" sqref="B22"/>
    </sheetView>
  </sheetViews>
  <sheetFormatPr defaultColWidth="11.42578125" defaultRowHeight="15" x14ac:dyDescent="0.25"/>
  <cols>
    <col min="1" max="1" width="62.28515625" style="133" customWidth="1"/>
    <col min="2" max="2" width="52.85546875" style="133" customWidth="1"/>
    <col min="3" max="3" width="17.140625" style="133" customWidth="1"/>
    <col min="4" max="4" width="19.7109375" style="133" customWidth="1"/>
    <col min="5" max="7" width="11.5703125" style="133" bestFit="1" customWidth="1"/>
    <col min="8" max="8" width="9.28515625" style="133" customWidth="1"/>
    <col min="9" max="9" width="10.5703125" style="133" customWidth="1"/>
    <col min="10" max="10" width="11.5703125" style="133" customWidth="1"/>
    <col min="11" max="11" width="13.5703125" style="133" customWidth="1"/>
    <col min="12" max="12" width="9.28515625" style="133" customWidth="1"/>
    <col min="13" max="13" width="11.7109375" style="133" customWidth="1"/>
    <col min="14" max="14" width="11.42578125" style="133"/>
    <col min="15" max="15" width="11.42578125" style="133" customWidth="1"/>
    <col min="16" max="19" width="12" style="133" bestFit="1" customWidth="1"/>
    <col min="20" max="256" width="11.42578125" style="133"/>
    <col min="257" max="257" width="58.85546875" style="133" customWidth="1"/>
    <col min="258" max="258" width="23.140625" style="133" bestFit="1" customWidth="1"/>
    <col min="259" max="259" width="13.42578125" style="133" bestFit="1" customWidth="1"/>
    <col min="260" max="263" width="11.42578125" style="133"/>
    <col min="264" max="264" width="9.28515625" style="133" customWidth="1"/>
    <col min="265" max="265" width="10.5703125" style="133" customWidth="1"/>
    <col min="266" max="266" width="11.5703125" style="133" customWidth="1"/>
    <col min="267" max="267" width="13.5703125" style="133" customWidth="1"/>
    <col min="268" max="268" width="9.28515625" style="133" customWidth="1"/>
    <col min="269" max="269" width="11.7109375" style="133" customWidth="1"/>
    <col min="270" max="270" width="11.42578125" style="133"/>
    <col min="271" max="271" width="11.42578125" style="133" customWidth="1"/>
    <col min="272" max="275" width="0" style="133" hidden="1" customWidth="1"/>
    <col min="276" max="512" width="11.42578125" style="133"/>
    <col min="513" max="513" width="58.85546875" style="133" customWidth="1"/>
    <col min="514" max="514" width="23.140625" style="133" bestFit="1" customWidth="1"/>
    <col min="515" max="515" width="13.42578125" style="133" bestFit="1" customWidth="1"/>
    <col min="516" max="519" width="11.42578125" style="133"/>
    <col min="520" max="520" width="9.28515625" style="133" customWidth="1"/>
    <col min="521" max="521" width="10.5703125" style="133" customWidth="1"/>
    <col min="522" max="522" width="11.5703125" style="133" customWidth="1"/>
    <col min="523" max="523" width="13.5703125" style="133" customWidth="1"/>
    <col min="524" max="524" width="9.28515625" style="133" customWidth="1"/>
    <col min="525" max="525" width="11.7109375" style="133" customWidth="1"/>
    <col min="526" max="526" width="11.42578125" style="133"/>
    <col min="527" max="527" width="11.42578125" style="133" customWidth="1"/>
    <col min="528" max="531" width="0" style="133" hidden="1" customWidth="1"/>
    <col min="532" max="768" width="11.42578125" style="133"/>
    <col min="769" max="769" width="58.85546875" style="133" customWidth="1"/>
    <col min="770" max="770" width="23.140625" style="133" bestFit="1" customWidth="1"/>
    <col min="771" max="771" width="13.42578125" style="133" bestFit="1" customWidth="1"/>
    <col min="772" max="775" width="11.42578125" style="133"/>
    <col min="776" max="776" width="9.28515625" style="133" customWidth="1"/>
    <col min="777" max="777" width="10.5703125" style="133" customWidth="1"/>
    <col min="778" max="778" width="11.5703125" style="133" customWidth="1"/>
    <col min="779" max="779" width="13.5703125" style="133" customWidth="1"/>
    <col min="780" max="780" width="9.28515625" style="133" customWidth="1"/>
    <col min="781" max="781" width="11.7109375" style="133" customWidth="1"/>
    <col min="782" max="782" width="11.42578125" style="133"/>
    <col min="783" max="783" width="11.42578125" style="133" customWidth="1"/>
    <col min="784" max="787" width="0" style="133" hidden="1" customWidth="1"/>
    <col min="788" max="1024" width="11.42578125" style="133"/>
    <col min="1025" max="1025" width="58.85546875" style="133" customWidth="1"/>
    <col min="1026" max="1026" width="23.140625" style="133" bestFit="1" customWidth="1"/>
    <col min="1027" max="1027" width="13.42578125" style="133" bestFit="1" customWidth="1"/>
    <col min="1028" max="1031" width="11.42578125" style="133"/>
    <col min="1032" max="1032" width="9.28515625" style="133" customWidth="1"/>
    <col min="1033" max="1033" width="10.5703125" style="133" customWidth="1"/>
    <col min="1034" max="1034" width="11.5703125" style="133" customWidth="1"/>
    <col min="1035" max="1035" width="13.5703125" style="133" customWidth="1"/>
    <col min="1036" max="1036" width="9.28515625" style="133" customWidth="1"/>
    <col min="1037" max="1037" width="11.7109375" style="133" customWidth="1"/>
    <col min="1038" max="1038" width="11.42578125" style="133"/>
    <col min="1039" max="1039" width="11.42578125" style="133" customWidth="1"/>
    <col min="1040" max="1043" width="0" style="133" hidden="1" customWidth="1"/>
    <col min="1044" max="1280" width="11.42578125" style="133"/>
    <col min="1281" max="1281" width="58.85546875" style="133" customWidth="1"/>
    <col min="1282" max="1282" width="23.140625" style="133" bestFit="1" customWidth="1"/>
    <col min="1283" max="1283" width="13.42578125" style="133" bestFit="1" customWidth="1"/>
    <col min="1284" max="1287" width="11.42578125" style="133"/>
    <col min="1288" max="1288" width="9.28515625" style="133" customWidth="1"/>
    <col min="1289" max="1289" width="10.5703125" style="133" customWidth="1"/>
    <col min="1290" max="1290" width="11.5703125" style="133" customWidth="1"/>
    <col min="1291" max="1291" width="13.5703125" style="133" customWidth="1"/>
    <col min="1292" max="1292" width="9.28515625" style="133" customWidth="1"/>
    <col min="1293" max="1293" width="11.7109375" style="133" customWidth="1"/>
    <col min="1294" max="1294" width="11.42578125" style="133"/>
    <col min="1295" max="1295" width="11.42578125" style="133" customWidth="1"/>
    <col min="1296" max="1299" width="0" style="133" hidden="1" customWidth="1"/>
    <col min="1300" max="1536" width="11.42578125" style="133"/>
    <col min="1537" max="1537" width="58.85546875" style="133" customWidth="1"/>
    <col min="1538" max="1538" width="23.140625" style="133" bestFit="1" customWidth="1"/>
    <col min="1539" max="1539" width="13.42578125" style="133" bestFit="1" customWidth="1"/>
    <col min="1540" max="1543" width="11.42578125" style="133"/>
    <col min="1544" max="1544" width="9.28515625" style="133" customWidth="1"/>
    <col min="1545" max="1545" width="10.5703125" style="133" customWidth="1"/>
    <col min="1546" max="1546" width="11.5703125" style="133" customWidth="1"/>
    <col min="1547" max="1547" width="13.5703125" style="133" customWidth="1"/>
    <col min="1548" max="1548" width="9.28515625" style="133" customWidth="1"/>
    <col min="1549" max="1549" width="11.7109375" style="133" customWidth="1"/>
    <col min="1550" max="1550" width="11.42578125" style="133"/>
    <col min="1551" max="1551" width="11.42578125" style="133" customWidth="1"/>
    <col min="1552" max="1555" width="0" style="133" hidden="1" customWidth="1"/>
    <col min="1556" max="1792" width="11.42578125" style="133"/>
    <col min="1793" max="1793" width="58.85546875" style="133" customWidth="1"/>
    <col min="1794" max="1794" width="23.140625" style="133" bestFit="1" customWidth="1"/>
    <col min="1795" max="1795" width="13.42578125" style="133" bestFit="1" customWidth="1"/>
    <col min="1796" max="1799" width="11.42578125" style="133"/>
    <col min="1800" max="1800" width="9.28515625" style="133" customWidth="1"/>
    <col min="1801" max="1801" width="10.5703125" style="133" customWidth="1"/>
    <col min="1802" max="1802" width="11.5703125" style="133" customWidth="1"/>
    <col min="1803" max="1803" width="13.5703125" style="133" customWidth="1"/>
    <col min="1804" max="1804" width="9.28515625" style="133" customWidth="1"/>
    <col min="1805" max="1805" width="11.7109375" style="133" customWidth="1"/>
    <col min="1806" max="1806" width="11.42578125" style="133"/>
    <col min="1807" max="1807" width="11.42578125" style="133" customWidth="1"/>
    <col min="1808" max="1811" width="0" style="133" hidden="1" customWidth="1"/>
    <col min="1812" max="2048" width="11.42578125" style="133"/>
    <col min="2049" max="2049" width="58.85546875" style="133" customWidth="1"/>
    <col min="2050" max="2050" width="23.140625" style="133" bestFit="1" customWidth="1"/>
    <col min="2051" max="2051" width="13.42578125" style="133" bestFit="1" customWidth="1"/>
    <col min="2052" max="2055" width="11.42578125" style="133"/>
    <col min="2056" max="2056" width="9.28515625" style="133" customWidth="1"/>
    <col min="2057" max="2057" width="10.5703125" style="133" customWidth="1"/>
    <col min="2058" max="2058" width="11.5703125" style="133" customWidth="1"/>
    <col min="2059" max="2059" width="13.5703125" style="133" customWidth="1"/>
    <col min="2060" max="2060" width="9.28515625" style="133" customWidth="1"/>
    <col min="2061" max="2061" width="11.7109375" style="133" customWidth="1"/>
    <col min="2062" max="2062" width="11.42578125" style="133"/>
    <col min="2063" max="2063" width="11.42578125" style="133" customWidth="1"/>
    <col min="2064" max="2067" width="0" style="133" hidden="1" customWidth="1"/>
    <col min="2068" max="2304" width="11.42578125" style="133"/>
    <col min="2305" max="2305" width="58.85546875" style="133" customWidth="1"/>
    <col min="2306" max="2306" width="23.140625" style="133" bestFit="1" customWidth="1"/>
    <col min="2307" max="2307" width="13.42578125" style="133" bestFit="1" customWidth="1"/>
    <col min="2308" max="2311" width="11.42578125" style="133"/>
    <col min="2312" max="2312" width="9.28515625" style="133" customWidth="1"/>
    <col min="2313" max="2313" width="10.5703125" style="133" customWidth="1"/>
    <col min="2314" max="2314" width="11.5703125" style="133" customWidth="1"/>
    <col min="2315" max="2315" width="13.5703125" style="133" customWidth="1"/>
    <col min="2316" max="2316" width="9.28515625" style="133" customWidth="1"/>
    <col min="2317" max="2317" width="11.7109375" style="133" customWidth="1"/>
    <col min="2318" max="2318" width="11.42578125" style="133"/>
    <col min="2319" max="2319" width="11.42578125" style="133" customWidth="1"/>
    <col min="2320" max="2323" width="0" style="133" hidden="1" customWidth="1"/>
    <col min="2324" max="2560" width="11.42578125" style="133"/>
    <col min="2561" max="2561" width="58.85546875" style="133" customWidth="1"/>
    <col min="2562" max="2562" width="23.140625" style="133" bestFit="1" customWidth="1"/>
    <col min="2563" max="2563" width="13.42578125" style="133" bestFit="1" customWidth="1"/>
    <col min="2564" max="2567" width="11.42578125" style="133"/>
    <col min="2568" max="2568" width="9.28515625" style="133" customWidth="1"/>
    <col min="2569" max="2569" width="10.5703125" style="133" customWidth="1"/>
    <col min="2570" max="2570" width="11.5703125" style="133" customWidth="1"/>
    <col min="2571" max="2571" width="13.5703125" style="133" customWidth="1"/>
    <col min="2572" max="2572" width="9.28515625" style="133" customWidth="1"/>
    <col min="2573" max="2573" width="11.7109375" style="133" customWidth="1"/>
    <col min="2574" max="2574" width="11.42578125" style="133"/>
    <col min="2575" max="2575" width="11.42578125" style="133" customWidth="1"/>
    <col min="2576" max="2579" width="0" style="133" hidden="1" customWidth="1"/>
    <col min="2580" max="2816" width="11.42578125" style="133"/>
    <col min="2817" max="2817" width="58.85546875" style="133" customWidth="1"/>
    <col min="2818" max="2818" width="23.140625" style="133" bestFit="1" customWidth="1"/>
    <col min="2819" max="2819" width="13.42578125" style="133" bestFit="1" customWidth="1"/>
    <col min="2820" max="2823" width="11.42578125" style="133"/>
    <col min="2824" max="2824" width="9.28515625" style="133" customWidth="1"/>
    <col min="2825" max="2825" width="10.5703125" style="133" customWidth="1"/>
    <col min="2826" max="2826" width="11.5703125" style="133" customWidth="1"/>
    <col min="2827" max="2827" width="13.5703125" style="133" customWidth="1"/>
    <col min="2828" max="2828" width="9.28515625" style="133" customWidth="1"/>
    <col min="2829" max="2829" width="11.7109375" style="133" customWidth="1"/>
    <col min="2830" max="2830" width="11.42578125" style="133"/>
    <col min="2831" max="2831" width="11.42578125" style="133" customWidth="1"/>
    <col min="2832" max="2835" width="0" style="133" hidden="1" customWidth="1"/>
    <col min="2836" max="3072" width="11.42578125" style="133"/>
    <col min="3073" max="3073" width="58.85546875" style="133" customWidth="1"/>
    <col min="3074" max="3074" width="23.140625" style="133" bestFit="1" customWidth="1"/>
    <col min="3075" max="3075" width="13.42578125" style="133" bestFit="1" customWidth="1"/>
    <col min="3076" max="3079" width="11.42578125" style="133"/>
    <col min="3080" max="3080" width="9.28515625" style="133" customWidth="1"/>
    <col min="3081" max="3081" width="10.5703125" style="133" customWidth="1"/>
    <col min="3082" max="3082" width="11.5703125" style="133" customWidth="1"/>
    <col min="3083" max="3083" width="13.5703125" style="133" customWidth="1"/>
    <col min="3084" max="3084" width="9.28515625" style="133" customWidth="1"/>
    <col min="3085" max="3085" width="11.7109375" style="133" customWidth="1"/>
    <col min="3086" max="3086" width="11.42578125" style="133"/>
    <col min="3087" max="3087" width="11.42578125" style="133" customWidth="1"/>
    <col min="3088" max="3091" width="0" style="133" hidden="1" customWidth="1"/>
    <col min="3092" max="3328" width="11.42578125" style="133"/>
    <col min="3329" max="3329" width="58.85546875" style="133" customWidth="1"/>
    <col min="3330" max="3330" width="23.140625" style="133" bestFit="1" customWidth="1"/>
    <col min="3331" max="3331" width="13.42578125" style="133" bestFit="1" customWidth="1"/>
    <col min="3332" max="3335" width="11.42578125" style="133"/>
    <col min="3336" max="3336" width="9.28515625" style="133" customWidth="1"/>
    <col min="3337" max="3337" width="10.5703125" style="133" customWidth="1"/>
    <col min="3338" max="3338" width="11.5703125" style="133" customWidth="1"/>
    <col min="3339" max="3339" width="13.5703125" style="133" customWidth="1"/>
    <col min="3340" max="3340" width="9.28515625" style="133" customWidth="1"/>
    <col min="3341" max="3341" width="11.7109375" style="133" customWidth="1"/>
    <col min="3342" max="3342" width="11.42578125" style="133"/>
    <col min="3343" max="3343" width="11.42578125" style="133" customWidth="1"/>
    <col min="3344" max="3347" width="0" style="133" hidden="1" customWidth="1"/>
    <col min="3348" max="3584" width="11.42578125" style="133"/>
    <col min="3585" max="3585" width="58.85546875" style="133" customWidth="1"/>
    <col min="3586" max="3586" width="23.140625" style="133" bestFit="1" customWidth="1"/>
    <col min="3587" max="3587" width="13.42578125" style="133" bestFit="1" customWidth="1"/>
    <col min="3588" max="3591" width="11.42578125" style="133"/>
    <col min="3592" max="3592" width="9.28515625" style="133" customWidth="1"/>
    <col min="3593" max="3593" width="10.5703125" style="133" customWidth="1"/>
    <col min="3594" max="3594" width="11.5703125" style="133" customWidth="1"/>
    <col min="3595" max="3595" width="13.5703125" style="133" customWidth="1"/>
    <col min="3596" max="3596" width="9.28515625" style="133" customWidth="1"/>
    <col min="3597" max="3597" width="11.7109375" style="133" customWidth="1"/>
    <col min="3598" max="3598" width="11.42578125" style="133"/>
    <col min="3599" max="3599" width="11.42578125" style="133" customWidth="1"/>
    <col min="3600" max="3603" width="0" style="133" hidden="1" customWidth="1"/>
    <col min="3604" max="3840" width="11.42578125" style="133"/>
    <col min="3841" max="3841" width="58.85546875" style="133" customWidth="1"/>
    <col min="3842" max="3842" width="23.140625" style="133" bestFit="1" customWidth="1"/>
    <col min="3843" max="3843" width="13.42578125" style="133" bestFit="1" customWidth="1"/>
    <col min="3844" max="3847" width="11.42578125" style="133"/>
    <col min="3848" max="3848" width="9.28515625" style="133" customWidth="1"/>
    <col min="3849" max="3849" width="10.5703125" style="133" customWidth="1"/>
    <col min="3850" max="3850" width="11.5703125" style="133" customWidth="1"/>
    <col min="3851" max="3851" width="13.5703125" style="133" customWidth="1"/>
    <col min="3852" max="3852" width="9.28515625" style="133" customWidth="1"/>
    <col min="3853" max="3853" width="11.7109375" style="133" customWidth="1"/>
    <col min="3854" max="3854" width="11.42578125" style="133"/>
    <col min="3855" max="3855" width="11.42578125" style="133" customWidth="1"/>
    <col min="3856" max="3859" width="0" style="133" hidden="1" customWidth="1"/>
    <col min="3860" max="4096" width="11.42578125" style="133"/>
    <col min="4097" max="4097" width="58.85546875" style="133" customWidth="1"/>
    <col min="4098" max="4098" width="23.140625" style="133" bestFit="1" customWidth="1"/>
    <col min="4099" max="4099" width="13.42578125" style="133" bestFit="1" customWidth="1"/>
    <col min="4100" max="4103" width="11.42578125" style="133"/>
    <col min="4104" max="4104" width="9.28515625" style="133" customWidth="1"/>
    <col min="4105" max="4105" width="10.5703125" style="133" customWidth="1"/>
    <col min="4106" max="4106" width="11.5703125" style="133" customWidth="1"/>
    <col min="4107" max="4107" width="13.5703125" style="133" customWidth="1"/>
    <col min="4108" max="4108" width="9.28515625" style="133" customWidth="1"/>
    <col min="4109" max="4109" width="11.7109375" style="133" customWidth="1"/>
    <col min="4110" max="4110" width="11.42578125" style="133"/>
    <col min="4111" max="4111" width="11.42578125" style="133" customWidth="1"/>
    <col min="4112" max="4115" width="0" style="133" hidden="1" customWidth="1"/>
    <col min="4116" max="4352" width="11.42578125" style="133"/>
    <col min="4353" max="4353" width="58.85546875" style="133" customWidth="1"/>
    <col min="4354" max="4354" width="23.140625" style="133" bestFit="1" customWidth="1"/>
    <col min="4355" max="4355" width="13.42578125" style="133" bestFit="1" customWidth="1"/>
    <col min="4356" max="4359" width="11.42578125" style="133"/>
    <col min="4360" max="4360" width="9.28515625" style="133" customWidth="1"/>
    <col min="4361" max="4361" width="10.5703125" style="133" customWidth="1"/>
    <col min="4362" max="4362" width="11.5703125" style="133" customWidth="1"/>
    <col min="4363" max="4363" width="13.5703125" style="133" customWidth="1"/>
    <col min="4364" max="4364" width="9.28515625" style="133" customWidth="1"/>
    <col min="4365" max="4365" width="11.7109375" style="133" customWidth="1"/>
    <col min="4366" max="4366" width="11.42578125" style="133"/>
    <col min="4367" max="4367" width="11.42578125" style="133" customWidth="1"/>
    <col min="4368" max="4371" width="0" style="133" hidden="1" customWidth="1"/>
    <col min="4372" max="4608" width="11.42578125" style="133"/>
    <col min="4609" max="4609" width="58.85546875" style="133" customWidth="1"/>
    <col min="4610" max="4610" width="23.140625" style="133" bestFit="1" customWidth="1"/>
    <col min="4611" max="4611" width="13.42578125" style="133" bestFit="1" customWidth="1"/>
    <col min="4612" max="4615" width="11.42578125" style="133"/>
    <col min="4616" max="4616" width="9.28515625" style="133" customWidth="1"/>
    <col min="4617" max="4617" width="10.5703125" style="133" customWidth="1"/>
    <col min="4618" max="4618" width="11.5703125" style="133" customWidth="1"/>
    <col min="4619" max="4619" width="13.5703125" style="133" customWidth="1"/>
    <col min="4620" max="4620" width="9.28515625" style="133" customWidth="1"/>
    <col min="4621" max="4621" width="11.7109375" style="133" customWidth="1"/>
    <col min="4622" max="4622" width="11.42578125" style="133"/>
    <col min="4623" max="4623" width="11.42578125" style="133" customWidth="1"/>
    <col min="4624" max="4627" width="0" style="133" hidden="1" customWidth="1"/>
    <col min="4628" max="4864" width="11.42578125" style="133"/>
    <col min="4865" max="4865" width="58.85546875" style="133" customWidth="1"/>
    <col min="4866" max="4866" width="23.140625" style="133" bestFit="1" customWidth="1"/>
    <col min="4867" max="4867" width="13.42578125" style="133" bestFit="1" customWidth="1"/>
    <col min="4868" max="4871" width="11.42578125" style="133"/>
    <col min="4872" max="4872" width="9.28515625" style="133" customWidth="1"/>
    <col min="4873" max="4873" width="10.5703125" style="133" customWidth="1"/>
    <col min="4874" max="4874" width="11.5703125" style="133" customWidth="1"/>
    <col min="4875" max="4875" width="13.5703125" style="133" customWidth="1"/>
    <col min="4876" max="4876" width="9.28515625" style="133" customWidth="1"/>
    <col min="4877" max="4877" width="11.7109375" style="133" customWidth="1"/>
    <col min="4878" max="4878" width="11.42578125" style="133"/>
    <col min="4879" max="4879" width="11.42578125" style="133" customWidth="1"/>
    <col min="4880" max="4883" width="0" style="133" hidden="1" customWidth="1"/>
    <col min="4884" max="5120" width="11.42578125" style="133"/>
    <col min="5121" max="5121" width="58.85546875" style="133" customWidth="1"/>
    <col min="5122" max="5122" width="23.140625" style="133" bestFit="1" customWidth="1"/>
    <col min="5123" max="5123" width="13.42578125" style="133" bestFit="1" customWidth="1"/>
    <col min="5124" max="5127" width="11.42578125" style="133"/>
    <col min="5128" max="5128" width="9.28515625" style="133" customWidth="1"/>
    <col min="5129" max="5129" width="10.5703125" style="133" customWidth="1"/>
    <col min="5130" max="5130" width="11.5703125" style="133" customWidth="1"/>
    <col min="5131" max="5131" width="13.5703125" style="133" customWidth="1"/>
    <col min="5132" max="5132" width="9.28515625" style="133" customWidth="1"/>
    <col min="5133" max="5133" width="11.7109375" style="133" customWidth="1"/>
    <col min="5134" max="5134" width="11.42578125" style="133"/>
    <col min="5135" max="5135" width="11.42578125" style="133" customWidth="1"/>
    <col min="5136" max="5139" width="0" style="133" hidden="1" customWidth="1"/>
    <col min="5140" max="5376" width="11.42578125" style="133"/>
    <col min="5377" max="5377" width="58.85546875" style="133" customWidth="1"/>
    <col min="5378" max="5378" width="23.140625" style="133" bestFit="1" customWidth="1"/>
    <col min="5379" max="5379" width="13.42578125" style="133" bestFit="1" customWidth="1"/>
    <col min="5380" max="5383" width="11.42578125" style="133"/>
    <col min="5384" max="5384" width="9.28515625" style="133" customWidth="1"/>
    <col min="5385" max="5385" width="10.5703125" style="133" customWidth="1"/>
    <col min="5386" max="5386" width="11.5703125" style="133" customWidth="1"/>
    <col min="5387" max="5387" width="13.5703125" style="133" customWidth="1"/>
    <col min="5388" max="5388" width="9.28515625" style="133" customWidth="1"/>
    <col min="5389" max="5389" width="11.7109375" style="133" customWidth="1"/>
    <col min="5390" max="5390" width="11.42578125" style="133"/>
    <col min="5391" max="5391" width="11.42578125" style="133" customWidth="1"/>
    <col min="5392" max="5395" width="0" style="133" hidden="1" customWidth="1"/>
    <col min="5396" max="5632" width="11.42578125" style="133"/>
    <col min="5633" max="5633" width="58.85546875" style="133" customWidth="1"/>
    <col min="5634" max="5634" width="23.140625" style="133" bestFit="1" customWidth="1"/>
    <col min="5635" max="5635" width="13.42578125" style="133" bestFit="1" customWidth="1"/>
    <col min="5636" max="5639" width="11.42578125" style="133"/>
    <col min="5640" max="5640" width="9.28515625" style="133" customWidth="1"/>
    <col min="5641" max="5641" width="10.5703125" style="133" customWidth="1"/>
    <col min="5642" max="5642" width="11.5703125" style="133" customWidth="1"/>
    <col min="5643" max="5643" width="13.5703125" style="133" customWidth="1"/>
    <col min="5644" max="5644" width="9.28515625" style="133" customWidth="1"/>
    <col min="5645" max="5645" width="11.7109375" style="133" customWidth="1"/>
    <col min="5646" max="5646" width="11.42578125" style="133"/>
    <col min="5647" max="5647" width="11.42578125" style="133" customWidth="1"/>
    <col min="5648" max="5651" width="0" style="133" hidden="1" customWidth="1"/>
    <col min="5652" max="5888" width="11.42578125" style="133"/>
    <col min="5889" max="5889" width="58.85546875" style="133" customWidth="1"/>
    <col min="5890" max="5890" width="23.140625" style="133" bestFit="1" customWidth="1"/>
    <col min="5891" max="5891" width="13.42578125" style="133" bestFit="1" customWidth="1"/>
    <col min="5892" max="5895" width="11.42578125" style="133"/>
    <col min="5896" max="5896" width="9.28515625" style="133" customWidth="1"/>
    <col min="5897" max="5897" width="10.5703125" style="133" customWidth="1"/>
    <col min="5898" max="5898" width="11.5703125" style="133" customWidth="1"/>
    <col min="5899" max="5899" width="13.5703125" style="133" customWidth="1"/>
    <col min="5900" max="5900" width="9.28515625" style="133" customWidth="1"/>
    <col min="5901" max="5901" width="11.7109375" style="133" customWidth="1"/>
    <col min="5902" max="5902" width="11.42578125" style="133"/>
    <col min="5903" max="5903" width="11.42578125" style="133" customWidth="1"/>
    <col min="5904" max="5907" width="0" style="133" hidden="1" customWidth="1"/>
    <col min="5908" max="6144" width="11.42578125" style="133"/>
    <col min="6145" max="6145" width="58.85546875" style="133" customWidth="1"/>
    <col min="6146" max="6146" width="23.140625" style="133" bestFit="1" customWidth="1"/>
    <col min="6147" max="6147" width="13.42578125" style="133" bestFit="1" customWidth="1"/>
    <col min="6148" max="6151" width="11.42578125" style="133"/>
    <col min="6152" max="6152" width="9.28515625" style="133" customWidth="1"/>
    <col min="6153" max="6153" width="10.5703125" style="133" customWidth="1"/>
    <col min="6154" max="6154" width="11.5703125" style="133" customWidth="1"/>
    <col min="6155" max="6155" width="13.5703125" style="133" customWidth="1"/>
    <col min="6156" max="6156" width="9.28515625" style="133" customWidth="1"/>
    <col min="6157" max="6157" width="11.7109375" style="133" customWidth="1"/>
    <col min="6158" max="6158" width="11.42578125" style="133"/>
    <col min="6159" max="6159" width="11.42578125" style="133" customWidth="1"/>
    <col min="6160" max="6163" width="0" style="133" hidden="1" customWidth="1"/>
    <col min="6164" max="6400" width="11.42578125" style="133"/>
    <col min="6401" max="6401" width="58.85546875" style="133" customWidth="1"/>
    <col min="6402" max="6402" width="23.140625" style="133" bestFit="1" customWidth="1"/>
    <col min="6403" max="6403" width="13.42578125" style="133" bestFit="1" customWidth="1"/>
    <col min="6404" max="6407" width="11.42578125" style="133"/>
    <col min="6408" max="6408" width="9.28515625" style="133" customWidth="1"/>
    <col min="6409" max="6409" width="10.5703125" style="133" customWidth="1"/>
    <col min="6410" max="6410" width="11.5703125" style="133" customWidth="1"/>
    <col min="6411" max="6411" width="13.5703125" style="133" customWidth="1"/>
    <col min="6412" max="6412" width="9.28515625" style="133" customWidth="1"/>
    <col min="6413" max="6413" width="11.7109375" style="133" customWidth="1"/>
    <col min="6414" max="6414" width="11.42578125" style="133"/>
    <col min="6415" max="6415" width="11.42578125" style="133" customWidth="1"/>
    <col min="6416" max="6419" width="0" style="133" hidden="1" customWidth="1"/>
    <col min="6420" max="6656" width="11.42578125" style="133"/>
    <col min="6657" max="6657" width="58.85546875" style="133" customWidth="1"/>
    <col min="6658" max="6658" width="23.140625" style="133" bestFit="1" customWidth="1"/>
    <col min="6659" max="6659" width="13.42578125" style="133" bestFit="1" customWidth="1"/>
    <col min="6660" max="6663" width="11.42578125" style="133"/>
    <col min="6664" max="6664" width="9.28515625" style="133" customWidth="1"/>
    <col min="6665" max="6665" width="10.5703125" style="133" customWidth="1"/>
    <col min="6666" max="6666" width="11.5703125" style="133" customWidth="1"/>
    <col min="6667" max="6667" width="13.5703125" style="133" customWidth="1"/>
    <col min="6668" max="6668" width="9.28515625" style="133" customWidth="1"/>
    <col min="6669" max="6669" width="11.7109375" style="133" customWidth="1"/>
    <col min="6670" max="6670" width="11.42578125" style="133"/>
    <col min="6671" max="6671" width="11.42578125" style="133" customWidth="1"/>
    <col min="6672" max="6675" width="0" style="133" hidden="1" customWidth="1"/>
    <col min="6676" max="6912" width="11.42578125" style="133"/>
    <col min="6913" max="6913" width="58.85546875" style="133" customWidth="1"/>
    <col min="6914" max="6914" width="23.140625" style="133" bestFit="1" customWidth="1"/>
    <col min="6915" max="6915" width="13.42578125" style="133" bestFit="1" customWidth="1"/>
    <col min="6916" max="6919" width="11.42578125" style="133"/>
    <col min="6920" max="6920" width="9.28515625" style="133" customWidth="1"/>
    <col min="6921" max="6921" width="10.5703125" style="133" customWidth="1"/>
    <col min="6922" max="6922" width="11.5703125" style="133" customWidth="1"/>
    <col min="6923" max="6923" width="13.5703125" style="133" customWidth="1"/>
    <col min="6924" max="6924" width="9.28515625" style="133" customWidth="1"/>
    <col min="6925" max="6925" width="11.7109375" style="133" customWidth="1"/>
    <col min="6926" max="6926" width="11.42578125" style="133"/>
    <col min="6927" max="6927" width="11.42578125" style="133" customWidth="1"/>
    <col min="6928" max="6931" width="0" style="133" hidden="1" customWidth="1"/>
    <col min="6932" max="7168" width="11.42578125" style="133"/>
    <col min="7169" max="7169" width="58.85546875" style="133" customWidth="1"/>
    <col min="7170" max="7170" width="23.140625" style="133" bestFit="1" customWidth="1"/>
    <col min="7171" max="7171" width="13.42578125" style="133" bestFit="1" customWidth="1"/>
    <col min="7172" max="7175" width="11.42578125" style="133"/>
    <col min="7176" max="7176" width="9.28515625" style="133" customWidth="1"/>
    <col min="7177" max="7177" width="10.5703125" style="133" customWidth="1"/>
    <col min="7178" max="7178" width="11.5703125" style="133" customWidth="1"/>
    <col min="7179" max="7179" width="13.5703125" style="133" customWidth="1"/>
    <col min="7180" max="7180" width="9.28515625" style="133" customWidth="1"/>
    <col min="7181" max="7181" width="11.7109375" style="133" customWidth="1"/>
    <col min="7182" max="7182" width="11.42578125" style="133"/>
    <col min="7183" max="7183" width="11.42578125" style="133" customWidth="1"/>
    <col min="7184" max="7187" width="0" style="133" hidden="1" customWidth="1"/>
    <col min="7188" max="7424" width="11.42578125" style="133"/>
    <col min="7425" max="7425" width="58.85546875" style="133" customWidth="1"/>
    <col min="7426" max="7426" width="23.140625" style="133" bestFit="1" customWidth="1"/>
    <col min="7427" max="7427" width="13.42578125" style="133" bestFit="1" customWidth="1"/>
    <col min="7428" max="7431" width="11.42578125" style="133"/>
    <col min="7432" max="7432" width="9.28515625" style="133" customWidth="1"/>
    <col min="7433" max="7433" width="10.5703125" style="133" customWidth="1"/>
    <col min="7434" max="7434" width="11.5703125" style="133" customWidth="1"/>
    <col min="7435" max="7435" width="13.5703125" style="133" customWidth="1"/>
    <col min="7436" max="7436" width="9.28515625" style="133" customWidth="1"/>
    <col min="7437" max="7437" width="11.7109375" style="133" customWidth="1"/>
    <col min="7438" max="7438" width="11.42578125" style="133"/>
    <col min="7439" max="7439" width="11.42578125" style="133" customWidth="1"/>
    <col min="7440" max="7443" width="0" style="133" hidden="1" customWidth="1"/>
    <col min="7444" max="7680" width="11.42578125" style="133"/>
    <col min="7681" max="7681" width="58.85546875" style="133" customWidth="1"/>
    <col min="7682" max="7682" width="23.140625" style="133" bestFit="1" customWidth="1"/>
    <col min="7683" max="7683" width="13.42578125" style="133" bestFit="1" customWidth="1"/>
    <col min="7684" max="7687" width="11.42578125" style="133"/>
    <col min="7688" max="7688" width="9.28515625" style="133" customWidth="1"/>
    <col min="7689" max="7689" width="10.5703125" style="133" customWidth="1"/>
    <col min="7690" max="7690" width="11.5703125" style="133" customWidth="1"/>
    <col min="7691" max="7691" width="13.5703125" style="133" customWidth="1"/>
    <col min="7692" max="7692" width="9.28515625" style="133" customWidth="1"/>
    <col min="7693" max="7693" width="11.7109375" style="133" customWidth="1"/>
    <col min="7694" max="7694" width="11.42578125" style="133"/>
    <col min="7695" max="7695" width="11.42578125" style="133" customWidth="1"/>
    <col min="7696" max="7699" width="0" style="133" hidden="1" customWidth="1"/>
    <col min="7700" max="7936" width="11.42578125" style="133"/>
    <col min="7937" max="7937" width="58.85546875" style="133" customWidth="1"/>
    <col min="7938" max="7938" width="23.140625" style="133" bestFit="1" customWidth="1"/>
    <col min="7939" max="7939" width="13.42578125" style="133" bestFit="1" customWidth="1"/>
    <col min="7940" max="7943" width="11.42578125" style="133"/>
    <col min="7944" max="7944" width="9.28515625" style="133" customWidth="1"/>
    <col min="7945" max="7945" width="10.5703125" style="133" customWidth="1"/>
    <col min="7946" max="7946" width="11.5703125" style="133" customWidth="1"/>
    <col min="7947" max="7947" width="13.5703125" style="133" customWidth="1"/>
    <col min="7948" max="7948" width="9.28515625" style="133" customWidth="1"/>
    <col min="7949" max="7949" width="11.7109375" style="133" customWidth="1"/>
    <col min="7950" max="7950" width="11.42578125" style="133"/>
    <col min="7951" max="7951" width="11.42578125" style="133" customWidth="1"/>
    <col min="7952" max="7955" width="0" style="133" hidden="1" customWidth="1"/>
    <col min="7956" max="8192" width="11.42578125" style="133"/>
    <col min="8193" max="8193" width="58.85546875" style="133" customWidth="1"/>
    <col min="8194" max="8194" width="23.140625" style="133" bestFit="1" customWidth="1"/>
    <col min="8195" max="8195" width="13.42578125" style="133" bestFit="1" customWidth="1"/>
    <col min="8196" max="8199" width="11.42578125" style="133"/>
    <col min="8200" max="8200" width="9.28515625" style="133" customWidth="1"/>
    <col min="8201" max="8201" width="10.5703125" style="133" customWidth="1"/>
    <col min="8202" max="8202" width="11.5703125" style="133" customWidth="1"/>
    <col min="8203" max="8203" width="13.5703125" style="133" customWidth="1"/>
    <col min="8204" max="8204" width="9.28515625" style="133" customWidth="1"/>
    <col min="8205" max="8205" width="11.7109375" style="133" customWidth="1"/>
    <col min="8206" max="8206" width="11.42578125" style="133"/>
    <col min="8207" max="8207" width="11.42578125" style="133" customWidth="1"/>
    <col min="8208" max="8211" width="0" style="133" hidden="1" customWidth="1"/>
    <col min="8212" max="8448" width="11.42578125" style="133"/>
    <col min="8449" max="8449" width="58.85546875" style="133" customWidth="1"/>
    <col min="8450" max="8450" width="23.140625" style="133" bestFit="1" customWidth="1"/>
    <col min="8451" max="8451" width="13.42578125" style="133" bestFit="1" customWidth="1"/>
    <col min="8452" max="8455" width="11.42578125" style="133"/>
    <col min="8456" max="8456" width="9.28515625" style="133" customWidth="1"/>
    <col min="8457" max="8457" width="10.5703125" style="133" customWidth="1"/>
    <col min="8458" max="8458" width="11.5703125" style="133" customWidth="1"/>
    <col min="8459" max="8459" width="13.5703125" style="133" customWidth="1"/>
    <col min="8460" max="8460" width="9.28515625" style="133" customWidth="1"/>
    <col min="8461" max="8461" width="11.7109375" style="133" customWidth="1"/>
    <col min="8462" max="8462" width="11.42578125" style="133"/>
    <col min="8463" max="8463" width="11.42578125" style="133" customWidth="1"/>
    <col min="8464" max="8467" width="0" style="133" hidden="1" customWidth="1"/>
    <col min="8468" max="8704" width="11.42578125" style="133"/>
    <col min="8705" max="8705" width="58.85546875" style="133" customWidth="1"/>
    <col min="8706" max="8706" width="23.140625" style="133" bestFit="1" customWidth="1"/>
    <col min="8707" max="8707" width="13.42578125" style="133" bestFit="1" customWidth="1"/>
    <col min="8708" max="8711" width="11.42578125" style="133"/>
    <col min="8712" max="8712" width="9.28515625" style="133" customWidth="1"/>
    <col min="8713" max="8713" width="10.5703125" style="133" customWidth="1"/>
    <col min="8714" max="8714" width="11.5703125" style="133" customWidth="1"/>
    <col min="8715" max="8715" width="13.5703125" style="133" customWidth="1"/>
    <col min="8716" max="8716" width="9.28515625" style="133" customWidth="1"/>
    <col min="8717" max="8717" width="11.7109375" style="133" customWidth="1"/>
    <col min="8718" max="8718" width="11.42578125" style="133"/>
    <col min="8719" max="8719" width="11.42578125" style="133" customWidth="1"/>
    <col min="8720" max="8723" width="0" style="133" hidden="1" customWidth="1"/>
    <col min="8724" max="8960" width="11.42578125" style="133"/>
    <col min="8961" max="8961" width="58.85546875" style="133" customWidth="1"/>
    <col min="8962" max="8962" width="23.140625" style="133" bestFit="1" customWidth="1"/>
    <col min="8963" max="8963" width="13.42578125" style="133" bestFit="1" customWidth="1"/>
    <col min="8964" max="8967" width="11.42578125" style="133"/>
    <col min="8968" max="8968" width="9.28515625" style="133" customWidth="1"/>
    <col min="8969" max="8969" width="10.5703125" style="133" customWidth="1"/>
    <col min="8970" max="8970" width="11.5703125" style="133" customWidth="1"/>
    <col min="8971" max="8971" width="13.5703125" style="133" customWidth="1"/>
    <col min="8972" max="8972" width="9.28515625" style="133" customWidth="1"/>
    <col min="8973" max="8973" width="11.7109375" style="133" customWidth="1"/>
    <col min="8974" max="8974" width="11.42578125" style="133"/>
    <col min="8975" max="8975" width="11.42578125" style="133" customWidth="1"/>
    <col min="8976" max="8979" width="0" style="133" hidden="1" customWidth="1"/>
    <col min="8980" max="9216" width="11.42578125" style="133"/>
    <col min="9217" max="9217" width="58.85546875" style="133" customWidth="1"/>
    <col min="9218" max="9218" width="23.140625" style="133" bestFit="1" customWidth="1"/>
    <col min="9219" max="9219" width="13.42578125" style="133" bestFit="1" customWidth="1"/>
    <col min="9220" max="9223" width="11.42578125" style="133"/>
    <col min="9224" max="9224" width="9.28515625" style="133" customWidth="1"/>
    <col min="9225" max="9225" width="10.5703125" style="133" customWidth="1"/>
    <col min="9226" max="9226" width="11.5703125" style="133" customWidth="1"/>
    <col min="9227" max="9227" width="13.5703125" style="133" customWidth="1"/>
    <col min="9228" max="9228" width="9.28515625" style="133" customWidth="1"/>
    <col min="9229" max="9229" width="11.7109375" style="133" customWidth="1"/>
    <col min="9230" max="9230" width="11.42578125" style="133"/>
    <col min="9231" max="9231" width="11.42578125" style="133" customWidth="1"/>
    <col min="9232" max="9235" width="0" style="133" hidden="1" customWidth="1"/>
    <col min="9236" max="9472" width="11.42578125" style="133"/>
    <col min="9473" max="9473" width="58.85546875" style="133" customWidth="1"/>
    <col min="9474" max="9474" width="23.140625" style="133" bestFit="1" customWidth="1"/>
    <col min="9475" max="9475" width="13.42578125" style="133" bestFit="1" customWidth="1"/>
    <col min="9476" max="9479" width="11.42578125" style="133"/>
    <col min="9480" max="9480" width="9.28515625" style="133" customWidth="1"/>
    <col min="9481" max="9481" width="10.5703125" style="133" customWidth="1"/>
    <col min="9482" max="9482" width="11.5703125" style="133" customWidth="1"/>
    <col min="9483" max="9483" width="13.5703125" style="133" customWidth="1"/>
    <col min="9484" max="9484" width="9.28515625" style="133" customWidth="1"/>
    <col min="9485" max="9485" width="11.7109375" style="133" customWidth="1"/>
    <col min="9486" max="9486" width="11.42578125" style="133"/>
    <col min="9487" max="9487" width="11.42578125" style="133" customWidth="1"/>
    <col min="9488" max="9491" width="0" style="133" hidden="1" customWidth="1"/>
    <col min="9492" max="9728" width="11.42578125" style="133"/>
    <col min="9729" max="9729" width="58.85546875" style="133" customWidth="1"/>
    <col min="9730" max="9730" width="23.140625" style="133" bestFit="1" customWidth="1"/>
    <col min="9731" max="9731" width="13.42578125" style="133" bestFit="1" customWidth="1"/>
    <col min="9732" max="9735" width="11.42578125" style="133"/>
    <col min="9736" max="9736" width="9.28515625" style="133" customWidth="1"/>
    <col min="9737" max="9737" width="10.5703125" style="133" customWidth="1"/>
    <col min="9738" max="9738" width="11.5703125" style="133" customWidth="1"/>
    <col min="9739" max="9739" width="13.5703125" style="133" customWidth="1"/>
    <col min="9740" max="9740" width="9.28515625" style="133" customWidth="1"/>
    <col min="9741" max="9741" width="11.7109375" style="133" customWidth="1"/>
    <col min="9742" max="9742" width="11.42578125" style="133"/>
    <col min="9743" max="9743" width="11.42578125" style="133" customWidth="1"/>
    <col min="9744" max="9747" width="0" style="133" hidden="1" customWidth="1"/>
    <col min="9748" max="9984" width="11.42578125" style="133"/>
    <col min="9985" max="9985" width="58.85546875" style="133" customWidth="1"/>
    <col min="9986" max="9986" width="23.140625" style="133" bestFit="1" customWidth="1"/>
    <col min="9987" max="9987" width="13.42578125" style="133" bestFit="1" customWidth="1"/>
    <col min="9988" max="9991" width="11.42578125" style="133"/>
    <col min="9992" max="9992" width="9.28515625" style="133" customWidth="1"/>
    <col min="9993" max="9993" width="10.5703125" style="133" customWidth="1"/>
    <col min="9994" max="9994" width="11.5703125" style="133" customWidth="1"/>
    <col min="9995" max="9995" width="13.5703125" style="133" customWidth="1"/>
    <col min="9996" max="9996" width="9.28515625" style="133" customWidth="1"/>
    <col min="9997" max="9997" width="11.7109375" style="133" customWidth="1"/>
    <col min="9998" max="9998" width="11.42578125" style="133"/>
    <col min="9999" max="9999" width="11.42578125" style="133" customWidth="1"/>
    <col min="10000" max="10003" width="0" style="133" hidden="1" customWidth="1"/>
    <col min="10004" max="10240" width="11.42578125" style="133"/>
    <col min="10241" max="10241" width="58.85546875" style="133" customWidth="1"/>
    <col min="10242" max="10242" width="23.140625" style="133" bestFit="1" customWidth="1"/>
    <col min="10243" max="10243" width="13.42578125" style="133" bestFit="1" customWidth="1"/>
    <col min="10244" max="10247" width="11.42578125" style="133"/>
    <col min="10248" max="10248" width="9.28515625" style="133" customWidth="1"/>
    <col min="10249" max="10249" width="10.5703125" style="133" customWidth="1"/>
    <col min="10250" max="10250" width="11.5703125" style="133" customWidth="1"/>
    <col min="10251" max="10251" width="13.5703125" style="133" customWidth="1"/>
    <col min="10252" max="10252" width="9.28515625" style="133" customWidth="1"/>
    <col min="10253" max="10253" width="11.7109375" style="133" customWidth="1"/>
    <col min="10254" max="10254" width="11.42578125" style="133"/>
    <col min="10255" max="10255" width="11.42578125" style="133" customWidth="1"/>
    <col min="10256" max="10259" width="0" style="133" hidden="1" customWidth="1"/>
    <col min="10260" max="10496" width="11.42578125" style="133"/>
    <col min="10497" max="10497" width="58.85546875" style="133" customWidth="1"/>
    <col min="10498" max="10498" width="23.140625" style="133" bestFit="1" customWidth="1"/>
    <col min="10499" max="10499" width="13.42578125" style="133" bestFit="1" customWidth="1"/>
    <col min="10500" max="10503" width="11.42578125" style="133"/>
    <col min="10504" max="10504" width="9.28515625" style="133" customWidth="1"/>
    <col min="10505" max="10505" width="10.5703125" style="133" customWidth="1"/>
    <col min="10506" max="10506" width="11.5703125" style="133" customWidth="1"/>
    <col min="10507" max="10507" width="13.5703125" style="133" customWidth="1"/>
    <col min="10508" max="10508" width="9.28515625" style="133" customWidth="1"/>
    <col min="10509" max="10509" width="11.7109375" style="133" customWidth="1"/>
    <col min="10510" max="10510" width="11.42578125" style="133"/>
    <col min="10511" max="10511" width="11.42578125" style="133" customWidth="1"/>
    <col min="10512" max="10515" width="0" style="133" hidden="1" customWidth="1"/>
    <col min="10516" max="10752" width="11.42578125" style="133"/>
    <col min="10753" max="10753" width="58.85546875" style="133" customWidth="1"/>
    <col min="10754" max="10754" width="23.140625" style="133" bestFit="1" customWidth="1"/>
    <col min="10755" max="10755" width="13.42578125" style="133" bestFit="1" customWidth="1"/>
    <col min="10756" max="10759" width="11.42578125" style="133"/>
    <col min="10760" max="10760" width="9.28515625" style="133" customWidth="1"/>
    <col min="10761" max="10761" width="10.5703125" style="133" customWidth="1"/>
    <col min="10762" max="10762" width="11.5703125" style="133" customWidth="1"/>
    <col min="10763" max="10763" width="13.5703125" style="133" customWidth="1"/>
    <col min="10764" max="10764" width="9.28515625" style="133" customWidth="1"/>
    <col min="10765" max="10765" width="11.7109375" style="133" customWidth="1"/>
    <col min="10766" max="10766" width="11.42578125" style="133"/>
    <col min="10767" max="10767" width="11.42578125" style="133" customWidth="1"/>
    <col min="10768" max="10771" width="0" style="133" hidden="1" customWidth="1"/>
    <col min="10772" max="11008" width="11.42578125" style="133"/>
    <col min="11009" max="11009" width="58.85546875" style="133" customWidth="1"/>
    <col min="11010" max="11010" width="23.140625" style="133" bestFit="1" customWidth="1"/>
    <col min="11011" max="11011" width="13.42578125" style="133" bestFit="1" customWidth="1"/>
    <col min="11012" max="11015" width="11.42578125" style="133"/>
    <col min="11016" max="11016" width="9.28515625" style="133" customWidth="1"/>
    <col min="11017" max="11017" width="10.5703125" style="133" customWidth="1"/>
    <col min="11018" max="11018" width="11.5703125" style="133" customWidth="1"/>
    <col min="11019" max="11019" width="13.5703125" style="133" customWidth="1"/>
    <col min="11020" max="11020" width="9.28515625" style="133" customWidth="1"/>
    <col min="11021" max="11021" width="11.7109375" style="133" customWidth="1"/>
    <col min="11022" max="11022" width="11.42578125" style="133"/>
    <col min="11023" max="11023" width="11.42578125" style="133" customWidth="1"/>
    <col min="11024" max="11027" width="0" style="133" hidden="1" customWidth="1"/>
    <col min="11028" max="11264" width="11.42578125" style="133"/>
    <col min="11265" max="11265" width="58.85546875" style="133" customWidth="1"/>
    <col min="11266" max="11266" width="23.140625" style="133" bestFit="1" customWidth="1"/>
    <col min="11267" max="11267" width="13.42578125" style="133" bestFit="1" customWidth="1"/>
    <col min="11268" max="11271" width="11.42578125" style="133"/>
    <col min="11272" max="11272" width="9.28515625" style="133" customWidth="1"/>
    <col min="11273" max="11273" width="10.5703125" style="133" customWidth="1"/>
    <col min="11274" max="11274" width="11.5703125" style="133" customWidth="1"/>
    <col min="11275" max="11275" width="13.5703125" style="133" customWidth="1"/>
    <col min="11276" max="11276" width="9.28515625" style="133" customWidth="1"/>
    <col min="11277" max="11277" width="11.7109375" style="133" customWidth="1"/>
    <col min="11278" max="11278" width="11.42578125" style="133"/>
    <col min="11279" max="11279" width="11.42578125" style="133" customWidth="1"/>
    <col min="11280" max="11283" width="0" style="133" hidden="1" customWidth="1"/>
    <col min="11284" max="11520" width="11.42578125" style="133"/>
    <col min="11521" max="11521" width="58.85546875" style="133" customWidth="1"/>
    <col min="11522" max="11522" width="23.140625" style="133" bestFit="1" customWidth="1"/>
    <col min="11523" max="11523" width="13.42578125" style="133" bestFit="1" customWidth="1"/>
    <col min="11524" max="11527" width="11.42578125" style="133"/>
    <col min="11528" max="11528" width="9.28515625" style="133" customWidth="1"/>
    <col min="11529" max="11529" width="10.5703125" style="133" customWidth="1"/>
    <col min="11530" max="11530" width="11.5703125" style="133" customWidth="1"/>
    <col min="11531" max="11531" width="13.5703125" style="133" customWidth="1"/>
    <col min="11532" max="11532" width="9.28515625" style="133" customWidth="1"/>
    <col min="11533" max="11533" width="11.7109375" style="133" customWidth="1"/>
    <col min="11534" max="11534" width="11.42578125" style="133"/>
    <col min="11535" max="11535" width="11.42578125" style="133" customWidth="1"/>
    <col min="11536" max="11539" width="0" style="133" hidden="1" customWidth="1"/>
    <col min="11540" max="11776" width="11.42578125" style="133"/>
    <col min="11777" max="11777" width="58.85546875" style="133" customWidth="1"/>
    <col min="11778" max="11778" width="23.140625" style="133" bestFit="1" customWidth="1"/>
    <col min="11779" max="11779" width="13.42578125" style="133" bestFit="1" customWidth="1"/>
    <col min="11780" max="11783" width="11.42578125" style="133"/>
    <col min="11784" max="11784" width="9.28515625" style="133" customWidth="1"/>
    <col min="11785" max="11785" width="10.5703125" style="133" customWidth="1"/>
    <col min="11786" max="11786" width="11.5703125" style="133" customWidth="1"/>
    <col min="11787" max="11787" width="13.5703125" style="133" customWidth="1"/>
    <col min="11788" max="11788" width="9.28515625" style="133" customWidth="1"/>
    <col min="11789" max="11789" width="11.7109375" style="133" customWidth="1"/>
    <col min="11790" max="11790" width="11.42578125" style="133"/>
    <col min="11791" max="11791" width="11.42578125" style="133" customWidth="1"/>
    <col min="11792" max="11795" width="0" style="133" hidden="1" customWidth="1"/>
    <col min="11796" max="12032" width="11.42578125" style="133"/>
    <col min="12033" max="12033" width="58.85546875" style="133" customWidth="1"/>
    <col min="12034" max="12034" width="23.140625" style="133" bestFit="1" customWidth="1"/>
    <col min="12035" max="12035" width="13.42578125" style="133" bestFit="1" customWidth="1"/>
    <col min="12036" max="12039" width="11.42578125" style="133"/>
    <col min="12040" max="12040" width="9.28515625" style="133" customWidth="1"/>
    <col min="12041" max="12041" width="10.5703125" style="133" customWidth="1"/>
    <col min="12042" max="12042" width="11.5703125" style="133" customWidth="1"/>
    <col min="12043" max="12043" width="13.5703125" style="133" customWidth="1"/>
    <col min="12044" max="12044" width="9.28515625" style="133" customWidth="1"/>
    <col min="12045" max="12045" width="11.7109375" style="133" customWidth="1"/>
    <col min="12046" max="12046" width="11.42578125" style="133"/>
    <col min="12047" max="12047" width="11.42578125" style="133" customWidth="1"/>
    <col min="12048" max="12051" width="0" style="133" hidden="1" customWidth="1"/>
    <col min="12052" max="12288" width="11.42578125" style="133"/>
    <col min="12289" max="12289" width="58.85546875" style="133" customWidth="1"/>
    <col min="12290" max="12290" width="23.140625" style="133" bestFit="1" customWidth="1"/>
    <col min="12291" max="12291" width="13.42578125" style="133" bestFit="1" customWidth="1"/>
    <col min="12292" max="12295" width="11.42578125" style="133"/>
    <col min="12296" max="12296" width="9.28515625" style="133" customWidth="1"/>
    <col min="12297" max="12297" width="10.5703125" style="133" customWidth="1"/>
    <col min="12298" max="12298" width="11.5703125" style="133" customWidth="1"/>
    <col min="12299" max="12299" width="13.5703125" style="133" customWidth="1"/>
    <col min="12300" max="12300" width="9.28515625" style="133" customWidth="1"/>
    <col min="12301" max="12301" width="11.7109375" style="133" customWidth="1"/>
    <col min="12302" max="12302" width="11.42578125" style="133"/>
    <col min="12303" max="12303" width="11.42578125" style="133" customWidth="1"/>
    <col min="12304" max="12307" width="0" style="133" hidden="1" customWidth="1"/>
    <col min="12308" max="12544" width="11.42578125" style="133"/>
    <col min="12545" max="12545" width="58.85546875" style="133" customWidth="1"/>
    <col min="12546" max="12546" width="23.140625" style="133" bestFit="1" customWidth="1"/>
    <col min="12547" max="12547" width="13.42578125" style="133" bestFit="1" customWidth="1"/>
    <col min="12548" max="12551" width="11.42578125" style="133"/>
    <col min="12552" max="12552" width="9.28515625" style="133" customWidth="1"/>
    <col min="12553" max="12553" width="10.5703125" style="133" customWidth="1"/>
    <col min="12554" max="12554" width="11.5703125" style="133" customWidth="1"/>
    <col min="12555" max="12555" width="13.5703125" style="133" customWidth="1"/>
    <col min="12556" max="12556" width="9.28515625" style="133" customWidth="1"/>
    <col min="12557" max="12557" width="11.7109375" style="133" customWidth="1"/>
    <col min="12558" max="12558" width="11.42578125" style="133"/>
    <col min="12559" max="12559" width="11.42578125" style="133" customWidth="1"/>
    <col min="12560" max="12563" width="0" style="133" hidden="1" customWidth="1"/>
    <col min="12564" max="12800" width="11.42578125" style="133"/>
    <col min="12801" max="12801" width="58.85546875" style="133" customWidth="1"/>
    <col min="12802" max="12802" width="23.140625" style="133" bestFit="1" customWidth="1"/>
    <col min="12803" max="12803" width="13.42578125" style="133" bestFit="1" customWidth="1"/>
    <col min="12804" max="12807" width="11.42578125" style="133"/>
    <col min="12808" max="12808" width="9.28515625" style="133" customWidth="1"/>
    <col min="12809" max="12809" width="10.5703125" style="133" customWidth="1"/>
    <col min="12810" max="12810" width="11.5703125" style="133" customWidth="1"/>
    <col min="12811" max="12811" width="13.5703125" style="133" customWidth="1"/>
    <col min="12812" max="12812" width="9.28515625" style="133" customWidth="1"/>
    <col min="12813" max="12813" width="11.7109375" style="133" customWidth="1"/>
    <col min="12814" max="12814" width="11.42578125" style="133"/>
    <col min="12815" max="12815" width="11.42578125" style="133" customWidth="1"/>
    <col min="12816" max="12819" width="0" style="133" hidden="1" customWidth="1"/>
    <col min="12820" max="13056" width="11.42578125" style="133"/>
    <col min="13057" max="13057" width="58.85546875" style="133" customWidth="1"/>
    <col min="13058" max="13058" width="23.140625" style="133" bestFit="1" customWidth="1"/>
    <col min="13059" max="13059" width="13.42578125" style="133" bestFit="1" customWidth="1"/>
    <col min="13060" max="13063" width="11.42578125" style="133"/>
    <col min="13064" max="13064" width="9.28515625" style="133" customWidth="1"/>
    <col min="13065" max="13065" width="10.5703125" style="133" customWidth="1"/>
    <col min="13066" max="13066" width="11.5703125" style="133" customWidth="1"/>
    <col min="13067" max="13067" width="13.5703125" style="133" customWidth="1"/>
    <col min="13068" max="13068" width="9.28515625" style="133" customWidth="1"/>
    <col min="13069" max="13069" width="11.7109375" style="133" customWidth="1"/>
    <col min="13070" max="13070" width="11.42578125" style="133"/>
    <col min="13071" max="13071" width="11.42578125" style="133" customWidth="1"/>
    <col min="13072" max="13075" width="0" style="133" hidden="1" customWidth="1"/>
    <col min="13076" max="13312" width="11.42578125" style="133"/>
    <col min="13313" max="13313" width="58.85546875" style="133" customWidth="1"/>
    <col min="13314" max="13314" width="23.140625" style="133" bestFit="1" customWidth="1"/>
    <col min="13315" max="13315" width="13.42578125" style="133" bestFit="1" customWidth="1"/>
    <col min="13316" max="13319" width="11.42578125" style="133"/>
    <col min="13320" max="13320" width="9.28515625" style="133" customWidth="1"/>
    <col min="13321" max="13321" width="10.5703125" style="133" customWidth="1"/>
    <col min="13322" max="13322" width="11.5703125" style="133" customWidth="1"/>
    <col min="13323" max="13323" width="13.5703125" style="133" customWidth="1"/>
    <col min="13324" max="13324" width="9.28515625" style="133" customWidth="1"/>
    <col min="13325" max="13325" width="11.7109375" style="133" customWidth="1"/>
    <col min="13326" max="13326" width="11.42578125" style="133"/>
    <col min="13327" max="13327" width="11.42578125" style="133" customWidth="1"/>
    <col min="13328" max="13331" width="0" style="133" hidden="1" customWidth="1"/>
    <col min="13332" max="13568" width="11.42578125" style="133"/>
    <col min="13569" max="13569" width="58.85546875" style="133" customWidth="1"/>
    <col min="13570" max="13570" width="23.140625" style="133" bestFit="1" customWidth="1"/>
    <col min="13571" max="13571" width="13.42578125" style="133" bestFit="1" customWidth="1"/>
    <col min="13572" max="13575" width="11.42578125" style="133"/>
    <col min="13576" max="13576" width="9.28515625" style="133" customWidth="1"/>
    <col min="13577" max="13577" width="10.5703125" style="133" customWidth="1"/>
    <col min="13578" max="13578" width="11.5703125" style="133" customWidth="1"/>
    <col min="13579" max="13579" width="13.5703125" style="133" customWidth="1"/>
    <col min="13580" max="13580" width="9.28515625" style="133" customWidth="1"/>
    <col min="13581" max="13581" width="11.7109375" style="133" customWidth="1"/>
    <col min="13582" max="13582" width="11.42578125" style="133"/>
    <col min="13583" max="13583" width="11.42578125" style="133" customWidth="1"/>
    <col min="13584" max="13587" width="0" style="133" hidden="1" customWidth="1"/>
    <col min="13588" max="13824" width="11.42578125" style="133"/>
    <col min="13825" max="13825" width="58.85546875" style="133" customWidth="1"/>
    <col min="13826" max="13826" width="23.140625" style="133" bestFit="1" customWidth="1"/>
    <col min="13827" max="13827" width="13.42578125" style="133" bestFit="1" customWidth="1"/>
    <col min="13828" max="13831" width="11.42578125" style="133"/>
    <col min="13832" max="13832" width="9.28515625" style="133" customWidth="1"/>
    <col min="13833" max="13833" width="10.5703125" style="133" customWidth="1"/>
    <col min="13834" max="13834" width="11.5703125" style="133" customWidth="1"/>
    <col min="13835" max="13835" width="13.5703125" style="133" customWidth="1"/>
    <col min="13836" max="13836" width="9.28515625" style="133" customWidth="1"/>
    <col min="13837" max="13837" width="11.7109375" style="133" customWidth="1"/>
    <col min="13838" max="13838" width="11.42578125" style="133"/>
    <col min="13839" max="13839" width="11.42578125" style="133" customWidth="1"/>
    <col min="13840" max="13843" width="0" style="133" hidden="1" customWidth="1"/>
    <col min="13844" max="14080" width="11.42578125" style="133"/>
    <col min="14081" max="14081" width="58.85546875" style="133" customWidth="1"/>
    <col min="14082" max="14082" width="23.140625" style="133" bestFit="1" customWidth="1"/>
    <col min="14083" max="14083" width="13.42578125" style="133" bestFit="1" customWidth="1"/>
    <col min="14084" max="14087" width="11.42578125" style="133"/>
    <col min="14088" max="14088" width="9.28515625" style="133" customWidth="1"/>
    <col min="14089" max="14089" width="10.5703125" style="133" customWidth="1"/>
    <col min="14090" max="14090" width="11.5703125" style="133" customWidth="1"/>
    <col min="14091" max="14091" width="13.5703125" style="133" customWidth="1"/>
    <col min="14092" max="14092" width="9.28515625" style="133" customWidth="1"/>
    <col min="14093" max="14093" width="11.7109375" style="133" customWidth="1"/>
    <col min="14094" max="14094" width="11.42578125" style="133"/>
    <col min="14095" max="14095" width="11.42578125" style="133" customWidth="1"/>
    <col min="14096" max="14099" width="0" style="133" hidden="1" customWidth="1"/>
    <col min="14100" max="14336" width="11.42578125" style="133"/>
    <col min="14337" max="14337" width="58.85546875" style="133" customWidth="1"/>
    <col min="14338" max="14338" width="23.140625" style="133" bestFit="1" customWidth="1"/>
    <col min="14339" max="14339" width="13.42578125" style="133" bestFit="1" customWidth="1"/>
    <col min="14340" max="14343" width="11.42578125" style="133"/>
    <col min="14344" max="14344" width="9.28515625" style="133" customWidth="1"/>
    <col min="14345" max="14345" width="10.5703125" style="133" customWidth="1"/>
    <col min="14346" max="14346" width="11.5703125" style="133" customWidth="1"/>
    <col min="14347" max="14347" width="13.5703125" style="133" customWidth="1"/>
    <col min="14348" max="14348" width="9.28515625" style="133" customWidth="1"/>
    <col min="14349" max="14349" width="11.7109375" style="133" customWidth="1"/>
    <col min="14350" max="14350" width="11.42578125" style="133"/>
    <col min="14351" max="14351" width="11.42578125" style="133" customWidth="1"/>
    <col min="14352" max="14355" width="0" style="133" hidden="1" customWidth="1"/>
    <col min="14356" max="14592" width="11.42578125" style="133"/>
    <col min="14593" max="14593" width="58.85546875" style="133" customWidth="1"/>
    <col min="14594" max="14594" width="23.140625" style="133" bestFit="1" customWidth="1"/>
    <col min="14595" max="14595" width="13.42578125" style="133" bestFit="1" customWidth="1"/>
    <col min="14596" max="14599" width="11.42578125" style="133"/>
    <col min="14600" max="14600" width="9.28515625" style="133" customWidth="1"/>
    <col min="14601" max="14601" width="10.5703125" style="133" customWidth="1"/>
    <col min="14602" max="14602" width="11.5703125" style="133" customWidth="1"/>
    <col min="14603" max="14603" width="13.5703125" style="133" customWidth="1"/>
    <col min="14604" max="14604" width="9.28515625" style="133" customWidth="1"/>
    <col min="14605" max="14605" width="11.7109375" style="133" customWidth="1"/>
    <col min="14606" max="14606" width="11.42578125" style="133"/>
    <col min="14607" max="14607" width="11.42578125" style="133" customWidth="1"/>
    <col min="14608" max="14611" width="0" style="133" hidden="1" customWidth="1"/>
    <col min="14612" max="14848" width="11.42578125" style="133"/>
    <col min="14849" max="14849" width="58.85546875" style="133" customWidth="1"/>
    <col min="14850" max="14850" width="23.140625" style="133" bestFit="1" customWidth="1"/>
    <col min="14851" max="14851" width="13.42578125" style="133" bestFit="1" customWidth="1"/>
    <col min="14852" max="14855" width="11.42578125" style="133"/>
    <col min="14856" max="14856" width="9.28515625" style="133" customWidth="1"/>
    <col min="14857" max="14857" width="10.5703125" style="133" customWidth="1"/>
    <col min="14858" max="14858" width="11.5703125" style="133" customWidth="1"/>
    <col min="14859" max="14859" width="13.5703125" style="133" customWidth="1"/>
    <col min="14860" max="14860" width="9.28515625" style="133" customWidth="1"/>
    <col min="14861" max="14861" width="11.7109375" style="133" customWidth="1"/>
    <col min="14862" max="14862" width="11.42578125" style="133"/>
    <col min="14863" max="14863" width="11.42578125" style="133" customWidth="1"/>
    <col min="14864" max="14867" width="0" style="133" hidden="1" customWidth="1"/>
    <col min="14868" max="15104" width="11.42578125" style="133"/>
    <col min="15105" max="15105" width="58.85546875" style="133" customWidth="1"/>
    <col min="15106" max="15106" width="23.140625" style="133" bestFit="1" customWidth="1"/>
    <col min="15107" max="15107" width="13.42578125" style="133" bestFit="1" customWidth="1"/>
    <col min="15108" max="15111" width="11.42578125" style="133"/>
    <col min="15112" max="15112" width="9.28515625" style="133" customWidth="1"/>
    <col min="15113" max="15113" width="10.5703125" style="133" customWidth="1"/>
    <col min="15114" max="15114" width="11.5703125" style="133" customWidth="1"/>
    <col min="15115" max="15115" width="13.5703125" style="133" customWidth="1"/>
    <col min="15116" max="15116" width="9.28515625" style="133" customWidth="1"/>
    <col min="15117" max="15117" width="11.7109375" style="133" customWidth="1"/>
    <col min="15118" max="15118" width="11.42578125" style="133"/>
    <col min="15119" max="15119" width="11.42578125" style="133" customWidth="1"/>
    <col min="15120" max="15123" width="0" style="133" hidden="1" customWidth="1"/>
    <col min="15124" max="15360" width="11.42578125" style="133"/>
    <col min="15361" max="15361" width="58.85546875" style="133" customWidth="1"/>
    <col min="15362" max="15362" width="23.140625" style="133" bestFit="1" customWidth="1"/>
    <col min="15363" max="15363" width="13.42578125" style="133" bestFit="1" customWidth="1"/>
    <col min="15364" max="15367" width="11.42578125" style="133"/>
    <col min="15368" max="15368" width="9.28515625" style="133" customWidth="1"/>
    <col min="15369" max="15369" width="10.5703125" style="133" customWidth="1"/>
    <col min="15370" max="15370" width="11.5703125" style="133" customWidth="1"/>
    <col min="15371" max="15371" width="13.5703125" style="133" customWidth="1"/>
    <col min="15372" max="15372" width="9.28515625" style="133" customWidth="1"/>
    <col min="15373" max="15373" width="11.7109375" style="133" customWidth="1"/>
    <col min="15374" max="15374" width="11.42578125" style="133"/>
    <col min="15375" max="15375" width="11.42578125" style="133" customWidth="1"/>
    <col min="15376" max="15379" width="0" style="133" hidden="1" customWidth="1"/>
    <col min="15380" max="15616" width="11.42578125" style="133"/>
    <col min="15617" max="15617" width="58.85546875" style="133" customWidth="1"/>
    <col min="15618" max="15618" width="23.140625" style="133" bestFit="1" customWidth="1"/>
    <col min="15619" max="15619" width="13.42578125" style="133" bestFit="1" customWidth="1"/>
    <col min="15620" max="15623" width="11.42578125" style="133"/>
    <col min="15624" max="15624" width="9.28515625" style="133" customWidth="1"/>
    <col min="15625" max="15625" width="10.5703125" style="133" customWidth="1"/>
    <col min="15626" max="15626" width="11.5703125" style="133" customWidth="1"/>
    <col min="15627" max="15627" width="13.5703125" style="133" customWidth="1"/>
    <col min="15628" max="15628" width="9.28515625" style="133" customWidth="1"/>
    <col min="15629" max="15629" width="11.7109375" style="133" customWidth="1"/>
    <col min="15630" max="15630" width="11.42578125" style="133"/>
    <col min="15631" max="15631" width="11.42578125" style="133" customWidth="1"/>
    <col min="15632" max="15635" width="0" style="133" hidden="1" customWidth="1"/>
    <col min="15636" max="15872" width="11.42578125" style="133"/>
    <col min="15873" max="15873" width="58.85546875" style="133" customWidth="1"/>
    <col min="15874" max="15874" width="23.140625" style="133" bestFit="1" customWidth="1"/>
    <col min="15875" max="15875" width="13.42578125" style="133" bestFit="1" customWidth="1"/>
    <col min="15876" max="15879" width="11.42578125" style="133"/>
    <col min="15880" max="15880" width="9.28515625" style="133" customWidth="1"/>
    <col min="15881" max="15881" width="10.5703125" style="133" customWidth="1"/>
    <col min="15882" max="15882" width="11.5703125" style="133" customWidth="1"/>
    <col min="15883" max="15883" width="13.5703125" style="133" customWidth="1"/>
    <col min="15884" max="15884" width="9.28515625" style="133" customWidth="1"/>
    <col min="15885" max="15885" width="11.7109375" style="133" customWidth="1"/>
    <col min="15886" max="15886" width="11.42578125" style="133"/>
    <col min="15887" max="15887" width="11.42578125" style="133" customWidth="1"/>
    <col min="15888" max="15891" width="0" style="133" hidden="1" customWidth="1"/>
    <col min="15892" max="16128" width="11.42578125" style="133"/>
    <col min="16129" max="16129" width="58.85546875" style="133" customWidth="1"/>
    <col min="16130" max="16130" width="23.140625" style="133" bestFit="1" customWidth="1"/>
    <col min="16131" max="16131" width="13.42578125" style="133" bestFit="1" customWidth="1"/>
    <col min="16132" max="16135" width="11.42578125" style="133"/>
    <col min="16136" max="16136" width="9.28515625" style="133" customWidth="1"/>
    <col min="16137" max="16137" width="10.5703125" style="133" customWidth="1"/>
    <col min="16138" max="16138" width="11.5703125" style="133" customWidth="1"/>
    <col min="16139" max="16139" width="13.5703125" style="133" customWidth="1"/>
    <col min="16140" max="16140" width="9.28515625" style="133" customWidth="1"/>
    <col min="16141" max="16141" width="11.7109375" style="133" customWidth="1"/>
    <col min="16142" max="16142" width="11.42578125" style="133"/>
    <col min="16143" max="16143" width="11.42578125" style="133" customWidth="1"/>
    <col min="16144" max="16147" width="0" style="133" hidden="1" customWidth="1"/>
    <col min="16148" max="16384" width="11.42578125" style="133"/>
  </cols>
  <sheetData>
    <row r="1" spans="1:25" x14ac:dyDescent="0.25">
      <c r="A1" s="132"/>
    </row>
    <row r="2" spans="1:25" ht="15.75" x14ac:dyDescent="0.25">
      <c r="A2" s="1953" t="s">
        <v>780</v>
      </c>
      <c r="B2" s="1953"/>
      <c r="C2" s="1953"/>
      <c r="D2" s="1953"/>
      <c r="E2" s="1953"/>
      <c r="F2" s="1953"/>
      <c r="G2" s="1953"/>
      <c r="H2" s="1953"/>
    </row>
    <row r="3" spans="1:25" ht="15.75" x14ac:dyDescent="0.25">
      <c r="A3" s="1953" t="s">
        <v>2456</v>
      </c>
      <c r="B3" s="1953"/>
      <c r="C3" s="1953"/>
      <c r="D3" s="1953"/>
      <c r="E3" s="1953"/>
      <c r="F3" s="1953"/>
      <c r="G3" s="1953"/>
      <c r="H3" s="1953"/>
    </row>
    <row r="4" spans="1:25" ht="15.75" x14ac:dyDescent="0.25">
      <c r="A4" s="1953" t="s">
        <v>912</v>
      </c>
      <c r="B4" s="1953"/>
      <c r="C4" s="1953"/>
      <c r="D4" s="1953"/>
      <c r="E4" s="1953"/>
      <c r="F4" s="1953"/>
      <c r="G4" s="1953"/>
      <c r="H4" s="1953"/>
    </row>
    <row r="5" spans="1:25" ht="3.75" customHeight="1" thickBot="1" x14ac:dyDescent="0.3">
      <c r="A5" s="134"/>
      <c r="B5" s="135"/>
      <c r="C5" s="135"/>
      <c r="D5" s="135"/>
      <c r="E5" s="135"/>
      <c r="F5" s="135"/>
      <c r="G5" s="135"/>
      <c r="H5" s="136"/>
    </row>
    <row r="6" spans="1:25" ht="15.75" customHeight="1" thickBot="1" x14ac:dyDescent="0.3">
      <c r="A6" s="1954" t="s">
        <v>781</v>
      </c>
      <c r="B6" s="1956" t="s">
        <v>782</v>
      </c>
      <c r="C6" s="1958" t="s">
        <v>992</v>
      </c>
      <c r="D6" s="1958" t="s">
        <v>783</v>
      </c>
      <c r="E6" s="1960" t="s">
        <v>784</v>
      </c>
      <c r="F6" s="1961"/>
      <c r="G6" s="1961"/>
      <c r="H6" s="1962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</row>
    <row r="7" spans="1:25" ht="15.75" thickBot="1" x14ac:dyDescent="0.3">
      <c r="A7" s="1955"/>
      <c r="B7" s="1957"/>
      <c r="C7" s="1959"/>
      <c r="D7" s="1959"/>
      <c r="E7" s="138" t="s">
        <v>785</v>
      </c>
      <c r="F7" s="138" t="s">
        <v>786</v>
      </c>
      <c r="G7" s="138" t="s">
        <v>787</v>
      </c>
      <c r="H7" s="139" t="s">
        <v>788</v>
      </c>
      <c r="I7" s="137"/>
      <c r="J7" s="137"/>
      <c r="K7" s="137"/>
      <c r="L7" s="137"/>
      <c r="M7" s="137"/>
      <c r="N7" s="140"/>
      <c r="O7" s="140"/>
      <c r="P7" s="140"/>
      <c r="Q7" s="140"/>
      <c r="R7" s="140"/>
      <c r="S7" s="140"/>
      <c r="T7" s="137"/>
      <c r="U7" s="137"/>
      <c r="V7" s="137"/>
      <c r="W7" s="137"/>
      <c r="X7" s="137"/>
      <c r="Y7" s="137"/>
    </row>
    <row r="8" spans="1:25" x14ac:dyDescent="0.25">
      <c r="A8" s="1941" t="s">
        <v>789</v>
      </c>
      <c r="B8" s="1521" t="s">
        <v>915</v>
      </c>
      <c r="C8" s="142">
        <v>193.600263122</v>
      </c>
      <c r="D8" s="143">
        <v>2044</v>
      </c>
      <c r="E8" s="144">
        <v>5.7310000000000009E-3</v>
      </c>
      <c r="F8" s="144">
        <v>7.5790000000000007E-3</v>
      </c>
      <c r="G8" s="144">
        <v>7.3850000000000009E-3</v>
      </c>
      <c r="H8" s="145">
        <v>8.6050000000000015E-3</v>
      </c>
      <c r="I8" s="137"/>
      <c r="J8" s="137"/>
      <c r="K8" s="137"/>
      <c r="L8" s="137"/>
      <c r="M8" s="137"/>
      <c r="N8" s="140"/>
      <c r="O8" s="140"/>
      <c r="P8" s="140">
        <v>1.2010534960107137E-3</v>
      </c>
      <c r="Q8" s="140">
        <v>9.9118565268420324E-4</v>
      </c>
      <c r="R8" s="140">
        <v>9.4326082138605685E-4</v>
      </c>
      <c r="S8" s="140">
        <v>8.8846914858847423E-4</v>
      </c>
      <c r="T8" s="137"/>
      <c r="U8" s="137"/>
      <c r="V8" s="137"/>
      <c r="W8" s="137"/>
      <c r="X8" s="137"/>
      <c r="Y8" s="137"/>
    </row>
    <row r="9" spans="1:25" ht="15.75" thickBot="1" x14ac:dyDescent="0.3">
      <c r="A9" s="1943" t="s">
        <v>789</v>
      </c>
      <c r="B9" s="1522" t="s">
        <v>916</v>
      </c>
      <c r="C9" s="197">
        <v>179.97236033700003</v>
      </c>
      <c r="D9" s="198">
        <v>1858</v>
      </c>
      <c r="E9" s="146">
        <v>7.5100000000000004E-4</v>
      </c>
      <c r="F9" s="146">
        <v>9.2200000000000008E-4</v>
      </c>
      <c r="G9" s="146">
        <v>1.5340000000000002E-3</v>
      </c>
      <c r="H9" s="147">
        <v>3.3510000000000002E-3</v>
      </c>
      <c r="I9" s="137"/>
      <c r="J9" s="137"/>
      <c r="K9" s="137"/>
      <c r="L9" s="137"/>
      <c r="M9" s="137"/>
      <c r="N9" s="140"/>
      <c r="O9" s="140"/>
      <c r="P9" s="140">
        <v>1.0771526233527592E-3</v>
      </c>
      <c r="Q9" s="140">
        <v>7.3124112990062117E-4</v>
      </c>
      <c r="R9" s="140">
        <v>8.0565151913582732E-4</v>
      </c>
      <c r="S9" s="140">
        <v>7.9479424115262351E-4</v>
      </c>
      <c r="T9" s="137"/>
      <c r="U9" s="137"/>
      <c r="V9" s="137"/>
      <c r="W9" s="137"/>
      <c r="X9" s="137"/>
      <c r="Y9" s="137"/>
    </row>
    <row r="10" spans="1:25" x14ac:dyDescent="0.25">
      <c r="A10" s="1941" t="s">
        <v>790</v>
      </c>
      <c r="B10" s="1521" t="s">
        <v>917</v>
      </c>
      <c r="C10" s="142">
        <v>269.97418037940002</v>
      </c>
      <c r="D10" s="143">
        <v>3740</v>
      </c>
      <c r="E10" s="144">
        <v>1.0109000000000002E-2</v>
      </c>
      <c r="F10" s="144">
        <v>5.2510000000000005E-3</v>
      </c>
      <c r="G10" s="144">
        <v>5.1080000000000006E-3</v>
      </c>
      <c r="H10" s="145">
        <v>5.2640000000000004E-3</v>
      </c>
      <c r="I10" s="137"/>
      <c r="J10" s="137"/>
      <c r="K10" s="137"/>
      <c r="L10" s="137"/>
      <c r="M10" s="137"/>
      <c r="N10" s="140"/>
      <c r="O10" s="140"/>
      <c r="P10" s="140">
        <v>4.0889116406490873E-4</v>
      </c>
      <c r="Q10" s="140">
        <v>5.7520259130379317E-4</v>
      </c>
      <c r="R10" s="140">
        <v>6.96194303698091E-4</v>
      </c>
      <c r="S10" s="140">
        <v>6.5475061709679126E-4</v>
      </c>
      <c r="T10" s="137"/>
      <c r="U10" s="137"/>
      <c r="V10" s="137"/>
      <c r="W10" s="137"/>
      <c r="X10" s="137"/>
      <c r="Y10" s="137"/>
    </row>
    <row r="11" spans="1:25" ht="15.75" thickBot="1" x14ac:dyDescent="0.3">
      <c r="A11" s="1943" t="s">
        <v>790</v>
      </c>
      <c r="B11" s="1522" t="s">
        <v>918</v>
      </c>
      <c r="C11" s="197">
        <v>694.92910970140008</v>
      </c>
      <c r="D11" s="198">
        <v>10899</v>
      </c>
      <c r="E11" s="146">
        <v>2.856E-3</v>
      </c>
      <c r="F11" s="146">
        <v>3.8600000000000001E-3</v>
      </c>
      <c r="G11" s="146">
        <v>3.4750000000000002E-3</v>
      </c>
      <c r="H11" s="147">
        <v>4.6250000000000006E-3</v>
      </c>
      <c r="I11" s="137"/>
      <c r="J11" s="137"/>
      <c r="K11" s="137"/>
      <c r="L11" s="137"/>
      <c r="M11" s="137"/>
      <c r="N11" s="140"/>
      <c r="O11" s="140"/>
      <c r="P11" s="140">
        <v>2.6901790039025875E-3</v>
      </c>
      <c r="Q11" s="140">
        <v>2.2749887494579748E-3</v>
      </c>
      <c r="R11" s="140">
        <v>2.1590277844602437E-3</v>
      </c>
      <c r="S11" s="140">
        <v>2.2792194977663497E-3</v>
      </c>
      <c r="T11" s="137"/>
      <c r="U11" s="137"/>
      <c r="V11" s="137"/>
      <c r="W11" s="137"/>
      <c r="X11" s="137"/>
      <c r="Y11" s="137"/>
    </row>
    <row r="12" spans="1:25" ht="26.25" x14ac:dyDescent="0.25">
      <c r="A12" s="1941" t="s">
        <v>791</v>
      </c>
      <c r="B12" s="1523" t="s">
        <v>542</v>
      </c>
      <c r="C12" s="142">
        <v>156.21718388639999</v>
      </c>
      <c r="D12" s="143">
        <v>2563</v>
      </c>
      <c r="E12" s="144">
        <v>1.3423000000000003E-2</v>
      </c>
      <c r="F12" s="144">
        <v>1.3221E-2</v>
      </c>
      <c r="G12" s="144">
        <v>1.2461E-2</v>
      </c>
      <c r="H12" s="145">
        <v>1.4204000000000001E-2</v>
      </c>
      <c r="I12" s="137"/>
      <c r="J12" s="137"/>
      <c r="K12" s="137"/>
      <c r="L12" s="137"/>
      <c r="M12" s="137"/>
      <c r="N12" s="140"/>
      <c r="O12" s="140"/>
      <c r="P12" s="140">
        <v>1.6775330829824582E-4</v>
      </c>
      <c r="Q12" s="140">
        <v>2.4871271025399131E-4</v>
      </c>
      <c r="R12" s="140">
        <v>2.2191469591947778E-4</v>
      </c>
      <c r="S12" s="140">
        <v>3.0680899618256959E-4</v>
      </c>
      <c r="T12" s="137"/>
      <c r="U12" s="137"/>
      <c r="V12" s="137"/>
      <c r="W12" s="137"/>
      <c r="X12" s="137"/>
      <c r="Y12" s="137"/>
    </row>
    <row r="13" spans="1:25" ht="25.5" x14ac:dyDescent="0.25">
      <c r="A13" s="1942" t="s">
        <v>791</v>
      </c>
      <c r="B13" s="207" t="s">
        <v>949</v>
      </c>
      <c r="C13" s="150">
        <v>64.110249844200013</v>
      </c>
      <c r="D13" s="151">
        <v>947</v>
      </c>
      <c r="E13" s="152">
        <v>5.4960000000000009E-3</v>
      </c>
      <c r="F13" s="152">
        <v>5.3090000000000004E-3</v>
      </c>
      <c r="G13" s="152">
        <v>9.5300000000000003E-3</v>
      </c>
      <c r="H13" s="153">
        <v>7.9450000000000007E-3</v>
      </c>
      <c r="I13" s="137"/>
      <c r="J13" s="137"/>
      <c r="K13" s="137"/>
      <c r="L13" s="137"/>
      <c r="M13" s="137"/>
      <c r="N13" s="140"/>
      <c r="O13" s="140"/>
      <c r="P13" s="140">
        <v>8.8933849794714439E-4</v>
      </c>
      <c r="Q13" s="140">
        <v>6.0477076789300051E-4</v>
      </c>
      <c r="R13" s="140">
        <v>5.253832211059462E-4</v>
      </c>
      <c r="S13" s="140">
        <v>4.6753523813542944E-4</v>
      </c>
      <c r="T13" s="137"/>
      <c r="U13" s="137"/>
      <c r="V13" s="137"/>
      <c r="W13" s="137"/>
      <c r="X13" s="137"/>
      <c r="Y13" s="137"/>
    </row>
    <row r="14" spans="1:25" ht="27" thickBot="1" x14ac:dyDescent="0.3">
      <c r="A14" s="1943" t="s">
        <v>791</v>
      </c>
      <c r="B14" s="1112" t="s">
        <v>543</v>
      </c>
      <c r="C14" s="197">
        <v>213.65498613060001</v>
      </c>
      <c r="D14" s="198">
        <v>2932</v>
      </c>
      <c r="E14" s="146">
        <v>1.3898000000000001E-2</v>
      </c>
      <c r="F14" s="146">
        <v>1.3756000000000001E-2</v>
      </c>
      <c r="G14" s="146">
        <v>1.2836000000000002E-2</v>
      </c>
      <c r="H14" s="147">
        <v>1.4163000000000002E-2</v>
      </c>
      <c r="I14" s="137"/>
      <c r="J14" s="137"/>
      <c r="K14" s="137"/>
      <c r="L14" s="137"/>
      <c r="M14" s="137"/>
      <c r="N14" s="140"/>
      <c r="O14" s="140"/>
      <c r="P14" s="140">
        <v>1.7920312060888605E-3</v>
      </c>
      <c r="Q14" s="140">
        <v>8.6526152731133195E-4</v>
      </c>
      <c r="R14" s="140">
        <v>7.8568755307163523E-4</v>
      </c>
      <c r="S14" s="140">
        <v>8.3236345315569745E-4</v>
      </c>
      <c r="T14" s="137"/>
      <c r="U14" s="137"/>
      <c r="V14" s="137"/>
      <c r="W14" s="137"/>
      <c r="X14" s="137"/>
      <c r="Y14" s="137"/>
    </row>
    <row r="15" spans="1:25" x14ac:dyDescent="0.25">
      <c r="A15" s="1941" t="s">
        <v>792</v>
      </c>
      <c r="B15" s="1524" t="s">
        <v>552</v>
      </c>
      <c r="C15" s="142">
        <v>60.714827948600004</v>
      </c>
      <c r="D15" s="143">
        <v>1648</v>
      </c>
      <c r="E15" s="144">
        <v>5.189E-3</v>
      </c>
      <c r="F15" s="144">
        <v>5.2050000000000004E-3</v>
      </c>
      <c r="G15" s="144">
        <v>5.3360000000000005E-3</v>
      </c>
      <c r="H15" s="145">
        <v>1.7134E-2</v>
      </c>
      <c r="I15" s="137"/>
      <c r="J15" s="137"/>
      <c r="K15" s="137"/>
      <c r="L15" s="137"/>
      <c r="M15" s="137"/>
      <c r="N15" s="140"/>
      <c r="O15" s="140"/>
      <c r="P15" s="140">
        <v>-1.6141925275551369E-3</v>
      </c>
      <c r="Q15" s="140">
        <v>1.6938163742058387E-4</v>
      </c>
      <c r="R15" s="140">
        <v>2.0038668073759958E-4</v>
      </c>
      <c r="S15" s="140">
        <v>6.6962448611321279E-4</v>
      </c>
      <c r="T15" s="137"/>
      <c r="U15" s="137"/>
      <c r="V15" s="137"/>
      <c r="W15" s="137"/>
      <c r="X15" s="137"/>
      <c r="Y15" s="137"/>
    </row>
    <row r="16" spans="1:25" ht="26.25" x14ac:dyDescent="0.25">
      <c r="A16" s="1942" t="s">
        <v>792</v>
      </c>
      <c r="B16" s="1525" t="s">
        <v>554</v>
      </c>
      <c r="C16" s="150">
        <v>38.192389862200002</v>
      </c>
      <c r="D16" s="151">
        <v>973</v>
      </c>
      <c r="E16" s="152">
        <v>4.7720000000000002E-3</v>
      </c>
      <c r="F16" s="152">
        <v>5.1730000000000005E-3</v>
      </c>
      <c r="G16" s="152">
        <v>5.2490000000000002E-3</v>
      </c>
      <c r="H16" s="155">
        <v>1.9107000000000002E-2</v>
      </c>
      <c r="I16" s="137"/>
      <c r="J16" s="137"/>
      <c r="K16" s="137"/>
      <c r="L16" s="137"/>
      <c r="M16" s="137"/>
      <c r="N16" s="140"/>
      <c r="O16" s="140"/>
      <c r="P16" s="140">
        <v>7.7558522935854829E-4</v>
      </c>
      <c r="Q16" s="140">
        <v>6.9881862255409197E-4</v>
      </c>
      <c r="R16" s="140">
        <v>5.2584746753812754E-4</v>
      </c>
      <c r="S16" s="140">
        <v>6.2072584040997298E-4</v>
      </c>
      <c r="T16" s="137"/>
      <c r="U16" s="137"/>
      <c r="V16" s="137"/>
      <c r="W16" s="137"/>
      <c r="X16" s="137"/>
      <c r="Y16" s="137"/>
    </row>
    <row r="17" spans="1:25" ht="26.25" x14ac:dyDescent="0.25">
      <c r="A17" s="1942" t="s">
        <v>792</v>
      </c>
      <c r="B17" s="1525" t="s">
        <v>550</v>
      </c>
      <c r="C17" s="150">
        <v>259.42999330080005</v>
      </c>
      <c r="D17" s="151">
        <v>2385</v>
      </c>
      <c r="E17" s="152">
        <v>6.2160000000000002E-3</v>
      </c>
      <c r="F17" s="152">
        <v>5.9760000000000004E-3</v>
      </c>
      <c r="G17" s="152">
        <v>6.7500000000000008E-3</v>
      </c>
      <c r="H17" s="153">
        <v>1.6203000000000002E-2</v>
      </c>
      <c r="I17" s="137"/>
      <c r="J17" s="137"/>
      <c r="K17" s="137"/>
      <c r="L17" s="137"/>
      <c r="M17" s="137"/>
      <c r="N17" s="140"/>
      <c r="O17" s="140"/>
      <c r="P17" s="140">
        <v>2.5702305106360825E-4</v>
      </c>
      <c r="Q17" s="140">
        <v>2.7922665686800962E-4</v>
      </c>
      <c r="R17" s="140">
        <v>2.7221587251831538E-4</v>
      </c>
      <c r="S17" s="140">
        <v>2.1622999081407528E-4</v>
      </c>
      <c r="T17" s="137"/>
      <c r="U17" s="137"/>
      <c r="V17" s="137"/>
      <c r="W17" s="137"/>
      <c r="X17" s="137"/>
      <c r="Y17" s="137"/>
    </row>
    <row r="18" spans="1:25" ht="15" customHeight="1" x14ac:dyDescent="0.25">
      <c r="A18" s="1942" t="s">
        <v>792</v>
      </c>
      <c r="B18" s="1525" t="s">
        <v>551</v>
      </c>
      <c r="C18" s="150">
        <v>46.111044887600002</v>
      </c>
      <c r="D18" s="151">
        <v>1542</v>
      </c>
      <c r="E18" s="152">
        <v>5.1320000000000003E-3</v>
      </c>
      <c r="F18" s="152">
        <v>4.8710000000000003E-3</v>
      </c>
      <c r="G18" s="152">
        <v>4.751E-3</v>
      </c>
      <c r="H18" s="153">
        <v>1.8586000000000002E-2</v>
      </c>
      <c r="I18" s="137"/>
      <c r="J18" s="137"/>
      <c r="K18" s="137"/>
      <c r="L18" s="137"/>
      <c r="M18" s="137"/>
      <c r="N18" s="140"/>
      <c r="O18" s="140"/>
      <c r="P18" s="140">
        <v>5.7399811537272554E-5</v>
      </c>
      <c r="Q18" s="140">
        <v>1.0338742550300794E-4</v>
      </c>
      <c r="R18" s="140">
        <v>1.0648304184832369E-4</v>
      </c>
      <c r="S18" s="140">
        <v>1.4721888878046373E-4</v>
      </c>
      <c r="T18" s="137"/>
      <c r="U18" s="137"/>
      <c r="V18" s="137"/>
      <c r="W18" s="137"/>
      <c r="X18" s="137"/>
      <c r="Y18" s="137"/>
    </row>
    <row r="19" spans="1:25" ht="27" thickBot="1" x14ac:dyDescent="0.3">
      <c r="A19" s="1943" t="s">
        <v>792</v>
      </c>
      <c r="B19" s="1526" t="s">
        <v>553</v>
      </c>
      <c r="C19" s="197">
        <v>38.3871422438</v>
      </c>
      <c r="D19" s="198">
        <v>166</v>
      </c>
      <c r="E19" s="146">
        <v>3.5150000000000003E-3</v>
      </c>
      <c r="F19" s="146">
        <v>4.6110000000000005E-3</v>
      </c>
      <c r="G19" s="146">
        <v>3.8460000000000005E-3</v>
      </c>
      <c r="H19" s="147">
        <v>1.2435000000000002E-2</v>
      </c>
      <c r="I19" s="137"/>
      <c r="J19" s="137"/>
      <c r="K19" s="137"/>
      <c r="L19" s="137"/>
      <c r="M19" s="137"/>
      <c r="N19" s="140"/>
      <c r="O19" s="140"/>
      <c r="P19" s="140">
        <v>-1.034541220205343E-4</v>
      </c>
      <c r="Q19" s="140">
        <v>2.0297568687357152E-4</v>
      </c>
      <c r="R19" s="140">
        <v>1.301614492407411E-4</v>
      </c>
      <c r="S19" s="140">
        <v>1.7362085069414423E-4</v>
      </c>
      <c r="T19" s="137"/>
      <c r="U19" s="137"/>
      <c r="V19" s="137"/>
      <c r="W19" s="137"/>
      <c r="X19" s="137"/>
      <c r="Y19" s="137"/>
    </row>
    <row r="20" spans="1:25" ht="15.75" thickBot="1" x14ac:dyDescent="0.3">
      <c r="A20" s="201" t="s">
        <v>993</v>
      </c>
      <c r="B20" s="202" t="s">
        <v>555</v>
      </c>
      <c r="C20" s="1267">
        <v>48.154467456200003</v>
      </c>
      <c r="D20" s="1270">
        <v>372</v>
      </c>
      <c r="E20" s="1071">
        <v>2.9300000000000003E-3</v>
      </c>
      <c r="F20" s="1071">
        <v>4.1020000000000006E-3</v>
      </c>
      <c r="G20" s="1071">
        <v>4.1610000000000006E-3</v>
      </c>
      <c r="H20" s="1072">
        <v>5.5480000000000008E-3</v>
      </c>
      <c r="I20" s="137"/>
      <c r="J20" s="137"/>
      <c r="K20" s="137"/>
      <c r="L20" s="137"/>
      <c r="M20" s="137"/>
      <c r="N20" s="140"/>
      <c r="O20" s="140"/>
      <c r="P20" s="140"/>
      <c r="Q20" s="140"/>
      <c r="R20" s="140"/>
      <c r="S20" s="140"/>
      <c r="T20" s="137"/>
      <c r="U20" s="137"/>
      <c r="V20" s="137"/>
      <c r="W20" s="137"/>
      <c r="X20" s="137"/>
      <c r="Y20" s="137"/>
    </row>
    <row r="21" spans="1:25" ht="15.75" thickBot="1" x14ac:dyDescent="0.3">
      <c r="A21" s="1527" t="s">
        <v>794</v>
      </c>
      <c r="B21" s="1528" t="s">
        <v>922</v>
      </c>
      <c r="C21" s="197">
        <v>4.3199837464000002</v>
      </c>
      <c r="D21" s="198">
        <v>4</v>
      </c>
      <c r="E21" s="146">
        <v>0</v>
      </c>
      <c r="F21" s="146">
        <v>0</v>
      </c>
      <c r="G21" s="146">
        <v>0</v>
      </c>
      <c r="H21" s="147">
        <v>0</v>
      </c>
      <c r="I21" s="137"/>
      <c r="J21" s="137"/>
      <c r="K21" s="137"/>
      <c r="L21" s="137"/>
      <c r="M21" s="137"/>
      <c r="N21" s="140"/>
      <c r="O21" s="140"/>
      <c r="P21" s="140"/>
      <c r="Q21" s="140"/>
      <c r="R21" s="140"/>
      <c r="S21" s="140"/>
      <c r="T21" s="137"/>
      <c r="U21" s="137"/>
      <c r="V21" s="137"/>
      <c r="W21" s="137"/>
      <c r="X21" s="137"/>
      <c r="Y21" s="137"/>
    </row>
    <row r="22" spans="1:25" x14ac:dyDescent="0.25">
      <c r="A22" s="1944" t="s">
        <v>795</v>
      </c>
      <c r="B22" s="1523" t="s">
        <v>950</v>
      </c>
      <c r="C22" s="142">
        <v>174.0678713522</v>
      </c>
      <c r="D22" s="143">
        <v>4657</v>
      </c>
      <c r="E22" s="144">
        <v>4.5930000000000007E-3</v>
      </c>
      <c r="F22" s="144">
        <v>4.4950000000000007E-3</v>
      </c>
      <c r="G22" s="144">
        <v>4.1460000000000004E-3</v>
      </c>
      <c r="H22" s="145">
        <v>4.431E-3</v>
      </c>
      <c r="I22" s="137"/>
      <c r="J22" s="137"/>
      <c r="K22" s="137"/>
      <c r="L22" s="137"/>
      <c r="M22" s="137"/>
      <c r="N22" s="140"/>
      <c r="O22" s="140"/>
      <c r="P22" s="140">
        <v>8.3925409347218428E-5</v>
      </c>
      <c r="Q22" s="140">
        <v>1.0765541046177037E-4</v>
      </c>
      <c r="R22" s="140">
        <v>9.2262977306385347E-5</v>
      </c>
      <c r="S22" s="140">
        <v>1.4054757416881341E-4</v>
      </c>
      <c r="T22" s="137"/>
      <c r="U22" s="137"/>
      <c r="V22" s="137"/>
      <c r="W22" s="137"/>
      <c r="X22" s="137"/>
      <c r="Y22" s="137"/>
    </row>
    <row r="23" spans="1:25" x14ac:dyDescent="0.25">
      <c r="A23" s="1945"/>
      <c r="B23" s="156" t="s">
        <v>546</v>
      </c>
      <c r="C23" s="150">
        <v>43.805436206000003</v>
      </c>
      <c r="D23" s="151">
        <v>179</v>
      </c>
      <c r="E23" s="152">
        <v>2.6850000000000003E-3</v>
      </c>
      <c r="F23" s="152">
        <v>2.4420000000000002E-3</v>
      </c>
      <c r="G23" s="152">
        <v>2.7640000000000004E-3</v>
      </c>
      <c r="H23" s="153">
        <v>5.1840000000000002E-3</v>
      </c>
      <c r="I23" s="137"/>
      <c r="J23" s="137"/>
      <c r="K23" s="137"/>
      <c r="L23" s="137"/>
      <c r="M23" s="137"/>
      <c r="N23" s="140"/>
      <c r="O23" s="140"/>
      <c r="P23" s="140">
        <v>5.1366200976603479E-4</v>
      </c>
      <c r="Q23" s="140">
        <v>4.4284487018214679E-4</v>
      </c>
      <c r="R23" s="140">
        <v>3.9802148818947992E-4</v>
      </c>
      <c r="S23" s="140">
        <v>3.9079395559094525E-4</v>
      </c>
      <c r="T23" s="137"/>
      <c r="U23" s="137"/>
      <c r="V23" s="137"/>
      <c r="W23" s="137"/>
      <c r="X23" s="137"/>
      <c r="Y23" s="137"/>
    </row>
    <row r="24" spans="1:25" x14ac:dyDescent="0.25">
      <c r="A24" s="1945"/>
      <c r="B24" s="156" t="s">
        <v>557</v>
      </c>
      <c r="C24" s="150">
        <v>248.0334484782</v>
      </c>
      <c r="D24" s="151">
        <v>2958</v>
      </c>
      <c r="E24" s="152">
        <v>5.0540000000000003E-3</v>
      </c>
      <c r="F24" s="152">
        <v>8.7310000000000009E-3</v>
      </c>
      <c r="G24" s="152">
        <v>9.5390000000000006E-3</v>
      </c>
      <c r="H24" s="153">
        <v>1.0893000000000002E-2</v>
      </c>
      <c r="I24" s="137"/>
      <c r="J24" s="137"/>
      <c r="K24" s="137"/>
      <c r="L24" s="137"/>
      <c r="M24" s="137"/>
      <c r="N24" s="140"/>
      <c r="O24" s="140"/>
      <c r="P24" s="140">
        <v>3.6876626729510518E-4</v>
      </c>
      <c r="Q24" s="140">
        <v>3.390417072069042E-4</v>
      </c>
      <c r="R24" s="140">
        <v>3.0399528264876327E-4</v>
      </c>
      <c r="S24" s="140">
        <v>2.621991763238692E-4</v>
      </c>
      <c r="T24" s="137"/>
      <c r="U24" s="137"/>
      <c r="V24" s="137"/>
      <c r="W24" s="137"/>
      <c r="X24" s="137"/>
      <c r="Y24" s="137"/>
    </row>
    <row r="25" spans="1:25" ht="15.75" thickBot="1" x14ac:dyDescent="0.3">
      <c r="A25" s="1946"/>
      <c r="B25" s="1112" t="s">
        <v>559</v>
      </c>
      <c r="C25" s="1257">
        <v>327.43146907100004</v>
      </c>
      <c r="D25" s="1258">
        <v>9780</v>
      </c>
      <c r="E25" s="1259">
        <v>4.0590000000000001E-3</v>
      </c>
      <c r="F25" s="152">
        <v>5.6760000000000005E-3</v>
      </c>
      <c r="G25" s="152">
        <v>6.2590000000000007E-3</v>
      </c>
      <c r="H25" s="153">
        <v>6.1820000000000009E-3</v>
      </c>
      <c r="I25" s="137"/>
      <c r="J25" s="137"/>
      <c r="K25" s="137"/>
      <c r="L25" s="137"/>
      <c r="M25" s="137"/>
      <c r="N25" s="140"/>
      <c r="O25" s="140"/>
      <c r="P25" s="140"/>
      <c r="Q25" s="140"/>
      <c r="R25" s="140"/>
      <c r="S25" s="140"/>
      <c r="T25" s="137"/>
      <c r="U25" s="137"/>
      <c r="V25" s="137"/>
      <c r="W25" s="137"/>
      <c r="X25" s="137"/>
      <c r="Y25" s="137"/>
    </row>
    <row r="26" spans="1:25" x14ac:dyDescent="0.25">
      <c r="A26" s="1947" t="s">
        <v>796</v>
      </c>
      <c r="B26" s="1529" t="s">
        <v>548</v>
      </c>
      <c r="C26" s="1263">
        <v>134.43371076240001</v>
      </c>
      <c r="D26" s="1268">
        <v>1845</v>
      </c>
      <c r="E26" s="1264">
        <v>-6.5190000000000005E-3</v>
      </c>
      <c r="F26" s="1264">
        <v>-5.62E-4</v>
      </c>
      <c r="G26" s="1264">
        <v>8.3300000000000008E-4</v>
      </c>
      <c r="H26" s="145">
        <v>1.7800000000000002E-4</v>
      </c>
      <c r="I26" s="137"/>
      <c r="J26" s="137"/>
      <c r="K26" s="137"/>
      <c r="L26" s="137"/>
      <c r="M26" s="137"/>
      <c r="N26" s="140"/>
      <c r="O26" s="140"/>
      <c r="P26" s="140">
        <v>1.8467973537306798E-4</v>
      </c>
      <c r="Q26" s="140">
        <v>3.6656165218482871E-4</v>
      </c>
      <c r="R26" s="140">
        <v>2.4767807365606213E-4</v>
      </c>
      <c r="S26" s="140">
        <v>2.7468413587071412E-4</v>
      </c>
      <c r="T26" s="137"/>
      <c r="U26" s="137"/>
      <c r="V26" s="137"/>
      <c r="W26" s="137"/>
      <c r="X26" s="137"/>
      <c r="Y26" s="137"/>
    </row>
    <row r="27" spans="1:25" ht="16.5" customHeight="1" thickBot="1" x14ac:dyDescent="0.3">
      <c r="A27" s="1948"/>
      <c r="B27" s="1526" t="s">
        <v>951</v>
      </c>
      <c r="C27" s="1265">
        <v>83.890873252200009</v>
      </c>
      <c r="D27" s="1269">
        <v>518</v>
      </c>
      <c r="E27" s="1262">
        <v>1.1911000000000001E-2</v>
      </c>
      <c r="F27" s="1262">
        <v>9.3200000000000002E-3</v>
      </c>
      <c r="G27" s="1262">
        <v>9.4030000000000016E-3</v>
      </c>
      <c r="H27" s="1266">
        <v>9.2190000000000015E-3</v>
      </c>
      <c r="I27" s="137"/>
      <c r="J27" s="137"/>
      <c r="K27" s="137"/>
      <c r="L27" s="137"/>
      <c r="M27" s="137"/>
      <c r="N27" s="140"/>
      <c r="O27" s="140"/>
      <c r="P27" s="140">
        <v>1.8878789884865522E-4</v>
      </c>
      <c r="Q27" s="140">
        <v>2.1555500938963824E-4</v>
      </c>
      <c r="R27" s="140">
        <v>1.550877324501107E-4</v>
      </c>
      <c r="S27" s="140">
        <v>1.4332911214623515E-4</v>
      </c>
      <c r="T27" s="137"/>
      <c r="U27" s="137"/>
      <c r="V27" s="137"/>
      <c r="W27" s="137"/>
      <c r="X27" s="137"/>
      <c r="Y27" s="137"/>
    </row>
    <row r="28" spans="1:25" ht="15.75" thickBot="1" x14ac:dyDescent="0.3">
      <c r="A28" s="1950" t="s">
        <v>994</v>
      </c>
      <c r="B28" s="1951"/>
      <c r="C28" s="1530">
        <v>3279.430991968602</v>
      </c>
      <c r="D28" s="1531">
        <v>52010</v>
      </c>
      <c r="E28" s="1260"/>
      <c r="F28" s="1260"/>
      <c r="G28" s="1260"/>
      <c r="H28" s="1261"/>
      <c r="I28" s="137"/>
      <c r="J28" s="137"/>
      <c r="K28" s="137"/>
      <c r="L28" s="137"/>
      <c r="M28" s="137"/>
      <c r="N28" s="140"/>
      <c r="O28" s="140"/>
      <c r="P28" s="140"/>
      <c r="Q28" s="140"/>
      <c r="R28" s="140"/>
      <c r="S28" s="140"/>
      <c r="T28" s="137"/>
      <c r="U28" s="137"/>
      <c r="V28" s="137"/>
      <c r="W28" s="137"/>
      <c r="X28" s="137"/>
      <c r="Y28" s="137"/>
    </row>
    <row r="29" spans="1:25" ht="15.75" thickBot="1" x14ac:dyDescent="0.3">
      <c r="A29" s="1950" t="s">
        <v>995</v>
      </c>
      <c r="B29" s="1952"/>
      <c r="C29" s="1952"/>
      <c r="D29" s="1952"/>
      <c r="E29" s="158">
        <v>7.8105570083078762E-4</v>
      </c>
      <c r="F29" s="158">
        <v>1.2295146980635951E-3</v>
      </c>
      <c r="G29" s="158">
        <v>1.3355794590748967E-3</v>
      </c>
      <c r="H29" s="159">
        <v>1.368356516108828E-3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ht="5.25" customHeight="1" x14ac:dyDescent="0.25">
      <c r="A30" s="160"/>
      <c r="B30" s="161"/>
      <c r="C30" s="162"/>
      <c r="D30" s="163"/>
      <c r="E30" s="164"/>
      <c r="F30" s="164"/>
      <c r="G30" s="164"/>
      <c r="H30" s="164"/>
    </row>
    <row r="31" spans="1:25" ht="19.5" customHeight="1" x14ac:dyDescent="0.25">
      <c r="A31" s="165" t="s">
        <v>885</v>
      </c>
      <c r="B31" s="166"/>
      <c r="C31" s="167"/>
      <c r="D31" s="168"/>
      <c r="E31" s="169"/>
      <c r="F31" s="169"/>
      <c r="G31" s="169"/>
      <c r="H31" s="169"/>
    </row>
    <row r="32" spans="1:25" x14ac:dyDescent="0.25">
      <c r="A32" s="170" t="s">
        <v>797</v>
      </c>
      <c r="B32" s="166"/>
      <c r="C32" s="1092"/>
      <c r="D32" s="1092"/>
      <c r="E32" s="167"/>
      <c r="F32" s="167"/>
      <c r="G32" s="167"/>
      <c r="H32" s="167"/>
    </row>
    <row r="33" spans="1:8" x14ac:dyDescent="0.25">
      <c r="A33" s="1949"/>
      <c r="B33" s="1949"/>
      <c r="C33" s="1949"/>
      <c r="D33" s="1949"/>
      <c r="E33" s="1949"/>
      <c r="F33" s="1949"/>
      <c r="G33" s="1949"/>
      <c r="H33" s="1949"/>
    </row>
    <row r="34" spans="1:8" x14ac:dyDescent="0.25">
      <c r="A34" s="1949"/>
      <c r="B34" s="1949"/>
      <c r="C34" s="1949"/>
      <c r="D34" s="1949"/>
      <c r="E34" s="1949"/>
      <c r="F34" s="1949"/>
      <c r="G34" s="1949"/>
      <c r="H34" s="1949"/>
    </row>
    <row r="35" spans="1:8" x14ac:dyDescent="0.25">
      <c r="C35" s="171"/>
      <c r="D35" s="171"/>
    </row>
    <row r="36" spans="1:8" x14ac:dyDescent="0.25">
      <c r="E36" s="1076"/>
    </row>
    <row r="37" spans="1:8" x14ac:dyDescent="0.25">
      <c r="E37" s="1076"/>
    </row>
    <row r="38" spans="1:8" x14ac:dyDescent="0.25">
      <c r="E38" s="1076"/>
    </row>
    <row r="39" spans="1:8" x14ac:dyDescent="0.25">
      <c r="E39" s="1076"/>
    </row>
  </sheetData>
  <mergeCells count="17">
    <mergeCell ref="A8:A9"/>
    <mergeCell ref="A10:A11"/>
    <mergeCell ref="A2:H2"/>
    <mergeCell ref="A3:H3"/>
    <mergeCell ref="A4:H4"/>
    <mergeCell ref="A6:A7"/>
    <mergeCell ref="B6:B7"/>
    <mergeCell ref="C6:C7"/>
    <mergeCell ref="D6:D7"/>
    <mergeCell ref="E6:H6"/>
    <mergeCell ref="A12:A14"/>
    <mergeCell ref="A15:A19"/>
    <mergeCell ref="A22:A25"/>
    <mergeCell ref="A26:A27"/>
    <mergeCell ref="A33:H34"/>
    <mergeCell ref="A28:B28"/>
    <mergeCell ref="A29:D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5"/>
  <sheetViews>
    <sheetView topLeftCell="A22" zoomScale="55" zoomScaleNormal="55" workbookViewId="0">
      <selection activeCell="C52" sqref="C52"/>
    </sheetView>
  </sheetViews>
  <sheetFormatPr defaultColWidth="11.42578125" defaultRowHeight="15" x14ac:dyDescent="0.25"/>
  <cols>
    <col min="1" max="1" width="43.7109375" style="133" customWidth="1"/>
    <col min="2" max="2" width="55" style="133" customWidth="1"/>
    <col min="3" max="3" width="21" style="133" customWidth="1"/>
    <col min="4" max="4" width="17.28515625" style="133" customWidth="1"/>
    <col min="5" max="6" width="10.85546875" style="133" customWidth="1"/>
    <col min="7" max="8" width="12.28515625" style="133" customWidth="1"/>
    <col min="9" max="9" width="11.42578125" style="133"/>
    <col min="10" max="10" width="44.85546875" style="133" customWidth="1"/>
    <col min="11" max="252" width="11.42578125" style="133"/>
    <col min="253" max="253" width="25" style="133" customWidth="1"/>
    <col min="254" max="254" width="21.5703125" style="133" bestFit="1" customWidth="1"/>
    <col min="255" max="256" width="13.7109375" style="133" customWidth="1"/>
    <col min="257" max="508" width="11.42578125" style="133"/>
    <col min="509" max="509" width="25" style="133" customWidth="1"/>
    <col min="510" max="510" width="21.5703125" style="133" bestFit="1" customWidth="1"/>
    <col min="511" max="512" width="13.7109375" style="133" customWidth="1"/>
    <col min="513" max="764" width="11.42578125" style="133"/>
    <col min="765" max="765" width="25" style="133" customWidth="1"/>
    <col min="766" max="766" width="21.5703125" style="133" bestFit="1" customWidth="1"/>
    <col min="767" max="768" width="13.7109375" style="133" customWidth="1"/>
    <col min="769" max="1020" width="11.42578125" style="133"/>
    <col min="1021" max="1021" width="25" style="133" customWidth="1"/>
    <col min="1022" max="1022" width="21.5703125" style="133" bestFit="1" customWidth="1"/>
    <col min="1023" max="1024" width="13.7109375" style="133" customWidth="1"/>
    <col min="1025" max="1276" width="11.42578125" style="133"/>
    <col min="1277" max="1277" width="25" style="133" customWidth="1"/>
    <col min="1278" max="1278" width="21.5703125" style="133" bestFit="1" customWidth="1"/>
    <col min="1279" max="1280" width="13.7109375" style="133" customWidth="1"/>
    <col min="1281" max="1532" width="11.42578125" style="133"/>
    <col min="1533" max="1533" width="25" style="133" customWidth="1"/>
    <col min="1534" max="1534" width="21.5703125" style="133" bestFit="1" customWidth="1"/>
    <col min="1535" max="1536" width="13.7109375" style="133" customWidth="1"/>
    <col min="1537" max="1788" width="11.42578125" style="133"/>
    <col min="1789" max="1789" width="25" style="133" customWidth="1"/>
    <col min="1790" max="1790" width="21.5703125" style="133" bestFit="1" customWidth="1"/>
    <col min="1791" max="1792" width="13.7109375" style="133" customWidth="1"/>
    <col min="1793" max="2044" width="11.42578125" style="133"/>
    <col min="2045" max="2045" width="25" style="133" customWidth="1"/>
    <col min="2046" max="2046" width="21.5703125" style="133" bestFit="1" customWidth="1"/>
    <col min="2047" max="2048" width="13.7109375" style="133" customWidth="1"/>
    <col min="2049" max="2300" width="11.42578125" style="133"/>
    <col min="2301" max="2301" width="25" style="133" customWidth="1"/>
    <col min="2302" max="2302" width="21.5703125" style="133" bestFit="1" customWidth="1"/>
    <col min="2303" max="2304" width="13.7109375" style="133" customWidth="1"/>
    <col min="2305" max="2556" width="11.42578125" style="133"/>
    <col min="2557" max="2557" width="25" style="133" customWidth="1"/>
    <col min="2558" max="2558" width="21.5703125" style="133" bestFit="1" customWidth="1"/>
    <col min="2559" max="2560" width="13.7109375" style="133" customWidth="1"/>
    <col min="2561" max="2812" width="11.42578125" style="133"/>
    <col min="2813" max="2813" width="25" style="133" customWidth="1"/>
    <col min="2814" max="2814" width="21.5703125" style="133" bestFit="1" customWidth="1"/>
    <col min="2815" max="2816" width="13.7109375" style="133" customWidth="1"/>
    <col min="2817" max="3068" width="11.42578125" style="133"/>
    <col min="3069" max="3069" width="25" style="133" customWidth="1"/>
    <col min="3070" max="3070" width="21.5703125" style="133" bestFit="1" customWidth="1"/>
    <col min="3071" max="3072" width="13.7109375" style="133" customWidth="1"/>
    <col min="3073" max="3324" width="11.42578125" style="133"/>
    <col min="3325" max="3325" width="25" style="133" customWidth="1"/>
    <col min="3326" max="3326" width="21.5703125" style="133" bestFit="1" customWidth="1"/>
    <col min="3327" max="3328" width="13.7109375" style="133" customWidth="1"/>
    <col min="3329" max="3580" width="11.42578125" style="133"/>
    <col min="3581" max="3581" width="25" style="133" customWidth="1"/>
    <col min="3582" max="3582" width="21.5703125" style="133" bestFit="1" customWidth="1"/>
    <col min="3583" max="3584" width="13.7109375" style="133" customWidth="1"/>
    <col min="3585" max="3836" width="11.42578125" style="133"/>
    <col min="3837" max="3837" width="25" style="133" customWidth="1"/>
    <col min="3838" max="3838" width="21.5703125" style="133" bestFit="1" customWidth="1"/>
    <col min="3839" max="3840" width="13.7109375" style="133" customWidth="1"/>
    <col min="3841" max="4092" width="11.42578125" style="133"/>
    <col min="4093" max="4093" width="25" style="133" customWidth="1"/>
    <col min="4094" max="4094" width="21.5703125" style="133" bestFit="1" customWidth="1"/>
    <col min="4095" max="4096" width="13.7109375" style="133" customWidth="1"/>
    <col min="4097" max="4348" width="11.42578125" style="133"/>
    <col min="4349" max="4349" width="25" style="133" customWidth="1"/>
    <col min="4350" max="4350" width="21.5703125" style="133" bestFit="1" customWidth="1"/>
    <col min="4351" max="4352" width="13.7109375" style="133" customWidth="1"/>
    <col min="4353" max="4604" width="11.42578125" style="133"/>
    <col min="4605" max="4605" width="25" style="133" customWidth="1"/>
    <col min="4606" max="4606" width="21.5703125" style="133" bestFit="1" customWidth="1"/>
    <col min="4607" max="4608" width="13.7109375" style="133" customWidth="1"/>
    <col min="4609" max="4860" width="11.42578125" style="133"/>
    <col min="4861" max="4861" width="25" style="133" customWidth="1"/>
    <col min="4862" max="4862" width="21.5703125" style="133" bestFit="1" customWidth="1"/>
    <col min="4863" max="4864" width="13.7109375" style="133" customWidth="1"/>
    <col min="4865" max="5116" width="11.42578125" style="133"/>
    <col min="5117" max="5117" width="25" style="133" customWidth="1"/>
    <col min="5118" max="5118" width="21.5703125" style="133" bestFit="1" customWidth="1"/>
    <col min="5119" max="5120" width="13.7109375" style="133" customWidth="1"/>
    <col min="5121" max="5372" width="11.42578125" style="133"/>
    <col min="5373" max="5373" width="25" style="133" customWidth="1"/>
    <col min="5374" max="5374" width="21.5703125" style="133" bestFit="1" customWidth="1"/>
    <col min="5375" max="5376" width="13.7109375" style="133" customWidth="1"/>
    <col min="5377" max="5628" width="11.42578125" style="133"/>
    <col min="5629" max="5629" width="25" style="133" customWidth="1"/>
    <col min="5630" max="5630" width="21.5703125" style="133" bestFit="1" customWidth="1"/>
    <col min="5631" max="5632" width="13.7109375" style="133" customWidth="1"/>
    <col min="5633" max="5884" width="11.42578125" style="133"/>
    <col min="5885" max="5885" width="25" style="133" customWidth="1"/>
    <col min="5886" max="5886" width="21.5703125" style="133" bestFit="1" customWidth="1"/>
    <col min="5887" max="5888" width="13.7109375" style="133" customWidth="1"/>
    <col min="5889" max="6140" width="11.42578125" style="133"/>
    <col min="6141" max="6141" width="25" style="133" customWidth="1"/>
    <col min="6142" max="6142" width="21.5703125" style="133" bestFit="1" customWidth="1"/>
    <col min="6143" max="6144" width="13.7109375" style="133" customWidth="1"/>
    <col min="6145" max="6396" width="11.42578125" style="133"/>
    <col min="6397" max="6397" width="25" style="133" customWidth="1"/>
    <col min="6398" max="6398" width="21.5703125" style="133" bestFit="1" customWidth="1"/>
    <col min="6399" max="6400" width="13.7109375" style="133" customWidth="1"/>
    <col min="6401" max="6652" width="11.42578125" style="133"/>
    <col min="6653" max="6653" width="25" style="133" customWidth="1"/>
    <col min="6654" max="6654" width="21.5703125" style="133" bestFit="1" customWidth="1"/>
    <col min="6655" max="6656" width="13.7109375" style="133" customWidth="1"/>
    <col min="6657" max="6908" width="11.42578125" style="133"/>
    <col min="6909" max="6909" width="25" style="133" customWidth="1"/>
    <col min="6910" max="6910" width="21.5703125" style="133" bestFit="1" customWidth="1"/>
    <col min="6911" max="6912" width="13.7109375" style="133" customWidth="1"/>
    <col min="6913" max="7164" width="11.42578125" style="133"/>
    <col min="7165" max="7165" width="25" style="133" customWidth="1"/>
    <col min="7166" max="7166" width="21.5703125" style="133" bestFit="1" customWidth="1"/>
    <col min="7167" max="7168" width="13.7109375" style="133" customWidth="1"/>
    <col min="7169" max="7420" width="11.42578125" style="133"/>
    <col min="7421" max="7421" width="25" style="133" customWidth="1"/>
    <col min="7422" max="7422" width="21.5703125" style="133" bestFit="1" customWidth="1"/>
    <col min="7423" max="7424" width="13.7109375" style="133" customWidth="1"/>
    <col min="7425" max="7676" width="11.42578125" style="133"/>
    <col min="7677" max="7677" width="25" style="133" customWidth="1"/>
    <col min="7678" max="7678" width="21.5703125" style="133" bestFit="1" customWidth="1"/>
    <col min="7679" max="7680" width="13.7109375" style="133" customWidth="1"/>
    <col min="7681" max="7932" width="11.42578125" style="133"/>
    <col min="7933" max="7933" width="25" style="133" customWidth="1"/>
    <col min="7934" max="7934" width="21.5703125" style="133" bestFit="1" customWidth="1"/>
    <col min="7935" max="7936" width="13.7109375" style="133" customWidth="1"/>
    <col min="7937" max="8188" width="11.42578125" style="133"/>
    <col min="8189" max="8189" width="25" style="133" customWidth="1"/>
    <col min="8190" max="8190" width="21.5703125" style="133" bestFit="1" customWidth="1"/>
    <col min="8191" max="8192" width="13.7109375" style="133" customWidth="1"/>
    <col min="8193" max="8444" width="11.42578125" style="133"/>
    <col min="8445" max="8445" width="25" style="133" customWidth="1"/>
    <col min="8446" max="8446" width="21.5703125" style="133" bestFit="1" customWidth="1"/>
    <col min="8447" max="8448" width="13.7109375" style="133" customWidth="1"/>
    <col min="8449" max="8700" width="11.42578125" style="133"/>
    <col min="8701" max="8701" width="25" style="133" customWidth="1"/>
    <col min="8702" max="8702" width="21.5703125" style="133" bestFit="1" customWidth="1"/>
    <col min="8703" max="8704" width="13.7109375" style="133" customWidth="1"/>
    <col min="8705" max="8956" width="11.42578125" style="133"/>
    <col min="8957" max="8957" width="25" style="133" customWidth="1"/>
    <col min="8958" max="8958" width="21.5703125" style="133" bestFit="1" customWidth="1"/>
    <col min="8959" max="8960" width="13.7109375" style="133" customWidth="1"/>
    <col min="8961" max="9212" width="11.42578125" style="133"/>
    <col min="9213" max="9213" width="25" style="133" customWidth="1"/>
    <col min="9214" max="9214" width="21.5703125" style="133" bestFit="1" customWidth="1"/>
    <col min="9215" max="9216" width="13.7109375" style="133" customWidth="1"/>
    <col min="9217" max="9468" width="11.42578125" style="133"/>
    <col min="9469" max="9469" width="25" style="133" customWidth="1"/>
    <col min="9470" max="9470" width="21.5703125" style="133" bestFit="1" customWidth="1"/>
    <col min="9471" max="9472" width="13.7109375" style="133" customWidth="1"/>
    <col min="9473" max="9724" width="11.42578125" style="133"/>
    <col min="9725" max="9725" width="25" style="133" customWidth="1"/>
    <col min="9726" max="9726" width="21.5703125" style="133" bestFit="1" customWidth="1"/>
    <col min="9727" max="9728" width="13.7109375" style="133" customWidth="1"/>
    <col min="9729" max="9980" width="11.42578125" style="133"/>
    <col min="9981" max="9981" width="25" style="133" customWidth="1"/>
    <col min="9982" max="9982" width="21.5703125" style="133" bestFit="1" customWidth="1"/>
    <col min="9983" max="9984" width="13.7109375" style="133" customWidth="1"/>
    <col min="9985" max="10236" width="11.42578125" style="133"/>
    <col min="10237" max="10237" width="25" style="133" customWidth="1"/>
    <col min="10238" max="10238" width="21.5703125" style="133" bestFit="1" customWidth="1"/>
    <col min="10239" max="10240" width="13.7109375" style="133" customWidth="1"/>
    <col min="10241" max="10492" width="11.42578125" style="133"/>
    <col min="10493" max="10493" width="25" style="133" customWidth="1"/>
    <col min="10494" max="10494" width="21.5703125" style="133" bestFit="1" customWidth="1"/>
    <col min="10495" max="10496" width="13.7109375" style="133" customWidth="1"/>
    <col min="10497" max="10748" width="11.42578125" style="133"/>
    <col min="10749" max="10749" width="25" style="133" customWidth="1"/>
    <col min="10750" max="10750" width="21.5703125" style="133" bestFit="1" customWidth="1"/>
    <col min="10751" max="10752" width="13.7109375" style="133" customWidth="1"/>
    <col min="10753" max="11004" width="11.42578125" style="133"/>
    <col min="11005" max="11005" width="25" style="133" customWidth="1"/>
    <col min="11006" max="11006" width="21.5703125" style="133" bestFit="1" customWidth="1"/>
    <col min="11007" max="11008" width="13.7109375" style="133" customWidth="1"/>
    <col min="11009" max="11260" width="11.42578125" style="133"/>
    <col min="11261" max="11261" width="25" style="133" customWidth="1"/>
    <col min="11262" max="11262" width="21.5703125" style="133" bestFit="1" customWidth="1"/>
    <col min="11263" max="11264" width="13.7109375" style="133" customWidth="1"/>
    <col min="11265" max="11516" width="11.42578125" style="133"/>
    <col min="11517" max="11517" width="25" style="133" customWidth="1"/>
    <col min="11518" max="11518" width="21.5703125" style="133" bestFit="1" customWidth="1"/>
    <col min="11519" max="11520" width="13.7109375" style="133" customWidth="1"/>
    <col min="11521" max="11772" width="11.42578125" style="133"/>
    <col min="11773" max="11773" width="25" style="133" customWidth="1"/>
    <col min="11774" max="11774" width="21.5703125" style="133" bestFit="1" customWidth="1"/>
    <col min="11775" max="11776" width="13.7109375" style="133" customWidth="1"/>
    <col min="11777" max="12028" width="11.42578125" style="133"/>
    <col min="12029" max="12029" width="25" style="133" customWidth="1"/>
    <col min="12030" max="12030" width="21.5703125" style="133" bestFit="1" customWidth="1"/>
    <col min="12031" max="12032" width="13.7109375" style="133" customWidth="1"/>
    <col min="12033" max="12284" width="11.42578125" style="133"/>
    <col min="12285" max="12285" width="25" style="133" customWidth="1"/>
    <col min="12286" max="12286" width="21.5703125" style="133" bestFit="1" customWidth="1"/>
    <col min="12287" max="12288" width="13.7109375" style="133" customWidth="1"/>
    <col min="12289" max="12540" width="11.42578125" style="133"/>
    <col min="12541" max="12541" width="25" style="133" customWidth="1"/>
    <col min="12542" max="12542" width="21.5703125" style="133" bestFit="1" customWidth="1"/>
    <col min="12543" max="12544" width="13.7109375" style="133" customWidth="1"/>
    <col min="12545" max="12796" width="11.42578125" style="133"/>
    <col min="12797" max="12797" width="25" style="133" customWidth="1"/>
    <col min="12798" max="12798" width="21.5703125" style="133" bestFit="1" customWidth="1"/>
    <col min="12799" max="12800" width="13.7109375" style="133" customWidth="1"/>
    <col min="12801" max="13052" width="11.42578125" style="133"/>
    <col min="13053" max="13053" width="25" style="133" customWidth="1"/>
    <col min="13054" max="13054" width="21.5703125" style="133" bestFit="1" customWidth="1"/>
    <col min="13055" max="13056" width="13.7109375" style="133" customWidth="1"/>
    <col min="13057" max="13308" width="11.42578125" style="133"/>
    <col min="13309" max="13309" width="25" style="133" customWidth="1"/>
    <col min="13310" max="13310" width="21.5703125" style="133" bestFit="1" customWidth="1"/>
    <col min="13311" max="13312" width="13.7109375" style="133" customWidth="1"/>
    <col min="13313" max="13564" width="11.42578125" style="133"/>
    <col min="13565" max="13565" width="25" style="133" customWidth="1"/>
    <col min="13566" max="13566" width="21.5703125" style="133" bestFit="1" customWidth="1"/>
    <col min="13567" max="13568" width="13.7109375" style="133" customWidth="1"/>
    <col min="13569" max="13820" width="11.42578125" style="133"/>
    <col min="13821" max="13821" width="25" style="133" customWidth="1"/>
    <col min="13822" max="13822" width="21.5703125" style="133" bestFit="1" customWidth="1"/>
    <col min="13823" max="13824" width="13.7109375" style="133" customWidth="1"/>
    <col min="13825" max="14076" width="11.42578125" style="133"/>
    <col min="14077" max="14077" width="25" style="133" customWidth="1"/>
    <col min="14078" max="14078" width="21.5703125" style="133" bestFit="1" customWidth="1"/>
    <col min="14079" max="14080" width="13.7109375" style="133" customWidth="1"/>
    <col min="14081" max="14332" width="11.42578125" style="133"/>
    <col min="14333" max="14333" width="25" style="133" customWidth="1"/>
    <col min="14334" max="14334" width="21.5703125" style="133" bestFit="1" customWidth="1"/>
    <col min="14335" max="14336" width="13.7109375" style="133" customWidth="1"/>
    <col min="14337" max="14588" width="11.42578125" style="133"/>
    <col min="14589" max="14589" width="25" style="133" customWidth="1"/>
    <col min="14590" max="14590" width="21.5703125" style="133" bestFit="1" customWidth="1"/>
    <col min="14591" max="14592" width="13.7109375" style="133" customWidth="1"/>
    <col min="14593" max="14844" width="11.42578125" style="133"/>
    <col min="14845" max="14845" width="25" style="133" customWidth="1"/>
    <col min="14846" max="14846" width="21.5703125" style="133" bestFit="1" customWidth="1"/>
    <col min="14847" max="14848" width="13.7109375" style="133" customWidth="1"/>
    <col min="14849" max="15100" width="11.42578125" style="133"/>
    <col min="15101" max="15101" width="25" style="133" customWidth="1"/>
    <col min="15102" max="15102" width="21.5703125" style="133" bestFit="1" customWidth="1"/>
    <col min="15103" max="15104" width="13.7109375" style="133" customWidth="1"/>
    <col min="15105" max="15356" width="11.42578125" style="133"/>
    <col min="15357" max="15357" width="25" style="133" customWidth="1"/>
    <col min="15358" max="15358" width="21.5703125" style="133" bestFit="1" customWidth="1"/>
    <col min="15359" max="15360" width="13.7109375" style="133" customWidth="1"/>
    <col min="15361" max="15612" width="11.42578125" style="133"/>
    <col min="15613" max="15613" width="25" style="133" customWidth="1"/>
    <col min="15614" max="15614" width="21.5703125" style="133" bestFit="1" customWidth="1"/>
    <col min="15615" max="15616" width="13.7109375" style="133" customWidth="1"/>
    <col min="15617" max="15868" width="11.42578125" style="133"/>
    <col min="15869" max="15869" width="25" style="133" customWidth="1"/>
    <col min="15870" max="15870" width="21.5703125" style="133" bestFit="1" customWidth="1"/>
    <col min="15871" max="15872" width="13.7109375" style="133" customWidth="1"/>
    <col min="15873" max="16124" width="11.42578125" style="133"/>
    <col min="16125" max="16125" width="25" style="133" customWidth="1"/>
    <col min="16126" max="16126" width="21.5703125" style="133" bestFit="1" customWidth="1"/>
    <col min="16127" max="16128" width="13.7109375" style="133" customWidth="1"/>
    <col min="16129" max="16384" width="11.42578125" style="133"/>
  </cols>
  <sheetData>
    <row r="1" spans="1:16" ht="15.75" x14ac:dyDescent="0.25">
      <c r="A1" s="1966" t="s">
        <v>798</v>
      </c>
      <c r="B1" s="1966"/>
      <c r="C1" s="1966"/>
      <c r="D1" s="1966"/>
      <c r="E1" s="1966"/>
      <c r="F1" s="1966"/>
      <c r="G1" s="1966"/>
      <c r="H1" s="1966"/>
      <c r="J1" s="203"/>
    </row>
    <row r="2" spans="1:16" ht="15.75" x14ac:dyDescent="0.25">
      <c r="A2" s="1967" t="s">
        <v>2456</v>
      </c>
      <c r="B2" s="1967"/>
      <c r="C2" s="1967"/>
      <c r="D2" s="1967"/>
      <c r="E2" s="1967"/>
      <c r="F2" s="1967"/>
      <c r="G2" s="1967"/>
      <c r="H2" s="1967"/>
    </row>
    <row r="3" spans="1:16" ht="15.75" x14ac:dyDescent="0.25">
      <c r="A3" s="1966" t="s">
        <v>912</v>
      </c>
      <c r="B3" s="1966"/>
      <c r="C3" s="1966"/>
      <c r="D3" s="1966"/>
      <c r="E3" s="1966"/>
      <c r="F3" s="1966"/>
      <c r="G3" s="1966"/>
      <c r="H3" s="1966"/>
    </row>
    <row r="4" spans="1:16" ht="5.25" customHeight="1" thickBot="1" x14ac:dyDescent="0.3">
      <c r="A4" s="135"/>
      <c r="B4" s="135"/>
      <c r="C4" s="135"/>
      <c r="D4" s="135"/>
      <c r="E4" s="135"/>
      <c r="F4" s="135"/>
      <c r="G4" s="135"/>
      <c r="H4" s="135"/>
    </row>
    <row r="5" spans="1:16" ht="15.75" customHeight="1" thickBot="1" x14ac:dyDescent="0.3">
      <c r="A5" s="1968" t="s">
        <v>781</v>
      </c>
      <c r="B5" s="1956" t="s">
        <v>782</v>
      </c>
      <c r="C5" s="1958" t="s">
        <v>1009</v>
      </c>
      <c r="D5" s="1958" t="s">
        <v>783</v>
      </c>
      <c r="E5" s="1971" t="s">
        <v>784</v>
      </c>
      <c r="F5" s="1961"/>
      <c r="G5" s="1961"/>
      <c r="H5" s="1962"/>
    </row>
    <row r="6" spans="1:16" ht="15.75" thickBot="1" x14ac:dyDescent="0.3">
      <c r="A6" s="1969"/>
      <c r="B6" s="1957"/>
      <c r="C6" s="1970"/>
      <c r="D6" s="1970"/>
      <c r="E6" s="204" t="s">
        <v>785</v>
      </c>
      <c r="F6" s="204" t="s">
        <v>786</v>
      </c>
      <c r="G6" s="204" t="s">
        <v>787</v>
      </c>
      <c r="H6" s="205" t="s">
        <v>788</v>
      </c>
    </row>
    <row r="7" spans="1:16" ht="25.5" customHeight="1" x14ac:dyDescent="0.25">
      <c r="A7" s="1972" t="s">
        <v>789</v>
      </c>
      <c r="B7" s="1132" t="s">
        <v>952</v>
      </c>
      <c r="C7" s="1356">
        <v>143.39233517</v>
      </c>
      <c r="D7" s="1357">
        <v>1348</v>
      </c>
      <c r="E7" s="1358">
        <v>4.8593000000000011E-2</v>
      </c>
      <c r="F7" s="1358">
        <v>3.7767000000000002E-2</v>
      </c>
      <c r="G7" s="1358">
        <v>3.1595000000000005E-2</v>
      </c>
      <c r="H7" s="1359">
        <v>2.6786000000000001E-2</v>
      </c>
      <c r="O7" s="140"/>
    </row>
    <row r="8" spans="1:16" ht="25.5" customHeight="1" x14ac:dyDescent="0.25">
      <c r="A8" s="1973"/>
      <c r="B8" s="1107" t="s">
        <v>927</v>
      </c>
      <c r="C8" s="1360">
        <v>174.87064465</v>
      </c>
      <c r="D8" s="1361">
        <v>39</v>
      </c>
      <c r="E8" s="1362">
        <v>3.2019000000000006E-2</v>
      </c>
      <c r="F8" s="1362">
        <v>3.1421000000000004E-2</v>
      </c>
      <c r="G8" s="1362">
        <v>2.9957000000000001E-2</v>
      </c>
      <c r="H8" s="1363">
        <v>3.0011000000000003E-2</v>
      </c>
      <c r="O8" s="140"/>
    </row>
    <row r="9" spans="1:16" ht="25.5" customHeight="1" x14ac:dyDescent="0.25">
      <c r="A9" s="1973"/>
      <c r="B9" s="1107" t="s">
        <v>928</v>
      </c>
      <c r="C9" s="1360">
        <v>21.9013618</v>
      </c>
      <c r="D9" s="1361">
        <v>125</v>
      </c>
      <c r="E9" s="1362">
        <v>0.26136100000000001</v>
      </c>
      <c r="F9" s="1362">
        <v>0.11300500000000001</v>
      </c>
      <c r="G9" s="1362">
        <v>7.5324000000000016E-2</v>
      </c>
      <c r="H9" s="1363">
        <v>5.4979000000000007E-2</v>
      </c>
      <c r="O9" s="140"/>
    </row>
    <row r="10" spans="1:16" ht="25.5" customHeight="1" thickBot="1" x14ac:dyDescent="0.3">
      <c r="A10" s="1974" t="s">
        <v>789</v>
      </c>
      <c r="B10" s="1133" t="s">
        <v>929</v>
      </c>
      <c r="C10" s="1364">
        <v>422.06658352999995</v>
      </c>
      <c r="D10" s="1365">
        <v>3341</v>
      </c>
      <c r="E10" s="1366">
        <v>4.8930000000000001E-2</v>
      </c>
      <c r="F10" s="1366">
        <v>4.2187000000000002E-2</v>
      </c>
      <c r="G10" s="1366">
        <v>4.1587000000000006E-2</v>
      </c>
      <c r="H10" s="1367">
        <v>3.6197E-2</v>
      </c>
      <c r="O10" s="140"/>
    </row>
    <row r="11" spans="1:16" ht="33.75" customHeight="1" x14ac:dyDescent="0.25">
      <c r="A11" s="1963" t="s">
        <v>790</v>
      </c>
      <c r="B11" s="1132" t="s">
        <v>562</v>
      </c>
      <c r="C11" s="1356">
        <v>178.28677091999998</v>
      </c>
      <c r="D11" s="1357">
        <v>1150</v>
      </c>
      <c r="E11" s="1358">
        <v>2.8157000000000001E-2</v>
      </c>
      <c r="F11" s="1358">
        <v>2.9448000000000002E-2</v>
      </c>
      <c r="G11" s="1358">
        <v>2.9510000000000005E-2</v>
      </c>
      <c r="H11" s="1359">
        <v>3.2390000000000002E-2</v>
      </c>
      <c r="O11" s="140"/>
    </row>
    <row r="12" spans="1:16" ht="33.75" customHeight="1" x14ac:dyDescent="0.25">
      <c r="A12" s="1964" t="s">
        <v>790</v>
      </c>
      <c r="B12" s="1107" t="s">
        <v>953</v>
      </c>
      <c r="C12" s="1360">
        <v>159.30043358</v>
      </c>
      <c r="D12" s="1361">
        <v>3293</v>
      </c>
      <c r="E12" s="1362">
        <v>3.2013E-2</v>
      </c>
      <c r="F12" s="1362">
        <v>3.1070000000000004E-2</v>
      </c>
      <c r="G12" s="1362">
        <v>3.0919000000000006E-2</v>
      </c>
      <c r="H12" s="1363">
        <v>3.0518000000000003E-2</v>
      </c>
      <c r="O12" s="140"/>
    </row>
    <row r="13" spans="1:16" ht="33.75" customHeight="1" x14ac:dyDescent="0.25">
      <c r="A13" s="1973" t="s">
        <v>790</v>
      </c>
      <c r="B13" s="1107" t="s">
        <v>931</v>
      </c>
      <c r="C13" s="1360">
        <v>398.18077001</v>
      </c>
      <c r="D13" s="1361">
        <v>3431</v>
      </c>
      <c r="E13" s="1362">
        <v>1.2115000000000003E-2</v>
      </c>
      <c r="F13" s="1362">
        <v>1.2203000000000002E-2</v>
      </c>
      <c r="G13" s="1362">
        <v>1.2361E-2</v>
      </c>
      <c r="H13" s="1363">
        <v>1.5883000000000001E-2</v>
      </c>
      <c r="O13" s="140"/>
      <c r="P13" s="137"/>
    </row>
    <row r="14" spans="1:16" ht="33.75" customHeight="1" thickBot="1" x14ac:dyDescent="0.3">
      <c r="A14" s="1974" t="s">
        <v>790</v>
      </c>
      <c r="B14" s="1107" t="s">
        <v>932</v>
      </c>
      <c r="C14" s="1364">
        <v>252.30878841000001</v>
      </c>
      <c r="D14" s="1365">
        <v>3764</v>
      </c>
      <c r="E14" s="1366">
        <v>1.5979000000000004E-2</v>
      </c>
      <c r="F14" s="1366">
        <v>1.6168999999999999E-2</v>
      </c>
      <c r="G14" s="1366">
        <v>1.5589E-2</v>
      </c>
      <c r="H14" s="1367">
        <v>1.6320999999999999E-2</v>
      </c>
      <c r="O14" s="140"/>
      <c r="P14" s="137"/>
    </row>
    <row r="15" spans="1:16" ht="33.75" customHeight="1" x14ac:dyDescent="0.25">
      <c r="A15" s="1975" t="s">
        <v>791</v>
      </c>
      <c r="B15" s="1132" t="s">
        <v>540</v>
      </c>
      <c r="C15" s="1356">
        <v>226.22563840000001</v>
      </c>
      <c r="D15" s="1357">
        <v>417</v>
      </c>
      <c r="E15" s="1358">
        <v>3.5036999999999999E-2</v>
      </c>
      <c r="F15" s="1358">
        <v>3.2481000000000003E-2</v>
      </c>
      <c r="G15" s="1358">
        <v>3.1172000000000002E-2</v>
      </c>
      <c r="H15" s="1359">
        <v>3.0699000000000004E-2</v>
      </c>
      <c r="O15" s="140"/>
      <c r="P15" s="137"/>
    </row>
    <row r="16" spans="1:16" ht="33.75" customHeight="1" x14ac:dyDescent="0.25">
      <c r="A16" s="1976"/>
      <c r="B16" s="1107" t="s">
        <v>933</v>
      </c>
      <c r="C16" s="1360">
        <v>138.4112619</v>
      </c>
      <c r="D16" s="1361">
        <v>343</v>
      </c>
      <c r="E16" s="1362">
        <v>4.6164000000000004E-2</v>
      </c>
      <c r="F16" s="1362">
        <v>3.3836999999999999E-2</v>
      </c>
      <c r="G16" s="1362">
        <v>2.9516000000000004E-2</v>
      </c>
      <c r="H16" s="1363">
        <v>2.8859000000000003E-2</v>
      </c>
      <c r="O16" s="140"/>
      <c r="P16" s="137"/>
    </row>
    <row r="17" spans="1:16" ht="33.75" customHeight="1" x14ac:dyDescent="0.25">
      <c r="A17" s="1976"/>
      <c r="B17" s="1107" t="s">
        <v>541</v>
      </c>
      <c r="C17" s="1360">
        <v>224.43562668999999</v>
      </c>
      <c r="D17" s="1361">
        <v>1580</v>
      </c>
      <c r="E17" s="1362">
        <v>4.2193000000000001E-2</v>
      </c>
      <c r="F17" s="1362">
        <v>3.7915000000000004E-2</v>
      </c>
      <c r="G17" s="1362">
        <v>3.3663000000000005E-2</v>
      </c>
      <c r="H17" s="1363">
        <v>3.1812E-2</v>
      </c>
      <c r="O17" s="140"/>
      <c r="P17" s="137"/>
    </row>
    <row r="18" spans="1:16" ht="33.75" customHeight="1" thickBot="1" x14ac:dyDescent="0.3">
      <c r="A18" s="1977"/>
      <c r="B18" s="1133" t="s">
        <v>544</v>
      </c>
      <c r="C18" s="1364">
        <v>104.39963093999999</v>
      </c>
      <c r="D18" s="1365">
        <v>31</v>
      </c>
      <c r="E18" s="1366">
        <v>3.9509000000000002E-2</v>
      </c>
      <c r="F18" s="1366">
        <v>3.746E-2</v>
      </c>
      <c r="G18" s="1366">
        <v>3.3214000000000007E-2</v>
      </c>
      <c r="H18" s="1367">
        <v>2.9616000000000003E-2</v>
      </c>
      <c r="O18" s="140"/>
      <c r="P18" s="137"/>
    </row>
    <row r="19" spans="1:16" x14ac:dyDescent="0.25">
      <c r="A19" s="1964" t="s">
        <v>792</v>
      </c>
      <c r="B19" s="1107" t="s">
        <v>934</v>
      </c>
      <c r="C19" s="1356">
        <v>162.63413943999998</v>
      </c>
      <c r="D19" s="1357">
        <v>2034</v>
      </c>
      <c r="E19" s="1358">
        <v>3.1683000000000003E-2</v>
      </c>
      <c r="F19" s="1358">
        <v>3.1539000000000005E-2</v>
      </c>
      <c r="G19" s="1358">
        <v>3.0335000000000004E-2</v>
      </c>
      <c r="H19" s="1359">
        <v>2.9895000000000005E-2</v>
      </c>
      <c r="O19" s="140"/>
      <c r="P19" s="137"/>
    </row>
    <row r="20" spans="1:16" ht="36.75" customHeight="1" x14ac:dyDescent="0.25">
      <c r="A20" s="1964" t="s">
        <v>792</v>
      </c>
      <c r="B20" s="1107" t="s">
        <v>935</v>
      </c>
      <c r="C20" s="1360">
        <v>77.47635154000001</v>
      </c>
      <c r="D20" s="1361">
        <v>1585</v>
      </c>
      <c r="E20" s="1362">
        <v>4.0427000000000005E-2</v>
      </c>
      <c r="F20" s="1362">
        <v>3.3005E-2</v>
      </c>
      <c r="G20" s="1362">
        <v>3.1129E-2</v>
      </c>
      <c r="H20" s="1363">
        <v>2.8882000000000001E-2</v>
      </c>
      <c r="O20" s="140"/>
      <c r="P20" s="137"/>
    </row>
    <row r="21" spans="1:16" ht="31.5" customHeight="1" x14ac:dyDescent="0.25">
      <c r="A21" s="1964" t="s">
        <v>792</v>
      </c>
      <c r="B21" s="1107" t="s">
        <v>936</v>
      </c>
      <c r="C21" s="1360">
        <v>74.786414099999988</v>
      </c>
      <c r="D21" s="1361">
        <v>2097</v>
      </c>
      <c r="E21" s="1362">
        <v>3.1772000000000002E-2</v>
      </c>
      <c r="F21" s="1362">
        <v>2.9657000000000003E-2</v>
      </c>
      <c r="G21" s="1362">
        <v>2.8904000000000003E-2</v>
      </c>
      <c r="H21" s="1363">
        <v>2.7259000000000002E-2</v>
      </c>
      <c r="O21" s="140"/>
      <c r="P21" s="137"/>
    </row>
    <row r="22" spans="1:16" ht="34.5" customHeight="1" thickBot="1" x14ac:dyDescent="0.3">
      <c r="A22" s="1965" t="s">
        <v>792</v>
      </c>
      <c r="B22" s="1133" t="s">
        <v>549</v>
      </c>
      <c r="C22" s="1364">
        <v>173.62553141000001</v>
      </c>
      <c r="D22" s="1365">
        <v>1579</v>
      </c>
      <c r="E22" s="1366">
        <v>3.0844000000000003E-2</v>
      </c>
      <c r="F22" s="1366">
        <v>3.0870000000000005E-2</v>
      </c>
      <c r="G22" s="1366">
        <v>2.9451000000000005E-2</v>
      </c>
      <c r="H22" s="1367">
        <v>2.8712000000000001E-2</v>
      </c>
      <c r="O22" s="140"/>
      <c r="P22" s="137"/>
    </row>
    <row r="23" spans="1:16" ht="34.5" customHeight="1" thickBot="1" x14ac:dyDescent="0.3">
      <c r="A23" s="211" t="s">
        <v>1010</v>
      </c>
      <c r="B23" s="1133" t="s">
        <v>556</v>
      </c>
      <c r="C23" s="1356">
        <v>372.19066356999997</v>
      </c>
      <c r="D23" s="1357">
        <v>1565</v>
      </c>
      <c r="E23" s="1358">
        <v>3.8848000000000001E-2</v>
      </c>
      <c r="F23" s="1358">
        <v>3.9309000000000004E-2</v>
      </c>
      <c r="G23" s="1358">
        <v>3.9129999999999998E-2</v>
      </c>
      <c r="H23" s="1359">
        <v>4.0116000000000006E-2</v>
      </c>
      <c r="O23" s="140"/>
      <c r="P23" s="137"/>
    </row>
    <row r="24" spans="1:16" ht="41.25" customHeight="1" thickBot="1" x14ac:dyDescent="0.3">
      <c r="A24" s="201" t="s">
        <v>794</v>
      </c>
      <c r="B24" s="1202" t="s">
        <v>954</v>
      </c>
      <c r="C24" s="1368">
        <v>0.70745931000000006</v>
      </c>
      <c r="D24" s="1369">
        <v>34</v>
      </c>
      <c r="E24" s="1370">
        <v>2.99E-4</v>
      </c>
      <c r="F24" s="1370">
        <v>1.3620999999999999E-2</v>
      </c>
      <c r="G24" s="1370">
        <v>3.5510000000000003E-3</v>
      </c>
      <c r="H24" s="1371">
        <v>1.227E-3</v>
      </c>
      <c r="O24" s="140"/>
      <c r="P24" s="137"/>
    </row>
    <row r="25" spans="1:16" ht="19.5" customHeight="1" x14ac:dyDescent="0.25">
      <c r="A25" s="1963" t="s">
        <v>795</v>
      </c>
      <c r="B25" s="1372" t="s">
        <v>955</v>
      </c>
      <c r="C25" s="1360">
        <v>80.087298650000008</v>
      </c>
      <c r="D25" s="1361">
        <v>1060</v>
      </c>
      <c r="E25" s="1362">
        <v>3.1279000000000001E-2</v>
      </c>
      <c r="F25" s="1362">
        <v>2.7244000000000001E-2</v>
      </c>
      <c r="G25" s="1362">
        <v>2.6831000000000004E-2</v>
      </c>
      <c r="H25" s="1363">
        <v>2.4845000000000002E-2</v>
      </c>
      <c r="O25" s="140"/>
      <c r="P25" s="137"/>
    </row>
    <row r="26" spans="1:16" ht="19.5" customHeight="1" x14ac:dyDescent="0.25">
      <c r="A26" s="1964" t="s">
        <v>795</v>
      </c>
      <c r="B26" s="1107" t="s">
        <v>539</v>
      </c>
      <c r="C26" s="1360">
        <v>476.91074019999996</v>
      </c>
      <c r="D26" s="1361">
        <v>11815</v>
      </c>
      <c r="E26" s="1362">
        <v>2.7169000000000002E-2</v>
      </c>
      <c r="F26" s="1362">
        <v>2.6394000000000001E-2</v>
      </c>
      <c r="G26" s="1362">
        <v>2.4560999999999999E-2</v>
      </c>
      <c r="H26" s="1363">
        <v>2.4620000000000003E-2</v>
      </c>
      <c r="O26" s="140"/>
      <c r="P26" s="137"/>
    </row>
    <row r="27" spans="1:16" ht="19.5" customHeight="1" x14ac:dyDescent="0.25">
      <c r="A27" s="1964"/>
      <c r="B27" s="1107" t="s">
        <v>545</v>
      </c>
      <c r="C27" s="1360">
        <v>228.28374248</v>
      </c>
      <c r="D27" s="1361">
        <v>2740</v>
      </c>
      <c r="E27" s="1362">
        <v>2.9357000000000001E-2</v>
      </c>
      <c r="F27" s="1362">
        <v>2.8569999999999998E-2</v>
      </c>
      <c r="G27" s="1362">
        <v>2.6589000000000002E-2</v>
      </c>
      <c r="H27" s="1363">
        <v>2.5747000000000003E-2</v>
      </c>
      <c r="O27" s="140"/>
      <c r="P27" s="137"/>
    </row>
    <row r="28" spans="1:16" ht="19.5" customHeight="1" x14ac:dyDescent="0.25">
      <c r="A28" s="1973" t="s">
        <v>795</v>
      </c>
      <c r="B28" s="1107" t="s">
        <v>558</v>
      </c>
      <c r="C28" s="1360">
        <v>7.8488788700000001</v>
      </c>
      <c r="D28" s="1361">
        <v>610</v>
      </c>
      <c r="E28" s="1362">
        <v>3.2894000000000007E-2</v>
      </c>
      <c r="F28" s="1362">
        <v>3.3204999999999998E-2</v>
      </c>
      <c r="G28" s="1362">
        <v>3.3656999999999999E-2</v>
      </c>
      <c r="H28" s="1363">
        <v>3.4493000000000003E-2</v>
      </c>
      <c r="O28" s="140"/>
      <c r="P28" s="137"/>
    </row>
    <row r="29" spans="1:16" ht="19.5" customHeight="1" thickBot="1" x14ac:dyDescent="0.3">
      <c r="A29" s="1974" t="s">
        <v>795</v>
      </c>
      <c r="B29" s="1133" t="s">
        <v>938</v>
      </c>
      <c r="C29" s="1364">
        <v>146.73716028999999</v>
      </c>
      <c r="D29" s="1365">
        <v>4112</v>
      </c>
      <c r="E29" s="1366">
        <v>2.9775000000000003E-2</v>
      </c>
      <c r="F29" s="1366">
        <v>2.9667000000000002E-2</v>
      </c>
      <c r="G29" s="1366">
        <v>3.0546E-2</v>
      </c>
      <c r="H29" s="1367">
        <v>3.4625000000000003E-2</v>
      </c>
      <c r="O29" s="140"/>
      <c r="P29" s="137"/>
    </row>
    <row r="30" spans="1:16" ht="30" customHeight="1" x14ac:dyDescent="0.25">
      <c r="A30" s="1963" t="s">
        <v>796</v>
      </c>
      <c r="B30" s="1132" t="s">
        <v>939</v>
      </c>
      <c r="C30" s="1356">
        <v>126.01227973</v>
      </c>
      <c r="D30" s="1357">
        <v>813</v>
      </c>
      <c r="E30" s="1358">
        <v>5.6345000000000006E-2</v>
      </c>
      <c r="F30" s="1358">
        <v>3.0081E-2</v>
      </c>
      <c r="G30" s="1358">
        <v>2.4150000000000005E-2</v>
      </c>
      <c r="H30" s="1359">
        <v>2.0792000000000001E-2</v>
      </c>
      <c r="O30" s="140"/>
      <c r="P30" s="137"/>
    </row>
    <row r="31" spans="1:16" ht="23.25" customHeight="1" x14ac:dyDescent="0.25">
      <c r="A31" s="1964"/>
      <c r="B31" s="1107" t="s">
        <v>547</v>
      </c>
      <c r="C31" s="1360">
        <v>137.10517293999999</v>
      </c>
      <c r="D31" s="1361">
        <v>2871</v>
      </c>
      <c r="E31" s="1362">
        <v>-7.6500000000000005E-4</v>
      </c>
      <c r="F31" s="1362">
        <v>4.3430000000000005E-3</v>
      </c>
      <c r="G31" s="1362">
        <v>6.4080000000000005E-3</v>
      </c>
      <c r="H31" s="1363">
        <v>6.3220000000000004E-3</v>
      </c>
      <c r="O31" s="140"/>
      <c r="P31" s="137"/>
    </row>
    <row r="32" spans="1:16" ht="22.5" customHeight="1" x14ac:dyDescent="0.25">
      <c r="A32" s="1964"/>
      <c r="B32" s="1107" t="s">
        <v>561</v>
      </c>
      <c r="C32" s="1360">
        <v>40.147619549999995</v>
      </c>
      <c r="D32" s="1361">
        <v>1088</v>
      </c>
      <c r="E32" s="1362">
        <v>-1.3944999999999999E-2</v>
      </c>
      <c r="F32" s="1362">
        <v>3.6420000000000003E-3</v>
      </c>
      <c r="G32" s="1362">
        <v>9.1670000000000015E-3</v>
      </c>
      <c r="H32" s="1363">
        <v>1.1725000000000001E-2</v>
      </c>
      <c r="O32" s="140"/>
      <c r="P32" s="137"/>
    </row>
    <row r="33" spans="1:16" ht="22.5" customHeight="1" thickBot="1" x14ac:dyDescent="0.3">
      <c r="A33" s="1965"/>
      <c r="B33" s="1133" t="s">
        <v>940</v>
      </c>
      <c r="C33" s="1364">
        <v>157.92768177000002</v>
      </c>
      <c r="D33" s="1365">
        <v>239</v>
      </c>
      <c r="E33" s="1366">
        <v>1.8932000000000001E-2</v>
      </c>
      <c r="F33" s="1366">
        <v>1.7937000000000002E-2</v>
      </c>
      <c r="G33" s="1366">
        <v>1.8509000000000001E-2</v>
      </c>
      <c r="H33" s="1367">
        <v>1.9335000000000001E-2</v>
      </c>
      <c r="O33" s="140"/>
      <c r="P33" s="137"/>
    </row>
    <row r="34" spans="1:16" ht="15.75" thickBot="1" x14ac:dyDescent="0.3">
      <c r="A34" s="1981" t="s">
        <v>799</v>
      </c>
      <c r="B34" s="1982"/>
      <c r="C34" s="213">
        <f>SUM(C7:C33)</f>
        <v>4706.2609798499998</v>
      </c>
      <c r="D34" s="213">
        <f>SUM(D7:D33)</f>
        <v>53104</v>
      </c>
      <c r="E34" s="214"/>
      <c r="F34" s="215"/>
      <c r="G34" s="215"/>
      <c r="H34" s="215"/>
      <c r="O34" s="137"/>
      <c r="P34" s="137"/>
    </row>
    <row r="35" spans="1:16" ht="15.75" thickBot="1" x14ac:dyDescent="0.3">
      <c r="A35" s="1978" t="s">
        <v>800</v>
      </c>
      <c r="B35" s="1980"/>
      <c r="C35" s="1980"/>
      <c r="D35" s="1980"/>
      <c r="E35" s="216">
        <v>3.2399999999999998E-2</v>
      </c>
      <c r="F35" s="216">
        <v>2.93E-2</v>
      </c>
      <c r="G35" s="216">
        <v>2.7900000000000001E-2</v>
      </c>
      <c r="H35" s="216">
        <v>2.7400000000000001E-2</v>
      </c>
      <c r="O35" s="137"/>
      <c r="P35" s="137"/>
    </row>
    <row r="36" spans="1:16" x14ac:dyDescent="0.25">
      <c r="A36" s="170" t="s">
        <v>797</v>
      </c>
      <c r="E36" s="217"/>
      <c r="F36" s="217"/>
      <c r="G36" s="217"/>
      <c r="I36" s="218"/>
    </row>
    <row r="38" spans="1:16" ht="15.75" x14ac:dyDescent="0.25">
      <c r="A38" s="1953" t="s">
        <v>801</v>
      </c>
      <c r="B38" s="1953"/>
      <c r="C38" s="1953"/>
      <c r="D38" s="1953"/>
      <c r="E38" s="1953"/>
      <c r="F38" s="1953"/>
      <c r="G38" s="1953"/>
      <c r="H38" s="1953"/>
    </row>
    <row r="39" spans="1:16" ht="15.75" x14ac:dyDescent="0.25">
      <c r="A39" s="1983" t="s">
        <v>2463</v>
      </c>
      <c r="B39" s="1983"/>
      <c r="C39" s="1983"/>
      <c r="D39" s="1983"/>
      <c r="E39" s="1983"/>
      <c r="F39" s="1983"/>
      <c r="G39" s="1983"/>
      <c r="H39" s="1983"/>
    </row>
    <row r="40" spans="1:16" ht="15.75" x14ac:dyDescent="0.25">
      <c r="A40" s="1953" t="s">
        <v>912</v>
      </c>
      <c r="B40" s="1953"/>
      <c r="C40" s="1953"/>
      <c r="D40" s="1953"/>
      <c r="E40" s="1953"/>
      <c r="F40" s="1953"/>
      <c r="G40" s="1953"/>
      <c r="H40" s="1953"/>
    </row>
    <row r="41" spans="1:16" ht="3.75" customHeight="1" thickBot="1" x14ac:dyDescent="0.3">
      <c r="A41" s="135"/>
      <c r="B41" s="135"/>
      <c r="C41" s="135"/>
      <c r="D41" s="135"/>
      <c r="E41" s="135"/>
      <c r="F41" s="135"/>
      <c r="G41" s="135"/>
      <c r="H41" s="135"/>
    </row>
    <row r="42" spans="1:16" ht="15.75" thickBot="1" x14ac:dyDescent="0.3">
      <c r="A42" s="1984" t="s">
        <v>781</v>
      </c>
      <c r="B42" s="1986" t="s">
        <v>782</v>
      </c>
      <c r="C42" s="1988" t="s">
        <v>1009</v>
      </c>
      <c r="D42" s="1990" t="s">
        <v>783</v>
      </c>
      <c r="E42" s="1992" t="s">
        <v>784</v>
      </c>
      <c r="F42" s="1993"/>
      <c r="G42" s="1993"/>
      <c r="H42" s="1994"/>
    </row>
    <row r="43" spans="1:16" ht="15.75" thickBot="1" x14ac:dyDescent="0.3">
      <c r="A43" s="1985"/>
      <c r="B43" s="1987"/>
      <c r="C43" s="1989"/>
      <c r="D43" s="1991"/>
      <c r="E43" s="220" t="s">
        <v>785</v>
      </c>
      <c r="F43" s="221" t="s">
        <v>786</v>
      </c>
      <c r="G43" s="221" t="s">
        <v>787</v>
      </c>
      <c r="H43" s="222" t="s">
        <v>788</v>
      </c>
    </row>
    <row r="44" spans="1:16" ht="33.75" customHeight="1" thickBot="1" x14ac:dyDescent="0.3">
      <c r="A44" s="223" t="s">
        <v>792</v>
      </c>
      <c r="B44" s="224" t="s">
        <v>942</v>
      </c>
      <c r="C44" s="1373">
        <v>227.76378785792409</v>
      </c>
      <c r="D44" s="1373">
        <v>5703</v>
      </c>
      <c r="E44" s="1374">
        <v>-1.1708000000000001E-2</v>
      </c>
      <c r="F44" s="1374">
        <v>-5.9990000000000009E-3</v>
      </c>
      <c r="G44" s="1374">
        <v>-3.9010000000000004E-3</v>
      </c>
      <c r="H44" s="1374">
        <v>-2.5950000000000001E-3</v>
      </c>
    </row>
    <row r="45" spans="1:16" ht="15" customHeight="1" thickBot="1" x14ac:dyDescent="0.3">
      <c r="A45" s="1978" t="s">
        <v>799</v>
      </c>
      <c r="B45" s="1979"/>
      <c r="C45" s="225">
        <f>C44</f>
        <v>227.76378785792409</v>
      </c>
      <c r="D45" s="225">
        <f>D44</f>
        <v>5703</v>
      </c>
      <c r="E45" s="226"/>
      <c r="F45" s="226"/>
      <c r="G45" s="226"/>
      <c r="H45" s="227"/>
    </row>
    <row r="46" spans="1:16" ht="15.75" thickBot="1" x14ac:dyDescent="0.3">
      <c r="A46" s="1978" t="s">
        <v>800</v>
      </c>
      <c r="B46" s="1980"/>
      <c r="C46" s="1980"/>
      <c r="D46" s="1979"/>
      <c r="E46" s="1375">
        <v>-1.1708000000000001E-2</v>
      </c>
      <c r="F46" s="1375">
        <v>-5.9990000000000009E-3</v>
      </c>
      <c r="G46" s="1375">
        <v>-3.9010000000000004E-3</v>
      </c>
      <c r="H46" s="1375">
        <v>-2.5950000000000001E-3</v>
      </c>
    </row>
    <row r="47" spans="1:16" x14ac:dyDescent="0.25">
      <c r="A47" s="170" t="s">
        <v>797</v>
      </c>
      <c r="E47" s="217"/>
      <c r="F47" s="217"/>
      <c r="G47" s="217"/>
    </row>
    <row r="48" spans="1:16" x14ac:dyDescent="0.25">
      <c r="A48" s="228" t="s">
        <v>885</v>
      </c>
    </row>
    <row r="50" spans="3:8" x14ac:dyDescent="0.25">
      <c r="C50" s="171"/>
      <c r="D50" s="171"/>
    </row>
    <row r="51" spans="3:8" x14ac:dyDescent="0.25">
      <c r="C51" s="203"/>
      <c r="E51" s="1076"/>
      <c r="F51" s="1076"/>
      <c r="G51" s="1076"/>
      <c r="H51" s="1076"/>
    </row>
    <row r="52" spans="3:8" x14ac:dyDescent="0.25">
      <c r="C52" s="171"/>
      <c r="E52" s="229"/>
      <c r="F52" s="229"/>
      <c r="G52" s="229"/>
      <c r="H52" s="229"/>
    </row>
    <row r="55" spans="3:8" x14ac:dyDescent="0.25">
      <c r="E55" s="596"/>
      <c r="F55" s="596"/>
    </row>
    <row r="56" spans="3:8" x14ac:dyDescent="0.25">
      <c r="E56" s="596"/>
      <c r="F56" s="596"/>
    </row>
    <row r="57" spans="3:8" x14ac:dyDescent="0.25">
      <c r="E57" s="596"/>
      <c r="F57" s="596"/>
    </row>
    <row r="58" spans="3:8" x14ac:dyDescent="0.25">
      <c r="E58" s="596"/>
      <c r="F58" s="596"/>
    </row>
    <row r="60" spans="3:8" x14ac:dyDescent="0.25">
      <c r="D60" s="230"/>
      <c r="E60" s="230"/>
      <c r="F60" s="230"/>
    </row>
    <row r="61" spans="3:8" x14ac:dyDescent="0.25">
      <c r="D61" s="230"/>
      <c r="E61" s="230"/>
      <c r="F61" s="230"/>
    </row>
    <row r="62" spans="3:8" x14ac:dyDescent="0.25">
      <c r="D62" s="230"/>
      <c r="E62" s="230"/>
      <c r="F62" s="230"/>
    </row>
    <row r="63" spans="3:8" x14ac:dyDescent="0.25">
      <c r="D63" s="230"/>
      <c r="E63" s="230"/>
      <c r="F63" s="230"/>
    </row>
    <row r="64" spans="3:8" x14ac:dyDescent="0.25">
      <c r="D64" s="230"/>
      <c r="E64" s="230"/>
      <c r="F64" s="230"/>
    </row>
    <row r="65" spans="4:6" x14ac:dyDescent="0.25">
      <c r="D65" s="230"/>
      <c r="E65" s="230"/>
      <c r="F65" s="230"/>
    </row>
  </sheetData>
  <mergeCells count="26">
    <mergeCell ref="A45:B45"/>
    <mergeCell ref="A46:D46"/>
    <mergeCell ref="A34:B34"/>
    <mergeCell ref="A35:D35"/>
    <mergeCell ref="A38:H38"/>
    <mergeCell ref="A39:H39"/>
    <mergeCell ref="A40:H40"/>
    <mergeCell ref="A42:A43"/>
    <mergeCell ref="B42:B43"/>
    <mergeCell ref="C42:C43"/>
    <mergeCell ref="D42:D43"/>
    <mergeCell ref="E42:H42"/>
    <mergeCell ref="A30:A33"/>
    <mergeCell ref="A1:H1"/>
    <mergeCell ref="A2:H2"/>
    <mergeCell ref="A3:H3"/>
    <mergeCell ref="A5:A6"/>
    <mergeCell ref="B5:B6"/>
    <mergeCell ref="C5:C6"/>
    <mergeCell ref="D5:D6"/>
    <mergeCell ref="E5:H5"/>
    <mergeCell ref="A7:A10"/>
    <mergeCell ref="A11:A14"/>
    <mergeCell ref="A15:A18"/>
    <mergeCell ref="A19:A22"/>
    <mergeCell ref="A25:A2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58"/>
  <sheetViews>
    <sheetView topLeftCell="F1" zoomScale="70" zoomScaleNormal="70" workbookViewId="0">
      <selection activeCell="D29" sqref="D29"/>
    </sheetView>
  </sheetViews>
  <sheetFormatPr defaultColWidth="11.42578125" defaultRowHeight="15" x14ac:dyDescent="0.25"/>
  <cols>
    <col min="1" max="1" width="47.85546875" style="133" customWidth="1"/>
    <col min="2" max="2" width="70.7109375" style="133" customWidth="1"/>
    <col min="3" max="3" width="16.85546875" style="133" customWidth="1"/>
    <col min="4" max="4" width="14" style="133" customWidth="1"/>
    <col min="5" max="5" width="17.85546875" style="133" customWidth="1"/>
    <col min="6" max="6" width="15.28515625" style="133" customWidth="1"/>
    <col min="7" max="7" width="17.7109375" style="133" customWidth="1"/>
    <col min="8" max="14" width="13.5703125" style="133" bestFit="1" customWidth="1"/>
    <col min="15" max="16" width="11.5703125" style="133" bestFit="1" customWidth="1"/>
    <col min="17" max="17" width="16" style="133" bestFit="1" customWidth="1"/>
    <col min="18" max="18" width="11.42578125" style="133"/>
    <col min="19" max="19" width="13.85546875" style="133" bestFit="1" customWidth="1"/>
    <col min="20" max="20" width="17.140625" style="133" customWidth="1"/>
    <col min="21" max="261" width="11.42578125" style="133"/>
    <col min="262" max="262" width="21.28515625" style="133" customWidth="1"/>
    <col min="263" max="263" width="23.28515625" style="133" bestFit="1" customWidth="1"/>
    <col min="264" max="517" width="11.42578125" style="133"/>
    <col min="518" max="518" width="21.28515625" style="133" customWidth="1"/>
    <col min="519" max="519" width="23.28515625" style="133" bestFit="1" customWidth="1"/>
    <col min="520" max="773" width="11.42578125" style="133"/>
    <col min="774" max="774" width="21.28515625" style="133" customWidth="1"/>
    <col min="775" max="775" width="23.28515625" style="133" bestFit="1" customWidth="1"/>
    <col min="776" max="1029" width="11.42578125" style="133"/>
    <col min="1030" max="1030" width="21.28515625" style="133" customWidth="1"/>
    <col min="1031" max="1031" width="23.28515625" style="133" bestFit="1" customWidth="1"/>
    <col min="1032" max="1285" width="11.42578125" style="133"/>
    <col min="1286" max="1286" width="21.28515625" style="133" customWidth="1"/>
    <col min="1287" max="1287" width="23.28515625" style="133" bestFit="1" customWidth="1"/>
    <col min="1288" max="1541" width="11.42578125" style="133"/>
    <col min="1542" max="1542" width="21.28515625" style="133" customWidth="1"/>
    <col min="1543" max="1543" width="23.28515625" style="133" bestFit="1" customWidth="1"/>
    <col min="1544" max="1797" width="11.42578125" style="133"/>
    <col min="1798" max="1798" width="21.28515625" style="133" customWidth="1"/>
    <col min="1799" max="1799" width="23.28515625" style="133" bestFit="1" customWidth="1"/>
    <col min="1800" max="2053" width="11.42578125" style="133"/>
    <col min="2054" max="2054" width="21.28515625" style="133" customWidth="1"/>
    <col min="2055" max="2055" width="23.28515625" style="133" bestFit="1" customWidth="1"/>
    <col min="2056" max="2309" width="11.42578125" style="133"/>
    <col min="2310" max="2310" width="21.28515625" style="133" customWidth="1"/>
    <col min="2311" max="2311" width="23.28515625" style="133" bestFit="1" customWidth="1"/>
    <col min="2312" max="2565" width="11.42578125" style="133"/>
    <col min="2566" max="2566" width="21.28515625" style="133" customWidth="1"/>
    <col min="2567" max="2567" width="23.28515625" style="133" bestFit="1" customWidth="1"/>
    <col min="2568" max="2821" width="11.42578125" style="133"/>
    <col min="2822" max="2822" width="21.28515625" style="133" customWidth="1"/>
    <col min="2823" max="2823" width="23.28515625" style="133" bestFit="1" customWidth="1"/>
    <col min="2824" max="3077" width="11.42578125" style="133"/>
    <col min="3078" max="3078" width="21.28515625" style="133" customWidth="1"/>
    <col min="3079" max="3079" width="23.28515625" style="133" bestFit="1" customWidth="1"/>
    <col min="3080" max="3333" width="11.42578125" style="133"/>
    <col min="3334" max="3334" width="21.28515625" style="133" customWidth="1"/>
    <col min="3335" max="3335" width="23.28515625" style="133" bestFit="1" customWidth="1"/>
    <col min="3336" max="3589" width="11.42578125" style="133"/>
    <col min="3590" max="3590" width="21.28515625" style="133" customWidth="1"/>
    <col min="3591" max="3591" width="23.28515625" style="133" bestFit="1" customWidth="1"/>
    <col min="3592" max="3845" width="11.42578125" style="133"/>
    <col min="3846" max="3846" width="21.28515625" style="133" customWidth="1"/>
    <col min="3847" max="3847" width="23.28515625" style="133" bestFit="1" customWidth="1"/>
    <col min="3848" max="4101" width="11.42578125" style="133"/>
    <col min="4102" max="4102" width="21.28515625" style="133" customWidth="1"/>
    <col min="4103" max="4103" width="23.28515625" style="133" bestFit="1" customWidth="1"/>
    <col min="4104" max="4357" width="11.42578125" style="133"/>
    <col min="4358" max="4358" width="21.28515625" style="133" customWidth="1"/>
    <col min="4359" max="4359" width="23.28515625" style="133" bestFit="1" customWidth="1"/>
    <col min="4360" max="4613" width="11.42578125" style="133"/>
    <col min="4614" max="4614" width="21.28515625" style="133" customWidth="1"/>
    <col min="4615" max="4615" width="23.28515625" style="133" bestFit="1" customWidth="1"/>
    <col min="4616" max="4869" width="11.42578125" style="133"/>
    <col min="4870" max="4870" width="21.28515625" style="133" customWidth="1"/>
    <col min="4871" max="4871" width="23.28515625" style="133" bestFit="1" customWidth="1"/>
    <col min="4872" max="5125" width="11.42578125" style="133"/>
    <col min="5126" max="5126" width="21.28515625" style="133" customWidth="1"/>
    <col min="5127" max="5127" width="23.28515625" style="133" bestFit="1" customWidth="1"/>
    <col min="5128" max="5381" width="11.42578125" style="133"/>
    <col min="5382" max="5382" width="21.28515625" style="133" customWidth="1"/>
    <col min="5383" max="5383" width="23.28515625" style="133" bestFit="1" customWidth="1"/>
    <col min="5384" max="5637" width="11.42578125" style="133"/>
    <col min="5638" max="5638" width="21.28515625" style="133" customWidth="1"/>
    <col min="5639" max="5639" width="23.28515625" style="133" bestFit="1" customWidth="1"/>
    <col min="5640" max="5893" width="11.42578125" style="133"/>
    <col min="5894" max="5894" width="21.28515625" style="133" customWidth="1"/>
    <col min="5895" max="5895" width="23.28515625" style="133" bestFit="1" customWidth="1"/>
    <col min="5896" max="6149" width="11.42578125" style="133"/>
    <col min="6150" max="6150" width="21.28515625" style="133" customWidth="1"/>
    <col min="6151" max="6151" width="23.28515625" style="133" bestFit="1" customWidth="1"/>
    <col min="6152" max="6405" width="11.42578125" style="133"/>
    <col min="6406" max="6406" width="21.28515625" style="133" customWidth="1"/>
    <col min="6407" max="6407" width="23.28515625" style="133" bestFit="1" customWidth="1"/>
    <col min="6408" max="6661" width="11.42578125" style="133"/>
    <col min="6662" max="6662" width="21.28515625" style="133" customWidth="1"/>
    <col min="6663" max="6663" width="23.28515625" style="133" bestFit="1" customWidth="1"/>
    <col min="6664" max="6917" width="11.42578125" style="133"/>
    <col min="6918" max="6918" width="21.28515625" style="133" customWidth="1"/>
    <col min="6919" max="6919" width="23.28515625" style="133" bestFit="1" customWidth="1"/>
    <col min="6920" max="7173" width="11.42578125" style="133"/>
    <col min="7174" max="7174" width="21.28515625" style="133" customWidth="1"/>
    <col min="7175" max="7175" width="23.28515625" style="133" bestFit="1" customWidth="1"/>
    <col min="7176" max="7429" width="11.42578125" style="133"/>
    <col min="7430" max="7430" width="21.28515625" style="133" customWidth="1"/>
    <col min="7431" max="7431" width="23.28515625" style="133" bestFit="1" customWidth="1"/>
    <col min="7432" max="7685" width="11.42578125" style="133"/>
    <col min="7686" max="7686" width="21.28515625" style="133" customWidth="1"/>
    <col min="7687" max="7687" width="23.28515625" style="133" bestFit="1" customWidth="1"/>
    <col min="7688" max="7941" width="11.42578125" style="133"/>
    <col min="7942" max="7942" width="21.28515625" style="133" customWidth="1"/>
    <col min="7943" max="7943" width="23.28515625" style="133" bestFit="1" customWidth="1"/>
    <col min="7944" max="8197" width="11.42578125" style="133"/>
    <col min="8198" max="8198" width="21.28515625" style="133" customWidth="1"/>
    <col min="8199" max="8199" width="23.28515625" style="133" bestFit="1" customWidth="1"/>
    <col min="8200" max="8453" width="11.42578125" style="133"/>
    <col min="8454" max="8454" width="21.28515625" style="133" customWidth="1"/>
    <col min="8455" max="8455" width="23.28515625" style="133" bestFit="1" customWidth="1"/>
    <col min="8456" max="8709" width="11.42578125" style="133"/>
    <col min="8710" max="8710" width="21.28515625" style="133" customWidth="1"/>
    <col min="8711" max="8711" width="23.28515625" style="133" bestFit="1" customWidth="1"/>
    <col min="8712" max="8965" width="11.42578125" style="133"/>
    <col min="8966" max="8966" width="21.28515625" style="133" customWidth="1"/>
    <col min="8967" max="8967" width="23.28515625" style="133" bestFit="1" customWidth="1"/>
    <col min="8968" max="9221" width="11.42578125" style="133"/>
    <col min="9222" max="9222" width="21.28515625" style="133" customWidth="1"/>
    <col min="9223" max="9223" width="23.28515625" style="133" bestFit="1" customWidth="1"/>
    <col min="9224" max="9477" width="11.42578125" style="133"/>
    <col min="9478" max="9478" width="21.28515625" style="133" customWidth="1"/>
    <col min="9479" max="9479" width="23.28515625" style="133" bestFit="1" customWidth="1"/>
    <col min="9480" max="9733" width="11.42578125" style="133"/>
    <col min="9734" max="9734" width="21.28515625" style="133" customWidth="1"/>
    <col min="9735" max="9735" width="23.28515625" style="133" bestFit="1" customWidth="1"/>
    <col min="9736" max="9989" width="11.42578125" style="133"/>
    <col min="9990" max="9990" width="21.28515625" style="133" customWidth="1"/>
    <col min="9991" max="9991" width="23.28515625" style="133" bestFit="1" customWidth="1"/>
    <col min="9992" max="10245" width="11.42578125" style="133"/>
    <col min="10246" max="10246" width="21.28515625" style="133" customWidth="1"/>
    <col min="10247" max="10247" width="23.28515625" style="133" bestFit="1" customWidth="1"/>
    <col min="10248" max="10501" width="11.42578125" style="133"/>
    <col min="10502" max="10502" width="21.28515625" style="133" customWidth="1"/>
    <col min="10503" max="10503" width="23.28515625" style="133" bestFit="1" customWidth="1"/>
    <col min="10504" max="10757" width="11.42578125" style="133"/>
    <col min="10758" max="10758" width="21.28515625" style="133" customWidth="1"/>
    <col min="10759" max="10759" width="23.28515625" style="133" bestFit="1" customWidth="1"/>
    <col min="10760" max="11013" width="11.42578125" style="133"/>
    <col min="11014" max="11014" width="21.28515625" style="133" customWidth="1"/>
    <col min="11015" max="11015" width="23.28515625" style="133" bestFit="1" customWidth="1"/>
    <col min="11016" max="11269" width="11.42578125" style="133"/>
    <col min="11270" max="11270" width="21.28515625" style="133" customWidth="1"/>
    <col min="11271" max="11271" width="23.28515625" style="133" bestFit="1" customWidth="1"/>
    <col min="11272" max="11525" width="11.42578125" style="133"/>
    <col min="11526" max="11526" width="21.28515625" style="133" customWidth="1"/>
    <col min="11527" max="11527" width="23.28515625" style="133" bestFit="1" customWidth="1"/>
    <col min="11528" max="11781" width="11.42578125" style="133"/>
    <col min="11782" max="11782" width="21.28515625" style="133" customWidth="1"/>
    <col min="11783" max="11783" width="23.28515625" style="133" bestFit="1" customWidth="1"/>
    <col min="11784" max="12037" width="11.42578125" style="133"/>
    <col min="12038" max="12038" width="21.28515625" style="133" customWidth="1"/>
    <col min="12039" max="12039" width="23.28515625" style="133" bestFit="1" customWidth="1"/>
    <col min="12040" max="12293" width="11.42578125" style="133"/>
    <col min="12294" max="12294" width="21.28515625" style="133" customWidth="1"/>
    <col min="12295" max="12295" width="23.28515625" style="133" bestFit="1" customWidth="1"/>
    <col min="12296" max="12549" width="11.42578125" style="133"/>
    <col min="12550" max="12550" width="21.28515625" style="133" customWidth="1"/>
    <col min="12551" max="12551" width="23.28515625" style="133" bestFit="1" customWidth="1"/>
    <col min="12552" max="12805" width="11.42578125" style="133"/>
    <col min="12806" max="12806" width="21.28515625" style="133" customWidth="1"/>
    <col min="12807" max="12807" width="23.28515625" style="133" bestFit="1" customWidth="1"/>
    <col min="12808" max="13061" width="11.42578125" style="133"/>
    <col min="13062" max="13062" width="21.28515625" style="133" customWidth="1"/>
    <col min="13063" max="13063" width="23.28515625" style="133" bestFit="1" customWidth="1"/>
    <col min="13064" max="13317" width="11.42578125" style="133"/>
    <col min="13318" max="13318" width="21.28515625" style="133" customWidth="1"/>
    <col min="13319" max="13319" width="23.28515625" style="133" bestFit="1" customWidth="1"/>
    <col min="13320" max="13573" width="11.42578125" style="133"/>
    <col min="13574" max="13574" width="21.28515625" style="133" customWidth="1"/>
    <col min="13575" max="13575" width="23.28515625" style="133" bestFit="1" customWidth="1"/>
    <col min="13576" max="13829" width="11.42578125" style="133"/>
    <col min="13830" max="13830" width="21.28515625" style="133" customWidth="1"/>
    <col min="13831" max="13831" width="23.28515625" style="133" bestFit="1" customWidth="1"/>
    <col min="13832" max="14085" width="11.42578125" style="133"/>
    <col min="14086" max="14086" width="21.28515625" style="133" customWidth="1"/>
    <col min="14087" max="14087" width="23.28515625" style="133" bestFit="1" customWidth="1"/>
    <col min="14088" max="14341" width="11.42578125" style="133"/>
    <col min="14342" max="14342" width="21.28515625" style="133" customWidth="1"/>
    <col min="14343" max="14343" width="23.28515625" style="133" bestFit="1" customWidth="1"/>
    <col min="14344" max="14597" width="11.42578125" style="133"/>
    <col min="14598" max="14598" width="21.28515625" style="133" customWidth="1"/>
    <col min="14599" max="14599" width="23.28515625" style="133" bestFit="1" customWidth="1"/>
    <col min="14600" max="14853" width="11.42578125" style="133"/>
    <col min="14854" max="14854" width="21.28515625" style="133" customWidth="1"/>
    <col min="14855" max="14855" width="23.28515625" style="133" bestFit="1" customWidth="1"/>
    <col min="14856" max="15109" width="11.42578125" style="133"/>
    <col min="15110" max="15110" width="21.28515625" style="133" customWidth="1"/>
    <col min="15111" max="15111" width="23.28515625" style="133" bestFit="1" customWidth="1"/>
    <col min="15112" max="15365" width="11.42578125" style="133"/>
    <col min="15366" max="15366" width="21.28515625" style="133" customWidth="1"/>
    <col min="15367" max="15367" width="23.28515625" style="133" bestFit="1" customWidth="1"/>
    <col min="15368" max="15621" width="11.42578125" style="133"/>
    <col min="15622" max="15622" width="21.28515625" style="133" customWidth="1"/>
    <col min="15623" max="15623" width="23.28515625" style="133" bestFit="1" customWidth="1"/>
    <col min="15624" max="15877" width="11.42578125" style="133"/>
    <col min="15878" max="15878" width="21.28515625" style="133" customWidth="1"/>
    <col min="15879" max="15879" width="23.28515625" style="133" bestFit="1" customWidth="1"/>
    <col min="15880" max="16133" width="11.42578125" style="133"/>
    <col min="16134" max="16134" width="21.28515625" style="133" customWidth="1"/>
    <col min="16135" max="16135" width="23.28515625" style="133" bestFit="1" customWidth="1"/>
    <col min="16136" max="16384" width="11.42578125" style="133"/>
  </cols>
  <sheetData>
    <row r="1" spans="1:24" ht="15.75" x14ac:dyDescent="0.25">
      <c r="A1" s="1953" t="s">
        <v>1011</v>
      </c>
      <c r="B1" s="1953"/>
      <c r="C1" s="1953"/>
      <c r="D1" s="1953"/>
      <c r="E1" s="1953"/>
      <c r="F1" s="1953"/>
      <c r="G1" s="1953"/>
      <c r="H1" s="1953"/>
      <c r="I1" s="1953"/>
      <c r="J1" s="1953"/>
      <c r="K1" s="1953"/>
      <c r="L1" s="1953"/>
      <c r="M1" s="1953"/>
      <c r="N1" s="1953"/>
      <c r="O1" s="1953"/>
      <c r="P1" s="1953"/>
      <c r="Q1" s="1953"/>
    </row>
    <row r="2" spans="1:24" ht="15.75" x14ac:dyDescent="0.25">
      <c r="A2" s="1983" t="s">
        <v>2456</v>
      </c>
      <c r="B2" s="1983"/>
      <c r="C2" s="1983"/>
      <c r="D2" s="1983"/>
      <c r="E2" s="1983"/>
      <c r="F2" s="1983"/>
      <c r="G2" s="1983"/>
      <c r="H2" s="1983"/>
      <c r="I2" s="1983"/>
      <c r="J2" s="1983"/>
      <c r="K2" s="1983"/>
      <c r="L2" s="1983"/>
      <c r="M2" s="1983"/>
      <c r="N2" s="1983"/>
      <c r="O2" s="1983"/>
      <c r="P2" s="1983"/>
      <c r="Q2" s="1983"/>
      <c r="S2" s="203"/>
    </row>
    <row r="3" spans="1:24" ht="15.75" x14ac:dyDescent="0.25">
      <c r="A3" s="1953" t="s">
        <v>913</v>
      </c>
      <c r="B3" s="1953"/>
      <c r="C3" s="1953"/>
      <c r="D3" s="1953"/>
      <c r="E3" s="1953"/>
      <c r="F3" s="1953"/>
      <c r="G3" s="1953"/>
      <c r="H3" s="1953"/>
      <c r="I3" s="1953"/>
      <c r="J3" s="1953"/>
      <c r="K3" s="1953"/>
      <c r="L3" s="1953"/>
      <c r="M3" s="1953"/>
      <c r="N3" s="1953"/>
      <c r="O3" s="1953"/>
      <c r="P3" s="1953"/>
      <c r="Q3" s="1953"/>
    </row>
    <row r="4" spans="1:24" ht="7.5" customHeight="1" thickBot="1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24" ht="29.25" thickBot="1" x14ac:dyDescent="0.3">
      <c r="A5" s="232" t="s">
        <v>781</v>
      </c>
      <c r="B5" s="233" t="s">
        <v>782</v>
      </c>
      <c r="C5" s="1376">
        <v>45261</v>
      </c>
      <c r="D5" s="1376">
        <v>45292</v>
      </c>
      <c r="E5" s="1376">
        <v>45323</v>
      </c>
      <c r="F5" s="1376">
        <v>45352</v>
      </c>
      <c r="G5" s="1376">
        <v>45383</v>
      </c>
      <c r="H5" s="1376">
        <v>45413</v>
      </c>
      <c r="I5" s="1376">
        <v>45444</v>
      </c>
      <c r="J5" s="1376">
        <v>45504</v>
      </c>
      <c r="K5" s="1376">
        <v>45535</v>
      </c>
      <c r="L5" s="1376">
        <v>45565</v>
      </c>
      <c r="M5" s="1376">
        <v>45566</v>
      </c>
      <c r="N5" s="1376">
        <v>45597</v>
      </c>
      <c r="O5" s="1376">
        <v>45627</v>
      </c>
      <c r="P5" s="234" t="s">
        <v>802</v>
      </c>
      <c r="Q5" s="235" t="s">
        <v>632</v>
      </c>
      <c r="R5" s="1074"/>
      <c r="S5" s="1074"/>
      <c r="T5" s="236"/>
      <c r="U5" s="236"/>
      <c r="V5" s="236"/>
      <c r="W5" s="236"/>
      <c r="X5" s="236"/>
    </row>
    <row r="6" spans="1:24" ht="15.75" x14ac:dyDescent="0.25">
      <c r="A6" s="1997" t="s">
        <v>789</v>
      </c>
      <c r="B6" s="209" t="s">
        <v>952</v>
      </c>
      <c r="C6" s="1377">
        <v>123.67292384860002</v>
      </c>
      <c r="D6" s="1377">
        <v>136.36387308460002</v>
      </c>
      <c r="E6" s="1377">
        <v>136.47425096480001</v>
      </c>
      <c r="F6" s="1377">
        <v>137.88038893160001</v>
      </c>
      <c r="G6" s="1377">
        <v>136.610758928</v>
      </c>
      <c r="H6" s="1377">
        <v>137.02840759580002</v>
      </c>
      <c r="I6" s="1377">
        <v>137.9144479398</v>
      </c>
      <c r="J6" s="1377">
        <v>137.75867860580001</v>
      </c>
      <c r="K6" s="1377">
        <v>137.52772655300001</v>
      </c>
      <c r="L6" s="1377">
        <v>144.32168389239999</v>
      </c>
      <c r="M6" s="1377">
        <v>143.5473060322</v>
      </c>
      <c r="N6" s="1377">
        <v>143.43148014580004</v>
      </c>
      <c r="O6" s="1377">
        <v>143.3923352022</v>
      </c>
      <c r="P6" s="701">
        <f>(O6-L6)/L6</f>
        <v>-6.4394252141131416E-3</v>
      </c>
      <c r="Q6" s="701">
        <f>(O6-C6)/C6</f>
        <v>0.15944808887788905</v>
      </c>
      <c r="R6" s="1073"/>
      <c r="S6" s="1073"/>
    </row>
    <row r="7" spans="1:24" ht="15.75" x14ac:dyDescent="0.25">
      <c r="A7" s="1998" t="s">
        <v>789</v>
      </c>
      <c r="B7" s="157" t="s">
        <v>915</v>
      </c>
      <c r="C7" s="1378">
        <v>230.22010410839999</v>
      </c>
      <c r="D7" s="1378">
        <v>227.30157816240001</v>
      </c>
      <c r="E7" s="1378">
        <v>219.8598881668</v>
      </c>
      <c r="F7" s="1378">
        <v>217.4794464892</v>
      </c>
      <c r="G7" s="1378">
        <v>214.59535088320001</v>
      </c>
      <c r="H7" s="1378">
        <v>213.32901957920001</v>
      </c>
      <c r="I7" s="1378">
        <v>209.2055560364</v>
      </c>
      <c r="J7" s="1378">
        <v>206.55855931760001</v>
      </c>
      <c r="K7" s="1378">
        <v>205.60096121600003</v>
      </c>
      <c r="L7" s="1378">
        <v>203.25148708760003</v>
      </c>
      <c r="M7" s="1378">
        <v>202.32045653120002</v>
      </c>
      <c r="N7" s="1378">
        <v>197.98666243860004</v>
      </c>
      <c r="O7" s="1378">
        <v>193.600263122</v>
      </c>
      <c r="P7" s="702">
        <f t="shared" ref="P7:P53" si="0">(O7-L7)/L7</f>
        <v>-4.7484149335844279E-2</v>
      </c>
      <c r="Q7" s="702">
        <f t="shared" ref="Q7:Q53" si="1">(O7-C7)/C7</f>
        <v>-0.15906447930871148</v>
      </c>
      <c r="R7" s="1073"/>
      <c r="S7" s="1073"/>
    </row>
    <row r="8" spans="1:24" ht="15.75" x14ac:dyDescent="0.25">
      <c r="A8" s="1998"/>
      <c r="B8" s="199" t="s">
        <v>927</v>
      </c>
      <c r="C8" s="1378">
        <v>167.20296940200001</v>
      </c>
      <c r="D8" s="1378">
        <v>171.77813911160001</v>
      </c>
      <c r="E8" s="1378">
        <v>179.12716724560002</v>
      </c>
      <c r="F8" s="1378">
        <v>178.2302817218</v>
      </c>
      <c r="G8" s="1378">
        <v>181.8094235412</v>
      </c>
      <c r="H8" s="1378">
        <v>183.07250780140001</v>
      </c>
      <c r="I8" s="1378">
        <v>181.52209511660001</v>
      </c>
      <c r="J8" s="1378">
        <v>182.15155938699999</v>
      </c>
      <c r="K8" s="1378">
        <v>177.41554792220001</v>
      </c>
      <c r="L8" s="1378">
        <v>177.00702319159998</v>
      </c>
      <c r="M8" s="1378">
        <v>176.7652932556</v>
      </c>
      <c r="N8" s="1378">
        <v>176.10295936379998</v>
      </c>
      <c r="O8" s="1378">
        <v>174.87064467320002</v>
      </c>
      <c r="P8" s="702">
        <f t="shared" si="0"/>
        <v>-1.2069456227663112E-2</v>
      </c>
      <c r="Q8" s="702">
        <f t="shared" si="1"/>
        <v>4.5858487433706387E-2</v>
      </c>
      <c r="R8" s="1073"/>
      <c r="S8" s="1073"/>
    </row>
    <row r="9" spans="1:24" ht="15.75" x14ac:dyDescent="0.25">
      <c r="A9" s="1998" t="s">
        <v>789</v>
      </c>
      <c r="B9" s="157" t="s">
        <v>916</v>
      </c>
      <c r="C9" s="1378">
        <v>243.96112431460003</v>
      </c>
      <c r="D9" s="1378">
        <v>242.35464560440002</v>
      </c>
      <c r="E9" s="1378">
        <v>237.83984547259999</v>
      </c>
      <c r="F9" s="1378">
        <v>209.66358348739999</v>
      </c>
      <c r="G9" s="1378">
        <v>207.86727835580004</v>
      </c>
      <c r="H9" s="1378">
        <v>203.72889246080001</v>
      </c>
      <c r="I9" s="1378">
        <v>198.29611155060002</v>
      </c>
      <c r="J9" s="1378">
        <v>195.90451496419999</v>
      </c>
      <c r="K9" s="1378">
        <v>195.30941346280002</v>
      </c>
      <c r="L9" s="1378">
        <v>181.92351473939999</v>
      </c>
      <c r="M9" s="1378">
        <v>180.64896536120003</v>
      </c>
      <c r="N9" s="1378">
        <v>179.225669917</v>
      </c>
      <c r="O9" s="1378">
        <v>179.97236033700003</v>
      </c>
      <c r="P9" s="702">
        <f t="shared" si="0"/>
        <v>-1.0725135808831174E-2</v>
      </c>
      <c r="Q9" s="702">
        <f t="shared" si="1"/>
        <v>-0.26229082259468234</v>
      </c>
      <c r="R9" s="1073"/>
      <c r="S9" s="1073"/>
    </row>
    <row r="10" spans="1:24" ht="15.75" x14ac:dyDescent="0.25">
      <c r="A10" s="1998"/>
      <c r="B10" s="199" t="s">
        <v>928</v>
      </c>
      <c r="C10" s="1378">
        <v>18.958489314800001</v>
      </c>
      <c r="D10" s="1378">
        <v>19.055948442999998</v>
      </c>
      <c r="E10" s="1378">
        <v>20.624962497999999</v>
      </c>
      <c r="F10" s="1378">
        <v>20.663641167399998</v>
      </c>
      <c r="G10" s="1378">
        <v>20.9944958118</v>
      </c>
      <c r="H10" s="1378">
        <v>20.682205767999999</v>
      </c>
      <c r="I10" s="1378">
        <v>20.757735191199998</v>
      </c>
      <c r="J10" s="1378">
        <v>20.794925926600001</v>
      </c>
      <c r="K10" s="1378">
        <v>20.546429080799999</v>
      </c>
      <c r="L10" s="1378">
        <v>20.677406169000001</v>
      </c>
      <c r="M10" s="1378">
        <v>20.658713217800003</v>
      </c>
      <c r="N10" s="1378">
        <v>20.689848494</v>
      </c>
      <c r="O10" s="1378">
        <v>21.901361812399998</v>
      </c>
      <c r="P10" s="702">
        <f t="shared" si="0"/>
        <v>5.9192900376207551E-2</v>
      </c>
      <c r="Q10" s="702">
        <f t="shared" si="1"/>
        <v>0.15522716228780076</v>
      </c>
      <c r="R10" s="1073"/>
      <c r="S10" s="1073"/>
    </row>
    <row r="11" spans="1:24" ht="16.5" thickBot="1" x14ac:dyDescent="0.3">
      <c r="A11" s="1999" t="s">
        <v>789</v>
      </c>
      <c r="B11" s="210" t="s">
        <v>929</v>
      </c>
      <c r="C11" s="1378">
        <v>351.3813603104</v>
      </c>
      <c r="D11" s="1378">
        <v>384.42746646080008</v>
      </c>
      <c r="E11" s="1378">
        <v>399.86067805879998</v>
      </c>
      <c r="F11" s="1378">
        <v>396.41445443319998</v>
      </c>
      <c r="G11" s="1378">
        <v>411.36560532480001</v>
      </c>
      <c r="H11" s="1378">
        <v>414.07374666420003</v>
      </c>
      <c r="I11" s="1378">
        <v>413.23196841220005</v>
      </c>
      <c r="J11" s="1378">
        <v>411.38634166420002</v>
      </c>
      <c r="K11" s="1378">
        <v>415.75222265220003</v>
      </c>
      <c r="L11" s="1378">
        <v>417.44063020520002</v>
      </c>
      <c r="M11" s="1378">
        <v>406.86505684299999</v>
      </c>
      <c r="N11" s="1378">
        <v>422.54865960720002</v>
      </c>
      <c r="O11" s="1378">
        <v>422.06658353439997</v>
      </c>
      <c r="P11" s="702">
        <f t="shared" si="0"/>
        <v>1.1081703587228629E-2</v>
      </c>
      <c r="Q11" s="702">
        <f t="shared" si="1"/>
        <v>0.20116383851880679</v>
      </c>
      <c r="R11" s="1073"/>
      <c r="S11" s="1073"/>
    </row>
    <row r="12" spans="1:24" ht="15.75" x14ac:dyDescent="0.25">
      <c r="A12" s="1997" t="s">
        <v>803</v>
      </c>
      <c r="B12" s="141" t="s">
        <v>917</v>
      </c>
      <c r="C12" s="1377">
        <v>290.66863982240005</v>
      </c>
      <c r="D12" s="1377">
        <v>288.86718296800001</v>
      </c>
      <c r="E12" s="1377">
        <v>285.51599462680008</v>
      </c>
      <c r="F12" s="1377">
        <v>282.68856166040001</v>
      </c>
      <c r="G12" s="1377">
        <v>280.17704767779998</v>
      </c>
      <c r="H12" s="1377">
        <v>282.29582782660003</v>
      </c>
      <c r="I12" s="1377">
        <v>280.12088629839997</v>
      </c>
      <c r="J12" s="1377">
        <v>278.3825680608</v>
      </c>
      <c r="K12" s="1377">
        <v>276.98296081400002</v>
      </c>
      <c r="L12" s="1377">
        <v>275.50385597700006</v>
      </c>
      <c r="M12" s="1377">
        <v>274.18259445779995</v>
      </c>
      <c r="N12" s="1377">
        <v>272.6063632712</v>
      </c>
      <c r="O12" s="1377">
        <v>269.97418037940002</v>
      </c>
      <c r="P12" s="701">
        <f t="shared" si="0"/>
        <v>-2.0071136855745741E-2</v>
      </c>
      <c r="Q12" s="701">
        <f t="shared" si="1"/>
        <v>-7.1196051475124533E-2</v>
      </c>
      <c r="R12" s="1073"/>
      <c r="S12" s="1073"/>
      <c r="W12" s="203"/>
    </row>
    <row r="13" spans="1:24" ht="15.75" x14ac:dyDescent="0.25">
      <c r="A13" s="1998" t="s">
        <v>803</v>
      </c>
      <c r="B13" s="199" t="s">
        <v>562</v>
      </c>
      <c r="C13" s="1378">
        <v>179.1372022594</v>
      </c>
      <c r="D13" s="1378">
        <v>183.4700739564</v>
      </c>
      <c r="E13" s="1378">
        <v>186.4104522266</v>
      </c>
      <c r="F13" s="1378">
        <v>179.62585727800004</v>
      </c>
      <c r="G13" s="1378">
        <v>180.84795461600004</v>
      </c>
      <c r="H13" s="1378">
        <v>184.34392881380001</v>
      </c>
      <c r="I13" s="1378">
        <v>191.98748459940001</v>
      </c>
      <c r="J13" s="1378">
        <v>193.9938690676</v>
      </c>
      <c r="K13" s="1378">
        <v>194.71357526600002</v>
      </c>
      <c r="L13" s="1378">
        <v>162.56695375620001</v>
      </c>
      <c r="M13" s="1378">
        <v>172.41037742879999</v>
      </c>
      <c r="N13" s="1378">
        <v>177.24202367340001</v>
      </c>
      <c r="O13" s="1378">
        <v>178.28677094060001</v>
      </c>
      <c r="P13" s="702">
        <f t="shared" si="0"/>
        <v>9.6697494916309065E-2</v>
      </c>
      <c r="Q13" s="702">
        <f t="shared" si="1"/>
        <v>-4.7473741248259668E-3</v>
      </c>
      <c r="R13" s="1073"/>
      <c r="S13" s="1073"/>
    </row>
    <row r="14" spans="1:24" ht="15.75" x14ac:dyDescent="0.25">
      <c r="A14" s="1998" t="s">
        <v>803</v>
      </c>
      <c r="B14" s="199" t="s">
        <v>953</v>
      </c>
      <c r="C14" s="1378">
        <v>182.04973716160001</v>
      </c>
      <c r="D14" s="1378">
        <v>189.14379885240001</v>
      </c>
      <c r="E14" s="1378">
        <v>190.31810263899999</v>
      </c>
      <c r="F14" s="1378">
        <v>187.99222265740002</v>
      </c>
      <c r="G14" s="1378">
        <v>185.63809676300002</v>
      </c>
      <c r="H14" s="1378">
        <v>182.43891943620002</v>
      </c>
      <c r="I14" s="1378">
        <v>182.74952672200001</v>
      </c>
      <c r="J14" s="1378">
        <v>181.29231392860001</v>
      </c>
      <c r="K14" s="1378">
        <v>172.72276289520002</v>
      </c>
      <c r="L14" s="1378">
        <v>166.44953525900002</v>
      </c>
      <c r="M14" s="1378">
        <v>164.31735842199998</v>
      </c>
      <c r="N14" s="1378">
        <v>160.7243183798</v>
      </c>
      <c r="O14" s="1378">
        <v>159.30043359300004</v>
      </c>
      <c r="P14" s="702">
        <f t="shared" si="0"/>
        <v>-4.2950565496477848E-2</v>
      </c>
      <c r="Q14" s="702">
        <f t="shared" si="1"/>
        <v>-0.12496202369359152</v>
      </c>
      <c r="R14" s="1073"/>
      <c r="S14" s="1073"/>
      <c r="W14" s="219"/>
    </row>
    <row r="15" spans="1:24" ht="15.75" x14ac:dyDescent="0.25">
      <c r="A15" s="1998" t="s">
        <v>803</v>
      </c>
      <c r="B15" s="199" t="s">
        <v>931</v>
      </c>
      <c r="C15" s="1378">
        <v>440.5782470236</v>
      </c>
      <c r="D15" s="1378">
        <v>440.34889012660005</v>
      </c>
      <c r="E15" s="1378">
        <v>434.95849839120001</v>
      </c>
      <c r="F15" s="1378">
        <v>436.32232648480004</v>
      </c>
      <c r="G15" s="1378">
        <v>436.89057026300003</v>
      </c>
      <c r="H15" s="1378">
        <v>430.77154513680006</v>
      </c>
      <c r="I15" s="1378">
        <v>438.18042450700005</v>
      </c>
      <c r="J15" s="1378">
        <v>434.46586052520001</v>
      </c>
      <c r="K15" s="1378">
        <v>434.77668294060004</v>
      </c>
      <c r="L15" s="1378">
        <v>432.30993155560003</v>
      </c>
      <c r="M15" s="1378">
        <v>414.64616530120003</v>
      </c>
      <c r="N15" s="1378">
        <v>397.84460425220004</v>
      </c>
      <c r="O15" s="1378">
        <v>398.18076997720004</v>
      </c>
      <c r="P15" s="702">
        <f t="shared" si="0"/>
        <v>-7.8946050245923119E-2</v>
      </c>
      <c r="Q15" s="702">
        <f t="shared" si="1"/>
        <v>-9.6231435239536228E-2</v>
      </c>
      <c r="R15" s="1073"/>
      <c r="S15" s="1073"/>
    </row>
    <row r="16" spans="1:24" ht="15.75" x14ac:dyDescent="0.25">
      <c r="A16" s="1998" t="s">
        <v>803</v>
      </c>
      <c r="B16" s="199" t="s">
        <v>932</v>
      </c>
      <c r="C16" s="1378">
        <v>283.44176125999996</v>
      </c>
      <c r="D16" s="1378">
        <v>260.22282229720003</v>
      </c>
      <c r="E16" s="1378">
        <v>252.11396848960001</v>
      </c>
      <c r="F16" s="1378">
        <v>246.94950900200004</v>
      </c>
      <c r="G16" s="1378">
        <v>246.24298669460001</v>
      </c>
      <c r="H16" s="1378">
        <v>256.99455740420001</v>
      </c>
      <c r="I16" s="1378">
        <v>258.3808227742</v>
      </c>
      <c r="J16" s="1378">
        <v>257.10735947120003</v>
      </c>
      <c r="K16" s="1378">
        <v>263.42344715259998</v>
      </c>
      <c r="L16" s="1378">
        <v>267.62250597460002</v>
      </c>
      <c r="M16" s="1378">
        <v>267.25171337059999</v>
      </c>
      <c r="N16" s="1378">
        <v>293.99629431620002</v>
      </c>
      <c r="O16" s="1378">
        <v>252.30878844220004</v>
      </c>
      <c r="P16" s="702">
        <f t="shared" si="0"/>
        <v>-5.7221336735608468E-2</v>
      </c>
      <c r="Q16" s="702">
        <f t="shared" si="1"/>
        <v>-0.10983904658016069</v>
      </c>
      <c r="R16" s="1073"/>
      <c r="S16" s="1073"/>
    </row>
    <row r="17" spans="1:19" ht="16.5" thickBot="1" x14ac:dyDescent="0.3">
      <c r="A17" s="1999" t="s">
        <v>803</v>
      </c>
      <c r="B17" s="157" t="s">
        <v>918</v>
      </c>
      <c r="C17" s="1379">
        <v>821.26198146860008</v>
      </c>
      <c r="D17" s="1379">
        <v>814.86242597199998</v>
      </c>
      <c r="E17" s="1379">
        <v>804.55969292019995</v>
      </c>
      <c r="F17" s="1379">
        <v>795.22457199220003</v>
      </c>
      <c r="G17" s="1379">
        <v>784.52121281379993</v>
      </c>
      <c r="H17" s="1379">
        <v>775.00368352539999</v>
      </c>
      <c r="I17" s="1379">
        <v>765.69931899580001</v>
      </c>
      <c r="J17" s="1379">
        <v>757.53493108719999</v>
      </c>
      <c r="K17" s="1379">
        <v>746.11444109160004</v>
      </c>
      <c r="L17" s="1379">
        <v>738.88953045740004</v>
      </c>
      <c r="M17" s="1379">
        <v>716.51100172540009</v>
      </c>
      <c r="N17" s="1379">
        <v>704.47357841559995</v>
      </c>
      <c r="O17" s="1379">
        <v>694.92910970140008</v>
      </c>
      <c r="P17" s="703">
        <f t="shared" si="0"/>
        <v>-5.949525462728756E-2</v>
      </c>
      <c r="Q17" s="703">
        <f t="shared" si="1"/>
        <v>-0.15382773660274468</v>
      </c>
      <c r="R17" s="1073"/>
      <c r="S17" s="1073"/>
    </row>
    <row r="18" spans="1:19" ht="17.25" customHeight="1" x14ac:dyDescent="0.25">
      <c r="A18" s="1963" t="s">
        <v>791</v>
      </c>
      <c r="B18" s="209" t="s">
        <v>540</v>
      </c>
      <c r="C18" s="1378">
        <v>213.61797361800001</v>
      </c>
      <c r="D18" s="1378">
        <v>220.58971773580004</v>
      </c>
      <c r="E18" s="1378">
        <v>235.10071216240004</v>
      </c>
      <c r="F18" s="1378">
        <v>236.15542858740005</v>
      </c>
      <c r="G18" s="1378">
        <v>236.14134137160002</v>
      </c>
      <c r="H18" s="1378">
        <v>237.844843943</v>
      </c>
      <c r="I18" s="1378">
        <v>240.14687143020001</v>
      </c>
      <c r="J18" s="1378">
        <v>239.86205191339999</v>
      </c>
      <c r="K18" s="1378">
        <v>239.4102382504</v>
      </c>
      <c r="L18" s="1378">
        <v>235.31149519779999</v>
      </c>
      <c r="M18" s="1378">
        <v>229.01466559440001</v>
      </c>
      <c r="N18" s="1378">
        <v>223.79898790620001</v>
      </c>
      <c r="O18" s="1378">
        <v>226.22563840660001</v>
      </c>
      <c r="P18" s="702">
        <f t="shared" si="0"/>
        <v>-3.8612039686214697E-2</v>
      </c>
      <c r="Q18" s="702">
        <f t="shared" si="1"/>
        <v>5.9019681607623158E-2</v>
      </c>
      <c r="R18" s="1073"/>
      <c r="S18" s="1073"/>
    </row>
    <row r="19" spans="1:19" ht="15" customHeight="1" x14ac:dyDescent="0.25">
      <c r="A19" s="1964"/>
      <c r="B19" s="199" t="s">
        <v>933</v>
      </c>
      <c r="C19" s="1378">
        <v>132.02088275040001</v>
      </c>
      <c r="D19" s="1378">
        <v>132.46102727900001</v>
      </c>
      <c r="E19" s="1378">
        <v>135.76652568780003</v>
      </c>
      <c r="F19" s="1378">
        <v>137.29361711660002</v>
      </c>
      <c r="G19" s="1378">
        <v>137.86976649600001</v>
      </c>
      <c r="H19" s="1378">
        <v>142.85410358100003</v>
      </c>
      <c r="I19" s="1378">
        <v>143.18635437260002</v>
      </c>
      <c r="J19" s="1378">
        <v>142.94310762200001</v>
      </c>
      <c r="K19" s="1378">
        <v>144.45154767120002</v>
      </c>
      <c r="L19" s="1378">
        <v>144.00820816620001</v>
      </c>
      <c r="M19" s="1378">
        <v>140.5575703364</v>
      </c>
      <c r="N19" s="1378">
        <v>136.92567189280001</v>
      </c>
      <c r="O19" s="1378">
        <v>138.41126189939999</v>
      </c>
      <c r="P19" s="702">
        <f t="shared" si="0"/>
        <v>-3.8865467031855415E-2</v>
      </c>
      <c r="Q19" s="702">
        <f t="shared" si="1"/>
        <v>4.8404305560368795E-2</v>
      </c>
      <c r="R19" s="1073"/>
      <c r="S19" s="1073"/>
    </row>
    <row r="20" spans="1:19" ht="18" customHeight="1" x14ac:dyDescent="0.25">
      <c r="A20" s="1964"/>
      <c r="B20" s="199" t="s">
        <v>542</v>
      </c>
      <c r="C20" s="1378">
        <v>254.57998763819998</v>
      </c>
      <c r="D20" s="1378">
        <v>239.46587298759999</v>
      </c>
      <c r="E20" s="1378">
        <v>233.2649958506</v>
      </c>
      <c r="F20" s="1378">
        <v>228.73571858060004</v>
      </c>
      <c r="G20" s="1378">
        <v>217.3321780672</v>
      </c>
      <c r="H20" s="1378">
        <v>198.6258074724</v>
      </c>
      <c r="I20" s="1378">
        <v>195.48975421920002</v>
      </c>
      <c r="J20" s="1378">
        <v>191.81831459840004</v>
      </c>
      <c r="K20" s="1378">
        <v>164.7099512142</v>
      </c>
      <c r="L20" s="1378">
        <v>161.84050623580004</v>
      </c>
      <c r="M20" s="1378">
        <v>160.09065709280003</v>
      </c>
      <c r="N20" s="1378">
        <v>157.71331668399998</v>
      </c>
      <c r="O20" s="1378">
        <v>156.21718388639999</v>
      </c>
      <c r="P20" s="702">
        <f t="shared" si="0"/>
        <v>-3.474607488688225E-2</v>
      </c>
      <c r="Q20" s="702">
        <f t="shared" si="1"/>
        <v>-0.38637288289757366</v>
      </c>
      <c r="R20" s="1073"/>
      <c r="S20" s="1073"/>
    </row>
    <row r="21" spans="1:19" ht="15" customHeight="1" x14ac:dyDescent="0.25">
      <c r="A21" s="1964"/>
      <c r="B21" s="199" t="s">
        <v>949</v>
      </c>
      <c r="C21" s="1378">
        <v>113.0262037114</v>
      </c>
      <c r="D21" s="1378">
        <v>104.8947036032</v>
      </c>
      <c r="E21" s="1378">
        <v>99.92954488300002</v>
      </c>
      <c r="F21" s="1378">
        <v>95.614238764799993</v>
      </c>
      <c r="G21" s="1378">
        <v>87.840419399599995</v>
      </c>
      <c r="H21" s="1378">
        <v>85.388408988400002</v>
      </c>
      <c r="I21" s="1378">
        <v>83.260953958000002</v>
      </c>
      <c r="J21" s="1378">
        <v>81.035546359599991</v>
      </c>
      <c r="K21" s="1378">
        <v>70.326314129400004</v>
      </c>
      <c r="L21" s="1378">
        <v>67.912019449399992</v>
      </c>
      <c r="M21" s="1378">
        <v>66.3179511652</v>
      </c>
      <c r="N21" s="1378">
        <v>65.420955675600013</v>
      </c>
      <c r="O21" s="1378">
        <v>64.110249844200013</v>
      </c>
      <c r="P21" s="702">
        <f t="shared" si="0"/>
        <v>-5.5980806284704997E-2</v>
      </c>
      <c r="Q21" s="702">
        <f t="shared" si="1"/>
        <v>-0.43278418863028884</v>
      </c>
      <c r="R21" s="1073"/>
      <c r="S21" s="1073"/>
    </row>
    <row r="22" spans="1:19" ht="15" customHeight="1" x14ac:dyDescent="0.25">
      <c r="A22" s="1964"/>
      <c r="B22" s="199" t="s">
        <v>541</v>
      </c>
      <c r="C22" s="1378">
        <v>148.3650169414</v>
      </c>
      <c r="D22" s="1378">
        <v>161.67471176640001</v>
      </c>
      <c r="E22" s="1378">
        <v>163.91628577800003</v>
      </c>
      <c r="F22" s="1378">
        <v>172.80103110480002</v>
      </c>
      <c r="G22" s="1378">
        <v>178.89389740459998</v>
      </c>
      <c r="H22" s="1378">
        <v>190.11779166800002</v>
      </c>
      <c r="I22" s="1378">
        <v>201.34065658840001</v>
      </c>
      <c r="J22" s="1378">
        <v>223.21475936760001</v>
      </c>
      <c r="K22" s="1378">
        <v>228.40499482500002</v>
      </c>
      <c r="L22" s="1378">
        <v>225.77004797060002</v>
      </c>
      <c r="M22" s="1378">
        <v>224.10237428740001</v>
      </c>
      <c r="N22" s="1378">
        <v>224.70264768000001</v>
      </c>
      <c r="O22" s="1378">
        <v>224.43562670759999</v>
      </c>
      <c r="P22" s="702">
        <f t="shared" si="0"/>
        <v>-5.9105327522178397E-3</v>
      </c>
      <c r="Q22" s="702">
        <f t="shared" si="1"/>
        <v>0.51272605452703002</v>
      </c>
      <c r="R22" s="1073"/>
      <c r="S22" s="1073"/>
    </row>
    <row r="23" spans="1:19" ht="18.75" customHeight="1" x14ac:dyDescent="0.25">
      <c r="A23" s="1964"/>
      <c r="B23" s="154" t="s">
        <v>543</v>
      </c>
      <c r="C23" s="1378">
        <v>338.38208370960001</v>
      </c>
      <c r="D23" s="1378">
        <v>331.20380913899999</v>
      </c>
      <c r="E23" s="1378">
        <v>314.78470591820002</v>
      </c>
      <c r="F23" s="1378">
        <v>306.08122566420002</v>
      </c>
      <c r="G23" s="1378">
        <v>298.62725935560002</v>
      </c>
      <c r="H23" s="1378">
        <v>284.50725309859996</v>
      </c>
      <c r="I23" s="1378">
        <v>278.92662114659998</v>
      </c>
      <c r="J23" s="1378">
        <v>268.87331995860001</v>
      </c>
      <c r="K23" s="1378">
        <v>243.54680308979999</v>
      </c>
      <c r="L23" s="1378">
        <v>219.77296675320002</v>
      </c>
      <c r="M23" s="1378">
        <v>217.57269783060002</v>
      </c>
      <c r="N23" s="1378">
        <v>215.41249460080002</v>
      </c>
      <c r="O23" s="1378">
        <v>213.65498613060001</v>
      </c>
      <c r="P23" s="702">
        <f t="shared" si="0"/>
        <v>-2.7837730513372769E-2</v>
      </c>
      <c r="Q23" s="702">
        <f t="shared" si="1"/>
        <v>-0.36859840867355431</v>
      </c>
      <c r="R23" s="1073"/>
      <c r="S23" s="1073"/>
    </row>
    <row r="24" spans="1:19" ht="18.75" customHeight="1" thickBot="1" x14ac:dyDescent="0.3">
      <c r="A24" s="1965"/>
      <c r="B24" s="154" t="s">
        <v>544</v>
      </c>
      <c r="C24" s="1378">
        <v>98.764319071599999</v>
      </c>
      <c r="D24" s="1378">
        <v>101.1858020712</v>
      </c>
      <c r="E24" s="1378">
        <v>102.94162922400001</v>
      </c>
      <c r="F24" s="1378">
        <v>102.21234413320001</v>
      </c>
      <c r="G24" s="1378">
        <v>101.6461359914</v>
      </c>
      <c r="H24" s="1378">
        <v>106.639841504</v>
      </c>
      <c r="I24" s="1378">
        <v>111.5940437066</v>
      </c>
      <c r="J24" s="1378">
        <v>114.3451963542</v>
      </c>
      <c r="K24" s="1378">
        <v>113.27007732880001</v>
      </c>
      <c r="L24" s="1378">
        <v>114.10345468760001</v>
      </c>
      <c r="M24" s="1378">
        <v>111.36161606780001</v>
      </c>
      <c r="N24" s="1378">
        <v>98.797211468200004</v>
      </c>
      <c r="O24" s="1378">
        <v>104.3996309174</v>
      </c>
      <c r="P24" s="702">
        <f t="shared" si="0"/>
        <v>-8.5044083869044759E-2</v>
      </c>
      <c r="Q24" s="702">
        <f t="shared" si="1"/>
        <v>5.7058175450130311E-2</v>
      </c>
      <c r="R24" s="1073"/>
      <c r="S24" s="1073"/>
    </row>
    <row r="25" spans="1:19" ht="15.75" x14ac:dyDescent="0.25">
      <c r="A25" s="1997" t="s">
        <v>792</v>
      </c>
      <c r="B25" s="209" t="s">
        <v>934</v>
      </c>
      <c r="C25" s="1377">
        <v>182.28453575360004</v>
      </c>
      <c r="D25" s="1377">
        <v>187.80839324800002</v>
      </c>
      <c r="E25" s="1377">
        <v>186.5850925288</v>
      </c>
      <c r="F25" s="1377">
        <v>181.28828402160002</v>
      </c>
      <c r="G25" s="1377">
        <v>205.33385943280001</v>
      </c>
      <c r="H25" s="1377">
        <v>186.02721002600003</v>
      </c>
      <c r="I25" s="1377">
        <v>176.89489265</v>
      </c>
      <c r="J25" s="1377">
        <v>183.42840281780002</v>
      </c>
      <c r="K25" s="1377">
        <v>173.46128154600001</v>
      </c>
      <c r="L25" s="1377">
        <v>166.08972229080001</v>
      </c>
      <c r="M25" s="1377">
        <v>161.63207021220001</v>
      </c>
      <c r="N25" s="1377">
        <v>158.77499923320002</v>
      </c>
      <c r="O25" s="1377">
        <v>162.63413943</v>
      </c>
      <c r="P25" s="701">
        <f t="shared" si="0"/>
        <v>-2.0805518927593615E-2</v>
      </c>
      <c r="Q25" s="701">
        <f t="shared" si="1"/>
        <v>-0.10780067679554627</v>
      </c>
      <c r="R25" s="1073"/>
      <c r="S25" s="1073"/>
    </row>
    <row r="26" spans="1:19" ht="17.25" customHeight="1" x14ac:dyDescent="0.25">
      <c r="A26" s="1998" t="s">
        <v>792</v>
      </c>
      <c r="B26" s="199" t="s">
        <v>935</v>
      </c>
      <c r="C26" s="1378">
        <v>77.760532761800008</v>
      </c>
      <c r="D26" s="1378">
        <v>77.804646472000002</v>
      </c>
      <c r="E26" s="1378">
        <v>71.204586552400002</v>
      </c>
      <c r="F26" s="1378">
        <v>71.466717373800009</v>
      </c>
      <c r="G26" s="1378">
        <v>71.853669188000012</v>
      </c>
      <c r="H26" s="1378">
        <v>71.22716233220001</v>
      </c>
      <c r="I26" s="1378">
        <v>70.285703341000001</v>
      </c>
      <c r="J26" s="1378">
        <v>70.330849618399995</v>
      </c>
      <c r="K26" s="1378">
        <v>78.001306208000003</v>
      </c>
      <c r="L26" s="1378">
        <v>77.602182146999994</v>
      </c>
      <c r="M26" s="1378">
        <v>77.587380050600004</v>
      </c>
      <c r="N26" s="1378">
        <v>77.7321080774</v>
      </c>
      <c r="O26" s="1378">
        <v>77.476351567999998</v>
      </c>
      <c r="P26" s="702">
        <f t="shared" si="0"/>
        <v>-1.6214824830780821E-3</v>
      </c>
      <c r="Q26" s="702">
        <f t="shared" si="1"/>
        <v>-3.6545685029001455E-3</v>
      </c>
      <c r="R26" s="1073"/>
      <c r="S26" s="1073"/>
    </row>
    <row r="27" spans="1:19" ht="15.75" x14ac:dyDescent="0.25">
      <c r="A27" s="1998" t="s">
        <v>792</v>
      </c>
      <c r="B27" s="154" t="s">
        <v>552</v>
      </c>
      <c r="C27" s="1378">
        <v>78.2540056956</v>
      </c>
      <c r="D27" s="1378">
        <v>77.624558369399992</v>
      </c>
      <c r="E27" s="1378">
        <v>77.843401287400013</v>
      </c>
      <c r="F27" s="1378">
        <v>68.990553039800005</v>
      </c>
      <c r="G27" s="1378">
        <v>68.468337735000006</v>
      </c>
      <c r="H27" s="1378">
        <v>67.969534512600006</v>
      </c>
      <c r="I27" s="1378">
        <v>64.340439956800012</v>
      </c>
      <c r="J27" s="1378">
        <v>62.836075639400001</v>
      </c>
      <c r="K27" s="1378">
        <v>62.196381942800009</v>
      </c>
      <c r="L27" s="1378">
        <v>61.631202663800003</v>
      </c>
      <c r="M27" s="1378">
        <v>61.476091409599995</v>
      </c>
      <c r="N27" s="1378">
        <v>61.240393746000002</v>
      </c>
      <c r="O27" s="1378">
        <v>60.714827948600004</v>
      </c>
      <c r="P27" s="702">
        <f t="shared" si="0"/>
        <v>-1.486868137555015E-2</v>
      </c>
      <c r="Q27" s="702">
        <f t="shared" si="1"/>
        <v>-0.22413137309833808</v>
      </c>
      <c r="R27" s="1073"/>
      <c r="S27" s="1073"/>
    </row>
    <row r="28" spans="1:19" ht="15.75" x14ac:dyDescent="0.25">
      <c r="A28" s="1998" t="s">
        <v>792</v>
      </c>
      <c r="B28" s="149" t="s">
        <v>936</v>
      </c>
      <c r="C28" s="1378">
        <v>77.59839577000001</v>
      </c>
      <c r="D28" s="1378">
        <v>77.161152472599994</v>
      </c>
      <c r="E28" s="1378">
        <v>69.42041127280001</v>
      </c>
      <c r="F28" s="1378">
        <v>69.516424793200002</v>
      </c>
      <c r="G28" s="1378">
        <v>74.349325868999998</v>
      </c>
      <c r="H28" s="1378">
        <v>69.545290850000015</v>
      </c>
      <c r="I28" s="1378">
        <v>69.379152557400005</v>
      </c>
      <c r="J28" s="1378">
        <v>76.646205132000006</v>
      </c>
      <c r="K28" s="1378">
        <v>76.020209895000008</v>
      </c>
      <c r="L28" s="1378">
        <v>77.293323543800014</v>
      </c>
      <c r="M28" s="1378">
        <v>76.937240906400007</v>
      </c>
      <c r="N28" s="1378">
        <v>76.842613791999995</v>
      </c>
      <c r="O28" s="1378">
        <v>74.786414130400004</v>
      </c>
      <c r="P28" s="702">
        <f t="shared" si="0"/>
        <v>-3.2433712233624068E-2</v>
      </c>
      <c r="Q28" s="702">
        <f t="shared" si="1"/>
        <v>-3.6237625941838533E-2</v>
      </c>
      <c r="R28" s="1073"/>
      <c r="S28" s="1073"/>
    </row>
    <row r="29" spans="1:19" ht="15.75" x14ac:dyDescent="0.25">
      <c r="A29" s="1998" t="s">
        <v>792</v>
      </c>
      <c r="B29" s="154" t="s">
        <v>554</v>
      </c>
      <c r="C29" s="1378">
        <v>48.1655965028</v>
      </c>
      <c r="D29" s="1378">
        <v>47.547541167000006</v>
      </c>
      <c r="E29" s="1378">
        <v>46.5133294878</v>
      </c>
      <c r="F29" s="1378">
        <v>40.826573610200001</v>
      </c>
      <c r="G29" s="1378">
        <v>40.657894030600005</v>
      </c>
      <c r="H29" s="1378">
        <v>40.273588324199999</v>
      </c>
      <c r="I29" s="1378">
        <v>39.8090568386</v>
      </c>
      <c r="J29" s="1378">
        <v>39.689292214600002</v>
      </c>
      <c r="K29" s="1378">
        <v>38.994657189600005</v>
      </c>
      <c r="L29" s="1378">
        <v>38.760901317600002</v>
      </c>
      <c r="M29" s="1378">
        <v>38.624574321200001</v>
      </c>
      <c r="N29" s="1378">
        <v>38.347107558200001</v>
      </c>
      <c r="O29" s="1378">
        <v>38.192389862200002</v>
      </c>
      <c r="P29" s="702">
        <f t="shared" si="0"/>
        <v>-1.4667137142702557E-2</v>
      </c>
      <c r="Q29" s="702">
        <f t="shared" si="1"/>
        <v>-0.20706079369369437</v>
      </c>
      <c r="R29" s="1073"/>
      <c r="S29" s="1073"/>
    </row>
    <row r="30" spans="1:19" ht="15.75" x14ac:dyDescent="0.25">
      <c r="A30" s="1998" t="s">
        <v>792</v>
      </c>
      <c r="B30" s="149" t="s">
        <v>549</v>
      </c>
      <c r="C30" s="1378">
        <v>168.07057761199999</v>
      </c>
      <c r="D30" s="1378">
        <v>179.03239126919999</v>
      </c>
      <c r="E30" s="1378">
        <v>162.00370570440001</v>
      </c>
      <c r="F30" s="1378">
        <v>160.92070282399999</v>
      </c>
      <c r="G30" s="1378">
        <v>182.48189040760002</v>
      </c>
      <c r="H30" s="1378">
        <v>169.18533131639998</v>
      </c>
      <c r="I30" s="1378">
        <v>168.96600936460001</v>
      </c>
      <c r="J30" s="1378">
        <v>172.00893372740001</v>
      </c>
      <c r="K30" s="1378">
        <v>151.975361951</v>
      </c>
      <c r="L30" s="1378">
        <v>161.77970276300002</v>
      </c>
      <c r="M30" s="1378">
        <v>161.19677584080003</v>
      </c>
      <c r="N30" s="1378">
        <v>159.94228661180003</v>
      </c>
      <c r="O30" s="1378">
        <v>173.6255314178</v>
      </c>
      <c r="P30" s="702">
        <f t="shared" si="0"/>
        <v>7.3221970695258307E-2</v>
      </c>
      <c r="Q30" s="702">
        <f t="shared" si="1"/>
        <v>3.3051316207313344E-2</v>
      </c>
      <c r="R30" s="1073"/>
      <c r="S30" s="1073"/>
    </row>
    <row r="31" spans="1:19" ht="15.75" x14ac:dyDescent="0.25">
      <c r="A31" s="1998" t="s">
        <v>792</v>
      </c>
      <c r="B31" s="154" t="s">
        <v>550</v>
      </c>
      <c r="C31" s="1378">
        <v>281.73756287879996</v>
      </c>
      <c r="D31" s="1378">
        <v>279.41946885999999</v>
      </c>
      <c r="E31" s="1378">
        <v>278.57406722460001</v>
      </c>
      <c r="F31" s="1378">
        <v>276.80158364880003</v>
      </c>
      <c r="G31" s="1378">
        <v>274.95026310080004</v>
      </c>
      <c r="H31" s="1378">
        <v>272.21778728340001</v>
      </c>
      <c r="I31" s="1378">
        <v>270.45315031280001</v>
      </c>
      <c r="J31" s="1378">
        <v>266.91612223919998</v>
      </c>
      <c r="K31" s="1378">
        <v>263.75908815619999</v>
      </c>
      <c r="L31" s="1378">
        <v>260.38421230360001</v>
      </c>
      <c r="M31" s="1378">
        <v>259.06600389600004</v>
      </c>
      <c r="N31" s="1378">
        <v>256.80381729940001</v>
      </c>
      <c r="O31" s="1378">
        <v>259.42999330080005</v>
      </c>
      <c r="P31" s="702">
        <f t="shared" si="0"/>
        <v>-3.6646576778140813E-3</v>
      </c>
      <c r="Q31" s="702">
        <f t="shared" si="1"/>
        <v>-7.9178542435239127E-2</v>
      </c>
      <c r="R31" s="1073"/>
      <c r="S31" s="1073"/>
    </row>
    <row r="32" spans="1:19" ht="15.75" x14ac:dyDescent="0.25">
      <c r="A32" s="1998" t="s">
        <v>792</v>
      </c>
      <c r="B32" s="154" t="s">
        <v>551</v>
      </c>
      <c r="C32" s="1378">
        <v>59.603237527400005</v>
      </c>
      <c r="D32" s="1378">
        <v>58.665092739400002</v>
      </c>
      <c r="E32" s="1378">
        <v>59.051663892200004</v>
      </c>
      <c r="F32" s="1378">
        <v>57.504981812600001</v>
      </c>
      <c r="G32" s="1378">
        <v>57.428071402800008</v>
      </c>
      <c r="H32" s="1378">
        <v>57.270574103400008</v>
      </c>
      <c r="I32" s="1378">
        <v>52.685176202400001</v>
      </c>
      <c r="J32" s="1378">
        <v>52.560935977200003</v>
      </c>
      <c r="K32" s="1378">
        <v>52.112462105200009</v>
      </c>
      <c r="L32" s="1378">
        <v>52.122441004200006</v>
      </c>
      <c r="M32" s="1378">
        <v>52.038781932200003</v>
      </c>
      <c r="N32" s="1378">
        <v>51.943375247399999</v>
      </c>
      <c r="O32" s="1378">
        <v>46.111044887600002</v>
      </c>
      <c r="P32" s="702">
        <f t="shared" si="0"/>
        <v>-0.11533220625863642</v>
      </c>
      <c r="Q32" s="702">
        <f t="shared" si="1"/>
        <v>-0.22636677468396832</v>
      </c>
      <c r="R32" s="1073"/>
      <c r="S32" s="1073"/>
    </row>
    <row r="33" spans="1:19" ht="15.75" x14ac:dyDescent="0.25">
      <c r="A33" s="1998" t="s">
        <v>792</v>
      </c>
      <c r="B33" s="154" t="s">
        <v>553</v>
      </c>
      <c r="C33" s="1378">
        <v>43.494872412600003</v>
      </c>
      <c r="D33" s="1378">
        <v>42.129230878000001</v>
      </c>
      <c r="E33" s="1378">
        <v>42.275223545800003</v>
      </c>
      <c r="F33" s="1378">
        <v>39.369621977000008</v>
      </c>
      <c r="G33" s="1378">
        <v>39.366264967399999</v>
      </c>
      <c r="H33" s="1378">
        <v>39.408893899200002</v>
      </c>
      <c r="I33" s="1378">
        <v>39.448207736000001</v>
      </c>
      <c r="J33" s="1378">
        <v>39.140384924199999</v>
      </c>
      <c r="K33" s="1378">
        <v>38.836395343200003</v>
      </c>
      <c r="L33" s="1378">
        <v>38.397882808600002</v>
      </c>
      <c r="M33" s="1378">
        <v>38.399598700400006</v>
      </c>
      <c r="N33" s="1378">
        <v>38.395140249200004</v>
      </c>
      <c r="O33" s="1378">
        <v>38.3871422438</v>
      </c>
      <c r="P33" s="702">
        <f t="shared" si="0"/>
        <v>-2.7971763061886693E-4</v>
      </c>
      <c r="Q33" s="702">
        <f t="shared" si="1"/>
        <v>-0.11743292681369835</v>
      </c>
      <c r="R33" s="1073"/>
      <c r="S33" s="1073"/>
    </row>
    <row r="34" spans="1:19" ht="16.5" thickBot="1" x14ac:dyDescent="0.3">
      <c r="A34" s="1999" t="s">
        <v>792</v>
      </c>
      <c r="B34" s="237" t="s">
        <v>956</v>
      </c>
      <c r="C34" s="1379">
        <v>104.50004752880001</v>
      </c>
      <c r="D34" s="1379">
        <v>105.64588533380001</v>
      </c>
      <c r="E34" s="1379">
        <v>107.59692929020001</v>
      </c>
      <c r="F34" s="1379">
        <v>109.1108503422</v>
      </c>
      <c r="G34" s="1379">
        <v>117.03336425480001</v>
      </c>
      <c r="H34" s="1379">
        <v>122.0875390896</v>
      </c>
      <c r="I34" s="1379">
        <v>124.91244963399998</v>
      </c>
      <c r="J34" s="1379">
        <v>121.43005528639999</v>
      </c>
      <c r="K34" s="1379">
        <v>137.81552735719998</v>
      </c>
      <c r="L34" s="1379">
        <v>147.56274412600001</v>
      </c>
      <c r="M34" s="1379">
        <v>166.41986274060002</v>
      </c>
      <c r="N34" s="1379">
        <v>198.58564814060003</v>
      </c>
      <c r="O34" s="1379">
        <v>227.76378788100001</v>
      </c>
      <c r="P34" s="703">
        <f t="shared" si="0"/>
        <v>0.54350469171621263</v>
      </c>
      <c r="Q34" s="703">
        <f t="shared" si="1"/>
        <v>1.1795567874572379</v>
      </c>
      <c r="R34" s="1073"/>
      <c r="S34" s="1073"/>
    </row>
    <row r="35" spans="1:19" ht="15.75" x14ac:dyDescent="0.25">
      <c r="A35" s="2000" t="s">
        <v>1010</v>
      </c>
      <c r="B35" s="209" t="s">
        <v>555</v>
      </c>
      <c r="C35" s="1377">
        <v>98.175489325200004</v>
      </c>
      <c r="D35" s="1377">
        <v>104.6109391544</v>
      </c>
      <c r="E35" s="1377">
        <v>108.0497689348</v>
      </c>
      <c r="F35" s="1377">
        <v>89.79908913780001</v>
      </c>
      <c r="G35" s="1377">
        <v>81.699169588400011</v>
      </c>
      <c r="H35" s="1377">
        <v>74.935897783599998</v>
      </c>
      <c r="I35" s="1377">
        <v>74.329732817200011</v>
      </c>
      <c r="J35" s="1377">
        <v>71.230278555800012</v>
      </c>
      <c r="K35" s="1377">
        <v>69.714902978000012</v>
      </c>
      <c r="L35" s="1377">
        <v>63.226189982199998</v>
      </c>
      <c r="M35" s="1377">
        <v>60.036968230400007</v>
      </c>
      <c r="N35" s="1377">
        <v>49.533666134400001</v>
      </c>
      <c r="O35" s="1377">
        <v>48.154467456200003</v>
      </c>
      <c r="P35" s="702">
        <f t="shared" si="0"/>
        <v>-0.23837783883930252</v>
      </c>
      <c r="Q35" s="702">
        <f t="shared" si="1"/>
        <v>-0.50950621395232953</v>
      </c>
      <c r="R35" s="1073"/>
      <c r="S35" s="1073"/>
    </row>
    <row r="36" spans="1:19" ht="16.5" thickBot="1" x14ac:dyDescent="0.3">
      <c r="A36" s="2001"/>
      <c r="B36" s="196" t="s">
        <v>556</v>
      </c>
      <c r="C36" s="1379">
        <v>160.43400311120004</v>
      </c>
      <c r="D36" s="1379">
        <v>174.301625715</v>
      </c>
      <c r="E36" s="1379">
        <v>178.0454176872</v>
      </c>
      <c r="F36" s="1379">
        <v>211.5424664178</v>
      </c>
      <c r="G36" s="1379">
        <v>217.27010295620002</v>
      </c>
      <c r="H36" s="1379">
        <v>275.06966613419996</v>
      </c>
      <c r="I36" s="1379">
        <v>274.34775417140003</v>
      </c>
      <c r="J36" s="1379">
        <v>300.00927509280001</v>
      </c>
      <c r="K36" s="1379">
        <v>311.56143489940001</v>
      </c>
      <c r="L36" s="1379">
        <v>338.40804997580005</v>
      </c>
      <c r="M36" s="1379">
        <v>348.89700486200007</v>
      </c>
      <c r="N36" s="1379">
        <v>373.79496271319999</v>
      </c>
      <c r="O36" s="1379">
        <v>372.19066356220009</v>
      </c>
      <c r="P36" s="702">
        <f t="shared" si="0"/>
        <v>9.9828043655627766E-2</v>
      </c>
      <c r="Q36" s="702">
        <f t="shared" si="1"/>
        <v>1.3198988764509432</v>
      </c>
      <c r="R36" s="1073"/>
      <c r="S36" s="1073"/>
    </row>
    <row r="37" spans="1:19" ht="15.75" x14ac:dyDescent="0.25">
      <c r="A37" s="1998" t="s">
        <v>794</v>
      </c>
      <c r="B37" s="199" t="s">
        <v>954</v>
      </c>
      <c r="C37" s="1378">
        <v>1.0070355834000002</v>
      </c>
      <c r="D37" s="1378">
        <v>1.0074980845999999</v>
      </c>
      <c r="E37" s="1378">
        <v>0.90793252479999997</v>
      </c>
      <c r="F37" s="1378">
        <v>0.70821700180000013</v>
      </c>
      <c r="G37" s="1378">
        <v>0.70783256740000011</v>
      </c>
      <c r="H37" s="1378">
        <v>0.70743537340000007</v>
      </c>
      <c r="I37" s="1378">
        <v>0.70705210520000006</v>
      </c>
      <c r="J37" s="1378">
        <v>0.70744230200000002</v>
      </c>
      <c r="K37" s="1378">
        <v>0.70704949840000009</v>
      </c>
      <c r="L37" s="1378">
        <v>0.70744943640000013</v>
      </c>
      <c r="M37" s="1378">
        <v>0.70745286640000005</v>
      </c>
      <c r="N37" s="1378">
        <v>0.70745513020000017</v>
      </c>
      <c r="O37" s="1378">
        <v>0.70745931479999991</v>
      </c>
      <c r="P37" s="701">
        <f t="shared" si="0"/>
        <v>1.3963400762664377E-5</v>
      </c>
      <c r="Q37" s="701">
        <f t="shared" si="1"/>
        <v>-0.29748330003251428</v>
      </c>
      <c r="R37" s="1073"/>
      <c r="S37" s="1073"/>
    </row>
    <row r="38" spans="1:19" ht="16.5" thickBot="1" x14ac:dyDescent="0.3">
      <c r="A38" s="1999" t="s">
        <v>794</v>
      </c>
      <c r="B38" s="157" t="s">
        <v>922</v>
      </c>
      <c r="C38" s="1378">
        <v>4.3199837464000002</v>
      </c>
      <c r="D38" s="1378">
        <v>4.3199837464000002</v>
      </c>
      <c r="E38" s="1378">
        <v>4.3199837464000002</v>
      </c>
      <c r="F38" s="1378">
        <v>4.3199837464000002</v>
      </c>
      <c r="G38" s="1378">
        <v>4.3199837464000002</v>
      </c>
      <c r="H38" s="1378">
        <v>4.3199837464000002</v>
      </c>
      <c r="I38" s="1378">
        <v>4.3199837464000002</v>
      </c>
      <c r="J38" s="1378">
        <v>4.3199837464000002</v>
      </c>
      <c r="K38" s="1378">
        <v>4.3199837464000002</v>
      </c>
      <c r="L38" s="1378">
        <v>4.3199837464000002</v>
      </c>
      <c r="M38" s="1378">
        <v>4.3199837464000002</v>
      </c>
      <c r="N38" s="1378">
        <v>4.3199837464000002</v>
      </c>
      <c r="O38" s="1378">
        <v>4.3199837464000002</v>
      </c>
      <c r="P38" s="703">
        <f t="shared" si="0"/>
        <v>0</v>
      </c>
      <c r="Q38" s="703">
        <f t="shared" si="1"/>
        <v>0</v>
      </c>
      <c r="R38" s="1073"/>
      <c r="S38" s="1073"/>
    </row>
    <row r="39" spans="1:19" ht="15" customHeight="1" x14ac:dyDescent="0.25">
      <c r="A39" s="1963" t="s">
        <v>795</v>
      </c>
      <c r="B39" s="141" t="s">
        <v>950</v>
      </c>
      <c r="C39" s="1377">
        <v>207.71989084420002</v>
      </c>
      <c r="D39" s="1377">
        <v>223.60462455520002</v>
      </c>
      <c r="E39" s="1377">
        <v>203.90051360840002</v>
      </c>
      <c r="F39" s="1377">
        <v>196.81843716080002</v>
      </c>
      <c r="G39" s="1377">
        <v>189.80411110220001</v>
      </c>
      <c r="H39" s="1377">
        <v>186.48256310600001</v>
      </c>
      <c r="I39" s="1377">
        <v>177.84488815660001</v>
      </c>
      <c r="J39" s="1377">
        <v>189.8179038868</v>
      </c>
      <c r="K39" s="1377">
        <v>188.84844107219999</v>
      </c>
      <c r="L39" s="1377">
        <v>183.13876861000003</v>
      </c>
      <c r="M39" s="1377">
        <v>184.34356585120003</v>
      </c>
      <c r="N39" s="1377">
        <v>177.86283323060002</v>
      </c>
      <c r="O39" s="1377">
        <v>174.0678713522</v>
      </c>
      <c r="P39" s="702">
        <f t="shared" si="0"/>
        <v>-4.9530185916652078E-2</v>
      </c>
      <c r="Q39" s="702">
        <f t="shared" si="1"/>
        <v>-0.16200672624674478</v>
      </c>
      <c r="R39" s="1073"/>
      <c r="S39" s="1073"/>
    </row>
    <row r="40" spans="1:19" ht="15" customHeight="1" x14ac:dyDescent="0.25">
      <c r="A40" s="1964"/>
      <c r="B40" s="238" t="s">
        <v>955</v>
      </c>
      <c r="C40" s="1378">
        <v>115.26924555719999</v>
      </c>
      <c r="D40" s="1378">
        <v>115.11364161780001</v>
      </c>
      <c r="E40" s="1378">
        <v>114.6311865986</v>
      </c>
      <c r="F40" s="1378">
        <v>114.6852899094</v>
      </c>
      <c r="G40" s="1378">
        <v>118.5368720326</v>
      </c>
      <c r="H40" s="1378">
        <v>122.0969234324</v>
      </c>
      <c r="I40" s="1378">
        <v>122.1477450564</v>
      </c>
      <c r="J40" s="1378">
        <v>122.35251447860001</v>
      </c>
      <c r="K40" s="1378">
        <v>122.44846790540001</v>
      </c>
      <c r="L40" s="1378">
        <v>83.768437824399996</v>
      </c>
      <c r="M40" s="1378">
        <v>79.791985179200012</v>
      </c>
      <c r="N40" s="1378">
        <v>78.635751730200013</v>
      </c>
      <c r="O40" s="1378">
        <v>80.087298643800011</v>
      </c>
      <c r="P40" s="702">
        <f t="shared" si="0"/>
        <v>-4.3944226205060562E-2</v>
      </c>
      <c r="Q40" s="702">
        <f t="shared" si="1"/>
        <v>-0.30521538284851241</v>
      </c>
      <c r="R40" s="1073"/>
      <c r="S40" s="1073"/>
    </row>
    <row r="41" spans="1:19" ht="15" customHeight="1" x14ac:dyDescent="0.25">
      <c r="A41" s="1964"/>
      <c r="B41" s="199" t="s">
        <v>539</v>
      </c>
      <c r="C41" s="1378">
        <v>419.17392438460007</v>
      </c>
      <c r="D41" s="1378">
        <v>469.67297581820003</v>
      </c>
      <c r="E41" s="1378">
        <v>457.77798730580002</v>
      </c>
      <c r="F41" s="1378">
        <v>445.42643265960004</v>
      </c>
      <c r="G41" s="1378">
        <v>460.87196653259997</v>
      </c>
      <c r="H41" s="1378">
        <v>447.88004309720003</v>
      </c>
      <c r="I41" s="1378">
        <v>447.37406932260001</v>
      </c>
      <c r="J41" s="1378">
        <v>427.30678771200002</v>
      </c>
      <c r="K41" s="1378">
        <v>435.16618111820003</v>
      </c>
      <c r="L41" s="1378">
        <v>389.46017999140003</v>
      </c>
      <c r="M41" s="1378">
        <v>389.91170889580007</v>
      </c>
      <c r="N41" s="1378">
        <v>386.77232257439999</v>
      </c>
      <c r="O41" s="1378">
        <v>476.91074017160003</v>
      </c>
      <c r="P41" s="702">
        <f t="shared" si="0"/>
        <v>0.2245430076628914</v>
      </c>
      <c r="Q41" s="702">
        <f t="shared" si="1"/>
        <v>0.13773952154052724</v>
      </c>
      <c r="R41" s="1073"/>
      <c r="S41" s="1073"/>
    </row>
    <row r="42" spans="1:19" ht="15.75" x14ac:dyDescent="0.25">
      <c r="A42" s="1964"/>
      <c r="B42" s="199" t="s">
        <v>545</v>
      </c>
      <c r="C42" s="1378">
        <v>211.35213702120004</v>
      </c>
      <c r="D42" s="1378">
        <v>228.40542384940002</v>
      </c>
      <c r="E42" s="1378">
        <v>229.424635384</v>
      </c>
      <c r="F42" s="1378">
        <v>226.3600481016</v>
      </c>
      <c r="G42" s="1378">
        <v>226.8707004648</v>
      </c>
      <c r="H42" s="1378">
        <v>230.37356635580002</v>
      </c>
      <c r="I42" s="1378">
        <v>230.53552889779999</v>
      </c>
      <c r="J42" s="1378">
        <v>229.99281426660002</v>
      </c>
      <c r="K42" s="1378">
        <v>228.94659532360004</v>
      </c>
      <c r="L42" s="1378">
        <v>227.64579636120004</v>
      </c>
      <c r="M42" s="1378">
        <v>233.89375374680003</v>
      </c>
      <c r="N42" s="1378">
        <v>235.00962412200005</v>
      </c>
      <c r="O42" s="1378">
        <v>228.28374247280001</v>
      </c>
      <c r="P42" s="702">
        <f t="shared" si="0"/>
        <v>2.8023628013221012E-3</v>
      </c>
      <c r="Q42" s="702">
        <f t="shared" si="1"/>
        <v>8.0110878887880016E-2</v>
      </c>
      <c r="R42" s="1073"/>
      <c r="S42" s="1073"/>
    </row>
    <row r="43" spans="1:19" ht="15" customHeight="1" x14ac:dyDescent="0.25">
      <c r="A43" s="1964"/>
      <c r="B43" s="157" t="s">
        <v>557</v>
      </c>
      <c r="C43" s="1378">
        <v>295.06875769840002</v>
      </c>
      <c r="D43" s="1378">
        <v>288.42761797220004</v>
      </c>
      <c r="E43" s="1378">
        <v>284.01766409100003</v>
      </c>
      <c r="F43" s="1378">
        <v>282.88405279540001</v>
      </c>
      <c r="G43" s="1378">
        <v>280.06992459319997</v>
      </c>
      <c r="H43" s="1378">
        <v>276.09017215080007</v>
      </c>
      <c r="I43" s="1378">
        <v>273.44368170000001</v>
      </c>
      <c r="J43" s="1378">
        <v>271.73126462720001</v>
      </c>
      <c r="K43" s="1378">
        <v>266.44723568259997</v>
      </c>
      <c r="L43" s="1378">
        <v>256.73277170940003</v>
      </c>
      <c r="M43" s="1378">
        <v>254.73437866100002</v>
      </c>
      <c r="N43" s="1378">
        <v>253.4786324742</v>
      </c>
      <c r="O43" s="1378">
        <v>248.0334484782</v>
      </c>
      <c r="P43" s="702">
        <f t="shared" si="0"/>
        <v>-3.3884740048095344E-2</v>
      </c>
      <c r="Q43" s="702">
        <f t="shared" si="1"/>
        <v>-0.15940457263956231</v>
      </c>
      <c r="R43" s="1073"/>
      <c r="S43" s="1073"/>
    </row>
    <row r="44" spans="1:19" ht="15" customHeight="1" x14ac:dyDescent="0.25">
      <c r="A44" s="1964"/>
      <c r="B44" s="199" t="s">
        <v>558</v>
      </c>
      <c r="C44" s="1378">
        <v>9.5237231138000009</v>
      </c>
      <c r="D44" s="1378">
        <v>9.7250292649999999</v>
      </c>
      <c r="E44" s="1378">
        <v>9.414371421000002</v>
      </c>
      <c r="F44" s="1378">
        <v>9.5228350182000003</v>
      </c>
      <c r="G44" s="1378">
        <v>9.6808654768000011</v>
      </c>
      <c r="H44" s="1378">
        <v>9.8073722460000017</v>
      </c>
      <c r="I44" s="1378">
        <v>9.8463360855999991</v>
      </c>
      <c r="J44" s="1378">
        <v>9.8002722145999996</v>
      </c>
      <c r="K44" s="1378">
        <v>9.761526797400002</v>
      </c>
      <c r="L44" s="1378">
        <v>9.613997626799998</v>
      </c>
      <c r="M44" s="1378">
        <v>8.1704649082000014</v>
      </c>
      <c r="N44" s="1378">
        <v>7.961524057200001</v>
      </c>
      <c r="O44" s="1378">
        <v>7.8488788783999999</v>
      </c>
      <c r="P44" s="702">
        <f t="shared" si="0"/>
        <v>-0.18359883338014873</v>
      </c>
      <c r="Q44" s="702">
        <f t="shared" si="1"/>
        <v>-0.17586024030592926</v>
      </c>
      <c r="R44" s="1073"/>
      <c r="S44" s="1073"/>
    </row>
    <row r="45" spans="1:19" ht="15" customHeight="1" x14ac:dyDescent="0.25">
      <c r="A45" s="1964"/>
      <c r="B45" s="157" t="s">
        <v>559</v>
      </c>
      <c r="C45" s="1378">
        <v>474.23184966639997</v>
      </c>
      <c r="D45" s="1378">
        <v>477.46752726960005</v>
      </c>
      <c r="E45" s="1378">
        <v>458.8297155148</v>
      </c>
      <c r="F45" s="1378">
        <v>448.70412549899999</v>
      </c>
      <c r="G45" s="1378">
        <v>382.19782802600002</v>
      </c>
      <c r="H45" s="1378">
        <v>364.89857795580002</v>
      </c>
      <c r="I45" s="1378">
        <v>362.45328026039999</v>
      </c>
      <c r="J45" s="1378">
        <v>349.48408578860005</v>
      </c>
      <c r="K45" s="1378">
        <v>337.63183068580003</v>
      </c>
      <c r="L45" s="1378">
        <v>337.46132037800004</v>
      </c>
      <c r="M45" s="1378">
        <v>331.82378390279996</v>
      </c>
      <c r="N45" s="1378">
        <v>330.53323851380003</v>
      </c>
      <c r="O45" s="1378">
        <v>327.43146907100004</v>
      </c>
      <c r="P45" s="702">
        <f t="shared" si="0"/>
        <v>-2.9721484215628858E-2</v>
      </c>
      <c r="Q45" s="702">
        <f t="shared" si="1"/>
        <v>-0.30955403079457267</v>
      </c>
      <c r="R45" s="1073"/>
      <c r="S45" s="1073"/>
    </row>
    <row r="46" spans="1:19" ht="15.75" customHeight="1" x14ac:dyDescent="0.25">
      <c r="A46" s="1964"/>
      <c r="B46" s="199" t="s">
        <v>938</v>
      </c>
      <c r="C46" s="1378">
        <v>142.8405041112</v>
      </c>
      <c r="D46" s="1378">
        <v>141.8393180498</v>
      </c>
      <c r="E46" s="1378">
        <v>141.50513095460002</v>
      </c>
      <c r="F46" s="1378">
        <v>142.28827328800003</v>
      </c>
      <c r="G46" s="1378">
        <v>143.621489935</v>
      </c>
      <c r="H46" s="1378">
        <v>149.0907113024</v>
      </c>
      <c r="I46" s="1378">
        <v>148.63379901300002</v>
      </c>
      <c r="J46" s="1378">
        <v>147.0537956496</v>
      </c>
      <c r="K46" s="1378">
        <v>146.36114035200001</v>
      </c>
      <c r="L46" s="1378">
        <v>145.55189702200002</v>
      </c>
      <c r="M46" s="1378">
        <v>145.95314535060001</v>
      </c>
      <c r="N46" s="1378">
        <v>147.29776420939999</v>
      </c>
      <c r="O46" s="1378">
        <v>146.73716027600003</v>
      </c>
      <c r="P46" s="702">
        <f t="shared" si="0"/>
        <v>8.1432346692180482E-3</v>
      </c>
      <c r="Q46" s="702">
        <f t="shared" si="1"/>
        <v>2.7279770461790798E-2</v>
      </c>
      <c r="R46" s="1073"/>
      <c r="S46" s="1073"/>
    </row>
    <row r="47" spans="1:19" ht="16.5" thickBot="1" x14ac:dyDescent="0.3">
      <c r="A47" s="1965"/>
      <c r="B47" s="210" t="s">
        <v>546</v>
      </c>
      <c r="C47" s="1379">
        <v>37.201367096599995</v>
      </c>
      <c r="D47" s="1379">
        <v>36.922339683600001</v>
      </c>
      <c r="E47" s="1379">
        <v>36.219543179400006</v>
      </c>
      <c r="F47" s="1379">
        <v>36.1282346586</v>
      </c>
      <c r="G47" s="1379">
        <v>43.807523978400006</v>
      </c>
      <c r="H47" s="1379">
        <v>44.651135771200003</v>
      </c>
      <c r="I47" s="1379">
        <v>44.274769966000001</v>
      </c>
      <c r="J47" s="1379">
        <v>43.704265680600002</v>
      </c>
      <c r="K47" s="1379">
        <v>43.536221611400002</v>
      </c>
      <c r="L47" s="1379">
        <v>44.152565720200002</v>
      </c>
      <c r="M47" s="1379">
        <v>43.984007151</v>
      </c>
      <c r="N47" s="1379">
        <v>43.936345174400003</v>
      </c>
      <c r="O47" s="1379">
        <v>43.805436206000003</v>
      </c>
      <c r="P47" s="702">
        <f t="shared" si="0"/>
        <v>-7.862046260228666E-3</v>
      </c>
      <c r="Q47" s="702">
        <f t="shared" si="1"/>
        <v>0.17752221557480302</v>
      </c>
      <c r="R47" s="1073"/>
      <c r="S47" s="1073"/>
    </row>
    <row r="48" spans="1:19" ht="15" customHeight="1" x14ac:dyDescent="0.25">
      <c r="A48" s="1975" t="s">
        <v>796</v>
      </c>
      <c r="B48" s="209" t="s">
        <v>939</v>
      </c>
      <c r="C48" s="1378">
        <v>120.26930672260001</v>
      </c>
      <c r="D48" s="1378">
        <v>119.86634552060001</v>
      </c>
      <c r="E48" s="1378">
        <v>120.62354813600003</v>
      </c>
      <c r="F48" s="1378">
        <v>120.201209492</v>
      </c>
      <c r="G48" s="1378">
        <v>120.258692862</v>
      </c>
      <c r="H48" s="1378">
        <v>120.21176325899999</v>
      </c>
      <c r="I48" s="1378">
        <v>119.99231672959999</v>
      </c>
      <c r="J48" s="1378">
        <v>119.78342684840001</v>
      </c>
      <c r="K48" s="1378">
        <v>116.82431741679999</v>
      </c>
      <c r="L48" s="1378">
        <v>120.26431963979999</v>
      </c>
      <c r="M48" s="1378">
        <v>120.4062361642</v>
      </c>
      <c r="N48" s="1378">
        <v>127.02987733379999</v>
      </c>
      <c r="O48" s="1378">
        <v>126.01227975139999</v>
      </c>
      <c r="P48" s="701">
        <f t="shared" si="0"/>
        <v>4.779439262464158E-2</v>
      </c>
      <c r="Q48" s="701">
        <f t="shared" si="1"/>
        <v>4.7750944819579713E-2</v>
      </c>
      <c r="R48" s="1073"/>
      <c r="S48" s="1073"/>
    </row>
    <row r="49" spans="1:19" ht="15" customHeight="1" x14ac:dyDescent="0.25">
      <c r="A49" s="1976"/>
      <c r="B49" s="199" t="s">
        <v>547</v>
      </c>
      <c r="C49" s="1378">
        <v>130.8811176918</v>
      </c>
      <c r="D49" s="1378">
        <v>121.65328435120001</v>
      </c>
      <c r="E49" s="1378">
        <v>122.32280971820002</v>
      </c>
      <c r="F49" s="1378">
        <v>136.06510218</v>
      </c>
      <c r="G49" s="1378">
        <v>136.25281537840002</v>
      </c>
      <c r="H49" s="1378">
        <v>136.149773788</v>
      </c>
      <c r="I49" s="1378">
        <v>136.41648763820001</v>
      </c>
      <c r="J49" s="1378">
        <v>136.66098098800001</v>
      </c>
      <c r="K49" s="1378">
        <v>136.683748299</v>
      </c>
      <c r="L49" s="1378">
        <v>136.447788995</v>
      </c>
      <c r="M49" s="1378">
        <v>136.50419760879998</v>
      </c>
      <c r="N49" s="1378">
        <v>136.82243801659999</v>
      </c>
      <c r="O49" s="1378">
        <v>137.1051729166</v>
      </c>
      <c r="P49" s="702">
        <f t="shared" si="0"/>
        <v>4.8178422416510561E-3</v>
      </c>
      <c r="Q49" s="702">
        <f t="shared" si="1"/>
        <v>4.7555028063379294E-2</v>
      </c>
      <c r="R49" s="1073"/>
      <c r="S49" s="1073"/>
    </row>
    <row r="50" spans="1:19" ht="15" customHeight="1" x14ac:dyDescent="0.25">
      <c r="A50" s="1976"/>
      <c r="B50" s="157" t="s">
        <v>548</v>
      </c>
      <c r="C50" s="1378">
        <v>128.06416220919999</v>
      </c>
      <c r="D50" s="1378">
        <v>129.63375538540001</v>
      </c>
      <c r="E50" s="1378">
        <v>126.963747414</v>
      </c>
      <c r="F50" s="1378">
        <v>128.530550834</v>
      </c>
      <c r="G50" s="1378">
        <v>127.52570139540001</v>
      </c>
      <c r="H50" s="1378">
        <v>130.33607587419999</v>
      </c>
      <c r="I50" s="1378">
        <v>129.85330248240001</v>
      </c>
      <c r="J50" s="1378">
        <v>131.42330012420001</v>
      </c>
      <c r="K50" s="1378">
        <v>131.25277952639999</v>
      </c>
      <c r="L50" s="1378">
        <v>133.3894625602</v>
      </c>
      <c r="M50" s="1378">
        <v>135.60585159100003</v>
      </c>
      <c r="N50" s="1378">
        <v>135.41217177040002</v>
      </c>
      <c r="O50" s="1378">
        <v>134.43371076240001</v>
      </c>
      <c r="P50" s="702">
        <f t="shared" si="0"/>
        <v>7.8285659313510579E-3</v>
      </c>
      <c r="Q50" s="702">
        <f t="shared" si="1"/>
        <v>4.9737166458755297E-2</v>
      </c>
      <c r="R50" s="1073"/>
      <c r="S50" s="1073"/>
    </row>
    <row r="51" spans="1:19" ht="15" customHeight="1" x14ac:dyDescent="0.25">
      <c r="A51" s="1976"/>
      <c r="B51" s="154" t="s">
        <v>951</v>
      </c>
      <c r="C51" s="1378">
        <v>82.621225275400008</v>
      </c>
      <c r="D51" s="1378">
        <v>81.966543302000005</v>
      </c>
      <c r="E51" s="1378">
        <v>81.582612288800007</v>
      </c>
      <c r="F51" s="1378">
        <v>81.215167570600002</v>
      </c>
      <c r="G51" s="1378">
        <v>76.301706976600002</v>
      </c>
      <c r="H51" s="1378">
        <v>79.034645295200008</v>
      </c>
      <c r="I51" s="1378">
        <v>82.152671085799994</v>
      </c>
      <c r="J51" s="1378">
        <v>82.500120070200012</v>
      </c>
      <c r="K51" s="1378">
        <v>82.234290199599997</v>
      </c>
      <c r="L51" s="1378">
        <v>82.072955553399993</v>
      </c>
      <c r="M51" s="1378">
        <v>82.245811981200006</v>
      </c>
      <c r="N51" s="1378">
        <v>83.561824297000001</v>
      </c>
      <c r="O51" s="1378">
        <v>83.890873252200009</v>
      </c>
      <c r="P51" s="702">
        <f t="shared" si="0"/>
        <v>2.2150021118920296E-2</v>
      </c>
      <c r="Q51" s="702">
        <f t="shared" si="1"/>
        <v>1.5367092082789918E-2</v>
      </c>
      <c r="R51" s="1073"/>
      <c r="S51" s="1073"/>
    </row>
    <row r="52" spans="1:19" ht="15.75" customHeight="1" x14ac:dyDescent="0.25">
      <c r="A52" s="1976"/>
      <c r="B52" s="157" t="s">
        <v>561</v>
      </c>
      <c r="C52" s="1378">
        <v>43.338943172000008</v>
      </c>
      <c r="D52" s="1378">
        <v>43.299809204400006</v>
      </c>
      <c r="E52" s="1378">
        <v>43.708372145200009</v>
      </c>
      <c r="F52" s="1378">
        <v>43.531842942000004</v>
      </c>
      <c r="G52" s="1378">
        <v>43.459049561199997</v>
      </c>
      <c r="H52" s="1378">
        <v>43.798838600999993</v>
      </c>
      <c r="I52" s="1378">
        <v>42.7836893526</v>
      </c>
      <c r="J52" s="1378">
        <v>42.546194643400007</v>
      </c>
      <c r="K52" s="1378">
        <v>41.852626828599995</v>
      </c>
      <c r="L52" s="1378">
        <v>40.446333071200002</v>
      </c>
      <c r="M52" s="1378">
        <v>40.353397427000004</v>
      </c>
      <c r="N52" s="1378">
        <v>40.405211624400003</v>
      </c>
      <c r="O52" s="1378">
        <v>40.147619516199995</v>
      </c>
      <c r="P52" s="702">
        <f t="shared" si="0"/>
        <v>-7.3854298354850507E-3</v>
      </c>
      <c r="Q52" s="702">
        <f t="shared" si="1"/>
        <v>-7.3636397711281318E-2</v>
      </c>
      <c r="R52" s="1073"/>
      <c r="S52" s="1073"/>
    </row>
    <row r="53" spans="1:19" ht="16.5" thickBot="1" x14ac:dyDescent="0.3">
      <c r="A53" s="1977"/>
      <c r="B53" s="157" t="s">
        <v>940</v>
      </c>
      <c r="C53" s="1378">
        <v>197.9149357878</v>
      </c>
      <c r="D53" s="1378">
        <v>203.40993161580002</v>
      </c>
      <c r="E53" s="1378">
        <v>200.40820306220002</v>
      </c>
      <c r="F53" s="1378">
        <v>195.08428685340002</v>
      </c>
      <c r="G53" s="1378">
        <v>151.31768304939999</v>
      </c>
      <c r="H53" s="1378">
        <v>154.66497449899998</v>
      </c>
      <c r="I53" s="1378">
        <v>158.27204420159998</v>
      </c>
      <c r="J53" s="1378">
        <v>145.06106059200002</v>
      </c>
      <c r="K53" s="1378">
        <v>149.99363973159998</v>
      </c>
      <c r="L53" s="1378">
        <v>156.614597132</v>
      </c>
      <c r="M53" s="1378">
        <v>151.0579356664</v>
      </c>
      <c r="N53" s="1378">
        <v>158.04336644460003</v>
      </c>
      <c r="O53" s="1378">
        <v>157.927681737</v>
      </c>
      <c r="P53" s="703">
        <f t="shared" si="0"/>
        <v>8.384177650396717E-3</v>
      </c>
      <c r="Q53" s="703">
        <f t="shared" si="1"/>
        <v>-0.20204262953491015</v>
      </c>
      <c r="R53" s="1073"/>
      <c r="S53" s="1073"/>
    </row>
    <row r="54" spans="1:19" ht="16.5" thickBot="1" x14ac:dyDescent="0.3">
      <c r="A54" s="1995" t="s">
        <v>799</v>
      </c>
      <c r="B54" s="1996"/>
      <c r="C54" s="239">
        <v>8632.1679742970009</v>
      </c>
      <c r="D54" s="239">
        <v>8757.7590645916007</v>
      </c>
      <c r="E54" s="239">
        <v>8657.0894557055999</v>
      </c>
      <c r="F54" s="239">
        <v>8557.6403879666032</v>
      </c>
      <c r="G54" s="239">
        <v>8492.4087403707981</v>
      </c>
      <c r="H54" s="239">
        <v>8475.5543237763995</v>
      </c>
      <c r="I54" s="239">
        <v>8448.8950049475989</v>
      </c>
      <c r="J54" s="239">
        <v>8429.8968030242031</v>
      </c>
      <c r="K54" s="239">
        <v>8342.4711829228017</v>
      </c>
      <c r="L54" s="239">
        <v>8191.7299370297997</v>
      </c>
      <c r="M54" s="239">
        <f t="shared" ref="M54:O54" si="2">SUM(M6:M53)</f>
        <v>8135.262548121801</v>
      </c>
      <c r="N54" s="239">
        <f t="shared" si="2"/>
        <v>8159.3702314348029</v>
      </c>
      <c r="O54" s="239">
        <f t="shared" si="2"/>
        <v>8213.4557597427993</v>
      </c>
      <c r="P54" s="704">
        <f>(O54-L54)/L54</f>
        <v>2.6521654009601151E-3</v>
      </c>
      <c r="Q54" s="704">
        <f>(O54-C54)/C54</f>
        <v>-4.8506031833596398E-2</v>
      </c>
      <c r="R54" s="1073"/>
      <c r="S54" s="1073"/>
    </row>
    <row r="55" spans="1:19" ht="8.25" customHeight="1" x14ac:dyDescent="0.25">
      <c r="A55" s="240"/>
      <c r="B55" s="161"/>
      <c r="C55" s="161"/>
      <c r="D55" s="161"/>
      <c r="E55" s="161"/>
      <c r="F55" s="161"/>
      <c r="G55" s="161"/>
      <c r="H55" s="241"/>
      <c r="I55" s="241"/>
      <c r="J55" s="241"/>
      <c r="K55" s="241"/>
      <c r="L55" s="241"/>
      <c r="M55" s="241"/>
      <c r="N55" s="241"/>
      <c r="O55" s="241"/>
      <c r="P55" s="241"/>
      <c r="Q55" s="241"/>
    </row>
    <row r="56" spans="1:19" x14ac:dyDescent="0.25">
      <c r="A56" s="170" t="s">
        <v>797</v>
      </c>
      <c r="K56" s="242"/>
      <c r="L56" s="243"/>
      <c r="M56" s="243"/>
      <c r="N56" s="243"/>
      <c r="O56" s="244"/>
    </row>
    <row r="57" spans="1:19" x14ac:dyDescent="0.25">
      <c r="A57" s="170" t="s">
        <v>885</v>
      </c>
      <c r="N57" s="203"/>
      <c r="O57" s="108"/>
    </row>
    <row r="58" spans="1:19" x14ac:dyDescent="0.25">
      <c r="N58" s="245"/>
    </row>
  </sheetData>
  <mergeCells count="12">
    <mergeCell ref="A54:B54"/>
    <mergeCell ref="A1:Q1"/>
    <mergeCell ref="A2:Q2"/>
    <mergeCell ref="A3:Q3"/>
    <mergeCell ref="A6:A11"/>
    <mergeCell ref="A12:A17"/>
    <mergeCell ref="A18:A24"/>
    <mergeCell ref="A25:A34"/>
    <mergeCell ref="A35:A36"/>
    <mergeCell ref="A37:A38"/>
    <mergeCell ref="A39:A47"/>
    <mergeCell ref="A48:A5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61"/>
  <sheetViews>
    <sheetView zoomScale="85" zoomScaleNormal="85" workbookViewId="0">
      <selection activeCell="B13" sqref="B13"/>
    </sheetView>
  </sheetViews>
  <sheetFormatPr defaultColWidth="11.42578125" defaultRowHeight="15" x14ac:dyDescent="0.25"/>
  <cols>
    <col min="1" max="1" width="34.42578125" style="133" customWidth="1"/>
    <col min="2" max="2" width="70.5703125" style="133" customWidth="1"/>
    <col min="3" max="7" width="14" style="133" customWidth="1"/>
    <col min="8" max="262" width="11.42578125" style="133"/>
    <col min="263" max="263" width="20" style="133" customWidth="1"/>
    <col min="264" max="264" width="23.28515625" style="133" bestFit="1" customWidth="1"/>
    <col min="265" max="518" width="11.42578125" style="133"/>
    <col min="519" max="519" width="20" style="133" customWidth="1"/>
    <col min="520" max="520" width="23.28515625" style="133" bestFit="1" customWidth="1"/>
    <col min="521" max="774" width="11.42578125" style="133"/>
    <col min="775" max="775" width="20" style="133" customWidth="1"/>
    <col min="776" max="776" width="23.28515625" style="133" bestFit="1" customWidth="1"/>
    <col min="777" max="1030" width="11.42578125" style="133"/>
    <col min="1031" max="1031" width="20" style="133" customWidth="1"/>
    <col min="1032" max="1032" width="23.28515625" style="133" bestFit="1" customWidth="1"/>
    <col min="1033" max="1286" width="11.42578125" style="133"/>
    <col min="1287" max="1287" width="20" style="133" customWidth="1"/>
    <col min="1288" max="1288" width="23.28515625" style="133" bestFit="1" customWidth="1"/>
    <col min="1289" max="1542" width="11.42578125" style="133"/>
    <col min="1543" max="1543" width="20" style="133" customWidth="1"/>
    <col min="1544" max="1544" width="23.28515625" style="133" bestFit="1" customWidth="1"/>
    <col min="1545" max="1798" width="11.42578125" style="133"/>
    <col min="1799" max="1799" width="20" style="133" customWidth="1"/>
    <col min="1800" max="1800" width="23.28515625" style="133" bestFit="1" customWidth="1"/>
    <col min="1801" max="2054" width="11.42578125" style="133"/>
    <col min="2055" max="2055" width="20" style="133" customWidth="1"/>
    <col min="2056" max="2056" width="23.28515625" style="133" bestFit="1" customWidth="1"/>
    <col min="2057" max="2310" width="11.42578125" style="133"/>
    <col min="2311" max="2311" width="20" style="133" customWidth="1"/>
    <col min="2312" max="2312" width="23.28515625" style="133" bestFit="1" customWidth="1"/>
    <col min="2313" max="2566" width="11.42578125" style="133"/>
    <col min="2567" max="2567" width="20" style="133" customWidth="1"/>
    <col min="2568" max="2568" width="23.28515625" style="133" bestFit="1" customWidth="1"/>
    <col min="2569" max="2822" width="11.42578125" style="133"/>
    <col min="2823" max="2823" width="20" style="133" customWidth="1"/>
    <col min="2824" max="2824" width="23.28515625" style="133" bestFit="1" customWidth="1"/>
    <col min="2825" max="3078" width="11.42578125" style="133"/>
    <col min="3079" max="3079" width="20" style="133" customWidth="1"/>
    <col min="3080" max="3080" width="23.28515625" style="133" bestFit="1" customWidth="1"/>
    <col min="3081" max="3334" width="11.42578125" style="133"/>
    <col min="3335" max="3335" width="20" style="133" customWidth="1"/>
    <col min="3336" max="3336" width="23.28515625" style="133" bestFit="1" customWidth="1"/>
    <col min="3337" max="3590" width="11.42578125" style="133"/>
    <col min="3591" max="3591" width="20" style="133" customWidth="1"/>
    <col min="3592" max="3592" width="23.28515625" style="133" bestFit="1" customWidth="1"/>
    <col min="3593" max="3846" width="11.42578125" style="133"/>
    <col min="3847" max="3847" width="20" style="133" customWidth="1"/>
    <col min="3848" max="3848" width="23.28515625" style="133" bestFit="1" customWidth="1"/>
    <col min="3849" max="4102" width="11.42578125" style="133"/>
    <col min="4103" max="4103" width="20" style="133" customWidth="1"/>
    <col min="4104" max="4104" width="23.28515625" style="133" bestFit="1" customWidth="1"/>
    <col min="4105" max="4358" width="11.42578125" style="133"/>
    <col min="4359" max="4359" width="20" style="133" customWidth="1"/>
    <col min="4360" max="4360" width="23.28515625" style="133" bestFit="1" customWidth="1"/>
    <col min="4361" max="4614" width="11.42578125" style="133"/>
    <col min="4615" max="4615" width="20" style="133" customWidth="1"/>
    <col min="4616" max="4616" width="23.28515625" style="133" bestFit="1" customWidth="1"/>
    <col min="4617" max="4870" width="11.42578125" style="133"/>
    <col min="4871" max="4871" width="20" style="133" customWidth="1"/>
    <col min="4872" max="4872" width="23.28515625" style="133" bestFit="1" customWidth="1"/>
    <col min="4873" max="5126" width="11.42578125" style="133"/>
    <col min="5127" max="5127" width="20" style="133" customWidth="1"/>
    <col min="5128" max="5128" width="23.28515625" style="133" bestFit="1" customWidth="1"/>
    <col min="5129" max="5382" width="11.42578125" style="133"/>
    <col min="5383" max="5383" width="20" style="133" customWidth="1"/>
    <col min="5384" max="5384" width="23.28515625" style="133" bestFit="1" customWidth="1"/>
    <col min="5385" max="5638" width="11.42578125" style="133"/>
    <col min="5639" max="5639" width="20" style="133" customWidth="1"/>
    <col min="5640" max="5640" width="23.28515625" style="133" bestFit="1" customWidth="1"/>
    <col min="5641" max="5894" width="11.42578125" style="133"/>
    <col min="5895" max="5895" width="20" style="133" customWidth="1"/>
    <col min="5896" max="5896" width="23.28515625" style="133" bestFit="1" customWidth="1"/>
    <col min="5897" max="6150" width="11.42578125" style="133"/>
    <col min="6151" max="6151" width="20" style="133" customWidth="1"/>
    <col min="6152" max="6152" width="23.28515625" style="133" bestFit="1" customWidth="1"/>
    <col min="6153" max="6406" width="11.42578125" style="133"/>
    <col min="6407" max="6407" width="20" style="133" customWidth="1"/>
    <col min="6408" max="6408" width="23.28515625" style="133" bestFit="1" customWidth="1"/>
    <col min="6409" max="6662" width="11.42578125" style="133"/>
    <col min="6663" max="6663" width="20" style="133" customWidth="1"/>
    <col min="6664" max="6664" width="23.28515625" style="133" bestFit="1" customWidth="1"/>
    <col min="6665" max="6918" width="11.42578125" style="133"/>
    <col min="6919" max="6919" width="20" style="133" customWidth="1"/>
    <col min="6920" max="6920" width="23.28515625" style="133" bestFit="1" customWidth="1"/>
    <col min="6921" max="7174" width="11.42578125" style="133"/>
    <col min="7175" max="7175" width="20" style="133" customWidth="1"/>
    <col min="7176" max="7176" width="23.28515625" style="133" bestFit="1" customWidth="1"/>
    <col min="7177" max="7430" width="11.42578125" style="133"/>
    <col min="7431" max="7431" width="20" style="133" customWidth="1"/>
    <col min="7432" max="7432" width="23.28515625" style="133" bestFit="1" customWidth="1"/>
    <col min="7433" max="7686" width="11.42578125" style="133"/>
    <col min="7687" max="7687" width="20" style="133" customWidth="1"/>
    <col min="7688" max="7688" width="23.28515625" style="133" bestFit="1" customWidth="1"/>
    <col min="7689" max="7942" width="11.42578125" style="133"/>
    <col min="7943" max="7943" width="20" style="133" customWidth="1"/>
    <col min="7944" max="7944" width="23.28515625" style="133" bestFit="1" customWidth="1"/>
    <col min="7945" max="8198" width="11.42578125" style="133"/>
    <col min="8199" max="8199" width="20" style="133" customWidth="1"/>
    <col min="8200" max="8200" width="23.28515625" style="133" bestFit="1" customWidth="1"/>
    <col min="8201" max="8454" width="11.42578125" style="133"/>
    <col min="8455" max="8455" width="20" style="133" customWidth="1"/>
    <col min="8456" max="8456" width="23.28515625" style="133" bestFit="1" customWidth="1"/>
    <col min="8457" max="8710" width="11.42578125" style="133"/>
    <col min="8711" max="8711" width="20" style="133" customWidth="1"/>
    <col min="8712" max="8712" width="23.28515625" style="133" bestFit="1" customWidth="1"/>
    <col min="8713" max="8966" width="11.42578125" style="133"/>
    <col min="8967" max="8967" width="20" style="133" customWidth="1"/>
    <col min="8968" max="8968" width="23.28515625" style="133" bestFit="1" customWidth="1"/>
    <col min="8969" max="9222" width="11.42578125" style="133"/>
    <col min="9223" max="9223" width="20" style="133" customWidth="1"/>
    <col min="9224" max="9224" width="23.28515625" style="133" bestFit="1" customWidth="1"/>
    <col min="9225" max="9478" width="11.42578125" style="133"/>
    <col min="9479" max="9479" width="20" style="133" customWidth="1"/>
    <col min="9480" max="9480" width="23.28515625" style="133" bestFit="1" customWidth="1"/>
    <col min="9481" max="9734" width="11.42578125" style="133"/>
    <col min="9735" max="9735" width="20" style="133" customWidth="1"/>
    <col min="9736" max="9736" width="23.28515625" style="133" bestFit="1" customWidth="1"/>
    <col min="9737" max="9990" width="11.42578125" style="133"/>
    <col min="9991" max="9991" width="20" style="133" customWidth="1"/>
    <col min="9992" max="9992" width="23.28515625" style="133" bestFit="1" customWidth="1"/>
    <col min="9993" max="10246" width="11.42578125" style="133"/>
    <col min="10247" max="10247" width="20" style="133" customWidth="1"/>
    <col min="10248" max="10248" width="23.28515625" style="133" bestFit="1" customWidth="1"/>
    <col min="10249" max="10502" width="11.42578125" style="133"/>
    <col min="10503" max="10503" width="20" style="133" customWidth="1"/>
    <col min="10504" max="10504" width="23.28515625" style="133" bestFit="1" customWidth="1"/>
    <col min="10505" max="10758" width="11.42578125" style="133"/>
    <col min="10759" max="10759" width="20" style="133" customWidth="1"/>
    <col min="10760" max="10760" width="23.28515625" style="133" bestFit="1" customWidth="1"/>
    <col min="10761" max="11014" width="11.42578125" style="133"/>
    <col min="11015" max="11015" width="20" style="133" customWidth="1"/>
    <col min="11016" max="11016" width="23.28515625" style="133" bestFit="1" customWidth="1"/>
    <col min="11017" max="11270" width="11.42578125" style="133"/>
    <col min="11271" max="11271" width="20" style="133" customWidth="1"/>
    <col min="11272" max="11272" width="23.28515625" style="133" bestFit="1" customWidth="1"/>
    <col min="11273" max="11526" width="11.42578125" style="133"/>
    <col min="11527" max="11527" width="20" style="133" customWidth="1"/>
    <col min="11528" max="11528" width="23.28515625" style="133" bestFit="1" customWidth="1"/>
    <col min="11529" max="11782" width="11.42578125" style="133"/>
    <col min="11783" max="11783" width="20" style="133" customWidth="1"/>
    <col min="11784" max="11784" width="23.28515625" style="133" bestFit="1" customWidth="1"/>
    <col min="11785" max="12038" width="11.42578125" style="133"/>
    <col min="12039" max="12039" width="20" style="133" customWidth="1"/>
    <col min="12040" max="12040" width="23.28515625" style="133" bestFit="1" customWidth="1"/>
    <col min="12041" max="12294" width="11.42578125" style="133"/>
    <col min="12295" max="12295" width="20" style="133" customWidth="1"/>
    <col min="12296" max="12296" width="23.28515625" style="133" bestFit="1" customWidth="1"/>
    <col min="12297" max="12550" width="11.42578125" style="133"/>
    <col min="12551" max="12551" width="20" style="133" customWidth="1"/>
    <col min="12552" max="12552" width="23.28515625" style="133" bestFit="1" customWidth="1"/>
    <col min="12553" max="12806" width="11.42578125" style="133"/>
    <col min="12807" max="12807" width="20" style="133" customWidth="1"/>
    <col min="12808" max="12808" width="23.28515625" style="133" bestFit="1" customWidth="1"/>
    <col min="12809" max="13062" width="11.42578125" style="133"/>
    <col min="13063" max="13063" width="20" style="133" customWidth="1"/>
    <col min="13064" max="13064" width="23.28515625" style="133" bestFit="1" customWidth="1"/>
    <col min="13065" max="13318" width="11.42578125" style="133"/>
    <col min="13319" max="13319" width="20" style="133" customWidth="1"/>
    <col min="13320" max="13320" width="23.28515625" style="133" bestFit="1" customWidth="1"/>
    <col min="13321" max="13574" width="11.42578125" style="133"/>
    <col min="13575" max="13575" width="20" style="133" customWidth="1"/>
    <col min="13576" max="13576" width="23.28515625" style="133" bestFit="1" customWidth="1"/>
    <col min="13577" max="13830" width="11.42578125" style="133"/>
    <col min="13831" max="13831" width="20" style="133" customWidth="1"/>
    <col min="13832" max="13832" width="23.28515625" style="133" bestFit="1" customWidth="1"/>
    <col min="13833" max="14086" width="11.42578125" style="133"/>
    <col min="14087" max="14087" width="20" style="133" customWidth="1"/>
    <col min="14088" max="14088" width="23.28515625" style="133" bestFit="1" customWidth="1"/>
    <col min="14089" max="14342" width="11.42578125" style="133"/>
    <col min="14343" max="14343" width="20" style="133" customWidth="1"/>
    <col min="14344" max="14344" width="23.28515625" style="133" bestFit="1" customWidth="1"/>
    <col min="14345" max="14598" width="11.42578125" style="133"/>
    <col min="14599" max="14599" width="20" style="133" customWidth="1"/>
    <col min="14600" max="14600" width="23.28515625" style="133" bestFit="1" customWidth="1"/>
    <col min="14601" max="14854" width="11.42578125" style="133"/>
    <col min="14855" max="14855" width="20" style="133" customWidth="1"/>
    <col min="14856" max="14856" width="23.28515625" style="133" bestFit="1" customWidth="1"/>
    <col min="14857" max="15110" width="11.42578125" style="133"/>
    <col min="15111" max="15111" width="20" style="133" customWidth="1"/>
    <col min="15112" max="15112" width="23.28515625" style="133" bestFit="1" customWidth="1"/>
    <col min="15113" max="15366" width="11.42578125" style="133"/>
    <col min="15367" max="15367" width="20" style="133" customWidth="1"/>
    <col min="15368" max="15368" width="23.28515625" style="133" bestFit="1" customWidth="1"/>
    <col min="15369" max="15622" width="11.42578125" style="133"/>
    <col min="15623" max="15623" width="20" style="133" customWidth="1"/>
    <col min="15624" max="15624" width="23.28515625" style="133" bestFit="1" customWidth="1"/>
    <col min="15625" max="15878" width="11.42578125" style="133"/>
    <col min="15879" max="15879" width="20" style="133" customWidth="1"/>
    <col min="15880" max="15880" width="23.28515625" style="133" bestFit="1" customWidth="1"/>
    <col min="15881" max="16134" width="11.42578125" style="133"/>
    <col min="16135" max="16135" width="20" style="133" customWidth="1"/>
    <col min="16136" max="16136" width="23.28515625" style="133" bestFit="1" customWidth="1"/>
    <col min="16137" max="16384" width="11.42578125" style="133"/>
  </cols>
  <sheetData>
    <row r="1" spans="1:20" ht="15.75" x14ac:dyDescent="0.25">
      <c r="A1" s="1966" t="s">
        <v>1012</v>
      </c>
      <c r="B1" s="1966"/>
      <c r="C1" s="1966"/>
      <c r="D1" s="1966"/>
      <c r="E1" s="1966"/>
      <c r="F1" s="1966"/>
      <c r="G1" s="1966"/>
      <c r="H1" s="1966"/>
      <c r="I1" s="1966"/>
      <c r="J1" s="1966"/>
      <c r="K1" s="1966"/>
      <c r="L1" s="1966"/>
      <c r="M1" s="1966"/>
      <c r="N1" s="1966"/>
      <c r="O1" s="1966"/>
      <c r="P1" s="1966"/>
      <c r="Q1" s="1966"/>
    </row>
    <row r="2" spans="1:20" ht="15.75" x14ac:dyDescent="0.25">
      <c r="A2" s="1966" t="s">
        <v>2456</v>
      </c>
      <c r="B2" s="1966"/>
      <c r="C2" s="1966"/>
      <c r="D2" s="1966"/>
      <c r="E2" s="1966"/>
      <c r="F2" s="1966"/>
      <c r="G2" s="1966"/>
      <c r="H2" s="1966"/>
      <c r="I2" s="1966"/>
      <c r="J2" s="1966"/>
      <c r="K2" s="1966"/>
      <c r="L2" s="1966"/>
      <c r="M2" s="1966"/>
      <c r="N2" s="1966"/>
      <c r="O2" s="1966"/>
      <c r="P2" s="1966"/>
      <c r="Q2" s="1966"/>
    </row>
    <row r="3" spans="1:20" ht="15.75" x14ac:dyDescent="0.25">
      <c r="A3" s="1966" t="s">
        <v>911</v>
      </c>
      <c r="B3" s="1966"/>
      <c r="C3" s="1966"/>
      <c r="D3" s="1966"/>
      <c r="E3" s="1966"/>
      <c r="F3" s="1966"/>
      <c r="G3" s="1966"/>
      <c r="H3" s="1966"/>
      <c r="I3" s="1966"/>
      <c r="J3" s="1966"/>
      <c r="K3" s="1966"/>
      <c r="L3" s="1966"/>
      <c r="M3" s="1966"/>
      <c r="N3" s="1966"/>
      <c r="O3" s="1966"/>
      <c r="P3" s="1966"/>
      <c r="Q3" s="1966"/>
    </row>
    <row r="4" spans="1:20" ht="6" customHeight="1" thickBot="1" x14ac:dyDescent="0.3">
      <c r="A4" s="2002"/>
      <c r="B4" s="2002"/>
      <c r="C4" s="67"/>
      <c r="D4" s="67"/>
      <c r="E4" s="67"/>
      <c r="F4" s="67"/>
      <c r="G4" s="67"/>
      <c r="H4" s="246"/>
      <c r="I4" s="247"/>
      <c r="J4" s="247"/>
      <c r="K4" s="247"/>
      <c r="L4" s="247"/>
      <c r="M4" s="247"/>
      <c r="N4" s="247"/>
      <c r="O4" s="247"/>
      <c r="P4" s="247"/>
      <c r="Q4" s="135"/>
    </row>
    <row r="5" spans="1:20" ht="29.25" thickBot="1" x14ac:dyDescent="0.3">
      <c r="A5" s="248" t="s">
        <v>781</v>
      </c>
      <c r="B5" s="232" t="s">
        <v>782</v>
      </c>
      <c r="C5" s="1376">
        <v>45261</v>
      </c>
      <c r="D5" s="1376">
        <v>45292</v>
      </c>
      <c r="E5" s="1376">
        <v>45323</v>
      </c>
      <c r="F5" s="1376">
        <v>45352</v>
      </c>
      <c r="G5" s="1376">
        <v>45383</v>
      </c>
      <c r="H5" s="1376">
        <v>45413</v>
      </c>
      <c r="I5" s="1376">
        <v>45444</v>
      </c>
      <c r="J5" s="1376">
        <v>45504</v>
      </c>
      <c r="K5" s="1376">
        <v>45535</v>
      </c>
      <c r="L5" s="1376">
        <v>45565</v>
      </c>
      <c r="M5" s="1376">
        <v>45566</v>
      </c>
      <c r="N5" s="1376">
        <v>45597</v>
      </c>
      <c r="O5" s="1376">
        <v>45627</v>
      </c>
      <c r="P5" s="595" t="s">
        <v>802</v>
      </c>
      <c r="Q5" s="249" t="s">
        <v>632</v>
      </c>
    </row>
    <row r="6" spans="1:20" x14ac:dyDescent="0.25">
      <c r="A6" s="1997" t="s">
        <v>789</v>
      </c>
      <c r="B6" s="1132" t="s">
        <v>952</v>
      </c>
      <c r="C6" s="1380">
        <v>1380</v>
      </c>
      <c r="D6" s="1380">
        <v>1377</v>
      </c>
      <c r="E6" s="1380">
        <v>1375</v>
      </c>
      <c r="F6" s="1380">
        <v>1373</v>
      </c>
      <c r="G6" s="1380">
        <v>1373</v>
      </c>
      <c r="H6" s="1380">
        <v>1374</v>
      </c>
      <c r="I6" s="1380">
        <v>1375</v>
      </c>
      <c r="J6" s="1380">
        <v>1368</v>
      </c>
      <c r="K6" s="1380">
        <v>1367</v>
      </c>
      <c r="L6" s="1380">
        <v>1362</v>
      </c>
      <c r="M6" s="1380">
        <v>1356</v>
      </c>
      <c r="N6" s="1137">
        <v>1352</v>
      </c>
      <c r="O6" s="1137">
        <v>1348</v>
      </c>
      <c r="P6" s="701">
        <f>(O6-L6)/L6</f>
        <v>-1.0279001468428781E-2</v>
      </c>
      <c r="Q6" s="701">
        <f>(O6-C6)/C6</f>
        <v>-2.318840579710145E-2</v>
      </c>
      <c r="R6" s="1076"/>
      <c r="S6" s="1532"/>
      <c r="T6" s="596"/>
    </row>
    <row r="7" spans="1:20" x14ac:dyDescent="0.25">
      <c r="A7" s="1998" t="s">
        <v>789</v>
      </c>
      <c r="B7" s="422" t="s">
        <v>915</v>
      </c>
      <c r="C7" s="1381">
        <v>2151</v>
      </c>
      <c r="D7" s="1381">
        <v>2146</v>
      </c>
      <c r="E7" s="1381">
        <v>2141</v>
      </c>
      <c r="F7" s="1381">
        <v>2134</v>
      </c>
      <c r="G7" s="1381">
        <v>2128</v>
      </c>
      <c r="H7" s="1381">
        <v>2117</v>
      </c>
      <c r="I7" s="1381">
        <v>2112</v>
      </c>
      <c r="J7" s="1381">
        <v>2102</v>
      </c>
      <c r="K7" s="1381">
        <v>2089</v>
      </c>
      <c r="L7" s="1381">
        <v>2080</v>
      </c>
      <c r="M7" s="1381">
        <v>2067</v>
      </c>
      <c r="N7" s="250">
        <v>2054</v>
      </c>
      <c r="O7" s="250">
        <v>2044</v>
      </c>
      <c r="P7" s="702">
        <f t="shared" ref="P7:P53" si="0">(O7-L7)/L7</f>
        <v>-1.7307692307692309E-2</v>
      </c>
      <c r="Q7" s="702">
        <f t="shared" ref="Q7:Q53" si="1">(O7-C7)/C7</f>
        <v>-4.9744304974430498E-2</v>
      </c>
      <c r="R7" s="1076"/>
      <c r="S7" s="1532"/>
      <c r="T7" s="596"/>
    </row>
    <row r="8" spans="1:20" x14ac:dyDescent="0.25">
      <c r="A8" s="1998"/>
      <c r="B8" s="1107" t="s">
        <v>927</v>
      </c>
      <c r="C8" s="1381">
        <v>39</v>
      </c>
      <c r="D8" s="1381">
        <v>39</v>
      </c>
      <c r="E8" s="1381">
        <v>39</v>
      </c>
      <c r="F8" s="1381">
        <v>39</v>
      </c>
      <c r="G8" s="1381">
        <v>40</v>
      </c>
      <c r="H8" s="1381">
        <v>41</v>
      </c>
      <c r="I8" s="1381">
        <v>40</v>
      </c>
      <c r="J8" s="1381">
        <v>41</v>
      </c>
      <c r="K8" s="1381">
        <v>40</v>
      </c>
      <c r="L8" s="1381">
        <v>40</v>
      </c>
      <c r="M8" s="1381">
        <v>40</v>
      </c>
      <c r="N8" s="250">
        <v>39</v>
      </c>
      <c r="O8" s="250">
        <v>39</v>
      </c>
      <c r="P8" s="702">
        <f t="shared" si="0"/>
        <v>-2.5000000000000001E-2</v>
      </c>
      <c r="Q8" s="702">
        <f>(O8-C8)/C8</f>
        <v>0</v>
      </c>
      <c r="R8" s="1076"/>
      <c r="S8" s="1532"/>
      <c r="T8" s="596"/>
    </row>
    <row r="9" spans="1:20" x14ac:dyDescent="0.25">
      <c r="A9" s="1998" t="s">
        <v>789</v>
      </c>
      <c r="B9" s="422" t="s">
        <v>916</v>
      </c>
      <c r="C9" s="1381">
        <v>1944</v>
      </c>
      <c r="D9" s="1381">
        <v>1940</v>
      </c>
      <c r="E9" s="1381">
        <v>1933</v>
      </c>
      <c r="F9" s="1381">
        <v>1923</v>
      </c>
      <c r="G9" s="1381">
        <v>1915</v>
      </c>
      <c r="H9" s="1381">
        <v>1908</v>
      </c>
      <c r="I9" s="1381">
        <v>1901</v>
      </c>
      <c r="J9" s="1381">
        <v>1892</v>
      </c>
      <c r="K9" s="1381">
        <v>1888</v>
      </c>
      <c r="L9" s="1381">
        <v>1882</v>
      </c>
      <c r="M9" s="1381">
        <v>1872</v>
      </c>
      <c r="N9" s="250">
        <v>1864</v>
      </c>
      <c r="O9" s="250">
        <v>1858</v>
      </c>
      <c r="P9" s="702">
        <f t="shared" si="0"/>
        <v>-1.2752391073326248E-2</v>
      </c>
      <c r="Q9" s="702">
        <f t="shared" si="1"/>
        <v>-4.4238683127572016E-2</v>
      </c>
      <c r="R9" s="1076"/>
      <c r="S9" s="1532"/>
      <c r="T9" s="596"/>
    </row>
    <row r="10" spans="1:20" x14ac:dyDescent="0.25">
      <c r="A10" s="1998"/>
      <c r="B10" s="1107" t="s">
        <v>928</v>
      </c>
      <c r="C10" s="1381">
        <v>119</v>
      </c>
      <c r="D10" s="1381">
        <v>125</v>
      </c>
      <c r="E10" s="1381">
        <v>126</v>
      </c>
      <c r="F10" s="1381">
        <v>126</v>
      </c>
      <c r="G10" s="1381">
        <v>129</v>
      </c>
      <c r="H10" s="1381">
        <v>125</v>
      </c>
      <c r="I10" s="1381">
        <v>124</v>
      </c>
      <c r="J10" s="1381">
        <v>123</v>
      </c>
      <c r="K10" s="1381">
        <v>122</v>
      </c>
      <c r="L10" s="1381">
        <v>124</v>
      </c>
      <c r="M10" s="1381">
        <v>127</v>
      </c>
      <c r="N10" s="250">
        <v>126</v>
      </c>
      <c r="O10" s="250">
        <v>125</v>
      </c>
      <c r="P10" s="702">
        <f>(O10-L10)/L10</f>
        <v>8.0645161290322578E-3</v>
      </c>
      <c r="Q10" s="702">
        <f t="shared" si="1"/>
        <v>5.0420168067226892E-2</v>
      </c>
      <c r="R10" s="1076"/>
      <c r="S10" s="1532"/>
      <c r="T10" s="596"/>
    </row>
    <row r="11" spans="1:20" ht="15.75" thickBot="1" x14ac:dyDescent="0.3">
      <c r="A11" s="1999" t="s">
        <v>789</v>
      </c>
      <c r="B11" s="1133" t="s">
        <v>929</v>
      </c>
      <c r="C11" s="1381">
        <v>3200</v>
      </c>
      <c r="D11" s="1381">
        <v>3224</v>
      </c>
      <c r="E11" s="1381">
        <v>3236</v>
      </c>
      <c r="F11" s="1381">
        <v>3241</v>
      </c>
      <c r="G11" s="1381">
        <v>3255</v>
      </c>
      <c r="H11" s="1381">
        <v>3282</v>
      </c>
      <c r="I11" s="1381">
        <v>3302</v>
      </c>
      <c r="J11" s="1381">
        <v>3298</v>
      </c>
      <c r="K11" s="1381">
        <v>3287</v>
      </c>
      <c r="L11" s="1381">
        <v>3308</v>
      </c>
      <c r="M11" s="1381">
        <v>3319</v>
      </c>
      <c r="N11" s="250">
        <v>3327</v>
      </c>
      <c r="O11" s="250">
        <v>3341</v>
      </c>
      <c r="P11" s="702">
        <f t="shared" si="0"/>
        <v>9.9758162031438943E-3</v>
      </c>
      <c r="Q11" s="702">
        <f t="shared" si="1"/>
        <v>4.4062499999999998E-2</v>
      </c>
      <c r="R11" s="1076"/>
      <c r="S11" s="1532"/>
      <c r="T11" s="596"/>
    </row>
    <row r="12" spans="1:20" x14ac:dyDescent="0.25">
      <c r="A12" s="1997" t="s">
        <v>803</v>
      </c>
      <c r="B12" s="1109" t="s">
        <v>917</v>
      </c>
      <c r="C12" s="1380">
        <v>3768</v>
      </c>
      <c r="D12" s="1380">
        <v>3765</v>
      </c>
      <c r="E12" s="1380">
        <v>3757</v>
      </c>
      <c r="F12" s="1380">
        <v>3749</v>
      </c>
      <c r="G12" s="1380">
        <v>3740</v>
      </c>
      <c r="H12" s="1380">
        <v>3728</v>
      </c>
      <c r="I12" s="1380">
        <v>3725</v>
      </c>
      <c r="J12" s="1380">
        <v>3722</v>
      </c>
      <c r="K12" s="1380">
        <v>3729</v>
      </c>
      <c r="L12" s="1380">
        <v>3739</v>
      </c>
      <c r="M12" s="1380">
        <v>3740</v>
      </c>
      <c r="N12" s="1137">
        <v>3743</v>
      </c>
      <c r="O12" s="1137">
        <v>3740</v>
      </c>
      <c r="P12" s="701">
        <f t="shared" si="0"/>
        <v>2.6745119015779618E-4</v>
      </c>
      <c r="Q12" s="701">
        <f t="shared" si="1"/>
        <v>-7.4309978768577496E-3</v>
      </c>
      <c r="R12" s="1076"/>
      <c r="S12" s="1532"/>
      <c r="T12" s="596"/>
    </row>
    <row r="13" spans="1:20" x14ac:dyDescent="0.25">
      <c r="A13" s="1998" t="s">
        <v>803</v>
      </c>
      <c r="B13" s="1107" t="s">
        <v>562</v>
      </c>
      <c r="C13" s="1381">
        <v>1146</v>
      </c>
      <c r="D13" s="1381">
        <v>1168</v>
      </c>
      <c r="E13" s="1381">
        <v>1181</v>
      </c>
      <c r="F13" s="1381">
        <v>1095</v>
      </c>
      <c r="G13" s="1381">
        <v>1111</v>
      </c>
      <c r="H13" s="1381">
        <v>1128</v>
      </c>
      <c r="I13" s="1381">
        <v>1138</v>
      </c>
      <c r="J13" s="1381">
        <v>1156</v>
      </c>
      <c r="K13" s="1381">
        <v>1164</v>
      </c>
      <c r="L13" s="1381">
        <v>1111</v>
      </c>
      <c r="M13" s="1381">
        <v>1121</v>
      </c>
      <c r="N13" s="250">
        <v>1137</v>
      </c>
      <c r="O13" s="250">
        <v>1150</v>
      </c>
      <c r="P13" s="702">
        <f t="shared" si="0"/>
        <v>3.5103510351035101E-2</v>
      </c>
      <c r="Q13" s="702">
        <f t="shared" si="1"/>
        <v>3.4904013961605585E-3</v>
      </c>
      <c r="R13" s="1076"/>
      <c r="S13" s="1532"/>
      <c r="T13" s="596"/>
    </row>
    <row r="14" spans="1:20" x14ac:dyDescent="0.25">
      <c r="A14" s="1998" t="s">
        <v>803</v>
      </c>
      <c r="B14" s="1107" t="s">
        <v>953</v>
      </c>
      <c r="C14" s="1381">
        <v>2803</v>
      </c>
      <c r="D14" s="1381">
        <v>2867</v>
      </c>
      <c r="E14" s="1381">
        <v>2899</v>
      </c>
      <c r="F14" s="1381">
        <v>2906</v>
      </c>
      <c r="G14" s="1381">
        <v>2921</v>
      </c>
      <c r="H14" s="1381">
        <v>2954</v>
      </c>
      <c r="I14" s="1381">
        <v>2984</v>
      </c>
      <c r="J14" s="1381">
        <v>3036</v>
      </c>
      <c r="K14" s="1381">
        <v>3079</v>
      </c>
      <c r="L14" s="1381">
        <v>3135</v>
      </c>
      <c r="M14" s="1381">
        <v>3187</v>
      </c>
      <c r="N14" s="250">
        <v>3237</v>
      </c>
      <c r="O14" s="250">
        <v>3293</v>
      </c>
      <c r="P14" s="702">
        <f t="shared" si="0"/>
        <v>5.0398724082934609E-2</v>
      </c>
      <c r="Q14" s="702">
        <f t="shared" si="1"/>
        <v>0.17481270067784516</v>
      </c>
      <c r="R14" s="1076"/>
      <c r="S14" s="1532"/>
      <c r="T14" s="596"/>
    </row>
    <row r="15" spans="1:20" x14ac:dyDescent="0.25">
      <c r="A15" s="1998" t="s">
        <v>803</v>
      </c>
      <c r="B15" s="1107" t="s">
        <v>931</v>
      </c>
      <c r="C15" s="1381">
        <v>3418</v>
      </c>
      <c r="D15" s="1381">
        <v>3428</v>
      </c>
      <c r="E15" s="1381">
        <v>3418</v>
      </c>
      <c r="F15" s="1381">
        <v>3425</v>
      </c>
      <c r="G15" s="1381">
        <v>3432</v>
      </c>
      <c r="H15" s="1381">
        <v>3437</v>
      </c>
      <c r="I15" s="1381">
        <v>3436</v>
      </c>
      <c r="J15" s="1381">
        <v>3433</v>
      </c>
      <c r="K15" s="1381">
        <v>3433</v>
      </c>
      <c r="L15" s="1381">
        <v>3438</v>
      </c>
      <c r="M15" s="1381">
        <v>3439</v>
      </c>
      <c r="N15" s="250">
        <v>3435</v>
      </c>
      <c r="O15" s="250">
        <v>3431</v>
      </c>
      <c r="P15" s="702">
        <f t="shared" si="0"/>
        <v>-2.0360674810936592E-3</v>
      </c>
      <c r="Q15" s="702">
        <f t="shared" si="1"/>
        <v>3.8033937975424223E-3</v>
      </c>
      <c r="R15" s="1076"/>
      <c r="S15" s="1532"/>
      <c r="T15" s="596"/>
    </row>
    <row r="16" spans="1:20" x14ac:dyDescent="0.25">
      <c r="A16" s="1998" t="s">
        <v>803</v>
      </c>
      <c r="B16" s="1107" t="s">
        <v>932</v>
      </c>
      <c r="C16" s="1381">
        <v>3652</v>
      </c>
      <c r="D16" s="1381">
        <v>3659</v>
      </c>
      <c r="E16" s="1381">
        <v>3663</v>
      </c>
      <c r="F16" s="1381">
        <v>3664</v>
      </c>
      <c r="G16" s="1381">
        <v>3668</v>
      </c>
      <c r="H16" s="1381">
        <v>3671</v>
      </c>
      <c r="I16" s="1381">
        <v>3680</v>
      </c>
      <c r="J16" s="1381">
        <v>3678</v>
      </c>
      <c r="K16" s="1381">
        <v>3690</v>
      </c>
      <c r="L16" s="1381">
        <v>3719</v>
      </c>
      <c r="M16" s="1381">
        <v>3733</v>
      </c>
      <c r="N16" s="250">
        <v>3748</v>
      </c>
      <c r="O16" s="250">
        <v>3764</v>
      </c>
      <c r="P16" s="702">
        <f t="shared" si="0"/>
        <v>1.2100026888948642E-2</v>
      </c>
      <c r="Q16" s="702">
        <f t="shared" si="1"/>
        <v>3.0668127053669222E-2</v>
      </c>
      <c r="R16" s="1076"/>
      <c r="S16" s="1532"/>
      <c r="T16" s="596"/>
    </row>
    <row r="17" spans="1:20" ht="15.75" thickBot="1" x14ac:dyDescent="0.3">
      <c r="A17" s="1999" t="s">
        <v>803</v>
      </c>
      <c r="B17" s="422" t="s">
        <v>918</v>
      </c>
      <c r="C17" s="1381">
        <v>11186</v>
      </c>
      <c r="D17" s="1381">
        <v>11152</v>
      </c>
      <c r="E17" s="1381">
        <v>11121</v>
      </c>
      <c r="F17" s="1381">
        <v>11103</v>
      </c>
      <c r="G17" s="1381">
        <v>11064</v>
      </c>
      <c r="H17" s="1381">
        <v>11026</v>
      </c>
      <c r="I17" s="1381">
        <v>11011</v>
      </c>
      <c r="J17" s="1381">
        <v>10984</v>
      </c>
      <c r="K17" s="1381">
        <v>10958</v>
      </c>
      <c r="L17" s="1381">
        <v>10948</v>
      </c>
      <c r="M17" s="1381">
        <v>10933</v>
      </c>
      <c r="N17" s="250">
        <v>10918</v>
      </c>
      <c r="O17" s="250">
        <v>10899</v>
      </c>
      <c r="P17" s="703">
        <f t="shared" si="0"/>
        <v>-4.475703324808184E-3</v>
      </c>
      <c r="Q17" s="703">
        <f t="shared" si="1"/>
        <v>-2.5657071339173967E-2</v>
      </c>
      <c r="R17" s="1076"/>
      <c r="S17" s="1532"/>
      <c r="T17" s="596"/>
    </row>
    <row r="18" spans="1:20" ht="15" customHeight="1" x14ac:dyDescent="0.25">
      <c r="A18" s="1963" t="s">
        <v>791</v>
      </c>
      <c r="B18" s="1132" t="s">
        <v>540</v>
      </c>
      <c r="C18" s="1380">
        <v>416</v>
      </c>
      <c r="D18" s="1380">
        <v>416</v>
      </c>
      <c r="E18" s="1380">
        <v>416</v>
      </c>
      <c r="F18" s="1380">
        <v>414</v>
      </c>
      <c r="G18" s="1380">
        <v>414</v>
      </c>
      <c r="H18" s="1380">
        <v>413</v>
      </c>
      <c r="I18" s="1380">
        <v>414</v>
      </c>
      <c r="J18" s="1380">
        <v>414</v>
      </c>
      <c r="K18" s="1380">
        <v>413</v>
      </c>
      <c r="L18" s="1380">
        <v>412</v>
      </c>
      <c r="M18" s="1380">
        <v>411</v>
      </c>
      <c r="N18" s="1137">
        <v>414</v>
      </c>
      <c r="O18" s="1137">
        <v>417</v>
      </c>
      <c r="P18" s="702">
        <f t="shared" si="0"/>
        <v>1.2135922330097087E-2</v>
      </c>
      <c r="Q18" s="702">
        <f t="shared" si="1"/>
        <v>2.403846153846154E-3</v>
      </c>
      <c r="R18" s="1076"/>
      <c r="S18" s="1532"/>
      <c r="T18" s="596"/>
    </row>
    <row r="19" spans="1:20" ht="15" customHeight="1" x14ac:dyDescent="0.25">
      <c r="A19" s="1964"/>
      <c r="B19" s="1107" t="s">
        <v>933</v>
      </c>
      <c r="C19" s="1381">
        <v>354</v>
      </c>
      <c r="D19" s="1381">
        <v>352</v>
      </c>
      <c r="E19" s="1381">
        <v>353</v>
      </c>
      <c r="F19" s="1381">
        <v>349</v>
      </c>
      <c r="G19" s="1381">
        <v>346</v>
      </c>
      <c r="H19" s="1381">
        <v>346</v>
      </c>
      <c r="I19" s="1381">
        <v>346</v>
      </c>
      <c r="J19" s="1381">
        <v>345</v>
      </c>
      <c r="K19" s="1381">
        <v>344</v>
      </c>
      <c r="L19" s="1381">
        <v>343</v>
      </c>
      <c r="M19" s="1381">
        <v>344</v>
      </c>
      <c r="N19" s="250">
        <v>345</v>
      </c>
      <c r="O19" s="250">
        <v>343</v>
      </c>
      <c r="P19" s="702">
        <f t="shared" si="0"/>
        <v>0</v>
      </c>
      <c r="Q19" s="702">
        <f t="shared" si="1"/>
        <v>-3.1073446327683617E-2</v>
      </c>
      <c r="R19" s="1076"/>
      <c r="S19" s="1532"/>
      <c r="T19" s="596"/>
    </row>
    <row r="20" spans="1:20" ht="15" customHeight="1" x14ac:dyDescent="0.25">
      <c r="A20" s="1964"/>
      <c r="B20" s="1107" t="s">
        <v>542</v>
      </c>
      <c r="C20" s="1381">
        <v>2845</v>
      </c>
      <c r="D20" s="1381">
        <v>2833</v>
      </c>
      <c r="E20" s="1381">
        <v>2813</v>
      </c>
      <c r="F20" s="1381">
        <v>2803</v>
      </c>
      <c r="G20" s="1381">
        <v>2792</v>
      </c>
      <c r="H20" s="1381">
        <v>2733</v>
      </c>
      <c r="I20" s="1381">
        <v>2698</v>
      </c>
      <c r="J20" s="1381">
        <v>2652</v>
      </c>
      <c r="K20" s="1381">
        <v>2617</v>
      </c>
      <c r="L20" s="1381">
        <v>2596</v>
      </c>
      <c r="M20" s="1381">
        <v>2588</v>
      </c>
      <c r="N20" s="250">
        <v>2577</v>
      </c>
      <c r="O20" s="250">
        <v>2563</v>
      </c>
      <c r="P20" s="702">
        <f t="shared" si="0"/>
        <v>-1.2711864406779662E-2</v>
      </c>
      <c r="Q20" s="702">
        <f t="shared" si="1"/>
        <v>-9.9121265377855886E-2</v>
      </c>
      <c r="R20" s="1076"/>
      <c r="S20" s="1532"/>
      <c r="T20" s="596"/>
    </row>
    <row r="21" spans="1:20" ht="15" customHeight="1" x14ac:dyDescent="0.25">
      <c r="A21" s="1964"/>
      <c r="B21" s="1107" t="s">
        <v>949</v>
      </c>
      <c r="C21" s="1381">
        <v>1131</v>
      </c>
      <c r="D21" s="1381">
        <v>1120</v>
      </c>
      <c r="E21" s="1381">
        <v>1115</v>
      </c>
      <c r="F21" s="1381">
        <v>1109</v>
      </c>
      <c r="G21" s="1381">
        <v>1102</v>
      </c>
      <c r="H21" s="1381">
        <v>1071</v>
      </c>
      <c r="I21" s="1381">
        <v>1050</v>
      </c>
      <c r="J21" s="1381">
        <v>1024</v>
      </c>
      <c r="K21" s="1381">
        <v>995</v>
      </c>
      <c r="L21" s="1381">
        <v>983</v>
      </c>
      <c r="M21" s="1381">
        <v>970</v>
      </c>
      <c r="N21" s="250">
        <v>958</v>
      </c>
      <c r="O21" s="250">
        <v>947</v>
      </c>
      <c r="P21" s="702">
        <f t="shared" si="0"/>
        <v>-3.6622583926754833E-2</v>
      </c>
      <c r="Q21" s="702">
        <f t="shared" si="1"/>
        <v>-0.16268788682581786</v>
      </c>
      <c r="R21" s="1076"/>
      <c r="S21" s="1532"/>
      <c r="T21" s="596"/>
    </row>
    <row r="22" spans="1:20" ht="15" customHeight="1" x14ac:dyDescent="0.25">
      <c r="A22" s="1964"/>
      <c r="B22" s="1107" t="s">
        <v>541</v>
      </c>
      <c r="C22" s="1381">
        <v>1587</v>
      </c>
      <c r="D22" s="1381">
        <v>1586</v>
      </c>
      <c r="E22" s="1381">
        <v>1584</v>
      </c>
      <c r="F22" s="1381">
        <v>1586</v>
      </c>
      <c r="G22" s="1381">
        <v>1591</v>
      </c>
      <c r="H22" s="1381">
        <v>1594</v>
      </c>
      <c r="I22" s="1381">
        <v>1595</v>
      </c>
      <c r="J22" s="1381">
        <v>1599</v>
      </c>
      <c r="K22" s="1381">
        <v>1596</v>
      </c>
      <c r="L22" s="1381">
        <v>1587</v>
      </c>
      <c r="M22" s="1381">
        <v>1584</v>
      </c>
      <c r="N22" s="250">
        <v>1581</v>
      </c>
      <c r="O22" s="250">
        <v>1580</v>
      </c>
      <c r="P22" s="702">
        <f t="shared" si="0"/>
        <v>-4.4108380592312538E-3</v>
      </c>
      <c r="Q22" s="702">
        <f t="shared" si="1"/>
        <v>-4.4108380592312538E-3</v>
      </c>
      <c r="R22" s="1076"/>
      <c r="S22" s="1532"/>
      <c r="T22" s="596"/>
    </row>
    <row r="23" spans="1:20" ht="15.75" customHeight="1" x14ac:dyDescent="0.25">
      <c r="A23" s="1964"/>
      <c r="B23" s="1106" t="s">
        <v>543</v>
      </c>
      <c r="C23" s="1381">
        <v>3345</v>
      </c>
      <c r="D23" s="1381">
        <v>3326</v>
      </c>
      <c r="E23" s="1381">
        <v>3311</v>
      </c>
      <c r="F23" s="1381">
        <v>3302</v>
      </c>
      <c r="G23" s="1381">
        <v>3295</v>
      </c>
      <c r="H23" s="1381">
        <v>3212</v>
      </c>
      <c r="I23" s="1381">
        <v>3161</v>
      </c>
      <c r="J23" s="1381">
        <v>3075</v>
      </c>
      <c r="K23" s="1381">
        <v>3026</v>
      </c>
      <c r="L23" s="1381">
        <v>2995</v>
      </c>
      <c r="M23" s="1381">
        <v>2978</v>
      </c>
      <c r="N23" s="250">
        <v>2956</v>
      </c>
      <c r="O23" s="250">
        <v>2932</v>
      </c>
      <c r="P23" s="702">
        <f t="shared" si="0"/>
        <v>-2.1035058430717863E-2</v>
      </c>
      <c r="Q23" s="702">
        <f t="shared" si="1"/>
        <v>-0.1234678624813154</v>
      </c>
      <c r="R23" s="1076"/>
      <c r="S23" s="1532"/>
      <c r="T23" s="596"/>
    </row>
    <row r="24" spans="1:20" ht="15.75" thickBot="1" x14ac:dyDescent="0.3">
      <c r="A24" s="1965"/>
      <c r="B24" s="1106" t="s">
        <v>544</v>
      </c>
      <c r="C24" s="1382">
        <v>17</v>
      </c>
      <c r="D24" s="1382">
        <v>17</v>
      </c>
      <c r="E24" s="1382">
        <v>17</v>
      </c>
      <c r="F24" s="1382">
        <v>17</v>
      </c>
      <c r="G24" s="1382">
        <v>19</v>
      </c>
      <c r="H24" s="1382">
        <v>23</v>
      </c>
      <c r="I24" s="1382">
        <v>25</v>
      </c>
      <c r="J24" s="1382">
        <v>27</v>
      </c>
      <c r="K24" s="1382">
        <v>29</v>
      </c>
      <c r="L24" s="1382">
        <v>29</v>
      </c>
      <c r="M24" s="1382">
        <v>30</v>
      </c>
      <c r="N24" s="1138">
        <v>31</v>
      </c>
      <c r="O24" s="1138">
        <v>31</v>
      </c>
      <c r="P24" s="702">
        <f t="shared" si="0"/>
        <v>6.8965517241379309E-2</v>
      </c>
      <c r="Q24" s="702">
        <f t="shared" si="1"/>
        <v>0.82352941176470584</v>
      </c>
      <c r="R24" s="1076"/>
      <c r="S24" s="1532"/>
      <c r="T24" s="596"/>
    </row>
    <row r="25" spans="1:20" x14ac:dyDescent="0.25">
      <c r="A25" s="1997" t="s">
        <v>792</v>
      </c>
      <c r="B25" s="1132" t="s">
        <v>934</v>
      </c>
      <c r="C25" s="1380">
        <v>2081</v>
      </c>
      <c r="D25" s="1380">
        <v>2102</v>
      </c>
      <c r="E25" s="1380">
        <v>2104</v>
      </c>
      <c r="F25" s="1380">
        <v>2116</v>
      </c>
      <c r="G25" s="1380">
        <v>2120</v>
      </c>
      <c r="H25" s="1380">
        <v>2129</v>
      </c>
      <c r="I25" s="1380">
        <v>2133</v>
      </c>
      <c r="J25" s="1380">
        <v>2134</v>
      </c>
      <c r="K25" s="1380">
        <v>2111</v>
      </c>
      <c r="L25" s="1380">
        <v>2098</v>
      </c>
      <c r="M25" s="1380">
        <v>2071</v>
      </c>
      <c r="N25" s="1137">
        <v>2047</v>
      </c>
      <c r="O25" s="1137">
        <v>2034</v>
      </c>
      <c r="P25" s="701">
        <f t="shared" si="0"/>
        <v>-3.0505243088655862E-2</v>
      </c>
      <c r="Q25" s="701">
        <f t="shared" si="1"/>
        <v>-2.2585295530994715E-2</v>
      </c>
      <c r="R25" s="1076"/>
      <c r="S25" s="1532"/>
      <c r="T25" s="596"/>
    </row>
    <row r="26" spans="1:20" x14ac:dyDescent="0.25">
      <c r="A26" s="1998" t="s">
        <v>792</v>
      </c>
      <c r="B26" s="1107" t="s">
        <v>935</v>
      </c>
      <c r="C26" s="1381">
        <v>1658</v>
      </c>
      <c r="D26" s="1381">
        <v>1656</v>
      </c>
      <c r="E26" s="1381">
        <v>1649</v>
      </c>
      <c r="F26" s="1381">
        <v>1649</v>
      </c>
      <c r="G26" s="1381">
        <v>1643</v>
      </c>
      <c r="H26" s="1381">
        <v>1644</v>
      </c>
      <c r="I26" s="1381">
        <v>1634</v>
      </c>
      <c r="J26" s="1381">
        <v>1620</v>
      </c>
      <c r="K26" s="1381">
        <v>1614</v>
      </c>
      <c r="L26" s="1381">
        <v>1606</v>
      </c>
      <c r="M26" s="1381">
        <v>1601</v>
      </c>
      <c r="N26" s="250">
        <v>1593</v>
      </c>
      <c r="O26" s="250">
        <v>1585</v>
      </c>
      <c r="P26" s="702">
        <f t="shared" si="0"/>
        <v>-1.3075965130759652E-2</v>
      </c>
      <c r="Q26" s="702">
        <f t="shared" si="1"/>
        <v>-4.402895054282268E-2</v>
      </c>
      <c r="R26" s="1076"/>
      <c r="S26" s="1532"/>
      <c r="T26" s="596"/>
    </row>
    <row r="27" spans="1:20" x14ac:dyDescent="0.25">
      <c r="A27" s="1998" t="s">
        <v>792</v>
      </c>
      <c r="B27" s="1106" t="s">
        <v>552</v>
      </c>
      <c r="C27" s="1381">
        <v>1706</v>
      </c>
      <c r="D27" s="1381">
        <v>1699</v>
      </c>
      <c r="E27" s="1381">
        <v>1692</v>
      </c>
      <c r="F27" s="1381">
        <v>1687</v>
      </c>
      <c r="G27" s="1381">
        <v>1682</v>
      </c>
      <c r="H27" s="1381">
        <v>1679</v>
      </c>
      <c r="I27" s="1381">
        <v>1674</v>
      </c>
      <c r="J27" s="1381">
        <v>1669</v>
      </c>
      <c r="K27" s="1381">
        <v>1665</v>
      </c>
      <c r="L27" s="1381">
        <v>1659</v>
      </c>
      <c r="M27" s="1381">
        <v>1656</v>
      </c>
      <c r="N27" s="250">
        <v>1652</v>
      </c>
      <c r="O27" s="250">
        <v>1648</v>
      </c>
      <c r="P27" s="702">
        <f t="shared" si="0"/>
        <v>-6.6305003013863778E-3</v>
      </c>
      <c r="Q27" s="702">
        <f t="shared" si="1"/>
        <v>-3.399765533411489E-2</v>
      </c>
      <c r="R27" s="1076"/>
      <c r="S27" s="1532"/>
      <c r="T27" s="596"/>
    </row>
    <row r="28" spans="1:20" x14ac:dyDescent="0.25">
      <c r="A28" s="1998" t="s">
        <v>792</v>
      </c>
      <c r="B28" s="1134" t="s">
        <v>936</v>
      </c>
      <c r="C28" s="1381">
        <v>2185</v>
      </c>
      <c r="D28" s="1381">
        <v>2178</v>
      </c>
      <c r="E28" s="1381">
        <v>2169</v>
      </c>
      <c r="F28" s="1381">
        <v>2165</v>
      </c>
      <c r="G28" s="1381">
        <v>2155</v>
      </c>
      <c r="H28" s="1381">
        <v>2150</v>
      </c>
      <c r="I28" s="1381">
        <v>2138</v>
      </c>
      <c r="J28" s="1381">
        <v>2130</v>
      </c>
      <c r="K28" s="1381">
        <v>2125</v>
      </c>
      <c r="L28" s="1381">
        <v>2121</v>
      </c>
      <c r="M28" s="1381">
        <v>2113</v>
      </c>
      <c r="N28" s="250">
        <v>2107</v>
      </c>
      <c r="O28" s="250">
        <v>2097</v>
      </c>
      <c r="P28" s="702">
        <f t="shared" si="0"/>
        <v>-1.1315417256011316E-2</v>
      </c>
      <c r="Q28" s="702">
        <f t="shared" si="1"/>
        <v>-4.0274599542334096E-2</v>
      </c>
      <c r="R28" s="1076"/>
      <c r="S28" s="1532"/>
      <c r="T28" s="596"/>
    </row>
    <row r="29" spans="1:20" x14ac:dyDescent="0.25">
      <c r="A29" s="1998" t="s">
        <v>792</v>
      </c>
      <c r="B29" s="1106" t="s">
        <v>554</v>
      </c>
      <c r="C29" s="1381">
        <v>1010</v>
      </c>
      <c r="D29" s="1381">
        <v>1001</v>
      </c>
      <c r="E29" s="1381">
        <v>997</v>
      </c>
      <c r="F29" s="1381">
        <v>996</v>
      </c>
      <c r="G29" s="1381">
        <v>994</v>
      </c>
      <c r="H29" s="1381">
        <v>991</v>
      </c>
      <c r="I29" s="1381">
        <v>985</v>
      </c>
      <c r="J29" s="1381">
        <v>985</v>
      </c>
      <c r="K29" s="1381">
        <v>981</v>
      </c>
      <c r="L29" s="1381">
        <v>977</v>
      </c>
      <c r="M29" s="1381">
        <v>977</v>
      </c>
      <c r="N29" s="250">
        <v>973</v>
      </c>
      <c r="O29" s="250">
        <v>973</v>
      </c>
      <c r="P29" s="702">
        <f t="shared" si="0"/>
        <v>-4.0941658137154556E-3</v>
      </c>
      <c r="Q29" s="702">
        <f t="shared" si="1"/>
        <v>-3.6633663366336632E-2</v>
      </c>
      <c r="R29" s="1076"/>
      <c r="S29" s="1532"/>
      <c r="T29" s="596"/>
    </row>
    <row r="30" spans="1:20" x14ac:dyDescent="0.25">
      <c r="A30" s="1998" t="s">
        <v>792</v>
      </c>
      <c r="B30" s="1134" t="s">
        <v>549</v>
      </c>
      <c r="C30" s="1381">
        <v>1612</v>
      </c>
      <c r="D30" s="1381">
        <v>1613</v>
      </c>
      <c r="E30" s="1381">
        <v>1611</v>
      </c>
      <c r="F30" s="1381">
        <v>1610</v>
      </c>
      <c r="G30" s="1381">
        <v>1606</v>
      </c>
      <c r="H30" s="1381">
        <v>1602</v>
      </c>
      <c r="I30" s="1381">
        <v>1598</v>
      </c>
      <c r="J30" s="1381">
        <v>1594</v>
      </c>
      <c r="K30" s="1381">
        <v>1591</v>
      </c>
      <c r="L30" s="1381">
        <v>1591</v>
      </c>
      <c r="M30" s="1381">
        <v>1589</v>
      </c>
      <c r="N30" s="250">
        <v>1584</v>
      </c>
      <c r="O30" s="250">
        <v>1579</v>
      </c>
      <c r="P30" s="702">
        <f t="shared" si="0"/>
        <v>-7.54242614707731E-3</v>
      </c>
      <c r="Q30" s="702">
        <f t="shared" si="1"/>
        <v>-2.0471464019851116E-2</v>
      </c>
      <c r="R30" s="1076"/>
      <c r="S30" s="1532"/>
      <c r="T30" s="596"/>
    </row>
    <row r="31" spans="1:20" x14ac:dyDescent="0.25">
      <c r="A31" s="1998" t="s">
        <v>792</v>
      </c>
      <c r="B31" s="1106" t="s">
        <v>550</v>
      </c>
      <c r="C31" s="1381">
        <v>2408</v>
      </c>
      <c r="D31" s="1381">
        <v>2415</v>
      </c>
      <c r="E31" s="1381">
        <v>2413</v>
      </c>
      <c r="F31" s="1381">
        <v>2412</v>
      </c>
      <c r="G31" s="1381">
        <v>2409</v>
      </c>
      <c r="H31" s="1381">
        <v>2405</v>
      </c>
      <c r="I31" s="1381">
        <v>2401</v>
      </c>
      <c r="J31" s="1381">
        <v>2400</v>
      </c>
      <c r="K31" s="1381">
        <v>2396</v>
      </c>
      <c r="L31" s="1381">
        <v>2395</v>
      </c>
      <c r="M31" s="1381">
        <v>2393</v>
      </c>
      <c r="N31" s="250">
        <v>2387</v>
      </c>
      <c r="O31" s="250">
        <v>2385</v>
      </c>
      <c r="P31" s="702">
        <f t="shared" si="0"/>
        <v>-4.1753653444676405E-3</v>
      </c>
      <c r="Q31" s="702">
        <f t="shared" si="1"/>
        <v>-9.5514950166112958E-3</v>
      </c>
      <c r="R31" s="1076"/>
      <c r="S31" s="1532"/>
      <c r="T31" s="596"/>
    </row>
    <row r="32" spans="1:20" x14ac:dyDescent="0.25">
      <c r="A32" s="1998" t="s">
        <v>792</v>
      </c>
      <c r="B32" s="1106" t="s">
        <v>551</v>
      </c>
      <c r="C32" s="1381">
        <v>1564</v>
      </c>
      <c r="D32" s="1381">
        <v>1571</v>
      </c>
      <c r="E32" s="1381">
        <v>1570</v>
      </c>
      <c r="F32" s="1381">
        <v>1562</v>
      </c>
      <c r="G32" s="1381">
        <v>1558</v>
      </c>
      <c r="H32" s="1381">
        <v>1557</v>
      </c>
      <c r="I32" s="1381">
        <v>1553</v>
      </c>
      <c r="J32" s="1381">
        <v>1551</v>
      </c>
      <c r="K32" s="1381">
        <v>1549</v>
      </c>
      <c r="L32" s="1381">
        <v>1547</v>
      </c>
      <c r="M32" s="1381">
        <v>1546</v>
      </c>
      <c r="N32" s="250">
        <v>1545</v>
      </c>
      <c r="O32" s="250">
        <v>1542</v>
      </c>
      <c r="P32" s="702">
        <f t="shared" si="0"/>
        <v>-3.2320620555914671E-3</v>
      </c>
      <c r="Q32" s="702">
        <f t="shared" si="1"/>
        <v>-1.4066496163682864E-2</v>
      </c>
      <c r="R32" s="1076"/>
      <c r="S32" s="1532"/>
      <c r="T32" s="596"/>
    </row>
    <row r="33" spans="1:20" x14ac:dyDescent="0.25">
      <c r="A33" s="1998" t="s">
        <v>792</v>
      </c>
      <c r="B33" s="1106" t="s">
        <v>553</v>
      </c>
      <c r="C33" s="1381">
        <v>173</v>
      </c>
      <c r="D33" s="1381">
        <v>172</v>
      </c>
      <c r="E33" s="1381">
        <v>170</v>
      </c>
      <c r="F33" s="1381">
        <v>170</v>
      </c>
      <c r="G33" s="1381">
        <v>169</v>
      </c>
      <c r="H33" s="1381">
        <v>169</v>
      </c>
      <c r="I33" s="1381">
        <v>169</v>
      </c>
      <c r="J33" s="1381">
        <v>169</v>
      </c>
      <c r="K33" s="1381">
        <v>167</v>
      </c>
      <c r="L33" s="1381">
        <v>166</v>
      </c>
      <c r="M33" s="1381">
        <v>166</v>
      </c>
      <c r="N33" s="250">
        <v>166</v>
      </c>
      <c r="O33" s="250">
        <v>166</v>
      </c>
      <c r="P33" s="702">
        <f t="shared" si="0"/>
        <v>0</v>
      </c>
      <c r="Q33" s="702">
        <f t="shared" si="1"/>
        <v>-4.046242774566474E-2</v>
      </c>
      <c r="R33" s="1076"/>
      <c r="S33" s="1532"/>
      <c r="T33" s="596"/>
    </row>
    <row r="34" spans="1:20" ht="15.75" thickBot="1" x14ac:dyDescent="0.3">
      <c r="A34" s="1998" t="s">
        <v>792</v>
      </c>
      <c r="B34" s="1135" t="s">
        <v>956</v>
      </c>
      <c r="C34" s="1381">
        <v>4638</v>
      </c>
      <c r="D34" s="1381">
        <v>4665</v>
      </c>
      <c r="E34" s="1381">
        <v>4711</v>
      </c>
      <c r="F34" s="1381">
        <v>4740</v>
      </c>
      <c r="G34" s="1381">
        <v>4763</v>
      </c>
      <c r="H34" s="1381">
        <v>4808</v>
      </c>
      <c r="I34" s="1381">
        <v>4846</v>
      </c>
      <c r="J34" s="1381">
        <v>4924</v>
      </c>
      <c r="K34" s="1381">
        <v>5037</v>
      </c>
      <c r="L34" s="1381">
        <v>5140</v>
      </c>
      <c r="M34" s="1381">
        <v>5274</v>
      </c>
      <c r="N34" s="250">
        <v>5442</v>
      </c>
      <c r="O34" s="250">
        <v>5703</v>
      </c>
      <c r="P34" s="703">
        <f t="shared" si="0"/>
        <v>0.10953307392996109</v>
      </c>
      <c r="Q34" s="703">
        <f t="shared" si="1"/>
        <v>0.22962483829236741</v>
      </c>
      <c r="R34" s="1076"/>
      <c r="S34" s="1532"/>
      <c r="T34" s="596"/>
    </row>
    <row r="35" spans="1:20" ht="25.5" customHeight="1" x14ac:dyDescent="0.25">
      <c r="A35" s="1975" t="s">
        <v>993</v>
      </c>
      <c r="B35" s="1132" t="s">
        <v>555</v>
      </c>
      <c r="C35" s="1139">
        <v>340</v>
      </c>
      <c r="D35" s="1139">
        <v>359</v>
      </c>
      <c r="E35" s="1139">
        <v>384</v>
      </c>
      <c r="F35" s="1139">
        <v>410</v>
      </c>
      <c r="G35" s="1139">
        <v>426</v>
      </c>
      <c r="H35" s="1139">
        <v>420</v>
      </c>
      <c r="I35" s="1139">
        <v>403</v>
      </c>
      <c r="J35" s="1139">
        <v>384</v>
      </c>
      <c r="K35" s="1139">
        <v>381</v>
      </c>
      <c r="L35" s="1139">
        <v>382</v>
      </c>
      <c r="M35" s="1139">
        <v>376</v>
      </c>
      <c r="N35" s="1139">
        <v>373</v>
      </c>
      <c r="O35" s="1139">
        <v>372</v>
      </c>
      <c r="P35" s="702">
        <f t="shared" si="0"/>
        <v>-2.6178010471204188E-2</v>
      </c>
      <c r="Q35" s="702">
        <f t="shared" si="1"/>
        <v>9.4117647058823528E-2</v>
      </c>
      <c r="R35" s="1076"/>
      <c r="S35" s="1532"/>
      <c r="T35" s="596"/>
    </row>
    <row r="36" spans="1:20" ht="15.75" thickBot="1" x14ac:dyDescent="0.3">
      <c r="A36" s="1977"/>
      <c r="B36" s="422" t="s">
        <v>556</v>
      </c>
      <c r="C36" s="251">
        <v>868</v>
      </c>
      <c r="D36" s="251">
        <v>947</v>
      </c>
      <c r="E36" s="251">
        <v>1001</v>
      </c>
      <c r="F36" s="251">
        <v>1067</v>
      </c>
      <c r="G36" s="251">
        <v>1138</v>
      </c>
      <c r="H36" s="251">
        <v>1187</v>
      </c>
      <c r="I36" s="251">
        <v>1235</v>
      </c>
      <c r="J36" s="251">
        <v>1283</v>
      </c>
      <c r="K36" s="251">
        <v>1333</v>
      </c>
      <c r="L36" s="251">
        <v>1381</v>
      </c>
      <c r="M36" s="251">
        <v>1446</v>
      </c>
      <c r="N36" s="251">
        <v>1502</v>
      </c>
      <c r="O36" s="251">
        <v>1565</v>
      </c>
      <c r="P36" s="702">
        <f t="shared" si="0"/>
        <v>0.1332367849384504</v>
      </c>
      <c r="Q36" s="702">
        <f t="shared" si="1"/>
        <v>0.80299539170506917</v>
      </c>
      <c r="R36" s="1076"/>
      <c r="S36" s="1532"/>
      <c r="T36" s="596"/>
    </row>
    <row r="37" spans="1:20" ht="19.5" customHeight="1" x14ac:dyDescent="0.25">
      <c r="A37" s="1998" t="s">
        <v>794</v>
      </c>
      <c r="B37" s="1132" t="s">
        <v>954</v>
      </c>
      <c r="C37" s="1380">
        <v>34</v>
      </c>
      <c r="D37" s="1380">
        <v>34</v>
      </c>
      <c r="E37" s="1380">
        <v>34</v>
      </c>
      <c r="F37" s="1380">
        <v>34</v>
      </c>
      <c r="G37" s="1380">
        <v>34</v>
      </c>
      <c r="H37" s="1380">
        <v>34</v>
      </c>
      <c r="I37" s="1380">
        <v>34</v>
      </c>
      <c r="J37" s="1380">
        <v>34</v>
      </c>
      <c r="K37" s="1380">
        <v>34</v>
      </c>
      <c r="L37" s="1380">
        <v>34</v>
      </c>
      <c r="M37" s="1380">
        <v>34</v>
      </c>
      <c r="N37" s="1137">
        <v>34</v>
      </c>
      <c r="O37" s="1137">
        <v>34</v>
      </c>
      <c r="P37" s="701">
        <f t="shared" si="0"/>
        <v>0</v>
      </c>
      <c r="Q37" s="701">
        <f t="shared" si="1"/>
        <v>0</v>
      </c>
      <c r="R37" s="1076"/>
      <c r="S37" s="1532"/>
      <c r="T37" s="596"/>
    </row>
    <row r="38" spans="1:20" ht="21" customHeight="1" thickBot="1" x14ac:dyDescent="0.3">
      <c r="A38" s="1999" t="s">
        <v>794</v>
      </c>
      <c r="B38" s="1108" t="s">
        <v>922</v>
      </c>
      <c r="C38" s="1382">
        <v>4</v>
      </c>
      <c r="D38" s="1382">
        <v>4</v>
      </c>
      <c r="E38" s="1382">
        <v>4</v>
      </c>
      <c r="F38" s="1382">
        <v>4</v>
      </c>
      <c r="G38" s="1382">
        <v>4</v>
      </c>
      <c r="H38" s="1382">
        <v>4</v>
      </c>
      <c r="I38" s="1382">
        <v>4</v>
      </c>
      <c r="J38" s="1382">
        <v>4</v>
      </c>
      <c r="K38" s="1382">
        <v>4</v>
      </c>
      <c r="L38" s="1382">
        <v>4</v>
      </c>
      <c r="M38" s="1382">
        <v>4</v>
      </c>
      <c r="N38" s="1138">
        <v>4</v>
      </c>
      <c r="O38" s="1138">
        <v>4</v>
      </c>
      <c r="P38" s="703">
        <f t="shared" si="0"/>
        <v>0</v>
      </c>
      <c r="Q38" s="703">
        <f t="shared" si="1"/>
        <v>0</v>
      </c>
      <c r="R38" s="1076"/>
      <c r="S38" s="1532"/>
      <c r="T38" s="596"/>
    </row>
    <row r="39" spans="1:20" ht="15" customHeight="1" x14ac:dyDescent="0.25">
      <c r="A39" s="1963" t="s">
        <v>795</v>
      </c>
      <c r="B39" s="422" t="s">
        <v>950</v>
      </c>
      <c r="C39" s="1381">
        <v>4783</v>
      </c>
      <c r="D39" s="1381">
        <v>4777</v>
      </c>
      <c r="E39" s="1381">
        <v>4766</v>
      </c>
      <c r="F39" s="1381">
        <v>4760</v>
      </c>
      <c r="G39" s="1381">
        <v>4750</v>
      </c>
      <c r="H39" s="1381">
        <v>4746</v>
      </c>
      <c r="I39" s="1381">
        <v>4724</v>
      </c>
      <c r="J39" s="1381">
        <v>4707</v>
      </c>
      <c r="K39" s="1381">
        <v>4701</v>
      </c>
      <c r="L39" s="1381">
        <v>4695</v>
      </c>
      <c r="M39" s="1381">
        <v>4685</v>
      </c>
      <c r="N39" s="250">
        <v>4673</v>
      </c>
      <c r="O39" s="250">
        <v>4657</v>
      </c>
      <c r="P39" s="702">
        <f t="shared" si="0"/>
        <v>-8.0937167199148022E-3</v>
      </c>
      <c r="Q39" s="702">
        <f t="shared" si="1"/>
        <v>-2.6343299184612166E-2</v>
      </c>
      <c r="R39" s="1076"/>
      <c r="S39" s="1532"/>
      <c r="T39" s="596"/>
    </row>
    <row r="40" spans="1:20" ht="15" customHeight="1" x14ac:dyDescent="0.25">
      <c r="A40" s="1964"/>
      <c r="B40" s="1136" t="s">
        <v>955</v>
      </c>
      <c r="C40" s="1381">
        <v>1067</v>
      </c>
      <c r="D40" s="1381">
        <v>1064</v>
      </c>
      <c r="E40" s="1381">
        <v>1059</v>
      </c>
      <c r="F40" s="1381">
        <v>1057</v>
      </c>
      <c r="G40" s="1381">
        <v>1054</v>
      </c>
      <c r="H40" s="1381">
        <v>1050</v>
      </c>
      <c r="I40" s="1381">
        <v>1051</v>
      </c>
      <c r="J40" s="1381">
        <v>1054</v>
      </c>
      <c r="K40" s="1381">
        <v>1054</v>
      </c>
      <c r="L40" s="1381">
        <v>1055</v>
      </c>
      <c r="M40" s="1381">
        <v>1051</v>
      </c>
      <c r="N40" s="250">
        <v>1055</v>
      </c>
      <c r="O40" s="250">
        <v>1060</v>
      </c>
      <c r="P40" s="702">
        <f t="shared" si="0"/>
        <v>4.7393364928909956E-3</v>
      </c>
      <c r="Q40" s="702">
        <f t="shared" si="1"/>
        <v>-6.5604498594189313E-3</v>
      </c>
      <c r="R40" s="1076"/>
      <c r="S40" s="1532"/>
      <c r="T40" s="596"/>
    </row>
    <row r="41" spans="1:20" ht="15" customHeight="1" x14ac:dyDescent="0.25">
      <c r="A41" s="1964"/>
      <c r="B41" s="1107" t="s">
        <v>539</v>
      </c>
      <c r="C41" s="1381">
        <v>11616</v>
      </c>
      <c r="D41" s="1381">
        <v>11635</v>
      </c>
      <c r="E41" s="1381">
        <v>11645</v>
      </c>
      <c r="F41" s="1381">
        <v>11648</v>
      </c>
      <c r="G41" s="1381">
        <v>11685</v>
      </c>
      <c r="H41" s="1381">
        <v>11700</v>
      </c>
      <c r="I41" s="1381">
        <v>11718</v>
      </c>
      <c r="J41" s="1381">
        <v>11736</v>
      </c>
      <c r="K41" s="1381">
        <v>11774</v>
      </c>
      <c r="L41" s="1381">
        <v>11808</v>
      </c>
      <c r="M41" s="1381">
        <v>11822</v>
      </c>
      <c r="N41" s="250">
        <v>11820</v>
      </c>
      <c r="O41" s="250">
        <v>11815</v>
      </c>
      <c r="P41" s="702">
        <f t="shared" si="0"/>
        <v>5.9281842818428182E-4</v>
      </c>
      <c r="Q41" s="702">
        <f t="shared" si="1"/>
        <v>1.7131542699724518E-2</v>
      </c>
      <c r="R41" s="1076"/>
      <c r="S41" s="1532"/>
      <c r="T41" s="596"/>
    </row>
    <row r="42" spans="1:20" x14ac:dyDescent="0.25">
      <c r="A42" s="1964"/>
      <c r="B42" s="1107" t="s">
        <v>545</v>
      </c>
      <c r="C42" s="1381">
        <v>2331</v>
      </c>
      <c r="D42" s="1381">
        <v>2379</v>
      </c>
      <c r="E42" s="1381">
        <v>2418</v>
      </c>
      <c r="F42" s="1381">
        <v>2446</v>
      </c>
      <c r="G42" s="1381">
        <v>2469</v>
      </c>
      <c r="H42" s="1381">
        <v>2492</v>
      </c>
      <c r="I42" s="1381">
        <v>2508</v>
      </c>
      <c r="J42" s="1381">
        <v>2540</v>
      </c>
      <c r="K42" s="1381">
        <v>2607</v>
      </c>
      <c r="L42" s="1381">
        <v>2649</v>
      </c>
      <c r="M42" s="1381">
        <v>2681</v>
      </c>
      <c r="N42" s="250">
        <v>2701</v>
      </c>
      <c r="O42" s="250">
        <v>2740</v>
      </c>
      <c r="P42" s="702">
        <f t="shared" si="0"/>
        <v>3.4352585881464705E-2</v>
      </c>
      <c r="Q42" s="702">
        <f t="shared" si="1"/>
        <v>0.17546117546117546</v>
      </c>
      <c r="R42" s="1076"/>
      <c r="S42" s="1532"/>
      <c r="T42" s="596"/>
    </row>
    <row r="43" spans="1:20" ht="15" customHeight="1" x14ac:dyDescent="0.25">
      <c r="A43" s="1964"/>
      <c r="B43" s="422" t="s">
        <v>557</v>
      </c>
      <c r="C43" s="1381">
        <v>3113</v>
      </c>
      <c r="D43" s="1381">
        <v>3101</v>
      </c>
      <c r="E43" s="1381">
        <v>3090</v>
      </c>
      <c r="F43" s="1381">
        <v>3083</v>
      </c>
      <c r="G43" s="1381">
        <v>3065</v>
      </c>
      <c r="H43" s="1381">
        <v>3052</v>
      </c>
      <c r="I43" s="1381">
        <v>3041</v>
      </c>
      <c r="J43" s="1381">
        <v>3028</v>
      </c>
      <c r="K43" s="1381">
        <v>3013</v>
      </c>
      <c r="L43" s="1381">
        <v>3001</v>
      </c>
      <c r="M43" s="1381">
        <v>2989</v>
      </c>
      <c r="N43" s="250">
        <v>2975</v>
      </c>
      <c r="O43" s="250">
        <v>2958</v>
      </c>
      <c r="P43" s="702">
        <f t="shared" si="0"/>
        <v>-1.432855714761746E-2</v>
      </c>
      <c r="Q43" s="702">
        <f t="shared" si="1"/>
        <v>-4.9791198201092193E-2</v>
      </c>
      <c r="R43" s="1076"/>
      <c r="S43" s="1532"/>
      <c r="T43" s="596"/>
    </row>
    <row r="44" spans="1:20" ht="15" customHeight="1" x14ac:dyDescent="0.25">
      <c r="A44" s="1964"/>
      <c r="B44" s="1107" t="s">
        <v>558</v>
      </c>
      <c r="C44" s="1381">
        <v>486</v>
      </c>
      <c r="D44" s="1381">
        <v>497</v>
      </c>
      <c r="E44" s="1381">
        <v>496</v>
      </c>
      <c r="F44" s="1381">
        <v>508</v>
      </c>
      <c r="G44" s="1381">
        <v>523</v>
      </c>
      <c r="H44" s="1381">
        <v>529</v>
      </c>
      <c r="I44" s="1381">
        <v>547</v>
      </c>
      <c r="J44" s="1381">
        <v>549</v>
      </c>
      <c r="K44" s="1381">
        <v>560</v>
      </c>
      <c r="L44" s="1381">
        <v>562</v>
      </c>
      <c r="M44" s="1381">
        <v>562</v>
      </c>
      <c r="N44" s="250">
        <v>569</v>
      </c>
      <c r="O44" s="250">
        <v>610</v>
      </c>
      <c r="P44" s="702">
        <f t="shared" si="0"/>
        <v>8.5409252669039148E-2</v>
      </c>
      <c r="Q44" s="702">
        <f t="shared" si="1"/>
        <v>0.2551440329218107</v>
      </c>
      <c r="R44" s="1076"/>
      <c r="S44" s="1532"/>
      <c r="T44" s="596"/>
    </row>
    <row r="45" spans="1:20" ht="15" customHeight="1" x14ac:dyDescent="0.25">
      <c r="A45" s="1964"/>
      <c r="B45" s="422" t="s">
        <v>559</v>
      </c>
      <c r="C45" s="1381">
        <v>10112</v>
      </c>
      <c r="D45" s="1381">
        <v>10089</v>
      </c>
      <c r="E45" s="1381">
        <v>10070</v>
      </c>
      <c r="F45" s="1381">
        <v>10048</v>
      </c>
      <c r="G45" s="1381">
        <v>10002</v>
      </c>
      <c r="H45" s="1381">
        <v>9969</v>
      </c>
      <c r="I45" s="1381">
        <v>9932</v>
      </c>
      <c r="J45" s="1381">
        <v>9888</v>
      </c>
      <c r="K45" s="1381">
        <v>9866</v>
      </c>
      <c r="L45" s="1381">
        <v>9855</v>
      </c>
      <c r="M45" s="1381">
        <v>9828</v>
      </c>
      <c r="N45" s="250">
        <v>9809</v>
      </c>
      <c r="O45" s="250">
        <v>9780</v>
      </c>
      <c r="P45" s="702">
        <f t="shared" si="0"/>
        <v>-7.6103500761035003E-3</v>
      </c>
      <c r="Q45" s="702">
        <f t="shared" si="1"/>
        <v>-3.283227848101266E-2</v>
      </c>
      <c r="R45" s="1076"/>
      <c r="S45" s="1532"/>
      <c r="T45" s="596"/>
    </row>
    <row r="46" spans="1:20" ht="15.75" customHeight="1" x14ac:dyDescent="0.25">
      <c r="A46" s="1964"/>
      <c r="B46" s="1107" t="s">
        <v>938</v>
      </c>
      <c r="C46" s="1381">
        <v>4067</v>
      </c>
      <c r="D46" s="1381">
        <v>4101</v>
      </c>
      <c r="E46" s="1381">
        <v>4120</v>
      </c>
      <c r="F46" s="1381">
        <v>4130</v>
      </c>
      <c r="G46" s="1381">
        <v>4140</v>
      </c>
      <c r="H46" s="1381">
        <v>4145</v>
      </c>
      <c r="I46" s="1381">
        <v>4135</v>
      </c>
      <c r="J46" s="1381">
        <v>4131</v>
      </c>
      <c r="K46" s="1381">
        <v>4128</v>
      </c>
      <c r="L46" s="1381">
        <v>4131</v>
      </c>
      <c r="M46" s="1381">
        <v>4120</v>
      </c>
      <c r="N46" s="250">
        <v>4120</v>
      </c>
      <c r="O46" s="250">
        <v>4112</v>
      </c>
      <c r="P46" s="702">
        <f t="shared" si="0"/>
        <v>-4.5993706124425075E-3</v>
      </c>
      <c r="Q46" s="702">
        <f t="shared" si="1"/>
        <v>1.1064666830587657E-2</v>
      </c>
      <c r="R46" s="1076"/>
      <c r="S46" s="1532"/>
      <c r="T46" s="596"/>
    </row>
    <row r="47" spans="1:20" ht="15.75" thickBot="1" x14ac:dyDescent="0.3">
      <c r="A47" s="1965"/>
      <c r="B47" s="1107" t="s">
        <v>546</v>
      </c>
      <c r="C47" s="1381">
        <v>198</v>
      </c>
      <c r="D47" s="1381">
        <v>866</v>
      </c>
      <c r="E47" s="1381">
        <v>862</v>
      </c>
      <c r="F47" s="1381">
        <v>859</v>
      </c>
      <c r="G47" s="1381">
        <v>187</v>
      </c>
      <c r="H47" s="1381">
        <v>185</v>
      </c>
      <c r="I47" s="1381">
        <v>184</v>
      </c>
      <c r="J47" s="1381">
        <v>182</v>
      </c>
      <c r="K47" s="1381">
        <v>180</v>
      </c>
      <c r="L47" s="1381">
        <v>181</v>
      </c>
      <c r="M47" s="1381">
        <v>180</v>
      </c>
      <c r="N47" s="250">
        <v>180</v>
      </c>
      <c r="O47" s="250">
        <v>179</v>
      </c>
      <c r="P47" s="702">
        <f t="shared" si="0"/>
        <v>-1.1049723756906077E-2</v>
      </c>
      <c r="Q47" s="702">
        <f t="shared" si="1"/>
        <v>-9.5959595959595953E-2</v>
      </c>
      <c r="R47" s="1076"/>
      <c r="S47" s="1532"/>
      <c r="T47" s="596"/>
    </row>
    <row r="48" spans="1:20" ht="15" customHeight="1" x14ac:dyDescent="0.25">
      <c r="A48" s="1975" t="s">
        <v>796</v>
      </c>
      <c r="B48" s="1132" t="s">
        <v>939</v>
      </c>
      <c r="C48" s="1380">
        <v>874</v>
      </c>
      <c r="D48" s="1380">
        <v>2907</v>
      </c>
      <c r="E48" s="1380">
        <v>2905</v>
      </c>
      <c r="F48" s="1380">
        <v>2903</v>
      </c>
      <c r="G48" s="1380">
        <v>857</v>
      </c>
      <c r="H48" s="1380">
        <v>854</v>
      </c>
      <c r="I48" s="1380">
        <v>851</v>
      </c>
      <c r="J48" s="1380">
        <v>841</v>
      </c>
      <c r="K48" s="1380">
        <v>834</v>
      </c>
      <c r="L48" s="1380">
        <v>829</v>
      </c>
      <c r="M48" s="1380">
        <v>825</v>
      </c>
      <c r="N48" s="1137">
        <v>817</v>
      </c>
      <c r="O48" s="1137">
        <v>813</v>
      </c>
      <c r="P48" s="701">
        <f t="shared" si="0"/>
        <v>-1.9300361881785282E-2</v>
      </c>
      <c r="Q48" s="701">
        <f t="shared" si="1"/>
        <v>-6.9794050343249425E-2</v>
      </c>
      <c r="R48" s="1076"/>
      <c r="S48" s="1532"/>
      <c r="T48" s="596"/>
    </row>
    <row r="49" spans="1:20" ht="15" customHeight="1" x14ac:dyDescent="0.25">
      <c r="A49" s="1976"/>
      <c r="B49" s="1107" t="s">
        <v>547</v>
      </c>
      <c r="C49" s="1381">
        <v>2912</v>
      </c>
      <c r="D49" s="1381">
        <v>1852</v>
      </c>
      <c r="E49" s="1381">
        <v>1857</v>
      </c>
      <c r="F49" s="1381">
        <v>1858</v>
      </c>
      <c r="G49" s="1381">
        <v>2899</v>
      </c>
      <c r="H49" s="1381">
        <v>2894</v>
      </c>
      <c r="I49" s="1381">
        <v>2889</v>
      </c>
      <c r="J49" s="1381">
        <v>2885</v>
      </c>
      <c r="K49" s="1381">
        <v>2879</v>
      </c>
      <c r="L49" s="1381">
        <v>2877</v>
      </c>
      <c r="M49" s="1381">
        <v>2876</v>
      </c>
      <c r="N49" s="250">
        <v>2875</v>
      </c>
      <c r="O49" s="250">
        <v>2871</v>
      </c>
      <c r="P49" s="702">
        <f t="shared" si="0"/>
        <v>-2.0855057351407717E-3</v>
      </c>
      <c r="Q49" s="702">
        <f t="shared" si="1"/>
        <v>-1.407967032967033E-2</v>
      </c>
      <c r="R49" s="1076"/>
      <c r="S49" s="1532"/>
      <c r="T49" s="596"/>
    </row>
    <row r="50" spans="1:20" ht="15" customHeight="1" x14ac:dyDescent="0.25">
      <c r="A50" s="1976"/>
      <c r="B50" s="422" t="s">
        <v>548</v>
      </c>
      <c r="C50" s="1381">
        <v>1844</v>
      </c>
      <c r="D50" s="1381">
        <v>523</v>
      </c>
      <c r="E50" s="1381">
        <v>523</v>
      </c>
      <c r="F50" s="1381">
        <v>523</v>
      </c>
      <c r="G50" s="1381">
        <v>1861</v>
      </c>
      <c r="H50" s="1381">
        <v>1861</v>
      </c>
      <c r="I50" s="1381">
        <v>1858</v>
      </c>
      <c r="J50" s="1381">
        <v>1853</v>
      </c>
      <c r="K50" s="1381">
        <v>1850</v>
      </c>
      <c r="L50" s="1381">
        <v>1850</v>
      </c>
      <c r="M50" s="1381">
        <v>1846</v>
      </c>
      <c r="N50" s="250">
        <v>1846</v>
      </c>
      <c r="O50" s="250">
        <v>1845</v>
      </c>
      <c r="P50" s="702">
        <f t="shared" si="0"/>
        <v>-2.7027027027027029E-3</v>
      </c>
      <c r="Q50" s="702">
        <f t="shared" si="1"/>
        <v>5.4229934924078093E-4</v>
      </c>
      <c r="R50" s="1076"/>
      <c r="S50" s="1532"/>
      <c r="T50" s="596"/>
    </row>
    <row r="51" spans="1:20" ht="15" customHeight="1" x14ac:dyDescent="0.25">
      <c r="A51" s="1976"/>
      <c r="B51" s="1106" t="s">
        <v>951</v>
      </c>
      <c r="C51" s="1381">
        <v>524</v>
      </c>
      <c r="D51" s="1381">
        <v>1116</v>
      </c>
      <c r="E51" s="1381">
        <v>1114</v>
      </c>
      <c r="F51" s="1381">
        <v>1113</v>
      </c>
      <c r="G51" s="1381">
        <v>523</v>
      </c>
      <c r="H51" s="1381">
        <v>523</v>
      </c>
      <c r="I51" s="1381">
        <v>523</v>
      </c>
      <c r="J51" s="1381">
        <v>523</v>
      </c>
      <c r="K51" s="1381">
        <v>524</v>
      </c>
      <c r="L51" s="1381">
        <v>522</v>
      </c>
      <c r="M51" s="1381">
        <v>521</v>
      </c>
      <c r="N51" s="250">
        <v>518</v>
      </c>
      <c r="O51" s="250">
        <v>518</v>
      </c>
      <c r="P51" s="702">
        <f t="shared" si="0"/>
        <v>-7.6628352490421452E-3</v>
      </c>
      <c r="Q51" s="702">
        <f t="shared" si="1"/>
        <v>-1.1450381679389313E-2</v>
      </c>
      <c r="R51" s="1076"/>
      <c r="S51" s="1532"/>
      <c r="T51" s="596"/>
    </row>
    <row r="52" spans="1:20" ht="15.75" customHeight="1" x14ac:dyDescent="0.25">
      <c r="A52" s="1976"/>
      <c r="B52" s="1107" t="s">
        <v>561</v>
      </c>
      <c r="C52" s="1381">
        <v>1121</v>
      </c>
      <c r="D52" s="1381">
        <v>193</v>
      </c>
      <c r="E52" s="1381">
        <v>192</v>
      </c>
      <c r="F52" s="1381">
        <v>190</v>
      </c>
      <c r="G52" s="1381">
        <v>1113</v>
      </c>
      <c r="H52" s="1381">
        <v>1112</v>
      </c>
      <c r="I52" s="1381">
        <v>1108</v>
      </c>
      <c r="J52" s="1381">
        <v>1106</v>
      </c>
      <c r="K52" s="1381">
        <v>1103</v>
      </c>
      <c r="L52" s="1381">
        <v>1095</v>
      </c>
      <c r="M52" s="1381">
        <v>1093</v>
      </c>
      <c r="N52" s="250">
        <v>1091</v>
      </c>
      <c r="O52" s="250">
        <v>1088</v>
      </c>
      <c r="P52" s="702">
        <f t="shared" si="0"/>
        <v>-6.392694063926941E-3</v>
      </c>
      <c r="Q52" s="702">
        <f t="shared" si="1"/>
        <v>-2.9438001784121322E-2</v>
      </c>
      <c r="R52" s="1076"/>
      <c r="S52" s="1532"/>
      <c r="T52" s="596"/>
    </row>
    <row r="53" spans="1:20" ht="15.75" thickBot="1" x14ac:dyDescent="0.3">
      <c r="A53" s="1977"/>
      <c r="B53" s="1133" t="s">
        <v>940</v>
      </c>
      <c r="C53" s="1381">
        <v>155</v>
      </c>
      <c r="D53" s="1381">
        <v>166</v>
      </c>
      <c r="E53" s="1381">
        <v>176</v>
      </c>
      <c r="F53" s="1381">
        <v>181</v>
      </c>
      <c r="G53" s="1381">
        <v>185</v>
      </c>
      <c r="H53" s="1381">
        <v>190</v>
      </c>
      <c r="I53" s="1381">
        <v>200</v>
      </c>
      <c r="J53" s="1381">
        <v>206</v>
      </c>
      <c r="K53" s="1381">
        <v>212</v>
      </c>
      <c r="L53" s="1381">
        <v>218</v>
      </c>
      <c r="M53" s="1381">
        <v>221</v>
      </c>
      <c r="N53" s="250">
        <v>229</v>
      </c>
      <c r="O53" s="250">
        <v>239</v>
      </c>
      <c r="P53" s="703">
        <f t="shared" si="0"/>
        <v>9.6330275229357804E-2</v>
      </c>
      <c r="Q53" s="703">
        <f t="shared" si="1"/>
        <v>0.54193548387096779</v>
      </c>
      <c r="R53" s="1076"/>
      <c r="S53" s="1532"/>
      <c r="T53" s="596"/>
    </row>
    <row r="54" spans="1:20" ht="15.75" thickBot="1" x14ac:dyDescent="0.3">
      <c r="A54" s="2003" t="s">
        <v>1</v>
      </c>
      <c r="B54" s="2004"/>
      <c r="C54" s="252">
        <v>109985</v>
      </c>
      <c r="D54" s="252">
        <v>110222</v>
      </c>
      <c r="E54" s="252">
        <v>110300</v>
      </c>
      <c r="F54" s="252">
        <v>110287</v>
      </c>
      <c r="G54" s="252">
        <v>110349</v>
      </c>
      <c r="H54" s="252">
        <v>110264</v>
      </c>
      <c r="I54" s="252">
        <v>110193</v>
      </c>
      <c r="J54" s="252">
        <v>110079</v>
      </c>
      <c r="K54" s="252">
        <v>110139</v>
      </c>
      <c r="L54" s="252">
        <v>110260</v>
      </c>
      <c r="M54" s="252">
        <f t="shared" ref="M54:O54" si="2">SUM(M6:M53)</f>
        <v>110385</v>
      </c>
      <c r="N54" s="252">
        <f t="shared" si="2"/>
        <v>110529</v>
      </c>
      <c r="O54" s="252">
        <f t="shared" si="2"/>
        <v>110817</v>
      </c>
      <c r="P54" s="704">
        <f>(O54-L54)/L54</f>
        <v>5.0516959912933071E-3</v>
      </c>
      <c r="Q54" s="704">
        <f>(O54-C54)/C54</f>
        <v>7.5646679092603534E-3</v>
      </c>
      <c r="R54" s="1076"/>
    </row>
    <row r="55" spans="1:20" ht="6.75" customHeight="1" x14ac:dyDescent="0.25">
      <c r="A55" s="253"/>
      <c r="B55" s="254"/>
      <c r="C55" s="254"/>
      <c r="D55" s="254"/>
      <c r="E55" s="254"/>
      <c r="F55" s="254"/>
      <c r="G55" s="254"/>
      <c r="H55" s="255"/>
      <c r="I55" s="255"/>
      <c r="J55" s="255"/>
      <c r="K55" s="255"/>
      <c r="L55" s="255"/>
      <c r="M55" s="255"/>
      <c r="N55" s="255"/>
      <c r="O55" s="255"/>
      <c r="P55" s="256"/>
      <c r="Q55" s="257"/>
    </row>
    <row r="56" spans="1:20" x14ac:dyDescent="0.25">
      <c r="A56" s="2005" t="s">
        <v>797</v>
      </c>
      <c r="B56" s="2005"/>
      <c r="C56" s="2005"/>
      <c r="D56" s="2005"/>
      <c r="E56" s="2005"/>
      <c r="F56" s="2005"/>
      <c r="G56" s="2005"/>
      <c r="H56" s="2005"/>
      <c r="I56" s="2005"/>
      <c r="J56" s="2005"/>
      <c r="K56" s="2005"/>
      <c r="L56" s="2005"/>
      <c r="M56" s="2005"/>
      <c r="N56" s="2005"/>
      <c r="O56" s="2005"/>
      <c r="P56" s="2005"/>
      <c r="Q56" s="2005"/>
    </row>
    <row r="57" spans="1:20" x14ac:dyDescent="0.25">
      <c r="A57" s="170" t="s">
        <v>804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258"/>
    </row>
    <row r="58" spans="1:20" x14ac:dyDescent="0.25">
      <c r="A58" s="228" t="s">
        <v>885</v>
      </c>
      <c r="H58" s="171"/>
      <c r="I58" s="171"/>
      <c r="J58" s="171"/>
      <c r="K58" s="171"/>
      <c r="L58" s="171"/>
      <c r="M58" s="171"/>
      <c r="N58" s="171"/>
      <c r="O58" s="171"/>
    </row>
    <row r="59" spans="1:20" x14ac:dyDescent="0.25">
      <c r="A59" s="170"/>
    </row>
    <row r="60" spans="1:20" x14ac:dyDescent="0.25">
      <c r="A60" s="170"/>
      <c r="C60" s="259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</row>
    <row r="61" spans="1:20" x14ac:dyDescent="0.25">
      <c r="A61" s="170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</row>
  </sheetData>
  <mergeCells count="14">
    <mergeCell ref="A54:B54"/>
    <mergeCell ref="A56:Q56"/>
    <mergeCell ref="A18:A24"/>
    <mergeCell ref="A25:A34"/>
    <mergeCell ref="A35:A36"/>
    <mergeCell ref="A37:A38"/>
    <mergeCell ref="A39:A47"/>
    <mergeCell ref="A48:A53"/>
    <mergeCell ref="A12:A17"/>
    <mergeCell ref="A1:Q1"/>
    <mergeCell ref="A2:Q2"/>
    <mergeCell ref="A3:Q3"/>
    <mergeCell ref="A4:B4"/>
    <mergeCell ref="A6:A1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82"/>
  <sheetViews>
    <sheetView workbookViewId="0">
      <selection activeCell="A27" sqref="A27"/>
    </sheetView>
  </sheetViews>
  <sheetFormatPr defaultColWidth="11.42578125" defaultRowHeight="15" x14ac:dyDescent="0.25"/>
  <cols>
    <col min="1" max="1" width="39.140625" style="262" customWidth="1"/>
    <col min="2" max="14" width="11.42578125" style="262"/>
    <col min="15" max="15" width="13.28515625" style="262" customWidth="1"/>
    <col min="16" max="16" width="11.42578125" style="262"/>
    <col min="17" max="17" width="12" style="262" bestFit="1" customWidth="1"/>
    <col min="18" max="256" width="11.42578125" style="262"/>
    <col min="257" max="257" width="39.140625" style="262" customWidth="1"/>
    <col min="258" max="512" width="11.42578125" style="262"/>
    <col min="513" max="513" width="39.140625" style="262" customWidth="1"/>
    <col min="514" max="768" width="11.42578125" style="262"/>
    <col min="769" max="769" width="39.140625" style="262" customWidth="1"/>
    <col min="770" max="1024" width="11.42578125" style="262"/>
    <col min="1025" max="1025" width="39.140625" style="262" customWidth="1"/>
    <col min="1026" max="1280" width="11.42578125" style="262"/>
    <col min="1281" max="1281" width="39.140625" style="262" customWidth="1"/>
    <col min="1282" max="1536" width="11.42578125" style="262"/>
    <col min="1537" max="1537" width="39.140625" style="262" customWidth="1"/>
    <col min="1538" max="1792" width="11.42578125" style="262"/>
    <col min="1793" max="1793" width="39.140625" style="262" customWidth="1"/>
    <col min="1794" max="2048" width="11.42578125" style="262"/>
    <col min="2049" max="2049" width="39.140625" style="262" customWidth="1"/>
    <col min="2050" max="2304" width="11.42578125" style="262"/>
    <col min="2305" max="2305" width="39.140625" style="262" customWidth="1"/>
    <col min="2306" max="2560" width="11.42578125" style="262"/>
    <col min="2561" max="2561" width="39.140625" style="262" customWidth="1"/>
    <col min="2562" max="2816" width="11.42578125" style="262"/>
    <col min="2817" max="2817" width="39.140625" style="262" customWidth="1"/>
    <col min="2818" max="3072" width="11.42578125" style="262"/>
    <col min="3073" max="3073" width="39.140625" style="262" customWidth="1"/>
    <col min="3074" max="3328" width="11.42578125" style="262"/>
    <col min="3329" max="3329" width="39.140625" style="262" customWidth="1"/>
    <col min="3330" max="3584" width="11.42578125" style="262"/>
    <col min="3585" max="3585" width="39.140625" style="262" customWidth="1"/>
    <col min="3586" max="3840" width="11.42578125" style="262"/>
    <col min="3841" max="3841" width="39.140625" style="262" customWidth="1"/>
    <col min="3842" max="4096" width="11.42578125" style="262"/>
    <col min="4097" max="4097" width="39.140625" style="262" customWidth="1"/>
    <col min="4098" max="4352" width="11.42578125" style="262"/>
    <col min="4353" max="4353" width="39.140625" style="262" customWidth="1"/>
    <col min="4354" max="4608" width="11.42578125" style="262"/>
    <col min="4609" max="4609" width="39.140625" style="262" customWidth="1"/>
    <col min="4610" max="4864" width="11.42578125" style="262"/>
    <col min="4865" max="4865" width="39.140625" style="262" customWidth="1"/>
    <col min="4866" max="5120" width="11.42578125" style="262"/>
    <col min="5121" max="5121" width="39.140625" style="262" customWidth="1"/>
    <col min="5122" max="5376" width="11.42578125" style="262"/>
    <col min="5377" max="5377" width="39.140625" style="262" customWidth="1"/>
    <col min="5378" max="5632" width="11.42578125" style="262"/>
    <col min="5633" max="5633" width="39.140625" style="262" customWidth="1"/>
    <col min="5634" max="5888" width="11.42578125" style="262"/>
    <col min="5889" max="5889" width="39.140625" style="262" customWidth="1"/>
    <col min="5890" max="6144" width="11.42578125" style="262"/>
    <col min="6145" max="6145" width="39.140625" style="262" customWidth="1"/>
    <col min="6146" max="6400" width="11.42578125" style="262"/>
    <col min="6401" max="6401" width="39.140625" style="262" customWidth="1"/>
    <col min="6402" max="6656" width="11.42578125" style="262"/>
    <col min="6657" max="6657" width="39.140625" style="262" customWidth="1"/>
    <col min="6658" max="6912" width="11.42578125" style="262"/>
    <col min="6913" max="6913" width="39.140625" style="262" customWidth="1"/>
    <col min="6914" max="7168" width="11.42578125" style="262"/>
    <col min="7169" max="7169" width="39.140625" style="262" customWidth="1"/>
    <col min="7170" max="7424" width="11.42578125" style="262"/>
    <col min="7425" max="7425" width="39.140625" style="262" customWidth="1"/>
    <col min="7426" max="7680" width="11.42578125" style="262"/>
    <col min="7681" max="7681" width="39.140625" style="262" customWidth="1"/>
    <col min="7682" max="7936" width="11.42578125" style="262"/>
    <col min="7937" max="7937" width="39.140625" style="262" customWidth="1"/>
    <col min="7938" max="8192" width="11.42578125" style="262"/>
    <col min="8193" max="8193" width="39.140625" style="262" customWidth="1"/>
    <col min="8194" max="8448" width="11.42578125" style="262"/>
    <col min="8449" max="8449" width="39.140625" style="262" customWidth="1"/>
    <col min="8450" max="8704" width="11.42578125" style="262"/>
    <col min="8705" max="8705" width="39.140625" style="262" customWidth="1"/>
    <col min="8706" max="8960" width="11.42578125" style="262"/>
    <col min="8961" max="8961" width="39.140625" style="262" customWidth="1"/>
    <col min="8962" max="9216" width="11.42578125" style="262"/>
    <col min="9217" max="9217" width="39.140625" style="262" customWidth="1"/>
    <col min="9218" max="9472" width="11.42578125" style="262"/>
    <col min="9473" max="9473" width="39.140625" style="262" customWidth="1"/>
    <col min="9474" max="9728" width="11.42578125" style="262"/>
    <col min="9729" max="9729" width="39.140625" style="262" customWidth="1"/>
    <col min="9730" max="9984" width="11.42578125" style="262"/>
    <col min="9985" max="9985" width="39.140625" style="262" customWidth="1"/>
    <col min="9986" max="10240" width="11.42578125" style="262"/>
    <col min="10241" max="10241" width="39.140625" style="262" customWidth="1"/>
    <col min="10242" max="10496" width="11.42578125" style="262"/>
    <col min="10497" max="10497" width="39.140625" style="262" customWidth="1"/>
    <col min="10498" max="10752" width="11.42578125" style="262"/>
    <col min="10753" max="10753" width="39.140625" style="262" customWidth="1"/>
    <col min="10754" max="11008" width="11.42578125" style="262"/>
    <col min="11009" max="11009" width="39.140625" style="262" customWidth="1"/>
    <col min="11010" max="11264" width="11.42578125" style="262"/>
    <col min="11265" max="11265" width="39.140625" style="262" customWidth="1"/>
    <col min="11266" max="11520" width="11.42578125" style="262"/>
    <col min="11521" max="11521" width="39.140625" style="262" customWidth="1"/>
    <col min="11522" max="11776" width="11.42578125" style="262"/>
    <col min="11777" max="11777" width="39.140625" style="262" customWidth="1"/>
    <col min="11778" max="12032" width="11.42578125" style="262"/>
    <col min="12033" max="12033" width="39.140625" style="262" customWidth="1"/>
    <col min="12034" max="12288" width="11.42578125" style="262"/>
    <col min="12289" max="12289" width="39.140625" style="262" customWidth="1"/>
    <col min="12290" max="12544" width="11.42578125" style="262"/>
    <col min="12545" max="12545" width="39.140625" style="262" customWidth="1"/>
    <col min="12546" max="12800" width="11.42578125" style="262"/>
    <col min="12801" max="12801" width="39.140625" style="262" customWidth="1"/>
    <col min="12802" max="13056" width="11.42578125" style="262"/>
    <col min="13057" max="13057" width="39.140625" style="262" customWidth="1"/>
    <col min="13058" max="13312" width="11.42578125" style="262"/>
    <col min="13313" max="13313" width="39.140625" style="262" customWidth="1"/>
    <col min="13314" max="13568" width="11.42578125" style="262"/>
    <col min="13569" max="13569" width="39.140625" style="262" customWidth="1"/>
    <col min="13570" max="13824" width="11.42578125" style="262"/>
    <col min="13825" max="13825" width="39.140625" style="262" customWidth="1"/>
    <col min="13826" max="14080" width="11.42578125" style="262"/>
    <col min="14081" max="14081" width="39.140625" style="262" customWidth="1"/>
    <col min="14082" max="14336" width="11.42578125" style="262"/>
    <col min="14337" max="14337" width="39.140625" style="262" customWidth="1"/>
    <col min="14338" max="14592" width="11.42578125" style="262"/>
    <col min="14593" max="14593" width="39.140625" style="262" customWidth="1"/>
    <col min="14594" max="14848" width="11.42578125" style="262"/>
    <col min="14849" max="14849" width="39.140625" style="262" customWidth="1"/>
    <col min="14850" max="15104" width="11.42578125" style="262"/>
    <col min="15105" max="15105" width="39.140625" style="262" customWidth="1"/>
    <col min="15106" max="15360" width="11.42578125" style="262"/>
    <col min="15361" max="15361" width="39.140625" style="262" customWidth="1"/>
    <col min="15362" max="15616" width="11.42578125" style="262"/>
    <col min="15617" max="15617" width="39.140625" style="262" customWidth="1"/>
    <col min="15618" max="15872" width="11.42578125" style="262"/>
    <col min="15873" max="15873" width="39.140625" style="262" customWidth="1"/>
    <col min="15874" max="16128" width="11.42578125" style="262"/>
    <col min="16129" max="16129" width="39.140625" style="262" customWidth="1"/>
    <col min="16130" max="16384" width="11.42578125" style="262"/>
  </cols>
  <sheetData>
    <row r="1" spans="1:21" ht="15.75" x14ac:dyDescent="0.25">
      <c r="A1" s="2006" t="s">
        <v>1013</v>
      </c>
      <c r="B1" s="2006"/>
      <c r="C1" s="2006"/>
      <c r="D1" s="2006"/>
      <c r="E1" s="2006"/>
      <c r="F1" s="2006"/>
      <c r="G1" s="2006"/>
      <c r="H1" s="2006"/>
      <c r="I1" s="2006"/>
      <c r="J1" s="2006"/>
      <c r="K1" s="2006"/>
      <c r="L1" s="2006"/>
      <c r="M1" s="2006"/>
      <c r="N1" s="2006"/>
      <c r="O1" s="2006"/>
    </row>
    <row r="2" spans="1:21" ht="15.75" x14ac:dyDescent="0.25">
      <c r="A2" s="2007" t="s">
        <v>2456</v>
      </c>
      <c r="B2" s="2007"/>
      <c r="C2" s="2007"/>
      <c r="D2" s="2007"/>
      <c r="E2" s="2007"/>
      <c r="F2" s="2007"/>
      <c r="G2" s="2007"/>
      <c r="H2" s="2007"/>
      <c r="I2" s="2007"/>
      <c r="J2" s="2007"/>
      <c r="K2" s="2007"/>
      <c r="L2" s="2007"/>
      <c r="M2" s="2007"/>
      <c r="N2" s="2007"/>
      <c r="O2" s="2007"/>
    </row>
    <row r="3" spans="1:21" ht="5.25" customHeight="1" thickBo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1" ht="16.5" thickBot="1" x14ac:dyDescent="0.3">
      <c r="A4" s="263" t="s">
        <v>835</v>
      </c>
      <c r="B4" s="1383">
        <v>45261</v>
      </c>
      <c r="C4" s="1383">
        <v>45292</v>
      </c>
      <c r="D4" s="1383">
        <v>45323</v>
      </c>
      <c r="E4" s="1383">
        <v>45352</v>
      </c>
      <c r="F4" s="1383">
        <v>45383</v>
      </c>
      <c r="G4" s="1383">
        <v>45413</v>
      </c>
      <c r="H4" s="1383">
        <v>45444</v>
      </c>
      <c r="I4" s="1383">
        <v>45504</v>
      </c>
      <c r="J4" s="1383">
        <v>45535</v>
      </c>
      <c r="K4" s="1383">
        <v>45565</v>
      </c>
      <c r="L4" s="1383">
        <v>45566</v>
      </c>
      <c r="M4" s="1383">
        <v>45597</v>
      </c>
      <c r="N4" s="1383">
        <v>45627</v>
      </c>
      <c r="O4" s="264" t="s">
        <v>836</v>
      </c>
    </row>
    <row r="5" spans="1:21" x14ac:dyDescent="0.25">
      <c r="A5" s="1207" t="s">
        <v>807</v>
      </c>
      <c r="B5" s="1384">
        <v>8557.6403879666032</v>
      </c>
      <c r="C5" s="1384">
        <v>8757.7590646702083</v>
      </c>
      <c r="D5" s="1384">
        <v>8657.0894555240575</v>
      </c>
      <c r="E5" s="1384">
        <v>8557.6403879829413</v>
      </c>
      <c r="F5" s="1385">
        <v>8492.4087403707981</v>
      </c>
      <c r="G5" s="1385">
        <v>8342.4711829228017</v>
      </c>
      <c r="H5" s="1385">
        <v>8191.7299370297997</v>
      </c>
      <c r="I5" s="1384">
        <v>8429.8968031445111</v>
      </c>
      <c r="J5" s="1384">
        <v>8342.4711828506333</v>
      </c>
      <c r="K5" s="1384">
        <v>8191.7299369857046</v>
      </c>
      <c r="L5" s="1385">
        <v>8135.2625480108809</v>
      </c>
      <c r="M5" s="1093">
        <v>8159.3702313754884</v>
      </c>
      <c r="N5" s="1093">
        <v>8213.4557596765117</v>
      </c>
      <c r="O5" s="265">
        <f>(N5-B5)/B5</f>
        <v>-4.0219571363862117E-2</v>
      </c>
      <c r="P5" s="1076"/>
      <c r="Q5" s="266"/>
    </row>
    <row r="6" spans="1:21" x14ac:dyDescent="0.25">
      <c r="A6" s="1206" t="s">
        <v>913</v>
      </c>
      <c r="B6" s="267"/>
      <c r="C6" s="267"/>
      <c r="D6" s="267"/>
      <c r="E6" s="267"/>
      <c r="F6" s="1386"/>
      <c r="G6" s="1386"/>
      <c r="H6" s="1386"/>
      <c r="I6" s="267"/>
      <c r="J6" s="267"/>
      <c r="K6" s="267"/>
      <c r="L6" s="267"/>
      <c r="M6" s="267"/>
      <c r="N6" s="267"/>
      <c r="O6" s="268"/>
      <c r="P6" s="1076"/>
    </row>
    <row r="7" spans="1:21" x14ac:dyDescent="0.25">
      <c r="A7" s="1205"/>
      <c r="B7" s="1094"/>
      <c r="C7" s="1094"/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268"/>
      <c r="P7" s="1076"/>
    </row>
    <row r="8" spans="1:21" x14ac:dyDescent="0.25">
      <c r="A8" s="1205" t="s">
        <v>1014</v>
      </c>
      <c r="B8" s="1387">
        <v>-1.1487586936444694E-2</v>
      </c>
      <c r="C8" s="1387">
        <v>2.3384796232499287E-2</v>
      </c>
      <c r="D8" s="1387">
        <v>-1.1494905078202418E-2</v>
      </c>
      <c r="E8" s="1387">
        <v>-1.1487586913827959E-2</v>
      </c>
      <c r="F8" s="1328">
        <v>-7.6226207990399654E-3</v>
      </c>
      <c r="G8" s="1328">
        <v>-1.7655480562920919E-2</v>
      </c>
      <c r="H8" s="1328">
        <v>-1.8069135941586746E-2</v>
      </c>
      <c r="I8" s="1387">
        <v>2.9074062248818131E-2</v>
      </c>
      <c r="J8" s="1387">
        <v>-1.0370900419714073E-2</v>
      </c>
      <c r="K8" s="1387">
        <v>-1.8069135938377941E-2</v>
      </c>
      <c r="L8" s="269">
        <f>(L5-K5)/K5</f>
        <v>-6.8932190647390812E-3</v>
      </c>
      <c r="M8" s="269">
        <f>(M5-L5)/L5</f>
        <v>2.9633565262748626E-3</v>
      </c>
      <c r="N8" s="269">
        <f>(N5-M5)/M5</f>
        <v>6.6286400503125153E-3</v>
      </c>
      <c r="O8" s="268" t="s">
        <v>914</v>
      </c>
      <c r="P8" s="1076"/>
    </row>
    <row r="9" spans="1:21" x14ac:dyDescent="0.25">
      <c r="A9" s="1205" t="s">
        <v>837</v>
      </c>
      <c r="B9" s="1"/>
      <c r="C9" s="1"/>
      <c r="D9" s="1"/>
      <c r="E9" s="1"/>
      <c r="F9" s="1386"/>
      <c r="G9" s="1386"/>
      <c r="H9" s="1386"/>
      <c r="I9" s="1"/>
      <c r="J9" s="1"/>
      <c r="K9" s="1"/>
      <c r="L9" s="1"/>
      <c r="M9" s="1"/>
      <c r="N9" s="1"/>
      <c r="O9" s="268"/>
      <c r="P9" s="1076"/>
    </row>
    <row r="10" spans="1:21" x14ac:dyDescent="0.25">
      <c r="A10" s="1205"/>
      <c r="B10" s="1"/>
      <c r="C10" s="1"/>
      <c r="D10" s="1"/>
      <c r="E10" s="1"/>
      <c r="F10" s="1386"/>
      <c r="G10" s="1386"/>
      <c r="H10" s="1386"/>
      <c r="I10" s="1"/>
      <c r="J10" s="1"/>
      <c r="K10" s="1"/>
      <c r="L10" s="1"/>
      <c r="M10" s="1"/>
      <c r="N10" s="1"/>
      <c r="O10" s="268"/>
      <c r="P10" s="1076"/>
    </row>
    <row r="11" spans="1:21" x14ac:dyDescent="0.25">
      <c r="A11" s="1205" t="s">
        <v>838</v>
      </c>
      <c r="B11" s="1388">
        <v>110287</v>
      </c>
      <c r="C11" s="1388">
        <v>110222</v>
      </c>
      <c r="D11" s="1388">
        <v>110300</v>
      </c>
      <c r="E11" s="1388">
        <v>110287</v>
      </c>
      <c r="F11" s="1389">
        <v>110349</v>
      </c>
      <c r="G11" s="1389">
        <v>110139</v>
      </c>
      <c r="H11" s="1389">
        <v>110260</v>
      </c>
      <c r="I11" s="1390">
        <v>110079</v>
      </c>
      <c r="J11" s="1390">
        <v>110139</v>
      </c>
      <c r="K11" s="1390">
        <v>110260</v>
      </c>
      <c r="L11" s="1388">
        <v>110385</v>
      </c>
      <c r="M11" s="260">
        <v>110529</v>
      </c>
      <c r="N11" s="260">
        <v>110817</v>
      </c>
      <c r="O11" s="268">
        <f>(N11-B11)/B11</f>
        <v>4.8056434575244585E-3</v>
      </c>
      <c r="P11" s="1076"/>
    </row>
    <row r="12" spans="1:21" x14ac:dyDescent="0.25">
      <c r="A12" s="1205"/>
      <c r="B12" s="1391"/>
      <c r="C12" s="1391"/>
      <c r="D12" s="1391"/>
      <c r="E12" s="1391"/>
      <c r="F12" s="1386"/>
      <c r="G12" s="1386"/>
      <c r="H12" s="1386"/>
      <c r="I12" s="1392"/>
      <c r="J12" s="1392"/>
      <c r="K12" s="1392"/>
      <c r="L12" s="1391"/>
      <c r="M12" s="270"/>
      <c r="N12" s="270"/>
      <c r="O12" s="268"/>
    </row>
    <row r="13" spans="1:21" x14ac:dyDescent="0.25">
      <c r="A13" s="1205" t="s">
        <v>839</v>
      </c>
      <c r="B13" s="1393"/>
      <c r="C13" s="1393"/>
      <c r="D13" s="1393"/>
      <c r="E13" s="1393"/>
      <c r="F13" s="1386"/>
      <c r="G13" s="1386"/>
      <c r="H13" s="1386"/>
      <c r="I13" s="1394"/>
      <c r="J13" s="1394"/>
      <c r="K13" s="1394"/>
      <c r="L13" s="1393"/>
      <c r="M13" s="271"/>
      <c r="N13" s="271"/>
      <c r="O13" s="268"/>
    </row>
    <row r="14" spans="1:21" x14ac:dyDescent="0.25">
      <c r="A14" s="1205" t="s">
        <v>1015</v>
      </c>
      <c r="B14" s="1391"/>
      <c r="C14" s="1391"/>
      <c r="D14" s="1391"/>
      <c r="E14" s="1391"/>
      <c r="F14" s="1386"/>
      <c r="G14" s="1386"/>
      <c r="H14" s="1386"/>
      <c r="I14" s="1392"/>
      <c r="J14" s="1392"/>
      <c r="K14" s="1392"/>
      <c r="L14" s="1391"/>
      <c r="M14" s="270"/>
      <c r="N14" s="270"/>
      <c r="O14" s="268"/>
    </row>
    <row r="15" spans="1:21" x14ac:dyDescent="0.25">
      <c r="A15" s="1205" t="s">
        <v>837</v>
      </c>
      <c r="B15" s="1395"/>
      <c r="C15" s="1395"/>
      <c r="D15" s="1395"/>
      <c r="E15" s="1395"/>
      <c r="F15" s="1386"/>
      <c r="G15" s="1386"/>
      <c r="H15" s="1386"/>
      <c r="I15" s="1396"/>
      <c r="J15" s="1396"/>
      <c r="K15" s="1396"/>
      <c r="L15" s="1395"/>
      <c r="M15" s="272"/>
      <c r="N15" s="272"/>
      <c r="O15" s="268"/>
    </row>
    <row r="16" spans="1:21" x14ac:dyDescent="0.25">
      <c r="A16" s="1205" t="s">
        <v>785</v>
      </c>
      <c r="B16" s="1397">
        <v>0.872</v>
      </c>
      <c r="C16" s="1397">
        <v>1.3367</v>
      </c>
      <c r="D16" s="1397">
        <v>1.8908</v>
      </c>
      <c r="E16" s="1397">
        <v>0.79400000000000004</v>
      </c>
      <c r="F16" s="1398">
        <v>0.87698314901033458</v>
      </c>
      <c r="G16" s="1398">
        <v>0.71558654106544839</v>
      </c>
      <c r="H16" s="1398">
        <v>0.63759999999999994</v>
      </c>
      <c r="I16" s="1398">
        <v>0.60489999999999999</v>
      </c>
      <c r="J16" s="1398">
        <v>0.5746</v>
      </c>
      <c r="K16" s="1398">
        <v>0.58179999999999998</v>
      </c>
      <c r="L16" s="1397">
        <v>0.64759999999999995</v>
      </c>
      <c r="M16" s="1208">
        <v>0.6431</v>
      </c>
      <c r="N16" s="1208">
        <v>0.53739999999999999</v>
      </c>
      <c r="O16" s="268"/>
      <c r="Q16" s="1307"/>
      <c r="R16" s="596"/>
      <c r="S16" s="596"/>
      <c r="T16" s="596"/>
      <c r="U16" s="273"/>
    </row>
    <row r="17" spans="1:21" x14ac:dyDescent="0.25">
      <c r="A17" s="1205" t="s">
        <v>786</v>
      </c>
      <c r="B17" s="1397">
        <v>1.0463</v>
      </c>
      <c r="C17" s="1397">
        <v>1.0854999999999999</v>
      </c>
      <c r="D17" s="1397">
        <v>1.3554999999999999</v>
      </c>
      <c r="E17" s="1397">
        <v>1.3331999999999999</v>
      </c>
      <c r="F17" s="1398">
        <v>1.1857645309585425</v>
      </c>
      <c r="G17" s="1398">
        <v>0.79566180866467928</v>
      </c>
      <c r="H17" s="1398">
        <v>0.72409999999999997</v>
      </c>
      <c r="I17" s="1398">
        <v>0.63949999999999996</v>
      </c>
      <c r="J17" s="1398">
        <v>0.62860000000000005</v>
      </c>
      <c r="K17" s="1398">
        <v>0.59719999999999995</v>
      </c>
      <c r="L17" s="1397">
        <v>0.60099999999999998</v>
      </c>
      <c r="M17" s="1208">
        <v>0.62670000000000003</v>
      </c>
      <c r="N17" s="1208">
        <v>0.59040000000000004</v>
      </c>
      <c r="O17" s="268"/>
      <c r="Q17" s="1307"/>
      <c r="R17" s="596"/>
      <c r="S17" s="596"/>
      <c r="T17" s="596"/>
    </row>
    <row r="18" spans="1:21" x14ac:dyDescent="0.25">
      <c r="A18" s="1205" t="s">
        <v>787</v>
      </c>
      <c r="B18" s="1397">
        <v>1.0887</v>
      </c>
      <c r="C18" s="1397">
        <v>1.0248999999999999</v>
      </c>
      <c r="D18" s="1397">
        <v>1.2464999999999999</v>
      </c>
      <c r="E18" s="1397">
        <v>1.1893</v>
      </c>
      <c r="F18" s="1398">
        <v>1.1432582339292927</v>
      </c>
      <c r="G18" s="1398">
        <v>1.0825159799533888</v>
      </c>
      <c r="H18" s="1398">
        <v>1.0414000000000001</v>
      </c>
      <c r="I18" s="1398">
        <v>0.91349999999999998</v>
      </c>
      <c r="J18" s="1398">
        <v>0.70599999999999996</v>
      </c>
      <c r="K18" s="1398">
        <v>0.65449999999999997</v>
      </c>
      <c r="L18" s="1397">
        <v>0.62150000000000005</v>
      </c>
      <c r="M18" s="1208">
        <v>0.6179</v>
      </c>
      <c r="N18" s="1208">
        <v>0.6038</v>
      </c>
      <c r="O18" s="268"/>
      <c r="Q18" s="1307"/>
      <c r="R18" s="596"/>
      <c r="S18" s="596"/>
      <c r="T18" s="596"/>
    </row>
    <row r="19" spans="1:21" x14ac:dyDescent="0.25">
      <c r="A19" s="1205" t="s">
        <v>788</v>
      </c>
      <c r="B19" s="1397">
        <v>1.0496000000000001</v>
      </c>
      <c r="C19" s="1397">
        <v>1.0512999999999999</v>
      </c>
      <c r="D19" s="1397">
        <v>1.1520999999999999</v>
      </c>
      <c r="E19" s="1397">
        <v>1.1402000000000001</v>
      </c>
      <c r="F19" s="1398">
        <v>1.13084493954304</v>
      </c>
      <c r="G19" s="1398">
        <v>1.10472361853085</v>
      </c>
      <c r="H19" s="1398">
        <v>1.0699000000000001</v>
      </c>
      <c r="I19" s="1398">
        <v>0.97509999999999997</v>
      </c>
      <c r="J19" s="1398">
        <v>0.97840000000000005</v>
      </c>
      <c r="K19" s="1398">
        <v>0.98299999999999998</v>
      </c>
      <c r="L19" s="1397">
        <v>0.87450000000000006</v>
      </c>
      <c r="M19" s="1208">
        <v>0.84860000000000002</v>
      </c>
      <c r="N19" s="1208">
        <v>0.81589999999999996</v>
      </c>
      <c r="O19" s="268"/>
      <c r="Q19" s="273"/>
    </row>
    <row r="20" spans="1:21" x14ac:dyDescent="0.25">
      <c r="A20" s="1205"/>
      <c r="B20" s="1397"/>
      <c r="C20" s="1397"/>
      <c r="D20" s="1397"/>
      <c r="E20" s="1397"/>
      <c r="F20" s="1398"/>
      <c r="G20" s="1398"/>
      <c r="H20" s="1398"/>
      <c r="I20" s="1398"/>
      <c r="J20" s="1398"/>
      <c r="K20" s="1398"/>
      <c r="L20" s="1398"/>
      <c r="M20" s="1208"/>
      <c r="N20" s="1208"/>
      <c r="O20" s="268"/>
      <c r="Q20" s="266"/>
      <c r="R20" s="266"/>
      <c r="S20" s="266"/>
      <c r="T20" s="266"/>
      <c r="U20" s="266"/>
    </row>
    <row r="21" spans="1:21" x14ac:dyDescent="0.25">
      <c r="A21" s="1205" t="s">
        <v>840</v>
      </c>
      <c r="B21" s="1397"/>
      <c r="C21" s="1397"/>
      <c r="D21" s="1397"/>
      <c r="E21" s="1397"/>
      <c r="F21" s="1398"/>
      <c r="G21" s="1398"/>
      <c r="H21" s="1398"/>
      <c r="I21" s="1398"/>
      <c r="J21" s="1398"/>
      <c r="K21" s="1398"/>
      <c r="L21" s="1398"/>
      <c r="M21" s="1208"/>
      <c r="N21" s="1208"/>
      <c r="O21" s="268"/>
      <c r="Q21" s="596"/>
      <c r="R21" s="596"/>
      <c r="S21" s="596"/>
      <c r="T21" s="266"/>
      <c r="U21" s="266"/>
    </row>
    <row r="22" spans="1:21" x14ac:dyDescent="0.25">
      <c r="A22" s="1205" t="s">
        <v>1015</v>
      </c>
      <c r="B22" s="1397"/>
      <c r="C22" s="1397"/>
      <c r="D22" s="1397"/>
      <c r="E22" s="1397"/>
      <c r="F22" s="1398"/>
      <c r="G22" s="1398"/>
      <c r="H22" s="1398"/>
      <c r="I22" s="1398"/>
      <c r="J22" s="1398"/>
      <c r="K22" s="1398"/>
      <c r="L22" s="1398"/>
      <c r="M22" s="1208"/>
      <c r="N22" s="1208"/>
      <c r="O22" s="268"/>
      <c r="Q22" s="266"/>
      <c r="R22" s="266"/>
      <c r="S22" s="266"/>
      <c r="T22" s="266"/>
      <c r="U22" s="266"/>
    </row>
    <row r="23" spans="1:21" x14ac:dyDescent="0.25">
      <c r="A23" s="1205" t="s">
        <v>837</v>
      </c>
      <c r="B23" s="1397"/>
      <c r="C23" s="1397"/>
      <c r="D23" s="1397"/>
      <c r="E23" s="1397"/>
      <c r="F23" s="1398"/>
      <c r="G23" s="1398"/>
      <c r="H23" s="1398"/>
      <c r="I23" s="1398"/>
      <c r="J23" s="1398"/>
      <c r="K23" s="1398"/>
      <c r="L23" s="1398"/>
      <c r="M23" s="1208"/>
      <c r="N23" s="1208"/>
      <c r="O23" s="268"/>
      <c r="Q23" s="266"/>
      <c r="R23" s="266"/>
      <c r="S23" s="266"/>
      <c r="T23" s="266"/>
      <c r="U23" s="266"/>
    </row>
    <row r="24" spans="1:21" x14ac:dyDescent="0.25">
      <c r="A24" s="1205" t="s">
        <v>785</v>
      </c>
      <c r="B24" s="1397">
        <v>2.5121000000000002</v>
      </c>
      <c r="C24" s="1397">
        <v>2.5874999999999999</v>
      </c>
      <c r="D24" s="1397">
        <v>2.6230000000000002</v>
      </c>
      <c r="E24" s="1397">
        <v>2.8174000000000001</v>
      </c>
      <c r="F24" s="1398">
        <v>2.5270370613012099</v>
      </c>
      <c r="G24" s="1398">
        <v>2.5836797728307697</v>
      </c>
      <c r="H24" s="1398">
        <v>2.12</v>
      </c>
      <c r="I24" s="1398">
        <v>2.9243000000000001</v>
      </c>
      <c r="J24" s="1398">
        <v>2.5749</v>
      </c>
      <c r="K24" s="1398">
        <v>2.3492000000000002</v>
      </c>
      <c r="L24" s="1397">
        <v>2.778</v>
      </c>
      <c r="M24" s="1208">
        <v>2.7591000000000001</v>
      </c>
      <c r="N24" s="1208">
        <v>3.2408000000000001</v>
      </c>
      <c r="O24" s="268"/>
      <c r="Q24" s="266"/>
      <c r="R24" s="266"/>
      <c r="S24" s="266"/>
      <c r="T24" s="266"/>
      <c r="U24" s="266"/>
    </row>
    <row r="25" spans="1:21" x14ac:dyDescent="0.25">
      <c r="A25" s="1205" t="s">
        <v>786</v>
      </c>
      <c r="B25" s="1397">
        <v>2.6924999999999999</v>
      </c>
      <c r="C25" s="1397">
        <v>2.5943999999999998</v>
      </c>
      <c r="D25" s="1397">
        <v>2.5935999999999999</v>
      </c>
      <c r="E25" s="1397">
        <v>2.7241</v>
      </c>
      <c r="F25" s="1398">
        <v>2.708806572952438</v>
      </c>
      <c r="G25" s="1398">
        <v>2.6698028281549173</v>
      </c>
      <c r="H25" s="1398">
        <v>2.3900999999999999</v>
      </c>
      <c r="I25" s="1398">
        <v>2.5430000000000001</v>
      </c>
      <c r="J25" s="1398">
        <v>2.5548000000000002</v>
      </c>
      <c r="K25" s="1398">
        <v>2.6198999999999999</v>
      </c>
      <c r="L25" s="1397">
        <v>2.6970000000000001</v>
      </c>
      <c r="M25" s="1208">
        <v>2.58</v>
      </c>
      <c r="N25" s="1208">
        <v>2.9312999999999998</v>
      </c>
      <c r="O25" s="268"/>
      <c r="Q25" s="596"/>
      <c r="R25" s="596"/>
      <c r="S25" s="596"/>
      <c r="T25" s="266"/>
      <c r="U25" s="266"/>
    </row>
    <row r="26" spans="1:21" x14ac:dyDescent="0.25">
      <c r="A26" s="1205" t="s">
        <v>787</v>
      </c>
      <c r="B26" s="1397">
        <v>2.8203999999999998</v>
      </c>
      <c r="C26" s="1397">
        <v>2.6865999999999999</v>
      </c>
      <c r="D26" s="1397">
        <v>2.7082999999999999</v>
      </c>
      <c r="E26" s="1397">
        <v>2.7252000000000001</v>
      </c>
      <c r="F26" s="1398">
        <v>2.6709114076927514</v>
      </c>
      <c r="G26" s="1398">
        <v>2.6780956850398012</v>
      </c>
      <c r="H26" s="1398">
        <v>2.5958999999999999</v>
      </c>
      <c r="I26" s="1398">
        <v>2.6191</v>
      </c>
      <c r="J26" s="1398">
        <v>2.5966999999999998</v>
      </c>
      <c r="K26" s="1398">
        <v>2.5268999999999999</v>
      </c>
      <c r="L26" s="1397">
        <v>2.5562999999999998</v>
      </c>
      <c r="M26" s="1208">
        <v>2.5998999999999999</v>
      </c>
      <c r="N26" s="1208">
        <v>2.7888999999999999</v>
      </c>
      <c r="O26" s="268"/>
      <c r="Q26" s="266"/>
      <c r="R26" s="266"/>
      <c r="S26" s="266"/>
      <c r="T26" s="266"/>
      <c r="U26" s="266"/>
    </row>
    <row r="27" spans="1:21" x14ac:dyDescent="0.25">
      <c r="A27" s="1205" t="s">
        <v>788</v>
      </c>
      <c r="B27" s="1397">
        <v>2.8001</v>
      </c>
      <c r="C27" s="1397">
        <v>2.7732000000000001</v>
      </c>
      <c r="D27" s="1397">
        <v>2.8128000000000002</v>
      </c>
      <c r="E27" s="1397">
        <v>2.8048000000000002</v>
      </c>
      <c r="F27" s="1398">
        <v>2.7741443590789099</v>
      </c>
      <c r="G27" s="1398">
        <v>2.7850045637101144</v>
      </c>
      <c r="H27" s="1398">
        <v>2.7414999999999998</v>
      </c>
      <c r="I27" s="1398">
        <v>2.7044999999999999</v>
      </c>
      <c r="J27" s="1398">
        <v>2.7481</v>
      </c>
      <c r="K27" s="1398">
        <v>2.7806999999999999</v>
      </c>
      <c r="L27" s="1397">
        <v>2.6509999999999998</v>
      </c>
      <c r="M27" s="1208">
        <v>2.6722999999999999</v>
      </c>
      <c r="N27" s="1208">
        <v>2.7378</v>
      </c>
      <c r="O27" s="268"/>
      <c r="Q27" s="266"/>
      <c r="R27" s="266"/>
      <c r="S27" s="266"/>
      <c r="T27" s="266"/>
      <c r="U27" s="266"/>
    </row>
    <row r="28" spans="1:21" x14ac:dyDescent="0.25">
      <c r="A28" s="1205"/>
      <c r="B28" s="1391"/>
      <c r="C28" s="1391"/>
      <c r="D28" s="1391"/>
      <c r="E28" s="1391"/>
      <c r="F28" s="1392"/>
      <c r="G28" s="1392"/>
      <c r="H28" s="1392"/>
      <c r="I28" s="1392"/>
      <c r="J28" s="1392"/>
      <c r="K28" s="1392"/>
      <c r="L28" s="1399"/>
      <c r="M28"/>
      <c r="N28"/>
      <c r="O28" s="268"/>
      <c r="Q28" s="266"/>
      <c r="R28" s="266"/>
      <c r="S28" s="266"/>
      <c r="T28" s="266"/>
      <c r="U28" s="266"/>
    </row>
    <row r="29" spans="1:21" x14ac:dyDescent="0.25">
      <c r="A29" s="1205" t="s">
        <v>841</v>
      </c>
      <c r="B29" s="1391"/>
      <c r="C29" s="1391"/>
      <c r="D29" s="1391"/>
      <c r="E29" s="1391"/>
      <c r="F29" s="1392"/>
      <c r="G29" s="1392"/>
      <c r="H29" s="1392"/>
      <c r="I29" s="1392"/>
      <c r="J29" s="1392"/>
      <c r="K29" s="1392"/>
      <c r="L29" s="1399"/>
      <c r="M29"/>
      <c r="N29"/>
      <c r="O29" s="268"/>
      <c r="Q29" s="266"/>
      <c r="R29" s="266"/>
      <c r="S29" s="266"/>
      <c r="T29" s="266"/>
      <c r="U29" s="266"/>
    </row>
    <row r="30" spans="1:21" x14ac:dyDescent="0.25">
      <c r="A30" s="1205" t="s">
        <v>1015</v>
      </c>
      <c r="B30" s="1400"/>
      <c r="C30" s="1400"/>
      <c r="D30" s="1400"/>
      <c r="E30" s="1400"/>
      <c r="F30" s="1392"/>
      <c r="G30" s="1392"/>
      <c r="H30" s="1401"/>
      <c r="I30" s="1392"/>
      <c r="J30" s="1392"/>
      <c r="K30" s="1401"/>
      <c r="L30" s="1402"/>
      <c r="M30" s="1209"/>
      <c r="N30" s="1209"/>
      <c r="O30" s="268"/>
      <c r="Q30" s="266"/>
      <c r="R30" s="266"/>
      <c r="S30" s="266"/>
      <c r="T30" s="266"/>
      <c r="U30" s="266"/>
    </row>
    <row r="31" spans="1:21" x14ac:dyDescent="0.25">
      <c r="A31" s="1205" t="s">
        <v>837</v>
      </c>
      <c r="B31" s="1397"/>
      <c r="C31" s="1397"/>
      <c r="D31" s="1397"/>
      <c r="E31" s="1397"/>
      <c r="F31" s="1398"/>
      <c r="G31" s="1398"/>
      <c r="H31" s="1398"/>
      <c r="I31" s="1398"/>
      <c r="J31" s="1398"/>
      <c r="K31" s="1398"/>
      <c r="L31" s="1398"/>
      <c r="M31" s="1208"/>
      <c r="N31" s="1208"/>
      <c r="O31" s="268"/>
      <c r="Q31" s="266"/>
      <c r="R31" s="266"/>
      <c r="S31" s="266"/>
      <c r="T31" s="266"/>
      <c r="U31" s="266"/>
    </row>
    <row r="32" spans="1:21" x14ac:dyDescent="0.25">
      <c r="A32" s="1205" t="s">
        <v>785</v>
      </c>
      <c r="B32" s="1397">
        <v>9.69E-2</v>
      </c>
      <c r="C32" s="1397">
        <v>1.9599999999999999E-2</v>
      </c>
      <c r="D32" s="1397">
        <v>3.5900000000000001E-2</v>
      </c>
      <c r="E32" s="1397">
        <v>-2.4E-2</v>
      </c>
      <c r="F32" s="1398">
        <v>-6.5000000000000002E-2</v>
      </c>
      <c r="G32" s="1398">
        <v>-0.41089999999999999</v>
      </c>
      <c r="H32" s="1398">
        <v>-0.2646</v>
      </c>
      <c r="I32" s="1398">
        <v>-0.25040000000000001</v>
      </c>
      <c r="J32" s="1398">
        <v>-3.3000000000000002E-2</v>
      </c>
      <c r="K32" s="1398">
        <v>-0.26879999999999998</v>
      </c>
      <c r="L32" s="1397">
        <v>-0.14280000000000001</v>
      </c>
      <c r="M32" s="1397">
        <v>-0.4728</v>
      </c>
      <c r="N32" s="1397">
        <v>-1.1708000000000001</v>
      </c>
      <c r="O32" s="268"/>
      <c r="Q32" s="266"/>
      <c r="R32" s="266"/>
      <c r="S32" s="266"/>
      <c r="T32" s="266"/>
      <c r="U32" s="266"/>
    </row>
    <row r="33" spans="1:15" x14ac:dyDescent="0.25">
      <c r="A33" s="1205" t="s">
        <v>786</v>
      </c>
      <c r="B33" s="1397">
        <v>-0.20200000000000001</v>
      </c>
      <c r="C33" s="1397">
        <v>-3.04E-2</v>
      </c>
      <c r="D33" s="1397">
        <v>5.1200000000000002E-2</v>
      </c>
      <c r="E33" s="1397">
        <v>1.2699999999999999E-2</v>
      </c>
      <c r="F33" s="1398">
        <v>-1.55E-2</v>
      </c>
      <c r="G33" s="1398">
        <v>-0.17150000000000001</v>
      </c>
      <c r="H33" s="1398">
        <v>-0.24740000000000001</v>
      </c>
      <c r="I33" s="1398">
        <v>-0.30890000000000001</v>
      </c>
      <c r="J33" s="1398">
        <v>-0.18260000000000001</v>
      </c>
      <c r="K33" s="1398">
        <v>-0.18609999999999999</v>
      </c>
      <c r="L33" s="1397">
        <v>-0.1426</v>
      </c>
      <c r="M33" s="1397">
        <v>-0.2944</v>
      </c>
      <c r="N33" s="1397">
        <v>-0.59989999999999999</v>
      </c>
      <c r="O33" s="268"/>
    </row>
    <row r="34" spans="1:15" x14ac:dyDescent="0.25">
      <c r="A34" s="1205" t="s">
        <v>787</v>
      </c>
      <c r="B34" s="1397">
        <v>-0.31</v>
      </c>
      <c r="C34" s="1397">
        <v>4.87E-2</v>
      </c>
      <c r="D34" s="1397">
        <v>-0.19719999999999999</v>
      </c>
      <c r="E34" s="1397">
        <v>-9.0499999999999997E-2</v>
      </c>
      <c r="F34" s="1398">
        <v>-2.3E-2</v>
      </c>
      <c r="G34" s="1398">
        <v>-5.67E-2</v>
      </c>
      <c r="H34" s="1398">
        <v>-0.1193</v>
      </c>
      <c r="I34" s="1398">
        <v>-0.16289999999999999</v>
      </c>
      <c r="J34" s="1398">
        <v>-0.18379999999999999</v>
      </c>
      <c r="K34" s="1398">
        <v>-0.222</v>
      </c>
      <c r="L34" s="1397">
        <v>-0.22900000000000001</v>
      </c>
      <c r="M34" s="1397">
        <v>-0.23710000000000001</v>
      </c>
      <c r="N34" s="1397">
        <v>-0.3901</v>
      </c>
      <c r="O34" s="268"/>
    </row>
    <row r="35" spans="1:15" ht="15.75" thickBot="1" x14ac:dyDescent="0.3">
      <c r="A35" s="1204" t="s">
        <v>788</v>
      </c>
      <c r="B35" s="1403">
        <v>-0.2092</v>
      </c>
      <c r="C35" s="1403">
        <v>-0.20100000000000001</v>
      </c>
      <c r="D35" s="1403">
        <v>-0.19209999999999999</v>
      </c>
      <c r="E35" s="1403">
        <v>-0.18310000000000001</v>
      </c>
      <c r="F35" s="1404">
        <v>-0.18659999999999999</v>
      </c>
      <c r="G35" s="1404">
        <v>-0.2117</v>
      </c>
      <c r="H35" s="1404">
        <v>-0.21179999999999999</v>
      </c>
      <c r="I35" s="1404">
        <v>-5.6800000000000003E-2</v>
      </c>
      <c r="J35" s="1404">
        <v>-0.1817</v>
      </c>
      <c r="K35" s="1404">
        <v>-0.14949999999999999</v>
      </c>
      <c r="L35" s="1403">
        <v>-0.12230000000000001</v>
      </c>
      <c r="M35" s="1403">
        <v>-0.14879999999999999</v>
      </c>
      <c r="N35" s="1403">
        <v>-0.25950000000000001</v>
      </c>
      <c r="O35" s="1203"/>
    </row>
    <row r="36" spans="1:15" ht="5.2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x14ac:dyDescent="0.25">
      <c r="A37" s="274" t="s">
        <v>797</v>
      </c>
    </row>
    <row r="38" spans="1:15" x14ac:dyDescent="0.25">
      <c r="A38" s="275" t="s">
        <v>885</v>
      </c>
    </row>
    <row r="41" spans="1:15" x14ac:dyDescent="0.25">
      <c r="B41" s="1208"/>
      <c r="C41" s="1208"/>
      <c r="D41" s="1208"/>
      <c r="E41" s="1208"/>
      <c r="F41" s="1208"/>
      <c r="G41" s="1208"/>
      <c r="H41" s="1208"/>
      <c r="I41" s="1208"/>
      <c r="J41" s="1208"/>
      <c r="K41" s="1208"/>
      <c r="L41" s="1208"/>
      <c r="M41" s="1208"/>
      <c r="N41" s="1208"/>
    </row>
    <row r="42" spans="1:15" x14ac:dyDescent="0.25">
      <c r="B42" s="1208"/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</row>
    <row r="43" spans="1:15" x14ac:dyDescent="0.25"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</row>
    <row r="44" spans="1:15" x14ac:dyDescent="0.25">
      <c r="B44" s="1208"/>
      <c r="C44" s="1208"/>
      <c r="D44" s="1208"/>
      <c r="E44" s="1208"/>
      <c r="F44" s="1208"/>
      <c r="G44" s="1208"/>
      <c r="H44" s="1208"/>
      <c r="I44" s="1208"/>
      <c r="J44" s="1208"/>
      <c r="K44" s="1208"/>
      <c r="L44" s="1208"/>
      <c r="M44" s="1208"/>
      <c r="N44" s="1208"/>
    </row>
    <row r="45" spans="1:15" x14ac:dyDescent="0.25">
      <c r="B45" s="1208"/>
      <c r="C45" s="1208"/>
      <c r="D45" s="1208"/>
      <c r="E45" s="1208"/>
      <c r="F45" s="1208"/>
      <c r="G45" s="1208"/>
      <c r="H45" s="1208"/>
      <c r="I45" s="1208"/>
      <c r="J45" s="1208"/>
      <c r="K45" s="1208"/>
      <c r="L45" s="1208"/>
      <c r="M45" s="1208"/>
      <c r="N45" s="1208"/>
    </row>
    <row r="46" spans="1:15" x14ac:dyDescent="0.25">
      <c r="B46" s="1208"/>
      <c r="C46" s="1208"/>
      <c r="D46" s="1208"/>
      <c r="E46" s="1208"/>
      <c r="F46" s="1208"/>
      <c r="G46" s="1208"/>
      <c r="H46" s="1208"/>
      <c r="I46" s="1208"/>
      <c r="J46" s="1208"/>
      <c r="K46" s="1208"/>
      <c r="L46" s="1208"/>
      <c r="M46" s="1208"/>
      <c r="N46" s="1208"/>
    </row>
    <row r="47" spans="1:15" x14ac:dyDescent="0.25">
      <c r="B47" s="1208"/>
      <c r="C47" s="1208"/>
      <c r="D47" s="1208"/>
      <c r="E47" s="1208"/>
      <c r="F47" s="1208"/>
      <c r="G47" s="1208"/>
      <c r="H47" s="1208"/>
      <c r="I47" s="1208"/>
      <c r="J47" s="1208"/>
      <c r="K47" s="1208"/>
      <c r="L47" s="1208"/>
      <c r="M47" s="1208"/>
      <c r="N47" s="1208"/>
    </row>
    <row r="48" spans="1:15" x14ac:dyDescent="0.25">
      <c r="B48" s="1208"/>
      <c r="C48" s="1208"/>
      <c r="D48" s="1208"/>
      <c r="E48" s="1208"/>
      <c r="F48" s="1208"/>
      <c r="G48" s="1208"/>
      <c r="H48" s="1208"/>
      <c r="I48" s="1208"/>
      <c r="J48" s="1208"/>
      <c r="K48" s="1208"/>
      <c r="L48" s="1208"/>
      <c r="M48" s="1208"/>
      <c r="N48" s="1208"/>
    </row>
    <row r="49" spans="2:14" x14ac:dyDescent="0.25">
      <c r="B49" s="1208"/>
      <c r="C49" s="1208"/>
      <c r="D49" s="1208"/>
      <c r="E49" s="1208"/>
      <c r="F49" s="1208"/>
      <c r="G49" s="1208"/>
      <c r="H49" s="1208"/>
      <c r="I49" s="1208"/>
      <c r="J49" s="1208"/>
      <c r="K49" s="1208"/>
      <c r="L49" s="1208"/>
      <c r="M49" s="1208"/>
      <c r="N49" s="1208"/>
    </row>
    <row r="50" spans="2:14" x14ac:dyDescent="0.25">
      <c r="B50" s="1208"/>
      <c r="C50" s="1208"/>
      <c r="D50" s="1208"/>
      <c r="E50" s="1208"/>
      <c r="F50" s="1208"/>
      <c r="G50" s="1208"/>
      <c r="H50" s="1208"/>
      <c r="I50" s="1208"/>
      <c r="J50" s="1208"/>
      <c r="K50" s="1208"/>
      <c r="L50" s="1208"/>
      <c r="M50" s="1208"/>
      <c r="N50" s="1208"/>
    </row>
    <row r="51" spans="2:14" x14ac:dyDescent="0.25">
      <c r="B51" s="1208"/>
      <c r="C51" s="1208"/>
      <c r="D51" s="1208"/>
      <c r="E51" s="1208"/>
      <c r="F51" s="1208"/>
      <c r="G51" s="1208"/>
      <c r="H51" s="1208"/>
      <c r="I51" s="1208"/>
      <c r="J51" s="1208"/>
      <c r="K51" s="1208"/>
      <c r="L51" s="1208"/>
      <c r="M51" s="1208"/>
      <c r="N51" s="1208"/>
    </row>
    <row r="52" spans="2:14" x14ac:dyDescent="0.25">
      <c r="B52" s="1208"/>
      <c r="C52" s="1208"/>
      <c r="D52" s="1208"/>
      <c r="E52" s="1208"/>
      <c r="F52" s="1208"/>
      <c r="G52" s="1208"/>
      <c r="H52" s="1208"/>
      <c r="I52" s="1208"/>
      <c r="J52" s="1208"/>
      <c r="K52" s="1208"/>
      <c r="L52" s="1208"/>
      <c r="M52" s="1208"/>
      <c r="N52" s="1208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x14ac:dyDescent="0.25">
      <c r="B55"/>
      <c r="C55"/>
      <c r="D55"/>
      <c r="E55"/>
      <c r="F55"/>
      <c r="G55"/>
      <c r="H55"/>
      <c r="I55"/>
      <c r="J55"/>
      <c r="K55"/>
      <c r="L55"/>
      <c r="M55"/>
      <c r="N55" s="1209"/>
    </row>
    <row r="56" spans="2:14" x14ac:dyDescent="0.25">
      <c r="B56" s="1208"/>
      <c r="C56" s="1208"/>
      <c r="D56" s="1208"/>
      <c r="E56" s="1208"/>
      <c r="F56" s="1208"/>
      <c r="G56" s="1208"/>
      <c r="H56" s="1208"/>
      <c r="I56" s="1208"/>
      <c r="J56" s="1208"/>
      <c r="K56" s="1208"/>
      <c r="L56" s="1208"/>
      <c r="M56" s="1208"/>
      <c r="N56" s="1208"/>
    </row>
    <row r="57" spans="2:14" x14ac:dyDescent="0.25">
      <c r="B57" s="1208"/>
      <c r="C57" s="1208"/>
      <c r="D57" s="1208"/>
      <c r="E57" s="1208"/>
      <c r="F57" s="1208"/>
      <c r="G57" s="1208"/>
      <c r="H57" s="1208"/>
      <c r="I57" s="1208"/>
      <c r="J57" s="1208"/>
      <c r="K57" s="1208"/>
      <c r="L57" s="1208"/>
      <c r="M57" s="1208"/>
      <c r="N57" s="1208"/>
    </row>
    <row r="58" spans="2:14" x14ac:dyDescent="0.25">
      <c r="B58" s="1208"/>
      <c r="C58" s="1208"/>
      <c r="D58" s="1208"/>
      <c r="E58" s="1208"/>
      <c r="F58" s="1208"/>
      <c r="G58" s="1208"/>
      <c r="H58" s="1208"/>
      <c r="I58" s="1208"/>
      <c r="J58" s="1208"/>
      <c r="K58" s="1208"/>
      <c r="L58" s="1208"/>
      <c r="M58" s="1208"/>
      <c r="N58" s="1208"/>
    </row>
    <row r="59" spans="2:14" x14ac:dyDescent="0.25">
      <c r="B59" s="1208"/>
      <c r="C59" s="1208"/>
      <c r="D59" s="1208"/>
      <c r="E59" s="1208"/>
      <c r="F59" s="1208"/>
      <c r="G59" s="1208"/>
      <c r="H59" s="1208"/>
      <c r="I59" s="1208"/>
      <c r="J59" s="1208"/>
      <c r="K59" s="1208"/>
      <c r="L59" s="1208"/>
      <c r="M59" s="1208"/>
      <c r="N59" s="1208"/>
    </row>
    <row r="60" spans="2:14" x14ac:dyDescent="0.25">
      <c r="B60" s="1208"/>
      <c r="C60" s="1208"/>
      <c r="D60" s="1209"/>
      <c r="E60" s="1209"/>
      <c r="F60" s="1209"/>
      <c r="G60" s="1209"/>
      <c r="H60" s="1209"/>
      <c r="I60" s="1209"/>
      <c r="J60" s="1209"/>
      <c r="K60" s="1209"/>
      <c r="L60" s="1209"/>
      <c r="M60" s="1209"/>
      <c r="N60" s="1209"/>
    </row>
    <row r="63" spans="2:14" x14ac:dyDescent="0.25"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</row>
    <row r="64" spans="2:14" x14ac:dyDescent="0.25">
      <c r="B64" s="596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</row>
    <row r="65" spans="2:14" x14ac:dyDescent="0.25">
      <c r="B65" s="596"/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</row>
    <row r="66" spans="2:14" x14ac:dyDescent="0.25">
      <c r="B66" s="596"/>
      <c r="C66" s="596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</row>
    <row r="67" spans="2:14" x14ac:dyDescent="0.25">
      <c r="B67" s="596"/>
      <c r="C67" s="596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</row>
    <row r="68" spans="2:14" x14ac:dyDescent="0.25">
      <c r="B68" s="596"/>
      <c r="C68" s="596"/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</row>
    <row r="69" spans="2:14" x14ac:dyDescent="0.25">
      <c r="B69" s="596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</row>
    <row r="70" spans="2:14" x14ac:dyDescent="0.25"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</row>
    <row r="71" spans="2:14" x14ac:dyDescent="0.25">
      <c r="B71" s="596"/>
      <c r="C71" s="596"/>
      <c r="D71" s="596"/>
      <c r="E71" s="596"/>
      <c r="F71" s="1533"/>
      <c r="G71" s="596"/>
      <c r="H71" s="596"/>
      <c r="I71" s="596"/>
      <c r="J71" s="596"/>
      <c r="K71" s="596"/>
      <c r="L71" s="596"/>
      <c r="M71" s="596"/>
      <c r="N71" s="596"/>
    </row>
    <row r="72" spans="2:14" x14ac:dyDescent="0.25">
      <c r="B72" s="596"/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</row>
    <row r="73" spans="2:14" x14ac:dyDescent="0.25"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</row>
    <row r="74" spans="2:14" x14ac:dyDescent="0.25"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</row>
    <row r="75" spans="2:14" x14ac:dyDescent="0.25"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</row>
    <row r="76" spans="2:14" x14ac:dyDescent="0.25"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</row>
    <row r="77" spans="2:14" x14ac:dyDescent="0.25">
      <c r="B77" s="596"/>
      <c r="C77" s="596"/>
      <c r="D77" s="596"/>
      <c r="E77" s="596"/>
      <c r="F77" s="596"/>
      <c r="G77" s="596"/>
      <c r="H77" s="596"/>
      <c r="I77" s="596"/>
      <c r="J77" s="596"/>
      <c r="K77" s="596"/>
      <c r="L77" s="596"/>
      <c r="M77" s="596"/>
      <c r="N77" s="596"/>
    </row>
    <row r="78" spans="2:14" x14ac:dyDescent="0.25"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</row>
    <row r="79" spans="2:14" x14ac:dyDescent="0.25">
      <c r="B79" s="596"/>
      <c r="C79" s="596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</row>
    <row r="80" spans="2:14" x14ac:dyDescent="0.25">
      <c r="B80" s="596"/>
      <c r="C80" s="596"/>
      <c r="D80" s="596"/>
      <c r="E80" s="596"/>
      <c r="F80" s="596"/>
      <c r="G80" s="596"/>
      <c r="H80" s="596"/>
      <c r="I80" s="596"/>
      <c r="J80" s="596"/>
      <c r="K80" s="596"/>
      <c r="L80" s="596"/>
      <c r="M80" s="596"/>
      <c r="N80" s="596"/>
    </row>
    <row r="81" spans="2:14" x14ac:dyDescent="0.25"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</row>
    <row r="82" spans="2:14" x14ac:dyDescent="0.25">
      <c r="B82" s="596"/>
      <c r="C82" s="596"/>
      <c r="D82" s="596"/>
      <c r="E82" s="596"/>
      <c r="F82" s="596"/>
      <c r="G82" s="596"/>
      <c r="H82" s="596"/>
      <c r="I82" s="596"/>
      <c r="J82" s="596"/>
      <c r="K82" s="596"/>
      <c r="L82" s="596"/>
      <c r="M82" s="596"/>
      <c r="N82" s="596"/>
    </row>
  </sheetData>
  <mergeCells count="2">
    <mergeCell ref="A1:O1"/>
    <mergeCell ref="A2:O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VK174"/>
  <sheetViews>
    <sheetView topLeftCell="A52" workbookViewId="0">
      <selection activeCell="B75" sqref="B75:B78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1" width="22.5703125" customWidth="1"/>
    <col min="262" max="262" width="4.85546875" bestFit="1" customWidth="1"/>
    <col min="263" max="263" width="6" bestFit="1" customWidth="1"/>
    <col min="264" max="264" width="13.85546875" bestFit="1" customWidth="1"/>
    <col min="265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2008" t="s">
        <v>1581</v>
      </c>
      <c r="B1" s="2008"/>
      <c r="C1" s="2008"/>
    </row>
    <row r="2" spans="1:3" ht="15.75" x14ac:dyDescent="0.25">
      <c r="A2" s="2009" t="s">
        <v>1582</v>
      </c>
      <c r="B2" s="2008"/>
      <c r="C2" s="2010"/>
    </row>
    <row r="3" spans="1:3" ht="15.75" x14ac:dyDescent="0.25">
      <c r="A3" s="2009" t="s">
        <v>2456</v>
      </c>
      <c r="B3" s="2008"/>
      <c r="C3" s="2010"/>
    </row>
    <row r="4" spans="1:3" x14ac:dyDescent="0.25">
      <c r="A4" s="2011" t="s">
        <v>2086</v>
      </c>
      <c r="B4" s="2012"/>
      <c r="C4" s="2013"/>
    </row>
    <row r="5" spans="1:3" ht="4.5" customHeight="1" thickBot="1" x14ac:dyDescent="0.3">
      <c r="A5" s="705"/>
      <c r="B5" s="706"/>
      <c r="C5" s="707"/>
    </row>
    <row r="6" spans="1:3" ht="15.75" thickBot="1" x14ac:dyDescent="0.3">
      <c r="A6" s="1274" t="s">
        <v>526</v>
      </c>
      <c r="B6" s="708" t="s">
        <v>962</v>
      </c>
      <c r="C6" s="709" t="s">
        <v>963</v>
      </c>
    </row>
    <row r="7" spans="1:3" x14ac:dyDescent="0.25">
      <c r="A7" s="20" t="s">
        <v>701</v>
      </c>
      <c r="B7" s="1660">
        <v>583.39205367510533</v>
      </c>
      <c r="C7" s="1661">
        <v>7.1028817923295337E-2</v>
      </c>
    </row>
    <row r="8" spans="1:3" x14ac:dyDescent="0.25">
      <c r="A8" s="20" t="s">
        <v>681</v>
      </c>
      <c r="B8" s="1660">
        <v>172.81375727220001</v>
      </c>
      <c r="C8" s="1662">
        <v>2.1040322408579698E-2</v>
      </c>
    </row>
    <row r="9" spans="1:3" x14ac:dyDescent="0.25">
      <c r="A9" s="20" t="s">
        <v>682</v>
      </c>
      <c r="B9" s="1660">
        <v>380.45814255459982</v>
      </c>
      <c r="C9" s="1662">
        <v>4.6321323653124975E-2</v>
      </c>
    </row>
    <row r="10" spans="1:3" x14ac:dyDescent="0.25">
      <c r="A10" s="20" t="s">
        <v>711</v>
      </c>
      <c r="B10" s="1660">
        <v>60.558463450000005</v>
      </c>
      <c r="C10" s="1662">
        <v>7.3730796417396183E-3</v>
      </c>
    </row>
    <row r="11" spans="1:3" x14ac:dyDescent="0.25">
      <c r="A11" s="20" t="s">
        <v>673</v>
      </c>
      <c r="B11" s="1660">
        <v>252.60038278820002</v>
      </c>
      <c r="C11" s="1662">
        <v>3.0754458315624785E-2</v>
      </c>
    </row>
    <row r="12" spans="1:3" x14ac:dyDescent="0.25">
      <c r="A12" s="20" t="s">
        <v>683</v>
      </c>
      <c r="B12" s="1660">
        <v>805.47490449402858</v>
      </c>
      <c r="C12" s="1662">
        <v>9.8067723022075531E-2</v>
      </c>
    </row>
    <row r="13" spans="1:3" x14ac:dyDescent="0.25">
      <c r="A13" s="20" t="s">
        <v>693</v>
      </c>
      <c r="B13" s="1660">
        <v>616.38790050900013</v>
      </c>
      <c r="C13" s="1662">
        <v>7.5046109523730559E-2</v>
      </c>
    </row>
    <row r="14" spans="1:3" x14ac:dyDescent="0.25">
      <c r="A14" s="20" t="s">
        <v>688</v>
      </c>
      <c r="B14" s="1660">
        <v>46.141755475999993</v>
      </c>
      <c r="C14" s="1662">
        <v>5.6178248018976624E-3</v>
      </c>
    </row>
    <row r="15" spans="1:3" x14ac:dyDescent="0.25">
      <c r="A15" s="20" t="s">
        <v>684</v>
      </c>
      <c r="B15" s="1660">
        <v>232.30945700239994</v>
      </c>
      <c r="C15" s="1662">
        <v>2.8284009045608967E-2</v>
      </c>
    </row>
    <row r="16" spans="1:3" x14ac:dyDescent="0.25">
      <c r="A16" s="20" t="s">
        <v>694</v>
      </c>
      <c r="B16" s="1660">
        <v>136.07422719440004</v>
      </c>
      <c r="C16" s="1662">
        <v>1.6567232012431161E-2</v>
      </c>
    </row>
    <row r="17" spans="1:3" x14ac:dyDescent="0.25">
      <c r="A17" s="20" t="s">
        <v>685</v>
      </c>
      <c r="B17" s="1660">
        <v>564.35723365840033</v>
      </c>
      <c r="C17" s="1662">
        <v>6.8711301329347718E-2</v>
      </c>
    </row>
    <row r="18" spans="1:3" x14ac:dyDescent="0.25">
      <c r="A18" s="20" t="s">
        <v>695</v>
      </c>
      <c r="B18" s="1660">
        <v>1.0424332520000001</v>
      </c>
      <c r="C18" s="1662">
        <v>1.2691774114347389E-4</v>
      </c>
    </row>
    <row r="19" spans="1:3" x14ac:dyDescent="0.25">
      <c r="A19" s="20" t="s">
        <v>578</v>
      </c>
      <c r="B19" s="1660">
        <v>22.819828999999999</v>
      </c>
      <c r="C19" s="1662">
        <v>2.7783468576080481E-3</v>
      </c>
    </row>
    <row r="20" spans="1:3" x14ac:dyDescent="0.25">
      <c r="A20" s="20" t="s">
        <v>565</v>
      </c>
      <c r="B20" s="1660">
        <v>2.5789195199999999</v>
      </c>
      <c r="C20" s="1662">
        <v>3.1398714444424872E-4</v>
      </c>
    </row>
    <row r="21" spans="1:3" x14ac:dyDescent="0.25">
      <c r="A21" s="20" t="s">
        <v>689</v>
      </c>
      <c r="B21" s="1660">
        <v>85.627039559800082</v>
      </c>
      <c r="C21" s="1662">
        <v>1.0425214680059636E-2</v>
      </c>
    </row>
    <row r="22" spans="1:3" x14ac:dyDescent="0.25">
      <c r="A22" s="20" t="s">
        <v>716</v>
      </c>
      <c r="B22" s="1660">
        <v>0.5314916851999999</v>
      </c>
      <c r="C22" s="1662">
        <v>6.4709873742709715E-5</v>
      </c>
    </row>
    <row r="23" spans="1:3" x14ac:dyDescent="0.25">
      <c r="A23" s="20" t="s">
        <v>579</v>
      </c>
      <c r="B23" s="1660">
        <v>0.14603465099999999</v>
      </c>
      <c r="C23" s="1662">
        <v>1.7779927873593528E-5</v>
      </c>
    </row>
    <row r="24" spans="1:3" x14ac:dyDescent="0.25">
      <c r="A24" s="20" t="s">
        <v>607</v>
      </c>
      <c r="B24" s="1660">
        <v>38.503261639999998</v>
      </c>
      <c r="C24" s="1662">
        <v>4.6878272394221049E-3</v>
      </c>
    </row>
    <row r="25" spans="1:3" x14ac:dyDescent="0.25">
      <c r="A25" s="20" t="s">
        <v>600</v>
      </c>
      <c r="B25" s="1660">
        <v>20.640234390000003</v>
      </c>
      <c r="C25" s="1662">
        <v>2.5129780927696729E-3</v>
      </c>
    </row>
    <row r="26" spans="1:3" x14ac:dyDescent="0.25">
      <c r="A26" s="20" t="s">
        <v>567</v>
      </c>
      <c r="B26" s="1660">
        <v>2.1854082706000004</v>
      </c>
      <c r="C26" s="1662">
        <v>2.6607658634129774E-4</v>
      </c>
    </row>
    <row r="27" spans="1:3" x14ac:dyDescent="0.25">
      <c r="A27" s="20" t="s">
        <v>598</v>
      </c>
      <c r="B27" s="1660">
        <v>15.18053845</v>
      </c>
      <c r="C27" s="1662">
        <v>1.8482522940621356E-3</v>
      </c>
    </row>
    <row r="28" spans="1:3" x14ac:dyDescent="0.25">
      <c r="A28" s="20" t="s">
        <v>1896</v>
      </c>
      <c r="B28" s="1660">
        <v>8.8539115199999987</v>
      </c>
      <c r="C28" s="1662">
        <v>1.0779764059201185E-3</v>
      </c>
    </row>
    <row r="29" spans="1:3" x14ac:dyDescent="0.25">
      <c r="A29" s="20" t="s">
        <v>826</v>
      </c>
      <c r="B29" s="1660">
        <v>2.7696532999999994</v>
      </c>
      <c r="C29" s="1662">
        <v>3.3720925528051763E-4</v>
      </c>
    </row>
    <row r="30" spans="1:3" x14ac:dyDescent="0.25">
      <c r="A30" s="20" t="s">
        <v>686</v>
      </c>
      <c r="B30" s="1660">
        <v>189.20234676780024</v>
      </c>
      <c r="C30" s="1662">
        <v>2.3035656647312563E-2</v>
      </c>
    </row>
    <row r="31" spans="1:3" x14ac:dyDescent="0.25">
      <c r="A31" s="20" t="s">
        <v>697</v>
      </c>
      <c r="B31" s="1660">
        <v>111.24371355340001</v>
      </c>
      <c r="C31" s="1662">
        <v>1.3544081420581142E-2</v>
      </c>
    </row>
    <row r="32" spans="1:3" x14ac:dyDescent="0.25">
      <c r="A32" s="20" t="s">
        <v>687</v>
      </c>
      <c r="B32" s="1660">
        <v>659.45003783520019</v>
      </c>
      <c r="C32" s="1662">
        <v>8.0288986406030341E-2</v>
      </c>
    </row>
    <row r="33" spans="1:3" x14ac:dyDescent="0.25">
      <c r="A33" s="20" t="s">
        <v>581</v>
      </c>
      <c r="B33" s="1660">
        <v>39.522386550000014</v>
      </c>
      <c r="C33" s="1662">
        <v>4.8119071565506967E-3</v>
      </c>
    </row>
    <row r="34" spans="1:3" x14ac:dyDescent="0.25">
      <c r="A34" s="20" t="s">
        <v>715</v>
      </c>
      <c r="B34" s="1660">
        <v>80.554025755400232</v>
      </c>
      <c r="C34" s="1662">
        <v>9.8075679850709672E-3</v>
      </c>
    </row>
    <row r="35" spans="1:3" x14ac:dyDescent="0.25">
      <c r="A35" s="20" t="s">
        <v>698</v>
      </c>
      <c r="B35" s="1660">
        <v>11.095537220000001</v>
      </c>
      <c r="C35" s="1662">
        <v>1.3508975447914242E-3</v>
      </c>
    </row>
    <row r="36" spans="1:3" x14ac:dyDescent="0.25">
      <c r="A36" s="20" t="s">
        <v>619</v>
      </c>
      <c r="B36" s="1660">
        <v>3.4265117099999967</v>
      </c>
      <c r="C36" s="1662">
        <v>4.1718270728653006E-4</v>
      </c>
    </row>
    <row r="37" spans="1:3" x14ac:dyDescent="0.25">
      <c r="A37" s="20" t="s">
        <v>582</v>
      </c>
      <c r="B37" s="1660">
        <v>23.954686550000005</v>
      </c>
      <c r="C37" s="1662">
        <v>2.9165173893800122E-3</v>
      </c>
    </row>
    <row r="38" spans="1:3" x14ac:dyDescent="0.25">
      <c r="A38" s="20" t="s">
        <v>571</v>
      </c>
      <c r="B38" s="1660">
        <v>24.043012997400005</v>
      </c>
      <c r="C38" s="1662">
        <v>2.9272712608300333E-3</v>
      </c>
    </row>
    <row r="39" spans="1:3" x14ac:dyDescent="0.25">
      <c r="A39" s="20" t="s">
        <v>596</v>
      </c>
      <c r="B39" s="1660">
        <v>1.6702125600000002</v>
      </c>
      <c r="C39" s="1662">
        <v>2.0335077084116161E-4</v>
      </c>
    </row>
    <row r="40" spans="1:3" x14ac:dyDescent="0.25">
      <c r="A40" s="20" t="s">
        <v>676</v>
      </c>
      <c r="B40" s="1660">
        <v>76.388665699999748</v>
      </c>
      <c r="C40" s="1662">
        <v>9.3004294337379126E-3</v>
      </c>
    </row>
    <row r="41" spans="1:3" x14ac:dyDescent="0.25">
      <c r="A41" s="20" t="s">
        <v>609</v>
      </c>
      <c r="B41" s="1660">
        <v>0.13747620000000002</v>
      </c>
      <c r="C41" s="1662">
        <v>1.6737924209068159E-5</v>
      </c>
    </row>
    <row r="42" spans="1:3" x14ac:dyDescent="0.25">
      <c r="A42" s="20" t="s">
        <v>583</v>
      </c>
      <c r="B42" s="1660">
        <v>17.329390329999995</v>
      </c>
      <c r="C42" s="1662">
        <v>2.109878087500953E-3</v>
      </c>
    </row>
    <row r="43" spans="1:3" x14ac:dyDescent="0.25">
      <c r="A43" s="20" t="s">
        <v>1841</v>
      </c>
      <c r="B43" s="1660">
        <v>38.066268730000012</v>
      </c>
      <c r="C43" s="1662">
        <v>4.6346227268775344E-3</v>
      </c>
    </row>
    <row r="44" spans="1:3" x14ac:dyDescent="0.25">
      <c r="A44" s="20" t="s">
        <v>594</v>
      </c>
      <c r="B44" s="1660">
        <v>0.46169200000000005</v>
      </c>
      <c r="C44" s="1662">
        <v>5.6211662119938543E-5</v>
      </c>
    </row>
    <row r="45" spans="1:3" x14ac:dyDescent="0.25">
      <c r="A45" s="20" t="s">
        <v>622</v>
      </c>
      <c r="B45" s="1660">
        <v>35.468301370400006</v>
      </c>
      <c r="C45" s="1662">
        <v>4.3183164806864273E-3</v>
      </c>
    </row>
    <row r="46" spans="1:3" x14ac:dyDescent="0.25">
      <c r="A46" s="20" t="s">
        <v>825</v>
      </c>
      <c r="B46" s="1660">
        <v>3.931620000000001</v>
      </c>
      <c r="C46" s="1662">
        <v>4.7868036488393306E-4</v>
      </c>
    </row>
    <row r="47" spans="1:3" x14ac:dyDescent="0.25">
      <c r="A47" s="20" t="s">
        <v>699</v>
      </c>
      <c r="B47" s="1660">
        <v>148.47089834719995</v>
      </c>
      <c r="C47" s="1662">
        <v>1.8076544476699933E-2</v>
      </c>
    </row>
    <row r="48" spans="1:3" x14ac:dyDescent="0.25">
      <c r="A48" s="20" t="s">
        <v>690</v>
      </c>
      <c r="B48" s="1660">
        <v>8.2981937000000023</v>
      </c>
      <c r="C48" s="1662">
        <v>1.0103169655748913E-3</v>
      </c>
    </row>
    <row r="49" spans="1:3" x14ac:dyDescent="0.25">
      <c r="A49" s="20" t="s">
        <v>592</v>
      </c>
      <c r="B49" s="1660">
        <v>14.141835499999999</v>
      </c>
      <c r="C49" s="1662">
        <v>1.7217887225287681E-3</v>
      </c>
    </row>
    <row r="50" spans="1:3" x14ac:dyDescent="0.25">
      <c r="A50" s="20" t="s">
        <v>610</v>
      </c>
      <c r="B50" s="1660">
        <v>3.6536592700000008</v>
      </c>
      <c r="C50" s="1662">
        <v>4.4483824798051804E-4</v>
      </c>
    </row>
    <row r="51" spans="1:3" x14ac:dyDescent="0.25">
      <c r="A51" s="20" t="s">
        <v>616</v>
      </c>
      <c r="B51" s="1660">
        <v>8.4258000000000013E-2</v>
      </c>
      <c r="C51" s="1662">
        <v>1.0258532153257545E-5</v>
      </c>
    </row>
    <row r="52" spans="1:3" x14ac:dyDescent="0.25">
      <c r="A52" s="20" t="s">
        <v>1842</v>
      </c>
      <c r="B52" s="1660">
        <v>0.32205840000000002</v>
      </c>
      <c r="C52" s="1662">
        <v>3.9211071371581084E-5</v>
      </c>
    </row>
    <row r="53" spans="1:3" x14ac:dyDescent="0.25">
      <c r="A53" s="20" t="s">
        <v>827</v>
      </c>
      <c r="B53" s="1660">
        <v>19.155299059999997</v>
      </c>
      <c r="C53" s="1662">
        <v>2.3321850899887722E-3</v>
      </c>
    </row>
    <row r="54" spans="1:3" x14ac:dyDescent="0.25">
      <c r="A54" s="20" t="s">
        <v>599</v>
      </c>
      <c r="B54" s="1660">
        <v>0.31620901000000001</v>
      </c>
      <c r="C54" s="1662">
        <v>3.8498899763046075E-5</v>
      </c>
    </row>
    <row r="55" spans="1:3" x14ac:dyDescent="0.25">
      <c r="A55" s="20" t="s">
        <v>829</v>
      </c>
      <c r="B55" s="1660">
        <v>3.8576691000000007</v>
      </c>
      <c r="C55" s="1662">
        <v>4.6967673691492907E-4</v>
      </c>
    </row>
    <row r="56" spans="1:3" x14ac:dyDescent="0.25">
      <c r="A56" s="20" t="s">
        <v>675</v>
      </c>
      <c r="B56" s="1660">
        <v>8.2051616000000003</v>
      </c>
      <c r="C56" s="1662">
        <v>9.989901741825596E-4</v>
      </c>
    </row>
    <row r="57" spans="1:3" x14ac:dyDescent="0.25">
      <c r="A57" s="20" t="s">
        <v>621</v>
      </c>
      <c r="B57" s="1660">
        <v>1.4714700000000001</v>
      </c>
      <c r="C57" s="1662">
        <v>1.7915357957171873E-4</v>
      </c>
    </row>
    <row r="58" spans="1:3" x14ac:dyDescent="0.25">
      <c r="A58" s="20" t="s">
        <v>587</v>
      </c>
      <c r="B58" s="1660">
        <v>1.6762027652</v>
      </c>
      <c r="C58" s="1662">
        <v>2.0408008690193694E-4</v>
      </c>
    </row>
    <row r="59" spans="1:3" x14ac:dyDescent="0.25">
      <c r="A59" s="20" t="s">
        <v>832</v>
      </c>
      <c r="B59" s="1660">
        <v>1.52474434</v>
      </c>
      <c r="C59" s="1662">
        <v>1.8563980675291903E-4</v>
      </c>
    </row>
    <row r="60" spans="1:3" x14ac:dyDescent="0.25">
      <c r="A60" s="20" t="s">
        <v>678</v>
      </c>
      <c r="B60" s="1660">
        <v>0.13478184000000001</v>
      </c>
      <c r="C60" s="1662">
        <v>1.6409882020878892E-5</v>
      </c>
    </row>
    <row r="61" spans="1:3" x14ac:dyDescent="0.25">
      <c r="A61" s="20" t="s">
        <v>588</v>
      </c>
      <c r="B61" s="1660">
        <v>94.587775695800019</v>
      </c>
      <c r="C61" s="1662">
        <v>1.1516197135945273E-2</v>
      </c>
    </row>
    <row r="62" spans="1:3" x14ac:dyDescent="0.25">
      <c r="A62" s="20" t="s">
        <v>589</v>
      </c>
      <c r="B62" s="1660">
        <v>4.054181820000001</v>
      </c>
      <c r="C62" s="1662">
        <v>4.936024419713522E-4</v>
      </c>
    </row>
    <row r="63" spans="1:3" x14ac:dyDescent="0.25">
      <c r="A63" s="20" t="s">
        <v>719</v>
      </c>
      <c r="B63" s="1660">
        <v>18.797749900000003</v>
      </c>
      <c r="C63" s="1662">
        <v>2.2886529677661918E-3</v>
      </c>
    </row>
    <row r="64" spans="1:3" x14ac:dyDescent="0.25">
      <c r="A64" s="20" t="s">
        <v>823</v>
      </c>
      <c r="B64" s="1660">
        <v>0.20217668520000001</v>
      </c>
      <c r="C64" s="1662">
        <v>2.461530093003903E-5</v>
      </c>
    </row>
    <row r="65" spans="1:5" x14ac:dyDescent="0.25">
      <c r="A65" s="20" t="s">
        <v>712</v>
      </c>
      <c r="B65" s="1660">
        <v>24.409476966458204</v>
      </c>
      <c r="C65" s="1662">
        <v>2.9718887738210123E-3</v>
      </c>
    </row>
    <row r="66" spans="1:5" x14ac:dyDescent="0.25">
      <c r="A66" s="20" t="s">
        <v>612</v>
      </c>
      <c r="B66" s="1660">
        <v>54.682436460000048</v>
      </c>
      <c r="C66" s="1662">
        <v>6.6576649415292675E-3</v>
      </c>
    </row>
    <row r="67" spans="1:5" x14ac:dyDescent="0.25">
      <c r="A67" s="20" t="s">
        <v>603</v>
      </c>
      <c r="B67" s="1660">
        <v>21.408807280000005</v>
      </c>
      <c r="C67" s="1662">
        <v>2.6065529426852548E-3</v>
      </c>
    </row>
    <row r="68" spans="1:5" x14ac:dyDescent="0.25">
      <c r="A68" s="20" t="s">
        <v>572</v>
      </c>
      <c r="B68" s="1660">
        <v>8.5205400000000001E-2</v>
      </c>
      <c r="C68" s="1662">
        <v>1.0373879459887135E-5</v>
      </c>
    </row>
    <row r="69" spans="1:5" x14ac:dyDescent="0.25">
      <c r="A69" s="20" t="s">
        <v>713</v>
      </c>
      <c r="B69" s="1660">
        <v>78.375229063600059</v>
      </c>
      <c r="C69" s="1662">
        <v>9.5422963679159985E-3</v>
      </c>
    </row>
    <row r="70" spans="1:5" x14ac:dyDescent="0.25">
      <c r="A70" s="20" t="s">
        <v>605</v>
      </c>
      <c r="B70" s="1660">
        <v>0.23960480000000003</v>
      </c>
      <c r="C70" s="1662">
        <v>2.9172227502134435E-5</v>
      </c>
    </row>
    <row r="71" spans="1:5" x14ac:dyDescent="0.25">
      <c r="A71" s="20" t="s">
        <v>591</v>
      </c>
      <c r="B71" s="1660">
        <v>31.680330916799981</v>
      </c>
      <c r="C71" s="1662">
        <v>3.8571256537756845E-3</v>
      </c>
    </row>
    <row r="72" spans="1:5" ht="18" customHeight="1" x14ac:dyDescent="0.25">
      <c r="A72" s="20" t="s">
        <v>613</v>
      </c>
      <c r="B72" s="1660">
        <v>10.025910000000001</v>
      </c>
      <c r="C72" s="1662">
        <v>1.2206688991035432E-3</v>
      </c>
    </row>
    <row r="73" spans="1:5" x14ac:dyDescent="0.25">
      <c r="A73" s="20" t="s">
        <v>573</v>
      </c>
      <c r="B73" s="1660">
        <v>3.4571587400000006E-2</v>
      </c>
      <c r="C73" s="1662">
        <v>4.209140270740504E-6</v>
      </c>
    </row>
    <row r="74" spans="1:5" x14ac:dyDescent="0.25">
      <c r="A74" s="20" t="s">
        <v>617</v>
      </c>
      <c r="B74" s="1660">
        <v>9.0203470000000008E-2</v>
      </c>
      <c r="C74" s="1662">
        <v>1.0982401639374329E-5</v>
      </c>
    </row>
    <row r="75" spans="1:5" x14ac:dyDescent="0.25">
      <c r="A75" s="20" t="s">
        <v>595</v>
      </c>
      <c r="B75" s="1660">
        <v>1759.0819934978326</v>
      </c>
      <c r="C75" s="1662">
        <v>0.21417075162612323</v>
      </c>
    </row>
    <row r="76" spans="1:5" x14ac:dyDescent="0.25">
      <c r="A76" s="20" t="s">
        <v>833</v>
      </c>
      <c r="B76" s="1660">
        <v>227.651855662</v>
      </c>
      <c r="C76" s="1662">
        <v>2.7716939412962237E-2</v>
      </c>
    </row>
    <row r="77" spans="1:5" x14ac:dyDescent="0.25">
      <c r="A77" s="20" t="s">
        <v>834</v>
      </c>
      <c r="B77" s="1660">
        <v>204.99060329549994</v>
      </c>
      <c r="C77" s="1662">
        <v>2.4957899487556643E-2</v>
      </c>
    </row>
    <row r="78" spans="1:5" x14ac:dyDescent="0.25">
      <c r="A78" s="20" t="s">
        <v>651</v>
      </c>
      <c r="B78" s="1660">
        <v>104.35228710100007</v>
      </c>
      <c r="C78" s="1662">
        <v>1.270504038182216E-2</v>
      </c>
      <c r="E78" s="1663"/>
    </row>
    <row r="79" spans="1:5" ht="15.75" thickBot="1" x14ac:dyDescent="0.3">
      <c r="A79" s="603" t="s">
        <v>1</v>
      </c>
      <c r="B79" s="1659">
        <f>SUM(B7:B78)</f>
        <v>8213.4557596765262</v>
      </c>
      <c r="C79" s="604">
        <v>0.99999999999999978</v>
      </c>
    </row>
    <row r="80" spans="1:5" ht="6.75" customHeight="1" x14ac:dyDescent="0.25">
      <c r="A80" s="710"/>
      <c r="B80" s="711"/>
      <c r="C80" s="712"/>
    </row>
    <row r="81" spans="1:264" x14ac:dyDescent="0.25">
      <c r="A81" s="2014"/>
      <c r="B81" s="2014"/>
      <c r="C81" s="2014"/>
    </row>
    <row r="82" spans="1:264" x14ac:dyDescent="0.25">
      <c r="A82" s="2014"/>
      <c r="B82" s="2014"/>
      <c r="C82" s="2014"/>
    </row>
    <row r="83" spans="1:264" x14ac:dyDescent="0.25"/>
    <row r="85" spans="1:264" x14ac:dyDescent="0.25">
      <c r="IZ85" s="1664"/>
      <c r="JA85" s="1666"/>
      <c r="JB85" s="1667"/>
      <c r="JC85" s="1667"/>
      <c r="JD85" s="1665"/>
    </row>
    <row r="86" spans="1:264" x14ac:dyDescent="0.25">
      <c r="IZ86" s="1664"/>
      <c r="JA86" s="1666"/>
      <c r="JB86" s="1667"/>
      <c r="JC86" s="1667"/>
      <c r="JD86" s="1665"/>
    </row>
    <row r="87" spans="1:264" x14ac:dyDescent="0.25">
      <c r="IZ87" s="1664"/>
      <c r="JA87" s="1666"/>
      <c r="JB87" s="1667"/>
      <c r="JC87" s="1667"/>
      <c r="JD87" s="1665"/>
    </row>
    <row r="88" spans="1:264" x14ac:dyDescent="0.25">
      <c r="IZ88" s="1664"/>
      <c r="JA88" s="1666"/>
      <c r="JB88" s="1667"/>
      <c r="JC88" s="1667"/>
      <c r="JD88" s="1665"/>
    </row>
    <row r="89" spans="1:264" x14ac:dyDescent="0.25">
      <c r="IZ89" s="1664"/>
      <c r="JA89" s="1666"/>
      <c r="JB89" s="1667"/>
      <c r="JC89" s="1667"/>
      <c r="JD89" s="1665"/>
    </row>
    <row r="90" spans="1:264" x14ac:dyDescent="0.25">
      <c r="IZ90" s="1664"/>
      <c r="JA90" s="1666"/>
      <c r="JB90" s="1667"/>
      <c r="JC90" s="1667"/>
      <c r="JD90" s="1665"/>
    </row>
    <row r="91" spans="1:264" x14ac:dyDescent="0.25">
      <c r="IZ91" s="1664"/>
      <c r="JA91" s="1666"/>
      <c r="JB91" s="1667"/>
      <c r="JC91" s="1667"/>
      <c r="JD91" s="1665"/>
    </row>
    <row r="92" spans="1:264" x14ac:dyDescent="0.25">
      <c r="IZ92" s="1664"/>
      <c r="JA92" s="1666"/>
      <c r="JB92" s="1667"/>
      <c r="JC92" s="1667"/>
      <c r="JD92" s="1665"/>
    </row>
    <row r="93" spans="1:264" x14ac:dyDescent="0.25">
      <c r="IZ93" s="1664"/>
      <c r="JA93" s="1666"/>
      <c r="JB93" s="1667"/>
      <c r="JC93" s="1667"/>
      <c r="JD93" s="1665"/>
    </row>
    <row r="94" spans="1:264" x14ac:dyDescent="0.25">
      <c r="IZ94" s="1664"/>
      <c r="JA94" s="1666"/>
      <c r="JB94" s="1667"/>
      <c r="JC94" s="1667"/>
      <c r="JD94" s="1665"/>
    </row>
    <row r="95" spans="1:264" x14ac:dyDescent="0.25">
      <c r="IZ95" s="1664"/>
      <c r="JA95" s="1666"/>
      <c r="JB95" s="1667"/>
      <c r="JC95" s="1667"/>
      <c r="JD95" s="1665"/>
    </row>
    <row r="96" spans="1:264" x14ac:dyDescent="0.25">
      <c r="IZ96" s="1664"/>
      <c r="JA96" s="1666"/>
      <c r="JB96" s="1667"/>
      <c r="JC96" s="1667"/>
      <c r="JD96" s="1665"/>
    </row>
    <row r="97" spans="260:264" x14ac:dyDescent="0.25">
      <c r="IZ97" s="1664"/>
      <c r="JA97" s="1666"/>
      <c r="JB97" s="1667"/>
      <c r="JC97" s="1667"/>
      <c r="JD97" s="1665"/>
    </row>
    <row r="98" spans="260:264" x14ac:dyDescent="0.25">
      <c r="IZ98" s="1664"/>
      <c r="JA98" s="1666"/>
      <c r="JB98" s="1667"/>
      <c r="JC98" s="1667"/>
      <c r="JD98" s="1665"/>
    </row>
    <row r="99" spans="260:264" x14ac:dyDescent="0.25">
      <c r="IZ99" s="1664"/>
      <c r="JA99" s="1666"/>
      <c r="JB99" s="1667"/>
      <c r="JC99" s="1667"/>
      <c r="JD99" s="1665"/>
    </row>
    <row r="100" spans="260:264" x14ac:dyDescent="0.25">
      <c r="IZ100" s="1664"/>
      <c r="JA100" s="1666"/>
      <c r="JB100" s="1667"/>
      <c r="JC100" s="1667"/>
      <c r="JD100" s="1665"/>
    </row>
    <row r="101" spans="260:264" x14ac:dyDescent="0.25">
      <c r="IZ101" s="1664"/>
      <c r="JA101" s="1666"/>
      <c r="JB101" s="1667"/>
      <c r="JC101" s="1667"/>
      <c r="JD101" s="1665"/>
    </row>
    <row r="102" spans="260:264" x14ac:dyDescent="0.25">
      <c r="IZ102" s="1664"/>
      <c r="JA102" s="1666"/>
      <c r="JB102" s="1667"/>
      <c r="JC102" s="1667"/>
      <c r="JD102" s="1665"/>
    </row>
    <row r="103" spans="260:264" x14ac:dyDescent="0.25">
      <c r="IZ103" s="1664"/>
      <c r="JA103" s="1666"/>
      <c r="JB103" s="1667"/>
      <c r="JC103" s="1667"/>
      <c r="JD103" s="1665"/>
    </row>
    <row r="104" spans="260:264" x14ac:dyDescent="0.25">
      <c r="IZ104" s="1664"/>
      <c r="JA104" s="1666"/>
      <c r="JB104" s="1667"/>
      <c r="JC104" s="1667"/>
      <c r="JD104" s="1665"/>
    </row>
    <row r="105" spans="260:264" x14ac:dyDescent="0.25">
      <c r="IZ105" s="1664"/>
      <c r="JA105" s="1666"/>
      <c r="JB105" s="1667"/>
      <c r="JC105" s="1667"/>
      <c r="JD105" s="1665"/>
    </row>
    <row r="106" spans="260:264" x14ac:dyDescent="0.25">
      <c r="IZ106" s="1664"/>
      <c r="JA106" s="1666"/>
      <c r="JB106" s="1667"/>
      <c r="JC106" s="1667"/>
      <c r="JD106" s="1665"/>
    </row>
    <row r="107" spans="260:264" x14ac:dyDescent="0.25">
      <c r="IZ107" s="1664"/>
      <c r="JA107" s="1666"/>
      <c r="JB107" s="1667"/>
      <c r="JC107" s="1667"/>
      <c r="JD107" s="1665"/>
    </row>
    <row r="108" spans="260:264" x14ac:dyDescent="0.25">
      <c r="IZ108" s="1664"/>
      <c r="JA108" s="1666"/>
      <c r="JB108" s="1667"/>
      <c r="JC108" s="1667"/>
      <c r="JD108" s="1665"/>
    </row>
    <row r="109" spans="260:264" x14ac:dyDescent="0.25">
      <c r="IZ109" s="1664"/>
      <c r="JA109" s="1666"/>
      <c r="JB109" s="1667"/>
      <c r="JC109" s="1667"/>
      <c r="JD109" s="1665"/>
    </row>
    <row r="110" spans="260:264" x14ac:dyDescent="0.25">
      <c r="IZ110" s="1664"/>
      <c r="JA110" s="1666"/>
      <c r="JB110" s="1667"/>
      <c r="JC110" s="1667"/>
      <c r="JD110" s="1665"/>
    </row>
    <row r="111" spans="260:264" x14ac:dyDescent="0.25">
      <c r="IZ111" s="1664"/>
      <c r="JA111" s="1666"/>
      <c r="JB111" s="1667"/>
      <c r="JC111" s="1667"/>
      <c r="JD111" s="1665"/>
    </row>
    <row r="112" spans="260:264" x14ac:dyDescent="0.25">
      <c r="IZ112" s="1664"/>
      <c r="JA112" s="1666"/>
      <c r="JB112" s="1667"/>
      <c r="JC112" s="1667"/>
      <c r="JD112" s="1665"/>
    </row>
    <row r="113" spans="264:264" x14ac:dyDescent="0.25">
      <c r="JD113" s="1439"/>
    </row>
    <row r="114" spans="264:264" x14ac:dyDescent="0.25"/>
    <row r="115" spans="264:264" x14ac:dyDescent="0.25"/>
    <row r="116" spans="264:264" x14ac:dyDescent="0.25"/>
    <row r="117" spans="264:264" x14ac:dyDescent="0.25"/>
    <row r="118" spans="264:264" x14ac:dyDescent="0.25"/>
    <row r="119" spans="264:264" x14ac:dyDescent="0.25"/>
    <row r="120" spans="264:264" x14ac:dyDescent="0.25"/>
    <row r="121" spans="264:264" x14ac:dyDescent="0.25"/>
    <row r="122" spans="264:264" x14ac:dyDescent="0.25"/>
    <row r="123" spans="264:264" x14ac:dyDescent="0.25"/>
    <row r="124" spans="264:264" x14ac:dyDescent="0.25"/>
    <row r="125" spans="264:264" x14ac:dyDescent="0.25"/>
    <row r="126" spans="264:264" x14ac:dyDescent="0.25"/>
    <row r="127" spans="264:264" x14ac:dyDescent="0.25"/>
    <row r="128" spans="264:26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</sheetData>
  <mergeCells count="5">
    <mergeCell ref="A1:C1"/>
    <mergeCell ref="A2:C2"/>
    <mergeCell ref="A3:C3"/>
    <mergeCell ref="A4:C4"/>
    <mergeCell ref="A81:C8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2015" t="s">
        <v>973</v>
      </c>
      <c r="B1" s="2015"/>
      <c r="C1" s="2015"/>
    </row>
    <row r="2" spans="1:260" ht="15.75" x14ac:dyDescent="0.25">
      <c r="A2" s="2015" t="s">
        <v>965</v>
      </c>
      <c r="B2" s="2015"/>
      <c r="C2" s="2015"/>
    </row>
    <row r="3" spans="1:260" x14ac:dyDescent="0.25">
      <c r="A3" s="2011" t="s">
        <v>2456</v>
      </c>
      <c r="B3" s="2012"/>
      <c r="C3" s="2013"/>
    </row>
    <row r="4" spans="1:260" x14ac:dyDescent="0.25">
      <c r="A4" s="2011" t="s">
        <v>2086</v>
      </c>
      <c r="B4" s="2012"/>
      <c r="C4" s="2013"/>
    </row>
    <row r="5" spans="1:260" ht="5.25" customHeight="1" thickBot="1" x14ac:dyDescent="0.35">
      <c r="A5" s="713"/>
      <c r="B5" s="713"/>
      <c r="C5" s="713"/>
    </row>
    <row r="6" spans="1:260" ht="15.75" thickBot="1" x14ac:dyDescent="0.3">
      <c r="A6" s="1276" t="s">
        <v>877</v>
      </c>
      <c r="B6" s="714" t="s">
        <v>799</v>
      </c>
      <c r="C6" s="715" t="s">
        <v>963</v>
      </c>
      <c r="IX6" s="172"/>
    </row>
    <row r="7" spans="1:260" x14ac:dyDescent="0.25">
      <c r="A7" s="1095" t="s">
        <v>996</v>
      </c>
      <c r="B7" s="1405">
        <v>73.678990473199988</v>
      </c>
      <c r="C7" s="716">
        <f>+B7/$B$26</f>
        <v>8.970522596441443E-3</v>
      </c>
      <c r="IW7" s="172"/>
      <c r="IX7" s="172"/>
      <c r="IY7" s="1291"/>
      <c r="IZ7" s="1140">
        <v>8.8020000000000008E-3</v>
      </c>
    </row>
    <row r="8" spans="1:260" x14ac:dyDescent="0.25">
      <c r="A8" s="429" t="s">
        <v>997</v>
      </c>
      <c r="B8" s="1405">
        <v>647.53297051799996</v>
      </c>
      <c r="C8" s="173">
        <f t="shared" ref="C8:C25" si="0">+B8/$B$26</f>
        <v>7.8838066410334848E-2</v>
      </c>
      <c r="IW8" s="172"/>
      <c r="IX8" s="172"/>
      <c r="IY8" s="1291"/>
      <c r="IZ8" s="1140">
        <v>7.8862000000000002E-2</v>
      </c>
    </row>
    <row r="9" spans="1:260" x14ac:dyDescent="0.25">
      <c r="A9" s="429" t="s">
        <v>2057</v>
      </c>
      <c r="B9" s="1405">
        <v>352.23384606200005</v>
      </c>
      <c r="C9" s="173">
        <f t="shared" si="0"/>
        <v>4.2884975147426403E-2</v>
      </c>
      <c r="IW9" s="172"/>
      <c r="IX9" s="172"/>
      <c r="IY9" s="1291"/>
      <c r="IZ9" s="1140"/>
    </row>
    <row r="10" spans="1:260" x14ac:dyDescent="0.25">
      <c r="A10" s="429" t="s">
        <v>998</v>
      </c>
      <c r="B10" s="1405">
        <v>499.74903563900006</v>
      </c>
      <c r="C10" s="173">
        <f t="shared" si="0"/>
        <v>6.0845160716203363E-2</v>
      </c>
      <c r="IW10" s="172"/>
      <c r="IX10" s="172"/>
      <c r="IY10" s="1291"/>
      <c r="IZ10" s="1140">
        <v>2.7139999999999998E-3</v>
      </c>
    </row>
    <row r="11" spans="1:260" x14ac:dyDescent="0.25">
      <c r="A11" s="429" t="s">
        <v>999</v>
      </c>
      <c r="B11" s="1405">
        <v>3.9316200069999998</v>
      </c>
      <c r="C11" s="173">
        <f t="shared" si="0"/>
        <v>4.7868036582617674E-4</v>
      </c>
      <c r="IW11" s="172"/>
      <c r="IX11" s="172"/>
      <c r="IY11" s="1291"/>
      <c r="IZ11" s="1140">
        <v>5.6459000000000002E-2</v>
      </c>
    </row>
    <row r="12" spans="1:260" ht="25.5" x14ac:dyDescent="0.25">
      <c r="A12" s="429" t="s">
        <v>1583</v>
      </c>
      <c r="B12" s="1405">
        <v>0.5533219748</v>
      </c>
      <c r="C12" s="173">
        <f t="shared" si="0"/>
        <v>6.7367742774060663E-5</v>
      </c>
      <c r="IW12" s="172"/>
      <c r="IX12" s="172"/>
      <c r="IY12" s="1291"/>
      <c r="IZ12" s="1140">
        <v>6.1700000000000004E-4</v>
      </c>
    </row>
    <row r="13" spans="1:260" ht="25.5" x14ac:dyDescent="0.25">
      <c r="A13" s="429" t="s">
        <v>42</v>
      </c>
      <c r="B13" s="1405">
        <v>40.408251633400006</v>
      </c>
      <c r="C13" s="173">
        <f t="shared" si="0"/>
        <v>4.9197624998941359E-3</v>
      </c>
      <c r="IW13" s="172"/>
      <c r="IX13" s="172"/>
      <c r="IY13" s="1291"/>
      <c r="IZ13" s="1140">
        <v>9.7E-5</v>
      </c>
    </row>
    <row r="14" spans="1:260" x14ac:dyDescent="0.25">
      <c r="A14" s="429" t="s">
        <v>640</v>
      </c>
      <c r="B14" s="1405">
        <v>25.941662741400002</v>
      </c>
      <c r="C14" s="173">
        <f t="shared" si="0"/>
        <v>3.1584345865275916E-3</v>
      </c>
      <c r="IW14" s="172"/>
      <c r="IX14" s="172"/>
      <c r="IY14" s="1291"/>
      <c r="IZ14" s="1140">
        <v>5.0889999999999998E-3</v>
      </c>
    </row>
    <row r="15" spans="1:260" x14ac:dyDescent="0.25">
      <c r="A15" s="1563" t="s">
        <v>1894</v>
      </c>
      <c r="B15" s="1405">
        <v>23.043733671000002</v>
      </c>
      <c r="C15" s="173">
        <f t="shared" si="0"/>
        <v>2.8056075724500374E-3</v>
      </c>
      <c r="IW15" s="172"/>
      <c r="IX15" s="172"/>
      <c r="IY15" s="1291"/>
      <c r="IZ15" s="1140"/>
    </row>
    <row r="16" spans="1:260" x14ac:dyDescent="0.25">
      <c r="A16" s="429" t="s">
        <v>1584</v>
      </c>
      <c r="B16" s="1405">
        <v>52.433566082800006</v>
      </c>
      <c r="C16" s="173">
        <f t="shared" si="0"/>
        <v>6.383861754034899E-3</v>
      </c>
      <c r="IW16" s="172"/>
      <c r="IX16" s="172"/>
      <c r="IY16" s="1291"/>
      <c r="IZ16" s="1140">
        <v>3.042E-3</v>
      </c>
    </row>
    <row r="17" spans="1:260" x14ac:dyDescent="0.25">
      <c r="A17" s="429" t="s">
        <v>1000</v>
      </c>
      <c r="B17" s="1405">
        <v>3736.4949332620004</v>
      </c>
      <c r="C17" s="173">
        <f t="shared" si="0"/>
        <v>0.45492360868472664</v>
      </c>
      <c r="IW17" s="172"/>
      <c r="IX17" s="172"/>
      <c r="IY17" s="1291"/>
      <c r="IZ17" s="1140">
        <v>6.1310000000000002E-3</v>
      </c>
    </row>
    <row r="18" spans="1:260" x14ac:dyDescent="0.25">
      <c r="A18" s="429" t="s">
        <v>49</v>
      </c>
      <c r="B18" s="1405">
        <v>52.032878284799999</v>
      </c>
      <c r="C18" s="173">
        <f t="shared" si="0"/>
        <v>6.335077440854266E-3</v>
      </c>
      <c r="IW18" s="172"/>
      <c r="IX18" s="172"/>
      <c r="IY18" s="1291"/>
      <c r="IZ18" s="1140"/>
    </row>
    <row r="19" spans="1:260" ht="25.5" x14ac:dyDescent="0.25">
      <c r="A19" s="429" t="s">
        <v>1005</v>
      </c>
      <c r="B19" s="1405">
        <v>138.71707774959998</v>
      </c>
      <c r="C19" s="173">
        <f t="shared" si="0"/>
        <v>1.6889002855131906E-2</v>
      </c>
      <c r="IW19" s="172"/>
      <c r="IX19" s="172"/>
      <c r="IY19" s="1291"/>
      <c r="IZ19" s="1140">
        <v>0.48680400000000001</v>
      </c>
    </row>
    <row r="20" spans="1:260" x14ac:dyDescent="0.25">
      <c r="A20" s="429" t="s">
        <v>1001</v>
      </c>
      <c r="B20" s="1405">
        <v>218.09817458520001</v>
      </c>
      <c r="C20" s="173">
        <f t="shared" si="0"/>
        <v>2.6553765066458242E-2</v>
      </c>
      <c r="IW20" s="172"/>
      <c r="IX20" s="172"/>
      <c r="IY20" s="1291"/>
      <c r="IZ20" s="1140">
        <v>1.7083999999999998E-2</v>
      </c>
    </row>
    <row r="21" spans="1:260" x14ac:dyDescent="0.25">
      <c r="A21" s="429" t="s">
        <v>1002</v>
      </c>
      <c r="B21" s="1405">
        <v>52.528955892000006</v>
      </c>
      <c r="C21" s="173">
        <f t="shared" si="0"/>
        <v>6.3954755999006355E-3</v>
      </c>
      <c r="IW21" s="172"/>
      <c r="IX21" s="172"/>
      <c r="IY21" s="1291"/>
      <c r="IZ21" s="1140">
        <v>3.2083E-2</v>
      </c>
    </row>
    <row r="22" spans="1:260" x14ac:dyDescent="0.25">
      <c r="A22" s="429" t="s">
        <v>595</v>
      </c>
      <c r="B22" s="1405">
        <v>1759.0819934978326</v>
      </c>
      <c r="C22" s="173">
        <f t="shared" si="0"/>
        <v>0.21417075166638372</v>
      </c>
      <c r="IW22" s="172"/>
      <c r="IX22" s="172"/>
      <c r="IY22" s="1291"/>
      <c r="IZ22" s="1140">
        <v>8.7790000000000003E-3</v>
      </c>
    </row>
    <row r="23" spans="1:260" x14ac:dyDescent="0.25">
      <c r="A23" s="429" t="s">
        <v>1003</v>
      </c>
      <c r="B23" s="1405">
        <v>227.651855662</v>
      </c>
      <c r="C23" s="173">
        <f t="shared" si="0"/>
        <v>2.7716939418172555E-2</v>
      </c>
      <c r="IW23" s="172"/>
      <c r="IX23" s="172"/>
      <c r="IY23" s="1291"/>
      <c r="IZ23" s="1140">
        <v>0.20959800000000001</v>
      </c>
    </row>
    <row r="24" spans="1:260" x14ac:dyDescent="0.25">
      <c r="A24" s="429" t="s">
        <v>834</v>
      </c>
      <c r="B24" s="1405">
        <v>204.99060329549994</v>
      </c>
      <c r="C24" s="173">
        <f t="shared" si="0"/>
        <v>2.4957899492248307E-2</v>
      </c>
      <c r="IW24" s="172"/>
      <c r="IX24" s="172"/>
      <c r="IY24" s="1291"/>
      <c r="IZ24" s="1140">
        <v>3.5777999999999997E-2</v>
      </c>
    </row>
    <row r="25" spans="1:260" ht="15.75" thickBot="1" x14ac:dyDescent="0.3">
      <c r="A25" s="429" t="s">
        <v>651</v>
      </c>
      <c r="B25" s="1405">
        <v>104.35228710100007</v>
      </c>
      <c r="C25" s="1668">
        <f t="shared" si="0"/>
        <v>1.2705040384210492E-2</v>
      </c>
      <c r="IW25" s="172"/>
      <c r="IX25" s="172"/>
      <c r="IY25" s="1291"/>
      <c r="IZ25" s="1140">
        <v>2.4261000000000001E-2</v>
      </c>
    </row>
    <row r="26" spans="1:260" ht="15.75" thickBot="1" x14ac:dyDescent="0.3">
      <c r="A26" s="1406" t="s">
        <v>799</v>
      </c>
      <c r="B26" s="1407">
        <f>(SUM(B7:B25))</f>
        <v>8213.4557581325353</v>
      </c>
      <c r="C26" s="1408">
        <f>SUM(C7:C25)</f>
        <v>0.99999999999999978</v>
      </c>
      <c r="IZ26" s="1140">
        <v>2.3744999999999999E-2</v>
      </c>
    </row>
    <row r="27" spans="1:260" ht="3.75" customHeight="1" x14ac:dyDescent="0.25">
      <c r="A27" s="175"/>
      <c r="B27" s="175"/>
      <c r="C27" s="175"/>
    </row>
    <row r="28" spans="1:260" x14ac:dyDescent="0.25">
      <c r="A28" s="2016" t="s">
        <v>1004</v>
      </c>
      <c r="B28" s="2016"/>
      <c r="C28" s="2016"/>
    </row>
    <row r="29" spans="1:260" x14ac:dyDescent="0.25">
      <c r="A29" s="614"/>
      <c r="B29" s="615"/>
    </row>
    <row r="30" spans="1:260" x14ac:dyDescent="0.25">
      <c r="B30" s="1439"/>
    </row>
    <row r="31" spans="1:260" x14ac:dyDescent="0.25">
      <c r="B31" s="1577"/>
    </row>
    <row r="32" spans="1:260" x14ac:dyDescent="0.25">
      <c r="B32" s="615"/>
    </row>
    <row r="33" spans="2:2" x14ac:dyDescent="0.25">
      <c r="B33" s="615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T33"/>
  <sheetViews>
    <sheetView topLeftCell="B1" zoomScale="85" zoomScaleNormal="85" workbookViewId="0">
      <selection activeCell="B4" sqref="B4:L4"/>
    </sheetView>
  </sheetViews>
  <sheetFormatPr defaultColWidth="11.42578125" defaultRowHeight="15" x14ac:dyDescent="0.25"/>
  <cols>
    <col min="1" max="1" width="1.140625" style="176" customWidth="1"/>
    <col min="2" max="2" width="78.5703125" style="176" customWidth="1"/>
    <col min="3" max="4" width="13.85546875" style="176" bestFit="1" customWidth="1"/>
    <col min="5" max="9" width="13.85546875" style="176" customWidth="1"/>
    <col min="10" max="10" width="12.5703125" style="176" customWidth="1"/>
    <col min="11" max="11" width="14.85546875" style="176" customWidth="1"/>
    <col min="12" max="12" width="12.7109375" style="176" customWidth="1"/>
    <col min="13" max="13" width="11.42578125" style="176"/>
    <col min="14" max="14" width="52.7109375" style="176" customWidth="1"/>
    <col min="15" max="16384" width="11.42578125" style="176"/>
  </cols>
  <sheetData>
    <row r="1" spans="2:16" ht="15.75" thickBot="1" x14ac:dyDescent="0.3"/>
    <row r="2" spans="2:16" ht="15.75" x14ac:dyDescent="0.25">
      <c r="B2" s="2017" t="s">
        <v>1006</v>
      </c>
      <c r="C2" s="2018"/>
      <c r="D2" s="2018"/>
      <c r="E2" s="2018"/>
      <c r="F2" s="2018"/>
      <c r="G2" s="2018"/>
      <c r="H2" s="2018"/>
      <c r="I2" s="2018"/>
      <c r="J2" s="2018"/>
      <c r="K2" s="2018"/>
      <c r="L2" s="2019"/>
    </row>
    <row r="3" spans="2:16" ht="15.75" x14ac:dyDescent="0.25">
      <c r="B3" s="2020" t="s">
        <v>2456</v>
      </c>
      <c r="C3" s="2021"/>
      <c r="D3" s="2021"/>
      <c r="E3" s="2021"/>
      <c r="F3" s="2021"/>
      <c r="G3" s="2021"/>
      <c r="H3" s="2021"/>
      <c r="I3" s="2021"/>
      <c r="J3" s="2021"/>
      <c r="K3" s="2021"/>
      <c r="L3" s="2022"/>
    </row>
    <row r="4" spans="2:16" ht="16.5" thickBot="1" x14ac:dyDescent="0.3">
      <c r="B4" s="2023" t="s">
        <v>1007</v>
      </c>
      <c r="C4" s="2024"/>
      <c r="D4" s="2024"/>
      <c r="E4" s="2024"/>
      <c r="F4" s="2024"/>
      <c r="G4" s="2025"/>
      <c r="H4" s="2025"/>
      <c r="I4" s="2025"/>
      <c r="J4" s="2024"/>
      <c r="K4" s="2024"/>
      <c r="L4" s="2026"/>
    </row>
    <row r="5" spans="2:16" ht="4.5" customHeight="1" thickBot="1" x14ac:dyDescent="0.3"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9"/>
    </row>
    <row r="6" spans="2:16" ht="28.5" customHeight="1" thickBot="1" x14ac:dyDescent="0.3">
      <c r="B6" s="276" t="s">
        <v>1008</v>
      </c>
      <c r="C6" s="180">
        <v>45261</v>
      </c>
      <c r="D6" s="180">
        <v>45352</v>
      </c>
      <c r="E6" s="180">
        <v>45444</v>
      </c>
      <c r="F6" s="1410" t="s">
        <v>2291</v>
      </c>
      <c r="G6" s="1410">
        <v>45566</v>
      </c>
      <c r="H6" s="1669">
        <v>45597</v>
      </c>
      <c r="I6" s="1669">
        <v>45627</v>
      </c>
      <c r="J6" s="181" t="s">
        <v>957</v>
      </c>
      <c r="K6" s="181" t="s">
        <v>958</v>
      </c>
      <c r="L6" s="182" t="s">
        <v>959</v>
      </c>
    </row>
    <row r="7" spans="2:16" x14ac:dyDescent="0.25">
      <c r="B7" s="183" t="s">
        <v>879</v>
      </c>
      <c r="C7" s="1146">
        <v>22.616875316000005</v>
      </c>
      <c r="D7" s="184">
        <v>16.412684456000001</v>
      </c>
      <c r="E7" s="184">
        <v>13.184231942</v>
      </c>
      <c r="F7" s="184">
        <v>13.824654102000002</v>
      </c>
      <c r="G7" s="184">
        <v>13.860943502</v>
      </c>
      <c r="H7" s="184">
        <v>13.908899018000001</v>
      </c>
      <c r="I7" s="1411">
        <v>13.958227906000001</v>
      </c>
      <c r="J7" s="1141">
        <f>(I7-H7)/H7</f>
        <v>3.546570288285329E-3</v>
      </c>
      <c r="K7" s="578">
        <f>(I7-F7)/F7</f>
        <v>9.6619997154702899E-3</v>
      </c>
      <c r="L7" s="578">
        <f>(I7-C7)/C7</f>
        <v>-0.38284012663210643</v>
      </c>
      <c r="M7" s="1075"/>
      <c r="N7" s="1075"/>
      <c r="O7" s="1077"/>
      <c r="P7" s="186"/>
    </row>
    <row r="8" spans="2:16" x14ac:dyDescent="0.25">
      <c r="B8" s="187" t="s">
        <v>634</v>
      </c>
      <c r="C8" s="1144">
        <v>3.3853578634395351E-2</v>
      </c>
      <c r="D8" s="188">
        <v>4.7485495597284128E-2</v>
      </c>
      <c r="E8" s="188">
        <v>4.5801452749431738E-2</v>
      </c>
      <c r="F8" s="188">
        <v>5.1537649444557646E-2</v>
      </c>
      <c r="G8" s="188">
        <f>+G7/G$21</f>
        <v>5.7652083760058717E-2</v>
      </c>
      <c r="H8" s="188">
        <f t="shared" ref="H8:I8" si="0">+H7/H$21</f>
        <v>5.4539720524941618E-2</v>
      </c>
      <c r="I8" s="1145">
        <f t="shared" si="0"/>
        <v>6.1313921054630481E-2</v>
      </c>
      <c r="J8" s="1141"/>
      <c r="K8" s="578"/>
      <c r="L8" s="578"/>
      <c r="M8" s="1075"/>
      <c r="N8" s="1075"/>
      <c r="O8" s="1077"/>
      <c r="P8" s="190"/>
    </row>
    <row r="9" spans="2:16" x14ac:dyDescent="0.25">
      <c r="B9" s="183" t="s">
        <v>880</v>
      </c>
      <c r="C9" s="1146">
        <v>21.929946129000001</v>
      </c>
      <c r="D9" s="184">
        <v>1.40795326</v>
      </c>
      <c r="E9" s="184">
        <v>0.68257000000000001</v>
      </c>
      <c r="F9" s="184">
        <v>1.1174657368000001</v>
      </c>
      <c r="G9" s="184">
        <v>1.1035498152000001</v>
      </c>
      <c r="H9" s="184">
        <v>1.0924174071999999</v>
      </c>
      <c r="I9" s="185">
        <v>1.0951306744000002</v>
      </c>
      <c r="J9" s="1141">
        <f>(I9-H9)/H9</f>
        <v>2.4837275405147109E-3</v>
      </c>
      <c r="K9" s="578">
        <f>(I9-F9)/F9</f>
        <v>-1.998724584071724E-2</v>
      </c>
      <c r="L9" s="578">
        <f>(I9-C9)/C9</f>
        <v>-0.95006231807602082</v>
      </c>
      <c r="M9" s="1075"/>
      <c r="N9" s="1075"/>
      <c r="O9" s="1077"/>
      <c r="P9" s="186"/>
    </row>
    <row r="10" spans="2:16" x14ac:dyDescent="0.25">
      <c r="B10" s="187" t="s">
        <v>634</v>
      </c>
      <c r="C10" s="1144">
        <v>3.2825363599230238E-2</v>
      </c>
      <c r="D10" s="188">
        <v>4.0735175594307322E-3</v>
      </c>
      <c r="E10" s="188">
        <v>2.3712187210229848E-3</v>
      </c>
      <c r="F10" s="188">
        <v>4.1658588333990214E-3</v>
      </c>
      <c r="G10" s="188">
        <f>+G9/G$21</f>
        <v>4.5900155620811596E-3</v>
      </c>
      <c r="H10" s="188">
        <f t="shared" ref="H10:I10" si="1">+H9/H$21</f>
        <v>4.2835985801726335E-3</v>
      </c>
      <c r="I10" s="1145">
        <f t="shared" si="1"/>
        <v>4.810550176344559E-3</v>
      </c>
      <c r="J10" s="1141"/>
      <c r="K10" s="578"/>
      <c r="L10" s="578"/>
      <c r="M10" s="1075"/>
      <c r="N10" s="1075"/>
      <c r="O10" s="1077"/>
      <c r="P10" s="190"/>
    </row>
    <row r="11" spans="2:16" x14ac:dyDescent="0.25">
      <c r="B11" s="183" t="s">
        <v>1843</v>
      </c>
      <c r="C11" s="1146">
        <v>12.807247502000001</v>
      </c>
      <c r="D11" s="184">
        <v>8.9341676480000007</v>
      </c>
      <c r="E11" s="184">
        <v>6.7001825799999999</v>
      </c>
      <c r="F11" s="184">
        <v>1.0106577319999999</v>
      </c>
      <c r="G11" s="184">
        <v>0</v>
      </c>
      <c r="H11" s="184">
        <v>0</v>
      </c>
      <c r="I11" s="184">
        <v>0</v>
      </c>
      <c r="J11" s="1141" t="e">
        <f>(I11-H11)/H11</f>
        <v>#DIV/0!</v>
      </c>
      <c r="K11" s="578">
        <f t="shared" ref="K11" si="2">(I11-F11)/F11</f>
        <v>-1</v>
      </c>
      <c r="L11" s="578" t="s">
        <v>914</v>
      </c>
      <c r="M11" s="1075"/>
      <c r="N11" s="1075"/>
      <c r="O11" s="1077"/>
      <c r="P11" s="190"/>
    </row>
    <row r="12" spans="2:16" x14ac:dyDescent="0.25">
      <c r="B12" s="1096" t="s">
        <v>634</v>
      </c>
      <c r="C12" s="1144">
        <v>1.9170250281761791E-2</v>
      </c>
      <c r="D12" s="188">
        <v>2.5848506358105927E-2</v>
      </c>
      <c r="E12" s="188">
        <v>2.3276145110344846E-2</v>
      </c>
      <c r="F12" s="188">
        <v>3.7676836986982776E-3</v>
      </c>
      <c r="G12" s="188">
        <f>+G11/G$21</f>
        <v>0</v>
      </c>
      <c r="H12" s="188">
        <f t="shared" ref="H12:I12" si="3">+H11/H$21</f>
        <v>0</v>
      </c>
      <c r="I12" s="1145">
        <f t="shared" si="3"/>
        <v>0</v>
      </c>
      <c r="J12" s="1141"/>
      <c r="K12" s="578"/>
      <c r="L12" s="578"/>
      <c r="M12" s="1075"/>
      <c r="N12" s="1075"/>
      <c r="O12" s="1077"/>
      <c r="P12" s="190"/>
    </row>
    <row r="13" spans="2:16" x14ac:dyDescent="0.25">
      <c r="B13" s="191" t="s">
        <v>881</v>
      </c>
      <c r="C13" s="1146">
        <v>18.403853650000002</v>
      </c>
      <c r="D13" s="184">
        <v>3.2861458000000003</v>
      </c>
      <c r="E13" s="184">
        <v>3.3510757</v>
      </c>
      <c r="F13" s="184">
        <v>3.4193669999999998</v>
      </c>
      <c r="G13" s="184">
        <v>0</v>
      </c>
      <c r="H13" s="184">
        <v>0</v>
      </c>
      <c r="I13" s="184">
        <v>0</v>
      </c>
      <c r="J13" s="1141" t="e">
        <f>(I13-H13)/H13</f>
        <v>#DIV/0!</v>
      </c>
      <c r="K13" s="578">
        <f>(I13-F13)/F13</f>
        <v>-1</v>
      </c>
      <c r="L13" s="578">
        <f>(I13-C13)/C13</f>
        <v>-1</v>
      </c>
      <c r="M13" s="1075"/>
      <c r="N13" s="1075"/>
      <c r="O13" s="1077"/>
      <c r="P13" s="186"/>
    </row>
    <row r="14" spans="2:16" x14ac:dyDescent="0.25">
      <c r="B14" s="187" t="s">
        <v>634</v>
      </c>
      <c r="C14" s="1144">
        <v>2.7547408650010121E-2</v>
      </c>
      <c r="D14" s="188">
        <v>9.507540484085069E-3</v>
      </c>
      <c r="E14" s="188">
        <v>1.1641492353026361E-2</v>
      </c>
      <c r="F14" s="188">
        <v>1.2747236673559465E-2</v>
      </c>
      <c r="G14" s="188">
        <f>+G13/G$21</f>
        <v>0</v>
      </c>
      <c r="H14" s="188">
        <f t="shared" ref="H14:I14" si="4">+H13/H$21</f>
        <v>0</v>
      </c>
      <c r="I14" s="1145">
        <f t="shared" si="4"/>
        <v>0</v>
      </c>
      <c r="J14" s="1141"/>
      <c r="K14" s="578"/>
      <c r="L14" s="578"/>
      <c r="M14" s="1075"/>
      <c r="N14" s="1075"/>
      <c r="O14" s="1077"/>
      <c r="P14" s="190"/>
    </row>
    <row r="15" spans="2:16" x14ac:dyDescent="0.25">
      <c r="B15" s="183" t="s">
        <v>1247</v>
      </c>
      <c r="C15" s="1146">
        <v>58.104618048399999</v>
      </c>
      <c r="D15" s="184">
        <v>8.2265279838000005</v>
      </c>
      <c r="E15" s="184">
        <v>0</v>
      </c>
      <c r="F15" s="184">
        <v>0</v>
      </c>
      <c r="G15" s="184">
        <v>0</v>
      </c>
      <c r="H15" s="184">
        <v>0</v>
      </c>
      <c r="I15" s="185">
        <v>0</v>
      </c>
      <c r="J15" s="1141" t="s">
        <v>914</v>
      </c>
      <c r="K15" s="578" t="s">
        <v>914</v>
      </c>
      <c r="L15" s="578" t="s">
        <v>914</v>
      </c>
      <c r="M15" s="1075"/>
      <c r="N15" s="1075"/>
      <c r="O15" s="1077"/>
      <c r="P15" s="186"/>
    </row>
    <row r="16" spans="2:16" x14ac:dyDescent="0.25">
      <c r="B16" s="187" t="s">
        <v>634</v>
      </c>
      <c r="C16" s="1144">
        <v>8.6972635637755577E-2</v>
      </c>
      <c r="D16" s="188">
        <v>2.3801149617109874E-2</v>
      </c>
      <c r="E16" s="188">
        <v>0</v>
      </c>
      <c r="F16" s="188">
        <v>0</v>
      </c>
      <c r="G16" s="188">
        <f>+G15/G$21</f>
        <v>0</v>
      </c>
      <c r="H16" s="188">
        <f t="shared" ref="H16:I16" si="5">+H15/H$21</f>
        <v>0</v>
      </c>
      <c r="I16" s="1145">
        <f t="shared" si="5"/>
        <v>0</v>
      </c>
      <c r="J16" s="1141"/>
      <c r="K16" s="578"/>
      <c r="L16" s="578"/>
      <c r="M16" s="1075"/>
      <c r="N16" s="1075"/>
      <c r="O16" s="1077"/>
      <c r="P16" s="190"/>
    </row>
    <row r="17" spans="2:20" x14ac:dyDescent="0.25">
      <c r="B17" s="183" t="s">
        <v>882</v>
      </c>
      <c r="C17" s="1146">
        <v>89.356010998800016</v>
      </c>
      <c r="D17" s="184">
        <v>35.018412265200006</v>
      </c>
      <c r="E17" s="184">
        <v>30.702150892000002</v>
      </c>
      <c r="F17" s="184">
        <v>33.953166837800005</v>
      </c>
      <c r="G17" s="184">
        <v>10.002966006599999</v>
      </c>
      <c r="H17" s="184">
        <v>23.825882950799997</v>
      </c>
      <c r="I17" s="185">
        <v>32.704489949600003</v>
      </c>
      <c r="J17" s="1141">
        <f>(I17-H17)/H17</f>
        <v>0.37264545524437281</v>
      </c>
      <c r="K17" s="578">
        <f>(I17-F17)/F17</f>
        <v>-3.6776448399206525E-2</v>
      </c>
      <c r="L17" s="578">
        <f>(I17-C17)/C17</f>
        <v>-0.63399787452419742</v>
      </c>
      <c r="M17" s="1075"/>
      <c r="N17" s="1075"/>
      <c r="O17" s="1077"/>
      <c r="P17" s="186"/>
    </row>
    <row r="18" spans="2:20" x14ac:dyDescent="0.25">
      <c r="B18" s="192" t="s">
        <v>634</v>
      </c>
      <c r="C18" s="1144">
        <v>0.13375060447292475</v>
      </c>
      <c r="D18" s="188">
        <v>0.10131594657174681</v>
      </c>
      <c r="E18" s="188">
        <v>0.10665794712744911</v>
      </c>
      <c r="F18" s="188">
        <v>0.12657578244695211</v>
      </c>
      <c r="G18" s="188">
        <f>+G17/G$21</f>
        <v>4.1605525192301103E-2</v>
      </c>
      <c r="H18" s="188">
        <f>+H17/H$21</f>
        <v>9.3426301802531572E-2</v>
      </c>
      <c r="I18" s="1145">
        <f>+I17/I$21</f>
        <v>0.14366010702832627</v>
      </c>
      <c r="J18" s="1141"/>
      <c r="K18" s="578"/>
      <c r="L18" s="578"/>
      <c r="M18" s="1075"/>
      <c r="N18" s="1075"/>
      <c r="O18" s="1077"/>
      <c r="P18" s="190"/>
    </row>
    <row r="19" spans="2:20" x14ac:dyDescent="0.25">
      <c r="B19" s="183" t="s">
        <v>883</v>
      </c>
      <c r="C19" s="1146">
        <v>444.86075424700005</v>
      </c>
      <c r="D19" s="184">
        <v>272.34984955499999</v>
      </c>
      <c r="E19" s="184">
        <v>233.23598449900001</v>
      </c>
      <c r="F19" s="184">
        <v>214.91847252399998</v>
      </c>
      <c r="G19" s="184">
        <v>215.45652187499999</v>
      </c>
      <c r="H19" s="184">
        <v>216.196091615</v>
      </c>
      <c r="I19" s="185">
        <v>179.89400713200001</v>
      </c>
      <c r="J19" s="1141">
        <f>(I19-H19)/H19</f>
        <v>-0.16791276942992292</v>
      </c>
      <c r="K19" s="578">
        <f>(I19-F19)/F19</f>
        <v>-0.1629662866140498</v>
      </c>
      <c r="L19" s="578">
        <f>(I19-C19)/C19</f>
        <v>-0.59561726806739745</v>
      </c>
      <c r="M19" s="1075"/>
      <c r="N19" s="1075"/>
      <c r="O19" s="1077"/>
      <c r="P19" s="186"/>
    </row>
    <row r="20" spans="2:20" ht="15.75" thickBot="1" x14ac:dyDescent="0.3">
      <c r="B20" s="187" t="s">
        <v>634</v>
      </c>
      <c r="C20" s="1564">
        <v>0.66588015872392214</v>
      </c>
      <c r="D20" s="188">
        <v>0.7879678438122375</v>
      </c>
      <c r="E20" s="188">
        <v>0.81025174393872501</v>
      </c>
      <c r="F20" s="188">
        <v>0.80120578890283356</v>
      </c>
      <c r="G20" s="188">
        <f>+G19/G$21</f>
        <v>0.89615237548555904</v>
      </c>
      <c r="H20" s="188">
        <f t="shared" ref="H20:I20" si="6">+H19/H$21</f>
        <v>0.84775037909235418</v>
      </c>
      <c r="I20" s="1145">
        <f t="shared" si="6"/>
        <v>0.79021542174069881</v>
      </c>
      <c r="J20" s="1142"/>
      <c r="K20" s="189"/>
      <c r="L20" s="189"/>
      <c r="M20" s="1075"/>
      <c r="N20" s="1075"/>
      <c r="O20" s="1077"/>
      <c r="P20" s="193"/>
    </row>
    <row r="21" spans="2:20" ht="15.75" thickBot="1" x14ac:dyDescent="0.3">
      <c r="B21" s="277" t="s">
        <v>994</v>
      </c>
      <c r="C21" s="1565">
        <v>668.07930589120008</v>
      </c>
      <c r="D21" s="1409">
        <v>345.63574096799999</v>
      </c>
      <c r="E21" s="1409">
        <v>287.85619561300001</v>
      </c>
      <c r="F21" s="1409">
        <v>268.24378393259997</v>
      </c>
      <c r="G21" s="1409">
        <f>+G7+G9+G11+G13+G15+G17+G19</f>
        <v>240.42398119879999</v>
      </c>
      <c r="H21" s="1409">
        <f t="shared" ref="H21:I21" si="7">+H7+H9+H11+H13+H15+H17+H19</f>
        <v>255.02329099100001</v>
      </c>
      <c r="I21" s="1411">
        <f t="shared" si="7"/>
        <v>227.651855662</v>
      </c>
      <c r="J21" s="1143">
        <f>(I21-H21)/H21</f>
        <v>-0.10732915892755054</v>
      </c>
      <c r="K21" s="625">
        <f>(I21-F21)/F21</f>
        <v>-0.15132476762555386</v>
      </c>
      <c r="L21" s="625">
        <f>(I21-C21)/C21</f>
        <v>-0.65924426388523072</v>
      </c>
      <c r="M21" s="1075"/>
      <c r="N21" s="1075"/>
      <c r="O21" s="1077"/>
    </row>
    <row r="22" spans="2:20" ht="15.75" thickBot="1" x14ac:dyDescent="0.3">
      <c r="B22" s="753" t="s">
        <v>837</v>
      </c>
      <c r="C22" s="1432">
        <v>1</v>
      </c>
      <c r="D22" s="1429">
        <v>1</v>
      </c>
      <c r="E22" s="1429">
        <v>1</v>
      </c>
      <c r="F22" s="1429">
        <v>1</v>
      </c>
      <c r="G22" s="1429">
        <f>+G8+G10+G12+G14+G16+G18+G20</f>
        <v>1</v>
      </c>
      <c r="H22" s="1429">
        <f t="shared" ref="H22:I22" si="8">+H8+H10+H12+H14+H16+H18+H20</f>
        <v>1</v>
      </c>
      <c r="I22" s="1412">
        <f t="shared" si="8"/>
        <v>1</v>
      </c>
      <c r="J22" s="194"/>
      <c r="K22" s="194"/>
      <c r="L22" s="194"/>
      <c r="N22" s="20"/>
      <c r="O22" s="21"/>
      <c r="P22" s="21"/>
      <c r="Q22" s="21"/>
      <c r="R22" s="21"/>
      <c r="S22" s="21"/>
      <c r="T22" s="21"/>
    </row>
    <row r="23" spans="2:20" x14ac:dyDescent="0.25">
      <c r="B23" s="20"/>
      <c r="N23" s="20"/>
      <c r="O23" s="21"/>
      <c r="P23" s="21"/>
      <c r="Q23" s="21"/>
      <c r="R23" s="21"/>
      <c r="S23" s="21"/>
      <c r="T23" s="21"/>
    </row>
    <row r="24" spans="2:20" x14ac:dyDescent="0.25">
      <c r="B24" s="20"/>
      <c r="I24" s="1076"/>
      <c r="N24" s="20"/>
      <c r="O24" s="21"/>
      <c r="P24" s="21"/>
      <c r="Q24" s="21"/>
      <c r="R24" s="21"/>
      <c r="S24" s="21"/>
      <c r="T24" s="21"/>
    </row>
    <row r="25" spans="2:20" x14ac:dyDescent="0.25">
      <c r="B25" s="1275"/>
      <c r="C25" s="596"/>
      <c r="N25" s="20"/>
      <c r="O25" s="21"/>
      <c r="P25" s="21"/>
      <c r="Q25" s="21"/>
      <c r="R25" s="21"/>
      <c r="S25" s="21"/>
      <c r="T25" s="21"/>
    </row>
    <row r="26" spans="2:20" x14ac:dyDescent="0.25">
      <c r="B26" s="1275"/>
      <c r="C26" s="596"/>
      <c r="L26" s="195"/>
      <c r="N26" s="20"/>
      <c r="O26" s="21"/>
      <c r="P26" s="21"/>
      <c r="Q26" s="21"/>
      <c r="R26" s="21"/>
      <c r="S26" s="21"/>
      <c r="T26" s="21"/>
    </row>
    <row r="27" spans="2:20" x14ac:dyDescent="0.25">
      <c r="B27" s="1275"/>
      <c r="C27" s="596"/>
      <c r="N27" s="20"/>
      <c r="O27" s="21"/>
      <c r="P27" s="21"/>
      <c r="Q27" s="21"/>
      <c r="R27" s="21"/>
      <c r="S27" s="21"/>
      <c r="T27" s="21"/>
    </row>
    <row r="28" spans="2:20" x14ac:dyDescent="0.25">
      <c r="B28" s="1275"/>
      <c r="C28" s="596"/>
      <c r="N28" s="20"/>
      <c r="O28" s="21"/>
      <c r="P28" s="21"/>
      <c r="Q28" s="21"/>
      <c r="R28" s="21"/>
      <c r="S28" s="21"/>
      <c r="T28" s="21"/>
    </row>
    <row r="29" spans="2:20" x14ac:dyDescent="0.25">
      <c r="B29" s="1275"/>
      <c r="C29" s="596"/>
      <c r="N29" s="20"/>
      <c r="O29" s="21"/>
      <c r="P29" s="21"/>
      <c r="Q29" s="21"/>
      <c r="R29" s="21"/>
      <c r="S29" s="21"/>
      <c r="T29" s="21"/>
    </row>
    <row r="30" spans="2:20" x14ac:dyDescent="0.25">
      <c r="B30" s="1275"/>
      <c r="C30" s="596"/>
      <c r="N30" s="20"/>
      <c r="O30" s="21"/>
      <c r="P30" s="21"/>
      <c r="Q30" s="21"/>
      <c r="R30" s="21"/>
      <c r="S30" s="21"/>
      <c r="T30" s="21"/>
    </row>
    <row r="31" spans="2:20" x14ac:dyDescent="0.25">
      <c r="B31" s="1275"/>
      <c r="C31" s="596"/>
      <c r="N31" s="20"/>
      <c r="O31" s="21"/>
      <c r="P31" s="21"/>
      <c r="Q31" s="21"/>
      <c r="R31" s="21"/>
      <c r="S31" s="21"/>
      <c r="T31" s="21"/>
    </row>
    <row r="32" spans="2:20" x14ac:dyDescent="0.25">
      <c r="B32" s="20"/>
      <c r="N32" s="20"/>
      <c r="O32" s="21"/>
      <c r="P32" s="21"/>
      <c r="Q32" s="21"/>
      <c r="R32" s="21"/>
      <c r="S32" s="21"/>
      <c r="T32" s="21"/>
    </row>
    <row r="33" spans="2:20" x14ac:dyDescent="0.25">
      <c r="B33" s="20"/>
      <c r="N33" s="20"/>
      <c r="O33" s="21"/>
      <c r="P33" s="21"/>
      <c r="Q33" s="21"/>
      <c r="R33" s="21"/>
      <c r="S33" s="21"/>
      <c r="T33" s="21"/>
    </row>
  </sheetData>
  <mergeCells count="3">
    <mergeCell ref="B2:L2"/>
    <mergeCell ref="B3:L3"/>
    <mergeCell ref="B4:L4"/>
  </mergeCells>
  <pageMargins left="0.7" right="0.7" top="0.75" bottom="0.75" header="0.3" footer="0.3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Y124"/>
  <sheetViews>
    <sheetView topLeftCell="AO82" zoomScale="84" zoomScaleNormal="84" workbookViewId="0">
      <selection activeCell="A7" sqref="A7:AY124"/>
    </sheetView>
  </sheetViews>
  <sheetFormatPr defaultColWidth="11.42578125" defaultRowHeight="15" x14ac:dyDescent="0.25"/>
  <cols>
    <col min="1" max="16384" width="11.42578125" style="717"/>
  </cols>
  <sheetData>
    <row r="1" spans="1:51" x14ac:dyDescent="0.25">
      <c r="A1" s="2029" t="s">
        <v>1585</v>
      </c>
      <c r="B1" s="2030"/>
      <c r="C1" s="2030"/>
      <c r="D1" s="2030"/>
      <c r="E1" s="2030"/>
      <c r="F1" s="2030"/>
      <c r="G1" s="2030"/>
      <c r="H1" s="2030"/>
      <c r="I1" s="2030"/>
      <c r="J1" s="2030"/>
      <c r="K1" s="2030"/>
      <c r="L1" s="2030"/>
      <c r="M1" s="2030"/>
      <c r="N1" s="2030"/>
      <c r="O1" s="2030"/>
      <c r="P1" s="2030"/>
      <c r="Q1" s="2030"/>
      <c r="R1" s="2030"/>
      <c r="S1" s="2030"/>
      <c r="T1" s="2030"/>
      <c r="U1" s="2030"/>
      <c r="V1" s="2030"/>
      <c r="W1" s="2030"/>
      <c r="X1" s="2030"/>
      <c r="Y1" s="2030"/>
      <c r="Z1" s="2030"/>
      <c r="AA1" s="2030"/>
      <c r="AB1" s="2030"/>
      <c r="AC1" s="2030"/>
      <c r="AD1" s="2030"/>
      <c r="AE1" s="2030"/>
      <c r="AF1" s="2030"/>
      <c r="AG1" s="2030"/>
      <c r="AH1" s="2030"/>
      <c r="AI1" s="2030"/>
      <c r="AJ1" s="2030"/>
      <c r="AK1" s="2030"/>
      <c r="AL1" s="2030"/>
      <c r="AM1" s="2030"/>
      <c r="AN1" s="2030"/>
      <c r="AO1" s="2030"/>
      <c r="AP1" s="2030"/>
      <c r="AQ1" s="2030"/>
      <c r="AR1" s="2030"/>
      <c r="AS1" s="2030"/>
      <c r="AT1" s="2030"/>
      <c r="AU1" s="2030"/>
      <c r="AV1" s="2030"/>
      <c r="AW1" s="2030"/>
      <c r="AX1" s="2030"/>
      <c r="AY1" s="2030"/>
    </row>
    <row r="2" spans="1:51" x14ac:dyDescent="0.25">
      <c r="A2" s="2029" t="s">
        <v>2456</v>
      </c>
      <c r="B2" s="2030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030"/>
      <c r="T2" s="2030"/>
      <c r="U2" s="2030"/>
      <c r="V2" s="2030"/>
      <c r="W2" s="2030"/>
      <c r="X2" s="2030"/>
      <c r="Y2" s="2030"/>
      <c r="Z2" s="2030"/>
      <c r="AA2" s="2030"/>
      <c r="AB2" s="2030"/>
      <c r="AC2" s="2030"/>
      <c r="AD2" s="2030"/>
      <c r="AE2" s="2030"/>
      <c r="AF2" s="2030"/>
      <c r="AG2" s="2030"/>
      <c r="AH2" s="2030"/>
      <c r="AI2" s="2030"/>
      <c r="AJ2" s="2030"/>
      <c r="AK2" s="2030"/>
      <c r="AL2" s="2030"/>
      <c r="AM2" s="2030"/>
      <c r="AN2" s="2030"/>
      <c r="AO2" s="2030"/>
      <c r="AP2" s="2030"/>
      <c r="AQ2" s="2030"/>
      <c r="AR2" s="2030"/>
      <c r="AS2" s="2030"/>
      <c r="AT2" s="2030"/>
      <c r="AU2" s="2030"/>
      <c r="AV2" s="2030"/>
      <c r="AW2" s="2030"/>
      <c r="AX2" s="2030"/>
      <c r="AY2" s="2030"/>
    </row>
    <row r="3" spans="1:51" x14ac:dyDescent="0.25">
      <c r="A3" s="2029" t="s">
        <v>913</v>
      </c>
      <c r="B3" s="2030"/>
      <c r="C3" s="2030"/>
      <c r="D3" s="2030"/>
      <c r="E3" s="2030"/>
      <c r="F3" s="2030"/>
      <c r="G3" s="2030"/>
      <c r="H3" s="2030"/>
      <c r="I3" s="2030"/>
      <c r="J3" s="2030"/>
      <c r="K3" s="2030"/>
      <c r="L3" s="2030"/>
      <c r="M3" s="2030"/>
      <c r="N3" s="2030"/>
      <c r="O3" s="2030"/>
      <c r="P3" s="2030"/>
      <c r="Q3" s="2030"/>
      <c r="R3" s="2030"/>
      <c r="S3" s="2030"/>
      <c r="T3" s="2030"/>
      <c r="U3" s="2030"/>
      <c r="V3" s="2030"/>
      <c r="W3" s="2030"/>
      <c r="X3" s="2030"/>
      <c r="Y3" s="2030"/>
      <c r="Z3" s="2030"/>
      <c r="AA3" s="2030"/>
      <c r="AB3" s="2030"/>
      <c r="AC3" s="2030"/>
      <c r="AD3" s="2030"/>
      <c r="AE3" s="2030"/>
      <c r="AF3" s="2030"/>
      <c r="AG3" s="2030"/>
      <c r="AH3" s="2030"/>
      <c r="AI3" s="2030"/>
      <c r="AJ3" s="2030"/>
      <c r="AK3" s="2030"/>
      <c r="AL3" s="2030"/>
      <c r="AM3" s="2030"/>
      <c r="AN3" s="2030"/>
      <c r="AO3" s="2030"/>
      <c r="AP3" s="2030"/>
      <c r="AQ3" s="2030"/>
      <c r="AR3" s="2030"/>
      <c r="AS3" s="2030"/>
      <c r="AT3" s="2030"/>
      <c r="AU3" s="2030"/>
      <c r="AV3" s="2030"/>
      <c r="AW3" s="2030"/>
      <c r="AX3" s="2030"/>
      <c r="AY3" s="2030"/>
    </row>
    <row r="4" spans="1:51" ht="19.5" thickBot="1" x14ac:dyDescent="0.35">
      <c r="A4" s="718"/>
      <c r="B4" s="719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</row>
    <row r="5" spans="1:51" ht="27" customHeight="1" thickBot="1" x14ac:dyDescent="0.3">
      <c r="A5" s="720" t="s">
        <v>781</v>
      </c>
      <c r="B5" s="721"/>
      <c r="C5" s="2031" t="s">
        <v>1586</v>
      </c>
      <c r="D5" s="2032"/>
      <c r="E5" s="2032"/>
      <c r="F5" s="2032"/>
      <c r="G5" s="2032"/>
      <c r="H5" s="2033"/>
      <c r="I5" s="2031" t="s">
        <v>1587</v>
      </c>
      <c r="J5" s="2032"/>
      <c r="K5" s="2032"/>
      <c r="L5" s="2032"/>
      <c r="M5" s="2032"/>
      <c r="N5" s="2032"/>
      <c r="O5" s="2033"/>
      <c r="P5" s="2031" t="s">
        <v>1588</v>
      </c>
      <c r="Q5" s="2032"/>
      <c r="R5" s="2032"/>
      <c r="S5" s="2032"/>
      <c r="T5" s="2032"/>
      <c r="U5" s="2032"/>
      <c r="V5" s="2032"/>
      <c r="W5" s="2032"/>
      <c r="X5" s="2032"/>
      <c r="Y5" s="2033"/>
      <c r="Z5" s="2031" t="s">
        <v>1589</v>
      </c>
      <c r="AA5" s="2032"/>
      <c r="AB5" s="2032"/>
      <c r="AC5" s="2032"/>
      <c r="AD5" s="2032"/>
      <c r="AE5" s="2032"/>
      <c r="AF5" s="2032"/>
      <c r="AG5" s="2032"/>
      <c r="AH5" s="2033"/>
      <c r="AI5" s="2031" t="s">
        <v>1590</v>
      </c>
      <c r="AJ5" s="2032"/>
      <c r="AK5" s="2032"/>
      <c r="AL5" s="2032"/>
      <c r="AM5" s="2032"/>
      <c r="AN5" s="2033"/>
      <c r="AO5" s="2031" t="s">
        <v>1591</v>
      </c>
      <c r="AP5" s="2033"/>
      <c r="AQ5" s="2031" t="s">
        <v>1592</v>
      </c>
      <c r="AR5" s="2032"/>
      <c r="AS5" s="2032"/>
      <c r="AT5" s="2032"/>
      <c r="AU5" s="2032"/>
      <c r="AV5" s="2033"/>
      <c r="AW5" s="2034" t="s">
        <v>2150</v>
      </c>
      <c r="AX5" s="2035"/>
      <c r="AY5" s="2036" t="s">
        <v>1</v>
      </c>
    </row>
    <row r="6" spans="1:51" ht="18.75" thickBot="1" x14ac:dyDescent="0.3">
      <c r="A6" s="1181" t="s">
        <v>822</v>
      </c>
      <c r="B6" s="1182"/>
      <c r="C6" s="1183" t="s">
        <v>1593</v>
      </c>
      <c r="D6" s="1181" t="s">
        <v>1594</v>
      </c>
      <c r="E6" s="1181" t="s">
        <v>1595</v>
      </c>
      <c r="F6" s="1181" t="s">
        <v>1596</v>
      </c>
      <c r="G6" s="1181" t="s">
        <v>1597</v>
      </c>
      <c r="H6" s="1184" t="s">
        <v>1598</v>
      </c>
      <c r="I6" s="1183" t="s">
        <v>1599</v>
      </c>
      <c r="J6" s="1181" t="s">
        <v>1600</v>
      </c>
      <c r="K6" s="1181" t="s">
        <v>1601</v>
      </c>
      <c r="L6" s="1181" t="s">
        <v>1602</v>
      </c>
      <c r="M6" s="1181" t="s">
        <v>1603</v>
      </c>
      <c r="N6" s="1181" t="s">
        <v>1604</v>
      </c>
      <c r="O6" s="1184" t="s">
        <v>1605</v>
      </c>
      <c r="P6" s="1183" t="s">
        <v>1606</v>
      </c>
      <c r="Q6" s="1181" t="s">
        <v>1607</v>
      </c>
      <c r="R6" s="1181" t="s">
        <v>1608</v>
      </c>
      <c r="S6" s="1181" t="s">
        <v>1609</v>
      </c>
      <c r="T6" s="1181" t="s">
        <v>1610</v>
      </c>
      <c r="U6" s="1181" t="s">
        <v>1611</v>
      </c>
      <c r="V6" s="1181" t="s">
        <v>1612</v>
      </c>
      <c r="W6" s="1181" t="s">
        <v>1613</v>
      </c>
      <c r="X6" s="1181" t="s">
        <v>1614</v>
      </c>
      <c r="Y6" s="1184" t="s">
        <v>1615</v>
      </c>
      <c r="Z6" s="1181" t="s">
        <v>1616</v>
      </c>
      <c r="AA6" s="1181" t="s">
        <v>1617</v>
      </c>
      <c r="AB6" s="1181" t="s">
        <v>1618</v>
      </c>
      <c r="AC6" s="1181" t="s">
        <v>1619</v>
      </c>
      <c r="AD6" s="1181" t="s">
        <v>1620</v>
      </c>
      <c r="AE6" s="1181" t="s">
        <v>1621</v>
      </c>
      <c r="AF6" s="1181" t="s">
        <v>1622</v>
      </c>
      <c r="AG6" s="1181" t="s">
        <v>1623</v>
      </c>
      <c r="AH6" s="1181" t="s">
        <v>1624</v>
      </c>
      <c r="AI6" s="1183" t="s">
        <v>1625</v>
      </c>
      <c r="AJ6" s="1181" t="s">
        <v>1626</v>
      </c>
      <c r="AK6" s="1181" t="s">
        <v>1627</v>
      </c>
      <c r="AL6" s="1181" t="s">
        <v>1628</v>
      </c>
      <c r="AM6" s="1181" t="s">
        <v>1629</v>
      </c>
      <c r="AN6" s="1184" t="s">
        <v>1630</v>
      </c>
      <c r="AO6" s="1183" t="s">
        <v>1631</v>
      </c>
      <c r="AP6" s="1181" t="s">
        <v>1632</v>
      </c>
      <c r="AQ6" s="1179" t="s">
        <v>1633</v>
      </c>
      <c r="AR6" s="720" t="s">
        <v>1634</v>
      </c>
      <c r="AS6" s="720" t="s">
        <v>1635</v>
      </c>
      <c r="AT6" s="720" t="s">
        <v>1636</v>
      </c>
      <c r="AU6" s="720" t="s">
        <v>1637</v>
      </c>
      <c r="AV6" s="1180" t="s">
        <v>1638</v>
      </c>
      <c r="AW6" s="1181" t="s">
        <v>1639</v>
      </c>
      <c r="AX6" s="1185" t="s">
        <v>1640</v>
      </c>
      <c r="AY6" s="2037"/>
    </row>
    <row r="7" spans="1:51" ht="15.75" thickBot="1" x14ac:dyDescent="0.3">
      <c r="A7" s="1186" t="s">
        <v>1641</v>
      </c>
      <c r="B7" s="1187"/>
      <c r="C7" s="1188">
        <v>0</v>
      </c>
      <c r="D7" s="1189">
        <v>1.4811531644</v>
      </c>
      <c r="E7" s="1189">
        <v>0</v>
      </c>
      <c r="F7" s="1189">
        <v>0</v>
      </c>
      <c r="G7" s="1189">
        <v>0</v>
      </c>
      <c r="H7" s="1190">
        <v>0</v>
      </c>
      <c r="I7" s="1188">
        <v>0</v>
      </c>
      <c r="J7" s="1189">
        <v>0</v>
      </c>
      <c r="K7" s="1189">
        <v>0</v>
      </c>
      <c r="L7" s="1189">
        <v>0</v>
      </c>
      <c r="M7" s="1189">
        <v>0</v>
      </c>
      <c r="N7" s="1189">
        <v>0</v>
      </c>
      <c r="O7" s="1190">
        <v>0</v>
      </c>
      <c r="P7" s="1188">
        <v>0</v>
      </c>
      <c r="Q7" s="1189">
        <v>0</v>
      </c>
      <c r="R7" s="1189">
        <v>0</v>
      </c>
      <c r="S7" s="1189">
        <v>0</v>
      </c>
      <c r="T7" s="1189">
        <v>0</v>
      </c>
      <c r="U7" s="1189">
        <v>0</v>
      </c>
      <c r="V7" s="1189">
        <v>0</v>
      </c>
      <c r="W7" s="1189">
        <v>0</v>
      </c>
      <c r="X7" s="1189">
        <v>0</v>
      </c>
      <c r="Y7" s="1190">
        <v>0</v>
      </c>
      <c r="Z7" s="1188">
        <v>0</v>
      </c>
      <c r="AA7" s="1189">
        <v>0</v>
      </c>
      <c r="AB7" s="1189">
        <v>0</v>
      </c>
      <c r="AC7" s="1189">
        <v>0</v>
      </c>
      <c r="AD7" s="1189">
        <v>0</v>
      </c>
      <c r="AE7" s="1189">
        <v>0</v>
      </c>
      <c r="AF7" s="1189">
        <v>1.8906245064000002</v>
      </c>
      <c r="AG7" s="1189">
        <v>0</v>
      </c>
      <c r="AH7" s="1190">
        <v>0</v>
      </c>
      <c r="AI7" s="1188">
        <v>37.295903933399998</v>
      </c>
      <c r="AJ7" s="1189">
        <v>11.771210445400001</v>
      </c>
      <c r="AK7" s="1189">
        <v>0</v>
      </c>
      <c r="AL7" s="1189">
        <v>0</v>
      </c>
      <c r="AM7" s="1189">
        <v>0</v>
      </c>
      <c r="AN7" s="1190">
        <v>19.768225810200001</v>
      </c>
      <c r="AO7" s="1188">
        <v>0</v>
      </c>
      <c r="AP7" s="1190">
        <v>0</v>
      </c>
      <c r="AQ7" s="737">
        <v>0</v>
      </c>
      <c r="AR7" s="738">
        <v>0</v>
      </c>
      <c r="AS7" s="738">
        <v>0</v>
      </c>
      <c r="AT7" s="738">
        <v>0.3930725806</v>
      </c>
      <c r="AU7" s="738">
        <v>0</v>
      </c>
      <c r="AV7" s="739">
        <v>0</v>
      </c>
      <c r="AW7" s="1188">
        <v>0</v>
      </c>
      <c r="AX7" s="1190">
        <v>1.0788000328000003</v>
      </c>
      <c r="AY7" s="1190">
        <v>73.678990473200017</v>
      </c>
    </row>
    <row r="8" spans="1:51" x14ac:dyDescent="0.25">
      <c r="A8" s="736"/>
      <c r="B8" s="736" t="s">
        <v>682</v>
      </c>
      <c r="C8" s="1321">
        <v>0</v>
      </c>
      <c r="D8" s="1322">
        <v>0</v>
      </c>
      <c r="E8" s="1322">
        <v>0</v>
      </c>
      <c r="F8" s="1322">
        <v>0</v>
      </c>
      <c r="G8" s="1322">
        <v>0</v>
      </c>
      <c r="H8" s="1323">
        <v>0</v>
      </c>
      <c r="I8" s="1321">
        <v>0</v>
      </c>
      <c r="J8" s="1322">
        <v>0</v>
      </c>
      <c r="K8" s="1322">
        <v>0</v>
      </c>
      <c r="L8" s="1322">
        <v>0</v>
      </c>
      <c r="M8" s="1322">
        <v>0</v>
      </c>
      <c r="N8" s="1322">
        <v>0</v>
      </c>
      <c r="O8" s="1323">
        <v>0</v>
      </c>
      <c r="P8" s="1321">
        <v>0</v>
      </c>
      <c r="Q8" s="1322">
        <v>0</v>
      </c>
      <c r="R8" s="1322">
        <v>0</v>
      </c>
      <c r="S8" s="1322">
        <v>0</v>
      </c>
      <c r="T8" s="1322">
        <v>0</v>
      </c>
      <c r="U8" s="1322">
        <v>0</v>
      </c>
      <c r="V8" s="1322">
        <v>0</v>
      </c>
      <c r="W8" s="1322">
        <v>0</v>
      </c>
      <c r="X8" s="1322">
        <v>0</v>
      </c>
      <c r="Y8" s="1323">
        <v>0</v>
      </c>
      <c r="Z8" s="1321">
        <v>0</v>
      </c>
      <c r="AA8" s="1322">
        <v>0</v>
      </c>
      <c r="AB8" s="1322">
        <v>0</v>
      </c>
      <c r="AC8" s="1322">
        <v>0</v>
      </c>
      <c r="AD8" s="1322">
        <v>0</v>
      </c>
      <c r="AE8" s="1322">
        <v>0</v>
      </c>
      <c r="AF8" s="1322">
        <v>0</v>
      </c>
      <c r="AG8" s="1322">
        <v>0</v>
      </c>
      <c r="AH8" s="1323">
        <v>0</v>
      </c>
      <c r="AI8" s="1321">
        <v>14.528421982200001</v>
      </c>
      <c r="AJ8" s="1322">
        <v>6.4877084173999995</v>
      </c>
      <c r="AK8" s="1322">
        <v>0</v>
      </c>
      <c r="AL8" s="1322">
        <v>0</v>
      </c>
      <c r="AM8" s="1322">
        <v>0</v>
      </c>
      <c r="AN8" s="1323">
        <v>4.3063038088000001</v>
      </c>
      <c r="AO8" s="1321">
        <v>0</v>
      </c>
      <c r="AP8" s="1323">
        <v>0</v>
      </c>
      <c r="AQ8" s="1321">
        <v>0</v>
      </c>
      <c r="AR8" s="1322">
        <v>0</v>
      </c>
      <c r="AS8" s="1322">
        <v>0</v>
      </c>
      <c r="AT8" s="1322">
        <v>0</v>
      </c>
      <c r="AU8" s="1322">
        <v>0</v>
      </c>
      <c r="AV8" s="1323">
        <v>0</v>
      </c>
      <c r="AW8" s="1321">
        <v>0</v>
      </c>
      <c r="AX8" s="1323">
        <v>0</v>
      </c>
      <c r="AY8" s="1323">
        <v>25.322434208400001</v>
      </c>
    </row>
    <row r="9" spans="1:51" x14ac:dyDescent="0.25">
      <c r="A9" s="736"/>
      <c r="B9" s="736" t="s">
        <v>673</v>
      </c>
      <c r="C9" s="1321">
        <v>0</v>
      </c>
      <c r="D9" s="1322">
        <v>0</v>
      </c>
      <c r="E9" s="1322">
        <v>0</v>
      </c>
      <c r="F9" s="1322">
        <v>0</v>
      </c>
      <c r="G9" s="1322">
        <v>0</v>
      </c>
      <c r="H9" s="1323">
        <v>0</v>
      </c>
      <c r="I9" s="1321">
        <v>0</v>
      </c>
      <c r="J9" s="1322">
        <v>0</v>
      </c>
      <c r="K9" s="1322">
        <v>0</v>
      </c>
      <c r="L9" s="1322">
        <v>0</v>
      </c>
      <c r="M9" s="1322">
        <v>0</v>
      </c>
      <c r="N9" s="1322">
        <v>0</v>
      </c>
      <c r="O9" s="1323">
        <v>0</v>
      </c>
      <c r="P9" s="1321">
        <v>0</v>
      </c>
      <c r="Q9" s="1322">
        <v>0</v>
      </c>
      <c r="R9" s="1322">
        <v>0</v>
      </c>
      <c r="S9" s="1322">
        <v>0</v>
      </c>
      <c r="T9" s="1322">
        <v>0</v>
      </c>
      <c r="U9" s="1322">
        <v>0</v>
      </c>
      <c r="V9" s="1322">
        <v>0</v>
      </c>
      <c r="W9" s="1322">
        <v>0</v>
      </c>
      <c r="X9" s="1322">
        <v>0</v>
      </c>
      <c r="Y9" s="1323">
        <v>0</v>
      </c>
      <c r="Z9" s="1321">
        <v>0</v>
      </c>
      <c r="AA9" s="1322">
        <v>0</v>
      </c>
      <c r="AB9" s="1322">
        <v>0</v>
      </c>
      <c r="AC9" s="1322">
        <v>0</v>
      </c>
      <c r="AD9" s="1322">
        <v>0</v>
      </c>
      <c r="AE9" s="1322">
        <v>0</v>
      </c>
      <c r="AF9" s="1322">
        <v>7.1484012600000008E-2</v>
      </c>
      <c r="AG9" s="1322">
        <v>0</v>
      </c>
      <c r="AH9" s="1323">
        <v>0</v>
      </c>
      <c r="AI9" s="1321">
        <v>15.6288860322</v>
      </c>
      <c r="AJ9" s="1322">
        <v>5.2835020280000009</v>
      </c>
      <c r="AK9" s="1322">
        <v>0</v>
      </c>
      <c r="AL9" s="1322">
        <v>0</v>
      </c>
      <c r="AM9" s="1322">
        <v>0</v>
      </c>
      <c r="AN9" s="1323">
        <v>15.461922001400001</v>
      </c>
      <c r="AO9" s="1321">
        <v>0</v>
      </c>
      <c r="AP9" s="1323">
        <v>0</v>
      </c>
      <c r="AQ9" s="1321">
        <v>0</v>
      </c>
      <c r="AR9" s="1322">
        <v>0</v>
      </c>
      <c r="AS9" s="1322">
        <v>0</v>
      </c>
      <c r="AT9" s="1322">
        <v>0</v>
      </c>
      <c r="AU9" s="1322">
        <v>0</v>
      </c>
      <c r="AV9" s="1323">
        <v>0</v>
      </c>
      <c r="AW9" s="1321">
        <v>0</v>
      </c>
      <c r="AX9" s="1323">
        <v>0</v>
      </c>
      <c r="AY9" s="1323">
        <v>36.445794074200002</v>
      </c>
    </row>
    <row r="10" spans="1:51" x14ac:dyDescent="0.25">
      <c r="A10" s="736"/>
      <c r="B10" s="736" t="s">
        <v>683</v>
      </c>
      <c r="C10" s="1321">
        <v>0</v>
      </c>
      <c r="D10" s="1322">
        <v>1.9313026600000002E-2</v>
      </c>
      <c r="E10" s="1322">
        <v>0</v>
      </c>
      <c r="F10" s="1322">
        <v>0</v>
      </c>
      <c r="G10" s="1322">
        <v>0</v>
      </c>
      <c r="H10" s="1323">
        <v>0</v>
      </c>
      <c r="I10" s="1321">
        <v>0</v>
      </c>
      <c r="J10" s="1322">
        <v>0</v>
      </c>
      <c r="K10" s="1322">
        <v>0</v>
      </c>
      <c r="L10" s="1322">
        <v>0</v>
      </c>
      <c r="M10" s="1322">
        <v>0</v>
      </c>
      <c r="N10" s="1322">
        <v>0</v>
      </c>
      <c r="O10" s="1323">
        <v>0</v>
      </c>
      <c r="P10" s="1321">
        <v>0</v>
      </c>
      <c r="Q10" s="1322">
        <v>0</v>
      </c>
      <c r="R10" s="1322">
        <v>0</v>
      </c>
      <c r="S10" s="1322">
        <v>0</v>
      </c>
      <c r="T10" s="1322">
        <v>0</v>
      </c>
      <c r="U10" s="1322">
        <v>0</v>
      </c>
      <c r="V10" s="1322">
        <v>0</v>
      </c>
      <c r="W10" s="1322">
        <v>0</v>
      </c>
      <c r="X10" s="1322">
        <v>0</v>
      </c>
      <c r="Y10" s="1323">
        <v>0</v>
      </c>
      <c r="Z10" s="1321">
        <v>0</v>
      </c>
      <c r="AA10" s="1322">
        <v>0</v>
      </c>
      <c r="AB10" s="1322">
        <v>0</v>
      </c>
      <c r="AC10" s="1322">
        <v>0</v>
      </c>
      <c r="AD10" s="1322">
        <v>0</v>
      </c>
      <c r="AE10" s="1322">
        <v>0</v>
      </c>
      <c r="AF10" s="1322">
        <v>0</v>
      </c>
      <c r="AG10" s="1322">
        <v>0</v>
      </c>
      <c r="AH10" s="1323">
        <v>0</v>
      </c>
      <c r="AI10" s="1321">
        <v>0</v>
      </c>
      <c r="AJ10" s="1322">
        <v>0</v>
      </c>
      <c r="AK10" s="1322">
        <v>0</v>
      </c>
      <c r="AL10" s="1322">
        <v>0</v>
      </c>
      <c r="AM10" s="1322">
        <v>0</v>
      </c>
      <c r="AN10" s="1323">
        <v>0</v>
      </c>
      <c r="AO10" s="1321">
        <v>0</v>
      </c>
      <c r="AP10" s="1323">
        <v>0</v>
      </c>
      <c r="AQ10" s="1321">
        <v>0</v>
      </c>
      <c r="AR10" s="1322">
        <v>0</v>
      </c>
      <c r="AS10" s="1322">
        <v>0</v>
      </c>
      <c r="AT10" s="1322">
        <v>0</v>
      </c>
      <c r="AU10" s="1322">
        <v>0</v>
      </c>
      <c r="AV10" s="1323">
        <v>0</v>
      </c>
      <c r="AW10" s="1321">
        <v>0</v>
      </c>
      <c r="AX10" s="1323">
        <v>1.0788000328000003</v>
      </c>
      <c r="AY10" s="1323">
        <v>1.0981130594000001</v>
      </c>
    </row>
    <row r="11" spans="1:51" x14ac:dyDescent="0.25">
      <c r="A11" s="736"/>
      <c r="B11" s="736" t="s">
        <v>693</v>
      </c>
      <c r="C11" s="1321">
        <v>0</v>
      </c>
      <c r="D11" s="1322">
        <v>0</v>
      </c>
      <c r="E11" s="1322">
        <v>0</v>
      </c>
      <c r="F11" s="1322">
        <v>0</v>
      </c>
      <c r="G11" s="1322">
        <v>0</v>
      </c>
      <c r="H11" s="1323">
        <v>0</v>
      </c>
      <c r="I11" s="1321">
        <v>0</v>
      </c>
      <c r="J11" s="1322">
        <v>0</v>
      </c>
      <c r="K11" s="1322">
        <v>0</v>
      </c>
      <c r="L11" s="1322">
        <v>0</v>
      </c>
      <c r="M11" s="1322">
        <v>0</v>
      </c>
      <c r="N11" s="1322">
        <v>0</v>
      </c>
      <c r="O11" s="1323">
        <v>0</v>
      </c>
      <c r="P11" s="1321">
        <v>0</v>
      </c>
      <c r="Q11" s="1322">
        <v>0</v>
      </c>
      <c r="R11" s="1322">
        <v>0</v>
      </c>
      <c r="S11" s="1322">
        <v>0</v>
      </c>
      <c r="T11" s="1322">
        <v>0</v>
      </c>
      <c r="U11" s="1322">
        <v>0</v>
      </c>
      <c r="V11" s="1322">
        <v>0</v>
      </c>
      <c r="W11" s="1322">
        <v>0</v>
      </c>
      <c r="X11" s="1322">
        <v>0</v>
      </c>
      <c r="Y11" s="1323">
        <v>0</v>
      </c>
      <c r="Z11" s="1321">
        <v>0</v>
      </c>
      <c r="AA11" s="1322">
        <v>0</v>
      </c>
      <c r="AB11" s="1322">
        <v>0</v>
      </c>
      <c r="AC11" s="1322">
        <v>0</v>
      </c>
      <c r="AD11" s="1322">
        <v>0</v>
      </c>
      <c r="AE11" s="1322">
        <v>0</v>
      </c>
      <c r="AF11" s="1322">
        <v>1.8191404938000002</v>
      </c>
      <c r="AG11" s="1322">
        <v>0</v>
      </c>
      <c r="AH11" s="1323">
        <v>0</v>
      </c>
      <c r="AI11" s="1321">
        <v>0</v>
      </c>
      <c r="AJ11" s="1322">
        <v>0</v>
      </c>
      <c r="AK11" s="1322">
        <v>0</v>
      </c>
      <c r="AL11" s="1322">
        <v>0</v>
      </c>
      <c r="AM11" s="1322">
        <v>0</v>
      </c>
      <c r="AN11" s="1323">
        <v>0</v>
      </c>
      <c r="AO11" s="1321">
        <v>0</v>
      </c>
      <c r="AP11" s="1323">
        <v>0</v>
      </c>
      <c r="AQ11" s="1321">
        <v>0</v>
      </c>
      <c r="AR11" s="1322">
        <v>0</v>
      </c>
      <c r="AS11" s="1322">
        <v>0</v>
      </c>
      <c r="AT11" s="1322">
        <v>0</v>
      </c>
      <c r="AU11" s="1322">
        <v>0</v>
      </c>
      <c r="AV11" s="1323">
        <v>0</v>
      </c>
      <c r="AW11" s="1321">
        <v>0</v>
      </c>
      <c r="AX11" s="1323">
        <v>0</v>
      </c>
      <c r="AY11" s="1323">
        <v>1.8191404938000002</v>
      </c>
    </row>
    <row r="12" spans="1:51" x14ac:dyDescent="0.25">
      <c r="A12" s="736"/>
      <c r="B12" s="736" t="s">
        <v>565</v>
      </c>
      <c r="C12" s="1321">
        <v>0</v>
      </c>
      <c r="D12" s="1322">
        <v>0</v>
      </c>
      <c r="E12" s="1322">
        <v>0</v>
      </c>
      <c r="F12" s="1322">
        <v>0</v>
      </c>
      <c r="G12" s="1322">
        <v>0</v>
      </c>
      <c r="H12" s="1323">
        <v>0</v>
      </c>
      <c r="I12" s="1321">
        <v>0</v>
      </c>
      <c r="J12" s="1322">
        <v>0</v>
      </c>
      <c r="K12" s="1322">
        <v>0</v>
      </c>
      <c r="L12" s="1322">
        <v>0</v>
      </c>
      <c r="M12" s="1322">
        <v>0</v>
      </c>
      <c r="N12" s="1322">
        <v>0</v>
      </c>
      <c r="O12" s="1323">
        <v>0</v>
      </c>
      <c r="P12" s="1321">
        <v>0</v>
      </c>
      <c r="Q12" s="1322">
        <v>0</v>
      </c>
      <c r="R12" s="1322">
        <v>0</v>
      </c>
      <c r="S12" s="1322">
        <v>0</v>
      </c>
      <c r="T12" s="1322">
        <v>0</v>
      </c>
      <c r="U12" s="1322">
        <v>0</v>
      </c>
      <c r="V12" s="1322">
        <v>0</v>
      </c>
      <c r="W12" s="1322">
        <v>0</v>
      </c>
      <c r="X12" s="1322">
        <v>0</v>
      </c>
      <c r="Y12" s="1323">
        <v>0</v>
      </c>
      <c r="Z12" s="1321">
        <v>0</v>
      </c>
      <c r="AA12" s="1322">
        <v>0</v>
      </c>
      <c r="AB12" s="1322">
        <v>0</v>
      </c>
      <c r="AC12" s="1322">
        <v>0</v>
      </c>
      <c r="AD12" s="1322">
        <v>0</v>
      </c>
      <c r="AE12" s="1322">
        <v>0</v>
      </c>
      <c r="AF12" s="1322">
        <v>0</v>
      </c>
      <c r="AG12" s="1322">
        <v>0</v>
      </c>
      <c r="AH12" s="1323">
        <v>0</v>
      </c>
      <c r="AI12" s="1321">
        <v>2.5789195194000003</v>
      </c>
      <c r="AJ12" s="1322">
        <v>0</v>
      </c>
      <c r="AK12" s="1322">
        <v>0</v>
      </c>
      <c r="AL12" s="1322">
        <v>0</v>
      </c>
      <c r="AM12" s="1322">
        <v>0</v>
      </c>
      <c r="AN12" s="1323">
        <v>0</v>
      </c>
      <c r="AO12" s="1321">
        <v>0</v>
      </c>
      <c r="AP12" s="1323">
        <v>0</v>
      </c>
      <c r="AQ12" s="1321">
        <v>0</v>
      </c>
      <c r="AR12" s="1322">
        <v>0</v>
      </c>
      <c r="AS12" s="1322">
        <v>0</v>
      </c>
      <c r="AT12" s="1322">
        <v>0</v>
      </c>
      <c r="AU12" s="1322">
        <v>0</v>
      </c>
      <c r="AV12" s="1323">
        <v>0</v>
      </c>
      <c r="AW12" s="1321">
        <v>0</v>
      </c>
      <c r="AX12" s="1323">
        <v>0</v>
      </c>
      <c r="AY12" s="1323">
        <v>2.5789195194000003</v>
      </c>
    </row>
    <row r="13" spans="1:51" x14ac:dyDescent="0.25">
      <c r="A13" s="736"/>
      <c r="B13" s="736" t="s">
        <v>567</v>
      </c>
      <c r="C13" s="1321">
        <v>0</v>
      </c>
      <c r="D13" s="1322">
        <v>0</v>
      </c>
      <c r="E13" s="1322">
        <v>0</v>
      </c>
      <c r="F13" s="1322">
        <v>0</v>
      </c>
      <c r="G13" s="1322">
        <v>0</v>
      </c>
      <c r="H13" s="1323">
        <v>0</v>
      </c>
      <c r="I13" s="1321">
        <v>0</v>
      </c>
      <c r="J13" s="1322">
        <v>0</v>
      </c>
      <c r="K13" s="1322">
        <v>0</v>
      </c>
      <c r="L13" s="1322">
        <v>0</v>
      </c>
      <c r="M13" s="1322">
        <v>0</v>
      </c>
      <c r="N13" s="1322">
        <v>0</v>
      </c>
      <c r="O13" s="1323">
        <v>0</v>
      </c>
      <c r="P13" s="1321">
        <v>0</v>
      </c>
      <c r="Q13" s="1322">
        <v>0</v>
      </c>
      <c r="R13" s="1322">
        <v>0</v>
      </c>
      <c r="S13" s="1322">
        <v>0</v>
      </c>
      <c r="T13" s="1322">
        <v>0</v>
      </c>
      <c r="U13" s="1322">
        <v>0</v>
      </c>
      <c r="V13" s="1322">
        <v>0</v>
      </c>
      <c r="W13" s="1322">
        <v>0</v>
      </c>
      <c r="X13" s="1322">
        <v>0</v>
      </c>
      <c r="Y13" s="1323">
        <v>0</v>
      </c>
      <c r="Z13" s="1321">
        <v>0</v>
      </c>
      <c r="AA13" s="1322">
        <v>0</v>
      </c>
      <c r="AB13" s="1322">
        <v>0</v>
      </c>
      <c r="AC13" s="1322">
        <v>0</v>
      </c>
      <c r="AD13" s="1322">
        <v>0</v>
      </c>
      <c r="AE13" s="1322">
        <v>0</v>
      </c>
      <c r="AF13" s="1322">
        <v>0</v>
      </c>
      <c r="AG13" s="1322">
        <v>0</v>
      </c>
      <c r="AH13" s="1323">
        <v>0</v>
      </c>
      <c r="AI13" s="1321">
        <v>1.7923356612000001</v>
      </c>
      <c r="AJ13" s="1322">
        <v>0</v>
      </c>
      <c r="AK13" s="1322">
        <v>0</v>
      </c>
      <c r="AL13" s="1322">
        <v>0</v>
      </c>
      <c r="AM13" s="1322">
        <v>0</v>
      </c>
      <c r="AN13" s="1323">
        <v>0</v>
      </c>
      <c r="AO13" s="1321">
        <v>0</v>
      </c>
      <c r="AP13" s="1323">
        <v>0</v>
      </c>
      <c r="AQ13" s="1321">
        <v>0</v>
      </c>
      <c r="AR13" s="1322">
        <v>0</v>
      </c>
      <c r="AS13" s="1322">
        <v>0</v>
      </c>
      <c r="AT13" s="1322">
        <v>0.3930725806</v>
      </c>
      <c r="AU13" s="1322">
        <v>0</v>
      </c>
      <c r="AV13" s="1323">
        <v>0</v>
      </c>
      <c r="AW13" s="1321">
        <v>0</v>
      </c>
      <c r="AX13" s="1323">
        <v>0</v>
      </c>
      <c r="AY13" s="1323">
        <v>2.1854082418000003</v>
      </c>
    </row>
    <row r="14" spans="1:51" x14ac:dyDescent="0.25">
      <c r="A14" s="736"/>
      <c r="B14" s="736" t="s">
        <v>596</v>
      </c>
      <c r="C14" s="1321">
        <v>0</v>
      </c>
      <c r="D14" s="1322">
        <v>0</v>
      </c>
      <c r="E14" s="1322">
        <v>0</v>
      </c>
      <c r="F14" s="1322">
        <v>0</v>
      </c>
      <c r="G14" s="1322">
        <v>0</v>
      </c>
      <c r="H14" s="1323">
        <v>0</v>
      </c>
      <c r="I14" s="1321">
        <v>0</v>
      </c>
      <c r="J14" s="1322">
        <v>0</v>
      </c>
      <c r="K14" s="1322">
        <v>0</v>
      </c>
      <c r="L14" s="1322">
        <v>0</v>
      </c>
      <c r="M14" s="1322">
        <v>0</v>
      </c>
      <c r="N14" s="1322">
        <v>0</v>
      </c>
      <c r="O14" s="1323">
        <v>0</v>
      </c>
      <c r="P14" s="1321">
        <v>0</v>
      </c>
      <c r="Q14" s="1322">
        <v>0</v>
      </c>
      <c r="R14" s="1322">
        <v>0</v>
      </c>
      <c r="S14" s="1322">
        <v>0</v>
      </c>
      <c r="T14" s="1322">
        <v>0</v>
      </c>
      <c r="U14" s="1322">
        <v>0</v>
      </c>
      <c r="V14" s="1322">
        <v>0</v>
      </c>
      <c r="W14" s="1322">
        <v>0</v>
      </c>
      <c r="X14" s="1322">
        <v>0</v>
      </c>
      <c r="Y14" s="1323">
        <v>0</v>
      </c>
      <c r="Z14" s="1321">
        <v>0</v>
      </c>
      <c r="AA14" s="1322">
        <v>0</v>
      </c>
      <c r="AB14" s="1322">
        <v>0</v>
      </c>
      <c r="AC14" s="1322">
        <v>0</v>
      </c>
      <c r="AD14" s="1322">
        <v>0</v>
      </c>
      <c r="AE14" s="1322">
        <v>0</v>
      </c>
      <c r="AF14" s="1322">
        <v>0</v>
      </c>
      <c r="AG14" s="1322">
        <v>0</v>
      </c>
      <c r="AH14" s="1323">
        <v>0</v>
      </c>
      <c r="AI14" s="1321">
        <v>1.6702125692000001</v>
      </c>
      <c r="AJ14" s="1322">
        <v>0</v>
      </c>
      <c r="AK14" s="1322">
        <v>0</v>
      </c>
      <c r="AL14" s="1322">
        <v>0</v>
      </c>
      <c r="AM14" s="1322">
        <v>0</v>
      </c>
      <c r="AN14" s="1323">
        <v>0</v>
      </c>
      <c r="AO14" s="1321">
        <v>0</v>
      </c>
      <c r="AP14" s="1323">
        <v>0</v>
      </c>
      <c r="AQ14" s="1321">
        <v>0</v>
      </c>
      <c r="AR14" s="1322">
        <v>0</v>
      </c>
      <c r="AS14" s="1322">
        <v>0</v>
      </c>
      <c r="AT14" s="1322">
        <v>0</v>
      </c>
      <c r="AU14" s="1322">
        <v>0</v>
      </c>
      <c r="AV14" s="1323">
        <v>0</v>
      </c>
      <c r="AW14" s="1321">
        <v>0</v>
      </c>
      <c r="AX14" s="1323">
        <v>0</v>
      </c>
      <c r="AY14" s="1323">
        <v>1.6702125692000001</v>
      </c>
    </row>
    <row r="15" spans="1:51" x14ac:dyDescent="0.25">
      <c r="A15" s="736"/>
      <c r="B15" s="736" t="s">
        <v>599</v>
      </c>
      <c r="C15" s="1321">
        <v>0</v>
      </c>
      <c r="D15" s="1322">
        <v>0</v>
      </c>
      <c r="E15" s="1322">
        <v>0</v>
      </c>
      <c r="F15" s="1322">
        <v>0</v>
      </c>
      <c r="G15" s="1322">
        <v>0</v>
      </c>
      <c r="H15" s="1323">
        <v>0</v>
      </c>
      <c r="I15" s="1321">
        <v>0</v>
      </c>
      <c r="J15" s="1322">
        <v>0</v>
      </c>
      <c r="K15" s="1322">
        <v>0</v>
      </c>
      <c r="L15" s="1322">
        <v>0</v>
      </c>
      <c r="M15" s="1322">
        <v>0</v>
      </c>
      <c r="N15" s="1322">
        <v>0</v>
      </c>
      <c r="O15" s="1323">
        <v>0</v>
      </c>
      <c r="P15" s="1321">
        <v>0</v>
      </c>
      <c r="Q15" s="1322">
        <v>0</v>
      </c>
      <c r="R15" s="1322">
        <v>0</v>
      </c>
      <c r="S15" s="1322">
        <v>0</v>
      </c>
      <c r="T15" s="1322">
        <v>0</v>
      </c>
      <c r="U15" s="1322">
        <v>0</v>
      </c>
      <c r="V15" s="1322">
        <v>0</v>
      </c>
      <c r="W15" s="1322">
        <v>0</v>
      </c>
      <c r="X15" s="1322">
        <v>0</v>
      </c>
      <c r="Y15" s="1323">
        <v>0</v>
      </c>
      <c r="Z15" s="1321">
        <v>0</v>
      </c>
      <c r="AA15" s="1322">
        <v>0</v>
      </c>
      <c r="AB15" s="1322">
        <v>0</v>
      </c>
      <c r="AC15" s="1322">
        <v>0</v>
      </c>
      <c r="AD15" s="1322">
        <v>0</v>
      </c>
      <c r="AE15" s="1322">
        <v>0</v>
      </c>
      <c r="AF15" s="1322">
        <v>0</v>
      </c>
      <c r="AG15" s="1322">
        <v>0</v>
      </c>
      <c r="AH15" s="1323">
        <v>0</v>
      </c>
      <c r="AI15" s="1321">
        <v>0.3162090246</v>
      </c>
      <c r="AJ15" s="1322">
        <v>0</v>
      </c>
      <c r="AK15" s="1322">
        <v>0</v>
      </c>
      <c r="AL15" s="1322">
        <v>0</v>
      </c>
      <c r="AM15" s="1322">
        <v>0</v>
      </c>
      <c r="AN15" s="1323">
        <v>0</v>
      </c>
      <c r="AO15" s="1321">
        <v>0</v>
      </c>
      <c r="AP15" s="1323">
        <v>0</v>
      </c>
      <c r="AQ15" s="1321">
        <v>0</v>
      </c>
      <c r="AR15" s="1322">
        <v>0</v>
      </c>
      <c r="AS15" s="1322">
        <v>0</v>
      </c>
      <c r="AT15" s="1322">
        <v>0</v>
      </c>
      <c r="AU15" s="1322">
        <v>0</v>
      </c>
      <c r="AV15" s="1323">
        <v>0</v>
      </c>
      <c r="AW15" s="1321">
        <v>0</v>
      </c>
      <c r="AX15" s="1323">
        <v>0</v>
      </c>
      <c r="AY15" s="1323">
        <v>0.3162090246</v>
      </c>
    </row>
    <row r="16" spans="1:51" x14ac:dyDescent="0.25">
      <c r="A16" s="736"/>
      <c r="B16" s="736" t="s">
        <v>587</v>
      </c>
      <c r="C16" s="1321">
        <v>0</v>
      </c>
      <c r="D16" s="1322">
        <v>1.2250918652</v>
      </c>
      <c r="E16" s="1322">
        <v>0</v>
      </c>
      <c r="F16" s="1322">
        <v>0</v>
      </c>
      <c r="G16" s="1322">
        <v>0</v>
      </c>
      <c r="H16" s="1323">
        <v>0</v>
      </c>
      <c r="I16" s="1321">
        <v>0</v>
      </c>
      <c r="J16" s="1322">
        <v>0</v>
      </c>
      <c r="K16" s="1322">
        <v>0</v>
      </c>
      <c r="L16" s="1322">
        <v>0</v>
      </c>
      <c r="M16" s="1322">
        <v>0</v>
      </c>
      <c r="N16" s="1322">
        <v>0</v>
      </c>
      <c r="O16" s="1323">
        <v>0</v>
      </c>
      <c r="P16" s="1321">
        <v>0</v>
      </c>
      <c r="Q16" s="1322">
        <v>0</v>
      </c>
      <c r="R16" s="1322">
        <v>0</v>
      </c>
      <c r="S16" s="1322">
        <v>0</v>
      </c>
      <c r="T16" s="1322">
        <v>0</v>
      </c>
      <c r="U16" s="1322">
        <v>0</v>
      </c>
      <c r="V16" s="1322">
        <v>0</v>
      </c>
      <c r="W16" s="1322">
        <v>0</v>
      </c>
      <c r="X16" s="1322">
        <v>0</v>
      </c>
      <c r="Y16" s="1323">
        <v>0</v>
      </c>
      <c r="Z16" s="1321">
        <v>0</v>
      </c>
      <c r="AA16" s="1322">
        <v>0</v>
      </c>
      <c r="AB16" s="1322">
        <v>0</v>
      </c>
      <c r="AC16" s="1322">
        <v>0</v>
      </c>
      <c r="AD16" s="1322">
        <v>0</v>
      </c>
      <c r="AE16" s="1322">
        <v>0</v>
      </c>
      <c r="AF16" s="1322">
        <v>0</v>
      </c>
      <c r="AG16" s="1322">
        <v>0</v>
      </c>
      <c r="AH16" s="1323">
        <v>0</v>
      </c>
      <c r="AI16" s="1321">
        <v>0.45111092460000002</v>
      </c>
      <c r="AJ16" s="1322">
        <v>0</v>
      </c>
      <c r="AK16" s="1322">
        <v>0</v>
      </c>
      <c r="AL16" s="1322">
        <v>0</v>
      </c>
      <c r="AM16" s="1322">
        <v>0</v>
      </c>
      <c r="AN16" s="1323">
        <v>0</v>
      </c>
      <c r="AO16" s="1321">
        <v>0</v>
      </c>
      <c r="AP16" s="1323">
        <v>0</v>
      </c>
      <c r="AQ16" s="1321">
        <v>0</v>
      </c>
      <c r="AR16" s="1322">
        <v>0</v>
      </c>
      <c r="AS16" s="1322">
        <v>0</v>
      </c>
      <c r="AT16" s="1322">
        <v>0</v>
      </c>
      <c r="AU16" s="1322">
        <v>0</v>
      </c>
      <c r="AV16" s="1323">
        <v>0</v>
      </c>
      <c r="AW16" s="1321">
        <v>0</v>
      </c>
      <c r="AX16" s="1323">
        <v>0</v>
      </c>
      <c r="AY16" s="1323">
        <v>1.6762027898</v>
      </c>
    </row>
    <row r="17" spans="1:51" x14ac:dyDescent="0.25">
      <c r="A17" s="736"/>
      <c r="B17" s="736" t="s">
        <v>823</v>
      </c>
      <c r="C17" s="1321">
        <v>0</v>
      </c>
      <c r="D17" s="1322">
        <v>0.20217668520000001</v>
      </c>
      <c r="E17" s="1322">
        <v>0</v>
      </c>
      <c r="F17" s="1322">
        <v>0</v>
      </c>
      <c r="G17" s="1322">
        <v>0</v>
      </c>
      <c r="H17" s="1323">
        <v>0</v>
      </c>
      <c r="I17" s="1321">
        <v>0</v>
      </c>
      <c r="J17" s="1322">
        <v>0</v>
      </c>
      <c r="K17" s="1322">
        <v>0</v>
      </c>
      <c r="L17" s="1322">
        <v>0</v>
      </c>
      <c r="M17" s="1322">
        <v>0</v>
      </c>
      <c r="N17" s="1322">
        <v>0</v>
      </c>
      <c r="O17" s="1323">
        <v>0</v>
      </c>
      <c r="P17" s="1321">
        <v>0</v>
      </c>
      <c r="Q17" s="1322">
        <v>0</v>
      </c>
      <c r="R17" s="1322">
        <v>0</v>
      </c>
      <c r="S17" s="1322">
        <v>0</v>
      </c>
      <c r="T17" s="1322">
        <v>0</v>
      </c>
      <c r="U17" s="1322">
        <v>0</v>
      </c>
      <c r="V17" s="1322">
        <v>0</v>
      </c>
      <c r="W17" s="1322">
        <v>0</v>
      </c>
      <c r="X17" s="1322">
        <v>0</v>
      </c>
      <c r="Y17" s="1323">
        <v>0</v>
      </c>
      <c r="Z17" s="1321">
        <v>0</v>
      </c>
      <c r="AA17" s="1322">
        <v>0</v>
      </c>
      <c r="AB17" s="1322">
        <v>0</v>
      </c>
      <c r="AC17" s="1322">
        <v>0</v>
      </c>
      <c r="AD17" s="1322">
        <v>0</v>
      </c>
      <c r="AE17" s="1322">
        <v>0</v>
      </c>
      <c r="AF17" s="1322">
        <v>0</v>
      </c>
      <c r="AG17" s="1322">
        <v>0</v>
      </c>
      <c r="AH17" s="1323">
        <v>0</v>
      </c>
      <c r="AI17" s="1321">
        <v>0</v>
      </c>
      <c r="AJ17" s="1322">
        <v>0</v>
      </c>
      <c r="AK17" s="1322">
        <v>0</v>
      </c>
      <c r="AL17" s="1322">
        <v>0</v>
      </c>
      <c r="AM17" s="1322">
        <v>0</v>
      </c>
      <c r="AN17" s="1323">
        <v>0</v>
      </c>
      <c r="AO17" s="1321">
        <v>0</v>
      </c>
      <c r="AP17" s="1323">
        <v>0</v>
      </c>
      <c r="AQ17" s="1321">
        <v>0</v>
      </c>
      <c r="AR17" s="1322">
        <v>0</v>
      </c>
      <c r="AS17" s="1322">
        <v>0</v>
      </c>
      <c r="AT17" s="1322">
        <v>0</v>
      </c>
      <c r="AU17" s="1322">
        <v>0</v>
      </c>
      <c r="AV17" s="1323">
        <v>0</v>
      </c>
      <c r="AW17" s="1321">
        <v>0</v>
      </c>
      <c r="AX17" s="1323">
        <v>0</v>
      </c>
      <c r="AY17" s="1323">
        <v>0.20217668520000001</v>
      </c>
    </row>
    <row r="18" spans="1:51" x14ac:dyDescent="0.25">
      <c r="A18" s="736"/>
      <c r="B18" s="736" t="s">
        <v>605</v>
      </c>
      <c r="C18" s="1321">
        <v>0</v>
      </c>
      <c r="D18" s="1322">
        <v>0</v>
      </c>
      <c r="E18" s="1322">
        <v>0</v>
      </c>
      <c r="F18" s="1322">
        <v>0</v>
      </c>
      <c r="G18" s="1322">
        <v>0</v>
      </c>
      <c r="H18" s="1323">
        <v>0</v>
      </c>
      <c r="I18" s="1321">
        <v>0</v>
      </c>
      <c r="J18" s="1322">
        <v>0</v>
      </c>
      <c r="K18" s="1322">
        <v>0</v>
      </c>
      <c r="L18" s="1322">
        <v>0</v>
      </c>
      <c r="M18" s="1322">
        <v>0</v>
      </c>
      <c r="N18" s="1322">
        <v>0</v>
      </c>
      <c r="O18" s="1323">
        <v>0</v>
      </c>
      <c r="P18" s="1321">
        <v>0</v>
      </c>
      <c r="Q18" s="1322">
        <v>0</v>
      </c>
      <c r="R18" s="1322">
        <v>0</v>
      </c>
      <c r="S18" s="1322">
        <v>0</v>
      </c>
      <c r="T18" s="1322">
        <v>0</v>
      </c>
      <c r="U18" s="1322">
        <v>0</v>
      </c>
      <c r="V18" s="1322">
        <v>0</v>
      </c>
      <c r="W18" s="1322">
        <v>0</v>
      </c>
      <c r="X18" s="1322">
        <v>0</v>
      </c>
      <c r="Y18" s="1323">
        <v>0</v>
      </c>
      <c r="Z18" s="1321">
        <v>0</v>
      </c>
      <c r="AA18" s="1322">
        <v>0</v>
      </c>
      <c r="AB18" s="1322">
        <v>0</v>
      </c>
      <c r="AC18" s="1322">
        <v>0</v>
      </c>
      <c r="AD18" s="1322">
        <v>0</v>
      </c>
      <c r="AE18" s="1322">
        <v>0</v>
      </c>
      <c r="AF18" s="1322">
        <v>0</v>
      </c>
      <c r="AG18" s="1322">
        <v>0</v>
      </c>
      <c r="AH18" s="1323">
        <v>0</v>
      </c>
      <c r="AI18" s="1321">
        <v>0.23960477659999999</v>
      </c>
      <c r="AJ18" s="1322">
        <v>0</v>
      </c>
      <c r="AK18" s="1322">
        <v>0</v>
      </c>
      <c r="AL18" s="1322">
        <v>0</v>
      </c>
      <c r="AM18" s="1322">
        <v>0</v>
      </c>
      <c r="AN18" s="1323">
        <v>0</v>
      </c>
      <c r="AO18" s="1321">
        <v>0</v>
      </c>
      <c r="AP18" s="1323">
        <v>0</v>
      </c>
      <c r="AQ18" s="1321">
        <v>0</v>
      </c>
      <c r="AR18" s="1322">
        <v>0</v>
      </c>
      <c r="AS18" s="1322">
        <v>0</v>
      </c>
      <c r="AT18" s="1322">
        <v>0</v>
      </c>
      <c r="AU18" s="1322">
        <v>0</v>
      </c>
      <c r="AV18" s="1323">
        <v>0</v>
      </c>
      <c r="AW18" s="1321">
        <v>0</v>
      </c>
      <c r="AX18" s="1323">
        <v>0</v>
      </c>
      <c r="AY18" s="1323">
        <v>0.23960477659999999</v>
      </c>
    </row>
    <row r="19" spans="1:51" x14ac:dyDescent="0.25">
      <c r="A19" s="736"/>
      <c r="B19" s="736" t="s">
        <v>573</v>
      </c>
      <c r="C19" s="1321">
        <v>0</v>
      </c>
      <c r="D19" s="1322">
        <v>3.4571587400000006E-2</v>
      </c>
      <c r="E19" s="1322">
        <v>0</v>
      </c>
      <c r="F19" s="1322">
        <v>0</v>
      </c>
      <c r="G19" s="1322">
        <v>0</v>
      </c>
      <c r="H19" s="1323">
        <v>0</v>
      </c>
      <c r="I19" s="1321">
        <v>0</v>
      </c>
      <c r="J19" s="1322">
        <v>0</v>
      </c>
      <c r="K19" s="1322">
        <v>0</v>
      </c>
      <c r="L19" s="1322">
        <v>0</v>
      </c>
      <c r="M19" s="1322">
        <v>0</v>
      </c>
      <c r="N19" s="1322">
        <v>0</v>
      </c>
      <c r="O19" s="1323">
        <v>0</v>
      </c>
      <c r="P19" s="1321">
        <v>0</v>
      </c>
      <c r="Q19" s="1322">
        <v>0</v>
      </c>
      <c r="R19" s="1322">
        <v>0</v>
      </c>
      <c r="S19" s="1322">
        <v>0</v>
      </c>
      <c r="T19" s="1322">
        <v>0</v>
      </c>
      <c r="U19" s="1322">
        <v>0</v>
      </c>
      <c r="V19" s="1322">
        <v>0</v>
      </c>
      <c r="W19" s="1322">
        <v>0</v>
      </c>
      <c r="X19" s="1322">
        <v>0</v>
      </c>
      <c r="Y19" s="1323">
        <v>0</v>
      </c>
      <c r="Z19" s="1321">
        <v>0</v>
      </c>
      <c r="AA19" s="1322">
        <v>0</v>
      </c>
      <c r="AB19" s="1322">
        <v>0</v>
      </c>
      <c r="AC19" s="1322">
        <v>0</v>
      </c>
      <c r="AD19" s="1322">
        <v>0</v>
      </c>
      <c r="AE19" s="1322">
        <v>0</v>
      </c>
      <c r="AF19" s="1322">
        <v>0</v>
      </c>
      <c r="AG19" s="1322">
        <v>0</v>
      </c>
      <c r="AH19" s="1323">
        <v>0</v>
      </c>
      <c r="AI19" s="1321">
        <v>0</v>
      </c>
      <c r="AJ19" s="1322">
        <v>0</v>
      </c>
      <c r="AK19" s="1322">
        <v>0</v>
      </c>
      <c r="AL19" s="1322">
        <v>0</v>
      </c>
      <c r="AM19" s="1322">
        <v>0</v>
      </c>
      <c r="AN19" s="1323">
        <v>0</v>
      </c>
      <c r="AO19" s="1321">
        <v>0</v>
      </c>
      <c r="AP19" s="1323">
        <v>0</v>
      </c>
      <c r="AQ19" s="1321">
        <v>0</v>
      </c>
      <c r="AR19" s="1322">
        <v>0</v>
      </c>
      <c r="AS19" s="1322">
        <v>0</v>
      </c>
      <c r="AT19" s="1322">
        <v>0</v>
      </c>
      <c r="AU19" s="1322">
        <v>0</v>
      </c>
      <c r="AV19" s="1323">
        <v>0</v>
      </c>
      <c r="AW19" s="1321">
        <v>0</v>
      </c>
      <c r="AX19" s="1323">
        <v>0</v>
      </c>
      <c r="AY19" s="1323">
        <v>3.4571587400000006E-2</v>
      </c>
    </row>
    <row r="20" spans="1:51" ht="15.75" thickBot="1" x14ac:dyDescent="0.3">
      <c r="A20" s="736"/>
      <c r="B20" s="736" t="s">
        <v>617</v>
      </c>
      <c r="C20" s="1321">
        <v>0</v>
      </c>
      <c r="D20" s="1322">
        <v>0</v>
      </c>
      <c r="E20" s="1322">
        <v>0</v>
      </c>
      <c r="F20" s="1322">
        <v>0</v>
      </c>
      <c r="G20" s="1322">
        <v>0</v>
      </c>
      <c r="H20" s="1323">
        <v>0</v>
      </c>
      <c r="I20" s="1321">
        <v>0</v>
      </c>
      <c r="J20" s="1322">
        <v>0</v>
      </c>
      <c r="K20" s="1322">
        <v>0</v>
      </c>
      <c r="L20" s="1322">
        <v>0</v>
      </c>
      <c r="M20" s="1322">
        <v>0</v>
      </c>
      <c r="N20" s="1322">
        <v>0</v>
      </c>
      <c r="O20" s="1323">
        <v>0</v>
      </c>
      <c r="P20" s="1321">
        <v>0</v>
      </c>
      <c r="Q20" s="1322">
        <v>0</v>
      </c>
      <c r="R20" s="1322">
        <v>0</v>
      </c>
      <c r="S20" s="1322">
        <v>0</v>
      </c>
      <c r="T20" s="1322">
        <v>0</v>
      </c>
      <c r="U20" s="1322">
        <v>0</v>
      </c>
      <c r="V20" s="1322">
        <v>0</v>
      </c>
      <c r="W20" s="1322">
        <v>0</v>
      </c>
      <c r="X20" s="1322">
        <v>0</v>
      </c>
      <c r="Y20" s="1323">
        <v>0</v>
      </c>
      <c r="Z20" s="1321">
        <v>0</v>
      </c>
      <c r="AA20" s="1322">
        <v>0</v>
      </c>
      <c r="AB20" s="1322">
        <v>0</v>
      </c>
      <c r="AC20" s="1322">
        <v>0</v>
      </c>
      <c r="AD20" s="1322">
        <v>0</v>
      </c>
      <c r="AE20" s="1322">
        <v>0</v>
      </c>
      <c r="AF20" s="1322">
        <v>0</v>
      </c>
      <c r="AG20" s="1322">
        <v>0</v>
      </c>
      <c r="AH20" s="1323">
        <v>0</v>
      </c>
      <c r="AI20" s="1321">
        <v>9.02034434E-2</v>
      </c>
      <c r="AJ20" s="1322">
        <v>0</v>
      </c>
      <c r="AK20" s="1322">
        <v>0</v>
      </c>
      <c r="AL20" s="1322">
        <v>0</v>
      </c>
      <c r="AM20" s="1322">
        <v>0</v>
      </c>
      <c r="AN20" s="1323">
        <v>0</v>
      </c>
      <c r="AO20" s="1321">
        <v>0</v>
      </c>
      <c r="AP20" s="1323">
        <v>0</v>
      </c>
      <c r="AQ20" s="1321">
        <v>0</v>
      </c>
      <c r="AR20" s="1322">
        <v>0</v>
      </c>
      <c r="AS20" s="1322">
        <v>0</v>
      </c>
      <c r="AT20" s="1322">
        <v>0</v>
      </c>
      <c r="AU20" s="1322">
        <v>0</v>
      </c>
      <c r="AV20" s="1323">
        <v>0</v>
      </c>
      <c r="AW20" s="1321">
        <v>0</v>
      </c>
      <c r="AX20" s="1323">
        <v>0</v>
      </c>
      <c r="AY20" s="1323">
        <v>9.02034434E-2</v>
      </c>
    </row>
    <row r="21" spans="1:51" ht="15.75" thickBot="1" x14ac:dyDescent="0.3">
      <c r="A21" s="1186" t="s">
        <v>527</v>
      </c>
      <c r="B21" s="1187"/>
      <c r="C21" s="1188">
        <v>2.1674646084000004</v>
      </c>
      <c r="D21" s="1189">
        <v>15.474788823200001</v>
      </c>
      <c r="E21" s="1189">
        <v>1.8455329718000002</v>
      </c>
      <c r="F21" s="1189">
        <v>0</v>
      </c>
      <c r="G21" s="1189">
        <v>1.0305235374000001</v>
      </c>
      <c r="H21" s="1190">
        <v>92.577071108200002</v>
      </c>
      <c r="I21" s="1188">
        <v>30.841709565799999</v>
      </c>
      <c r="J21" s="1189">
        <v>7.2412553388000003</v>
      </c>
      <c r="K21" s="1189">
        <v>24.640437773000002</v>
      </c>
      <c r="L21" s="1189">
        <v>14.277566051000001</v>
      </c>
      <c r="M21" s="1189">
        <v>15.3659172618</v>
      </c>
      <c r="N21" s="1189">
        <v>0</v>
      </c>
      <c r="O21" s="1190">
        <v>5.1751771400000006</v>
      </c>
      <c r="P21" s="1188">
        <v>7.3760977625999997</v>
      </c>
      <c r="Q21" s="1189">
        <v>0</v>
      </c>
      <c r="R21" s="1189">
        <v>0.57639640800000003</v>
      </c>
      <c r="S21" s="1189">
        <v>1.2256130194000001</v>
      </c>
      <c r="T21" s="1189">
        <v>0</v>
      </c>
      <c r="U21" s="1189">
        <v>0.26981765720000001</v>
      </c>
      <c r="V21" s="1189">
        <v>16.872894484600003</v>
      </c>
      <c r="W21" s="1189">
        <v>2.1074331600000002</v>
      </c>
      <c r="X21" s="1189">
        <v>1.9315390556000003</v>
      </c>
      <c r="Y21" s="1190">
        <v>0</v>
      </c>
      <c r="Z21" s="1188">
        <v>22.409624700400002</v>
      </c>
      <c r="AA21" s="1189">
        <v>100.5703507228</v>
      </c>
      <c r="AB21" s="1189">
        <v>17.4998471032</v>
      </c>
      <c r="AC21" s="1189">
        <v>18.7022692066</v>
      </c>
      <c r="AD21" s="1189">
        <v>3.6863315832000003</v>
      </c>
      <c r="AE21" s="1189">
        <v>21.9821350882</v>
      </c>
      <c r="AF21" s="1189">
        <v>54.938398631200002</v>
      </c>
      <c r="AG21" s="1189">
        <v>25.415751542999999</v>
      </c>
      <c r="AH21" s="1190">
        <v>0</v>
      </c>
      <c r="AI21" s="1188">
        <v>9.6813722936000008</v>
      </c>
      <c r="AJ21" s="1189">
        <v>20.952725752000003</v>
      </c>
      <c r="AK21" s="1189">
        <v>17.821093700200002</v>
      </c>
      <c r="AL21" s="1189">
        <v>14.311964423400001</v>
      </c>
      <c r="AM21" s="1189">
        <v>29.575905384200002</v>
      </c>
      <c r="AN21" s="1190">
        <v>29.769825304800001</v>
      </c>
      <c r="AO21" s="1188">
        <v>0</v>
      </c>
      <c r="AP21" s="1190">
        <v>0</v>
      </c>
      <c r="AQ21" s="1188">
        <v>12.943084420000002</v>
      </c>
      <c r="AR21" s="1189">
        <v>3.2212469758000002</v>
      </c>
      <c r="AS21" s="1189">
        <v>6.5494084921999995</v>
      </c>
      <c r="AT21" s="1189">
        <v>0</v>
      </c>
      <c r="AU21" s="1189">
        <v>0</v>
      </c>
      <c r="AV21" s="1190">
        <v>2.0709318546</v>
      </c>
      <c r="AW21" s="1188">
        <v>0</v>
      </c>
      <c r="AX21" s="1190">
        <v>4.7275242728000011</v>
      </c>
      <c r="AY21" s="1190">
        <v>657.82702717899997</v>
      </c>
    </row>
    <row r="22" spans="1:51" x14ac:dyDescent="0.25">
      <c r="A22" s="736"/>
      <c r="B22" s="736" t="s">
        <v>681</v>
      </c>
      <c r="C22" s="1321">
        <v>0</v>
      </c>
      <c r="D22" s="1322">
        <v>0</v>
      </c>
      <c r="E22" s="1322">
        <v>0</v>
      </c>
      <c r="F22" s="1322">
        <v>0</v>
      </c>
      <c r="G22" s="1322">
        <v>0</v>
      </c>
      <c r="H22" s="1323">
        <v>0</v>
      </c>
      <c r="I22" s="1321">
        <v>0</v>
      </c>
      <c r="J22" s="1322">
        <v>0</v>
      </c>
      <c r="K22" s="1322">
        <v>0</v>
      </c>
      <c r="L22" s="1322">
        <v>0</v>
      </c>
      <c r="M22" s="1322">
        <v>0</v>
      </c>
      <c r="N22" s="1322">
        <v>0</v>
      </c>
      <c r="O22" s="1323">
        <v>0</v>
      </c>
      <c r="P22" s="1321">
        <v>0</v>
      </c>
      <c r="Q22" s="1322">
        <v>0</v>
      </c>
      <c r="R22" s="1322">
        <v>0</v>
      </c>
      <c r="S22" s="1322">
        <v>0</v>
      </c>
      <c r="T22" s="1322">
        <v>0</v>
      </c>
      <c r="U22" s="1322">
        <v>0</v>
      </c>
      <c r="V22" s="1322">
        <v>0</v>
      </c>
      <c r="W22" s="1322">
        <v>0</v>
      </c>
      <c r="X22" s="1322">
        <v>0</v>
      </c>
      <c r="Y22" s="1323">
        <v>0</v>
      </c>
      <c r="Z22" s="1321">
        <v>0.37169880999999999</v>
      </c>
      <c r="AA22" s="1322">
        <v>0</v>
      </c>
      <c r="AB22" s="1322">
        <v>0</v>
      </c>
      <c r="AC22" s="1322">
        <v>0</v>
      </c>
      <c r="AD22" s="1322">
        <v>0</v>
      </c>
      <c r="AE22" s="1322">
        <v>0</v>
      </c>
      <c r="AF22" s="1322">
        <v>0.61949799380000004</v>
      </c>
      <c r="AG22" s="1322">
        <v>0</v>
      </c>
      <c r="AH22" s="1323">
        <v>0</v>
      </c>
      <c r="AI22" s="1321">
        <v>0</v>
      </c>
      <c r="AJ22" s="1322">
        <v>0</v>
      </c>
      <c r="AK22" s="1322">
        <v>0.15487451560000001</v>
      </c>
      <c r="AL22" s="1322">
        <v>1.8584939813999999</v>
      </c>
      <c r="AM22" s="1322">
        <v>6.0256559986000005</v>
      </c>
      <c r="AN22" s="1323">
        <v>0</v>
      </c>
      <c r="AO22" s="1321">
        <v>0</v>
      </c>
      <c r="AP22" s="1323">
        <v>0</v>
      </c>
      <c r="AQ22" s="1321">
        <v>1.9242373402000001</v>
      </c>
      <c r="AR22" s="1322">
        <v>0</v>
      </c>
      <c r="AS22" s="1322">
        <v>0.95733200220000003</v>
      </c>
      <c r="AT22" s="1322">
        <v>0</v>
      </c>
      <c r="AU22" s="1322">
        <v>0</v>
      </c>
      <c r="AV22" s="1323">
        <v>0</v>
      </c>
      <c r="AW22" s="1321">
        <v>0</v>
      </c>
      <c r="AX22" s="1323">
        <v>0</v>
      </c>
      <c r="AY22" s="1323">
        <v>11.9117906418</v>
      </c>
    </row>
    <row r="23" spans="1:51" x14ac:dyDescent="0.25">
      <c r="A23" s="736"/>
      <c r="B23" s="736" t="s">
        <v>682</v>
      </c>
      <c r="C23" s="1321">
        <v>0</v>
      </c>
      <c r="D23" s="1322">
        <v>0</v>
      </c>
      <c r="E23" s="1322">
        <v>0</v>
      </c>
      <c r="F23" s="1322">
        <v>0</v>
      </c>
      <c r="G23" s="1322">
        <v>0</v>
      </c>
      <c r="H23" s="1323">
        <v>0</v>
      </c>
      <c r="I23" s="1321">
        <v>5.2523624300000007</v>
      </c>
      <c r="J23" s="1322">
        <v>0</v>
      </c>
      <c r="K23" s="1322">
        <v>1.6535394078000001</v>
      </c>
      <c r="L23" s="1322">
        <v>0</v>
      </c>
      <c r="M23" s="1322">
        <v>2.0219459666000001</v>
      </c>
      <c r="N23" s="1322">
        <v>0</v>
      </c>
      <c r="O23" s="1323">
        <v>0</v>
      </c>
      <c r="P23" s="1321">
        <v>0</v>
      </c>
      <c r="Q23" s="1322">
        <v>0</v>
      </c>
      <c r="R23" s="1322">
        <v>0</v>
      </c>
      <c r="S23" s="1322">
        <v>0</v>
      </c>
      <c r="T23" s="1322">
        <v>0</v>
      </c>
      <c r="U23" s="1322">
        <v>0</v>
      </c>
      <c r="V23" s="1322">
        <v>0</v>
      </c>
      <c r="W23" s="1322">
        <v>0</v>
      </c>
      <c r="X23" s="1322">
        <v>0</v>
      </c>
      <c r="Y23" s="1323">
        <v>0</v>
      </c>
      <c r="Z23" s="1321">
        <v>2.3743707148000004</v>
      </c>
      <c r="AA23" s="1322">
        <v>10.272069743599999</v>
      </c>
      <c r="AB23" s="1322">
        <v>0</v>
      </c>
      <c r="AC23" s="1322">
        <v>0</v>
      </c>
      <c r="AD23" s="1322">
        <v>0.62621612900000001</v>
      </c>
      <c r="AE23" s="1322">
        <v>0</v>
      </c>
      <c r="AF23" s="1322">
        <v>8.1465239884000002</v>
      </c>
      <c r="AG23" s="1322">
        <v>1.3787677330000001</v>
      </c>
      <c r="AH23" s="1323">
        <v>0</v>
      </c>
      <c r="AI23" s="1321">
        <v>0</v>
      </c>
      <c r="AJ23" s="1322">
        <v>0</v>
      </c>
      <c r="AK23" s="1322">
        <v>0</v>
      </c>
      <c r="AL23" s="1322">
        <v>0</v>
      </c>
      <c r="AM23" s="1322">
        <v>3.2128320196000004</v>
      </c>
      <c r="AN23" s="1323">
        <v>0</v>
      </c>
      <c r="AO23" s="1321">
        <v>0</v>
      </c>
      <c r="AP23" s="1323">
        <v>0</v>
      </c>
      <c r="AQ23" s="1321">
        <v>0</v>
      </c>
      <c r="AR23" s="1322">
        <v>0</v>
      </c>
      <c r="AS23" s="1322">
        <v>0</v>
      </c>
      <c r="AT23" s="1322">
        <v>0</v>
      </c>
      <c r="AU23" s="1322">
        <v>0</v>
      </c>
      <c r="AV23" s="1323">
        <v>0</v>
      </c>
      <c r="AW23" s="1321">
        <v>0</v>
      </c>
      <c r="AX23" s="1323">
        <v>0</v>
      </c>
      <c r="AY23" s="1323">
        <v>34.938628132800005</v>
      </c>
    </row>
    <row r="24" spans="1:51" x14ac:dyDescent="0.25">
      <c r="A24" s="736"/>
      <c r="B24" s="736" t="s">
        <v>673</v>
      </c>
      <c r="C24" s="1321">
        <v>0</v>
      </c>
      <c r="D24" s="1322">
        <v>0</v>
      </c>
      <c r="E24" s="1322">
        <v>0</v>
      </c>
      <c r="F24" s="1322">
        <v>0</v>
      </c>
      <c r="G24" s="1322">
        <v>0</v>
      </c>
      <c r="H24" s="1323">
        <v>0</v>
      </c>
      <c r="I24" s="1321">
        <v>1.2652409070000001</v>
      </c>
      <c r="J24" s="1322">
        <v>0</v>
      </c>
      <c r="K24" s="1322">
        <v>0</v>
      </c>
      <c r="L24" s="1322">
        <v>0</v>
      </c>
      <c r="M24" s="1322">
        <v>0</v>
      </c>
      <c r="N24" s="1322">
        <v>0</v>
      </c>
      <c r="O24" s="1323">
        <v>0</v>
      </c>
      <c r="P24" s="1321">
        <v>0</v>
      </c>
      <c r="Q24" s="1322">
        <v>0</v>
      </c>
      <c r="R24" s="1322">
        <v>0</v>
      </c>
      <c r="S24" s="1322">
        <v>0</v>
      </c>
      <c r="T24" s="1322">
        <v>0</v>
      </c>
      <c r="U24" s="1322">
        <v>0</v>
      </c>
      <c r="V24" s="1322">
        <v>0.20552724640000003</v>
      </c>
      <c r="W24" s="1322">
        <v>0</v>
      </c>
      <c r="X24" s="1322">
        <v>0</v>
      </c>
      <c r="Y24" s="1323">
        <v>0</v>
      </c>
      <c r="Z24" s="1321">
        <v>0</v>
      </c>
      <c r="AA24" s="1322">
        <v>2.3639035210000001</v>
      </c>
      <c r="AB24" s="1322">
        <v>0</v>
      </c>
      <c r="AC24" s="1322">
        <v>0</v>
      </c>
      <c r="AD24" s="1322">
        <v>0</v>
      </c>
      <c r="AE24" s="1322">
        <v>0</v>
      </c>
      <c r="AF24" s="1322">
        <v>2.2616218128000001</v>
      </c>
      <c r="AG24" s="1322">
        <v>0.29096600820000001</v>
      </c>
      <c r="AH24" s="1323">
        <v>0</v>
      </c>
      <c r="AI24" s="1321">
        <v>0</v>
      </c>
      <c r="AJ24" s="1322">
        <v>0</v>
      </c>
      <c r="AK24" s="1322">
        <v>1.0228170134000001</v>
      </c>
      <c r="AL24" s="1322">
        <v>0</v>
      </c>
      <c r="AM24" s="1322">
        <v>4.091267985</v>
      </c>
      <c r="AN24" s="1323">
        <v>0</v>
      </c>
      <c r="AO24" s="1321">
        <v>0</v>
      </c>
      <c r="AP24" s="1323">
        <v>0</v>
      </c>
      <c r="AQ24" s="1321">
        <v>0</v>
      </c>
      <c r="AR24" s="1322">
        <v>0</v>
      </c>
      <c r="AS24" s="1322">
        <v>0</v>
      </c>
      <c r="AT24" s="1322">
        <v>0</v>
      </c>
      <c r="AU24" s="1322">
        <v>0</v>
      </c>
      <c r="AV24" s="1323">
        <v>0</v>
      </c>
      <c r="AW24" s="1321">
        <v>0</v>
      </c>
      <c r="AX24" s="1323">
        <v>0</v>
      </c>
      <c r="AY24" s="1323">
        <v>11.501344493800001</v>
      </c>
    </row>
    <row r="25" spans="1:51" x14ac:dyDescent="0.25">
      <c r="A25" s="736"/>
      <c r="B25" s="736" t="s">
        <v>683</v>
      </c>
      <c r="C25" s="1321">
        <v>0</v>
      </c>
      <c r="D25" s="1322">
        <v>4.3975105272000006</v>
      </c>
      <c r="E25" s="1322">
        <v>1.7491695228000002</v>
      </c>
      <c r="F25" s="1322">
        <v>0</v>
      </c>
      <c r="G25" s="1322">
        <v>0</v>
      </c>
      <c r="H25" s="1323">
        <v>8.924796133400001</v>
      </c>
      <c r="I25" s="1321">
        <v>2.5167869902000004</v>
      </c>
      <c r="J25" s="1322">
        <v>0</v>
      </c>
      <c r="K25" s="1322">
        <v>1.0015899782</v>
      </c>
      <c r="L25" s="1322">
        <v>0</v>
      </c>
      <c r="M25" s="1322">
        <v>2.2163100035999999</v>
      </c>
      <c r="N25" s="1322">
        <v>0</v>
      </c>
      <c r="O25" s="1323">
        <v>0</v>
      </c>
      <c r="P25" s="1321">
        <v>0</v>
      </c>
      <c r="Q25" s="1322">
        <v>0</v>
      </c>
      <c r="R25" s="1322">
        <v>0</v>
      </c>
      <c r="S25" s="1322">
        <v>0</v>
      </c>
      <c r="T25" s="1322">
        <v>0</v>
      </c>
      <c r="U25" s="1322">
        <v>0</v>
      </c>
      <c r="V25" s="1322">
        <v>11.0465996214</v>
      </c>
      <c r="W25" s="1322">
        <v>2.1074331600000002</v>
      </c>
      <c r="X25" s="1322">
        <v>0</v>
      </c>
      <c r="Y25" s="1323">
        <v>0</v>
      </c>
      <c r="Z25" s="1321">
        <v>3.0425589992000002</v>
      </c>
      <c r="AA25" s="1322">
        <v>28.634360986000001</v>
      </c>
      <c r="AB25" s="1322">
        <v>0</v>
      </c>
      <c r="AC25" s="1322">
        <v>0</v>
      </c>
      <c r="AD25" s="1322">
        <v>0.30100109060000002</v>
      </c>
      <c r="AE25" s="1322">
        <v>0</v>
      </c>
      <c r="AF25" s="1322">
        <v>11.789153873000002</v>
      </c>
      <c r="AG25" s="1322">
        <v>6.2977257252000003</v>
      </c>
      <c r="AH25" s="1323">
        <v>0</v>
      </c>
      <c r="AI25" s="1321">
        <v>0</v>
      </c>
      <c r="AJ25" s="1322">
        <v>0</v>
      </c>
      <c r="AK25" s="1322">
        <v>0</v>
      </c>
      <c r="AL25" s="1322">
        <v>1.450238986</v>
      </c>
      <c r="AM25" s="1322">
        <v>4.3463028224000002</v>
      </c>
      <c r="AN25" s="1323">
        <v>3.0487533048</v>
      </c>
      <c r="AO25" s="1321">
        <v>0</v>
      </c>
      <c r="AP25" s="1323">
        <v>0</v>
      </c>
      <c r="AQ25" s="1321">
        <v>1.0018590274000001</v>
      </c>
      <c r="AR25" s="1322">
        <v>0</v>
      </c>
      <c r="AS25" s="1322">
        <v>1.0018590274000001</v>
      </c>
      <c r="AT25" s="1322">
        <v>0</v>
      </c>
      <c r="AU25" s="1322">
        <v>0</v>
      </c>
      <c r="AV25" s="1323">
        <v>1.4903065996</v>
      </c>
      <c r="AW25" s="1321">
        <v>0</v>
      </c>
      <c r="AX25" s="1323">
        <v>4.0554760036000008</v>
      </c>
      <c r="AY25" s="1323">
        <v>100.41979238200001</v>
      </c>
    </row>
    <row r="26" spans="1:51" x14ac:dyDescent="0.25">
      <c r="A26" s="736"/>
      <c r="B26" s="736" t="s">
        <v>693</v>
      </c>
      <c r="C26" s="1321">
        <v>0</v>
      </c>
      <c r="D26" s="1322">
        <v>0.38545379600000002</v>
      </c>
      <c r="E26" s="1322">
        <v>9.6363449000000004E-2</v>
      </c>
      <c r="F26" s="1322">
        <v>0</v>
      </c>
      <c r="G26" s="1322">
        <v>0</v>
      </c>
      <c r="H26" s="1323">
        <v>6.2124944098000006</v>
      </c>
      <c r="I26" s="1321">
        <v>0</v>
      </c>
      <c r="J26" s="1322">
        <v>0.11563613880000001</v>
      </c>
      <c r="K26" s="1322">
        <v>5.3948358491999997</v>
      </c>
      <c r="L26" s="1322">
        <v>8.9333516510000006</v>
      </c>
      <c r="M26" s="1322">
        <v>0</v>
      </c>
      <c r="N26" s="1322">
        <v>0</v>
      </c>
      <c r="O26" s="1323">
        <v>5.1751771400000006</v>
      </c>
      <c r="P26" s="1321">
        <v>7.3760977625999997</v>
      </c>
      <c r="Q26" s="1322">
        <v>0</v>
      </c>
      <c r="R26" s="1322">
        <v>0.57639640800000003</v>
      </c>
      <c r="S26" s="1322">
        <v>1.2256130194000001</v>
      </c>
      <c r="T26" s="1322">
        <v>0</v>
      </c>
      <c r="U26" s="1322">
        <v>0.26981765720000001</v>
      </c>
      <c r="V26" s="1322">
        <v>5.6207676168000003</v>
      </c>
      <c r="W26" s="1322">
        <v>0</v>
      </c>
      <c r="X26" s="1322">
        <v>0</v>
      </c>
      <c r="Y26" s="1323">
        <v>0</v>
      </c>
      <c r="Z26" s="1321">
        <v>0</v>
      </c>
      <c r="AA26" s="1322">
        <v>6.1952415098000007</v>
      </c>
      <c r="AB26" s="1322">
        <v>10.371964103200002</v>
      </c>
      <c r="AC26" s="1322">
        <v>11.574386206600002</v>
      </c>
      <c r="AD26" s="1322">
        <v>0.5156542636</v>
      </c>
      <c r="AE26" s="1322">
        <v>14.854252088200001</v>
      </c>
      <c r="AF26" s="1322">
        <v>2.4404509682</v>
      </c>
      <c r="AG26" s="1322">
        <v>1.3429457048</v>
      </c>
      <c r="AH26" s="1323">
        <v>0</v>
      </c>
      <c r="AI26" s="1321">
        <v>5.5534812382000007</v>
      </c>
      <c r="AJ26" s="1322">
        <v>0</v>
      </c>
      <c r="AK26" s="1322">
        <v>6.5935615102000007</v>
      </c>
      <c r="AL26" s="1322">
        <v>4.8870635198000008</v>
      </c>
      <c r="AM26" s="1322">
        <v>5.5534812382000007</v>
      </c>
      <c r="AN26" s="1323">
        <v>0</v>
      </c>
      <c r="AO26" s="1321">
        <v>0</v>
      </c>
      <c r="AP26" s="1323">
        <v>0</v>
      </c>
      <c r="AQ26" s="1321">
        <v>0.30547648599999999</v>
      </c>
      <c r="AR26" s="1322">
        <v>0</v>
      </c>
      <c r="AS26" s="1322">
        <v>3.2177017278000002</v>
      </c>
      <c r="AT26" s="1322">
        <v>0</v>
      </c>
      <c r="AU26" s="1322">
        <v>0</v>
      </c>
      <c r="AV26" s="1323">
        <v>0.58062525499999995</v>
      </c>
      <c r="AW26" s="1321">
        <v>0</v>
      </c>
      <c r="AX26" s="1323">
        <v>0.67204826920000005</v>
      </c>
      <c r="AY26" s="1323">
        <v>116.04033898660002</v>
      </c>
    </row>
    <row r="27" spans="1:51" x14ac:dyDescent="0.25">
      <c r="A27" s="736"/>
      <c r="B27" s="736" t="s">
        <v>684</v>
      </c>
      <c r="C27" s="1321">
        <v>0</v>
      </c>
      <c r="D27" s="1322">
        <v>0</v>
      </c>
      <c r="E27" s="1322">
        <v>0</v>
      </c>
      <c r="F27" s="1322">
        <v>0</v>
      </c>
      <c r="G27" s="1322">
        <v>0</v>
      </c>
      <c r="H27" s="1323">
        <v>0</v>
      </c>
      <c r="I27" s="1321">
        <v>1.0039299928000001</v>
      </c>
      <c r="J27" s="1322">
        <v>0</v>
      </c>
      <c r="K27" s="1322">
        <v>2.0078599856000001</v>
      </c>
      <c r="L27" s="1322">
        <v>0</v>
      </c>
      <c r="M27" s="1322">
        <v>1.0039299928000001</v>
      </c>
      <c r="N27" s="1322">
        <v>0</v>
      </c>
      <c r="O27" s="1323">
        <v>0</v>
      </c>
      <c r="P27" s="1321">
        <v>0</v>
      </c>
      <c r="Q27" s="1322">
        <v>0</v>
      </c>
      <c r="R27" s="1322">
        <v>0</v>
      </c>
      <c r="S27" s="1322">
        <v>0</v>
      </c>
      <c r="T27" s="1322">
        <v>0</v>
      </c>
      <c r="U27" s="1322">
        <v>0</v>
      </c>
      <c r="V27" s="1322">
        <v>0</v>
      </c>
      <c r="W27" s="1322">
        <v>0</v>
      </c>
      <c r="X27" s="1322">
        <v>0</v>
      </c>
      <c r="Y27" s="1323">
        <v>0</v>
      </c>
      <c r="Z27" s="1321">
        <v>2.8452831666000002</v>
      </c>
      <c r="AA27" s="1322">
        <v>10.626962994200001</v>
      </c>
      <c r="AB27" s="1322">
        <v>0</v>
      </c>
      <c r="AC27" s="1322">
        <v>0</v>
      </c>
      <c r="AD27" s="1322">
        <v>0.30689218420000003</v>
      </c>
      <c r="AE27" s="1322">
        <v>0</v>
      </c>
      <c r="AF27" s="1322">
        <v>5.0577379874000004</v>
      </c>
      <c r="AG27" s="1322">
        <v>3.0689219791999998</v>
      </c>
      <c r="AH27" s="1323">
        <v>0</v>
      </c>
      <c r="AI27" s="1321">
        <v>1.0039299928000001</v>
      </c>
      <c r="AJ27" s="1322">
        <v>0</v>
      </c>
      <c r="AK27" s="1322">
        <v>1.0039299928000001</v>
      </c>
      <c r="AL27" s="1322">
        <v>0</v>
      </c>
      <c r="AM27" s="1322">
        <v>0</v>
      </c>
      <c r="AN27" s="1323">
        <v>0</v>
      </c>
      <c r="AO27" s="1321">
        <v>0</v>
      </c>
      <c r="AP27" s="1323">
        <v>0</v>
      </c>
      <c r="AQ27" s="1321">
        <v>1.0843524482</v>
      </c>
      <c r="AR27" s="1322">
        <v>0</v>
      </c>
      <c r="AS27" s="1322">
        <v>0</v>
      </c>
      <c r="AT27" s="1322">
        <v>0</v>
      </c>
      <c r="AU27" s="1322">
        <v>0</v>
      </c>
      <c r="AV27" s="1323">
        <v>0</v>
      </c>
      <c r="AW27" s="1321">
        <v>0</v>
      </c>
      <c r="AX27" s="1323">
        <v>0</v>
      </c>
      <c r="AY27" s="1323">
        <v>29.013730716600001</v>
      </c>
    </row>
    <row r="28" spans="1:51" x14ac:dyDescent="0.25">
      <c r="A28" s="736"/>
      <c r="B28" s="736" t="s">
        <v>694</v>
      </c>
      <c r="C28" s="1321">
        <v>0</v>
      </c>
      <c r="D28" s="1322">
        <v>0</v>
      </c>
      <c r="E28" s="1322">
        <v>0</v>
      </c>
      <c r="F28" s="1322">
        <v>0</v>
      </c>
      <c r="G28" s="1322">
        <v>0</v>
      </c>
      <c r="H28" s="1323">
        <v>0</v>
      </c>
      <c r="I28" s="1321">
        <v>0</v>
      </c>
      <c r="J28" s="1322">
        <v>0</v>
      </c>
      <c r="K28" s="1322">
        <v>0</v>
      </c>
      <c r="L28" s="1322">
        <v>0</v>
      </c>
      <c r="M28" s="1322">
        <v>0</v>
      </c>
      <c r="N28" s="1322">
        <v>0</v>
      </c>
      <c r="O28" s="1323">
        <v>0</v>
      </c>
      <c r="P28" s="1321">
        <v>0</v>
      </c>
      <c r="Q28" s="1322">
        <v>0</v>
      </c>
      <c r="R28" s="1322">
        <v>0</v>
      </c>
      <c r="S28" s="1322">
        <v>0</v>
      </c>
      <c r="T28" s="1322">
        <v>0</v>
      </c>
      <c r="U28" s="1322">
        <v>0</v>
      </c>
      <c r="V28" s="1322">
        <v>0</v>
      </c>
      <c r="W28" s="1322">
        <v>0</v>
      </c>
      <c r="X28" s="1322">
        <v>0</v>
      </c>
      <c r="Y28" s="1323">
        <v>0</v>
      </c>
      <c r="Z28" s="1321">
        <v>1.0026640484</v>
      </c>
      <c r="AA28" s="1322">
        <v>3.4333648986000003</v>
      </c>
      <c r="AB28" s="1322">
        <v>0</v>
      </c>
      <c r="AC28" s="1322">
        <v>0</v>
      </c>
      <c r="AD28" s="1322">
        <v>0.55703556720000003</v>
      </c>
      <c r="AE28" s="1322">
        <v>0</v>
      </c>
      <c r="AF28" s="1322">
        <v>4.5474361016000007</v>
      </c>
      <c r="AG28" s="1322">
        <v>0</v>
      </c>
      <c r="AH28" s="1323">
        <v>0</v>
      </c>
      <c r="AI28" s="1321">
        <v>0</v>
      </c>
      <c r="AJ28" s="1322">
        <v>0</v>
      </c>
      <c r="AK28" s="1322">
        <v>0</v>
      </c>
      <c r="AL28" s="1322">
        <v>0</v>
      </c>
      <c r="AM28" s="1322">
        <v>0</v>
      </c>
      <c r="AN28" s="1323">
        <v>0</v>
      </c>
      <c r="AO28" s="1321">
        <v>0</v>
      </c>
      <c r="AP28" s="1323">
        <v>0</v>
      </c>
      <c r="AQ28" s="1321">
        <v>0</v>
      </c>
      <c r="AR28" s="1322">
        <v>0</v>
      </c>
      <c r="AS28" s="1322">
        <v>0</v>
      </c>
      <c r="AT28" s="1322">
        <v>0</v>
      </c>
      <c r="AU28" s="1322">
        <v>0</v>
      </c>
      <c r="AV28" s="1323">
        <v>0</v>
      </c>
      <c r="AW28" s="1321">
        <v>0</v>
      </c>
      <c r="AX28" s="1323">
        <v>0</v>
      </c>
      <c r="AY28" s="1323">
        <v>9.540500615800001</v>
      </c>
    </row>
    <row r="29" spans="1:51" x14ac:dyDescent="0.25">
      <c r="A29" s="736"/>
      <c r="B29" s="736" t="s">
        <v>685</v>
      </c>
      <c r="C29" s="1321">
        <v>0</v>
      </c>
      <c r="D29" s="1322">
        <v>0</v>
      </c>
      <c r="E29" s="1322">
        <v>0</v>
      </c>
      <c r="F29" s="1322">
        <v>0</v>
      </c>
      <c r="G29" s="1322">
        <v>0</v>
      </c>
      <c r="H29" s="1323">
        <v>9.0812674511999987</v>
      </c>
      <c r="I29" s="1321">
        <v>8.5081188416</v>
      </c>
      <c r="J29" s="1322">
        <v>0</v>
      </c>
      <c r="K29" s="1322">
        <v>5.4126789149999999</v>
      </c>
      <c r="L29" s="1322">
        <v>0</v>
      </c>
      <c r="M29" s="1322">
        <v>4.0476800252</v>
      </c>
      <c r="N29" s="1322">
        <v>0</v>
      </c>
      <c r="O29" s="1323">
        <v>0</v>
      </c>
      <c r="P29" s="1321">
        <v>0</v>
      </c>
      <c r="Q29" s="1322">
        <v>0</v>
      </c>
      <c r="R29" s="1322">
        <v>0</v>
      </c>
      <c r="S29" s="1322">
        <v>0</v>
      </c>
      <c r="T29" s="1322">
        <v>0</v>
      </c>
      <c r="U29" s="1322">
        <v>0</v>
      </c>
      <c r="V29" s="1322">
        <v>0</v>
      </c>
      <c r="W29" s="1322">
        <v>0</v>
      </c>
      <c r="X29" s="1322">
        <v>1.9315390556000003</v>
      </c>
      <c r="Y29" s="1323">
        <v>0</v>
      </c>
      <c r="Z29" s="1321">
        <v>7.1497939772000008</v>
      </c>
      <c r="AA29" s="1322">
        <v>22.931287706600003</v>
      </c>
      <c r="AB29" s="1322">
        <v>0</v>
      </c>
      <c r="AC29" s="1322">
        <v>0</v>
      </c>
      <c r="AD29" s="1322">
        <v>0.49221501560000003</v>
      </c>
      <c r="AE29" s="1322">
        <v>0</v>
      </c>
      <c r="AF29" s="1322">
        <v>11.537478103200002</v>
      </c>
      <c r="AG29" s="1322">
        <v>5.4166359002000002</v>
      </c>
      <c r="AH29" s="1323">
        <v>0</v>
      </c>
      <c r="AI29" s="1321">
        <v>0</v>
      </c>
      <c r="AJ29" s="1322">
        <v>0</v>
      </c>
      <c r="AK29" s="1322">
        <v>0</v>
      </c>
      <c r="AL29" s="1322">
        <v>0</v>
      </c>
      <c r="AM29" s="1322">
        <v>0</v>
      </c>
      <c r="AN29" s="1323">
        <v>0</v>
      </c>
      <c r="AO29" s="1321">
        <v>0</v>
      </c>
      <c r="AP29" s="1323">
        <v>0</v>
      </c>
      <c r="AQ29" s="1321">
        <v>1.3650200872</v>
      </c>
      <c r="AR29" s="1322">
        <v>0</v>
      </c>
      <c r="AS29" s="1322">
        <v>0</v>
      </c>
      <c r="AT29" s="1322">
        <v>0</v>
      </c>
      <c r="AU29" s="1322">
        <v>0</v>
      </c>
      <c r="AV29" s="1323">
        <v>0</v>
      </c>
      <c r="AW29" s="1321">
        <v>0</v>
      </c>
      <c r="AX29" s="1323">
        <v>0</v>
      </c>
      <c r="AY29" s="1323">
        <v>77.873715078600014</v>
      </c>
    </row>
    <row r="30" spans="1:51" x14ac:dyDescent="0.25">
      <c r="A30" s="736"/>
      <c r="B30" s="736" t="s">
        <v>686</v>
      </c>
      <c r="C30" s="1321">
        <v>0</v>
      </c>
      <c r="D30" s="1322">
        <v>0</v>
      </c>
      <c r="E30" s="1322">
        <v>0</v>
      </c>
      <c r="F30" s="1322">
        <v>0</v>
      </c>
      <c r="G30" s="1322">
        <v>0</v>
      </c>
      <c r="H30" s="1323">
        <v>0</v>
      </c>
      <c r="I30" s="1321">
        <v>0</v>
      </c>
      <c r="J30" s="1322">
        <v>0</v>
      </c>
      <c r="K30" s="1322">
        <v>1.2522587686</v>
      </c>
      <c r="L30" s="1322">
        <v>0</v>
      </c>
      <c r="M30" s="1322">
        <v>0.63772995300000013</v>
      </c>
      <c r="N30" s="1322">
        <v>0</v>
      </c>
      <c r="O30" s="1323">
        <v>0</v>
      </c>
      <c r="P30" s="1321">
        <v>0</v>
      </c>
      <c r="Q30" s="1322">
        <v>0</v>
      </c>
      <c r="R30" s="1322">
        <v>0</v>
      </c>
      <c r="S30" s="1322">
        <v>0</v>
      </c>
      <c r="T30" s="1322">
        <v>0</v>
      </c>
      <c r="U30" s="1322">
        <v>0</v>
      </c>
      <c r="V30" s="1322">
        <v>0</v>
      </c>
      <c r="W30" s="1322">
        <v>0</v>
      </c>
      <c r="X30" s="1322">
        <v>0</v>
      </c>
      <c r="Y30" s="1323">
        <v>0</v>
      </c>
      <c r="Z30" s="1321">
        <v>1.2007259684000002</v>
      </c>
      <c r="AA30" s="1322">
        <v>0.80048400180000012</v>
      </c>
      <c r="AB30" s="1322">
        <v>0</v>
      </c>
      <c r="AC30" s="1322">
        <v>0</v>
      </c>
      <c r="AD30" s="1322">
        <v>0</v>
      </c>
      <c r="AE30" s="1322">
        <v>0</v>
      </c>
      <c r="AF30" s="1322">
        <v>0.20012101760000003</v>
      </c>
      <c r="AG30" s="1322">
        <v>0.4002419666</v>
      </c>
      <c r="AH30" s="1323">
        <v>0</v>
      </c>
      <c r="AI30" s="1321">
        <v>0</v>
      </c>
      <c r="AJ30" s="1322">
        <v>0</v>
      </c>
      <c r="AK30" s="1322">
        <v>0</v>
      </c>
      <c r="AL30" s="1322">
        <v>0</v>
      </c>
      <c r="AM30" s="1322">
        <v>0</v>
      </c>
      <c r="AN30" s="1323">
        <v>0</v>
      </c>
      <c r="AO30" s="1321">
        <v>0</v>
      </c>
      <c r="AP30" s="1323">
        <v>0</v>
      </c>
      <c r="AQ30" s="1321">
        <v>0</v>
      </c>
      <c r="AR30" s="1322">
        <v>0</v>
      </c>
      <c r="AS30" s="1322">
        <v>0</v>
      </c>
      <c r="AT30" s="1322">
        <v>0</v>
      </c>
      <c r="AU30" s="1322">
        <v>0</v>
      </c>
      <c r="AV30" s="1323">
        <v>0</v>
      </c>
      <c r="AW30" s="1321">
        <v>0</v>
      </c>
      <c r="AX30" s="1323">
        <v>0</v>
      </c>
      <c r="AY30" s="1323">
        <v>4.4915616760000008</v>
      </c>
    </row>
    <row r="31" spans="1:51" x14ac:dyDescent="0.25">
      <c r="A31" s="736"/>
      <c r="B31" s="736" t="s">
        <v>697</v>
      </c>
      <c r="C31" s="1321">
        <v>2.1674646084000004</v>
      </c>
      <c r="D31" s="1322">
        <v>0</v>
      </c>
      <c r="E31" s="1322">
        <v>0</v>
      </c>
      <c r="F31" s="1322">
        <v>0</v>
      </c>
      <c r="G31" s="1322">
        <v>0</v>
      </c>
      <c r="H31" s="1323">
        <v>5.6870142937999999</v>
      </c>
      <c r="I31" s="1321">
        <v>0</v>
      </c>
      <c r="J31" s="1322">
        <v>0</v>
      </c>
      <c r="K31" s="1322">
        <v>0</v>
      </c>
      <c r="L31" s="1322">
        <v>0</v>
      </c>
      <c r="M31" s="1322">
        <v>0</v>
      </c>
      <c r="N31" s="1322">
        <v>0</v>
      </c>
      <c r="O31" s="1323">
        <v>0</v>
      </c>
      <c r="P31" s="1321">
        <v>0</v>
      </c>
      <c r="Q31" s="1322">
        <v>0</v>
      </c>
      <c r="R31" s="1322">
        <v>0</v>
      </c>
      <c r="S31" s="1322">
        <v>0</v>
      </c>
      <c r="T31" s="1322">
        <v>0</v>
      </c>
      <c r="U31" s="1322">
        <v>0</v>
      </c>
      <c r="V31" s="1322">
        <v>0</v>
      </c>
      <c r="W31" s="1322">
        <v>0</v>
      </c>
      <c r="X31" s="1322">
        <v>0</v>
      </c>
      <c r="Y31" s="1323">
        <v>0</v>
      </c>
      <c r="Z31" s="1321">
        <v>0</v>
      </c>
      <c r="AA31" s="1322">
        <v>0</v>
      </c>
      <c r="AB31" s="1322">
        <v>0</v>
      </c>
      <c r="AC31" s="1322">
        <v>0</v>
      </c>
      <c r="AD31" s="1322">
        <v>0</v>
      </c>
      <c r="AE31" s="1322">
        <v>0</v>
      </c>
      <c r="AF31" s="1322">
        <v>0</v>
      </c>
      <c r="AG31" s="1322">
        <v>0</v>
      </c>
      <c r="AH31" s="1323">
        <v>0</v>
      </c>
      <c r="AI31" s="1321">
        <v>0</v>
      </c>
      <c r="AJ31" s="1322">
        <v>0</v>
      </c>
      <c r="AK31" s="1322">
        <v>0</v>
      </c>
      <c r="AL31" s="1322">
        <v>0</v>
      </c>
      <c r="AM31" s="1322">
        <v>0</v>
      </c>
      <c r="AN31" s="1323">
        <v>0</v>
      </c>
      <c r="AO31" s="1321">
        <v>0</v>
      </c>
      <c r="AP31" s="1323">
        <v>0</v>
      </c>
      <c r="AQ31" s="1321">
        <v>7.2621390310000011</v>
      </c>
      <c r="AR31" s="1322">
        <v>3.2212469758000002</v>
      </c>
      <c r="AS31" s="1322">
        <v>0</v>
      </c>
      <c r="AT31" s="1322">
        <v>0</v>
      </c>
      <c r="AU31" s="1322">
        <v>0</v>
      </c>
      <c r="AV31" s="1323">
        <v>0</v>
      </c>
      <c r="AW31" s="1321">
        <v>0</v>
      </c>
      <c r="AX31" s="1323">
        <v>0</v>
      </c>
      <c r="AY31" s="1323">
        <v>18.337864909</v>
      </c>
    </row>
    <row r="32" spans="1:51" ht="15.75" thickBot="1" x14ac:dyDescent="0.3">
      <c r="A32" s="736"/>
      <c r="B32" s="736" t="s">
        <v>687</v>
      </c>
      <c r="C32" s="1321">
        <v>0</v>
      </c>
      <c r="D32" s="1322">
        <v>10.691824499999999</v>
      </c>
      <c r="E32" s="1322">
        <v>0</v>
      </c>
      <c r="F32" s="1322">
        <v>0</v>
      </c>
      <c r="G32" s="1322">
        <v>1.0305235374000001</v>
      </c>
      <c r="H32" s="1323">
        <v>62.671498820000004</v>
      </c>
      <c r="I32" s="1321">
        <v>12.2952704042</v>
      </c>
      <c r="J32" s="1322">
        <v>7.1256192</v>
      </c>
      <c r="K32" s="1322">
        <v>7.9176748686000007</v>
      </c>
      <c r="L32" s="1322">
        <v>5.3442144000000003</v>
      </c>
      <c r="M32" s="1322">
        <v>5.4383213206000001</v>
      </c>
      <c r="N32" s="1322">
        <v>0</v>
      </c>
      <c r="O32" s="1323">
        <v>0</v>
      </c>
      <c r="P32" s="1321">
        <v>0</v>
      </c>
      <c r="Q32" s="1322">
        <v>0</v>
      </c>
      <c r="R32" s="1322">
        <v>0</v>
      </c>
      <c r="S32" s="1322">
        <v>0</v>
      </c>
      <c r="T32" s="1322">
        <v>0</v>
      </c>
      <c r="U32" s="1322">
        <v>0</v>
      </c>
      <c r="V32" s="1322">
        <v>0</v>
      </c>
      <c r="W32" s="1322">
        <v>0</v>
      </c>
      <c r="X32" s="1322">
        <v>0</v>
      </c>
      <c r="Y32" s="1323">
        <v>0</v>
      </c>
      <c r="Z32" s="1321">
        <v>4.4225290158000004</v>
      </c>
      <c r="AA32" s="1322">
        <v>15.312675361200002</v>
      </c>
      <c r="AB32" s="1322">
        <v>7.1278829999999997</v>
      </c>
      <c r="AC32" s="1322">
        <v>7.1278829999999997</v>
      </c>
      <c r="AD32" s="1322">
        <v>0.88731733300000015</v>
      </c>
      <c r="AE32" s="1322">
        <v>7.1278829999999997</v>
      </c>
      <c r="AF32" s="1322">
        <v>8.3383767852000013</v>
      </c>
      <c r="AG32" s="1322">
        <v>7.2195465258000011</v>
      </c>
      <c r="AH32" s="1323">
        <v>0</v>
      </c>
      <c r="AI32" s="1321">
        <v>3.1239610625999998</v>
      </c>
      <c r="AJ32" s="1322">
        <v>20.952725752000003</v>
      </c>
      <c r="AK32" s="1322">
        <v>9.0459106682000012</v>
      </c>
      <c r="AL32" s="1322">
        <v>6.1161679362000001</v>
      </c>
      <c r="AM32" s="1322">
        <v>6.3463653204000003</v>
      </c>
      <c r="AN32" s="1323">
        <v>26.721071999999999</v>
      </c>
      <c r="AO32" s="1321">
        <v>0</v>
      </c>
      <c r="AP32" s="1323">
        <v>0</v>
      </c>
      <c r="AQ32" s="1321">
        <v>0</v>
      </c>
      <c r="AR32" s="1322">
        <v>0</v>
      </c>
      <c r="AS32" s="1322">
        <v>1.3725157347999999</v>
      </c>
      <c r="AT32" s="1322">
        <v>0</v>
      </c>
      <c r="AU32" s="1322">
        <v>0</v>
      </c>
      <c r="AV32" s="1323">
        <v>0</v>
      </c>
      <c r="AW32" s="1321">
        <v>0</v>
      </c>
      <c r="AX32" s="1323">
        <v>0</v>
      </c>
      <c r="AY32" s="1323">
        <v>243.75775954600002</v>
      </c>
    </row>
    <row r="33" spans="1:51" ht="15.75" thickBot="1" x14ac:dyDescent="0.3">
      <c r="A33" s="1186" t="s">
        <v>2085</v>
      </c>
      <c r="B33" s="1187"/>
      <c r="C33" s="1188">
        <v>2.7597739525999998</v>
      </c>
      <c r="D33" s="1189">
        <v>0</v>
      </c>
      <c r="E33" s="1189">
        <v>0</v>
      </c>
      <c r="F33" s="1189">
        <v>0</v>
      </c>
      <c r="G33" s="1189">
        <v>0</v>
      </c>
      <c r="H33" s="1190">
        <v>30.650576040000004</v>
      </c>
      <c r="I33" s="1188">
        <v>0</v>
      </c>
      <c r="J33" s="1189">
        <v>0</v>
      </c>
      <c r="K33" s="1189">
        <v>44.002642203800001</v>
      </c>
      <c r="L33" s="1189">
        <v>0</v>
      </c>
      <c r="M33" s="1189">
        <v>28.389228421400002</v>
      </c>
      <c r="N33" s="1189">
        <v>28.262129222600002</v>
      </c>
      <c r="O33" s="1190">
        <v>0</v>
      </c>
      <c r="P33" s="1188">
        <v>16.842758024399998</v>
      </c>
      <c r="Q33" s="1189">
        <v>130.86745991199999</v>
      </c>
      <c r="R33" s="1189">
        <v>0</v>
      </c>
      <c r="S33" s="1189">
        <v>14.013633039</v>
      </c>
      <c r="T33" s="1189">
        <v>0</v>
      </c>
      <c r="U33" s="1189">
        <v>0</v>
      </c>
      <c r="V33" s="1189">
        <v>3.8069790206</v>
      </c>
      <c r="W33" s="1189">
        <v>0</v>
      </c>
      <c r="X33" s="1189">
        <v>3.8069790206</v>
      </c>
      <c r="Y33" s="1190">
        <v>0</v>
      </c>
      <c r="Z33" s="1188">
        <v>9.8938193592000001</v>
      </c>
      <c r="AA33" s="1189">
        <v>15.4869485848</v>
      </c>
      <c r="AB33" s="1189">
        <v>0</v>
      </c>
      <c r="AC33" s="1189">
        <v>0</v>
      </c>
      <c r="AD33" s="1189">
        <v>0</v>
      </c>
      <c r="AE33" s="1189">
        <v>0</v>
      </c>
      <c r="AF33" s="1189">
        <v>0</v>
      </c>
      <c r="AG33" s="1189">
        <v>20.657270559800004</v>
      </c>
      <c r="AH33" s="1190">
        <v>0</v>
      </c>
      <c r="AI33" s="1188">
        <v>0</v>
      </c>
      <c r="AJ33" s="1189">
        <v>0</v>
      </c>
      <c r="AK33" s="1189">
        <v>0</v>
      </c>
      <c r="AL33" s="1189">
        <v>0</v>
      </c>
      <c r="AM33" s="1189">
        <v>0</v>
      </c>
      <c r="AN33" s="1190">
        <v>0</v>
      </c>
      <c r="AO33" s="1188">
        <v>0</v>
      </c>
      <c r="AP33" s="1190">
        <v>0</v>
      </c>
      <c r="AQ33" s="1188">
        <v>0</v>
      </c>
      <c r="AR33" s="1189">
        <v>1.0004020320000002</v>
      </c>
      <c r="AS33" s="1189">
        <v>0</v>
      </c>
      <c r="AT33" s="1189">
        <v>0</v>
      </c>
      <c r="AU33" s="1189">
        <v>0</v>
      </c>
      <c r="AV33" s="1190">
        <v>0</v>
      </c>
      <c r="AW33" s="1188">
        <v>0</v>
      </c>
      <c r="AX33" s="1190">
        <v>2.7936486326000001</v>
      </c>
      <c r="AY33" s="1190">
        <v>353.23424802540012</v>
      </c>
    </row>
    <row r="34" spans="1:51" ht="15.75" thickBot="1" x14ac:dyDescent="0.3">
      <c r="A34" s="736"/>
      <c r="B34" s="736" t="s">
        <v>701</v>
      </c>
      <c r="C34" s="1321">
        <v>2.7597739525999998</v>
      </c>
      <c r="D34" s="1322">
        <v>0</v>
      </c>
      <c r="E34" s="1322">
        <v>0</v>
      </c>
      <c r="F34" s="1322">
        <v>0</v>
      </c>
      <c r="G34" s="1322">
        <v>0</v>
      </c>
      <c r="H34" s="1323">
        <v>30.650576040000004</v>
      </c>
      <c r="I34" s="1321">
        <v>0</v>
      </c>
      <c r="J34" s="1322">
        <v>0</v>
      </c>
      <c r="K34" s="1322">
        <v>44.002642203800001</v>
      </c>
      <c r="L34" s="1322">
        <v>0</v>
      </c>
      <c r="M34" s="1322">
        <v>28.389228421400002</v>
      </c>
      <c r="N34" s="1322">
        <v>28.262129222600002</v>
      </c>
      <c r="O34" s="1323">
        <v>0</v>
      </c>
      <c r="P34" s="1321">
        <v>16.842758024399998</v>
      </c>
      <c r="Q34" s="1322">
        <v>130.86745991199999</v>
      </c>
      <c r="R34" s="1322">
        <v>0</v>
      </c>
      <c r="S34" s="1322">
        <v>14.013633039</v>
      </c>
      <c r="T34" s="1322">
        <v>0</v>
      </c>
      <c r="U34" s="1322">
        <v>0</v>
      </c>
      <c r="V34" s="1322">
        <v>3.8069790206</v>
      </c>
      <c r="W34" s="1322">
        <v>0</v>
      </c>
      <c r="X34" s="1322">
        <v>3.8069790206</v>
      </c>
      <c r="Y34" s="1323">
        <v>0</v>
      </c>
      <c r="Z34" s="1321">
        <v>9.8938193592000001</v>
      </c>
      <c r="AA34" s="1322">
        <v>15.4869485848</v>
      </c>
      <c r="AB34" s="1322">
        <v>0</v>
      </c>
      <c r="AC34" s="1322">
        <v>0</v>
      </c>
      <c r="AD34" s="1322">
        <v>0</v>
      </c>
      <c r="AE34" s="1322">
        <v>0</v>
      </c>
      <c r="AF34" s="1322">
        <v>0</v>
      </c>
      <c r="AG34" s="1322">
        <v>20.657270559800004</v>
      </c>
      <c r="AH34" s="1323">
        <v>0</v>
      </c>
      <c r="AI34" s="1321">
        <v>0</v>
      </c>
      <c r="AJ34" s="1322">
        <v>0</v>
      </c>
      <c r="AK34" s="1322">
        <v>0</v>
      </c>
      <c r="AL34" s="1322">
        <v>0</v>
      </c>
      <c r="AM34" s="1322">
        <v>0</v>
      </c>
      <c r="AN34" s="1323">
        <v>0</v>
      </c>
      <c r="AO34" s="1321">
        <v>0</v>
      </c>
      <c r="AP34" s="1323">
        <v>0</v>
      </c>
      <c r="AQ34" s="1321">
        <v>0</v>
      </c>
      <c r="AR34" s="1322">
        <v>1.0004020320000002</v>
      </c>
      <c r="AS34" s="1322">
        <v>0</v>
      </c>
      <c r="AT34" s="1322">
        <v>0</v>
      </c>
      <c r="AU34" s="1322">
        <v>0</v>
      </c>
      <c r="AV34" s="1323">
        <v>0</v>
      </c>
      <c r="AW34" s="1321">
        <v>0</v>
      </c>
      <c r="AX34" s="1323">
        <v>2.7936486326000001</v>
      </c>
      <c r="AY34" s="1323">
        <v>353.23424802540012</v>
      </c>
    </row>
    <row r="35" spans="1:51" ht="15.75" thickBot="1" x14ac:dyDescent="0.3">
      <c r="A35" s="1186" t="s">
        <v>674</v>
      </c>
      <c r="B35" s="1187"/>
      <c r="C35" s="1188">
        <v>39.665687983600002</v>
      </c>
      <c r="D35" s="1189">
        <v>6.9226317999999995E-2</v>
      </c>
      <c r="E35" s="1189">
        <v>0</v>
      </c>
      <c r="F35" s="1189">
        <v>0</v>
      </c>
      <c r="G35" s="1189">
        <v>7.3710618366000009</v>
      </c>
      <c r="H35" s="1190">
        <v>122.03918535059999</v>
      </c>
      <c r="I35" s="1188">
        <v>15.218508758600002</v>
      </c>
      <c r="J35" s="1189">
        <v>7.0450799874000003</v>
      </c>
      <c r="K35" s="1189">
        <v>8.4055779626000007</v>
      </c>
      <c r="L35" s="1189">
        <v>9.3481678933999994</v>
      </c>
      <c r="M35" s="1189">
        <v>13.760413494800003</v>
      </c>
      <c r="N35" s="1189">
        <v>0.92580234459999999</v>
      </c>
      <c r="O35" s="1190">
        <v>8.8940175086000011</v>
      </c>
      <c r="P35" s="1188">
        <v>0</v>
      </c>
      <c r="Q35" s="1189">
        <v>3.2738410866000001</v>
      </c>
      <c r="R35" s="1189">
        <v>0</v>
      </c>
      <c r="S35" s="1189">
        <v>0</v>
      </c>
      <c r="T35" s="1189">
        <v>0</v>
      </c>
      <c r="U35" s="1189">
        <v>0</v>
      </c>
      <c r="V35" s="1189">
        <v>5.5199649932000003</v>
      </c>
      <c r="W35" s="1189">
        <v>0</v>
      </c>
      <c r="X35" s="1189">
        <v>5.5199649932000003</v>
      </c>
      <c r="Y35" s="1190">
        <v>0</v>
      </c>
      <c r="Z35" s="1188">
        <v>7.9995731844</v>
      </c>
      <c r="AA35" s="1189">
        <v>36.468936147000008</v>
      </c>
      <c r="AB35" s="1189">
        <v>7.417817470000001</v>
      </c>
      <c r="AC35" s="1189">
        <v>10.463256022800001</v>
      </c>
      <c r="AD35" s="1189">
        <v>3.0173001362000003</v>
      </c>
      <c r="AE35" s="1189">
        <v>10.526130460999999</v>
      </c>
      <c r="AF35" s="1189">
        <v>34.327144814200004</v>
      </c>
      <c r="AG35" s="1189">
        <v>11.504263012200001</v>
      </c>
      <c r="AH35" s="1190">
        <v>1.5001435651999999</v>
      </c>
      <c r="AI35" s="1188">
        <v>22.503826288999999</v>
      </c>
      <c r="AJ35" s="1189">
        <v>7.5180136010000007</v>
      </c>
      <c r="AK35" s="1189">
        <v>37.4736511296</v>
      </c>
      <c r="AL35" s="1189">
        <v>11.5299592002</v>
      </c>
      <c r="AM35" s="1189">
        <v>14.4711603274</v>
      </c>
      <c r="AN35" s="1190">
        <v>14.0468104</v>
      </c>
      <c r="AO35" s="1188">
        <v>0</v>
      </c>
      <c r="AP35" s="1190">
        <v>0</v>
      </c>
      <c r="AQ35" s="1188">
        <v>6.6441267759999993</v>
      </c>
      <c r="AR35" s="1189">
        <v>8.4258018600000012E-2</v>
      </c>
      <c r="AS35" s="1189">
        <v>3.6905667414000005</v>
      </c>
      <c r="AT35" s="1189">
        <v>2.9725714956</v>
      </c>
      <c r="AU35" s="1189">
        <v>8.5205384600000003E-2</v>
      </c>
      <c r="AV35" s="1190">
        <v>0</v>
      </c>
      <c r="AW35" s="1188">
        <v>3.7626619799999999</v>
      </c>
      <c r="AX35" s="1190">
        <v>11.1430139716</v>
      </c>
      <c r="AY35" s="1190">
        <v>506.20689063979995</v>
      </c>
    </row>
    <row r="36" spans="1:51" x14ac:dyDescent="0.25">
      <c r="A36" s="736"/>
      <c r="B36" s="736" t="s">
        <v>711</v>
      </c>
      <c r="C36" s="1321">
        <v>10.909944031000002</v>
      </c>
      <c r="D36" s="1322">
        <v>0</v>
      </c>
      <c r="E36" s="1322">
        <v>0</v>
      </c>
      <c r="F36" s="1322">
        <v>0</v>
      </c>
      <c r="G36" s="1322">
        <v>2.3677945129999998</v>
      </c>
      <c r="H36" s="1323">
        <v>37.424301798800002</v>
      </c>
      <c r="I36" s="1321">
        <v>4.5842773200000006E-2</v>
      </c>
      <c r="J36" s="1322">
        <v>0</v>
      </c>
      <c r="K36" s="1322">
        <v>2.2921386600000003E-2</v>
      </c>
      <c r="L36" s="1322">
        <v>0</v>
      </c>
      <c r="M36" s="1322">
        <v>0</v>
      </c>
      <c r="N36" s="1322">
        <v>0</v>
      </c>
      <c r="O36" s="1323">
        <v>0</v>
      </c>
      <c r="P36" s="1321">
        <v>0</v>
      </c>
      <c r="Q36" s="1322">
        <v>0</v>
      </c>
      <c r="R36" s="1322">
        <v>0</v>
      </c>
      <c r="S36" s="1322">
        <v>0</v>
      </c>
      <c r="T36" s="1322">
        <v>0</v>
      </c>
      <c r="U36" s="1322">
        <v>0</v>
      </c>
      <c r="V36" s="1322">
        <v>0</v>
      </c>
      <c r="W36" s="1322">
        <v>0</v>
      </c>
      <c r="X36" s="1322">
        <v>0</v>
      </c>
      <c r="Y36" s="1323">
        <v>0</v>
      </c>
      <c r="Z36" s="1321">
        <v>0</v>
      </c>
      <c r="AA36" s="1322">
        <v>2.9559864166000001</v>
      </c>
      <c r="AB36" s="1322">
        <v>0</v>
      </c>
      <c r="AC36" s="1322">
        <v>0</v>
      </c>
      <c r="AD36" s="1322">
        <v>0</v>
      </c>
      <c r="AE36" s="1322">
        <v>0</v>
      </c>
      <c r="AF36" s="1322">
        <v>2.0889148644</v>
      </c>
      <c r="AG36" s="1322">
        <v>1.712217584</v>
      </c>
      <c r="AH36" s="1323">
        <v>0</v>
      </c>
      <c r="AI36" s="1321">
        <v>0</v>
      </c>
      <c r="AJ36" s="1322">
        <v>0</v>
      </c>
      <c r="AK36" s="1322">
        <v>0</v>
      </c>
      <c r="AL36" s="1322">
        <v>0</v>
      </c>
      <c r="AM36" s="1322">
        <v>0</v>
      </c>
      <c r="AN36" s="1323">
        <v>0</v>
      </c>
      <c r="AO36" s="1321">
        <v>0</v>
      </c>
      <c r="AP36" s="1323">
        <v>0</v>
      </c>
      <c r="AQ36" s="1321">
        <v>0</v>
      </c>
      <c r="AR36" s="1322">
        <v>0</v>
      </c>
      <c r="AS36" s="1322">
        <v>0</v>
      </c>
      <c r="AT36" s="1322">
        <v>0</v>
      </c>
      <c r="AU36" s="1322">
        <v>0</v>
      </c>
      <c r="AV36" s="1323">
        <v>0</v>
      </c>
      <c r="AW36" s="1321">
        <v>0</v>
      </c>
      <c r="AX36" s="1323">
        <v>3.0305400048000002</v>
      </c>
      <c r="AY36" s="1323">
        <v>60.558463372400006</v>
      </c>
    </row>
    <row r="37" spans="1:51" x14ac:dyDescent="0.25">
      <c r="A37" s="736"/>
      <c r="B37" s="736" t="s">
        <v>688</v>
      </c>
      <c r="C37" s="1321">
        <v>0</v>
      </c>
      <c r="D37" s="1322">
        <v>6.9226317999999995E-2</v>
      </c>
      <c r="E37" s="1322">
        <v>0</v>
      </c>
      <c r="F37" s="1322">
        <v>0</v>
      </c>
      <c r="G37" s="1322">
        <v>0</v>
      </c>
      <c r="H37" s="1323">
        <v>0</v>
      </c>
      <c r="I37" s="1321">
        <v>0</v>
      </c>
      <c r="J37" s="1322">
        <v>0</v>
      </c>
      <c r="K37" s="1322">
        <v>0</v>
      </c>
      <c r="L37" s="1322">
        <v>0</v>
      </c>
      <c r="M37" s="1322">
        <v>0</v>
      </c>
      <c r="N37" s="1322">
        <v>0</v>
      </c>
      <c r="O37" s="1323">
        <v>0</v>
      </c>
      <c r="P37" s="1321">
        <v>0</v>
      </c>
      <c r="Q37" s="1322">
        <v>0</v>
      </c>
      <c r="R37" s="1322">
        <v>0</v>
      </c>
      <c r="S37" s="1322">
        <v>0</v>
      </c>
      <c r="T37" s="1322">
        <v>0</v>
      </c>
      <c r="U37" s="1322">
        <v>0</v>
      </c>
      <c r="V37" s="1322">
        <v>0</v>
      </c>
      <c r="W37" s="1322">
        <v>0</v>
      </c>
      <c r="X37" s="1322">
        <v>0</v>
      </c>
      <c r="Y37" s="1323">
        <v>0</v>
      </c>
      <c r="Z37" s="1321">
        <v>0</v>
      </c>
      <c r="AA37" s="1322">
        <v>0.99674798440000012</v>
      </c>
      <c r="AB37" s="1322">
        <v>0.34613159000000004</v>
      </c>
      <c r="AC37" s="1322">
        <v>0.31844106280000001</v>
      </c>
      <c r="AD37" s="1322">
        <v>0</v>
      </c>
      <c r="AE37" s="1322">
        <v>0.34613159000000004</v>
      </c>
      <c r="AF37" s="1322">
        <v>2.4459089900000004</v>
      </c>
      <c r="AG37" s="1322">
        <v>1.0124949772</v>
      </c>
      <c r="AH37" s="1323">
        <v>9.691684519999999E-2</v>
      </c>
      <c r="AI37" s="1321">
        <v>7.2162548920000003</v>
      </c>
      <c r="AJ37" s="1322">
        <v>0</v>
      </c>
      <c r="AK37" s="1322">
        <v>13.223103994799999</v>
      </c>
      <c r="AL37" s="1322">
        <v>10.5776481692</v>
      </c>
      <c r="AM37" s="1322">
        <v>9.4927489789999999</v>
      </c>
      <c r="AN37" s="1323">
        <v>0</v>
      </c>
      <c r="AO37" s="1321">
        <v>0</v>
      </c>
      <c r="AP37" s="1323">
        <v>0</v>
      </c>
      <c r="AQ37" s="1321">
        <v>0</v>
      </c>
      <c r="AR37" s="1322">
        <v>0</v>
      </c>
      <c r="AS37" s="1322">
        <v>0</v>
      </c>
      <c r="AT37" s="1322">
        <v>0</v>
      </c>
      <c r="AU37" s="1322">
        <v>0</v>
      </c>
      <c r="AV37" s="1323">
        <v>0</v>
      </c>
      <c r="AW37" s="1321">
        <v>0</v>
      </c>
      <c r="AX37" s="1323">
        <v>0</v>
      </c>
      <c r="AY37" s="1323">
        <v>46.141755392599997</v>
      </c>
    </row>
    <row r="38" spans="1:51" x14ac:dyDescent="0.25">
      <c r="A38" s="736"/>
      <c r="B38" s="736" t="s">
        <v>578</v>
      </c>
      <c r="C38" s="1321">
        <v>0</v>
      </c>
      <c r="D38" s="1322">
        <v>0</v>
      </c>
      <c r="E38" s="1322">
        <v>0</v>
      </c>
      <c r="F38" s="1322">
        <v>0</v>
      </c>
      <c r="G38" s="1322">
        <v>0</v>
      </c>
      <c r="H38" s="1323">
        <v>0</v>
      </c>
      <c r="I38" s="1321">
        <v>0</v>
      </c>
      <c r="J38" s="1322">
        <v>0</v>
      </c>
      <c r="K38" s="1322">
        <v>0</v>
      </c>
      <c r="L38" s="1322">
        <v>0</v>
      </c>
      <c r="M38" s="1322">
        <v>0</v>
      </c>
      <c r="N38" s="1322">
        <v>0</v>
      </c>
      <c r="O38" s="1323">
        <v>0</v>
      </c>
      <c r="P38" s="1321">
        <v>0</v>
      </c>
      <c r="Q38" s="1322">
        <v>0</v>
      </c>
      <c r="R38" s="1322">
        <v>0</v>
      </c>
      <c r="S38" s="1322">
        <v>0</v>
      </c>
      <c r="T38" s="1322">
        <v>0</v>
      </c>
      <c r="U38" s="1322">
        <v>0</v>
      </c>
      <c r="V38" s="1322">
        <v>0</v>
      </c>
      <c r="W38" s="1322">
        <v>0</v>
      </c>
      <c r="X38" s="1322">
        <v>0</v>
      </c>
      <c r="Y38" s="1323">
        <v>0</v>
      </c>
      <c r="Z38" s="1321">
        <v>0</v>
      </c>
      <c r="AA38" s="1322">
        <v>0</v>
      </c>
      <c r="AB38" s="1322">
        <v>0</v>
      </c>
      <c r="AC38" s="1322">
        <v>0</v>
      </c>
      <c r="AD38" s="1322">
        <v>0</v>
      </c>
      <c r="AE38" s="1322">
        <v>0</v>
      </c>
      <c r="AF38" s="1322">
        <v>0</v>
      </c>
      <c r="AG38" s="1322">
        <v>0</v>
      </c>
      <c r="AH38" s="1323">
        <v>0</v>
      </c>
      <c r="AI38" s="1321">
        <v>0</v>
      </c>
      <c r="AJ38" s="1322">
        <v>0</v>
      </c>
      <c r="AK38" s="1322">
        <v>2.0350600227999998</v>
      </c>
      <c r="AL38" s="1322">
        <v>0</v>
      </c>
      <c r="AM38" s="1322">
        <v>0</v>
      </c>
      <c r="AN38" s="1323">
        <v>0</v>
      </c>
      <c r="AO38" s="1321">
        <v>0</v>
      </c>
      <c r="AP38" s="1323">
        <v>0</v>
      </c>
      <c r="AQ38" s="1321">
        <v>0</v>
      </c>
      <c r="AR38" s="1322">
        <v>0</v>
      </c>
      <c r="AS38" s="1322">
        <v>0</v>
      </c>
      <c r="AT38" s="1322">
        <v>0</v>
      </c>
      <c r="AU38" s="1322">
        <v>0</v>
      </c>
      <c r="AV38" s="1323">
        <v>0</v>
      </c>
      <c r="AW38" s="1321">
        <v>0</v>
      </c>
      <c r="AX38" s="1323">
        <v>4.0701199770000001</v>
      </c>
      <c r="AY38" s="1323">
        <v>6.1051799997999998</v>
      </c>
    </row>
    <row r="39" spans="1:51" x14ac:dyDescent="0.25">
      <c r="A39" s="736"/>
      <c r="B39" s="736" t="s">
        <v>689</v>
      </c>
      <c r="C39" s="1321">
        <v>0</v>
      </c>
      <c r="D39" s="1322">
        <v>0</v>
      </c>
      <c r="E39" s="1322">
        <v>0</v>
      </c>
      <c r="F39" s="1322">
        <v>0</v>
      </c>
      <c r="G39" s="1322">
        <v>0</v>
      </c>
      <c r="H39" s="1323">
        <v>21.107389665600003</v>
      </c>
      <c r="I39" s="1321">
        <v>0</v>
      </c>
      <c r="J39" s="1322">
        <v>0</v>
      </c>
      <c r="K39" s="1322">
        <v>0</v>
      </c>
      <c r="L39" s="1322">
        <v>0</v>
      </c>
      <c r="M39" s="1322">
        <v>0</v>
      </c>
      <c r="N39" s="1322">
        <v>0</v>
      </c>
      <c r="O39" s="1323">
        <v>0</v>
      </c>
      <c r="P39" s="1321">
        <v>0</v>
      </c>
      <c r="Q39" s="1322">
        <v>0</v>
      </c>
      <c r="R39" s="1322">
        <v>0</v>
      </c>
      <c r="S39" s="1322">
        <v>0</v>
      </c>
      <c r="T39" s="1322">
        <v>0</v>
      </c>
      <c r="U39" s="1322">
        <v>0</v>
      </c>
      <c r="V39" s="1322">
        <v>0</v>
      </c>
      <c r="W39" s="1322">
        <v>0</v>
      </c>
      <c r="X39" s="1322">
        <v>0</v>
      </c>
      <c r="Y39" s="1323">
        <v>0</v>
      </c>
      <c r="Z39" s="1321">
        <v>0</v>
      </c>
      <c r="AA39" s="1322">
        <v>0</v>
      </c>
      <c r="AB39" s="1322">
        <v>0</v>
      </c>
      <c r="AC39" s="1322">
        <v>0</v>
      </c>
      <c r="AD39" s="1322">
        <v>0</v>
      </c>
      <c r="AE39" s="1322">
        <v>0</v>
      </c>
      <c r="AF39" s="1322">
        <v>0</v>
      </c>
      <c r="AG39" s="1322">
        <v>0</v>
      </c>
      <c r="AH39" s="1323">
        <v>0</v>
      </c>
      <c r="AI39" s="1321">
        <v>0</v>
      </c>
      <c r="AJ39" s="1322">
        <v>0</v>
      </c>
      <c r="AK39" s="1322">
        <v>0</v>
      </c>
      <c r="AL39" s="1322">
        <v>0</v>
      </c>
      <c r="AM39" s="1322">
        <v>0</v>
      </c>
      <c r="AN39" s="1323">
        <v>0</v>
      </c>
      <c r="AO39" s="1321">
        <v>0</v>
      </c>
      <c r="AP39" s="1323">
        <v>0</v>
      </c>
      <c r="AQ39" s="1321">
        <v>0</v>
      </c>
      <c r="AR39" s="1322">
        <v>0</v>
      </c>
      <c r="AS39" s="1322">
        <v>0</v>
      </c>
      <c r="AT39" s="1322">
        <v>0</v>
      </c>
      <c r="AU39" s="1322">
        <v>0</v>
      </c>
      <c r="AV39" s="1323">
        <v>0</v>
      </c>
      <c r="AW39" s="1321">
        <v>0</v>
      </c>
      <c r="AX39" s="1323">
        <v>0</v>
      </c>
      <c r="AY39" s="1323">
        <v>21.107389665600003</v>
      </c>
    </row>
    <row r="40" spans="1:51" x14ac:dyDescent="0.25">
      <c r="A40" s="736"/>
      <c r="B40" s="736" t="s">
        <v>579</v>
      </c>
      <c r="C40" s="1321">
        <v>0</v>
      </c>
      <c r="D40" s="1322">
        <v>0</v>
      </c>
      <c r="E40" s="1322">
        <v>0</v>
      </c>
      <c r="F40" s="1322">
        <v>0</v>
      </c>
      <c r="G40" s="1322">
        <v>0</v>
      </c>
      <c r="H40" s="1323">
        <v>0</v>
      </c>
      <c r="I40" s="1321">
        <v>0</v>
      </c>
      <c r="J40" s="1322">
        <v>0</v>
      </c>
      <c r="K40" s="1322">
        <v>0</v>
      </c>
      <c r="L40" s="1322">
        <v>0</v>
      </c>
      <c r="M40" s="1322">
        <v>0</v>
      </c>
      <c r="N40" s="1322">
        <v>0</v>
      </c>
      <c r="O40" s="1323">
        <v>0</v>
      </c>
      <c r="P40" s="1321">
        <v>0</v>
      </c>
      <c r="Q40" s="1322">
        <v>0</v>
      </c>
      <c r="R40" s="1322">
        <v>0</v>
      </c>
      <c r="S40" s="1322">
        <v>0</v>
      </c>
      <c r="T40" s="1322">
        <v>0</v>
      </c>
      <c r="U40" s="1322">
        <v>0</v>
      </c>
      <c r="V40" s="1322">
        <v>0</v>
      </c>
      <c r="W40" s="1322">
        <v>0</v>
      </c>
      <c r="X40" s="1322">
        <v>0</v>
      </c>
      <c r="Y40" s="1323">
        <v>0</v>
      </c>
      <c r="Z40" s="1321">
        <v>0</v>
      </c>
      <c r="AA40" s="1322">
        <v>0</v>
      </c>
      <c r="AB40" s="1322">
        <v>0</v>
      </c>
      <c r="AC40" s="1322">
        <v>0</v>
      </c>
      <c r="AD40" s="1322">
        <v>0</v>
      </c>
      <c r="AE40" s="1322">
        <v>0</v>
      </c>
      <c r="AF40" s="1322">
        <v>0</v>
      </c>
      <c r="AG40" s="1322">
        <v>0</v>
      </c>
      <c r="AH40" s="1323">
        <v>0</v>
      </c>
      <c r="AI40" s="1321">
        <v>0</v>
      </c>
      <c r="AJ40" s="1322">
        <v>0</v>
      </c>
      <c r="AK40" s="1322">
        <v>0</v>
      </c>
      <c r="AL40" s="1322">
        <v>0</v>
      </c>
      <c r="AM40" s="1322">
        <v>0</v>
      </c>
      <c r="AN40" s="1323">
        <v>0</v>
      </c>
      <c r="AO40" s="1321">
        <v>0</v>
      </c>
      <c r="AP40" s="1323">
        <v>0</v>
      </c>
      <c r="AQ40" s="1321">
        <v>0</v>
      </c>
      <c r="AR40" s="1322">
        <v>0</v>
      </c>
      <c r="AS40" s="1322">
        <v>8.32919934E-2</v>
      </c>
      <c r="AT40" s="1322">
        <v>6.2742657600000001E-2</v>
      </c>
      <c r="AU40" s="1322">
        <v>0</v>
      </c>
      <c r="AV40" s="1323">
        <v>0</v>
      </c>
      <c r="AW40" s="1321">
        <v>0</v>
      </c>
      <c r="AX40" s="1323">
        <v>0</v>
      </c>
      <c r="AY40" s="1323">
        <v>0.14603465100000002</v>
      </c>
    </row>
    <row r="41" spans="1:51" x14ac:dyDescent="0.25">
      <c r="A41" s="736"/>
      <c r="B41" s="736" t="s">
        <v>607</v>
      </c>
      <c r="C41" s="1321">
        <v>0</v>
      </c>
      <c r="D41" s="1322">
        <v>0</v>
      </c>
      <c r="E41" s="1322">
        <v>0</v>
      </c>
      <c r="F41" s="1322">
        <v>0</v>
      </c>
      <c r="G41" s="1322">
        <v>0</v>
      </c>
      <c r="H41" s="1323">
        <v>0</v>
      </c>
      <c r="I41" s="1321">
        <v>2.1359356367999998</v>
      </c>
      <c r="J41" s="1322">
        <v>0</v>
      </c>
      <c r="K41" s="1322">
        <v>0</v>
      </c>
      <c r="L41" s="1322">
        <v>0</v>
      </c>
      <c r="M41" s="1322">
        <v>0</v>
      </c>
      <c r="N41" s="1322">
        <v>0</v>
      </c>
      <c r="O41" s="1323">
        <v>0</v>
      </c>
      <c r="P41" s="1321">
        <v>0</v>
      </c>
      <c r="Q41" s="1322">
        <v>0</v>
      </c>
      <c r="R41" s="1322">
        <v>0</v>
      </c>
      <c r="S41" s="1322">
        <v>0</v>
      </c>
      <c r="T41" s="1322">
        <v>0</v>
      </c>
      <c r="U41" s="1322">
        <v>0</v>
      </c>
      <c r="V41" s="1322">
        <v>0</v>
      </c>
      <c r="W41" s="1322">
        <v>0</v>
      </c>
      <c r="X41" s="1322">
        <v>0</v>
      </c>
      <c r="Y41" s="1323">
        <v>0</v>
      </c>
      <c r="Z41" s="1321">
        <v>0.42923500199999998</v>
      </c>
      <c r="AA41" s="1322">
        <v>0.42923500199999998</v>
      </c>
      <c r="AB41" s="1322">
        <v>0</v>
      </c>
      <c r="AC41" s="1322">
        <v>0</v>
      </c>
      <c r="AD41" s="1322">
        <v>0</v>
      </c>
      <c r="AE41" s="1322">
        <v>0</v>
      </c>
      <c r="AF41" s="1322">
        <v>0.42923500199999998</v>
      </c>
      <c r="AG41" s="1322">
        <v>0.65967330940000002</v>
      </c>
      <c r="AH41" s="1323">
        <v>0</v>
      </c>
      <c r="AI41" s="1321">
        <v>0</v>
      </c>
      <c r="AJ41" s="1322">
        <v>0</v>
      </c>
      <c r="AK41" s="1322">
        <v>4.4570354331999997</v>
      </c>
      <c r="AL41" s="1322">
        <v>0</v>
      </c>
      <c r="AM41" s="1322">
        <v>0</v>
      </c>
      <c r="AN41" s="1323">
        <v>0</v>
      </c>
      <c r="AO41" s="1321">
        <v>0</v>
      </c>
      <c r="AP41" s="1323">
        <v>0</v>
      </c>
      <c r="AQ41" s="1321">
        <v>0</v>
      </c>
      <c r="AR41" s="1322">
        <v>0</v>
      </c>
      <c r="AS41" s="1322">
        <v>0</v>
      </c>
      <c r="AT41" s="1322">
        <v>0</v>
      </c>
      <c r="AU41" s="1322">
        <v>0</v>
      </c>
      <c r="AV41" s="1323">
        <v>0</v>
      </c>
      <c r="AW41" s="1321">
        <v>0</v>
      </c>
      <c r="AX41" s="1323">
        <v>0</v>
      </c>
      <c r="AY41" s="1323">
        <v>8.540349385399999</v>
      </c>
    </row>
    <row r="42" spans="1:51" x14ac:dyDescent="0.25">
      <c r="A42" s="736"/>
      <c r="B42" s="736" t="s">
        <v>600</v>
      </c>
      <c r="C42" s="1321">
        <v>0</v>
      </c>
      <c r="D42" s="1322">
        <v>0</v>
      </c>
      <c r="E42" s="1322">
        <v>0</v>
      </c>
      <c r="F42" s="1322">
        <v>0</v>
      </c>
      <c r="G42" s="1322">
        <v>0</v>
      </c>
      <c r="H42" s="1323">
        <v>0</v>
      </c>
      <c r="I42" s="1321">
        <v>0</v>
      </c>
      <c r="J42" s="1322">
        <v>0</v>
      </c>
      <c r="K42" s="1322">
        <v>0</v>
      </c>
      <c r="L42" s="1322">
        <v>0</v>
      </c>
      <c r="M42" s="1322">
        <v>0</v>
      </c>
      <c r="N42" s="1322">
        <v>0</v>
      </c>
      <c r="O42" s="1323">
        <v>0</v>
      </c>
      <c r="P42" s="1321">
        <v>0</v>
      </c>
      <c r="Q42" s="1322">
        <v>0</v>
      </c>
      <c r="R42" s="1322">
        <v>0</v>
      </c>
      <c r="S42" s="1322">
        <v>0</v>
      </c>
      <c r="T42" s="1322">
        <v>0</v>
      </c>
      <c r="U42" s="1322">
        <v>0</v>
      </c>
      <c r="V42" s="1322">
        <v>0</v>
      </c>
      <c r="W42" s="1322">
        <v>0</v>
      </c>
      <c r="X42" s="1322">
        <v>0</v>
      </c>
      <c r="Y42" s="1323">
        <v>0</v>
      </c>
      <c r="Z42" s="1321">
        <v>2.0151440022</v>
      </c>
      <c r="AA42" s="1322">
        <v>6.3743855392000004</v>
      </c>
      <c r="AB42" s="1322">
        <v>0</v>
      </c>
      <c r="AC42" s="1322">
        <v>0</v>
      </c>
      <c r="AD42" s="1322">
        <v>0.74226373060000017</v>
      </c>
      <c r="AE42" s="1322">
        <v>0</v>
      </c>
      <c r="AF42" s="1322">
        <v>8.4857251262000002</v>
      </c>
      <c r="AG42" s="1322">
        <v>2.0151440022</v>
      </c>
      <c r="AH42" s="1323">
        <v>0</v>
      </c>
      <c r="AI42" s="1321">
        <v>0</v>
      </c>
      <c r="AJ42" s="1322">
        <v>0</v>
      </c>
      <c r="AK42" s="1322">
        <v>0</v>
      </c>
      <c r="AL42" s="1322">
        <v>0</v>
      </c>
      <c r="AM42" s="1322">
        <v>0</v>
      </c>
      <c r="AN42" s="1323">
        <v>0</v>
      </c>
      <c r="AO42" s="1321">
        <v>0</v>
      </c>
      <c r="AP42" s="1323">
        <v>0</v>
      </c>
      <c r="AQ42" s="1321">
        <v>1.0075719668000001</v>
      </c>
      <c r="AR42" s="1322">
        <v>0</v>
      </c>
      <c r="AS42" s="1322">
        <v>0</v>
      </c>
      <c r="AT42" s="1322">
        <v>0</v>
      </c>
      <c r="AU42" s="1322">
        <v>0</v>
      </c>
      <c r="AV42" s="1323">
        <v>0</v>
      </c>
      <c r="AW42" s="1321">
        <v>0</v>
      </c>
      <c r="AX42" s="1323">
        <v>0</v>
      </c>
      <c r="AY42" s="1323">
        <v>20.640234367199998</v>
      </c>
    </row>
    <row r="43" spans="1:51" x14ac:dyDescent="0.25">
      <c r="A43" s="736"/>
      <c r="B43" s="736" t="s">
        <v>598</v>
      </c>
      <c r="C43" s="1321">
        <v>4.0293400210000003</v>
      </c>
      <c r="D43" s="1322">
        <v>0</v>
      </c>
      <c r="E43" s="1322">
        <v>0</v>
      </c>
      <c r="F43" s="1322">
        <v>0</v>
      </c>
      <c r="G43" s="1322">
        <v>1.0778484822000001</v>
      </c>
      <c r="H43" s="1323">
        <v>10.073350018200001</v>
      </c>
      <c r="I43" s="1321">
        <v>0</v>
      </c>
      <c r="J43" s="1322">
        <v>0</v>
      </c>
      <c r="K43" s="1322">
        <v>0</v>
      </c>
      <c r="L43" s="1322">
        <v>0</v>
      </c>
      <c r="M43" s="1322">
        <v>0</v>
      </c>
      <c r="N43" s="1322">
        <v>0</v>
      </c>
      <c r="O43" s="1323">
        <v>0</v>
      </c>
      <c r="P43" s="1321">
        <v>0</v>
      </c>
      <c r="Q43" s="1322">
        <v>0</v>
      </c>
      <c r="R43" s="1322">
        <v>0</v>
      </c>
      <c r="S43" s="1322">
        <v>0</v>
      </c>
      <c r="T43" s="1322">
        <v>0</v>
      </c>
      <c r="U43" s="1322">
        <v>0</v>
      </c>
      <c r="V43" s="1322">
        <v>0</v>
      </c>
      <c r="W43" s="1322">
        <v>0</v>
      </c>
      <c r="X43" s="1322">
        <v>0</v>
      </c>
      <c r="Y43" s="1323">
        <v>0</v>
      </c>
      <c r="Z43" s="1321">
        <v>0</v>
      </c>
      <c r="AA43" s="1322">
        <v>0</v>
      </c>
      <c r="AB43" s="1322">
        <v>0</v>
      </c>
      <c r="AC43" s="1322">
        <v>0</v>
      </c>
      <c r="AD43" s="1322">
        <v>0</v>
      </c>
      <c r="AE43" s="1322">
        <v>0</v>
      </c>
      <c r="AF43" s="1322">
        <v>0</v>
      </c>
      <c r="AG43" s="1322">
        <v>0</v>
      </c>
      <c r="AH43" s="1323">
        <v>0</v>
      </c>
      <c r="AI43" s="1321">
        <v>0</v>
      </c>
      <c r="AJ43" s="1322">
        <v>0</v>
      </c>
      <c r="AK43" s="1322">
        <v>0</v>
      </c>
      <c r="AL43" s="1322">
        <v>0</v>
      </c>
      <c r="AM43" s="1322">
        <v>0</v>
      </c>
      <c r="AN43" s="1323">
        <v>0</v>
      </c>
      <c r="AO43" s="1321">
        <v>0</v>
      </c>
      <c r="AP43" s="1323">
        <v>0</v>
      </c>
      <c r="AQ43" s="1321">
        <v>0</v>
      </c>
      <c r="AR43" s="1322">
        <v>0</v>
      </c>
      <c r="AS43" s="1322">
        <v>0</v>
      </c>
      <c r="AT43" s="1322">
        <v>0</v>
      </c>
      <c r="AU43" s="1322">
        <v>0</v>
      </c>
      <c r="AV43" s="1323">
        <v>0</v>
      </c>
      <c r="AW43" s="1321">
        <v>0</v>
      </c>
      <c r="AX43" s="1323">
        <v>0</v>
      </c>
      <c r="AY43" s="1323">
        <v>15.180538521400003</v>
      </c>
    </row>
    <row r="44" spans="1:51" x14ac:dyDescent="0.25">
      <c r="A44" s="736"/>
      <c r="B44" s="736" t="s">
        <v>1896</v>
      </c>
      <c r="C44" s="1321">
        <v>0</v>
      </c>
      <c r="D44" s="1322">
        <v>0</v>
      </c>
      <c r="E44" s="1322">
        <v>0</v>
      </c>
      <c r="F44" s="1322">
        <v>0</v>
      </c>
      <c r="G44" s="1322">
        <v>0</v>
      </c>
      <c r="H44" s="1323">
        <v>0</v>
      </c>
      <c r="I44" s="1321">
        <v>0</v>
      </c>
      <c r="J44" s="1322">
        <v>0</v>
      </c>
      <c r="K44" s="1322">
        <v>0</v>
      </c>
      <c r="L44" s="1322">
        <v>0</v>
      </c>
      <c r="M44" s="1322">
        <v>0</v>
      </c>
      <c r="N44" s="1322">
        <v>0</v>
      </c>
      <c r="O44" s="1323">
        <v>0</v>
      </c>
      <c r="P44" s="1321">
        <v>0</v>
      </c>
      <c r="Q44" s="1322">
        <v>0</v>
      </c>
      <c r="R44" s="1322">
        <v>0</v>
      </c>
      <c r="S44" s="1322">
        <v>0</v>
      </c>
      <c r="T44" s="1322">
        <v>0</v>
      </c>
      <c r="U44" s="1322">
        <v>0</v>
      </c>
      <c r="V44" s="1322">
        <v>0</v>
      </c>
      <c r="W44" s="1322">
        <v>0</v>
      </c>
      <c r="X44" s="1322">
        <v>0</v>
      </c>
      <c r="Y44" s="1323">
        <v>0</v>
      </c>
      <c r="Z44" s="1321">
        <v>0</v>
      </c>
      <c r="AA44" s="1322">
        <v>5.8723352730000009</v>
      </c>
      <c r="AB44" s="1322">
        <v>0</v>
      </c>
      <c r="AC44" s="1322">
        <v>0</v>
      </c>
      <c r="AD44" s="1322">
        <v>0</v>
      </c>
      <c r="AE44" s="1322">
        <v>0</v>
      </c>
      <c r="AF44" s="1322">
        <v>0.97905625020000009</v>
      </c>
      <c r="AG44" s="1322">
        <v>2.0025200243999999</v>
      </c>
      <c r="AH44" s="1323">
        <v>0</v>
      </c>
      <c r="AI44" s="1321">
        <v>0</v>
      </c>
      <c r="AJ44" s="1322">
        <v>0</v>
      </c>
      <c r="AK44" s="1322">
        <v>0</v>
      </c>
      <c r="AL44" s="1322">
        <v>0</v>
      </c>
      <c r="AM44" s="1322">
        <v>0</v>
      </c>
      <c r="AN44" s="1323">
        <v>0</v>
      </c>
      <c r="AO44" s="1321">
        <v>0</v>
      </c>
      <c r="AP44" s="1323">
        <v>0</v>
      </c>
      <c r="AQ44" s="1321">
        <v>0</v>
      </c>
      <c r="AR44" s="1322">
        <v>0</v>
      </c>
      <c r="AS44" s="1322">
        <v>0</v>
      </c>
      <c r="AT44" s="1322">
        <v>0</v>
      </c>
      <c r="AU44" s="1322">
        <v>0</v>
      </c>
      <c r="AV44" s="1323">
        <v>0</v>
      </c>
      <c r="AW44" s="1321">
        <v>0</v>
      </c>
      <c r="AX44" s="1323">
        <v>0</v>
      </c>
      <c r="AY44" s="1323">
        <v>8.853911547600001</v>
      </c>
    </row>
    <row r="45" spans="1:51" x14ac:dyDescent="0.25">
      <c r="A45" s="736"/>
      <c r="B45" s="736" t="s">
        <v>581</v>
      </c>
      <c r="C45" s="1321">
        <v>0</v>
      </c>
      <c r="D45" s="1322">
        <v>0</v>
      </c>
      <c r="E45" s="1322">
        <v>0</v>
      </c>
      <c r="F45" s="1322">
        <v>0</v>
      </c>
      <c r="G45" s="1322">
        <v>0</v>
      </c>
      <c r="H45" s="1323">
        <v>0</v>
      </c>
      <c r="I45" s="1321">
        <v>10.562008947000001</v>
      </c>
      <c r="J45" s="1322">
        <v>0</v>
      </c>
      <c r="K45" s="1322">
        <v>7.5214935418</v>
      </c>
      <c r="L45" s="1322">
        <v>0</v>
      </c>
      <c r="M45" s="1322">
        <v>10.023111357000001</v>
      </c>
      <c r="N45" s="1322">
        <v>2.0606754000000002E-3</v>
      </c>
      <c r="O45" s="1323">
        <v>0</v>
      </c>
      <c r="P45" s="1321">
        <v>0</v>
      </c>
      <c r="Q45" s="1322">
        <v>0</v>
      </c>
      <c r="R45" s="1322">
        <v>0</v>
      </c>
      <c r="S45" s="1322">
        <v>0</v>
      </c>
      <c r="T45" s="1322">
        <v>0</v>
      </c>
      <c r="U45" s="1322">
        <v>0</v>
      </c>
      <c r="V45" s="1322">
        <v>0</v>
      </c>
      <c r="W45" s="1322">
        <v>0</v>
      </c>
      <c r="X45" s="1322">
        <v>0</v>
      </c>
      <c r="Y45" s="1323">
        <v>0</v>
      </c>
      <c r="Z45" s="1321">
        <v>2.0077199729999999</v>
      </c>
      <c r="AA45" s="1322">
        <v>5.0616599866000005</v>
      </c>
      <c r="AB45" s="1322">
        <v>0</v>
      </c>
      <c r="AC45" s="1322">
        <v>0</v>
      </c>
      <c r="AD45" s="1322">
        <v>0.60867003260000008</v>
      </c>
      <c r="AE45" s="1322">
        <v>0</v>
      </c>
      <c r="AF45" s="1322">
        <v>3.7356619804000002</v>
      </c>
      <c r="AG45" s="1322">
        <v>0</v>
      </c>
      <c r="AH45" s="1323">
        <v>0</v>
      </c>
      <c r="AI45" s="1321">
        <v>0</v>
      </c>
      <c r="AJ45" s="1322">
        <v>0</v>
      </c>
      <c r="AK45" s="1322">
        <v>0</v>
      </c>
      <c r="AL45" s="1322">
        <v>0</v>
      </c>
      <c r="AM45" s="1322">
        <v>0</v>
      </c>
      <c r="AN45" s="1323">
        <v>0</v>
      </c>
      <c r="AO45" s="1321">
        <v>0</v>
      </c>
      <c r="AP45" s="1323">
        <v>0</v>
      </c>
      <c r="AQ45" s="1321">
        <v>0</v>
      </c>
      <c r="AR45" s="1322">
        <v>0</v>
      </c>
      <c r="AS45" s="1322">
        <v>0</v>
      </c>
      <c r="AT45" s="1322">
        <v>0</v>
      </c>
      <c r="AU45" s="1322">
        <v>0</v>
      </c>
      <c r="AV45" s="1323">
        <v>0</v>
      </c>
      <c r="AW45" s="1321">
        <v>0</v>
      </c>
      <c r="AX45" s="1323">
        <v>0</v>
      </c>
      <c r="AY45" s="1323">
        <v>39.522386493800006</v>
      </c>
    </row>
    <row r="46" spans="1:51" x14ac:dyDescent="0.25">
      <c r="A46" s="736"/>
      <c r="B46" s="736" t="s">
        <v>619</v>
      </c>
      <c r="C46" s="1321">
        <v>0</v>
      </c>
      <c r="D46" s="1322">
        <v>0</v>
      </c>
      <c r="E46" s="1322">
        <v>0</v>
      </c>
      <c r="F46" s="1322">
        <v>0</v>
      </c>
      <c r="G46" s="1322">
        <v>0</v>
      </c>
      <c r="H46" s="1323">
        <v>0</v>
      </c>
      <c r="I46" s="1321">
        <v>0</v>
      </c>
      <c r="J46" s="1322">
        <v>0</v>
      </c>
      <c r="K46" s="1322">
        <v>0</v>
      </c>
      <c r="L46" s="1322">
        <v>0</v>
      </c>
      <c r="M46" s="1322">
        <v>0</v>
      </c>
      <c r="N46" s="1322">
        <v>0</v>
      </c>
      <c r="O46" s="1323">
        <v>0</v>
      </c>
      <c r="P46" s="1321">
        <v>0</v>
      </c>
      <c r="Q46" s="1322">
        <v>0</v>
      </c>
      <c r="R46" s="1322">
        <v>0</v>
      </c>
      <c r="S46" s="1322">
        <v>0</v>
      </c>
      <c r="T46" s="1322">
        <v>0</v>
      </c>
      <c r="U46" s="1322">
        <v>0</v>
      </c>
      <c r="V46" s="1322">
        <v>0</v>
      </c>
      <c r="W46" s="1322">
        <v>0</v>
      </c>
      <c r="X46" s="1322">
        <v>0</v>
      </c>
      <c r="Y46" s="1323">
        <v>0</v>
      </c>
      <c r="Z46" s="1321">
        <v>0</v>
      </c>
      <c r="AA46" s="1322">
        <v>0.91927196760000007</v>
      </c>
      <c r="AB46" s="1322">
        <v>0</v>
      </c>
      <c r="AC46" s="1322">
        <v>0</v>
      </c>
      <c r="AD46" s="1322">
        <v>0</v>
      </c>
      <c r="AE46" s="1322">
        <v>0</v>
      </c>
      <c r="AF46" s="1322">
        <v>2.4664138043999997</v>
      </c>
      <c r="AG46" s="1322">
        <v>4.0825918000000003E-2</v>
      </c>
      <c r="AH46" s="1323">
        <v>0</v>
      </c>
      <c r="AI46" s="1321">
        <v>0</v>
      </c>
      <c r="AJ46" s="1322">
        <v>0</v>
      </c>
      <c r="AK46" s="1322">
        <v>0</v>
      </c>
      <c r="AL46" s="1322">
        <v>0</v>
      </c>
      <c r="AM46" s="1322">
        <v>0</v>
      </c>
      <c r="AN46" s="1323">
        <v>0</v>
      </c>
      <c r="AO46" s="1321">
        <v>0</v>
      </c>
      <c r="AP46" s="1323">
        <v>0</v>
      </c>
      <c r="AQ46" s="1321">
        <v>0</v>
      </c>
      <c r="AR46" s="1322">
        <v>0</v>
      </c>
      <c r="AS46" s="1322">
        <v>0</v>
      </c>
      <c r="AT46" s="1322">
        <v>0</v>
      </c>
      <c r="AU46" s="1322">
        <v>0</v>
      </c>
      <c r="AV46" s="1323">
        <v>0</v>
      </c>
      <c r="AW46" s="1321">
        <v>0</v>
      </c>
      <c r="AX46" s="1323">
        <v>0</v>
      </c>
      <c r="AY46" s="1323">
        <v>3.4265116899999994</v>
      </c>
    </row>
    <row r="47" spans="1:51" x14ac:dyDescent="0.25">
      <c r="A47" s="736"/>
      <c r="B47" s="736" t="s">
        <v>571</v>
      </c>
      <c r="C47" s="1321">
        <v>0</v>
      </c>
      <c r="D47" s="1322">
        <v>0</v>
      </c>
      <c r="E47" s="1322">
        <v>0</v>
      </c>
      <c r="F47" s="1322">
        <v>0</v>
      </c>
      <c r="G47" s="1322">
        <v>1.0210199678</v>
      </c>
      <c r="H47" s="1323">
        <v>11.588577008400001</v>
      </c>
      <c r="I47" s="1321">
        <v>0</v>
      </c>
      <c r="J47" s="1322">
        <v>0</v>
      </c>
      <c r="K47" s="1322">
        <v>0</v>
      </c>
      <c r="L47" s="1322">
        <v>0</v>
      </c>
      <c r="M47" s="1322">
        <v>0</v>
      </c>
      <c r="N47" s="1322">
        <v>0</v>
      </c>
      <c r="O47" s="1323">
        <v>0</v>
      </c>
      <c r="P47" s="1321">
        <v>0</v>
      </c>
      <c r="Q47" s="1322">
        <v>0</v>
      </c>
      <c r="R47" s="1322">
        <v>0</v>
      </c>
      <c r="S47" s="1322">
        <v>0</v>
      </c>
      <c r="T47" s="1322">
        <v>0</v>
      </c>
      <c r="U47" s="1322">
        <v>0</v>
      </c>
      <c r="V47" s="1322">
        <v>0</v>
      </c>
      <c r="W47" s="1322">
        <v>0</v>
      </c>
      <c r="X47" s="1322">
        <v>0</v>
      </c>
      <c r="Y47" s="1323">
        <v>0</v>
      </c>
      <c r="Z47" s="1321">
        <v>0.64973502159999996</v>
      </c>
      <c r="AA47" s="1322">
        <v>2.9562942248000001</v>
      </c>
      <c r="AB47" s="1322">
        <v>0</v>
      </c>
      <c r="AC47" s="1322">
        <v>0</v>
      </c>
      <c r="AD47" s="1322">
        <v>0.20420402100000001</v>
      </c>
      <c r="AE47" s="1322">
        <v>0</v>
      </c>
      <c r="AF47" s="1322">
        <v>2.9516635190000002</v>
      </c>
      <c r="AG47" s="1322">
        <v>0</v>
      </c>
      <c r="AH47" s="1323">
        <v>0</v>
      </c>
      <c r="AI47" s="1321">
        <v>0</v>
      </c>
      <c r="AJ47" s="1322">
        <v>0</v>
      </c>
      <c r="AK47" s="1322">
        <v>0</v>
      </c>
      <c r="AL47" s="1322">
        <v>0</v>
      </c>
      <c r="AM47" s="1322">
        <v>0</v>
      </c>
      <c r="AN47" s="1323">
        <v>0</v>
      </c>
      <c r="AO47" s="1321">
        <v>0</v>
      </c>
      <c r="AP47" s="1323">
        <v>0</v>
      </c>
      <c r="AQ47" s="1321">
        <v>3.9243239854</v>
      </c>
      <c r="AR47" s="1322">
        <v>0</v>
      </c>
      <c r="AS47" s="1322">
        <v>0.74719524739999998</v>
      </c>
      <c r="AT47" s="1322">
        <v>0</v>
      </c>
      <c r="AU47" s="1322">
        <v>0</v>
      </c>
      <c r="AV47" s="1323">
        <v>0</v>
      </c>
      <c r="AW47" s="1321">
        <v>0</v>
      </c>
      <c r="AX47" s="1323">
        <v>0</v>
      </c>
      <c r="AY47" s="1323">
        <v>24.043012995400002</v>
      </c>
    </row>
    <row r="48" spans="1:51" x14ac:dyDescent="0.25">
      <c r="A48" s="736"/>
      <c r="B48" s="736" t="s">
        <v>676</v>
      </c>
      <c r="C48" s="1321">
        <v>17.149549092200001</v>
      </c>
      <c r="D48" s="1322">
        <v>0</v>
      </c>
      <c r="E48" s="1322">
        <v>0</v>
      </c>
      <c r="F48" s="1322">
        <v>0</v>
      </c>
      <c r="G48" s="1322">
        <v>1.3823818554000002</v>
      </c>
      <c r="H48" s="1323">
        <v>20.0345200342</v>
      </c>
      <c r="I48" s="1321">
        <v>0</v>
      </c>
      <c r="J48" s="1322">
        <v>0</v>
      </c>
      <c r="K48" s="1322">
        <v>0</v>
      </c>
      <c r="L48" s="1322">
        <v>0</v>
      </c>
      <c r="M48" s="1322">
        <v>0</v>
      </c>
      <c r="N48" s="1322">
        <v>0</v>
      </c>
      <c r="O48" s="1323">
        <v>0</v>
      </c>
      <c r="P48" s="1321">
        <v>0</v>
      </c>
      <c r="Q48" s="1322">
        <v>0</v>
      </c>
      <c r="R48" s="1322">
        <v>0</v>
      </c>
      <c r="S48" s="1322">
        <v>0</v>
      </c>
      <c r="T48" s="1322">
        <v>0</v>
      </c>
      <c r="U48" s="1322">
        <v>0</v>
      </c>
      <c r="V48" s="1322">
        <v>0</v>
      </c>
      <c r="W48" s="1322">
        <v>0</v>
      </c>
      <c r="X48" s="1322">
        <v>0</v>
      </c>
      <c r="Y48" s="1323">
        <v>0</v>
      </c>
      <c r="Z48" s="1321">
        <v>0</v>
      </c>
      <c r="AA48" s="1322">
        <v>0</v>
      </c>
      <c r="AB48" s="1322">
        <v>0</v>
      </c>
      <c r="AC48" s="1322">
        <v>0</v>
      </c>
      <c r="AD48" s="1322">
        <v>0</v>
      </c>
      <c r="AE48" s="1322">
        <v>0</v>
      </c>
      <c r="AF48" s="1322">
        <v>0</v>
      </c>
      <c r="AG48" s="1322">
        <v>0</v>
      </c>
      <c r="AH48" s="1323">
        <v>0</v>
      </c>
      <c r="AI48" s="1321">
        <v>0</v>
      </c>
      <c r="AJ48" s="1322">
        <v>0</v>
      </c>
      <c r="AK48" s="1322">
        <v>0</v>
      </c>
      <c r="AL48" s="1322">
        <v>0</v>
      </c>
      <c r="AM48" s="1322">
        <v>0</v>
      </c>
      <c r="AN48" s="1323">
        <v>0</v>
      </c>
      <c r="AO48" s="1321">
        <v>0</v>
      </c>
      <c r="AP48" s="1323">
        <v>0</v>
      </c>
      <c r="AQ48" s="1321">
        <v>0</v>
      </c>
      <c r="AR48" s="1322">
        <v>0</v>
      </c>
      <c r="AS48" s="1322">
        <v>0</v>
      </c>
      <c r="AT48" s="1322">
        <v>0</v>
      </c>
      <c r="AU48" s="1322">
        <v>0</v>
      </c>
      <c r="AV48" s="1323">
        <v>0</v>
      </c>
      <c r="AW48" s="1321">
        <v>0</v>
      </c>
      <c r="AX48" s="1323">
        <v>0</v>
      </c>
      <c r="AY48" s="1323">
        <v>38.566450981800003</v>
      </c>
    </row>
    <row r="49" spans="1:51" x14ac:dyDescent="0.25">
      <c r="A49" s="736"/>
      <c r="B49" s="736" t="s">
        <v>609</v>
      </c>
      <c r="C49" s="1321">
        <v>0</v>
      </c>
      <c r="D49" s="1322">
        <v>0</v>
      </c>
      <c r="E49" s="1322">
        <v>0</v>
      </c>
      <c r="F49" s="1322">
        <v>0</v>
      </c>
      <c r="G49" s="1322">
        <v>0</v>
      </c>
      <c r="H49" s="1323">
        <v>0</v>
      </c>
      <c r="I49" s="1321">
        <v>0</v>
      </c>
      <c r="J49" s="1322">
        <v>0</v>
      </c>
      <c r="K49" s="1322">
        <v>0</v>
      </c>
      <c r="L49" s="1322">
        <v>0</v>
      </c>
      <c r="M49" s="1322">
        <v>0</v>
      </c>
      <c r="N49" s="1322">
        <v>0</v>
      </c>
      <c r="O49" s="1323">
        <v>0</v>
      </c>
      <c r="P49" s="1321">
        <v>0</v>
      </c>
      <c r="Q49" s="1322">
        <v>0</v>
      </c>
      <c r="R49" s="1322">
        <v>0</v>
      </c>
      <c r="S49" s="1322">
        <v>0</v>
      </c>
      <c r="T49" s="1322">
        <v>0</v>
      </c>
      <c r="U49" s="1322">
        <v>0</v>
      </c>
      <c r="V49" s="1322">
        <v>0</v>
      </c>
      <c r="W49" s="1322">
        <v>0</v>
      </c>
      <c r="X49" s="1322">
        <v>0</v>
      </c>
      <c r="Y49" s="1323">
        <v>0</v>
      </c>
      <c r="Z49" s="1321">
        <v>0</v>
      </c>
      <c r="AA49" s="1322">
        <v>0</v>
      </c>
      <c r="AB49" s="1322">
        <v>0</v>
      </c>
      <c r="AC49" s="1322">
        <v>0</v>
      </c>
      <c r="AD49" s="1322">
        <v>0</v>
      </c>
      <c r="AE49" s="1322">
        <v>0</v>
      </c>
      <c r="AF49" s="1322">
        <v>0</v>
      </c>
      <c r="AG49" s="1322">
        <v>0</v>
      </c>
      <c r="AH49" s="1323">
        <v>0</v>
      </c>
      <c r="AI49" s="1321">
        <v>0</v>
      </c>
      <c r="AJ49" s="1322">
        <v>0</v>
      </c>
      <c r="AK49" s="1322">
        <v>0</v>
      </c>
      <c r="AL49" s="1322">
        <v>0</v>
      </c>
      <c r="AM49" s="1322">
        <v>0.1374761836</v>
      </c>
      <c r="AN49" s="1323">
        <v>0</v>
      </c>
      <c r="AO49" s="1321">
        <v>0</v>
      </c>
      <c r="AP49" s="1323">
        <v>0</v>
      </c>
      <c r="AQ49" s="1321">
        <v>0</v>
      </c>
      <c r="AR49" s="1322">
        <v>0</v>
      </c>
      <c r="AS49" s="1322">
        <v>0</v>
      </c>
      <c r="AT49" s="1322">
        <v>0</v>
      </c>
      <c r="AU49" s="1322">
        <v>0</v>
      </c>
      <c r="AV49" s="1323">
        <v>0</v>
      </c>
      <c r="AW49" s="1321">
        <v>0</v>
      </c>
      <c r="AX49" s="1323">
        <v>0</v>
      </c>
      <c r="AY49" s="1323">
        <v>0.1374761836</v>
      </c>
    </row>
    <row r="50" spans="1:51" x14ac:dyDescent="0.25">
      <c r="A50" s="736"/>
      <c r="B50" s="736" t="s">
        <v>583</v>
      </c>
      <c r="C50" s="1321">
        <v>0</v>
      </c>
      <c r="D50" s="1322">
        <v>0</v>
      </c>
      <c r="E50" s="1322">
        <v>0</v>
      </c>
      <c r="F50" s="1322">
        <v>0</v>
      </c>
      <c r="G50" s="1322">
        <v>0</v>
      </c>
      <c r="H50" s="1323">
        <v>0</v>
      </c>
      <c r="I50" s="1321">
        <v>0</v>
      </c>
      <c r="J50" s="1322">
        <v>0</v>
      </c>
      <c r="K50" s="1322">
        <v>0</v>
      </c>
      <c r="L50" s="1322">
        <v>0</v>
      </c>
      <c r="M50" s="1322">
        <v>0</v>
      </c>
      <c r="N50" s="1322">
        <v>0</v>
      </c>
      <c r="O50" s="1323">
        <v>0</v>
      </c>
      <c r="P50" s="1321">
        <v>0</v>
      </c>
      <c r="Q50" s="1322">
        <v>0</v>
      </c>
      <c r="R50" s="1322">
        <v>0</v>
      </c>
      <c r="S50" s="1322">
        <v>0</v>
      </c>
      <c r="T50" s="1322">
        <v>0</v>
      </c>
      <c r="U50" s="1322">
        <v>0</v>
      </c>
      <c r="V50" s="1322">
        <v>0</v>
      </c>
      <c r="W50" s="1322">
        <v>0</v>
      </c>
      <c r="X50" s="1322">
        <v>0</v>
      </c>
      <c r="Y50" s="1323">
        <v>0</v>
      </c>
      <c r="Z50" s="1321">
        <v>0</v>
      </c>
      <c r="AA50" s="1322">
        <v>0</v>
      </c>
      <c r="AB50" s="1322">
        <v>0</v>
      </c>
      <c r="AC50" s="1322">
        <v>0</v>
      </c>
      <c r="AD50" s="1322">
        <v>0</v>
      </c>
      <c r="AE50" s="1322">
        <v>0</v>
      </c>
      <c r="AF50" s="1322">
        <v>0</v>
      </c>
      <c r="AG50" s="1322">
        <v>0</v>
      </c>
      <c r="AH50" s="1323">
        <v>0</v>
      </c>
      <c r="AI50" s="1321">
        <v>0</v>
      </c>
      <c r="AJ50" s="1322">
        <v>0</v>
      </c>
      <c r="AK50" s="1322">
        <v>5.8769499950000004</v>
      </c>
      <c r="AL50" s="1322">
        <v>0</v>
      </c>
      <c r="AM50" s="1322">
        <v>0</v>
      </c>
      <c r="AN50" s="1323">
        <v>0</v>
      </c>
      <c r="AO50" s="1321">
        <v>0</v>
      </c>
      <c r="AP50" s="1323">
        <v>0</v>
      </c>
      <c r="AQ50" s="1321">
        <v>0</v>
      </c>
      <c r="AR50" s="1322">
        <v>0</v>
      </c>
      <c r="AS50" s="1322">
        <v>0</v>
      </c>
      <c r="AT50" s="1322">
        <v>0</v>
      </c>
      <c r="AU50" s="1322">
        <v>0</v>
      </c>
      <c r="AV50" s="1323">
        <v>0</v>
      </c>
      <c r="AW50" s="1321">
        <v>0</v>
      </c>
      <c r="AX50" s="1323">
        <v>0</v>
      </c>
      <c r="AY50" s="1323">
        <v>5.8769499950000004</v>
      </c>
    </row>
    <row r="51" spans="1:51" x14ac:dyDescent="0.25">
      <c r="A51" s="736"/>
      <c r="B51" s="736" t="s">
        <v>594</v>
      </c>
      <c r="C51" s="1321">
        <v>0</v>
      </c>
      <c r="D51" s="1322">
        <v>0</v>
      </c>
      <c r="E51" s="1322">
        <v>0</v>
      </c>
      <c r="F51" s="1322">
        <v>0</v>
      </c>
      <c r="G51" s="1322">
        <v>0</v>
      </c>
      <c r="H51" s="1323">
        <v>0</v>
      </c>
      <c r="I51" s="1321">
        <v>0</v>
      </c>
      <c r="J51" s="1322">
        <v>0</v>
      </c>
      <c r="K51" s="1322">
        <v>0</v>
      </c>
      <c r="L51" s="1322">
        <v>0</v>
      </c>
      <c r="M51" s="1322">
        <v>0</v>
      </c>
      <c r="N51" s="1322">
        <v>0</v>
      </c>
      <c r="O51" s="1323">
        <v>0</v>
      </c>
      <c r="P51" s="1321">
        <v>0</v>
      </c>
      <c r="Q51" s="1322">
        <v>0</v>
      </c>
      <c r="R51" s="1322">
        <v>0</v>
      </c>
      <c r="S51" s="1322">
        <v>0</v>
      </c>
      <c r="T51" s="1322">
        <v>0</v>
      </c>
      <c r="U51" s="1322">
        <v>0</v>
      </c>
      <c r="V51" s="1322">
        <v>0</v>
      </c>
      <c r="W51" s="1322">
        <v>0</v>
      </c>
      <c r="X51" s="1322">
        <v>0</v>
      </c>
      <c r="Y51" s="1323">
        <v>0</v>
      </c>
      <c r="Z51" s="1321">
        <v>0</v>
      </c>
      <c r="AA51" s="1322">
        <v>0.46169199439999997</v>
      </c>
      <c r="AB51" s="1322">
        <v>0</v>
      </c>
      <c r="AC51" s="1322">
        <v>0</v>
      </c>
      <c r="AD51" s="1322">
        <v>0</v>
      </c>
      <c r="AE51" s="1322">
        <v>0</v>
      </c>
      <c r="AF51" s="1322">
        <v>0</v>
      </c>
      <c r="AG51" s="1322">
        <v>0</v>
      </c>
      <c r="AH51" s="1323">
        <v>0</v>
      </c>
      <c r="AI51" s="1321">
        <v>0</v>
      </c>
      <c r="AJ51" s="1322">
        <v>0</v>
      </c>
      <c r="AK51" s="1322">
        <v>0</v>
      </c>
      <c r="AL51" s="1322">
        <v>0</v>
      </c>
      <c r="AM51" s="1322">
        <v>0</v>
      </c>
      <c r="AN51" s="1323">
        <v>0</v>
      </c>
      <c r="AO51" s="1321">
        <v>0</v>
      </c>
      <c r="AP51" s="1323">
        <v>0</v>
      </c>
      <c r="AQ51" s="1321">
        <v>0</v>
      </c>
      <c r="AR51" s="1322">
        <v>0</v>
      </c>
      <c r="AS51" s="1322">
        <v>0</v>
      </c>
      <c r="AT51" s="1322">
        <v>0</v>
      </c>
      <c r="AU51" s="1322">
        <v>0</v>
      </c>
      <c r="AV51" s="1323">
        <v>0</v>
      </c>
      <c r="AW51" s="1321">
        <v>0</v>
      </c>
      <c r="AX51" s="1323">
        <v>0</v>
      </c>
      <c r="AY51" s="1323">
        <v>0.46169199439999997</v>
      </c>
    </row>
    <row r="52" spans="1:51" x14ac:dyDescent="0.25">
      <c r="A52" s="736"/>
      <c r="B52" s="736" t="s">
        <v>622</v>
      </c>
      <c r="C52" s="1321">
        <v>0</v>
      </c>
      <c r="D52" s="1322">
        <v>0</v>
      </c>
      <c r="E52" s="1322">
        <v>0</v>
      </c>
      <c r="F52" s="1322">
        <v>0</v>
      </c>
      <c r="G52" s="1322">
        <v>0</v>
      </c>
      <c r="H52" s="1323">
        <v>0</v>
      </c>
      <c r="I52" s="1321">
        <v>1.1712519784000002</v>
      </c>
      <c r="J52" s="1322">
        <v>6.1396868973999998</v>
      </c>
      <c r="K52" s="1322">
        <v>0</v>
      </c>
      <c r="L52" s="1322">
        <v>6.8912486034000002</v>
      </c>
      <c r="M52" s="1322">
        <v>0</v>
      </c>
      <c r="N52" s="1322">
        <v>0</v>
      </c>
      <c r="O52" s="1323">
        <v>3.6291904586000001</v>
      </c>
      <c r="P52" s="1321">
        <v>0</v>
      </c>
      <c r="Q52" s="1322">
        <v>0</v>
      </c>
      <c r="R52" s="1322">
        <v>0</v>
      </c>
      <c r="S52" s="1322">
        <v>0</v>
      </c>
      <c r="T52" s="1322">
        <v>0</v>
      </c>
      <c r="U52" s="1322">
        <v>0</v>
      </c>
      <c r="V52" s="1322">
        <v>0</v>
      </c>
      <c r="W52" s="1322">
        <v>0</v>
      </c>
      <c r="X52" s="1322">
        <v>0</v>
      </c>
      <c r="Y52" s="1323">
        <v>0</v>
      </c>
      <c r="Z52" s="1321">
        <v>1.0184799842000001</v>
      </c>
      <c r="AA52" s="1322">
        <v>0</v>
      </c>
      <c r="AB52" s="1322">
        <v>3.0722167000000002</v>
      </c>
      <c r="AC52" s="1322">
        <v>6.1444334000000005</v>
      </c>
      <c r="AD52" s="1322">
        <v>0.20369596940000001</v>
      </c>
      <c r="AE52" s="1322">
        <v>6.1796173109999994</v>
      </c>
      <c r="AF52" s="1322">
        <v>1.0184799842000001</v>
      </c>
      <c r="AG52" s="1322">
        <v>0</v>
      </c>
      <c r="AH52" s="1323">
        <v>0</v>
      </c>
      <c r="AI52" s="1321">
        <v>0</v>
      </c>
      <c r="AJ52" s="1322">
        <v>0</v>
      </c>
      <c r="AK52" s="1322">
        <v>0</v>
      </c>
      <c r="AL52" s="1322">
        <v>0</v>
      </c>
      <c r="AM52" s="1322">
        <v>0</v>
      </c>
      <c r="AN52" s="1323">
        <v>0</v>
      </c>
      <c r="AO52" s="1321">
        <v>0</v>
      </c>
      <c r="AP52" s="1323">
        <v>0</v>
      </c>
      <c r="AQ52" s="1321">
        <v>0</v>
      </c>
      <c r="AR52" s="1322">
        <v>0</v>
      </c>
      <c r="AS52" s="1322">
        <v>0</v>
      </c>
      <c r="AT52" s="1322">
        <v>0</v>
      </c>
      <c r="AU52" s="1322">
        <v>0</v>
      </c>
      <c r="AV52" s="1323">
        <v>0</v>
      </c>
      <c r="AW52" s="1321">
        <v>0</v>
      </c>
      <c r="AX52" s="1323">
        <v>0</v>
      </c>
      <c r="AY52" s="1323">
        <v>35.468301286599996</v>
      </c>
    </row>
    <row r="53" spans="1:51" x14ac:dyDescent="0.25">
      <c r="A53" s="736"/>
      <c r="B53" s="736" t="s">
        <v>690</v>
      </c>
      <c r="C53" s="1321">
        <v>0</v>
      </c>
      <c r="D53" s="1322">
        <v>0</v>
      </c>
      <c r="E53" s="1322">
        <v>0</v>
      </c>
      <c r="F53" s="1322">
        <v>0</v>
      </c>
      <c r="G53" s="1322">
        <v>0</v>
      </c>
      <c r="H53" s="1323">
        <v>0</v>
      </c>
      <c r="I53" s="1321">
        <v>0</v>
      </c>
      <c r="J53" s="1322">
        <v>0</v>
      </c>
      <c r="K53" s="1322">
        <v>0</v>
      </c>
      <c r="L53" s="1322">
        <v>0</v>
      </c>
      <c r="M53" s="1322">
        <v>0</v>
      </c>
      <c r="N53" s="1322">
        <v>0</v>
      </c>
      <c r="O53" s="1323">
        <v>0</v>
      </c>
      <c r="P53" s="1321">
        <v>0</v>
      </c>
      <c r="Q53" s="1322">
        <v>0</v>
      </c>
      <c r="R53" s="1322">
        <v>0</v>
      </c>
      <c r="S53" s="1322">
        <v>0</v>
      </c>
      <c r="T53" s="1322">
        <v>0</v>
      </c>
      <c r="U53" s="1322">
        <v>0</v>
      </c>
      <c r="V53" s="1322">
        <v>0</v>
      </c>
      <c r="W53" s="1322">
        <v>0</v>
      </c>
      <c r="X53" s="1322">
        <v>0</v>
      </c>
      <c r="Y53" s="1323">
        <v>0</v>
      </c>
      <c r="Z53" s="1321">
        <v>0.29164501100000001</v>
      </c>
      <c r="AA53" s="1322">
        <v>3.8230535784000002</v>
      </c>
      <c r="AB53" s="1322">
        <v>0</v>
      </c>
      <c r="AC53" s="1322">
        <v>0</v>
      </c>
      <c r="AD53" s="1322">
        <v>0.47853741039999997</v>
      </c>
      <c r="AE53" s="1322">
        <v>0</v>
      </c>
      <c r="AF53" s="1322">
        <v>1.4954295104000002</v>
      </c>
      <c r="AG53" s="1322">
        <v>0.20086621939999999</v>
      </c>
      <c r="AH53" s="1323">
        <v>0</v>
      </c>
      <c r="AI53" s="1321">
        <v>0</v>
      </c>
      <c r="AJ53" s="1322">
        <v>0</v>
      </c>
      <c r="AK53" s="1322">
        <v>0</v>
      </c>
      <c r="AL53" s="1322">
        <v>0</v>
      </c>
      <c r="AM53" s="1322">
        <v>0</v>
      </c>
      <c r="AN53" s="1323">
        <v>0</v>
      </c>
      <c r="AO53" s="1321">
        <v>0</v>
      </c>
      <c r="AP53" s="1323">
        <v>0</v>
      </c>
      <c r="AQ53" s="1321">
        <v>0</v>
      </c>
      <c r="AR53" s="1322">
        <v>0</v>
      </c>
      <c r="AS53" s="1322">
        <v>0</v>
      </c>
      <c r="AT53" s="1322">
        <v>0</v>
      </c>
      <c r="AU53" s="1322">
        <v>0</v>
      </c>
      <c r="AV53" s="1323">
        <v>0</v>
      </c>
      <c r="AW53" s="1321">
        <v>0</v>
      </c>
      <c r="AX53" s="1323">
        <v>2.0086619882000001</v>
      </c>
      <c r="AY53" s="1323">
        <v>8.2981937178000003</v>
      </c>
    </row>
    <row r="54" spans="1:51" x14ac:dyDescent="0.25">
      <c r="A54" s="736"/>
      <c r="B54" s="736" t="s">
        <v>592</v>
      </c>
      <c r="C54" s="1321">
        <v>0</v>
      </c>
      <c r="D54" s="1322">
        <v>0</v>
      </c>
      <c r="E54" s="1322">
        <v>0</v>
      </c>
      <c r="F54" s="1322">
        <v>0</v>
      </c>
      <c r="G54" s="1322">
        <v>0</v>
      </c>
      <c r="H54" s="1323">
        <v>0</v>
      </c>
      <c r="I54" s="1321">
        <v>0</v>
      </c>
      <c r="J54" s="1322">
        <v>0</v>
      </c>
      <c r="K54" s="1322">
        <v>0</v>
      </c>
      <c r="L54" s="1322">
        <v>0</v>
      </c>
      <c r="M54" s="1322">
        <v>0</v>
      </c>
      <c r="N54" s="1322">
        <v>0</v>
      </c>
      <c r="O54" s="1323">
        <v>0</v>
      </c>
      <c r="P54" s="1321">
        <v>0</v>
      </c>
      <c r="Q54" s="1322">
        <v>0</v>
      </c>
      <c r="R54" s="1322">
        <v>0</v>
      </c>
      <c r="S54" s="1322">
        <v>0</v>
      </c>
      <c r="T54" s="1322">
        <v>0</v>
      </c>
      <c r="U54" s="1322">
        <v>0</v>
      </c>
      <c r="V54" s="1322">
        <v>0</v>
      </c>
      <c r="W54" s="1322">
        <v>0</v>
      </c>
      <c r="X54" s="1322">
        <v>0</v>
      </c>
      <c r="Y54" s="1323">
        <v>0</v>
      </c>
      <c r="Z54" s="1321">
        <v>0</v>
      </c>
      <c r="AA54" s="1322">
        <v>0.62929750380000005</v>
      </c>
      <c r="AB54" s="1322">
        <v>0</v>
      </c>
      <c r="AC54" s="1322">
        <v>0</v>
      </c>
      <c r="AD54" s="1322">
        <v>0</v>
      </c>
      <c r="AE54" s="1322">
        <v>0</v>
      </c>
      <c r="AF54" s="1322">
        <v>0.50343797560000003</v>
      </c>
      <c r="AG54" s="1322">
        <v>0</v>
      </c>
      <c r="AH54" s="1323">
        <v>0</v>
      </c>
      <c r="AI54" s="1321">
        <v>0</v>
      </c>
      <c r="AJ54" s="1322">
        <v>0</v>
      </c>
      <c r="AK54" s="1322">
        <v>0</v>
      </c>
      <c r="AL54" s="1322">
        <v>0</v>
      </c>
      <c r="AM54" s="1322">
        <v>0</v>
      </c>
      <c r="AN54" s="1323">
        <v>0</v>
      </c>
      <c r="AO54" s="1321">
        <v>0</v>
      </c>
      <c r="AP54" s="1323">
        <v>0</v>
      </c>
      <c r="AQ54" s="1321">
        <v>0</v>
      </c>
      <c r="AR54" s="1322">
        <v>0</v>
      </c>
      <c r="AS54" s="1322">
        <v>0</v>
      </c>
      <c r="AT54" s="1322">
        <v>0</v>
      </c>
      <c r="AU54" s="1322">
        <v>0</v>
      </c>
      <c r="AV54" s="1323">
        <v>0</v>
      </c>
      <c r="AW54" s="1321">
        <v>0</v>
      </c>
      <c r="AX54" s="1323">
        <v>0</v>
      </c>
      <c r="AY54" s="1323">
        <v>1.1327354794</v>
      </c>
    </row>
    <row r="55" spans="1:51" x14ac:dyDescent="0.25">
      <c r="A55" s="736"/>
      <c r="B55" s="736" t="s">
        <v>610</v>
      </c>
      <c r="C55" s="1321">
        <v>0</v>
      </c>
      <c r="D55" s="1322">
        <v>0</v>
      </c>
      <c r="E55" s="1322">
        <v>0</v>
      </c>
      <c r="F55" s="1322">
        <v>0</v>
      </c>
      <c r="G55" s="1322">
        <v>0</v>
      </c>
      <c r="H55" s="1323">
        <v>0</v>
      </c>
      <c r="I55" s="1321">
        <v>0.19803983079999998</v>
      </c>
      <c r="J55" s="1322">
        <v>0</v>
      </c>
      <c r="K55" s="1322">
        <v>0</v>
      </c>
      <c r="L55" s="1322">
        <v>0</v>
      </c>
      <c r="M55" s="1322">
        <v>0.40508142219999999</v>
      </c>
      <c r="N55" s="1322">
        <v>0</v>
      </c>
      <c r="O55" s="1323">
        <v>0</v>
      </c>
      <c r="P55" s="1321">
        <v>0</v>
      </c>
      <c r="Q55" s="1322">
        <v>0</v>
      </c>
      <c r="R55" s="1322">
        <v>0</v>
      </c>
      <c r="S55" s="1322">
        <v>0</v>
      </c>
      <c r="T55" s="1322">
        <v>0</v>
      </c>
      <c r="U55" s="1322">
        <v>0</v>
      </c>
      <c r="V55" s="1322">
        <v>0</v>
      </c>
      <c r="W55" s="1322">
        <v>0</v>
      </c>
      <c r="X55" s="1322">
        <v>0</v>
      </c>
      <c r="Y55" s="1323">
        <v>0</v>
      </c>
      <c r="Z55" s="1321">
        <v>0</v>
      </c>
      <c r="AA55" s="1322">
        <v>0</v>
      </c>
      <c r="AB55" s="1322">
        <v>0</v>
      </c>
      <c r="AC55" s="1322">
        <v>0</v>
      </c>
      <c r="AD55" s="1322">
        <v>0</v>
      </c>
      <c r="AE55" s="1322">
        <v>0</v>
      </c>
      <c r="AF55" s="1322">
        <v>1.0168460008</v>
      </c>
      <c r="AG55" s="1322">
        <v>0</v>
      </c>
      <c r="AH55" s="1323">
        <v>0</v>
      </c>
      <c r="AI55" s="1321">
        <v>0</v>
      </c>
      <c r="AJ55" s="1322">
        <v>0</v>
      </c>
      <c r="AK55" s="1322">
        <v>0</v>
      </c>
      <c r="AL55" s="1322">
        <v>0</v>
      </c>
      <c r="AM55" s="1322">
        <v>0</v>
      </c>
      <c r="AN55" s="1323">
        <v>0</v>
      </c>
      <c r="AO55" s="1321">
        <v>0</v>
      </c>
      <c r="AP55" s="1323">
        <v>0</v>
      </c>
      <c r="AQ55" s="1321">
        <v>0</v>
      </c>
      <c r="AR55" s="1322">
        <v>0</v>
      </c>
      <c r="AS55" s="1322">
        <v>0</v>
      </c>
      <c r="AT55" s="1322">
        <v>0</v>
      </c>
      <c r="AU55" s="1322">
        <v>0</v>
      </c>
      <c r="AV55" s="1323">
        <v>0</v>
      </c>
      <c r="AW55" s="1321">
        <v>0</v>
      </c>
      <c r="AX55" s="1323">
        <v>2.0336920016</v>
      </c>
      <c r="AY55" s="1323">
        <v>3.6536592554</v>
      </c>
    </row>
    <row r="56" spans="1:51" x14ac:dyDescent="0.25">
      <c r="A56" s="736"/>
      <c r="B56" s="736" t="s">
        <v>616</v>
      </c>
      <c r="C56" s="1321">
        <v>0</v>
      </c>
      <c r="D56" s="1322">
        <v>0</v>
      </c>
      <c r="E56" s="1322">
        <v>0</v>
      </c>
      <c r="F56" s="1322">
        <v>0</v>
      </c>
      <c r="G56" s="1322">
        <v>0</v>
      </c>
      <c r="H56" s="1323">
        <v>0</v>
      </c>
      <c r="I56" s="1321">
        <v>0</v>
      </c>
      <c r="J56" s="1322">
        <v>0</v>
      </c>
      <c r="K56" s="1322">
        <v>0</v>
      </c>
      <c r="L56" s="1322">
        <v>0</v>
      </c>
      <c r="M56" s="1322">
        <v>0</v>
      </c>
      <c r="N56" s="1322">
        <v>0</v>
      </c>
      <c r="O56" s="1323">
        <v>0</v>
      </c>
      <c r="P56" s="1321">
        <v>0</v>
      </c>
      <c r="Q56" s="1322">
        <v>0</v>
      </c>
      <c r="R56" s="1322">
        <v>0</v>
      </c>
      <c r="S56" s="1322">
        <v>0</v>
      </c>
      <c r="T56" s="1322">
        <v>0</v>
      </c>
      <c r="U56" s="1322">
        <v>0</v>
      </c>
      <c r="V56" s="1322">
        <v>0</v>
      </c>
      <c r="W56" s="1322">
        <v>0</v>
      </c>
      <c r="X56" s="1322">
        <v>0</v>
      </c>
      <c r="Y56" s="1323">
        <v>0</v>
      </c>
      <c r="Z56" s="1321">
        <v>0</v>
      </c>
      <c r="AA56" s="1322">
        <v>0</v>
      </c>
      <c r="AB56" s="1322">
        <v>0</v>
      </c>
      <c r="AC56" s="1322">
        <v>0</v>
      </c>
      <c r="AD56" s="1322">
        <v>0</v>
      </c>
      <c r="AE56" s="1322">
        <v>0</v>
      </c>
      <c r="AF56" s="1322">
        <v>0</v>
      </c>
      <c r="AG56" s="1322">
        <v>0</v>
      </c>
      <c r="AH56" s="1323">
        <v>0</v>
      </c>
      <c r="AI56" s="1321">
        <v>0</v>
      </c>
      <c r="AJ56" s="1322">
        <v>0</v>
      </c>
      <c r="AK56" s="1322">
        <v>0</v>
      </c>
      <c r="AL56" s="1322">
        <v>0</v>
      </c>
      <c r="AM56" s="1322">
        <v>0</v>
      </c>
      <c r="AN56" s="1323">
        <v>0</v>
      </c>
      <c r="AO56" s="1321">
        <v>0</v>
      </c>
      <c r="AP56" s="1323">
        <v>0</v>
      </c>
      <c r="AQ56" s="1321">
        <v>0</v>
      </c>
      <c r="AR56" s="1322">
        <v>8.4258018600000012E-2</v>
      </c>
      <c r="AS56" s="1322">
        <v>0</v>
      </c>
      <c r="AT56" s="1322">
        <v>0</v>
      </c>
      <c r="AU56" s="1322">
        <v>0</v>
      </c>
      <c r="AV56" s="1323">
        <v>0</v>
      </c>
      <c r="AW56" s="1321">
        <v>0</v>
      </c>
      <c r="AX56" s="1323">
        <v>0</v>
      </c>
      <c r="AY56" s="1323">
        <v>8.4258018600000012E-2</v>
      </c>
    </row>
    <row r="57" spans="1:51" x14ac:dyDescent="0.25">
      <c r="A57" s="736"/>
      <c r="B57" s="736" t="s">
        <v>621</v>
      </c>
      <c r="C57" s="1321">
        <v>0</v>
      </c>
      <c r="D57" s="1322">
        <v>0</v>
      </c>
      <c r="E57" s="1322">
        <v>0</v>
      </c>
      <c r="F57" s="1322">
        <v>0</v>
      </c>
      <c r="G57" s="1322">
        <v>0</v>
      </c>
      <c r="H57" s="1323">
        <v>0</v>
      </c>
      <c r="I57" s="1321">
        <v>0</v>
      </c>
      <c r="J57" s="1322">
        <v>0</v>
      </c>
      <c r="K57" s="1322">
        <v>0</v>
      </c>
      <c r="L57" s="1322">
        <v>0</v>
      </c>
      <c r="M57" s="1322">
        <v>0</v>
      </c>
      <c r="N57" s="1322">
        <v>0</v>
      </c>
      <c r="O57" s="1323">
        <v>0</v>
      </c>
      <c r="P57" s="1321">
        <v>0</v>
      </c>
      <c r="Q57" s="1322">
        <v>0</v>
      </c>
      <c r="R57" s="1322">
        <v>0</v>
      </c>
      <c r="S57" s="1322">
        <v>0</v>
      </c>
      <c r="T57" s="1322">
        <v>0</v>
      </c>
      <c r="U57" s="1322">
        <v>0</v>
      </c>
      <c r="V57" s="1322">
        <v>0</v>
      </c>
      <c r="W57" s="1322">
        <v>0</v>
      </c>
      <c r="X57" s="1322">
        <v>0</v>
      </c>
      <c r="Y57" s="1323">
        <v>0</v>
      </c>
      <c r="Z57" s="1321">
        <v>0</v>
      </c>
      <c r="AA57" s="1322">
        <v>0</v>
      </c>
      <c r="AB57" s="1322">
        <v>0.49048999999999998</v>
      </c>
      <c r="AC57" s="1322">
        <v>0.49048999999999998</v>
      </c>
      <c r="AD57" s="1322">
        <v>0</v>
      </c>
      <c r="AE57" s="1322">
        <v>0.49048999999999998</v>
      </c>
      <c r="AF57" s="1322">
        <v>0</v>
      </c>
      <c r="AG57" s="1322">
        <v>0</v>
      </c>
      <c r="AH57" s="1323">
        <v>0</v>
      </c>
      <c r="AI57" s="1321">
        <v>0</v>
      </c>
      <c r="AJ57" s="1322">
        <v>0</v>
      </c>
      <c r="AK57" s="1322">
        <v>0</v>
      </c>
      <c r="AL57" s="1322">
        <v>0</v>
      </c>
      <c r="AM57" s="1322">
        <v>0</v>
      </c>
      <c r="AN57" s="1323">
        <v>0</v>
      </c>
      <c r="AO57" s="1321">
        <v>0</v>
      </c>
      <c r="AP57" s="1323">
        <v>0</v>
      </c>
      <c r="AQ57" s="1321">
        <v>0</v>
      </c>
      <c r="AR57" s="1322">
        <v>0</v>
      </c>
      <c r="AS57" s="1322">
        <v>0</v>
      </c>
      <c r="AT57" s="1322">
        <v>0</v>
      </c>
      <c r="AU57" s="1322">
        <v>0</v>
      </c>
      <c r="AV57" s="1323">
        <v>0</v>
      </c>
      <c r="AW57" s="1321">
        <v>0</v>
      </c>
      <c r="AX57" s="1323">
        <v>0</v>
      </c>
      <c r="AY57" s="1323">
        <v>1.4714700000000001</v>
      </c>
    </row>
    <row r="58" spans="1:51" x14ac:dyDescent="0.25">
      <c r="A58" s="736"/>
      <c r="B58" s="736" t="s">
        <v>588</v>
      </c>
      <c r="C58" s="1321">
        <v>0</v>
      </c>
      <c r="D58" s="1322">
        <v>0</v>
      </c>
      <c r="E58" s="1322">
        <v>0</v>
      </c>
      <c r="F58" s="1322">
        <v>0</v>
      </c>
      <c r="G58" s="1322">
        <v>0</v>
      </c>
      <c r="H58" s="1323">
        <v>0</v>
      </c>
      <c r="I58" s="1321">
        <v>0</v>
      </c>
      <c r="J58" s="1322">
        <v>0.90539309000000012</v>
      </c>
      <c r="K58" s="1322">
        <v>0</v>
      </c>
      <c r="L58" s="1322">
        <v>2.4569192900000001</v>
      </c>
      <c r="M58" s="1322">
        <v>0</v>
      </c>
      <c r="N58" s="1322">
        <v>0</v>
      </c>
      <c r="O58" s="1323">
        <v>5.2648270500000001</v>
      </c>
      <c r="P58" s="1321">
        <v>0</v>
      </c>
      <c r="Q58" s="1322">
        <v>0</v>
      </c>
      <c r="R58" s="1322">
        <v>0</v>
      </c>
      <c r="S58" s="1322">
        <v>0</v>
      </c>
      <c r="T58" s="1322">
        <v>0</v>
      </c>
      <c r="U58" s="1322">
        <v>0</v>
      </c>
      <c r="V58" s="1322">
        <v>0</v>
      </c>
      <c r="W58" s="1322">
        <v>0</v>
      </c>
      <c r="X58" s="1322">
        <v>0</v>
      </c>
      <c r="Y58" s="1323">
        <v>0</v>
      </c>
      <c r="Z58" s="1321">
        <v>0</v>
      </c>
      <c r="AA58" s="1322">
        <v>0</v>
      </c>
      <c r="AB58" s="1322">
        <v>3.5089791800000003</v>
      </c>
      <c r="AC58" s="1322">
        <v>3.5098915600000002</v>
      </c>
      <c r="AD58" s="1322">
        <v>0</v>
      </c>
      <c r="AE58" s="1322">
        <v>3.5098915600000002</v>
      </c>
      <c r="AF58" s="1322">
        <v>1.0040619792000001</v>
      </c>
      <c r="AG58" s="1322">
        <v>0</v>
      </c>
      <c r="AH58" s="1323">
        <v>1.4032267199999999</v>
      </c>
      <c r="AI58" s="1321">
        <v>10.2746163814</v>
      </c>
      <c r="AJ58" s="1322">
        <v>7.5180136010000007</v>
      </c>
      <c r="AK58" s="1322">
        <v>0.16542601880000002</v>
      </c>
      <c r="AL58" s="1322">
        <v>0</v>
      </c>
      <c r="AM58" s="1322">
        <v>8.1248742400000004E-2</v>
      </c>
      <c r="AN58" s="1323">
        <v>14.0468104</v>
      </c>
      <c r="AO58" s="1321">
        <v>0</v>
      </c>
      <c r="AP58" s="1323">
        <v>0</v>
      </c>
      <c r="AQ58" s="1321">
        <v>0</v>
      </c>
      <c r="AR58" s="1322">
        <v>0</v>
      </c>
      <c r="AS58" s="1322">
        <v>5.16778206E-2</v>
      </c>
      <c r="AT58" s="1322">
        <v>2.5587786280000002</v>
      </c>
      <c r="AU58" s="1322">
        <v>0</v>
      </c>
      <c r="AV58" s="1323">
        <v>0</v>
      </c>
      <c r="AW58" s="1321">
        <v>0</v>
      </c>
      <c r="AX58" s="1323">
        <v>0</v>
      </c>
      <c r="AY58" s="1323">
        <v>56.259762021399993</v>
      </c>
    </row>
    <row r="59" spans="1:51" x14ac:dyDescent="0.25">
      <c r="A59" s="736"/>
      <c r="B59" s="736" t="s">
        <v>589</v>
      </c>
      <c r="C59" s="1321">
        <v>0</v>
      </c>
      <c r="D59" s="1322">
        <v>0</v>
      </c>
      <c r="E59" s="1322">
        <v>0</v>
      </c>
      <c r="F59" s="1322">
        <v>0</v>
      </c>
      <c r="G59" s="1322">
        <v>0</v>
      </c>
      <c r="H59" s="1323">
        <v>4.0541817959999999</v>
      </c>
      <c r="I59" s="1321">
        <v>0</v>
      </c>
      <c r="J59" s="1322">
        <v>0</v>
      </c>
      <c r="K59" s="1322">
        <v>0</v>
      </c>
      <c r="L59" s="1322">
        <v>0</v>
      </c>
      <c r="M59" s="1322">
        <v>0</v>
      </c>
      <c r="N59" s="1322">
        <v>0</v>
      </c>
      <c r="O59" s="1323">
        <v>0</v>
      </c>
      <c r="P59" s="1321">
        <v>0</v>
      </c>
      <c r="Q59" s="1322">
        <v>0</v>
      </c>
      <c r="R59" s="1322">
        <v>0</v>
      </c>
      <c r="S59" s="1322">
        <v>0</v>
      </c>
      <c r="T59" s="1322">
        <v>0</v>
      </c>
      <c r="U59" s="1322">
        <v>0</v>
      </c>
      <c r="V59" s="1322">
        <v>0</v>
      </c>
      <c r="W59" s="1322">
        <v>0</v>
      </c>
      <c r="X59" s="1322">
        <v>0</v>
      </c>
      <c r="Y59" s="1323">
        <v>0</v>
      </c>
      <c r="Z59" s="1321">
        <v>0</v>
      </c>
      <c r="AA59" s="1322">
        <v>0</v>
      </c>
      <c r="AB59" s="1322">
        <v>0</v>
      </c>
      <c r="AC59" s="1322">
        <v>0</v>
      </c>
      <c r="AD59" s="1322">
        <v>0</v>
      </c>
      <c r="AE59" s="1322">
        <v>0</v>
      </c>
      <c r="AF59" s="1322">
        <v>0</v>
      </c>
      <c r="AG59" s="1322">
        <v>0</v>
      </c>
      <c r="AH59" s="1323">
        <v>0</v>
      </c>
      <c r="AI59" s="1321">
        <v>0</v>
      </c>
      <c r="AJ59" s="1322">
        <v>0</v>
      </c>
      <c r="AK59" s="1322">
        <v>0</v>
      </c>
      <c r="AL59" s="1322">
        <v>0</v>
      </c>
      <c r="AM59" s="1322">
        <v>0</v>
      </c>
      <c r="AN59" s="1323">
        <v>0</v>
      </c>
      <c r="AO59" s="1321">
        <v>0</v>
      </c>
      <c r="AP59" s="1323">
        <v>0</v>
      </c>
      <c r="AQ59" s="1321">
        <v>0</v>
      </c>
      <c r="AR59" s="1322">
        <v>0</v>
      </c>
      <c r="AS59" s="1322">
        <v>0</v>
      </c>
      <c r="AT59" s="1322">
        <v>0</v>
      </c>
      <c r="AU59" s="1322">
        <v>0</v>
      </c>
      <c r="AV59" s="1323">
        <v>0</v>
      </c>
      <c r="AW59" s="1321">
        <v>0</v>
      </c>
      <c r="AX59" s="1323">
        <v>0</v>
      </c>
      <c r="AY59" s="1323">
        <v>4.0541817959999999</v>
      </c>
    </row>
    <row r="60" spans="1:51" x14ac:dyDescent="0.25">
      <c r="A60" s="736"/>
      <c r="B60" s="736" t="s">
        <v>712</v>
      </c>
      <c r="C60" s="1321">
        <v>0</v>
      </c>
      <c r="D60" s="1322">
        <v>0</v>
      </c>
      <c r="E60" s="1322">
        <v>0</v>
      </c>
      <c r="F60" s="1322">
        <v>0</v>
      </c>
      <c r="G60" s="1322">
        <v>0</v>
      </c>
      <c r="H60" s="1323">
        <v>0</v>
      </c>
      <c r="I60" s="1321">
        <v>0.18168792319999999</v>
      </c>
      <c r="J60" s="1322">
        <v>0</v>
      </c>
      <c r="K60" s="1322">
        <v>0</v>
      </c>
      <c r="L60" s="1322">
        <v>0</v>
      </c>
      <c r="M60" s="1322">
        <v>0.5950049812</v>
      </c>
      <c r="N60" s="1322">
        <v>0</v>
      </c>
      <c r="O60" s="1323">
        <v>0</v>
      </c>
      <c r="P60" s="1321">
        <v>0</v>
      </c>
      <c r="Q60" s="1322">
        <v>3.2738410866000001</v>
      </c>
      <c r="R60" s="1322">
        <v>0</v>
      </c>
      <c r="S60" s="1322">
        <v>0</v>
      </c>
      <c r="T60" s="1322">
        <v>0</v>
      </c>
      <c r="U60" s="1322">
        <v>0</v>
      </c>
      <c r="V60" s="1322">
        <v>5.5199649932000003</v>
      </c>
      <c r="W60" s="1322">
        <v>0</v>
      </c>
      <c r="X60" s="1322">
        <v>5.5199649932000003</v>
      </c>
      <c r="Y60" s="1323">
        <v>0</v>
      </c>
      <c r="Z60" s="1321">
        <v>0.23219000840000001</v>
      </c>
      <c r="AA60" s="1322">
        <v>1.1609499733999999</v>
      </c>
      <c r="AB60" s="1322">
        <v>0</v>
      </c>
      <c r="AC60" s="1322">
        <v>0</v>
      </c>
      <c r="AD60" s="1322">
        <v>0.77992897220000013</v>
      </c>
      <c r="AE60" s="1322">
        <v>0</v>
      </c>
      <c r="AF60" s="1322">
        <v>2.00726001</v>
      </c>
      <c r="AG60" s="1322">
        <v>0.92876003360000003</v>
      </c>
      <c r="AH60" s="1323">
        <v>0</v>
      </c>
      <c r="AI60" s="1321">
        <v>0</v>
      </c>
      <c r="AJ60" s="1322">
        <v>0</v>
      </c>
      <c r="AK60" s="1322">
        <v>3.9226200300000005</v>
      </c>
      <c r="AL60" s="1322">
        <v>0</v>
      </c>
      <c r="AM60" s="1322">
        <v>0.28730400300000003</v>
      </c>
      <c r="AN60" s="1323">
        <v>0</v>
      </c>
      <c r="AO60" s="1321">
        <v>0</v>
      </c>
      <c r="AP60" s="1323">
        <v>0</v>
      </c>
      <c r="AQ60" s="1321">
        <v>0</v>
      </c>
      <c r="AR60" s="1322">
        <v>0</v>
      </c>
      <c r="AS60" s="1322">
        <v>0</v>
      </c>
      <c r="AT60" s="1322">
        <v>0</v>
      </c>
      <c r="AU60" s="1322">
        <v>0</v>
      </c>
      <c r="AV60" s="1323">
        <v>0</v>
      </c>
      <c r="AW60" s="1321">
        <v>0</v>
      </c>
      <c r="AX60" s="1323">
        <v>0</v>
      </c>
      <c r="AY60" s="1323">
        <v>24.409477008</v>
      </c>
    </row>
    <row r="61" spans="1:51" x14ac:dyDescent="0.25">
      <c r="A61" s="736"/>
      <c r="B61" s="736" t="s">
        <v>612</v>
      </c>
      <c r="C61" s="1321">
        <v>7.576854839400001</v>
      </c>
      <c r="D61" s="1322">
        <v>0</v>
      </c>
      <c r="E61" s="1322">
        <v>0</v>
      </c>
      <c r="F61" s="1322">
        <v>0</v>
      </c>
      <c r="G61" s="1322">
        <v>1.5220170182000001</v>
      </c>
      <c r="H61" s="1323">
        <v>17.756865029400004</v>
      </c>
      <c r="I61" s="1321">
        <v>0</v>
      </c>
      <c r="J61" s="1322">
        <v>0</v>
      </c>
      <c r="K61" s="1322">
        <v>0.86116303419999995</v>
      </c>
      <c r="L61" s="1322">
        <v>0</v>
      </c>
      <c r="M61" s="1322">
        <v>0.86116303419999995</v>
      </c>
      <c r="N61" s="1322">
        <v>0</v>
      </c>
      <c r="O61" s="1323">
        <v>0</v>
      </c>
      <c r="P61" s="1321">
        <v>0</v>
      </c>
      <c r="Q61" s="1322">
        <v>0</v>
      </c>
      <c r="R61" s="1322">
        <v>0</v>
      </c>
      <c r="S61" s="1322">
        <v>0</v>
      </c>
      <c r="T61" s="1322">
        <v>0</v>
      </c>
      <c r="U61" s="1322">
        <v>0</v>
      </c>
      <c r="V61" s="1322">
        <v>0</v>
      </c>
      <c r="W61" s="1322">
        <v>0</v>
      </c>
      <c r="X61" s="1322">
        <v>0</v>
      </c>
      <c r="Y61" s="1323">
        <v>0</v>
      </c>
      <c r="Z61" s="1321">
        <v>0.7406001806000001</v>
      </c>
      <c r="AA61" s="1322">
        <v>1.7223259998</v>
      </c>
      <c r="AB61" s="1322">
        <v>0</v>
      </c>
      <c r="AC61" s="1322">
        <v>0</v>
      </c>
      <c r="AD61" s="1322">
        <v>0</v>
      </c>
      <c r="AE61" s="1322">
        <v>0</v>
      </c>
      <c r="AF61" s="1322">
        <v>0.86116303419999995</v>
      </c>
      <c r="AG61" s="1322">
        <v>1.7223259998</v>
      </c>
      <c r="AH61" s="1323">
        <v>0</v>
      </c>
      <c r="AI61" s="1321">
        <v>0</v>
      </c>
      <c r="AJ61" s="1322">
        <v>0</v>
      </c>
      <c r="AK61" s="1322">
        <v>0</v>
      </c>
      <c r="AL61" s="1322">
        <v>0</v>
      </c>
      <c r="AM61" s="1322">
        <v>0</v>
      </c>
      <c r="AN61" s="1323">
        <v>0</v>
      </c>
      <c r="AO61" s="1321">
        <v>0</v>
      </c>
      <c r="AP61" s="1323">
        <v>0</v>
      </c>
      <c r="AQ61" s="1321">
        <v>0</v>
      </c>
      <c r="AR61" s="1322">
        <v>0</v>
      </c>
      <c r="AS61" s="1322">
        <v>0</v>
      </c>
      <c r="AT61" s="1322">
        <v>0</v>
      </c>
      <c r="AU61" s="1322">
        <v>0</v>
      </c>
      <c r="AV61" s="1323">
        <v>0</v>
      </c>
      <c r="AW61" s="1321">
        <v>0</v>
      </c>
      <c r="AX61" s="1323">
        <v>0</v>
      </c>
      <c r="AY61" s="1323">
        <v>33.624478169800007</v>
      </c>
    </row>
    <row r="62" spans="1:51" x14ac:dyDescent="0.25">
      <c r="A62" s="736"/>
      <c r="B62" s="736" t="s">
        <v>603</v>
      </c>
      <c r="C62" s="1321">
        <v>0</v>
      </c>
      <c r="D62" s="1322">
        <v>0</v>
      </c>
      <c r="E62" s="1322">
        <v>0</v>
      </c>
      <c r="F62" s="1322">
        <v>0</v>
      </c>
      <c r="G62" s="1322">
        <v>0</v>
      </c>
      <c r="H62" s="1323">
        <v>0</v>
      </c>
      <c r="I62" s="1321">
        <v>0.9237416692</v>
      </c>
      <c r="J62" s="1322">
        <v>0</v>
      </c>
      <c r="K62" s="1322">
        <v>0</v>
      </c>
      <c r="L62" s="1322">
        <v>0</v>
      </c>
      <c r="M62" s="1322">
        <v>1.8760527002</v>
      </c>
      <c r="N62" s="1322">
        <v>0.9237416692</v>
      </c>
      <c r="O62" s="1323">
        <v>0</v>
      </c>
      <c r="P62" s="1321">
        <v>0</v>
      </c>
      <c r="Q62" s="1322">
        <v>0</v>
      </c>
      <c r="R62" s="1322">
        <v>0</v>
      </c>
      <c r="S62" s="1322">
        <v>0</v>
      </c>
      <c r="T62" s="1322">
        <v>0</v>
      </c>
      <c r="U62" s="1322">
        <v>0</v>
      </c>
      <c r="V62" s="1322">
        <v>0</v>
      </c>
      <c r="W62" s="1322">
        <v>0</v>
      </c>
      <c r="X62" s="1322">
        <v>0</v>
      </c>
      <c r="Y62" s="1323">
        <v>0</v>
      </c>
      <c r="Z62" s="1321">
        <v>0.61482400140000004</v>
      </c>
      <c r="AA62" s="1322">
        <v>3.1057007030000001</v>
      </c>
      <c r="AB62" s="1322">
        <v>0</v>
      </c>
      <c r="AC62" s="1322">
        <v>0</v>
      </c>
      <c r="AD62" s="1322">
        <v>0</v>
      </c>
      <c r="AE62" s="1322">
        <v>0</v>
      </c>
      <c r="AF62" s="1322">
        <v>2.8378867832000001</v>
      </c>
      <c r="AG62" s="1322">
        <v>1.2094349442000001</v>
      </c>
      <c r="AH62" s="1323">
        <v>0</v>
      </c>
      <c r="AI62" s="1321">
        <v>0</v>
      </c>
      <c r="AJ62" s="1322">
        <v>0</v>
      </c>
      <c r="AK62" s="1322">
        <v>2.7805006194000002</v>
      </c>
      <c r="AL62" s="1322">
        <v>0.95231103100000003</v>
      </c>
      <c r="AM62" s="1322">
        <v>4.4723824193999997</v>
      </c>
      <c r="AN62" s="1323">
        <v>0</v>
      </c>
      <c r="AO62" s="1321">
        <v>0</v>
      </c>
      <c r="AP62" s="1323">
        <v>0</v>
      </c>
      <c r="AQ62" s="1321">
        <v>1.7122308237999999</v>
      </c>
      <c r="AR62" s="1322">
        <v>0</v>
      </c>
      <c r="AS62" s="1322">
        <v>0</v>
      </c>
      <c r="AT62" s="1322">
        <v>0</v>
      </c>
      <c r="AU62" s="1322">
        <v>0</v>
      </c>
      <c r="AV62" s="1323">
        <v>0</v>
      </c>
      <c r="AW62" s="1321">
        <v>0</v>
      </c>
      <c r="AX62" s="1323">
        <v>0</v>
      </c>
      <c r="AY62" s="1323">
        <v>21.408807363999998</v>
      </c>
    </row>
    <row r="63" spans="1:51" x14ac:dyDescent="0.25">
      <c r="A63" s="736"/>
      <c r="B63" s="736" t="s">
        <v>572</v>
      </c>
      <c r="C63" s="1321">
        <v>0</v>
      </c>
      <c r="D63" s="1322">
        <v>0</v>
      </c>
      <c r="E63" s="1322">
        <v>0</v>
      </c>
      <c r="F63" s="1322">
        <v>0</v>
      </c>
      <c r="G63" s="1322">
        <v>0</v>
      </c>
      <c r="H63" s="1323">
        <v>0</v>
      </c>
      <c r="I63" s="1321">
        <v>0</v>
      </c>
      <c r="J63" s="1322">
        <v>0</v>
      </c>
      <c r="K63" s="1322">
        <v>0</v>
      </c>
      <c r="L63" s="1322">
        <v>0</v>
      </c>
      <c r="M63" s="1322">
        <v>0</v>
      </c>
      <c r="N63" s="1322">
        <v>0</v>
      </c>
      <c r="O63" s="1323">
        <v>0</v>
      </c>
      <c r="P63" s="1321">
        <v>0</v>
      </c>
      <c r="Q63" s="1322">
        <v>0</v>
      </c>
      <c r="R63" s="1322">
        <v>0</v>
      </c>
      <c r="S63" s="1322">
        <v>0</v>
      </c>
      <c r="T63" s="1322">
        <v>0</v>
      </c>
      <c r="U63" s="1322">
        <v>0</v>
      </c>
      <c r="V63" s="1322">
        <v>0</v>
      </c>
      <c r="W63" s="1322">
        <v>0</v>
      </c>
      <c r="X63" s="1322">
        <v>0</v>
      </c>
      <c r="Y63" s="1323">
        <v>0</v>
      </c>
      <c r="Z63" s="1321">
        <v>0</v>
      </c>
      <c r="AA63" s="1322">
        <v>0</v>
      </c>
      <c r="AB63" s="1322">
        <v>0</v>
      </c>
      <c r="AC63" s="1322">
        <v>0</v>
      </c>
      <c r="AD63" s="1322">
        <v>0</v>
      </c>
      <c r="AE63" s="1322">
        <v>0</v>
      </c>
      <c r="AF63" s="1322">
        <v>0</v>
      </c>
      <c r="AG63" s="1322">
        <v>0</v>
      </c>
      <c r="AH63" s="1323">
        <v>0</v>
      </c>
      <c r="AI63" s="1321">
        <v>0</v>
      </c>
      <c r="AJ63" s="1322">
        <v>0</v>
      </c>
      <c r="AK63" s="1322">
        <v>0</v>
      </c>
      <c r="AL63" s="1322">
        <v>0</v>
      </c>
      <c r="AM63" s="1322">
        <v>0</v>
      </c>
      <c r="AN63" s="1323">
        <v>0</v>
      </c>
      <c r="AO63" s="1321">
        <v>0</v>
      </c>
      <c r="AP63" s="1323">
        <v>0</v>
      </c>
      <c r="AQ63" s="1321">
        <v>0</v>
      </c>
      <c r="AR63" s="1322">
        <v>0</v>
      </c>
      <c r="AS63" s="1322">
        <v>0</v>
      </c>
      <c r="AT63" s="1322">
        <v>0</v>
      </c>
      <c r="AU63" s="1322">
        <v>8.5205384600000003E-2</v>
      </c>
      <c r="AV63" s="1323">
        <v>0</v>
      </c>
      <c r="AW63" s="1321">
        <v>0</v>
      </c>
      <c r="AX63" s="1323">
        <v>0</v>
      </c>
      <c r="AY63" s="1323">
        <v>8.5205384600000003E-2</v>
      </c>
    </row>
    <row r="64" spans="1:51" x14ac:dyDescent="0.25">
      <c r="A64" s="736"/>
      <c r="B64" s="736" t="s">
        <v>591</v>
      </c>
      <c r="C64" s="1321">
        <v>0</v>
      </c>
      <c r="D64" s="1322">
        <v>0</v>
      </c>
      <c r="E64" s="1322">
        <v>0</v>
      </c>
      <c r="F64" s="1322">
        <v>0</v>
      </c>
      <c r="G64" s="1322">
        <v>0</v>
      </c>
      <c r="H64" s="1323">
        <v>0</v>
      </c>
      <c r="I64" s="1321">
        <v>0</v>
      </c>
      <c r="J64" s="1322">
        <v>0</v>
      </c>
      <c r="K64" s="1322">
        <v>0</v>
      </c>
      <c r="L64" s="1322">
        <v>0</v>
      </c>
      <c r="M64" s="1322">
        <v>0</v>
      </c>
      <c r="N64" s="1322">
        <v>0</v>
      </c>
      <c r="O64" s="1323">
        <v>0</v>
      </c>
      <c r="P64" s="1321">
        <v>0</v>
      </c>
      <c r="Q64" s="1322">
        <v>0</v>
      </c>
      <c r="R64" s="1322">
        <v>0</v>
      </c>
      <c r="S64" s="1322">
        <v>0</v>
      </c>
      <c r="T64" s="1322">
        <v>0</v>
      </c>
      <c r="U64" s="1322">
        <v>0</v>
      </c>
      <c r="V64" s="1322">
        <v>0</v>
      </c>
      <c r="W64" s="1322">
        <v>0</v>
      </c>
      <c r="X64" s="1322">
        <v>0</v>
      </c>
      <c r="Y64" s="1323">
        <v>0</v>
      </c>
      <c r="Z64" s="1321">
        <v>0</v>
      </c>
      <c r="AA64" s="1322">
        <v>0</v>
      </c>
      <c r="AB64" s="1322">
        <v>0</v>
      </c>
      <c r="AC64" s="1322">
        <v>0</v>
      </c>
      <c r="AD64" s="1322">
        <v>0</v>
      </c>
      <c r="AE64" s="1322">
        <v>0</v>
      </c>
      <c r="AF64" s="1322">
        <v>0</v>
      </c>
      <c r="AG64" s="1322">
        <v>0</v>
      </c>
      <c r="AH64" s="1323">
        <v>0</v>
      </c>
      <c r="AI64" s="1321">
        <v>0</v>
      </c>
      <c r="AJ64" s="1322">
        <v>0</v>
      </c>
      <c r="AK64" s="1322">
        <v>0</v>
      </c>
      <c r="AL64" s="1322">
        <v>0</v>
      </c>
      <c r="AM64" s="1322">
        <v>0</v>
      </c>
      <c r="AN64" s="1323">
        <v>0</v>
      </c>
      <c r="AO64" s="1321">
        <v>0</v>
      </c>
      <c r="AP64" s="1323">
        <v>0</v>
      </c>
      <c r="AQ64" s="1321">
        <v>0</v>
      </c>
      <c r="AR64" s="1322">
        <v>0</v>
      </c>
      <c r="AS64" s="1322">
        <v>2.8084016800000002</v>
      </c>
      <c r="AT64" s="1322">
        <v>0.35105021000000003</v>
      </c>
      <c r="AU64" s="1322">
        <v>0</v>
      </c>
      <c r="AV64" s="1323">
        <v>0</v>
      </c>
      <c r="AW64" s="1321">
        <v>3.7626619799999999</v>
      </c>
      <c r="AX64" s="1323">
        <v>0</v>
      </c>
      <c r="AY64" s="1323">
        <v>6.9221138700000004</v>
      </c>
    </row>
    <row r="65" spans="1:51" ht="15.75" thickBot="1" x14ac:dyDescent="0.3">
      <c r="A65" s="736"/>
      <c r="B65" s="736" t="s">
        <v>613</v>
      </c>
      <c r="C65" s="1321">
        <v>0</v>
      </c>
      <c r="D65" s="1322">
        <v>0</v>
      </c>
      <c r="E65" s="1322">
        <v>0</v>
      </c>
      <c r="F65" s="1322">
        <v>0</v>
      </c>
      <c r="G65" s="1322">
        <v>0</v>
      </c>
      <c r="H65" s="1323">
        <v>0</v>
      </c>
      <c r="I65" s="1321">
        <v>0</v>
      </c>
      <c r="J65" s="1322">
        <v>0</v>
      </c>
      <c r="K65" s="1322">
        <v>0</v>
      </c>
      <c r="L65" s="1322">
        <v>0</v>
      </c>
      <c r="M65" s="1322">
        <v>0</v>
      </c>
      <c r="N65" s="1322">
        <v>0</v>
      </c>
      <c r="O65" s="1323">
        <v>0</v>
      </c>
      <c r="P65" s="1321">
        <v>0</v>
      </c>
      <c r="Q65" s="1322">
        <v>0</v>
      </c>
      <c r="R65" s="1322">
        <v>0</v>
      </c>
      <c r="S65" s="1322">
        <v>0</v>
      </c>
      <c r="T65" s="1322">
        <v>0</v>
      </c>
      <c r="U65" s="1322">
        <v>0</v>
      </c>
      <c r="V65" s="1322">
        <v>0</v>
      </c>
      <c r="W65" s="1322">
        <v>0</v>
      </c>
      <c r="X65" s="1322">
        <v>0</v>
      </c>
      <c r="Y65" s="1323">
        <v>0</v>
      </c>
      <c r="Z65" s="1321">
        <v>0</v>
      </c>
      <c r="AA65" s="1322">
        <v>0</v>
      </c>
      <c r="AB65" s="1322">
        <v>0</v>
      </c>
      <c r="AC65" s="1322">
        <v>0</v>
      </c>
      <c r="AD65" s="1322">
        <v>0</v>
      </c>
      <c r="AE65" s="1322">
        <v>0</v>
      </c>
      <c r="AF65" s="1322">
        <v>0</v>
      </c>
      <c r="AG65" s="1322">
        <v>0</v>
      </c>
      <c r="AH65" s="1323">
        <v>0</v>
      </c>
      <c r="AI65" s="1321">
        <v>5.0129550155999993</v>
      </c>
      <c r="AJ65" s="1322">
        <v>0</v>
      </c>
      <c r="AK65" s="1322">
        <v>5.0129550155999993</v>
      </c>
      <c r="AL65" s="1322">
        <v>0</v>
      </c>
      <c r="AM65" s="1322">
        <v>0</v>
      </c>
      <c r="AN65" s="1323">
        <v>0</v>
      </c>
      <c r="AO65" s="1321">
        <v>0</v>
      </c>
      <c r="AP65" s="1323">
        <v>0</v>
      </c>
      <c r="AQ65" s="1321">
        <v>0</v>
      </c>
      <c r="AR65" s="1322">
        <v>0</v>
      </c>
      <c r="AS65" s="1322">
        <v>0</v>
      </c>
      <c r="AT65" s="1322">
        <v>0</v>
      </c>
      <c r="AU65" s="1322">
        <v>0</v>
      </c>
      <c r="AV65" s="1323">
        <v>0</v>
      </c>
      <c r="AW65" s="1321">
        <v>0</v>
      </c>
      <c r="AX65" s="1323">
        <v>0</v>
      </c>
      <c r="AY65" s="1323">
        <v>10.025910031199999</v>
      </c>
    </row>
    <row r="66" spans="1:51" ht="15.75" thickBot="1" x14ac:dyDescent="0.3">
      <c r="A66" s="1191" t="s">
        <v>1642</v>
      </c>
      <c r="B66" s="1187"/>
      <c r="C66" s="1188">
        <v>0</v>
      </c>
      <c r="D66" s="1189">
        <v>0</v>
      </c>
      <c r="E66" s="1189">
        <v>0</v>
      </c>
      <c r="F66" s="1189">
        <v>0</v>
      </c>
      <c r="G66" s="1189">
        <v>0</v>
      </c>
      <c r="H66" s="1190">
        <v>0</v>
      </c>
      <c r="I66" s="1188">
        <v>0</v>
      </c>
      <c r="J66" s="1189">
        <v>0</v>
      </c>
      <c r="K66" s="1189">
        <v>0</v>
      </c>
      <c r="L66" s="1189">
        <v>0</v>
      </c>
      <c r="M66" s="1189">
        <v>0</v>
      </c>
      <c r="N66" s="1189">
        <v>0</v>
      </c>
      <c r="O66" s="1190">
        <v>0</v>
      </c>
      <c r="P66" s="1188">
        <v>0</v>
      </c>
      <c r="Q66" s="1189">
        <v>0</v>
      </c>
      <c r="R66" s="1189">
        <v>0</v>
      </c>
      <c r="S66" s="1189">
        <v>0</v>
      </c>
      <c r="T66" s="1189">
        <v>0</v>
      </c>
      <c r="U66" s="1189">
        <v>0</v>
      </c>
      <c r="V66" s="1189">
        <v>0</v>
      </c>
      <c r="W66" s="1189">
        <v>0</v>
      </c>
      <c r="X66" s="1189">
        <v>0</v>
      </c>
      <c r="Y66" s="1190">
        <v>0</v>
      </c>
      <c r="Z66" s="1188">
        <v>0</v>
      </c>
      <c r="AA66" s="1189">
        <v>0</v>
      </c>
      <c r="AB66" s="1189">
        <v>0</v>
      </c>
      <c r="AC66" s="1189">
        <v>0</v>
      </c>
      <c r="AD66" s="1189">
        <v>0</v>
      </c>
      <c r="AE66" s="1189">
        <v>0</v>
      </c>
      <c r="AF66" s="1189">
        <v>0</v>
      </c>
      <c r="AG66" s="1189">
        <v>0</v>
      </c>
      <c r="AH66" s="1190">
        <v>0</v>
      </c>
      <c r="AI66" s="1188">
        <v>0.24253502559999998</v>
      </c>
      <c r="AJ66" s="1189">
        <v>0</v>
      </c>
      <c r="AK66" s="1189">
        <v>1.5317999956000001</v>
      </c>
      <c r="AL66" s="1189">
        <v>0</v>
      </c>
      <c r="AM66" s="1189">
        <v>2.1572849858000005</v>
      </c>
      <c r="AN66" s="1190">
        <v>0</v>
      </c>
      <c r="AO66" s="1188">
        <v>0</v>
      </c>
      <c r="AP66" s="1190">
        <v>0</v>
      </c>
      <c r="AQ66" s="1188">
        <v>0</v>
      </c>
      <c r="AR66" s="1189">
        <v>0</v>
      </c>
      <c r="AS66" s="1189">
        <v>0</v>
      </c>
      <c r="AT66" s="1189">
        <v>0</v>
      </c>
      <c r="AU66" s="1189">
        <v>0</v>
      </c>
      <c r="AV66" s="1190">
        <v>0</v>
      </c>
      <c r="AW66" s="1188">
        <v>0</v>
      </c>
      <c r="AX66" s="1190">
        <v>0</v>
      </c>
      <c r="AY66" s="1190">
        <v>3.9316200070000007</v>
      </c>
    </row>
    <row r="67" spans="1:51" ht="15.75" thickBot="1" x14ac:dyDescent="0.3">
      <c r="A67" s="736"/>
      <c r="B67" s="736" t="s">
        <v>825</v>
      </c>
      <c r="C67" s="1321">
        <v>0</v>
      </c>
      <c r="D67" s="1322">
        <v>0</v>
      </c>
      <c r="E67" s="1322">
        <v>0</v>
      </c>
      <c r="F67" s="1322">
        <v>0</v>
      </c>
      <c r="G67" s="1322">
        <v>0</v>
      </c>
      <c r="H67" s="1323">
        <v>0</v>
      </c>
      <c r="I67" s="1321">
        <v>0</v>
      </c>
      <c r="J67" s="1322">
        <v>0</v>
      </c>
      <c r="K67" s="1322">
        <v>0</v>
      </c>
      <c r="L67" s="1322">
        <v>0</v>
      </c>
      <c r="M67" s="1322">
        <v>0</v>
      </c>
      <c r="N67" s="1322">
        <v>0</v>
      </c>
      <c r="O67" s="1323">
        <v>0</v>
      </c>
      <c r="P67" s="1321">
        <v>0</v>
      </c>
      <c r="Q67" s="1322">
        <v>0</v>
      </c>
      <c r="R67" s="1322">
        <v>0</v>
      </c>
      <c r="S67" s="1322">
        <v>0</v>
      </c>
      <c r="T67" s="1322">
        <v>0</v>
      </c>
      <c r="U67" s="1322">
        <v>0</v>
      </c>
      <c r="V67" s="1322">
        <v>0</v>
      </c>
      <c r="W67" s="1322">
        <v>0</v>
      </c>
      <c r="X67" s="1322">
        <v>0</v>
      </c>
      <c r="Y67" s="1323">
        <v>0</v>
      </c>
      <c r="Z67" s="1321">
        <v>0</v>
      </c>
      <c r="AA67" s="1322">
        <v>0</v>
      </c>
      <c r="AB67" s="1322">
        <v>0</v>
      </c>
      <c r="AC67" s="1322">
        <v>0</v>
      </c>
      <c r="AD67" s="1322">
        <v>0</v>
      </c>
      <c r="AE67" s="1322">
        <v>0</v>
      </c>
      <c r="AF67" s="1322">
        <v>0</v>
      </c>
      <c r="AG67" s="1322">
        <v>0</v>
      </c>
      <c r="AH67" s="1323">
        <v>0</v>
      </c>
      <c r="AI67" s="1321">
        <v>0.24253502559999998</v>
      </c>
      <c r="AJ67" s="1322">
        <v>0</v>
      </c>
      <c r="AK67" s="1322">
        <v>1.5317999956000001</v>
      </c>
      <c r="AL67" s="1322">
        <v>0</v>
      </c>
      <c r="AM67" s="1322">
        <v>2.1572849858000005</v>
      </c>
      <c r="AN67" s="1323">
        <v>0</v>
      </c>
      <c r="AO67" s="1321">
        <v>0</v>
      </c>
      <c r="AP67" s="1323">
        <v>0</v>
      </c>
      <c r="AQ67" s="1321">
        <v>0</v>
      </c>
      <c r="AR67" s="1322">
        <v>0</v>
      </c>
      <c r="AS67" s="1322">
        <v>0</v>
      </c>
      <c r="AT67" s="1322">
        <v>0</v>
      </c>
      <c r="AU67" s="1322">
        <v>0</v>
      </c>
      <c r="AV67" s="1323">
        <v>0</v>
      </c>
      <c r="AW67" s="1321">
        <v>0</v>
      </c>
      <c r="AX67" s="1323">
        <v>0</v>
      </c>
      <c r="AY67" s="1323">
        <v>3.9316200070000007</v>
      </c>
    </row>
    <row r="68" spans="1:51" ht="15.75" thickBot="1" x14ac:dyDescent="0.3">
      <c r="A68" s="1192" t="s">
        <v>1643</v>
      </c>
      <c r="B68" s="1187"/>
      <c r="C68" s="1188">
        <v>0</v>
      </c>
      <c r="D68" s="1189">
        <v>0</v>
      </c>
      <c r="E68" s="1189">
        <v>0</v>
      </c>
      <c r="F68" s="1189">
        <v>0</v>
      </c>
      <c r="G68" s="1189">
        <v>0</v>
      </c>
      <c r="H68" s="1190">
        <v>0</v>
      </c>
      <c r="I68" s="1188">
        <v>0</v>
      </c>
      <c r="J68" s="1189">
        <v>0</v>
      </c>
      <c r="K68" s="1189">
        <v>0</v>
      </c>
      <c r="L68" s="1189">
        <v>0</v>
      </c>
      <c r="M68" s="1189">
        <v>0</v>
      </c>
      <c r="N68" s="1189">
        <v>0</v>
      </c>
      <c r="O68" s="1190">
        <v>0</v>
      </c>
      <c r="P68" s="1188">
        <v>0</v>
      </c>
      <c r="Q68" s="1189">
        <v>0</v>
      </c>
      <c r="R68" s="1189">
        <v>0</v>
      </c>
      <c r="S68" s="1189">
        <v>0</v>
      </c>
      <c r="T68" s="1189">
        <v>0</v>
      </c>
      <c r="U68" s="1189">
        <v>0</v>
      </c>
      <c r="V68" s="1189">
        <v>0</v>
      </c>
      <c r="W68" s="1189">
        <v>0</v>
      </c>
      <c r="X68" s="1189">
        <v>0</v>
      </c>
      <c r="Y68" s="1190">
        <v>0</v>
      </c>
      <c r="Z68" s="1188">
        <v>0</v>
      </c>
      <c r="AA68" s="1189">
        <v>0</v>
      </c>
      <c r="AB68" s="1189">
        <v>0</v>
      </c>
      <c r="AC68" s="1189">
        <v>0</v>
      </c>
      <c r="AD68" s="1189">
        <v>0</v>
      </c>
      <c r="AE68" s="1189">
        <v>0</v>
      </c>
      <c r="AF68" s="1189">
        <v>0</v>
      </c>
      <c r="AG68" s="1189">
        <v>0</v>
      </c>
      <c r="AH68" s="1190">
        <v>0</v>
      </c>
      <c r="AI68" s="1188">
        <v>0</v>
      </c>
      <c r="AJ68" s="1189">
        <v>0</v>
      </c>
      <c r="AK68" s="1189">
        <v>0</v>
      </c>
      <c r="AL68" s="1189">
        <v>0</v>
      </c>
      <c r="AM68" s="1189">
        <v>0</v>
      </c>
      <c r="AN68" s="1190">
        <v>0</v>
      </c>
      <c r="AO68" s="1188">
        <v>0</v>
      </c>
      <c r="AP68" s="1190">
        <v>0</v>
      </c>
      <c r="AQ68" s="1188">
        <v>0.1580919928</v>
      </c>
      <c r="AR68" s="1189">
        <v>0</v>
      </c>
      <c r="AS68" s="1189">
        <v>0.12647356680000002</v>
      </c>
      <c r="AT68" s="1189">
        <v>0</v>
      </c>
      <c r="AU68" s="1189">
        <v>0.26875641519999999</v>
      </c>
      <c r="AV68" s="1190">
        <v>0</v>
      </c>
      <c r="AW68" s="1188">
        <v>0</v>
      </c>
      <c r="AX68" s="1190">
        <v>0</v>
      </c>
      <c r="AY68" s="1190">
        <v>0.5533219748</v>
      </c>
    </row>
    <row r="69" spans="1:51" ht="15.75" thickBot="1" x14ac:dyDescent="0.3">
      <c r="A69" s="736"/>
      <c r="B69" s="736" t="s">
        <v>591</v>
      </c>
      <c r="C69" s="1321">
        <v>0</v>
      </c>
      <c r="D69" s="1322">
        <v>0</v>
      </c>
      <c r="E69" s="1322">
        <v>0</v>
      </c>
      <c r="F69" s="1322">
        <v>0</v>
      </c>
      <c r="G69" s="1322">
        <v>0</v>
      </c>
      <c r="H69" s="1323">
        <v>0</v>
      </c>
      <c r="I69" s="1321">
        <v>0</v>
      </c>
      <c r="J69" s="1322">
        <v>0</v>
      </c>
      <c r="K69" s="1322">
        <v>0</v>
      </c>
      <c r="L69" s="1322">
        <v>0</v>
      </c>
      <c r="M69" s="1322">
        <v>0</v>
      </c>
      <c r="N69" s="1322">
        <v>0</v>
      </c>
      <c r="O69" s="1323">
        <v>0</v>
      </c>
      <c r="P69" s="1321">
        <v>0</v>
      </c>
      <c r="Q69" s="1322">
        <v>0</v>
      </c>
      <c r="R69" s="1322">
        <v>0</v>
      </c>
      <c r="S69" s="1322">
        <v>0</v>
      </c>
      <c r="T69" s="1322">
        <v>0</v>
      </c>
      <c r="U69" s="1322">
        <v>0</v>
      </c>
      <c r="V69" s="1322">
        <v>0</v>
      </c>
      <c r="W69" s="1322">
        <v>0</v>
      </c>
      <c r="X69" s="1322">
        <v>0</v>
      </c>
      <c r="Y69" s="1323">
        <v>0</v>
      </c>
      <c r="Z69" s="1321">
        <v>0</v>
      </c>
      <c r="AA69" s="1322">
        <v>0</v>
      </c>
      <c r="AB69" s="1322">
        <v>0</v>
      </c>
      <c r="AC69" s="1322">
        <v>0</v>
      </c>
      <c r="AD69" s="1322">
        <v>0</v>
      </c>
      <c r="AE69" s="1322">
        <v>0</v>
      </c>
      <c r="AF69" s="1322">
        <v>0</v>
      </c>
      <c r="AG69" s="1322">
        <v>0</v>
      </c>
      <c r="AH69" s="1323">
        <v>0</v>
      </c>
      <c r="AI69" s="1321">
        <v>0</v>
      </c>
      <c r="AJ69" s="1322">
        <v>0</v>
      </c>
      <c r="AK69" s="1322">
        <v>0</v>
      </c>
      <c r="AL69" s="1322">
        <v>0</v>
      </c>
      <c r="AM69" s="1322">
        <v>0</v>
      </c>
      <c r="AN69" s="1323">
        <v>0</v>
      </c>
      <c r="AO69" s="1321">
        <v>0</v>
      </c>
      <c r="AP69" s="1323">
        <v>0</v>
      </c>
      <c r="AQ69" s="1321">
        <v>0.1580919928</v>
      </c>
      <c r="AR69" s="1322">
        <v>0</v>
      </c>
      <c r="AS69" s="1322">
        <v>0.12647356680000002</v>
      </c>
      <c r="AT69" s="1322">
        <v>0</v>
      </c>
      <c r="AU69" s="1322">
        <v>0.26875641519999999</v>
      </c>
      <c r="AV69" s="1323">
        <v>0</v>
      </c>
      <c r="AW69" s="1321">
        <v>0</v>
      </c>
      <c r="AX69" s="1323">
        <v>0</v>
      </c>
      <c r="AY69" s="1323">
        <v>0.5533219748</v>
      </c>
    </row>
    <row r="70" spans="1:51" ht="15.75" thickBot="1" x14ac:dyDescent="0.3">
      <c r="A70" s="1193" t="s">
        <v>1644</v>
      </c>
      <c r="B70" s="1187"/>
      <c r="C70" s="1188">
        <v>0</v>
      </c>
      <c r="D70" s="1189">
        <v>0</v>
      </c>
      <c r="E70" s="1189">
        <v>0</v>
      </c>
      <c r="F70" s="1189">
        <v>0</v>
      </c>
      <c r="G70" s="1189">
        <v>0</v>
      </c>
      <c r="H70" s="1190">
        <v>0</v>
      </c>
      <c r="I70" s="1188">
        <v>0</v>
      </c>
      <c r="J70" s="1189">
        <v>0</v>
      </c>
      <c r="K70" s="1189">
        <v>0</v>
      </c>
      <c r="L70" s="1189">
        <v>0</v>
      </c>
      <c r="M70" s="1189">
        <v>0</v>
      </c>
      <c r="N70" s="1189">
        <v>0</v>
      </c>
      <c r="O70" s="1190">
        <v>0</v>
      </c>
      <c r="P70" s="1188">
        <v>0</v>
      </c>
      <c r="Q70" s="1189">
        <v>40.408251564800004</v>
      </c>
      <c r="R70" s="1189">
        <v>0</v>
      </c>
      <c r="S70" s="1189">
        <v>0</v>
      </c>
      <c r="T70" s="1189">
        <v>0</v>
      </c>
      <c r="U70" s="1189">
        <v>0</v>
      </c>
      <c r="V70" s="1189">
        <v>0</v>
      </c>
      <c r="W70" s="1189">
        <v>0</v>
      </c>
      <c r="X70" s="1189">
        <v>0</v>
      </c>
      <c r="Y70" s="1190">
        <v>0</v>
      </c>
      <c r="Z70" s="1188">
        <v>0</v>
      </c>
      <c r="AA70" s="1189">
        <v>0</v>
      </c>
      <c r="AB70" s="1189">
        <v>0</v>
      </c>
      <c r="AC70" s="1189">
        <v>0</v>
      </c>
      <c r="AD70" s="1189">
        <v>0</v>
      </c>
      <c r="AE70" s="1189">
        <v>0</v>
      </c>
      <c r="AF70" s="1189">
        <v>0</v>
      </c>
      <c r="AG70" s="1189">
        <v>0</v>
      </c>
      <c r="AH70" s="1190">
        <v>0</v>
      </c>
      <c r="AI70" s="1188">
        <v>0</v>
      </c>
      <c r="AJ70" s="1189">
        <v>0</v>
      </c>
      <c r="AK70" s="1189">
        <v>0</v>
      </c>
      <c r="AL70" s="1189">
        <v>0</v>
      </c>
      <c r="AM70" s="1189">
        <v>0</v>
      </c>
      <c r="AN70" s="1190">
        <v>0</v>
      </c>
      <c r="AO70" s="1188">
        <v>0</v>
      </c>
      <c r="AP70" s="1190">
        <v>0</v>
      </c>
      <c r="AQ70" s="1188">
        <v>0</v>
      </c>
      <c r="AR70" s="1189">
        <v>0</v>
      </c>
      <c r="AS70" s="1189">
        <v>0</v>
      </c>
      <c r="AT70" s="1189">
        <v>0</v>
      </c>
      <c r="AU70" s="1189">
        <v>0</v>
      </c>
      <c r="AV70" s="1190">
        <v>0</v>
      </c>
      <c r="AW70" s="1188">
        <v>0</v>
      </c>
      <c r="AX70" s="1190">
        <v>0</v>
      </c>
      <c r="AY70" s="1190">
        <v>40.408251564800004</v>
      </c>
    </row>
    <row r="71" spans="1:51" ht="15.75" thickBot="1" x14ac:dyDescent="0.3">
      <c r="A71" s="736"/>
      <c r="B71" s="736" t="s">
        <v>701</v>
      </c>
      <c r="C71" s="1321">
        <v>0</v>
      </c>
      <c r="D71" s="1322">
        <v>0</v>
      </c>
      <c r="E71" s="1322">
        <v>0</v>
      </c>
      <c r="F71" s="1322">
        <v>0</v>
      </c>
      <c r="G71" s="1322">
        <v>0</v>
      </c>
      <c r="H71" s="1323">
        <v>0</v>
      </c>
      <c r="I71" s="1321">
        <v>0</v>
      </c>
      <c r="J71" s="1322">
        <v>0</v>
      </c>
      <c r="K71" s="1322">
        <v>0</v>
      </c>
      <c r="L71" s="1322">
        <v>0</v>
      </c>
      <c r="M71" s="1322">
        <v>0</v>
      </c>
      <c r="N71" s="1322">
        <v>0</v>
      </c>
      <c r="O71" s="1323">
        <v>0</v>
      </c>
      <c r="P71" s="1321">
        <v>0</v>
      </c>
      <c r="Q71" s="1322">
        <v>40.408251564800004</v>
      </c>
      <c r="R71" s="1322">
        <v>0</v>
      </c>
      <c r="S71" s="1322">
        <v>0</v>
      </c>
      <c r="T71" s="1322">
        <v>0</v>
      </c>
      <c r="U71" s="1322">
        <v>0</v>
      </c>
      <c r="V71" s="1322">
        <v>0</v>
      </c>
      <c r="W71" s="1322">
        <v>0</v>
      </c>
      <c r="X71" s="1322">
        <v>0</v>
      </c>
      <c r="Y71" s="1323">
        <v>0</v>
      </c>
      <c r="Z71" s="1321">
        <v>0</v>
      </c>
      <c r="AA71" s="1322">
        <v>0</v>
      </c>
      <c r="AB71" s="1322">
        <v>0</v>
      </c>
      <c r="AC71" s="1322">
        <v>0</v>
      </c>
      <c r="AD71" s="1322">
        <v>0</v>
      </c>
      <c r="AE71" s="1322">
        <v>0</v>
      </c>
      <c r="AF71" s="1322">
        <v>0</v>
      </c>
      <c r="AG71" s="1322">
        <v>0</v>
      </c>
      <c r="AH71" s="1323">
        <v>0</v>
      </c>
      <c r="AI71" s="1321">
        <v>0</v>
      </c>
      <c r="AJ71" s="1322">
        <v>0</v>
      </c>
      <c r="AK71" s="1322">
        <v>0</v>
      </c>
      <c r="AL71" s="1322">
        <v>0</v>
      </c>
      <c r="AM71" s="1322">
        <v>0</v>
      </c>
      <c r="AN71" s="1323">
        <v>0</v>
      </c>
      <c r="AO71" s="1321">
        <v>0</v>
      </c>
      <c r="AP71" s="1323">
        <v>0</v>
      </c>
      <c r="AQ71" s="1321">
        <v>0</v>
      </c>
      <c r="AR71" s="1322">
        <v>0</v>
      </c>
      <c r="AS71" s="1322">
        <v>0</v>
      </c>
      <c r="AT71" s="1322">
        <v>0</v>
      </c>
      <c r="AU71" s="1322">
        <v>0</v>
      </c>
      <c r="AV71" s="1323">
        <v>0</v>
      </c>
      <c r="AW71" s="1321">
        <v>0</v>
      </c>
      <c r="AX71" s="1323">
        <v>0</v>
      </c>
      <c r="AY71" s="1323">
        <v>40.408251564800004</v>
      </c>
    </row>
    <row r="72" spans="1:51" ht="15.75" thickBot="1" x14ac:dyDescent="0.3">
      <c r="A72" s="1193" t="s">
        <v>1580</v>
      </c>
      <c r="B72" s="1187"/>
      <c r="C72" s="1188">
        <v>0</v>
      </c>
      <c r="D72" s="1189">
        <v>0</v>
      </c>
      <c r="E72" s="1189">
        <v>0</v>
      </c>
      <c r="F72" s="1189">
        <v>0</v>
      </c>
      <c r="G72" s="1189">
        <v>0</v>
      </c>
      <c r="H72" s="1190">
        <v>0</v>
      </c>
      <c r="I72" s="1188">
        <v>0</v>
      </c>
      <c r="J72" s="1189">
        <v>0</v>
      </c>
      <c r="K72" s="1189">
        <v>0</v>
      </c>
      <c r="L72" s="1189">
        <v>0</v>
      </c>
      <c r="M72" s="1189">
        <v>0</v>
      </c>
      <c r="N72" s="1189">
        <v>0</v>
      </c>
      <c r="O72" s="1190">
        <v>0</v>
      </c>
      <c r="P72" s="1188">
        <v>0</v>
      </c>
      <c r="Q72" s="1189">
        <v>0</v>
      </c>
      <c r="R72" s="1189">
        <v>0</v>
      </c>
      <c r="S72" s="1189">
        <v>0</v>
      </c>
      <c r="T72" s="1189">
        <v>0</v>
      </c>
      <c r="U72" s="1189">
        <v>0</v>
      </c>
      <c r="V72" s="1189">
        <v>0</v>
      </c>
      <c r="W72" s="1189">
        <v>0</v>
      </c>
      <c r="X72" s="1189">
        <v>0</v>
      </c>
      <c r="Y72" s="1190">
        <v>0</v>
      </c>
      <c r="Z72" s="1188">
        <v>0</v>
      </c>
      <c r="AA72" s="1189">
        <v>0</v>
      </c>
      <c r="AB72" s="1189">
        <v>0</v>
      </c>
      <c r="AC72" s="1189">
        <v>0</v>
      </c>
      <c r="AD72" s="1189">
        <v>0</v>
      </c>
      <c r="AE72" s="1189">
        <v>0</v>
      </c>
      <c r="AF72" s="1189">
        <v>0</v>
      </c>
      <c r="AG72" s="1189">
        <v>0</v>
      </c>
      <c r="AH72" s="1190">
        <v>0</v>
      </c>
      <c r="AI72" s="1188">
        <v>0</v>
      </c>
      <c r="AJ72" s="1189">
        <v>0</v>
      </c>
      <c r="AK72" s="1189">
        <v>0</v>
      </c>
      <c r="AL72" s="1189">
        <v>0</v>
      </c>
      <c r="AM72" s="1189">
        <v>0</v>
      </c>
      <c r="AN72" s="1190">
        <v>0</v>
      </c>
      <c r="AO72" s="1188">
        <v>0</v>
      </c>
      <c r="AP72" s="1190">
        <v>0</v>
      </c>
      <c r="AQ72" s="1188">
        <v>0</v>
      </c>
      <c r="AR72" s="1189">
        <v>0</v>
      </c>
      <c r="AS72" s="1189">
        <v>1.0862220039999999</v>
      </c>
      <c r="AT72" s="1189">
        <v>0</v>
      </c>
      <c r="AU72" s="1189">
        <v>0</v>
      </c>
      <c r="AV72" s="1190">
        <v>24.8554406688</v>
      </c>
      <c r="AW72" s="1188">
        <v>0</v>
      </c>
      <c r="AX72" s="1190">
        <v>0</v>
      </c>
      <c r="AY72" s="1190">
        <v>25.9416626728</v>
      </c>
    </row>
    <row r="73" spans="1:51" ht="15.75" thickBot="1" x14ac:dyDescent="0.3">
      <c r="A73" s="736"/>
      <c r="B73" s="736" t="s">
        <v>713</v>
      </c>
      <c r="C73" s="1321">
        <v>0</v>
      </c>
      <c r="D73" s="1322">
        <v>0</v>
      </c>
      <c r="E73" s="1322">
        <v>0</v>
      </c>
      <c r="F73" s="1322">
        <v>0</v>
      </c>
      <c r="G73" s="1322">
        <v>0</v>
      </c>
      <c r="H73" s="1323">
        <v>0</v>
      </c>
      <c r="I73" s="1321">
        <v>0</v>
      </c>
      <c r="J73" s="1322">
        <v>0</v>
      </c>
      <c r="K73" s="1322">
        <v>0</v>
      </c>
      <c r="L73" s="1322">
        <v>0</v>
      </c>
      <c r="M73" s="1322">
        <v>0</v>
      </c>
      <c r="N73" s="1322">
        <v>0</v>
      </c>
      <c r="O73" s="1323">
        <v>0</v>
      </c>
      <c r="P73" s="1321">
        <v>0</v>
      </c>
      <c r="Q73" s="1322">
        <v>0</v>
      </c>
      <c r="R73" s="1322">
        <v>0</v>
      </c>
      <c r="S73" s="1322">
        <v>0</v>
      </c>
      <c r="T73" s="1322">
        <v>0</v>
      </c>
      <c r="U73" s="1322">
        <v>0</v>
      </c>
      <c r="V73" s="1322">
        <v>0</v>
      </c>
      <c r="W73" s="1322">
        <v>0</v>
      </c>
      <c r="X73" s="1322">
        <v>0</v>
      </c>
      <c r="Y73" s="1323">
        <v>0</v>
      </c>
      <c r="Z73" s="1321">
        <v>0</v>
      </c>
      <c r="AA73" s="1322">
        <v>0</v>
      </c>
      <c r="AB73" s="1322">
        <v>0</v>
      </c>
      <c r="AC73" s="1322">
        <v>0</v>
      </c>
      <c r="AD73" s="1322">
        <v>0</v>
      </c>
      <c r="AE73" s="1322">
        <v>0</v>
      </c>
      <c r="AF73" s="1322">
        <v>0</v>
      </c>
      <c r="AG73" s="1322">
        <v>0</v>
      </c>
      <c r="AH73" s="1323">
        <v>0</v>
      </c>
      <c r="AI73" s="1321">
        <v>0</v>
      </c>
      <c r="AJ73" s="1322">
        <v>0</v>
      </c>
      <c r="AK73" s="1322">
        <v>0</v>
      </c>
      <c r="AL73" s="1322">
        <v>0</v>
      </c>
      <c r="AM73" s="1322">
        <v>0</v>
      </c>
      <c r="AN73" s="1323">
        <v>0</v>
      </c>
      <c r="AO73" s="1321">
        <v>0</v>
      </c>
      <c r="AP73" s="1323">
        <v>0</v>
      </c>
      <c r="AQ73" s="1321">
        <v>0</v>
      </c>
      <c r="AR73" s="1322">
        <v>0</v>
      </c>
      <c r="AS73" s="1322">
        <v>1.0862220039999999</v>
      </c>
      <c r="AT73" s="1322">
        <v>0</v>
      </c>
      <c r="AU73" s="1322">
        <v>0</v>
      </c>
      <c r="AV73" s="1323">
        <v>24.8554406688</v>
      </c>
      <c r="AW73" s="1321">
        <v>0</v>
      </c>
      <c r="AX73" s="1323">
        <v>0</v>
      </c>
      <c r="AY73" s="1323">
        <v>25.9416626728</v>
      </c>
    </row>
    <row r="74" spans="1:51" ht="15.75" thickBot="1" x14ac:dyDescent="0.3">
      <c r="A74" s="1193" t="s">
        <v>2148</v>
      </c>
      <c r="B74" s="1187"/>
      <c r="C74" s="1188">
        <v>0</v>
      </c>
      <c r="D74" s="1189">
        <v>0</v>
      </c>
      <c r="E74" s="1189">
        <v>0</v>
      </c>
      <c r="F74" s="1189">
        <v>0</v>
      </c>
      <c r="G74" s="1189">
        <v>0</v>
      </c>
      <c r="H74" s="1190">
        <v>0</v>
      </c>
      <c r="I74" s="1188">
        <v>3.0006011126000001</v>
      </c>
      <c r="J74" s="1189">
        <v>0</v>
      </c>
      <c r="K74" s="1189">
        <v>5.0010018772000002</v>
      </c>
      <c r="L74" s="1189">
        <v>0</v>
      </c>
      <c r="M74" s="1189">
        <v>2.0004007646000002</v>
      </c>
      <c r="N74" s="1189">
        <v>0</v>
      </c>
      <c r="O74" s="1190">
        <v>0</v>
      </c>
      <c r="P74" s="1188">
        <v>0</v>
      </c>
      <c r="Q74" s="1189">
        <v>0</v>
      </c>
      <c r="R74" s="1189">
        <v>0</v>
      </c>
      <c r="S74" s="1189">
        <v>0</v>
      </c>
      <c r="T74" s="1189">
        <v>0</v>
      </c>
      <c r="U74" s="1189">
        <v>0</v>
      </c>
      <c r="V74" s="1189">
        <v>0</v>
      </c>
      <c r="W74" s="1189">
        <v>0</v>
      </c>
      <c r="X74" s="1189">
        <v>0</v>
      </c>
      <c r="Y74" s="1190">
        <v>0</v>
      </c>
      <c r="Z74" s="1188">
        <v>2.0064200030000001</v>
      </c>
      <c r="AA74" s="1189">
        <v>3.0096299702000002</v>
      </c>
      <c r="AB74" s="1189">
        <v>0</v>
      </c>
      <c r="AC74" s="1189">
        <v>0</v>
      </c>
      <c r="AD74" s="1189">
        <v>0</v>
      </c>
      <c r="AE74" s="1189">
        <v>0</v>
      </c>
      <c r="AF74" s="1189">
        <v>3.0096299702000002</v>
      </c>
      <c r="AG74" s="1189">
        <v>0</v>
      </c>
      <c r="AH74" s="1190">
        <v>0</v>
      </c>
      <c r="AI74" s="1188">
        <v>0</v>
      </c>
      <c r="AJ74" s="1189">
        <v>0</v>
      </c>
      <c r="AK74" s="1189">
        <v>5.0160499731999995</v>
      </c>
      <c r="AL74" s="1189">
        <v>0</v>
      </c>
      <c r="AM74" s="1189">
        <v>0</v>
      </c>
      <c r="AN74" s="1190">
        <v>0</v>
      </c>
      <c r="AO74" s="1188">
        <v>0</v>
      </c>
      <c r="AP74" s="1190">
        <v>0</v>
      </c>
      <c r="AQ74" s="1188">
        <v>0</v>
      </c>
      <c r="AR74" s="1189">
        <v>0</v>
      </c>
      <c r="AS74" s="1189">
        <v>0</v>
      </c>
      <c r="AT74" s="1189">
        <v>0</v>
      </c>
      <c r="AU74" s="1189">
        <v>0</v>
      </c>
      <c r="AV74" s="1190">
        <v>0</v>
      </c>
      <c r="AW74" s="1188">
        <v>0</v>
      </c>
      <c r="AX74" s="1190">
        <v>0</v>
      </c>
      <c r="AY74" s="1190">
        <v>23.043733670999998</v>
      </c>
    </row>
    <row r="75" spans="1:51" ht="15.75" thickBot="1" x14ac:dyDescent="0.3">
      <c r="A75" s="736"/>
      <c r="B75" s="736" t="s">
        <v>684</v>
      </c>
      <c r="C75" s="1321">
        <v>0</v>
      </c>
      <c r="D75" s="1322">
        <v>0</v>
      </c>
      <c r="E75" s="1322">
        <v>0</v>
      </c>
      <c r="F75" s="1322">
        <v>0</v>
      </c>
      <c r="G75" s="1322">
        <v>0</v>
      </c>
      <c r="H75" s="1323">
        <v>0</v>
      </c>
      <c r="I75" s="1321">
        <v>3.0006011126000001</v>
      </c>
      <c r="J75" s="1322">
        <v>0</v>
      </c>
      <c r="K75" s="1322">
        <v>5.0010018772000002</v>
      </c>
      <c r="L75" s="1322">
        <v>0</v>
      </c>
      <c r="M75" s="1322">
        <v>2.0004007646000002</v>
      </c>
      <c r="N75" s="1322">
        <v>0</v>
      </c>
      <c r="O75" s="1323">
        <v>0</v>
      </c>
      <c r="P75" s="1321">
        <v>0</v>
      </c>
      <c r="Q75" s="1322">
        <v>0</v>
      </c>
      <c r="R75" s="1322">
        <v>0</v>
      </c>
      <c r="S75" s="1322">
        <v>0</v>
      </c>
      <c r="T75" s="1322">
        <v>0</v>
      </c>
      <c r="U75" s="1322">
        <v>0</v>
      </c>
      <c r="V75" s="1322">
        <v>0</v>
      </c>
      <c r="W75" s="1322">
        <v>0</v>
      </c>
      <c r="X75" s="1322">
        <v>0</v>
      </c>
      <c r="Y75" s="1323">
        <v>0</v>
      </c>
      <c r="Z75" s="1321">
        <v>2.0064200030000001</v>
      </c>
      <c r="AA75" s="1322">
        <v>3.0096299702000002</v>
      </c>
      <c r="AB75" s="1322">
        <v>0</v>
      </c>
      <c r="AC75" s="1322">
        <v>0</v>
      </c>
      <c r="AD75" s="1322">
        <v>0</v>
      </c>
      <c r="AE75" s="1322">
        <v>0</v>
      </c>
      <c r="AF75" s="1322">
        <v>3.0096299702000002</v>
      </c>
      <c r="AG75" s="1322">
        <v>0</v>
      </c>
      <c r="AH75" s="1323">
        <v>0</v>
      </c>
      <c r="AI75" s="1321">
        <v>0</v>
      </c>
      <c r="AJ75" s="1322">
        <v>0</v>
      </c>
      <c r="AK75" s="1322">
        <v>5.0160499731999995</v>
      </c>
      <c r="AL75" s="1322">
        <v>0</v>
      </c>
      <c r="AM75" s="1322">
        <v>0</v>
      </c>
      <c r="AN75" s="1323">
        <v>0</v>
      </c>
      <c r="AO75" s="1321">
        <v>0</v>
      </c>
      <c r="AP75" s="1323">
        <v>0</v>
      </c>
      <c r="AQ75" s="1321">
        <v>0</v>
      </c>
      <c r="AR75" s="1322">
        <v>0</v>
      </c>
      <c r="AS75" s="1322">
        <v>0</v>
      </c>
      <c r="AT75" s="1322">
        <v>0</v>
      </c>
      <c r="AU75" s="1322">
        <v>0</v>
      </c>
      <c r="AV75" s="1323">
        <v>0</v>
      </c>
      <c r="AW75" s="1321">
        <v>0</v>
      </c>
      <c r="AX75" s="1323">
        <v>0</v>
      </c>
      <c r="AY75" s="1323">
        <v>23.043733670999998</v>
      </c>
    </row>
    <row r="76" spans="1:51" ht="15.75" thickBot="1" x14ac:dyDescent="0.3">
      <c r="A76" s="1194" t="s">
        <v>714</v>
      </c>
      <c r="B76" s="1187"/>
      <c r="C76" s="1188">
        <v>0</v>
      </c>
      <c r="D76" s="1189">
        <v>0</v>
      </c>
      <c r="E76" s="1189">
        <v>0</v>
      </c>
      <c r="F76" s="1189">
        <v>0</v>
      </c>
      <c r="G76" s="1189">
        <v>0</v>
      </c>
      <c r="H76" s="1190">
        <v>0</v>
      </c>
      <c r="I76" s="1188">
        <v>0</v>
      </c>
      <c r="J76" s="1189">
        <v>0</v>
      </c>
      <c r="K76" s="1189">
        <v>0</v>
      </c>
      <c r="L76" s="1189">
        <v>0</v>
      </c>
      <c r="M76" s="1189">
        <v>0</v>
      </c>
      <c r="N76" s="1189">
        <v>0</v>
      </c>
      <c r="O76" s="1190">
        <v>0</v>
      </c>
      <c r="P76" s="1188">
        <v>0</v>
      </c>
      <c r="Q76" s="1189">
        <v>0</v>
      </c>
      <c r="R76" s="1189">
        <v>0</v>
      </c>
      <c r="S76" s="1189">
        <v>0</v>
      </c>
      <c r="T76" s="1189">
        <v>0</v>
      </c>
      <c r="U76" s="1189">
        <v>0</v>
      </c>
      <c r="V76" s="1189">
        <v>0</v>
      </c>
      <c r="W76" s="1189">
        <v>0</v>
      </c>
      <c r="X76" s="1189">
        <v>1.0546000108</v>
      </c>
      <c r="Y76" s="1190">
        <v>0.22050001960000004</v>
      </c>
      <c r="Z76" s="1188">
        <v>0</v>
      </c>
      <c r="AA76" s="1189">
        <v>0</v>
      </c>
      <c r="AB76" s="1189">
        <v>0</v>
      </c>
      <c r="AC76" s="1189">
        <v>0</v>
      </c>
      <c r="AD76" s="1189">
        <v>0</v>
      </c>
      <c r="AE76" s="1189">
        <v>0</v>
      </c>
      <c r="AF76" s="1189">
        <v>0</v>
      </c>
      <c r="AG76" s="1189">
        <v>0</v>
      </c>
      <c r="AH76" s="1190">
        <v>0</v>
      </c>
      <c r="AI76" s="1188">
        <v>0</v>
      </c>
      <c r="AJ76" s="1189">
        <v>0</v>
      </c>
      <c r="AK76" s="1189">
        <v>0</v>
      </c>
      <c r="AL76" s="1189">
        <v>0</v>
      </c>
      <c r="AM76" s="1189">
        <v>0</v>
      </c>
      <c r="AN76" s="1190">
        <v>0</v>
      </c>
      <c r="AO76" s="1188">
        <v>0</v>
      </c>
      <c r="AP76" s="1190">
        <v>0</v>
      </c>
      <c r="AQ76" s="1188">
        <v>0</v>
      </c>
      <c r="AR76" s="1189">
        <v>8.4004044250000014</v>
      </c>
      <c r="AS76" s="1189">
        <v>0</v>
      </c>
      <c r="AT76" s="1189">
        <v>0</v>
      </c>
      <c r="AU76" s="1189">
        <v>0</v>
      </c>
      <c r="AV76" s="1190">
        <v>42.7580619704</v>
      </c>
      <c r="AW76" s="1188">
        <v>0</v>
      </c>
      <c r="AX76" s="1190">
        <v>0</v>
      </c>
      <c r="AY76" s="1190">
        <v>52.433566425800002</v>
      </c>
    </row>
    <row r="77" spans="1:51" ht="15.75" thickBot="1" x14ac:dyDescent="0.3">
      <c r="A77" s="736"/>
      <c r="B77" s="736" t="s">
        <v>713</v>
      </c>
      <c r="C77" s="1321">
        <v>0</v>
      </c>
      <c r="D77" s="1322">
        <v>0</v>
      </c>
      <c r="E77" s="1322">
        <v>0</v>
      </c>
      <c r="F77" s="1322">
        <v>0</v>
      </c>
      <c r="G77" s="1322">
        <v>0</v>
      </c>
      <c r="H77" s="1323">
        <v>0</v>
      </c>
      <c r="I77" s="1321">
        <v>0</v>
      </c>
      <c r="J77" s="1322">
        <v>0</v>
      </c>
      <c r="K77" s="1322">
        <v>0</v>
      </c>
      <c r="L77" s="1322">
        <v>0</v>
      </c>
      <c r="M77" s="1322">
        <v>0</v>
      </c>
      <c r="N77" s="1322">
        <v>0</v>
      </c>
      <c r="O77" s="1323">
        <v>0</v>
      </c>
      <c r="P77" s="1321">
        <v>0</v>
      </c>
      <c r="Q77" s="1322">
        <v>0</v>
      </c>
      <c r="R77" s="1322">
        <v>0</v>
      </c>
      <c r="S77" s="1322">
        <v>0</v>
      </c>
      <c r="T77" s="1322">
        <v>0</v>
      </c>
      <c r="U77" s="1322">
        <v>0</v>
      </c>
      <c r="V77" s="1322">
        <v>0</v>
      </c>
      <c r="W77" s="1322">
        <v>0</v>
      </c>
      <c r="X77" s="1322">
        <v>1.0546000108</v>
      </c>
      <c r="Y77" s="1323">
        <v>0.22050001960000004</v>
      </c>
      <c r="Z77" s="1321">
        <v>0</v>
      </c>
      <c r="AA77" s="1322">
        <v>0</v>
      </c>
      <c r="AB77" s="1322">
        <v>0</v>
      </c>
      <c r="AC77" s="1322">
        <v>0</v>
      </c>
      <c r="AD77" s="1322">
        <v>0</v>
      </c>
      <c r="AE77" s="1322">
        <v>0</v>
      </c>
      <c r="AF77" s="1322">
        <v>0</v>
      </c>
      <c r="AG77" s="1322">
        <v>0</v>
      </c>
      <c r="AH77" s="1323">
        <v>0</v>
      </c>
      <c r="AI77" s="1321">
        <v>0</v>
      </c>
      <c r="AJ77" s="1322">
        <v>0</v>
      </c>
      <c r="AK77" s="1322">
        <v>0</v>
      </c>
      <c r="AL77" s="1322">
        <v>0</v>
      </c>
      <c r="AM77" s="1322">
        <v>0</v>
      </c>
      <c r="AN77" s="1323">
        <v>0</v>
      </c>
      <c r="AO77" s="1321">
        <v>0</v>
      </c>
      <c r="AP77" s="1323">
        <v>0</v>
      </c>
      <c r="AQ77" s="1321">
        <v>0</v>
      </c>
      <c r="AR77" s="1322">
        <v>8.4004044250000014</v>
      </c>
      <c r="AS77" s="1322">
        <v>0</v>
      </c>
      <c r="AT77" s="1322">
        <v>0</v>
      </c>
      <c r="AU77" s="1322">
        <v>0</v>
      </c>
      <c r="AV77" s="1323">
        <v>42.7580619704</v>
      </c>
      <c r="AW77" s="1321">
        <v>0</v>
      </c>
      <c r="AX77" s="1323">
        <v>0</v>
      </c>
      <c r="AY77" s="1323">
        <v>52.433566425800002</v>
      </c>
    </row>
    <row r="78" spans="1:51" ht="15.75" thickBot="1" x14ac:dyDescent="0.3">
      <c r="A78" s="1195" t="s">
        <v>692</v>
      </c>
      <c r="B78" s="1187"/>
      <c r="C78" s="1188">
        <v>35.493483180400005</v>
      </c>
      <c r="D78" s="1189">
        <v>127.4294990878</v>
      </c>
      <c r="E78" s="1189">
        <v>107.51170003280001</v>
      </c>
      <c r="F78" s="1189">
        <v>123.0465904822</v>
      </c>
      <c r="G78" s="1189">
        <v>9.9873589578000015</v>
      </c>
      <c r="H78" s="1190">
        <v>81.100387834200021</v>
      </c>
      <c r="I78" s="1188">
        <v>74.465342120399995</v>
      </c>
      <c r="J78" s="1189">
        <v>90.996660055000007</v>
      </c>
      <c r="K78" s="1189">
        <v>113.8630776808</v>
      </c>
      <c r="L78" s="1189">
        <v>72.757505744000014</v>
      </c>
      <c r="M78" s="1189">
        <v>134.00181785339998</v>
      </c>
      <c r="N78" s="1189">
        <v>35.395486845599997</v>
      </c>
      <c r="O78" s="1190">
        <v>24.6493073414</v>
      </c>
      <c r="P78" s="1188">
        <v>81.235731106599999</v>
      </c>
      <c r="Q78" s="1189">
        <v>14.9543306388</v>
      </c>
      <c r="R78" s="1189">
        <v>151.29422665140004</v>
      </c>
      <c r="S78" s="1189">
        <v>104.62053114940001</v>
      </c>
      <c r="T78" s="1189">
        <v>34.867160927199997</v>
      </c>
      <c r="U78" s="1189">
        <v>51.617073653600002</v>
      </c>
      <c r="V78" s="1189">
        <v>35.4958158548</v>
      </c>
      <c r="W78" s="1189">
        <v>29.096087486200002</v>
      </c>
      <c r="X78" s="1189">
        <v>39.353881226799999</v>
      </c>
      <c r="Y78" s="1190">
        <v>33.579634349800003</v>
      </c>
      <c r="Z78" s="1188">
        <v>20.338283372400003</v>
      </c>
      <c r="AA78" s="1189">
        <v>87.364361056000007</v>
      </c>
      <c r="AB78" s="1189">
        <v>154.75302506860001</v>
      </c>
      <c r="AC78" s="1189">
        <v>81.180671443200012</v>
      </c>
      <c r="AD78" s="1189">
        <v>0.48398287840000004</v>
      </c>
      <c r="AE78" s="1189">
        <v>179.03852198260003</v>
      </c>
      <c r="AF78" s="1189">
        <v>35.599210323600005</v>
      </c>
      <c r="AG78" s="1189">
        <v>103.18253856679999</v>
      </c>
      <c r="AH78" s="1190">
        <v>35.470364294399999</v>
      </c>
      <c r="AI78" s="1188">
        <v>70.322715442000003</v>
      </c>
      <c r="AJ78" s="1189">
        <v>62.600838007399993</v>
      </c>
      <c r="AK78" s="1189">
        <v>60.352484257800015</v>
      </c>
      <c r="AL78" s="1189">
        <v>59.740501394000006</v>
      </c>
      <c r="AM78" s="1189">
        <v>210.31163746600001</v>
      </c>
      <c r="AN78" s="1190">
        <v>479.40596789680001</v>
      </c>
      <c r="AO78" s="1188">
        <v>0</v>
      </c>
      <c r="AP78" s="1190">
        <v>0</v>
      </c>
      <c r="AQ78" s="1188">
        <v>58.05563792280001</v>
      </c>
      <c r="AR78" s="1189">
        <v>71.49275875699999</v>
      </c>
      <c r="AS78" s="1189">
        <v>56.184361017400001</v>
      </c>
      <c r="AT78" s="1189">
        <v>105.53069488920002</v>
      </c>
      <c r="AU78" s="1189">
        <v>23.835074390400003</v>
      </c>
      <c r="AV78" s="1190">
        <v>52.760818061000002</v>
      </c>
      <c r="AW78" s="1188">
        <v>15.968886703000001</v>
      </c>
      <c r="AX78" s="1190">
        <v>192.30888232219999</v>
      </c>
      <c r="AY78" s="1190">
        <v>3823.0949077734003</v>
      </c>
    </row>
    <row r="79" spans="1:51" x14ac:dyDescent="0.25">
      <c r="A79" s="736"/>
      <c r="B79" s="736" t="s">
        <v>681</v>
      </c>
      <c r="C79" s="1321">
        <v>6.9083502404000008</v>
      </c>
      <c r="D79" s="1322">
        <v>0</v>
      </c>
      <c r="E79" s="1322">
        <v>0</v>
      </c>
      <c r="F79" s="1322">
        <v>5.0214326036000001</v>
      </c>
      <c r="G79" s="1322">
        <v>0</v>
      </c>
      <c r="H79" s="1323">
        <v>25.033531962600005</v>
      </c>
      <c r="I79" s="1321">
        <v>22.604859957400002</v>
      </c>
      <c r="J79" s="1322">
        <v>0</v>
      </c>
      <c r="K79" s="1322">
        <v>32.977892437000001</v>
      </c>
      <c r="L79" s="1322">
        <v>0</v>
      </c>
      <c r="M79" s="1322">
        <v>31.401917471400004</v>
      </c>
      <c r="N79" s="1322">
        <v>0</v>
      </c>
      <c r="O79" s="1323">
        <v>0</v>
      </c>
      <c r="P79" s="1321">
        <v>12.278760373600001</v>
      </c>
      <c r="Q79" s="1322">
        <v>0</v>
      </c>
      <c r="R79" s="1322">
        <v>0</v>
      </c>
      <c r="S79" s="1322">
        <v>0</v>
      </c>
      <c r="T79" s="1322">
        <v>0</v>
      </c>
      <c r="U79" s="1322">
        <v>0</v>
      </c>
      <c r="V79" s="1322">
        <v>0</v>
      </c>
      <c r="W79" s="1322">
        <v>0</v>
      </c>
      <c r="X79" s="1322">
        <v>0</v>
      </c>
      <c r="Y79" s="1323">
        <v>0</v>
      </c>
      <c r="Z79" s="1321">
        <v>3.5016196347999999</v>
      </c>
      <c r="AA79" s="1322">
        <v>6.2091591464000002</v>
      </c>
      <c r="AB79" s="1322">
        <v>0</v>
      </c>
      <c r="AC79" s="1322">
        <v>0</v>
      </c>
      <c r="AD79" s="1322">
        <v>0</v>
      </c>
      <c r="AE79" s="1322">
        <v>0</v>
      </c>
      <c r="AF79" s="1322">
        <v>8.8664615746000024</v>
      </c>
      <c r="AG79" s="1322">
        <v>10.424417378200001</v>
      </c>
      <c r="AH79" s="1323">
        <v>0</v>
      </c>
      <c r="AI79" s="1321">
        <v>0</v>
      </c>
      <c r="AJ79" s="1322">
        <v>0</v>
      </c>
      <c r="AK79" s="1322">
        <v>0</v>
      </c>
      <c r="AL79" s="1322">
        <v>2.0673325498000001</v>
      </c>
      <c r="AM79" s="1322">
        <v>3.8749586708000003</v>
      </c>
      <c r="AN79" s="1323">
        <v>0</v>
      </c>
      <c r="AO79" s="1321">
        <v>0</v>
      </c>
      <c r="AP79" s="1323">
        <v>0</v>
      </c>
      <c r="AQ79" s="1321">
        <v>0</v>
      </c>
      <c r="AR79" s="1322">
        <v>0</v>
      </c>
      <c r="AS79" s="1322">
        <v>0</v>
      </c>
      <c r="AT79" s="1322">
        <v>0</v>
      </c>
      <c r="AU79" s="1322">
        <v>0</v>
      </c>
      <c r="AV79" s="1323">
        <v>0</v>
      </c>
      <c r="AW79" s="1321">
        <v>0</v>
      </c>
      <c r="AX79" s="1323">
        <v>2.0100330278</v>
      </c>
      <c r="AY79" s="1323">
        <v>173.18072702840001</v>
      </c>
    </row>
    <row r="80" spans="1:51" x14ac:dyDescent="0.25">
      <c r="A80" s="736"/>
      <c r="B80" s="736" t="s">
        <v>682</v>
      </c>
      <c r="C80" s="1321">
        <v>5.1632446502000002</v>
      </c>
      <c r="D80" s="1322">
        <v>21.272148961000003</v>
      </c>
      <c r="E80" s="1322">
        <v>3.4432647704000003</v>
      </c>
      <c r="F80" s="1322">
        <v>4.8536426973999998</v>
      </c>
      <c r="G80" s="1322">
        <v>0</v>
      </c>
      <c r="H80" s="1323">
        <v>5.1632446502000002</v>
      </c>
      <c r="I80" s="1321">
        <v>2.4004014650000003</v>
      </c>
      <c r="J80" s="1322">
        <v>11.6672676568</v>
      </c>
      <c r="K80" s="1322">
        <v>2.9491982408000004</v>
      </c>
      <c r="L80" s="1322">
        <v>0</v>
      </c>
      <c r="M80" s="1322">
        <v>0</v>
      </c>
      <c r="N80" s="1322">
        <v>0</v>
      </c>
      <c r="O80" s="1323">
        <v>0</v>
      </c>
      <c r="P80" s="1321">
        <v>7.6133927772000005</v>
      </c>
      <c r="Q80" s="1322">
        <v>0</v>
      </c>
      <c r="R80" s="1322">
        <v>39.211373439000006</v>
      </c>
      <c r="S80" s="1322">
        <v>6.0501838600000006</v>
      </c>
      <c r="T80" s="1322">
        <v>6.8777460654000002</v>
      </c>
      <c r="U80" s="1322">
        <v>8.2677814170000001</v>
      </c>
      <c r="V80" s="1322">
        <v>10.408299602400001</v>
      </c>
      <c r="W80" s="1322">
        <v>6.8878010418000004</v>
      </c>
      <c r="X80" s="1322">
        <v>6.4984871923999998</v>
      </c>
      <c r="Y80" s="1323">
        <v>7.5704659155999998</v>
      </c>
      <c r="Z80" s="1321">
        <v>0.53681935300000005</v>
      </c>
      <c r="AA80" s="1322">
        <v>0</v>
      </c>
      <c r="AB80" s="1322">
        <v>17.575779071200003</v>
      </c>
      <c r="AC80" s="1322">
        <v>6.9724011686000003</v>
      </c>
      <c r="AD80" s="1322">
        <v>0</v>
      </c>
      <c r="AE80" s="1322">
        <v>23.941147209</v>
      </c>
      <c r="AF80" s="1322">
        <v>0</v>
      </c>
      <c r="AG80" s="1322">
        <v>11.8666188452</v>
      </c>
      <c r="AH80" s="1323">
        <v>4.2400753108</v>
      </c>
      <c r="AI80" s="1321">
        <v>0</v>
      </c>
      <c r="AJ80" s="1322">
        <v>0</v>
      </c>
      <c r="AK80" s="1322">
        <v>2.6135640286000004</v>
      </c>
      <c r="AL80" s="1322">
        <v>7.3652191060000005</v>
      </c>
      <c r="AM80" s="1322">
        <v>1.4354020408000001</v>
      </c>
      <c r="AN80" s="1323">
        <v>13.799782074399999</v>
      </c>
      <c r="AO80" s="1321">
        <v>0</v>
      </c>
      <c r="AP80" s="1323">
        <v>0</v>
      </c>
      <c r="AQ80" s="1321">
        <v>16.130156042000003</v>
      </c>
      <c r="AR80" s="1322">
        <v>0</v>
      </c>
      <c r="AS80" s="1322">
        <v>11.4422479262</v>
      </c>
      <c r="AT80" s="1322">
        <v>6.2818972356000007</v>
      </c>
      <c r="AU80" s="1322">
        <v>1.1187465674000001</v>
      </c>
      <c r="AV80" s="1323">
        <v>0</v>
      </c>
      <c r="AW80" s="1321">
        <v>6.9848238054000005</v>
      </c>
      <c r="AX80" s="1323">
        <v>3.4598931359999998</v>
      </c>
      <c r="AY80" s="1323">
        <v>292.06251732280015</v>
      </c>
    </row>
    <row r="81" spans="1:51" x14ac:dyDescent="0.25">
      <c r="A81" s="736"/>
      <c r="B81" s="736" t="s">
        <v>673</v>
      </c>
      <c r="C81" s="1321">
        <v>16.016911299200004</v>
      </c>
      <c r="D81" s="1322">
        <v>29.4373848342</v>
      </c>
      <c r="E81" s="1322">
        <v>25.985991787000003</v>
      </c>
      <c r="F81" s="1322">
        <v>0</v>
      </c>
      <c r="G81" s="1322">
        <v>2.8123993450000002</v>
      </c>
      <c r="H81" s="1323">
        <v>20.800594962000002</v>
      </c>
      <c r="I81" s="1321">
        <v>0</v>
      </c>
      <c r="J81" s="1322">
        <v>0</v>
      </c>
      <c r="K81" s="1322">
        <v>0</v>
      </c>
      <c r="L81" s="1322">
        <v>0</v>
      </c>
      <c r="M81" s="1322">
        <v>0</v>
      </c>
      <c r="N81" s="1322">
        <v>0</v>
      </c>
      <c r="O81" s="1323">
        <v>0</v>
      </c>
      <c r="P81" s="1321">
        <v>0</v>
      </c>
      <c r="Q81" s="1322">
        <v>0</v>
      </c>
      <c r="R81" s="1322">
        <v>2.7538718144000001</v>
      </c>
      <c r="S81" s="1322">
        <v>30.186045720600003</v>
      </c>
      <c r="T81" s="1322">
        <v>0.68846795360000002</v>
      </c>
      <c r="U81" s="1322">
        <v>0</v>
      </c>
      <c r="V81" s="1322">
        <v>0</v>
      </c>
      <c r="W81" s="1322">
        <v>1.3769359072</v>
      </c>
      <c r="X81" s="1322">
        <v>0</v>
      </c>
      <c r="Y81" s="1323">
        <v>2.0654038608000005</v>
      </c>
      <c r="Z81" s="1321">
        <v>0</v>
      </c>
      <c r="AA81" s="1322">
        <v>17.442387057200001</v>
      </c>
      <c r="AB81" s="1322">
        <v>8.2770499629999996</v>
      </c>
      <c r="AC81" s="1322">
        <v>1.3747025656</v>
      </c>
      <c r="AD81" s="1322">
        <v>0</v>
      </c>
      <c r="AE81" s="1322">
        <v>3.4510069664000005</v>
      </c>
      <c r="AF81" s="1322">
        <v>8.9194335341999995</v>
      </c>
      <c r="AG81" s="1322">
        <v>0</v>
      </c>
      <c r="AH81" s="1323">
        <v>5.4990504996</v>
      </c>
      <c r="AI81" s="1321">
        <v>0</v>
      </c>
      <c r="AJ81" s="1322">
        <v>0</v>
      </c>
      <c r="AK81" s="1322">
        <v>0</v>
      </c>
      <c r="AL81" s="1322">
        <v>0</v>
      </c>
      <c r="AM81" s="1322">
        <v>0</v>
      </c>
      <c r="AN81" s="1323">
        <v>27.565606257000002</v>
      </c>
      <c r="AO81" s="1321">
        <v>0</v>
      </c>
      <c r="AP81" s="1323">
        <v>0</v>
      </c>
      <c r="AQ81" s="1321">
        <v>0</v>
      </c>
      <c r="AR81" s="1322">
        <v>0</v>
      </c>
      <c r="AS81" s="1322">
        <v>0</v>
      </c>
      <c r="AT81" s="1322">
        <v>0</v>
      </c>
      <c r="AU81" s="1322">
        <v>0</v>
      </c>
      <c r="AV81" s="1323">
        <v>3.3144452208000001</v>
      </c>
      <c r="AW81" s="1321">
        <v>0</v>
      </c>
      <c r="AX81" s="1323">
        <v>0</v>
      </c>
      <c r="AY81" s="1323">
        <v>207.96768954780001</v>
      </c>
    </row>
    <row r="82" spans="1:51" x14ac:dyDescent="0.25">
      <c r="A82" s="736"/>
      <c r="B82" s="736" t="s">
        <v>683</v>
      </c>
      <c r="C82" s="1321">
        <v>0</v>
      </c>
      <c r="D82" s="1322">
        <v>18.821598700799999</v>
      </c>
      <c r="E82" s="1322">
        <v>18.568736562600002</v>
      </c>
      <c r="F82" s="1322">
        <v>20.562486831600005</v>
      </c>
      <c r="G82" s="1322">
        <v>0</v>
      </c>
      <c r="H82" s="1323">
        <v>15.7068282546</v>
      </c>
      <c r="I82" s="1321">
        <v>22.048831095199997</v>
      </c>
      <c r="J82" s="1322">
        <v>24.135747573</v>
      </c>
      <c r="K82" s="1322">
        <v>26.9207823094</v>
      </c>
      <c r="L82" s="1322">
        <v>19.9970133958</v>
      </c>
      <c r="M82" s="1322">
        <v>26.707076090799998</v>
      </c>
      <c r="N82" s="1322">
        <v>2.7842364382000002</v>
      </c>
      <c r="O82" s="1323">
        <v>10.444631602999999</v>
      </c>
      <c r="P82" s="1321">
        <v>21.156746953999999</v>
      </c>
      <c r="Q82" s="1322">
        <v>14.9543306388</v>
      </c>
      <c r="R82" s="1322">
        <v>12.426600782400001</v>
      </c>
      <c r="S82" s="1322">
        <v>19.853146504800002</v>
      </c>
      <c r="T82" s="1322">
        <v>4.4980341546</v>
      </c>
      <c r="U82" s="1322">
        <v>10.0447250218</v>
      </c>
      <c r="V82" s="1322">
        <v>0</v>
      </c>
      <c r="W82" s="1322">
        <v>5.1971302376000006</v>
      </c>
      <c r="X82" s="1322">
        <v>2.5650582034</v>
      </c>
      <c r="Y82" s="1323">
        <v>7.2728096238000015</v>
      </c>
      <c r="Z82" s="1321">
        <v>7.3280750185999999</v>
      </c>
      <c r="AA82" s="1322">
        <v>21.297668092399999</v>
      </c>
      <c r="AB82" s="1322">
        <v>36.153556496400007</v>
      </c>
      <c r="AC82" s="1322">
        <v>24.385604139400002</v>
      </c>
      <c r="AD82" s="1322">
        <v>0.48398287840000004</v>
      </c>
      <c r="AE82" s="1322">
        <v>44.3593756494</v>
      </c>
      <c r="AF82" s="1322">
        <v>9.1408365356000019</v>
      </c>
      <c r="AG82" s="1322">
        <v>25.544812633199999</v>
      </c>
      <c r="AH82" s="1323">
        <v>4.1952022672000009</v>
      </c>
      <c r="AI82" s="1321">
        <v>10.689467884200001</v>
      </c>
      <c r="AJ82" s="1322">
        <v>3.4658081024</v>
      </c>
      <c r="AK82" s="1322">
        <v>9.3566312811999985</v>
      </c>
      <c r="AL82" s="1322">
        <v>14.141810218200002</v>
      </c>
      <c r="AM82" s="1322">
        <v>25.113612241199998</v>
      </c>
      <c r="AN82" s="1323">
        <v>106.1673923436</v>
      </c>
      <c r="AO82" s="1321">
        <v>0</v>
      </c>
      <c r="AP82" s="1323">
        <v>0</v>
      </c>
      <c r="AQ82" s="1321">
        <v>0</v>
      </c>
      <c r="AR82" s="1322">
        <v>0</v>
      </c>
      <c r="AS82" s="1322">
        <v>8.9279976267999981</v>
      </c>
      <c r="AT82" s="1322">
        <v>20.642143985400004</v>
      </c>
      <c r="AU82" s="1322">
        <v>0</v>
      </c>
      <c r="AV82" s="1323">
        <v>19.432930619200004</v>
      </c>
      <c r="AW82" s="1321">
        <v>0</v>
      </c>
      <c r="AX82" s="1323">
        <v>11.145927207800002</v>
      </c>
      <c r="AY82" s="1323">
        <v>706.63938619680005</v>
      </c>
    </row>
    <row r="83" spans="1:51" x14ac:dyDescent="0.25">
      <c r="A83" s="736"/>
      <c r="B83" s="736" t="s">
        <v>693</v>
      </c>
      <c r="C83" s="1321">
        <v>0</v>
      </c>
      <c r="D83" s="1322">
        <v>14.092804367599999</v>
      </c>
      <c r="E83" s="1322">
        <v>27.865350458399998</v>
      </c>
      <c r="F83" s="1322">
        <v>24.304565999000001</v>
      </c>
      <c r="G83" s="1322">
        <v>0</v>
      </c>
      <c r="H83" s="1323">
        <v>0</v>
      </c>
      <c r="I83" s="1321">
        <v>0</v>
      </c>
      <c r="J83" s="1322">
        <v>24.110159772999999</v>
      </c>
      <c r="K83" s="1322">
        <v>12.3918301864</v>
      </c>
      <c r="L83" s="1322">
        <v>13.784536822</v>
      </c>
      <c r="M83" s="1322">
        <v>3.2307373741999998</v>
      </c>
      <c r="N83" s="1322">
        <v>2.1550845035999999</v>
      </c>
      <c r="O83" s="1323">
        <v>0</v>
      </c>
      <c r="P83" s="1321">
        <v>0</v>
      </c>
      <c r="Q83" s="1322">
        <v>0</v>
      </c>
      <c r="R83" s="1322">
        <v>38.835915074600003</v>
      </c>
      <c r="S83" s="1322">
        <v>0</v>
      </c>
      <c r="T83" s="1322">
        <v>6.8683643980000006</v>
      </c>
      <c r="U83" s="1322">
        <v>11.594447521999999</v>
      </c>
      <c r="V83" s="1322">
        <v>5.4962478466000011</v>
      </c>
      <c r="W83" s="1322">
        <v>5.1645221880000012</v>
      </c>
      <c r="X83" s="1322">
        <v>9.4544547439999995</v>
      </c>
      <c r="Y83" s="1323">
        <v>2.0605093193999999</v>
      </c>
      <c r="Z83" s="1321">
        <v>0.6373730272</v>
      </c>
      <c r="AA83" s="1322">
        <v>4.1387935162000007</v>
      </c>
      <c r="AB83" s="1322">
        <v>14.1198246728</v>
      </c>
      <c r="AC83" s="1322">
        <v>2.4751302576</v>
      </c>
      <c r="AD83" s="1322">
        <v>0</v>
      </c>
      <c r="AE83" s="1322">
        <v>21.137723487999999</v>
      </c>
      <c r="AF83" s="1322">
        <v>0.53904610899999994</v>
      </c>
      <c r="AG83" s="1322">
        <v>15.053405434200002</v>
      </c>
      <c r="AH83" s="1323">
        <v>8.1180367408000009</v>
      </c>
      <c r="AI83" s="1321">
        <v>9.0341683376000006</v>
      </c>
      <c r="AJ83" s="1322">
        <v>34.775211751000001</v>
      </c>
      <c r="AK83" s="1322">
        <v>7.3198771813999999</v>
      </c>
      <c r="AL83" s="1322">
        <v>15.1222343524</v>
      </c>
      <c r="AM83" s="1322">
        <v>44.995163742199999</v>
      </c>
      <c r="AN83" s="1323">
        <v>84.281278047399994</v>
      </c>
      <c r="AO83" s="1321">
        <v>0</v>
      </c>
      <c r="AP83" s="1323">
        <v>0</v>
      </c>
      <c r="AQ83" s="1321">
        <v>12.497005099600003</v>
      </c>
      <c r="AR83" s="1322">
        <v>0</v>
      </c>
      <c r="AS83" s="1322">
        <v>4.2278968213999999</v>
      </c>
      <c r="AT83" s="1322">
        <v>13.205944802400001</v>
      </c>
      <c r="AU83" s="1322">
        <v>2.3431884476000002</v>
      </c>
      <c r="AV83" s="1323">
        <v>0</v>
      </c>
      <c r="AW83" s="1321">
        <v>0</v>
      </c>
      <c r="AX83" s="1323">
        <v>5.0598326883999993</v>
      </c>
      <c r="AY83" s="1323">
        <v>500.49066509400012</v>
      </c>
    </row>
    <row r="84" spans="1:51" x14ac:dyDescent="0.25">
      <c r="A84" s="736"/>
      <c r="B84" s="736" t="s">
        <v>684</v>
      </c>
      <c r="C84" s="1321">
        <v>0</v>
      </c>
      <c r="D84" s="1322">
        <v>0</v>
      </c>
      <c r="E84" s="1322">
        <v>0</v>
      </c>
      <c r="F84" s="1322">
        <v>4.2140075166000006</v>
      </c>
      <c r="G84" s="1322">
        <v>0.5595469446000001</v>
      </c>
      <c r="H84" s="1323">
        <v>0</v>
      </c>
      <c r="I84" s="1321">
        <v>17.7653000854</v>
      </c>
      <c r="J84" s="1322">
        <v>0</v>
      </c>
      <c r="K84" s="1322">
        <v>22.420525309000002</v>
      </c>
      <c r="L84" s="1322">
        <v>0</v>
      </c>
      <c r="M84" s="1322">
        <v>39.638234537999999</v>
      </c>
      <c r="N84" s="1322">
        <v>10.751592798800001</v>
      </c>
      <c r="O84" s="1323">
        <v>0</v>
      </c>
      <c r="P84" s="1321">
        <v>0</v>
      </c>
      <c r="Q84" s="1322">
        <v>0</v>
      </c>
      <c r="R84" s="1322">
        <v>0</v>
      </c>
      <c r="S84" s="1322">
        <v>0</v>
      </c>
      <c r="T84" s="1322">
        <v>0</v>
      </c>
      <c r="U84" s="1322">
        <v>0</v>
      </c>
      <c r="V84" s="1322">
        <v>0</v>
      </c>
      <c r="W84" s="1322">
        <v>0</v>
      </c>
      <c r="X84" s="1322">
        <v>0</v>
      </c>
      <c r="Y84" s="1323">
        <v>0</v>
      </c>
      <c r="Z84" s="1321">
        <v>0</v>
      </c>
      <c r="AA84" s="1322">
        <v>0</v>
      </c>
      <c r="AB84" s="1322">
        <v>0</v>
      </c>
      <c r="AC84" s="1322">
        <v>0</v>
      </c>
      <c r="AD84" s="1322">
        <v>0</v>
      </c>
      <c r="AE84" s="1322">
        <v>0</v>
      </c>
      <c r="AF84" s="1322">
        <v>0</v>
      </c>
      <c r="AG84" s="1322">
        <v>0</v>
      </c>
      <c r="AH84" s="1323">
        <v>0</v>
      </c>
      <c r="AI84" s="1321">
        <v>2.8068290936000002</v>
      </c>
      <c r="AJ84" s="1322">
        <v>0</v>
      </c>
      <c r="AK84" s="1322">
        <v>3.1770231625999998</v>
      </c>
      <c r="AL84" s="1322">
        <v>8.6492558642000006</v>
      </c>
      <c r="AM84" s="1322">
        <v>40.467858104800001</v>
      </c>
      <c r="AN84" s="1323">
        <v>0</v>
      </c>
      <c r="AO84" s="1321">
        <v>0</v>
      </c>
      <c r="AP84" s="1323">
        <v>0</v>
      </c>
      <c r="AQ84" s="1321">
        <v>2.5110595762000001</v>
      </c>
      <c r="AR84" s="1322">
        <v>0</v>
      </c>
      <c r="AS84" s="1322">
        <v>0</v>
      </c>
      <c r="AT84" s="1322">
        <v>6.5406556124000002</v>
      </c>
      <c r="AU84" s="1322">
        <v>1.4798573104000001</v>
      </c>
      <c r="AV84" s="1323">
        <v>5.0558599251999992</v>
      </c>
      <c r="AW84" s="1321">
        <v>0</v>
      </c>
      <c r="AX84" s="1323">
        <v>14.214386685800001</v>
      </c>
      <c r="AY84" s="1323">
        <v>180.25199252760004</v>
      </c>
    </row>
    <row r="85" spans="1:51" x14ac:dyDescent="0.25">
      <c r="A85" s="736"/>
      <c r="B85" s="736" t="s">
        <v>694</v>
      </c>
      <c r="C85" s="1321">
        <v>0</v>
      </c>
      <c r="D85" s="1322">
        <v>0</v>
      </c>
      <c r="E85" s="1322">
        <v>0</v>
      </c>
      <c r="F85" s="1322">
        <v>0</v>
      </c>
      <c r="G85" s="1322">
        <v>4.1132736302000001</v>
      </c>
      <c r="H85" s="1323">
        <v>0</v>
      </c>
      <c r="I85" s="1321">
        <v>0</v>
      </c>
      <c r="J85" s="1322">
        <v>13.7202285752</v>
      </c>
      <c r="K85" s="1322">
        <v>6.2899967004000006</v>
      </c>
      <c r="L85" s="1322">
        <v>0</v>
      </c>
      <c r="M85" s="1322">
        <v>6.6954069910000005</v>
      </c>
      <c r="N85" s="1322">
        <v>9.7748839720000014</v>
      </c>
      <c r="O85" s="1323">
        <v>0</v>
      </c>
      <c r="P85" s="1321">
        <v>2.7733730794000002</v>
      </c>
      <c r="Q85" s="1322">
        <v>0</v>
      </c>
      <c r="R85" s="1322">
        <v>0</v>
      </c>
      <c r="S85" s="1322">
        <v>10.4077924426</v>
      </c>
      <c r="T85" s="1322">
        <v>0</v>
      </c>
      <c r="U85" s="1322">
        <v>0</v>
      </c>
      <c r="V85" s="1322">
        <v>2.7733725992</v>
      </c>
      <c r="W85" s="1322">
        <v>0</v>
      </c>
      <c r="X85" s="1322">
        <v>5.0450843058000006</v>
      </c>
      <c r="Y85" s="1323">
        <v>0</v>
      </c>
      <c r="Z85" s="1321">
        <v>0.21981113839999999</v>
      </c>
      <c r="AA85" s="1322">
        <v>8.5462432915999997</v>
      </c>
      <c r="AB85" s="1322">
        <v>0</v>
      </c>
      <c r="AC85" s="1322">
        <v>0</v>
      </c>
      <c r="AD85" s="1322">
        <v>0</v>
      </c>
      <c r="AE85" s="1322">
        <v>0</v>
      </c>
      <c r="AF85" s="1322">
        <v>3.4228609352000001</v>
      </c>
      <c r="AG85" s="1322">
        <v>7.1283040668000002</v>
      </c>
      <c r="AH85" s="1323">
        <v>0</v>
      </c>
      <c r="AI85" s="1321">
        <v>4.0190487862000008</v>
      </c>
      <c r="AJ85" s="1322">
        <v>0</v>
      </c>
      <c r="AK85" s="1322">
        <v>8.0798508252000012</v>
      </c>
      <c r="AL85" s="1322">
        <v>0</v>
      </c>
      <c r="AM85" s="1322">
        <v>29.177997258200001</v>
      </c>
      <c r="AN85" s="1323">
        <v>0</v>
      </c>
      <c r="AO85" s="1321">
        <v>0</v>
      </c>
      <c r="AP85" s="1323">
        <v>0</v>
      </c>
      <c r="AQ85" s="1321">
        <v>0</v>
      </c>
      <c r="AR85" s="1322">
        <v>0</v>
      </c>
      <c r="AS85" s="1322">
        <v>0</v>
      </c>
      <c r="AT85" s="1322">
        <v>1.0289226192000001</v>
      </c>
      <c r="AU85" s="1322">
        <v>1.2594109360000001</v>
      </c>
      <c r="AV85" s="1323">
        <v>2.0578643778000001</v>
      </c>
      <c r="AW85" s="1321">
        <v>0</v>
      </c>
      <c r="AX85" s="1323">
        <v>0</v>
      </c>
      <c r="AY85" s="1323">
        <v>126.53372653040002</v>
      </c>
    </row>
    <row r="86" spans="1:51" x14ac:dyDescent="0.25">
      <c r="A86" s="736"/>
      <c r="B86" s="736" t="s">
        <v>685</v>
      </c>
      <c r="C86" s="1321">
        <v>0</v>
      </c>
      <c r="D86" s="1322">
        <v>21.211229074000002</v>
      </c>
      <c r="E86" s="1322">
        <v>0</v>
      </c>
      <c r="F86" s="1322">
        <v>15.155078180199999</v>
      </c>
      <c r="G86" s="1322">
        <v>0</v>
      </c>
      <c r="H86" s="1323">
        <v>6.9912110142000001</v>
      </c>
      <c r="I86" s="1321">
        <v>0</v>
      </c>
      <c r="J86" s="1322">
        <v>17.363256477</v>
      </c>
      <c r="K86" s="1322">
        <v>2.4390083102000002</v>
      </c>
      <c r="L86" s="1322">
        <v>28.351641246600003</v>
      </c>
      <c r="M86" s="1322">
        <v>9.6451734455999993</v>
      </c>
      <c r="N86" s="1322">
        <v>3.4367859806000003</v>
      </c>
      <c r="O86" s="1323">
        <v>10.663237645200001</v>
      </c>
      <c r="P86" s="1321">
        <v>8.8453719452000001</v>
      </c>
      <c r="Q86" s="1322">
        <v>0</v>
      </c>
      <c r="R86" s="1322">
        <v>22.9732031984</v>
      </c>
      <c r="S86" s="1322">
        <v>12.657575473200001</v>
      </c>
      <c r="T86" s="1322">
        <v>9.0494967331999998</v>
      </c>
      <c r="U86" s="1322">
        <v>3.5436634772</v>
      </c>
      <c r="V86" s="1322">
        <v>5.7592125695999998</v>
      </c>
      <c r="W86" s="1322">
        <v>3.1678957954000002</v>
      </c>
      <c r="X86" s="1322">
        <v>4.4983187073999993</v>
      </c>
      <c r="Y86" s="1323">
        <v>7.0287317842000006</v>
      </c>
      <c r="Z86" s="1321">
        <v>2.713024356</v>
      </c>
      <c r="AA86" s="1322">
        <v>9.035711494600001</v>
      </c>
      <c r="AB86" s="1322">
        <v>34.305924844800003</v>
      </c>
      <c r="AC86" s="1322">
        <v>12.369058828000002</v>
      </c>
      <c r="AD86" s="1322">
        <v>0</v>
      </c>
      <c r="AE86" s="1322">
        <v>51.156740350800007</v>
      </c>
      <c r="AF86" s="1322">
        <v>0</v>
      </c>
      <c r="AG86" s="1322">
        <v>12.276576012400001</v>
      </c>
      <c r="AH86" s="1323">
        <v>5.6328237924</v>
      </c>
      <c r="AI86" s="1321">
        <v>3.8260052305999999</v>
      </c>
      <c r="AJ86" s="1322">
        <v>22.6401229642</v>
      </c>
      <c r="AK86" s="1322">
        <v>1.8177042842</v>
      </c>
      <c r="AL86" s="1322">
        <v>9.8950390672000008</v>
      </c>
      <c r="AM86" s="1322">
        <v>0</v>
      </c>
      <c r="AN86" s="1323">
        <v>87.878258404999997</v>
      </c>
      <c r="AO86" s="1321">
        <v>0</v>
      </c>
      <c r="AP86" s="1323">
        <v>0</v>
      </c>
      <c r="AQ86" s="1321">
        <v>0</v>
      </c>
      <c r="AR86" s="1322">
        <v>0</v>
      </c>
      <c r="AS86" s="1322">
        <v>10.446526266399999</v>
      </c>
      <c r="AT86" s="1322">
        <v>17.4822641686</v>
      </c>
      <c r="AU86" s="1322">
        <v>0</v>
      </c>
      <c r="AV86" s="1323">
        <v>11.630209388000001</v>
      </c>
      <c r="AW86" s="1321">
        <v>3.43562177</v>
      </c>
      <c r="AX86" s="1323">
        <v>3.0727218018000002</v>
      </c>
      <c r="AY86" s="1323">
        <v>492.39442408240006</v>
      </c>
    </row>
    <row r="87" spans="1:51" x14ac:dyDescent="0.25">
      <c r="A87" s="736"/>
      <c r="B87" s="736" t="s">
        <v>695</v>
      </c>
      <c r="C87" s="1321">
        <v>0</v>
      </c>
      <c r="D87" s="1322">
        <v>0</v>
      </c>
      <c r="E87" s="1322">
        <v>0</v>
      </c>
      <c r="F87" s="1322">
        <v>0</v>
      </c>
      <c r="G87" s="1322">
        <v>0</v>
      </c>
      <c r="H87" s="1323">
        <v>0</v>
      </c>
      <c r="I87" s="1321">
        <v>0</v>
      </c>
      <c r="J87" s="1322">
        <v>0</v>
      </c>
      <c r="K87" s="1322">
        <v>0</v>
      </c>
      <c r="L87" s="1322">
        <v>0</v>
      </c>
      <c r="M87" s="1322">
        <v>0</v>
      </c>
      <c r="N87" s="1322">
        <v>0</v>
      </c>
      <c r="O87" s="1323">
        <v>0</v>
      </c>
      <c r="P87" s="1321">
        <v>0</v>
      </c>
      <c r="Q87" s="1322">
        <v>0</v>
      </c>
      <c r="R87" s="1322">
        <v>0</v>
      </c>
      <c r="S87" s="1322">
        <v>0</v>
      </c>
      <c r="T87" s="1322">
        <v>0</v>
      </c>
      <c r="U87" s="1322">
        <v>0</v>
      </c>
      <c r="V87" s="1322">
        <v>0</v>
      </c>
      <c r="W87" s="1322">
        <v>0</v>
      </c>
      <c r="X87" s="1322">
        <v>0</v>
      </c>
      <c r="Y87" s="1323">
        <v>0</v>
      </c>
      <c r="Z87" s="1321">
        <v>0</v>
      </c>
      <c r="AA87" s="1322">
        <v>0</v>
      </c>
      <c r="AB87" s="1322">
        <v>0</v>
      </c>
      <c r="AC87" s="1322">
        <v>0</v>
      </c>
      <c r="AD87" s="1322">
        <v>0</v>
      </c>
      <c r="AE87" s="1322">
        <v>0</v>
      </c>
      <c r="AF87" s="1322">
        <v>0</v>
      </c>
      <c r="AG87" s="1322">
        <v>0</v>
      </c>
      <c r="AH87" s="1323">
        <v>0</v>
      </c>
      <c r="AI87" s="1321">
        <v>0</v>
      </c>
      <c r="AJ87" s="1322">
        <v>0</v>
      </c>
      <c r="AK87" s="1322">
        <v>0</v>
      </c>
      <c r="AL87" s="1322">
        <v>0</v>
      </c>
      <c r="AM87" s="1322">
        <v>0</v>
      </c>
      <c r="AN87" s="1323">
        <v>0</v>
      </c>
      <c r="AO87" s="1321">
        <v>0</v>
      </c>
      <c r="AP87" s="1323">
        <v>0</v>
      </c>
      <c r="AQ87" s="1321">
        <v>0</v>
      </c>
      <c r="AR87" s="1322">
        <v>0</v>
      </c>
      <c r="AS87" s="1322">
        <v>0</v>
      </c>
      <c r="AT87" s="1322">
        <v>1.0424332520000001</v>
      </c>
      <c r="AU87" s="1322">
        <v>0</v>
      </c>
      <c r="AV87" s="1323">
        <v>0</v>
      </c>
      <c r="AW87" s="1321">
        <v>0</v>
      </c>
      <c r="AX87" s="1323">
        <v>0</v>
      </c>
      <c r="AY87" s="1323">
        <v>1.0424332520000001</v>
      </c>
    </row>
    <row r="88" spans="1:51" x14ac:dyDescent="0.25">
      <c r="A88" s="736"/>
      <c r="B88" s="736" t="s">
        <v>689</v>
      </c>
      <c r="C88" s="1321">
        <v>7.4049769905999998</v>
      </c>
      <c r="D88" s="1322">
        <v>0</v>
      </c>
      <c r="E88" s="1322">
        <v>0</v>
      </c>
      <c r="F88" s="1322">
        <v>0</v>
      </c>
      <c r="G88" s="1322">
        <v>0</v>
      </c>
      <c r="H88" s="1323">
        <v>7.4049769905999998</v>
      </c>
      <c r="I88" s="1321">
        <v>0</v>
      </c>
      <c r="J88" s="1322">
        <v>0</v>
      </c>
      <c r="K88" s="1322">
        <v>0</v>
      </c>
      <c r="L88" s="1322">
        <v>0</v>
      </c>
      <c r="M88" s="1322">
        <v>0</v>
      </c>
      <c r="N88" s="1322">
        <v>0</v>
      </c>
      <c r="O88" s="1323">
        <v>0</v>
      </c>
      <c r="P88" s="1321">
        <v>0</v>
      </c>
      <c r="Q88" s="1322">
        <v>0</v>
      </c>
      <c r="R88" s="1322">
        <v>0</v>
      </c>
      <c r="S88" s="1322">
        <v>0</v>
      </c>
      <c r="T88" s="1322">
        <v>0</v>
      </c>
      <c r="U88" s="1322">
        <v>0</v>
      </c>
      <c r="V88" s="1322">
        <v>0</v>
      </c>
      <c r="W88" s="1322">
        <v>0</v>
      </c>
      <c r="X88" s="1322">
        <v>0</v>
      </c>
      <c r="Y88" s="1323">
        <v>0</v>
      </c>
      <c r="Z88" s="1321">
        <v>0</v>
      </c>
      <c r="AA88" s="1322">
        <v>0</v>
      </c>
      <c r="AB88" s="1322">
        <v>0</v>
      </c>
      <c r="AC88" s="1322">
        <v>0</v>
      </c>
      <c r="AD88" s="1322">
        <v>0</v>
      </c>
      <c r="AE88" s="1322">
        <v>0</v>
      </c>
      <c r="AF88" s="1322">
        <v>0</v>
      </c>
      <c r="AG88" s="1322">
        <v>0</v>
      </c>
      <c r="AH88" s="1323">
        <v>0</v>
      </c>
      <c r="AI88" s="1321">
        <v>0</v>
      </c>
      <c r="AJ88" s="1322">
        <v>0</v>
      </c>
      <c r="AK88" s="1322">
        <v>0</v>
      </c>
      <c r="AL88" s="1322">
        <v>0</v>
      </c>
      <c r="AM88" s="1322">
        <v>0</v>
      </c>
      <c r="AN88" s="1323">
        <v>0</v>
      </c>
      <c r="AO88" s="1321">
        <v>0</v>
      </c>
      <c r="AP88" s="1323">
        <v>0</v>
      </c>
      <c r="AQ88" s="1321">
        <v>0</v>
      </c>
      <c r="AR88" s="1322">
        <v>0</v>
      </c>
      <c r="AS88" s="1322">
        <v>3.4360088111999998</v>
      </c>
      <c r="AT88" s="1322">
        <v>6.1835614680000006</v>
      </c>
      <c r="AU88" s="1322">
        <v>0</v>
      </c>
      <c r="AV88" s="1323">
        <v>0</v>
      </c>
      <c r="AW88" s="1321">
        <v>2.1041315106000003</v>
      </c>
      <c r="AX88" s="1323">
        <v>37.985994071199997</v>
      </c>
      <c r="AY88" s="1323">
        <v>64.519649842199996</v>
      </c>
    </row>
    <row r="89" spans="1:51" x14ac:dyDescent="0.25">
      <c r="A89" s="736"/>
      <c r="B89" s="736" t="s">
        <v>826</v>
      </c>
      <c r="C89" s="1321">
        <v>0</v>
      </c>
      <c r="D89" s="1322">
        <v>0</v>
      </c>
      <c r="E89" s="1322">
        <v>0</v>
      </c>
      <c r="F89" s="1322">
        <v>0</v>
      </c>
      <c r="G89" s="1322">
        <v>0</v>
      </c>
      <c r="H89" s="1323">
        <v>0</v>
      </c>
      <c r="I89" s="1321">
        <v>0</v>
      </c>
      <c r="J89" s="1322">
        <v>0</v>
      </c>
      <c r="K89" s="1322">
        <v>0</v>
      </c>
      <c r="L89" s="1322">
        <v>0</v>
      </c>
      <c r="M89" s="1322">
        <v>0</v>
      </c>
      <c r="N89" s="1322">
        <v>0</v>
      </c>
      <c r="O89" s="1323">
        <v>0</v>
      </c>
      <c r="P89" s="1321">
        <v>0</v>
      </c>
      <c r="Q89" s="1322">
        <v>0</v>
      </c>
      <c r="R89" s="1322">
        <v>0</v>
      </c>
      <c r="S89" s="1322">
        <v>0</v>
      </c>
      <c r="T89" s="1322">
        <v>0</v>
      </c>
      <c r="U89" s="1322">
        <v>0</v>
      </c>
      <c r="V89" s="1322">
        <v>0</v>
      </c>
      <c r="W89" s="1322">
        <v>0</v>
      </c>
      <c r="X89" s="1322">
        <v>0</v>
      </c>
      <c r="Y89" s="1323">
        <v>0</v>
      </c>
      <c r="Z89" s="1321">
        <v>0</v>
      </c>
      <c r="AA89" s="1322">
        <v>0</v>
      </c>
      <c r="AB89" s="1322">
        <v>0</v>
      </c>
      <c r="AC89" s="1322">
        <v>0</v>
      </c>
      <c r="AD89" s="1322">
        <v>0</v>
      </c>
      <c r="AE89" s="1322">
        <v>0</v>
      </c>
      <c r="AF89" s="1322">
        <v>0</v>
      </c>
      <c r="AG89" s="1322">
        <v>0</v>
      </c>
      <c r="AH89" s="1323">
        <v>0</v>
      </c>
      <c r="AI89" s="1321">
        <v>0</v>
      </c>
      <c r="AJ89" s="1322">
        <v>0</v>
      </c>
      <c r="AK89" s="1322">
        <v>0</v>
      </c>
      <c r="AL89" s="1322">
        <v>0</v>
      </c>
      <c r="AM89" s="1322">
        <v>0</v>
      </c>
      <c r="AN89" s="1323">
        <v>0</v>
      </c>
      <c r="AO89" s="1321">
        <v>0</v>
      </c>
      <c r="AP89" s="1323">
        <v>0</v>
      </c>
      <c r="AQ89" s="1321">
        <v>0</v>
      </c>
      <c r="AR89" s="1322">
        <v>2.7696533130000001</v>
      </c>
      <c r="AS89" s="1322">
        <v>0</v>
      </c>
      <c r="AT89" s="1322">
        <v>0</v>
      </c>
      <c r="AU89" s="1322">
        <v>0</v>
      </c>
      <c r="AV89" s="1323">
        <v>0</v>
      </c>
      <c r="AW89" s="1321">
        <v>0</v>
      </c>
      <c r="AX89" s="1323">
        <v>0</v>
      </c>
      <c r="AY89" s="1323">
        <v>2.7696533130000001</v>
      </c>
    </row>
    <row r="90" spans="1:51" x14ac:dyDescent="0.25">
      <c r="A90" s="736"/>
      <c r="B90" s="736" t="s">
        <v>686</v>
      </c>
      <c r="C90" s="1321">
        <v>0</v>
      </c>
      <c r="D90" s="1322">
        <v>0</v>
      </c>
      <c r="E90" s="1322">
        <v>0</v>
      </c>
      <c r="F90" s="1322">
        <v>0</v>
      </c>
      <c r="G90" s="1322">
        <v>0</v>
      </c>
      <c r="H90" s="1323">
        <v>0</v>
      </c>
      <c r="I90" s="1321">
        <v>0</v>
      </c>
      <c r="J90" s="1322">
        <v>0</v>
      </c>
      <c r="K90" s="1322">
        <v>0</v>
      </c>
      <c r="L90" s="1322">
        <v>0</v>
      </c>
      <c r="M90" s="1322">
        <v>0</v>
      </c>
      <c r="N90" s="1322">
        <v>0</v>
      </c>
      <c r="O90" s="1323">
        <v>0</v>
      </c>
      <c r="P90" s="1321">
        <v>0</v>
      </c>
      <c r="Q90" s="1322">
        <v>0</v>
      </c>
      <c r="R90" s="1322">
        <v>0</v>
      </c>
      <c r="S90" s="1322">
        <v>0</v>
      </c>
      <c r="T90" s="1322">
        <v>0</v>
      </c>
      <c r="U90" s="1322">
        <v>0</v>
      </c>
      <c r="V90" s="1322">
        <v>0</v>
      </c>
      <c r="W90" s="1322">
        <v>0</v>
      </c>
      <c r="X90" s="1322">
        <v>0</v>
      </c>
      <c r="Y90" s="1323">
        <v>0</v>
      </c>
      <c r="Z90" s="1321">
        <v>3.4642087620000002</v>
      </c>
      <c r="AA90" s="1322">
        <v>11.383262627800001</v>
      </c>
      <c r="AB90" s="1322">
        <v>10.898369153000001</v>
      </c>
      <c r="AC90" s="1322">
        <v>6.9670529068000002</v>
      </c>
      <c r="AD90" s="1322">
        <v>0</v>
      </c>
      <c r="AE90" s="1322">
        <v>10.060967443800001</v>
      </c>
      <c r="AF90" s="1322">
        <v>2.8202934213999997</v>
      </c>
      <c r="AG90" s="1322">
        <v>5.2475593323999998</v>
      </c>
      <c r="AH90" s="1323">
        <v>3.5493550820000004</v>
      </c>
      <c r="AI90" s="1321">
        <v>31.974378091599998</v>
      </c>
      <c r="AJ90" s="1322">
        <v>0</v>
      </c>
      <c r="AK90" s="1322">
        <v>19.995201944200002</v>
      </c>
      <c r="AL90" s="1322">
        <v>0</v>
      </c>
      <c r="AM90" s="1322">
        <v>20.7894108982</v>
      </c>
      <c r="AN90" s="1323">
        <v>0</v>
      </c>
      <c r="AO90" s="1321">
        <v>0</v>
      </c>
      <c r="AP90" s="1323">
        <v>0</v>
      </c>
      <c r="AQ90" s="1321">
        <v>3.0031623622000003</v>
      </c>
      <c r="AR90" s="1322">
        <v>25.070933368599999</v>
      </c>
      <c r="AS90" s="1322">
        <v>3.6591649542</v>
      </c>
      <c r="AT90" s="1322">
        <v>23.576158508000002</v>
      </c>
      <c r="AU90" s="1322">
        <v>2.2513060877999997</v>
      </c>
      <c r="AV90" s="1323">
        <v>1.5080338000000002E-2</v>
      </c>
      <c r="AW90" s="1321">
        <v>0</v>
      </c>
      <c r="AX90" s="1323">
        <v>0</v>
      </c>
      <c r="AY90" s="1323">
        <v>184.725865282</v>
      </c>
    </row>
    <row r="91" spans="1:51" x14ac:dyDescent="0.25">
      <c r="A91" s="736"/>
      <c r="B91" s="736" t="s">
        <v>697</v>
      </c>
      <c r="C91" s="1321">
        <v>0</v>
      </c>
      <c r="D91" s="1322">
        <v>0</v>
      </c>
      <c r="E91" s="1322">
        <v>0</v>
      </c>
      <c r="F91" s="1322">
        <v>0</v>
      </c>
      <c r="G91" s="1322">
        <v>0</v>
      </c>
      <c r="H91" s="1323">
        <v>0</v>
      </c>
      <c r="I91" s="1321">
        <v>0</v>
      </c>
      <c r="J91" s="1322">
        <v>0</v>
      </c>
      <c r="K91" s="1322">
        <v>0</v>
      </c>
      <c r="L91" s="1322">
        <v>0</v>
      </c>
      <c r="M91" s="1322">
        <v>0</v>
      </c>
      <c r="N91" s="1322">
        <v>0</v>
      </c>
      <c r="O91" s="1323">
        <v>0</v>
      </c>
      <c r="P91" s="1321">
        <v>24.013566651200001</v>
      </c>
      <c r="Q91" s="1322">
        <v>0</v>
      </c>
      <c r="R91" s="1322">
        <v>0</v>
      </c>
      <c r="S91" s="1322">
        <v>22.931976107600004</v>
      </c>
      <c r="T91" s="1322">
        <v>0</v>
      </c>
      <c r="U91" s="1322">
        <v>0</v>
      </c>
      <c r="V91" s="1322">
        <v>11.058683237</v>
      </c>
      <c r="W91" s="1322">
        <v>0</v>
      </c>
      <c r="X91" s="1322">
        <v>11.292478073800002</v>
      </c>
      <c r="Y91" s="1323">
        <v>0</v>
      </c>
      <c r="Z91" s="1321">
        <v>0.49374952899999996</v>
      </c>
      <c r="AA91" s="1322">
        <v>5.7770703158000005</v>
      </c>
      <c r="AB91" s="1322">
        <v>0</v>
      </c>
      <c r="AC91" s="1322">
        <v>0</v>
      </c>
      <c r="AD91" s="1322">
        <v>0</v>
      </c>
      <c r="AE91" s="1322">
        <v>0</v>
      </c>
      <c r="AF91" s="1322">
        <v>0</v>
      </c>
      <c r="AG91" s="1322">
        <v>7.9094393700000003</v>
      </c>
      <c r="AH91" s="1323">
        <v>0</v>
      </c>
      <c r="AI91" s="1321">
        <v>0</v>
      </c>
      <c r="AJ91" s="1322">
        <v>0</v>
      </c>
      <c r="AK91" s="1322">
        <v>0</v>
      </c>
      <c r="AL91" s="1322">
        <v>0</v>
      </c>
      <c r="AM91" s="1322">
        <v>0</v>
      </c>
      <c r="AN91" s="1323">
        <v>0</v>
      </c>
      <c r="AO91" s="1321">
        <v>0</v>
      </c>
      <c r="AP91" s="1323">
        <v>0</v>
      </c>
      <c r="AQ91" s="1321">
        <v>7.4023784912000004</v>
      </c>
      <c r="AR91" s="1322">
        <v>17.692255971599998</v>
      </c>
      <c r="AS91" s="1322">
        <v>5.124723555000001</v>
      </c>
      <c r="AT91" s="1322">
        <v>2.5247505584000001</v>
      </c>
      <c r="AU91" s="1322">
        <v>1.4070746998000001</v>
      </c>
      <c r="AV91" s="1323">
        <v>3.0157932000000002E-3</v>
      </c>
      <c r="AW91" s="1321">
        <v>0</v>
      </c>
      <c r="AX91" s="1323">
        <v>27.202225608599999</v>
      </c>
      <c r="AY91" s="1323">
        <v>144.83338796220002</v>
      </c>
    </row>
    <row r="92" spans="1:51" x14ac:dyDescent="0.25">
      <c r="A92" s="736"/>
      <c r="B92" s="736" t="s">
        <v>687</v>
      </c>
      <c r="C92" s="1321">
        <v>0</v>
      </c>
      <c r="D92" s="1322">
        <v>22.594333150199997</v>
      </c>
      <c r="E92" s="1322">
        <v>31.648356454400002</v>
      </c>
      <c r="F92" s="1322">
        <v>30.454441985800003</v>
      </c>
      <c r="G92" s="1322">
        <v>2.5021390380000001</v>
      </c>
      <c r="H92" s="1323">
        <v>0</v>
      </c>
      <c r="I92" s="1321">
        <v>9.6459495174000001</v>
      </c>
      <c r="J92" s="1322">
        <v>0</v>
      </c>
      <c r="K92" s="1322">
        <v>2.79058969</v>
      </c>
      <c r="L92" s="1322">
        <v>10.624314279600002</v>
      </c>
      <c r="M92" s="1322">
        <v>13.5711641366</v>
      </c>
      <c r="N92" s="1322">
        <v>3.0921475382000003</v>
      </c>
      <c r="O92" s="1323">
        <v>3.5414380932</v>
      </c>
      <c r="P92" s="1321">
        <v>0</v>
      </c>
      <c r="Q92" s="1322">
        <v>0</v>
      </c>
      <c r="R92" s="1322">
        <v>21.292101957000003</v>
      </c>
      <c r="S92" s="1322">
        <v>0</v>
      </c>
      <c r="T92" s="1322">
        <v>6.8850516223999998</v>
      </c>
      <c r="U92" s="1322">
        <v>11.331581651600001</v>
      </c>
      <c r="V92" s="1322">
        <v>0</v>
      </c>
      <c r="W92" s="1322">
        <v>7.3018023161999999</v>
      </c>
      <c r="X92" s="1322">
        <v>0</v>
      </c>
      <c r="Y92" s="1323">
        <v>7.5817138460000004</v>
      </c>
      <c r="Z92" s="1321">
        <v>0.8806977760000001</v>
      </c>
      <c r="AA92" s="1322">
        <v>3.5340655140000004</v>
      </c>
      <c r="AB92" s="1322">
        <v>33.422520867400003</v>
      </c>
      <c r="AC92" s="1322">
        <v>26.636721577200003</v>
      </c>
      <c r="AD92" s="1322">
        <v>0</v>
      </c>
      <c r="AE92" s="1322">
        <v>24.931560875199999</v>
      </c>
      <c r="AF92" s="1322">
        <v>1.8902782136</v>
      </c>
      <c r="AG92" s="1322">
        <v>7.7314054944000006</v>
      </c>
      <c r="AH92" s="1323">
        <v>4.2358206016000004</v>
      </c>
      <c r="AI92" s="1321">
        <v>0</v>
      </c>
      <c r="AJ92" s="1322">
        <v>1.7196951898000001</v>
      </c>
      <c r="AK92" s="1322">
        <v>2.0755171472000002</v>
      </c>
      <c r="AL92" s="1322">
        <v>0</v>
      </c>
      <c r="AM92" s="1322">
        <v>9.7690383602000015</v>
      </c>
      <c r="AN92" s="1323">
        <v>79.084125309000001</v>
      </c>
      <c r="AO92" s="1321">
        <v>0</v>
      </c>
      <c r="AP92" s="1323">
        <v>0</v>
      </c>
      <c r="AQ92" s="1321">
        <v>8.7009861638000014</v>
      </c>
      <c r="AR92" s="1322">
        <v>7.5173132636000002</v>
      </c>
      <c r="AS92" s="1322">
        <v>2.5427634777999999</v>
      </c>
      <c r="AT92" s="1322">
        <v>5.5881371350000011</v>
      </c>
      <c r="AU92" s="1322">
        <v>1.2204079944000001</v>
      </c>
      <c r="AV92" s="1323">
        <v>2.0664511083999999</v>
      </c>
      <c r="AW92" s="1321">
        <v>3.444309617</v>
      </c>
      <c r="AX92" s="1323">
        <v>12.269384605800001</v>
      </c>
      <c r="AY92" s="1323">
        <v>424.11832556799999</v>
      </c>
    </row>
    <row r="93" spans="1:51" x14ac:dyDescent="0.25">
      <c r="A93" s="736"/>
      <c r="B93" s="736" t="s">
        <v>715</v>
      </c>
      <c r="C93" s="1321">
        <v>0</v>
      </c>
      <c r="D93" s="1322">
        <v>0</v>
      </c>
      <c r="E93" s="1322">
        <v>0</v>
      </c>
      <c r="F93" s="1322">
        <v>0</v>
      </c>
      <c r="G93" s="1322">
        <v>0</v>
      </c>
      <c r="H93" s="1323">
        <v>0</v>
      </c>
      <c r="I93" s="1321">
        <v>0</v>
      </c>
      <c r="J93" s="1322">
        <v>0</v>
      </c>
      <c r="K93" s="1322">
        <v>0</v>
      </c>
      <c r="L93" s="1322">
        <v>0</v>
      </c>
      <c r="M93" s="1322">
        <v>0</v>
      </c>
      <c r="N93" s="1322">
        <v>0</v>
      </c>
      <c r="O93" s="1323">
        <v>0</v>
      </c>
      <c r="P93" s="1321">
        <v>0</v>
      </c>
      <c r="Q93" s="1322">
        <v>0</v>
      </c>
      <c r="R93" s="1322">
        <v>0</v>
      </c>
      <c r="S93" s="1322">
        <v>0</v>
      </c>
      <c r="T93" s="1322">
        <v>0</v>
      </c>
      <c r="U93" s="1322">
        <v>0</v>
      </c>
      <c r="V93" s="1322">
        <v>0</v>
      </c>
      <c r="W93" s="1322">
        <v>0</v>
      </c>
      <c r="X93" s="1322">
        <v>0</v>
      </c>
      <c r="Y93" s="1323">
        <v>0</v>
      </c>
      <c r="Z93" s="1321">
        <v>0</v>
      </c>
      <c r="AA93" s="1322">
        <v>0</v>
      </c>
      <c r="AB93" s="1322">
        <v>0</v>
      </c>
      <c r="AC93" s="1322">
        <v>0</v>
      </c>
      <c r="AD93" s="1322">
        <v>0</v>
      </c>
      <c r="AE93" s="1322">
        <v>0</v>
      </c>
      <c r="AF93" s="1322">
        <v>0</v>
      </c>
      <c r="AG93" s="1322">
        <v>0</v>
      </c>
      <c r="AH93" s="1323">
        <v>0</v>
      </c>
      <c r="AI93" s="1321">
        <v>7.9728180182000008</v>
      </c>
      <c r="AJ93" s="1322">
        <v>0</v>
      </c>
      <c r="AK93" s="1322">
        <v>5.9171144032000003</v>
      </c>
      <c r="AL93" s="1322">
        <v>2.4996102362000001</v>
      </c>
      <c r="AM93" s="1322">
        <v>34.68819614960001</v>
      </c>
      <c r="AN93" s="1323">
        <v>14.752545865400002</v>
      </c>
      <c r="AO93" s="1321">
        <v>0</v>
      </c>
      <c r="AP93" s="1323">
        <v>0</v>
      </c>
      <c r="AQ93" s="1321">
        <v>0</v>
      </c>
      <c r="AR93" s="1322">
        <v>5.0668886100000003</v>
      </c>
      <c r="AS93" s="1322">
        <v>0</v>
      </c>
      <c r="AT93" s="1322">
        <v>0</v>
      </c>
      <c r="AU93" s="1322">
        <v>5.5858399268000003</v>
      </c>
      <c r="AV93" s="1323">
        <v>4.0710126001999996</v>
      </c>
      <c r="AW93" s="1321">
        <v>0</v>
      </c>
      <c r="AX93" s="1323">
        <v>0</v>
      </c>
      <c r="AY93" s="1323">
        <v>80.554025809600034</v>
      </c>
    </row>
    <row r="94" spans="1:51" x14ac:dyDescent="0.25">
      <c r="A94" s="736"/>
      <c r="B94" s="736" t="s">
        <v>698</v>
      </c>
      <c r="C94" s="1321">
        <v>0</v>
      </c>
      <c r="D94" s="1322">
        <v>0</v>
      </c>
      <c r="E94" s="1322">
        <v>0</v>
      </c>
      <c r="F94" s="1322">
        <v>0</v>
      </c>
      <c r="G94" s="1322">
        <v>0</v>
      </c>
      <c r="H94" s="1323">
        <v>0</v>
      </c>
      <c r="I94" s="1321">
        <v>0</v>
      </c>
      <c r="J94" s="1322">
        <v>0</v>
      </c>
      <c r="K94" s="1322">
        <v>0</v>
      </c>
      <c r="L94" s="1322">
        <v>0</v>
      </c>
      <c r="M94" s="1322">
        <v>0</v>
      </c>
      <c r="N94" s="1322">
        <v>0</v>
      </c>
      <c r="O94" s="1323">
        <v>0</v>
      </c>
      <c r="P94" s="1321">
        <v>0</v>
      </c>
      <c r="Q94" s="1322">
        <v>0</v>
      </c>
      <c r="R94" s="1322">
        <v>0</v>
      </c>
      <c r="S94" s="1322">
        <v>0</v>
      </c>
      <c r="T94" s="1322">
        <v>0</v>
      </c>
      <c r="U94" s="1322">
        <v>0</v>
      </c>
      <c r="V94" s="1322">
        <v>0</v>
      </c>
      <c r="W94" s="1322">
        <v>0</v>
      </c>
      <c r="X94" s="1322">
        <v>0</v>
      </c>
      <c r="Y94" s="1323">
        <v>0</v>
      </c>
      <c r="Z94" s="1321">
        <v>0</v>
      </c>
      <c r="AA94" s="1322">
        <v>0</v>
      </c>
      <c r="AB94" s="1322">
        <v>0</v>
      </c>
      <c r="AC94" s="1322">
        <v>0</v>
      </c>
      <c r="AD94" s="1322">
        <v>0</v>
      </c>
      <c r="AE94" s="1322">
        <v>0</v>
      </c>
      <c r="AF94" s="1322">
        <v>0</v>
      </c>
      <c r="AG94" s="1322">
        <v>0</v>
      </c>
      <c r="AH94" s="1323">
        <v>0</v>
      </c>
      <c r="AI94" s="1321">
        <v>0</v>
      </c>
      <c r="AJ94" s="1322">
        <v>0</v>
      </c>
      <c r="AK94" s="1322">
        <v>0</v>
      </c>
      <c r="AL94" s="1322">
        <v>0</v>
      </c>
      <c r="AM94" s="1322">
        <v>0</v>
      </c>
      <c r="AN94" s="1323">
        <v>0</v>
      </c>
      <c r="AO94" s="1321">
        <v>0</v>
      </c>
      <c r="AP94" s="1323">
        <v>0</v>
      </c>
      <c r="AQ94" s="1321">
        <v>5.2967665926</v>
      </c>
      <c r="AR94" s="1322">
        <v>5.7987706224000002</v>
      </c>
      <c r="AS94" s="1322">
        <v>0</v>
      </c>
      <c r="AT94" s="1322">
        <v>0</v>
      </c>
      <c r="AU94" s="1322">
        <v>0</v>
      </c>
      <c r="AV94" s="1323">
        <v>0</v>
      </c>
      <c r="AW94" s="1321">
        <v>0</v>
      </c>
      <c r="AX94" s="1323">
        <v>0</v>
      </c>
      <c r="AY94" s="1323">
        <v>11.095537215</v>
      </c>
    </row>
    <row r="95" spans="1:51" x14ac:dyDescent="0.25">
      <c r="A95" s="736"/>
      <c r="B95" s="736" t="s">
        <v>676</v>
      </c>
      <c r="C95" s="1321">
        <v>0</v>
      </c>
      <c r="D95" s="1322">
        <v>0</v>
      </c>
      <c r="E95" s="1322">
        <v>0</v>
      </c>
      <c r="F95" s="1322">
        <v>0</v>
      </c>
      <c r="G95" s="1322">
        <v>0</v>
      </c>
      <c r="H95" s="1323">
        <v>0</v>
      </c>
      <c r="I95" s="1321">
        <v>0</v>
      </c>
      <c r="J95" s="1322">
        <v>0</v>
      </c>
      <c r="K95" s="1322">
        <v>0</v>
      </c>
      <c r="L95" s="1322">
        <v>0</v>
      </c>
      <c r="M95" s="1322">
        <v>0</v>
      </c>
      <c r="N95" s="1322">
        <v>0</v>
      </c>
      <c r="O95" s="1323">
        <v>0</v>
      </c>
      <c r="P95" s="1321">
        <v>0</v>
      </c>
      <c r="Q95" s="1322">
        <v>0</v>
      </c>
      <c r="R95" s="1322">
        <v>0</v>
      </c>
      <c r="S95" s="1322">
        <v>0</v>
      </c>
      <c r="T95" s="1322">
        <v>0</v>
      </c>
      <c r="U95" s="1322">
        <v>0</v>
      </c>
      <c r="V95" s="1322">
        <v>0</v>
      </c>
      <c r="W95" s="1322">
        <v>0</v>
      </c>
      <c r="X95" s="1322">
        <v>0</v>
      </c>
      <c r="Y95" s="1323">
        <v>0</v>
      </c>
      <c r="Z95" s="1321">
        <v>0</v>
      </c>
      <c r="AA95" s="1322">
        <v>0</v>
      </c>
      <c r="AB95" s="1322">
        <v>0</v>
      </c>
      <c r="AC95" s="1322">
        <v>0</v>
      </c>
      <c r="AD95" s="1322">
        <v>0</v>
      </c>
      <c r="AE95" s="1322">
        <v>0</v>
      </c>
      <c r="AF95" s="1322">
        <v>0</v>
      </c>
      <c r="AG95" s="1322">
        <v>0</v>
      </c>
      <c r="AH95" s="1323">
        <v>0</v>
      </c>
      <c r="AI95" s="1321">
        <v>0</v>
      </c>
      <c r="AJ95" s="1322">
        <v>0</v>
      </c>
      <c r="AK95" s="1322">
        <v>0</v>
      </c>
      <c r="AL95" s="1322">
        <v>0</v>
      </c>
      <c r="AM95" s="1322">
        <v>0</v>
      </c>
      <c r="AN95" s="1323">
        <v>0</v>
      </c>
      <c r="AO95" s="1321">
        <v>0</v>
      </c>
      <c r="AP95" s="1323">
        <v>0</v>
      </c>
      <c r="AQ95" s="1321">
        <v>0</v>
      </c>
      <c r="AR95" s="1322">
        <v>0</v>
      </c>
      <c r="AS95" s="1322">
        <v>0</v>
      </c>
      <c r="AT95" s="1322">
        <v>0</v>
      </c>
      <c r="AU95" s="1322">
        <v>0</v>
      </c>
      <c r="AV95" s="1323">
        <v>0</v>
      </c>
      <c r="AW95" s="1321">
        <v>0</v>
      </c>
      <c r="AX95" s="1323">
        <v>37.822214726799999</v>
      </c>
      <c r="AY95" s="1323">
        <v>37.822214726799999</v>
      </c>
    </row>
    <row r="96" spans="1:51" x14ac:dyDescent="0.25">
      <c r="A96" s="736"/>
      <c r="B96" s="736" t="s">
        <v>1841</v>
      </c>
      <c r="C96" s="1321">
        <v>0</v>
      </c>
      <c r="D96" s="1322">
        <v>0</v>
      </c>
      <c r="E96" s="1322">
        <v>0</v>
      </c>
      <c r="F96" s="1322">
        <v>0</v>
      </c>
      <c r="G96" s="1322">
        <v>0</v>
      </c>
      <c r="H96" s="1323">
        <v>0</v>
      </c>
      <c r="I96" s="1321">
        <v>0</v>
      </c>
      <c r="J96" s="1322">
        <v>0</v>
      </c>
      <c r="K96" s="1322">
        <v>0</v>
      </c>
      <c r="L96" s="1322">
        <v>0</v>
      </c>
      <c r="M96" s="1322">
        <v>0</v>
      </c>
      <c r="N96" s="1322">
        <v>0</v>
      </c>
      <c r="O96" s="1323">
        <v>0</v>
      </c>
      <c r="P96" s="1321">
        <v>0</v>
      </c>
      <c r="Q96" s="1322">
        <v>0</v>
      </c>
      <c r="R96" s="1322">
        <v>0</v>
      </c>
      <c r="S96" s="1322">
        <v>0</v>
      </c>
      <c r="T96" s="1322">
        <v>0</v>
      </c>
      <c r="U96" s="1322">
        <v>0</v>
      </c>
      <c r="V96" s="1322">
        <v>0</v>
      </c>
      <c r="W96" s="1322">
        <v>0</v>
      </c>
      <c r="X96" s="1322">
        <v>0</v>
      </c>
      <c r="Y96" s="1323">
        <v>0</v>
      </c>
      <c r="Z96" s="1321">
        <v>0</v>
      </c>
      <c r="AA96" s="1322">
        <v>0</v>
      </c>
      <c r="AB96" s="1322">
        <v>0</v>
      </c>
      <c r="AC96" s="1322">
        <v>0</v>
      </c>
      <c r="AD96" s="1322">
        <v>0</v>
      </c>
      <c r="AE96" s="1322">
        <v>0</v>
      </c>
      <c r="AF96" s="1322">
        <v>0</v>
      </c>
      <c r="AG96" s="1322">
        <v>0</v>
      </c>
      <c r="AH96" s="1323">
        <v>0</v>
      </c>
      <c r="AI96" s="1321">
        <v>0</v>
      </c>
      <c r="AJ96" s="1322">
        <v>0</v>
      </c>
      <c r="AK96" s="1322">
        <v>0</v>
      </c>
      <c r="AL96" s="1322">
        <v>0</v>
      </c>
      <c r="AM96" s="1322">
        <v>0</v>
      </c>
      <c r="AN96" s="1323">
        <v>0</v>
      </c>
      <c r="AO96" s="1321">
        <v>0</v>
      </c>
      <c r="AP96" s="1323">
        <v>0</v>
      </c>
      <c r="AQ96" s="1321">
        <v>0</v>
      </c>
      <c r="AR96" s="1322">
        <v>0</v>
      </c>
      <c r="AS96" s="1322">
        <v>0</v>
      </c>
      <c r="AT96" s="1322">
        <v>0</v>
      </c>
      <c r="AU96" s="1322">
        <v>0</v>
      </c>
      <c r="AV96" s="1323">
        <v>0</v>
      </c>
      <c r="AW96" s="1321">
        <v>0</v>
      </c>
      <c r="AX96" s="1323">
        <v>38.066268762199996</v>
      </c>
      <c r="AY96" s="1323">
        <v>38.066268762199996</v>
      </c>
    </row>
    <row r="97" spans="1:51" ht="15.75" thickBot="1" x14ac:dyDescent="0.3">
      <c r="A97" s="736"/>
      <c r="B97" s="736" t="s">
        <v>699</v>
      </c>
      <c r="C97" s="1321">
        <v>0</v>
      </c>
      <c r="D97" s="1322">
        <v>0</v>
      </c>
      <c r="E97" s="1322">
        <v>0</v>
      </c>
      <c r="F97" s="1322">
        <v>18.480934667999996</v>
      </c>
      <c r="G97" s="1322">
        <v>0</v>
      </c>
      <c r="H97" s="1323">
        <v>0</v>
      </c>
      <c r="I97" s="1321">
        <v>0</v>
      </c>
      <c r="J97" s="1322">
        <v>0</v>
      </c>
      <c r="K97" s="1322">
        <v>4.6832544976000001</v>
      </c>
      <c r="L97" s="1322">
        <v>0</v>
      </c>
      <c r="M97" s="1322">
        <v>3.1121078058</v>
      </c>
      <c r="N97" s="1322">
        <v>3.4007556142000004</v>
      </c>
      <c r="O97" s="1323">
        <v>0</v>
      </c>
      <c r="P97" s="1321">
        <v>4.5545193260000003</v>
      </c>
      <c r="Q97" s="1322">
        <v>0</v>
      </c>
      <c r="R97" s="1322">
        <v>13.801160385600001</v>
      </c>
      <c r="S97" s="1322">
        <v>2.5338110406000003</v>
      </c>
      <c r="T97" s="1322">
        <v>0</v>
      </c>
      <c r="U97" s="1322">
        <v>6.8348745640000006</v>
      </c>
      <c r="V97" s="1322">
        <v>0</v>
      </c>
      <c r="W97" s="1322">
        <v>0</v>
      </c>
      <c r="X97" s="1322">
        <v>0</v>
      </c>
      <c r="Y97" s="1323">
        <v>0</v>
      </c>
      <c r="Z97" s="1321">
        <v>0.5629047774</v>
      </c>
      <c r="AA97" s="1322">
        <v>0</v>
      </c>
      <c r="AB97" s="1322">
        <v>0</v>
      </c>
      <c r="AC97" s="1322">
        <v>0</v>
      </c>
      <c r="AD97" s="1322">
        <v>0</v>
      </c>
      <c r="AE97" s="1322">
        <v>0</v>
      </c>
      <c r="AF97" s="1322">
        <v>0</v>
      </c>
      <c r="AG97" s="1322">
        <v>0</v>
      </c>
      <c r="AH97" s="1323">
        <v>0</v>
      </c>
      <c r="AI97" s="1321">
        <v>0</v>
      </c>
      <c r="AJ97" s="1322">
        <v>0</v>
      </c>
      <c r="AK97" s="1322">
        <v>0</v>
      </c>
      <c r="AL97" s="1322">
        <v>0</v>
      </c>
      <c r="AM97" s="1322">
        <v>0</v>
      </c>
      <c r="AN97" s="1323">
        <v>65.876979595000009</v>
      </c>
      <c r="AO97" s="1321">
        <v>0</v>
      </c>
      <c r="AP97" s="1323">
        <v>0</v>
      </c>
      <c r="AQ97" s="1321">
        <v>2.5141235952000005</v>
      </c>
      <c r="AR97" s="1322">
        <v>7.5769436078000005</v>
      </c>
      <c r="AS97" s="1322">
        <v>6.3770315783999996</v>
      </c>
      <c r="AT97" s="1322">
        <v>1.4338255442000001</v>
      </c>
      <c r="AU97" s="1322">
        <v>7.1692424201999998</v>
      </c>
      <c r="AV97" s="1323">
        <v>5.1139486902</v>
      </c>
      <c r="AW97" s="1321">
        <v>0</v>
      </c>
      <c r="AX97" s="1323">
        <v>0</v>
      </c>
      <c r="AY97" s="1323">
        <v>154.02641771020001</v>
      </c>
    </row>
    <row r="98" spans="1:51" ht="15.75" thickBot="1" x14ac:dyDescent="0.3">
      <c r="A98" s="1196" t="s">
        <v>2149</v>
      </c>
      <c r="B98" s="1187"/>
      <c r="C98" s="1188">
        <v>0</v>
      </c>
      <c r="D98" s="1189">
        <v>0</v>
      </c>
      <c r="E98" s="1189">
        <v>0</v>
      </c>
      <c r="F98" s="1189">
        <v>0</v>
      </c>
      <c r="G98" s="1189">
        <v>0</v>
      </c>
      <c r="H98" s="1190">
        <v>0</v>
      </c>
      <c r="I98" s="1188">
        <v>0</v>
      </c>
      <c r="J98" s="1189">
        <v>0</v>
      </c>
      <c r="K98" s="1189">
        <v>0</v>
      </c>
      <c r="L98" s="1189">
        <v>0</v>
      </c>
      <c r="M98" s="1189">
        <v>0</v>
      </c>
      <c r="N98" s="1189">
        <v>0</v>
      </c>
      <c r="O98" s="1190">
        <v>0</v>
      </c>
      <c r="P98" s="1188">
        <v>17.113543970600002</v>
      </c>
      <c r="Q98" s="1189">
        <v>10.9910863062</v>
      </c>
      <c r="R98" s="1189">
        <v>0</v>
      </c>
      <c r="S98" s="1189">
        <v>15.719040015000001</v>
      </c>
      <c r="T98" s="1189">
        <v>0</v>
      </c>
      <c r="U98" s="1189">
        <v>0</v>
      </c>
      <c r="V98" s="1189">
        <v>1.047984021</v>
      </c>
      <c r="W98" s="1189">
        <v>0</v>
      </c>
      <c r="X98" s="1189">
        <v>7.1612239720000002</v>
      </c>
      <c r="Y98" s="1190">
        <v>0</v>
      </c>
      <c r="Z98" s="1188">
        <v>0</v>
      </c>
      <c r="AA98" s="1189">
        <v>0</v>
      </c>
      <c r="AB98" s="1189">
        <v>0</v>
      </c>
      <c r="AC98" s="1189">
        <v>0</v>
      </c>
      <c r="AD98" s="1189">
        <v>0</v>
      </c>
      <c r="AE98" s="1189">
        <v>0</v>
      </c>
      <c r="AF98" s="1189">
        <v>0</v>
      </c>
      <c r="AG98" s="1189">
        <v>0</v>
      </c>
      <c r="AH98" s="1190">
        <v>0</v>
      </c>
      <c r="AI98" s="1188">
        <v>0</v>
      </c>
      <c r="AJ98" s="1189">
        <v>0</v>
      </c>
      <c r="AK98" s="1189">
        <v>0</v>
      </c>
      <c r="AL98" s="1189">
        <v>0</v>
      </c>
      <c r="AM98" s="1189">
        <v>0</v>
      </c>
      <c r="AN98" s="1190">
        <v>0</v>
      </c>
      <c r="AO98" s="1188">
        <v>0</v>
      </c>
      <c r="AP98" s="1190">
        <v>0</v>
      </c>
      <c r="AQ98" s="1188">
        <v>0</v>
      </c>
      <c r="AR98" s="1189">
        <v>0</v>
      </c>
      <c r="AS98" s="1189">
        <v>0</v>
      </c>
      <c r="AT98" s="1189">
        <v>0</v>
      </c>
      <c r="AU98" s="1189">
        <v>0</v>
      </c>
      <c r="AV98" s="1190">
        <v>0</v>
      </c>
      <c r="AW98" s="1188">
        <v>0</v>
      </c>
      <c r="AX98" s="1190">
        <v>0</v>
      </c>
      <c r="AY98" s="1190">
        <v>52.032878284799999</v>
      </c>
    </row>
    <row r="99" spans="1:51" ht="15.75" thickBot="1" x14ac:dyDescent="0.3">
      <c r="A99" s="736"/>
      <c r="B99" s="1449" t="s">
        <v>701</v>
      </c>
      <c r="C99" s="1450">
        <v>0</v>
      </c>
      <c r="D99" s="1450">
        <v>0</v>
      </c>
      <c r="E99" s="1450">
        <v>0</v>
      </c>
      <c r="F99" s="1450">
        <v>0</v>
      </c>
      <c r="G99" s="1450">
        <v>0</v>
      </c>
      <c r="H99" s="1450">
        <v>0</v>
      </c>
      <c r="I99" s="1450">
        <v>0</v>
      </c>
      <c r="J99" s="1450">
        <v>0</v>
      </c>
      <c r="K99" s="1450">
        <v>0</v>
      </c>
      <c r="L99" s="1450">
        <v>0</v>
      </c>
      <c r="M99" s="1450">
        <v>0</v>
      </c>
      <c r="N99" s="1450">
        <v>0</v>
      </c>
      <c r="O99" s="1450">
        <v>0</v>
      </c>
      <c r="P99" s="1450">
        <v>17.113543970600002</v>
      </c>
      <c r="Q99" s="1450">
        <v>10.9910863062</v>
      </c>
      <c r="R99" s="1450">
        <v>0</v>
      </c>
      <c r="S99" s="1450">
        <v>15.719040015000001</v>
      </c>
      <c r="T99" s="1450">
        <v>0</v>
      </c>
      <c r="U99" s="1450">
        <v>0</v>
      </c>
      <c r="V99" s="1450">
        <v>1.047984021</v>
      </c>
      <c r="W99" s="1450">
        <v>0</v>
      </c>
      <c r="X99" s="1450">
        <v>7.1612239720000002</v>
      </c>
      <c r="Y99" s="1450">
        <v>0</v>
      </c>
      <c r="Z99" s="1450">
        <v>0</v>
      </c>
      <c r="AA99" s="1450">
        <v>0</v>
      </c>
      <c r="AB99" s="1450">
        <v>0</v>
      </c>
      <c r="AC99" s="1450">
        <v>0</v>
      </c>
      <c r="AD99" s="1450">
        <v>0</v>
      </c>
      <c r="AE99" s="1450">
        <v>0</v>
      </c>
      <c r="AF99" s="1450">
        <v>0</v>
      </c>
      <c r="AG99" s="1450">
        <v>0</v>
      </c>
      <c r="AH99" s="1450">
        <v>0</v>
      </c>
      <c r="AI99" s="1450">
        <v>0</v>
      </c>
      <c r="AJ99" s="1450">
        <v>0</v>
      </c>
      <c r="AK99" s="1450">
        <v>0</v>
      </c>
      <c r="AL99" s="1450">
        <v>0</v>
      </c>
      <c r="AM99" s="1450">
        <v>0</v>
      </c>
      <c r="AN99" s="1450">
        <v>0</v>
      </c>
      <c r="AO99" s="1450">
        <v>0</v>
      </c>
      <c r="AP99" s="1450">
        <v>0</v>
      </c>
      <c r="AQ99" s="1450">
        <v>0</v>
      </c>
      <c r="AR99" s="1450">
        <v>0</v>
      </c>
      <c r="AS99" s="1450">
        <v>0</v>
      </c>
      <c r="AT99" s="1450">
        <v>0</v>
      </c>
      <c r="AU99" s="1450">
        <v>0</v>
      </c>
      <c r="AV99" s="1450">
        <v>0</v>
      </c>
      <c r="AW99" s="1450">
        <v>0</v>
      </c>
      <c r="AX99" s="1450">
        <v>0</v>
      </c>
      <c r="AY99" s="1323">
        <v>52.032878284799999</v>
      </c>
    </row>
    <row r="100" spans="1:51" ht="15.75" thickBot="1" x14ac:dyDescent="0.3">
      <c r="A100" s="1196" t="s">
        <v>700</v>
      </c>
      <c r="B100" s="1187"/>
      <c r="C100" s="1188">
        <v>0</v>
      </c>
      <c r="D100" s="1189">
        <v>0</v>
      </c>
      <c r="E100" s="1189">
        <v>0</v>
      </c>
      <c r="F100" s="1189">
        <v>40.943942585000002</v>
      </c>
      <c r="G100" s="1189">
        <v>0</v>
      </c>
      <c r="H100" s="1190">
        <v>0</v>
      </c>
      <c r="I100" s="1188">
        <v>3.0823464504000007</v>
      </c>
      <c r="J100" s="1189">
        <v>0</v>
      </c>
      <c r="K100" s="1189">
        <v>5.1365868959999998</v>
      </c>
      <c r="L100" s="1189">
        <v>0</v>
      </c>
      <c r="M100" s="1189">
        <v>3.0823464504000007</v>
      </c>
      <c r="N100" s="1189">
        <v>7.1836229010000006</v>
      </c>
      <c r="O100" s="1190">
        <v>0</v>
      </c>
      <c r="P100" s="1188">
        <v>0</v>
      </c>
      <c r="Q100" s="1189">
        <v>0</v>
      </c>
      <c r="R100" s="1189">
        <v>0</v>
      </c>
      <c r="S100" s="1189">
        <v>0</v>
      </c>
      <c r="T100" s="1189">
        <v>0</v>
      </c>
      <c r="U100" s="1189">
        <v>0</v>
      </c>
      <c r="V100" s="1189">
        <v>0</v>
      </c>
      <c r="W100" s="1189">
        <v>0</v>
      </c>
      <c r="X100" s="1189">
        <v>0</v>
      </c>
      <c r="Y100" s="1190">
        <v>0</v>
      </c>
      <c r="Z100" s="1188">
        <v>0</v>
      </c>
      <c r="AA100" s="1189">
        <v>13.394835519799999</v>
      </c>
      <c r="AB100" s="1189">
        <v>0</v>
      </c>
      <c r="AC100" s="1189">
        <v>0</v>
      </c>
      <c r="AD100" s="1189">
        <v>0</v>
      </c>
      <c r="AE100" s="1189">
        <v>0</v>
      </c>
      <c r="AF100" s="1189">
        <v>0</v>
      </c>
      <c r="AG100" s="1189">
        <v>9.8571999932000001</v>
      </c>
      <c r="AH100" s="1190">
        <v>0</v>
      </c>
      <c r="AI100" s="1188">
        <v>1.9292799890000003</v>
      </c>
      <c r="AJ100" s="1189">
        <v>0</v>
      </c>
      <c r="AK100" s="1189">
        <v>0</v>
      </c>
      <c r="AL100" s="1189">
        <v>4.9714999669999997</v>
      </c>
      <c r="AM100" s="1189">
        <v>0</v>
      </c>
      <c r="AN100" s="1190">
        <v>0</v>
      </c>
      <c r="AO100" s="1188">
        <v>0</v>
      </c>
      <c r="AP100" s="1190">
        <v>0</v>
      </c>
      <c r="AQ100" s="1188">
        <v>0</v>
      </c>
      <c r="AR100" s="1189">
        <v>11.590709988200002</v>
      </c>
      <c r="AS100" s="1189">
        <v>0</v>
      </c>
      <c r="AT100" s="1189">
        <v>4.8351499895999996</v>
      </c>
      <c r="AU100" s="1189">
        <v>1.6676719682000001</v>
      </c>
      <c r="AV100" s="1190">
        <v>23.729710004000001</v>
      </c>
      <c r="AW100" s="1188">
        <v>0</v>
      </c>
      <c r="AX100" s="1190">
        <v>7.3121749791999999</v>
      </c>
      <c r="AY100" s="1190">
        <v>138.71707768100001</v>
      </c>
    </row>
    <row r="101" spans="1:51" ht="15.75" thickBot="1" x14ac:dyDescent="0.3">
      <c r="A101" s="736"/>
      <c r="B101" s="1449" t="s">
        <v>701</v>
      </c>
      <c r="C101" s="1450">
        <v>0</v>
      </c>
      <c r="D101" s="1450">
        <v>0</v>
      </c>
      <c r="E101" s="1450">
        <v>0</v>
      </c>
      <c r="F101" s="1450">
        <v>40.943942585000002</v>
      </c>
      <c r="G101" s="1450">
        <v>0</v>
      </c>
      <c r="H101" s="1450">
        <v>0</v>
      </c>
      <c r="I101" s="1450">
        <v>3.0823464504000007</v>
      </c>
      <c r="J101" s="1450">
        <v>0</v>
      </c>
      <c r="K101" s="1450">
        <v>5.1365868959999998</v>
      </c>
      <c r="L101" s="1450">
        <v>0</v>
      </c>
      <c r="M101" s="1450">
        <v>3.0823464504000007</v>
      </c>
      <c r="N101" s="1450">
        <v>7.1836229010000006</v>
      </c>
      <c r="O101" s="1450">
        <v>0</v>
      </c>
      <c r="P101" s="1450">
        <v>0</v>
      </c>
      <c r="Q101" s="1450">
        <v>0</v>
      </c>
      <c r="R101" s="1450">
        <v>0</v>
      </c>
      <c r="S101" s="1450">
        <v>0</v>
      </c>
      <c r="T101" s="1450">
        <v>0</v>
      </c>
      <c r="U101" s="1450">
        <v>0</v>
      </c>
      <c r="V101" s="1450">
        <v>0</v>
      </c>
      <c r="W101" s="1450">
        <v>0</v>
      </c>
      <c r="X101" s="1450">
        <v>0</v>
      </c>
      <c r="Y101" s="1450">
        <v>0</v>
      </c>
      <c r="Z101" s="1450">
        <v>0</v>
      </c>
      <c r="AA101" s="1450">
        <v>13.394835519799999</v>
      </c>
      <c r="AB101" s="1450">
        <v>0</v>
      </c>
      <c r="AC101" s="1450">
        <v>0</v>
      </c>
      <c r="AD101" s="1450">
        <v>0</v>
      </c>
      <c r="AE101" s="1450">
        <v>0</v>
      </c>
      <c r="AF101" s="1450">
        <v>0</v>
      </c>
      <c r="AG101" s="1450">
        <v>9.8571999932000001</v>
      </c>
      <c r="AH101" s="1450">
        <v>0</v>
      </c>
      <c r="AI101" s="1450">
        <v>1.9292799890000003</v>
      </c>
      <c r="AJ101" s="1450">
        <v>0</v>
      </c>
      <c r="AK101" s="1450">
        <v>0</v>
      </c>
      <c r="AL101" s="1450">
        <v>4.9714999669999997</v>
      </c>
      <c r="AM101" s="1450">
        <v>0</v>
      </c>
      <c r="AN101" s="1450">
        <v>0</v>
      </c>
      <c r="AO101" s="1450">
        <v>0</v>
      </c>
      <c r="AP101" s="1450">
        <v>0</v>
      </c>
      <c r="AQ101" s="1450">
        <v>0</v>
      </c>
      <c r="AR101" s="1450">
        <v>11.590709988200002</v>
      </c>
      <c r="AS101" s="1450">
        <v>0</v>
      </c>
      <c r="AT101" s="1450">
        <v>4.8351499895999996</v>
      </c>
      <c r="AU101" s="1450">
        <v>1.6676719682000001</v>
      </c>
      <c r="AV101" s="1450">
        <v>23.729710004000001</v>
      </c>
      <c r="AW101" s="1450">
        <v>0</v>
      </c>
      <c r="AX101" s="1450">
        <v>7.3121749791999999</v>
      </c>
      <c r="AY101" s="1323">
        <v>138.71707768100001</v>
      </c>
    </row>
    <row r="102" spans="1:51" ht="15.75" thickBot="1" x14ac:dyDescent="0.3">
      <c r="A102" s="1197" t="s">
        <v>675</v>
      </c>
      <c r="B102" s="1187"/>
      <c r="C102" s="1188">
        <v>8.9767404650000024</v>
      </c>
      <c r="D102" s="1189">
        <v>0</v>
      </c>
      <c r="E102" s="1189">
        <v>0</v>
      </c>
      <c r="F102" s="1189">
        <v>0</v>
      </c>
      <c r="G102" s="1189">
        <v>0</v>
      </c>
      <c r="H102" s="1190">
        <v>20.0798059812</v>
      </c>
      <c r="I102" s="1188">
        <v>2.0583519866</v>
      </c>
      <c r="J102" s="1189">
        <v>0</v>
      </c>
      <c r="K102" s="1189">
        <v>0</v>
      </c>
      <c r="L102" s="1189">
        <v>0</v>
      </c>
      <c r="M102" s="1189">
        <v>0</v>
      </c>
      <c r="N102" s="1189">
        <v>0</v>
      </c>
      <c r="O102" s="1190">
        <v>0</v>
      </c>
      <c r="P102" s="1188">
        <v>8.2463864489999992</v>
      </c>
      <c r="Q102" s="1189">
        <v>0</v>
      </c>
      <c r="R102" s="1189">
        <v>0</v>
      </c>
      <c r="S102" s="1189">
        <v>12.2067519826</v>
      </c>
      <c r="T102" s="1189">
        <v>0</v>
      </c>
      <c r="U102" s="1189">
        <v>0</v>
      </c>
      <c r="V102" s="1189">
        <v>5.3317040238000004</v>
      </c>
      <c r="W102" s="1189">
        <v>0</v>
      </c>
      <c r="X102" s="1189">
        <v>4.8993691249999998</v>
      </c>
      <c r="Y102" s="1190">
        <v>0</v>
      </c>
      <c r="Z102" s="1188">
        <v>0</v>
      </c>
      <c r="AA102" s="1189">
        <v>3.1484549670000002</v>
      </c>
      <c r="AB102" s="1189">
        <v>0</v>
      </c>
      <c r="AC102" s="1189">
        <v>0</v>
      </c>
      <c r="AD102" s="1189">
        <v>0</v>
      </c>
      <c r="AE102" s="1189">
        <v>0</v>
      </c>
      <c r="AF102" s="1189">
        <v>1.0437699916000001</v>
      </c>
      <c r="AG102" s="1189">
        <v>3.0723952658</v>
      </c>
      <c r="AH102" s="1190">
        <v>0</v>
      </c>
      <c r="AI102" s="1188">
        <v>14.938262255000001</v>
      </c>
      <c r="AJ102" s="1189">
        <v>0</v>
      </c>
      <c r="AK102" s="1189">
        <v>21.962759429799998</v>
      </c>
      <c r="AL102" s="1189">
        <v>8.6995781488000006</v>
      </c>
      <c r="AM102" s="1189">
        <v>19.546505396600001</v>
      </c>
      <c r="AN102" s="1190">
        <v>0</v>
      </c>
      <c r="AO102" s="1188">
        <v>0</v>
      </c>
      <c r="AP102" s="1190">
        <v>0</v>
      </c>
      <c r="AQ102" s="1188">
        <v>0</v>
      </c>
      <c r="AR102" s="1189">
        <v>5.6344960545999996</v>
      </c>
      <c r="AS102" s="1189">
        <v>0</v>
      </c>
      <c r="AT102" s="1189">
        <v>0</v>
      </c>
      <c r="AU102" s="1189">
        <v>0.63312003300000008</v>
      </c>
      <c r="AV102" s="1190">
        <v>1.016189979</v>
      </c>
      <c r="AW102" s="1188">
        <v>0</v>
      </c>
      <c r="AX102" s="1190">
        <v>76.603532982200008</v>
      </c>
      <c r="AY102" s="1190">
        <v>218.09817451660001</v>
      </c>
    </row>
    <row r="103" spans="1:51" x14ac:dyDescent="0.25">
      <c r="A103" s="736"/>
      <c r="B103" s="1324" t="s">
        <v>682</v>
      </c>
      <c r="C103" s="1566">
        <v>0</v>
      </c>
      <c r="D103" s="1567">
        <v>0</v>
      </c>
      <c r="E103" s="1567">
        <v>0</v>
      </c>
      <c r="F103" s="1567">
        <v>0</v>
      </c>
      <c r="G103" s="1567">
        <v>0</v>
      </c>
      <c r="H103" s="1568">
        <v>0</v>
      </c>
      <c r="I103" s="1566">
        <v>2.0583519866</v>
      </c>
      <c r="J103" s="1567">
        <v>0</v>
      </c>
      <c r="K103" s="1567">
        <v>0</v>
      </c>
      <c r="L103" s="1567">
        <v>0</v>
      </c>
      <c r="M103" s="1567">
        <v>0</v>
      </c>
      <c r="N103" s="1567">
        <v>0</v>
      </c>
      <c r="O103" s="1568">
        <v>0</v>
      </c>
      <c r="P103" s="1566">
        <v>0</v>
      </c>
      <c r="Q103" s="1567">
        <v>0</v>
      </c>
      <c r="R103" s="1567">
        <v>0</v>
      </c>
      <c r="S103" s="1567">
        <v>12.2067519826</v>
      </c>
      <c r="T103" s="1567">
        <v>0</v>
      </c>
      <c r="U103" s="1567">
        <v>0</v>
      </c>
      <c r="V103" s="1567">
        <v>0</v>
      </c>
      <c r="W103" s="1567">
        <v>0</v>
      </c>
      <c r="X103" s="1567">
        <v>0</v>
      </c>
      <c r="Y103" s="1568">
        <v>0</v>
      </c>
      <c r="Z103" s="1566">
        <v>0</v>
      </c>
      <c r="AA103" s="1567">
        <v>0</v>
      </c>
      <c r="AB103" s="1567">
        <v>0</v>
      </c>
      <c r="AC103" s="1567">
        <v>0</v>
      </c>
      <c r="AD103" s="1567">
        <v>0</v>
      </c>
      <c r="AE103" s="1567">
        <v>0</v>
      </c>
      <c r="AF103" s="1567">
        <v>0</v>
      </c>
      <c r="AG103" s="1567">
        <v>0</v>
      </c>
      <c r="AH103" s="1568">
        <v>0</v>
      </c>
      <c r="AI103" s="1566">
        <v>0</v>
      </c>
      <c r="AJ103" s="1567">
        <v>0</v>
      </c>
      <c r="AK103" s="1567">
        <v>0</v>
      </c>
      <c r="AL103" s="1567">
        <v>0</v>
      </c>
      <c r="AM103" s="1567">
        <v>0</v>
      </c>
      <c r="AN103" s="1568">
        <v>0</v>
      </c>
      <c r="AO103" s="1566">
        <v>0</v>
      </c>
      <c r="AP103" s="1568">
        <v>0</v>
      </c>
      <c r="AQ103" s="1566">
        <v>0</v>
      </c>
      <c r="AR103" s="1567">
        <v>3.6021160280000002</v>
      </c>
      <c r="AS103" s="1567">
        <v>0</v>
      </c>
      <c r="AT103" s="1567">
        <v>0</v>
      </c>
      <c r="AU103" s="1567">
        <v>0</v>
      </c>
      <c r="AV103" s="1568">
        <v>0</v>
      </c>
      <c r="AW103" s="1566">
        <v>0</v>
      </c>
      <c r="AX103" s="1568">
        <v>15.088443981799999</v>
      </c>
      <c r="AY103" s="1568">
        <v>32.955663979000001</v>
      </c>
    </row>
    <row r="104" spans="1:51" x14ac:dyDescent="0.25">
      <c r="A104" s="736"/>
      <c r="B104" s="1324" t="s">
        <v>578</v>
      </c>
      <c r="C104" s="1566">
        <v>4.2303059848000011</v>
      </c>
      <c r="D104" s="1567">
        <v>0</v>
      </c>
      <c r="E104" s="1567">
        <v>0</v>
      </c>
      <c r="F104" s="1567">
        <v>0</v>
      </c>
      <c r="G104" s="1567">
        <v>0</v>
      </c>
      <c r="H104" s="1568">
        <v>8.2566909921999994</v>
      </c>
      <c r="I104" s="1566">
        <v>0</v>
      </c>
      <c r="J104" s="1567">
        <v>0</v>
      </c>
      <c r="K104" s="1567">
        <v>0</v>
      </c>
      <c r="L104" s="1567">
        <v>0</v>
      </c>
      <c r="M104" s="1567">
        <v>0</v>
      </c>
      <c r="N104" s="1567">
        <v>0</v>
      </c>
      <c r="O104" s="1568">
        <v>0</v>
      </c>
      <c r="P104" s="1566">
        <v>0</v>
      </c>
      <c r="Q104" s="1567">
        <v>0</v>
      </c>
      <c r="R104" s="1567">
        <v>0</v>
      </c>
      <c r="S104" s="1567">
        <v>0</v>
      </c>
      <c r="T104" s="1567">
        <v>0</v>
      </c>
      <c r="U104" s="1567">
        <v>0</v>
      </c>
      <c r="V104" s="1567">
        <v>0</v>
      </c>
      <c r="W104" s="1567">
        <v>0</v>
      </c>
      <c r="X104" s="1567">
        <v>0</v>
      </c>
      <c r="Y104" s="1568">
        <v>0</v>
      </c>
      <c r="Z104" s="1566">
        <v>0</v>
      </c>
      <c r="AA104" s="1567">
        <v>0</v>
      </c>
      <c r="AB104" s="1567">
        <v>0</v>
      </c>
      <c r="AC104" s="1567">
        <v>0</v>
      </c>
      <c r="AD104" s="1567">
        <v>0</v>
      </c>
      <c r="AE104" s="1567">
        <v>0</v>
      </c>
      <c r="AF104" s="1567">
        <v>0</v>
      </c>
      <c r="AG104" s="1567">
        <v>0</v>
      </c>
      <c r="AH104" s="1568">
        <v>0</v>
      </c>
      <c r="AI104" s="1566">
        <v>0</v>
      </c>
      <c r="AJ104" s="1567">
        <v>0</v>
      </c>
      <c r="AK104" s="1567">
        <v>0</v>
      </c>
      <c r="AL104" s="1567">
        <v>0</v>
      </c>
      <c r="AM104" s="1567">
        <v>0</v>
      </c>
      <c r="AN104" s="1568">
        <v>0</v>
      </c>
      <c r="AO104" s="1566">
        <v>0</v>
      </c>
      <c r="AP104" s="1568">
        <v>0</v>
      </c>
      <c r="AQ104" s="1566">
        <v>0</v>
      </c>
      <c r="AR104" s="1567">
        <v>0</v>
      </c>
      <c r="AS104" s="1567">
        <v>0</v>
      </c>
      <c r="AT104" s="1567">
        <v>0</v>
      </c>
      <c r="AU104" s="1567">
        <v>0</v>
      </c>
      <c r="AV104" s="1568">
        <v>0</v>
      </c>
      <c r="AW104" s="1566">
        <v>0</v>
      </c>
      <c r="AX104" s="1568">
        <v>4.2276519880000007</v>
      </c>
      <c r="AY104" s="1568">
        <v>16.714648965000002</v>
      </c>
    </row>
    <row r="105" spans="1:51" x14ac:dyDescent="0.25">
      <c r="A105" s="736"/>
      <c r="B105" s="1324" t="s">
        <v>607</v>
      </c>
      <c r="C105" s="1566">
        <v>0</v>
      </c>
      <c r="D105" s="1567">
        <v>0</v>
      </c>
      <c r="E105" s="1567">
        <v>0</v>
      </c>
      <c r="F105" s="1567">
        <v>0</v>
      </c>
      <c r="G105" s="1567">
        <v>0</v>
      </c>
      <c r="H105" s="1568">
        <v>0</v>
      </c>
      <c r="I105" s="1566">
        <v>0</v>
      </c>
      <c r="J105" s="1567">
        <v>0</v>
      </c>
      <c r="K105" s="1567">
        <v>0</v>
      </c>
      <c r="L105" s="1567">
        <v>0</v>
      </c>
      <c r="M105" s="1567">
        <v>0</v>
      </c>
      <c r="N105" s="1567">
        <v>0</v>
      </c>
      <c r="O105" s="1568">
        <v>0</v>
      </c>
      <c r="P105" s="1566">
        <v>0</v>
      </c>
      <c r="Q105" s="1567">
        <v>0</v>
      </c>
      <c r="R105" s="1567">
        <v>0</v>
      </c>
      <c r="S105" s="1567">
        <v>0</v>
      </c>
      <c r="T105" s="1567">
        <v>0</v>
      </c>
      <c r="U105" s="1567">
        <v>0</v>
      </c>
      <c r="V105" s="1567">
        <v>0</v>
      </c>
      <c r="W105" s="1567">
        <v>0</v>
      </c>
      <c r="X105" s="1567">
        <v>0</v>
      </c>
      <c r="Y105" s="1568">
        <v>0</v>
      </c>
      <c r="Z105" s="1566">
        <v>0</v>
      </c>
      <c r="AA105" s="1567">
        <v>0</v>
      </c>
      <c r="AB105" s="1567">
        <v>0</v>
      </c>
      <c r="AC105" s="1567">
        <v>0</v>
      </c>
      <c r="AD105" s="1567">
        <v>0</v>
      </c>
      <c r="AE105" s="1567">
        <v>0</v>
      </c>
      <c r="AF105" s="1567">
        <v>0</v>
      </c>
      <c r="AG105" s="1567">
        <v>0</v>
      </c>
      <c r="AH105" s="1568">
        <v>0</v>
      </c>
      <c r="AI105" s="1566">
        <v>7.5878422270000003</v>
      </c>
      <c r="AJ105" s="1567">
        <v>0</v>
      </c>
      <c r="AK105" s="1567">
        <v>6.2271400296000001</v>
      </c>
      <c r="AL105" s="1567">
        <v>6.6631000268000005</v>
      </c>
      <c r="AM105" s="1567">
        <v>7.3770899930000011</v>
      </c>
      <c r="AN105" s="1568">
        <v>0</v>
      </c>
      <c r="AO105" s="1566">
        <v>0</v>
      </c>
      <c r="AP105" s="1568">
        <v>0</v>
      </c>
      <c r="AQ105" s="1566">
        <v>0</v>
      </c>
      <c r="AR105" s="1567">
        <v>0</v>
      </c>
      <c r="AS105" s="1567">
        <v>0</v>
      </c>
      <c r="AT105" s="1567">
        <v>0</v>
      </c>
      <c r="AU105" s="1567">
        <v>0</v>
      </c>
      <c r="AV105" s="1568">
        <v>0</v>
      </c>
      <c r="AW105" s="1566">
        <v>0</v>
      </c>
      <c r="AX105" s="1568">
        <v>2.1077400077999999</v>
      </c>
      <c r="AY105" s="1568">
        <v>29.962912284200002</v>
      </c>
    </row>
    <row r="106" spans="1:51" x14ac:dyDescent="0.25">
      <c r="A106" s="736"/>
      <c r="B106" s="1324" t="s">
        <v>582</v>
      </c>
      <c r="C106" s="1566">
        <v>0</v>
      </c>
      <c r="D106" s="1567">
        <v>0</v>
      </c>
      <c r="E106" s="1567">
        <v>0</v>
      </c>
      <c r="F106" s="1567">
        <v>0</v>
      </c>
      <c r="G106" s="1567">
        <v>0</v>
      </c>
      <c r="H106" s="1568">
        <v>0</v>
      </c>
      <c r="I106" s="1566">
        <v>0</v>
      </c>
      <c r="J106" s="1567">
        <v>0</v>
      </c>
      <c r="K106" s="1567">
        <v>0</v>
      </c>
      <c r="L106" s="1567">
        <v>0</v>
      </c>
      <c r="M106" s="1567">
        <v>0</v>
      </c>
      <c r="N106" s="1567">
        <v>0</v>
      </c>
      <c r="O106" s="1568">
        <v>0</v>
      </c>
      <c r="P106" s="1566">
        <v>7.4805874304</v>
      </c>
      <c r="Q106" s="1567">
        <v>0</v>
      </c>
      <c r="R106" s="1567">
        <v>0</v>
      </c>
      <c r="S106" s="1567">
        <v>0</v>
      </c>
      <c r="T106" s="1567">
        <v>0</v>
      </c>
      <c r="U106" s="1567">
        <v>0</v>
      </c>
      <c r="V106" s="1567">
        <v>5.2613499904000003</v>
      </c>
      <c r="W106" s="1567">
        <v>0</v>
      </c>
      <c r="X106" s="1567">
        <v>4.8993691249999998</v>
      </c>
      <c r="Y106" s="1568">
        <v>0</v>
      </c>
      <c r="Z106" s="1566">
        <v>0</v>
      </c>
      <c r="AA106" s="1567">
        <v>0</v>
      </c>
      <c r="AB106" s="1567">
        <v>0</v>
      </c>
      <c r="AC106" s="1567">
        <v>0</v>
      </c>
      <c r="AD106" s="1567">
        <v>0</v>
      </c>
      <c r="AE106" s="1567">
        <v>0</v>
      </c>
      <c r="AF106" s="1567">
        <v>0</v>
      </c>
      <c r="AG106" s="1567">
        <v>0</v>
      </c>
      <c r="AH106" s="1568">
        <v>0</v>
      </c>
      <c r="AI106" s="1566">
        <v>0</v>
      </c>
      <c r="AJ106" s="1567">
        <v>0</v>
      </c>
      <c r="AK106" s="1567">
        <v>0</v>
      </c>
      <c r="AL106" s="1567">
        <v>0</v>
      </c>
      <c r="AM106" s="1567">
        <v>0</v>
      </c>
      <c r="AN106" s="1568">
        <v>0</v>
      </c>
      <c r="AO106" s="1566">
        <v>0</v>
      </c>
      <c r="AP106" s="1568">
        <v>0</v>
      </c>
      <c r="AQ106" s="1566">
        <v>0</v>
      </c>
      <c r="AR106" s="1567">
        <v>0</v>
      </c>
      <c r="AS106" s="1567">
        <v>0</v>
      </c>
      <c r="AT106" s="1567">
        <v>0</v>
      </c>
      <c r="AU106" s="1567">
        <v>0</v>
      </c>
      <c r="AV106" s="1568">
        <v>0</v>
      </c>
      <c r="AW106" s="1566">
        <v>0</v>
      </c>
      <c r="AX106" s="1568">
        <v>6.3133799708000007</v>
      </c>
      <c r="AY106" s="1568">
        <v>23.954686516599999</v>
      </c>
    </row>
    <row r="107" spans="1:51" x14ac:dyDescent="0.25">
      <c r="A107" s="736"/>
      <c r="B107" s="1324" t="s">
        <v>583</v>
      </c>
      <c r="C107" s="1566">
        <v>0</v>
      </c>
      <c r="D107" s="1567">
        <v>0</v>
      </c>
      <c r="E107" s="1567">
        <v>0</v>
      </c>
      <c r="F107" s="1567">
        <v>0</v>
      </c>
      <c r="G107" s="1567">
        <v>0</v>
      </c>
      <c r="H107" s="1568">
        <v>0</v>
      </c>
      <c r="I107" s="1566">
        <v>0</v>
      </c>
      <c r="J107" s="1567">
        <v>0</v>
      </c>
      <c r="K107" s="1567">
        <v>0</v>
      </c>
      <c r="L107" s="1567">
        <v>0</v>
      </c>
      <c r="M107" s="1567">
        <v>0</v>
      </c>
      <c r="N107" s="1567">
        <v>0</v>
      </c>
      <c r="O107" s="1568">
        <v>0</v>
      </c>
      <c r="P107" s="1566">
        <v>0.76579901859999999</v>
      </c>
      <c r="Q107" s="1567">
        <v>0</v>
      </c>
      <c r="R107" s="1567">
        <v>0</v>
      </c>
      <c r="S107" s="1567">
        <v>0</v>
      </c>
      <c r="T107" s="1567">
        <v>0</v>
      </c>
      <c r="U107" s="1567">
        <v>0</v>
      </c>
      <c r="V107" s="1567">
        <v>0</v>
      </c>
      <c r="W107" s="1567">
        <v>0</v>
      </c>
      <c r="X107" s="1567">
        <v>0</v>
      </c>
      <c r="Y107" s="1568">
        <v>0</v>
      </c>
      <c r="Z107" s="1566">
        <v>0</v>
      </c>
      <c r="AA107" s="1567">
        <v>0</v>
      </c>
      <c r="AB107" s="1567">
        <v>0</v>
      </c>
      <c r="AC107" s="1567">
        <v>0</v>
      </c>
      <c r="AD107" s="1567">
        <v>0</v>
      </c>
      <c r="AE107" s="1567">
        <v>0</v>
      </c>
      <c r="AF107" s="1567">
        <v>0</v>
      </c>
      <c r="AG107" s="1567">
        <v>0.13689130000000002</v>
      </c>
      <c r="AH107" s="1568">
        <v>0</v>
      </c>
      <c r="AI107" s="1566">
        <v>0</v>
      </c>
      <c r="AJ107" s="1567">
        <v>0</v>
      </c>
      <c r="AK107" s="1567">
        <v>0</v>
      </c>
      <c r="AL107" s="1567">
        <v>0</v>
      </c>
      <c r="AM107" s="1567">
        <v>0</v>
      </c>
      <c r="AN107" s="1568">
        <v>0</v>
      </c>
      <c r="AO107" s="1566">
        <v>0</v>
      </c>
      <c r="AP107" s="1568">
        <v>0</v>
      </c>
      <c r="AQ107" s="1566">
        <v>0</v>
      </c>
      <c r="AR107" s="1567">
        <v>0</v>
      </c>
      <c r="AS107" s="1567">
        <v>0</v>
      </c>
      <c r="AT107" s="1567">
        <v>0</v>
      </c>
      <c r="AU107" s="1567">
        <v>0</v>
      </c>
      <c r="AV107" s="1568">
        <v>0</v>
      </c>
      <c r="AW107" s="1566">
        <v>0</v>
      </c>
      <c r="AX107" s="1568">
        <v>10.5497499898</v>
      </c>
      <c r="AY107" s="1568">
        <v>11.4524403084</v>
      </c>
    </row>
    <row r="108" spans="1:51" x14ac:dyDescent="0.25">
      <c r="A108" s="736"/>
      <c r="B108" s="1324" t="s">
        <v>592</v>
      </c>
      <c r="C108" s="1566">
        <v>0</v>
      </c>
      <c r="D108" s="1567">
        <v>0</v>
      </c>
      <c r="E108" s="1567">
        <v>0</v>
      </c>
      <c r="F108" s="1567">
        <v>0</v>
      </c>
      <c r="G108" s="1567">
        <v>0</v>
      </c>
      <c r="H108" s="1568">
        <v>0</v>
      </c>
      <c r="I108" s="1566">
        <v>0</v>
      </c>
      <c r="J108" s="1567">
        <v>0</v>
      </c>
      <c r="K108" s="1567">
        <v>0</v>
      </c>
      <c r="L108" s="1567">
        <v>0</v>
      </c>
      <c r="M108" s="1567">
        <v>0</v>
      </c>
      <c r="N108" s="1567">
        <v>0</v>
      </c>
      <c r="O108" s="1568">
        <v>0</v>
      </c>
      <c r="P108" s="1566">
        <v>0</v>
      </c>
      <c r="Q108" s="1567">
        <v>0</v>
      </c>
      <c r="R108" s="1567">
        <v>0</v>
      </c>
      <c r="S108" s="1567">
        <v>0</v>
      </c>
      <c r="T108" s="1567">
        <v>0</v>
      </c>
      <c r="U108" s="1567">
        <v>0</v>
      </c>
      <c r="V108" s="1567">
        <v>0</v>
      </c>
      <c r="W108" s="1567">
        <v>0</v>
      </c>
      <c r="X108" s="1567">
        <v>0</v>
      </c>
      <c r="Y108" s="1568">
        <v>0</v>
      </c>
      <c r="Z108" s="1566">
        <v>0</v>
      </c>
      <c r="AA108" s="1567">
        <v>0</v>
      </c>
      <c r="AB108" s="1567">
        <v>0</v>
      </c>
      <c r="AC108" s="1567">
        <v>0</v>
      </c>
      <c r="AD108" s="1567">
        <v>0</v>
      </c>
      <c r="AE108" s="1567">
        <v>0</v>
      </c>
      <c r="AF108" s="1567">
        <v>0</v>
      </c>
      <c r="AG108" s="1567">
        <v>0</v>
      </c>
      <c r="AH108" s="1568">
        <v>0</v>
      </c>
      <c r="AI108" s="1566">
        <v>0</v>
      </c>
      <c r="AJ108" s="1567">
        <v>0</v>
      </c>
      <c r="AK108" s="1567">
        <v>8.0055999688000004</v>
      </c>
      <c r="AL108" s="1567">
        <v>0</v>
      </c>
      <c r="AM108" s="1567">
        <v>0</v>
      </c>
      <c r="AN108" s="1568">
        <v>0</v>
      </c>
      <c r="AO108" s="1566">
        <v>0</v>
      </c>
      <c r="AP108" s="1568">
        <v>0</v>
      </c>
      <c r="AQ108" s="1566">
        <v>0</v>
      </c>
      <c r="AR108" s="1567">
        <v>0</v>
      </c>
      <c r="AS108" s="1567">
        <v>0</v>
      </c>
      <c r="AT108" s="1567">
        <v>0</v>
      </c>
      <c r="AU108" s="1567">
        <v>0</v>
      </c>
      <c r="AV108" s="1568">
        <v>0</v>
      </c>
      <c r="AW108" s="1566">
        <v>0</v>
      </c>
      <c r="AX108" s="1568">
        <v>5.0035000148000011</v>
      </c>
      <c r="AY108" s="1568">
        <v>13.009099983600002</v>
      </c>
    </row>
    <row r="109" spans="1:51" x14ac:dyDescent="0.25">
      <c r="A109" s="736"/>
      <c r="B109" s="1324" t="s">
        <v>588</v>
      </c>
      <c r="C109" s="1566">
        <v>0</v>
      </c>
      <c r="D109" s="1567">
        <v>0</v>
      </c>
      <c r="E109" s="1567">
        <v>0</v>
      </c>
      <c r="F109" s="1567">
        <v>0</v>
      </c>
      <c r="G109" s="1567">
        <v>0</v>
      </c>
      <c r="H109" s="1568">
        <v>0</v>
      </c>
      <c r="I109" s="1566">
        <v>0</v>
      </c>
      <c r="J109" s="1567">
        <v>0</v>
      </c>
      <c r="K109" s="1567">
        <v>0</v>
      </c>
      <c r="L109" s="1567">
        <v>0</v>
      </c>
      <c r="M109" s="1567">
        <v>0</v>
      </c>
      <c r="N109" s="1567">
        <v>0</v>
      </c>
      <c r="O109" s="1568">
        <v>0</v>
      </c>
      <c r="P109" s="1566">
        <v>0</v>
      </c>
      <c r="Q109" s="1567">
        <v>0</v>
      </c>
      <c r="R109" s="1567">
        <v>0</v>
      </c>
      <c r="S109" s="1567">
        <v>0</v>
      </c>
      <c r="T109" s="1567">
        <v>0</v>
      </c>
      <c r="U109" s="1567">
        <v>0</v>
      </c>
      <c r="V109" s="1567">
        <v>7.0354033400000002E-2</v>
      </c>
      <c r="W109" s="1567">
        <v>0</v>
      </c>
      <c r="X109" s="1567">
        <v>0</v>
      </c>
      <c r="Y109" s="1568">
        <v>0</v>
      </c>
      <c r="Z109" s="1566">
        <v>0</v>
      </c>
      <c r="AA109" s="1567">
        <v>1.5827999796000001</v>
      </c>
      <c r="AB109" s="1567">
        <v>0</v>
      </c>
      <c r="AC109" s="1567">
        <v>0</v>
      </c>
      <c r="AD109" s="1567">
        <v>0</v>
      </c>
      <c r="AE109" s="1567">
        <v>0</v>
      </c>
      <c r="AF109" s="1567">
        <v>0</v>
      </c>
      <c r="AG109" s="1567">
        <v>1.0565199876000002</v>
      </c>
      <c r="AH109" s="1568">
        <v>0</v>
      </c>
      <c r="AI109" s="1566">
        <v>7.3504200280000012</v>
      </c>
      <c r="AJ109" s="1567">
        <v>0</v>
      </c>
      <c r="AK109" s="1567">
        <v>7.7300194313999997</v>
      </c>
      <c r="AL109" s="1567">
        <v>2.0364781220000001</v>
      </c>
      <c r="AM109" s="1567">
        <v>12.1694154036</v>
      </c>
      <c r="AN109" s="1568">
        <v>0</v>
      </c>
      <c r="AO109" s="1566">
        <v>0</v>
      </c>
      <c r="AP109" s="1568">
        <v>0</v>
      </c>
      <c r="AQ109" s="1566">
        <v>0</v>
      </c>
      <c r="AR109" s="1567">
        <v>0</v>
      </c>
      <c r="AS109" s="1567">
        <v>0</v>
      </c>
      <c r="AT109" s="1567">
        <v>0</v>
      </c>
      <c r="AU109" s="1567">
        <v>0.63312003300000008</v>
      </c>
      <c r="AV109" s="1568">
        <v>0</v>
      </c>
      <c r="AW109" s="1566">
        <v>0</v>
      </c>
      <c r="AX109" s="1568">
        <v>8.3940799852000012</v>
      </c>
      <c r="AY109" s="1568">
        <v>41.023207003799996</v>
      </c>
    </row>
    <row r="110" spans="1:51" x14ac:dyDescent="0.25">
      <c r="A110" s="736"/>
      <c r="B110" s="1324" t="s">
        <v>612</v>
      </c>
      <c r="C110" s="1566">
        <v>4.7464344802000005</v>
      </c>
      <c r="D110" s="1567">
        <v>0</v>
      </c>
      <c r="E110" s="1567">
        <v>0</v>
      </c>
      <c r="F110" s="1567">
        <v>0</v>
      </c>
      <c r="G110" s="1567">
        <v>0</v>
      </c>
      <c r="H110" s="1568">
        <v>11.823114989</v>
      </c>
      <c r="I110" s="1566">
        <v>0</v>
      </c>
      <c r="J110" s="1567">
        <v>0</v>
      </c>
      <c r="K110" s="1567">
        <v>0</v>
      </c>
      <c r="L110" s="1567">
        <v>0</v>
      </c>
      <c r="M110" s="1567">
        <v>0</v>
      </c>
      <c r="N110" s="1567">
        <v>0</v>
      </c>
      <c r="O110" s="1568">
        <v>0</v>
      </c>
      <c r="P110" s="1566">
        <v>0</v>
      </c>
      <c r="Q110" s="1567">
        <v>0</v>
      </c>
      <c r="R110" s="1567">
        <v>0</v>
      </c>
      <c r="S110" s="1567">
        <v>0</v>
      </c>
      <c r="T110" s="1567">
        <v>0</v>
      </c>
      <c r="U110" s="1567">
        <v>0</v>
      </c>
      <c r="V110" s="1567">
        <v>0</v>
      </c>
      <c r="W110" s="1567">
        <v>0</v>
      </c>
      <c r="X110" s="1567">
        <v>0</v>
      </c>
      <c r="Y110" s="1568">
        <v>0</v>
      </c>
      <c r="Z110" s="1566">
        <v>0</v>
      </c>
      <c r="AA110" s="1567">
        <v>1.5656549874000001</v>
      </c>
      <c r="AB110" s="1567">
        <v>0</v>
      </c>
      <c r="AC110" s="1567">
        <v>0</v>
      </c>
      <c r="AD110" s="1567">
        <v>0</v>
      </c>
      <c r="AE110" s="1567">
        <v>0</v>
      </c>
      <c r="AF110" s="1567">
        <v>1.0437699916000001</v>
      </c>
      <c r="AG110" s="1567">
        <v>1.8789839782</v>
      </c>
      <c r="AH110" s="1568">
        <v>0</v>
      </c>
      <c r="AI110" s="1566">
        <v>0</v>
      </c>
      <c r="AJ110" s="1567">
        <v>0</v>
      </c>
      <c r="AK110" s="1567">
        <v>0</v>
      </c>
      <c r="AL110" s="1567">
        <v>0</v>
      </c>
      <c r="AM110" s="1567">
        <v>0</v>
      </c>
      <c r="AN110" s="1568">
        <v>0</v>
      </c>
      <c r="AO110" s="1566">
        <v>0</v>
      </c>
      <c r="AP110" s="1568">
        <v>0</v>
      </c>
      <c r="AQ110" s="1566">
        <v>0</v>
      </c>
      <c r="AR110" s="1567">
        <v>0</v>
      </c>
      <c r="AS110" s="1567">
        <v>0</v>
      </c>
      <c r="AT110" s="1567">
        <v>0</v>
      </c>
      <c r="AU110" s="1567">
        <v>0</v>
      </c>
      <c r="AV110" s="1568">
        <v>0</v>
      </c>
      <c r="AW110" s="1566">
        <v>0</v>
      </c>
      <c r="AX110" s="1568">
        <v>0</v>
      </c>
      <c r="AY110" s="1568">
        <v>21.057958426400003</v>
      </c>
    </row>
    <row r="111" spans="1:51" ht="15.75" thickBot="1" x14ac:dyDescent="0.3">
      <c r="A111" s="736"/>
      <c r="B111" s="1324" t="s">
        <v>591</v>
      </c>
      <c r="C111" s="1566">
        <v>0</v>
      </c>
      <c r="D111" s="1567">
        <v>0</v>
      </c>
      <c r="E111" s="1567">
        <v>0</v>
      </c>
      <c r="F111" s="1567">
        <v>0</v>
      </c>
      <c r="G111" s="1567">
        <v>0</v>
      </c>
      <c r="H111" s="1568">
        <v>0</v>
      </c>
      <c r="I111" s="1566">
        <v>0</v>
      </c>
      <c r="J111" s="1567">
        <v>0</v>
      </c>
      <c r="K111" s="1567">
        <v>0</v>
      </c>
      <c r="L111" s="1567">
        <v>0</v>
      </c>
      <c r="M111" s="1567">
        <v>0</v>
      </c>
      <c r="N111" s="1567">
        <v>0</v>
      </c>
      <c r="O111" s="1568">
        <v>0</v>
      </c>
      <c r="P111" s="1566">
        <v>0</v>
      </c>
      <c r="Q111" s="1567">
        <v>0</v>
      </c>
      <c r="R111" s="1567">
        <v>0</v>
      </c>
      <c r="S111" s="1567">
        <v>0</v>
      </c>
      <c r="T111" s="1567">
        <v>0</v>
      </c>
      <c r="U111" s="1567">
        <v>0</v>
      </c>
      <c r="V111" s="1567">
        <v>0</v>
      </c>
      <c r="W111" s="1567">
        <v>0</v>
      </c>
      <c r="X111" s="1567">
        <v>0</v>
      </c>
      <c r="Y111" s="1568">
        <v>0</v>
      </c>
      <c r="Z111" s="1566">
        <v>0</v>
      </c>
      <c r="AA111" s="1567">
        <v>0</v>
      </c>
      <c r="AB111" s="1567">
        <v>0</v>
      </c>
      <c r="AC111" s="1567">
        <v>0</v>
      </c>
      <c r="AD111" s="1567">
        <v>0</v>
      </c>
      <c r="AE111" s="1567">
        <v>0</v>
      </c>
      <c r="AF111" s="1567">
        <v>0</v>
      </c>
      <c r="AG111" s="1567">
        <v>0</v>
      </c>
      <c r="AH111" s="1568">
        <v>0</v>
      </c>
      <c r="AI111" s="1566">
        <v>0</v>
      </c>
      <c r="AJ111" s="1567">
        <v>0</v>
      </c>
      <c r="AK111" s="1567">
        <v>0</v>
      </c>
      <c r="AL111" s="1567">
        <v>0</v>
      </c>
      <c r="AM111" s="1567">
        <v>0</v>
      </c>
      <c r="AN111" s="1568">
        <v>0</v>
      </c>
      <c r="AO111" s="1566">
        <v>0</v>
      </c>
      <c r="AP111" s="1568">
        <v>0</v>
      </c>
      <c r="AQ111" s="1566">
        <v>0</v>
      </c>
      <c r="AR111" s="1567">
        <v>2.0323800265999998</v>
      </c>
      <c r="AS111" s="1567">
        <v>0</v>
      </c>
      <c r="AT111" s="1567">
        <v>0</v>
      </c>
      <c r="AU111" s="1567">
        <v>0</v>
      </c>
      <c r="AV111" s="1568">
        <v>1.016189979</v>
      </c>
      <c r="AW111" s="1566">
        <v>0</v>
      </c>
      <c r="AX111" s="1568">
        <v>24.918987044000001</v>
      </c>
      <c r="AY111" s="1568">
        <v>27.9675570496</v>
      </c>
    </row>
    <row r="112" spans="1:51" ht="15.75" thickBot="1" x14ac:dyDescent="0.3">
      <c r="A112" s="1198" t="s">
        <v>677</v>
      </c>
      <c r="B112" s="1187"/>
      <c r="C112" s="1188">
        <v>9.1622217624000015</v>
      </c>
      <c r="D112" s="1189">
        <v>0</v>
      </c>
      <c r="E112" s="1189">
        <v>0</v>
      </c>
      <c r="F112" s="1189">
        <v>0</v>
      </c>
      <c r="G112" s="1189">
        <v>1.4332160331999999</v>
      </c>
      <c r="H112" s="1190">
        <v>20.434325773400001</v>
      </c>
      <c r="I112" s="1188">
        <v>0.47480996080000004</v>
      </c>
      <c r="J112" s="1189">
        <v>0</v>
      </c>
      <c r="K112" s="1189">
        <v>0.15243400200000001</v>
      </c>
      <c r="L112" s="1189">
        <v>0</v>
      </c>
      <c r="M112" s="1189">
        <v>1.2206483688</v>
      </c>
      <c r="N112" s="1189">
        <v>0</v>
      </c>
      <c r="O112" s="1190">
        <v>0</v>
      </c>
      <c r="P112" s="1188">
        <v>0</v>
      </c>
      <c r="Q112" s="1189">
        <v>0</v>
      </c>
      <c r="R112" s="1189">
        <v>0</v>
      </c>
      <c r="S112" s="1189">
        <v>0</v>
      </c>
      <c r="T112" s="1189">
        <v>0</v>
      </c>
      <c r="U112" s="1189">
        <v>0</v>
      </c>
      <c r="V112" s="1189">
        <v>0</v>
      </c>
      <c r="W112" s="1189">
        <v>0</v>
      </c>
      <c r="X112" s="1189">
        <v>0</v>
      </c>
      <c r="Y112" s="1190">
        <v>0</v>
      </c>
      <c r="Z112" s="1188">
        <v>0</v>
      </c>
      <c r="AA112" s="1189">
        <v>0</v>
      </c>
      <c r="AB112" s="1189">
        <v>0</v>
      </c>
      <c r="AC112" s="1189">
        <v>0</v>
      </c>
      <c r="AD112" s="1189">
        <v>0</v>
      </c>
      <c r="AE112" s="1189">
        <v>0</v>
      </c>
      <c r="AF112" s="1189">
        <v>0</v>
      </c>
      <c r="AG112" s="1189">
        <v>0</v>
      </c>
      <c r="AH112" s="1190">
        <v>0</v>
      </c>
      <c r="AI112" s="1188">
        <v>0</v>
      </c>
      <c r="AJ112" s="1189">
        <v>0</v>
      </c>
      <c r="AK112" s="1189">
        <v>10.760229881799999</v>
      </c>
      <c r="AL112" s="1189">
        <v>0</v>
      </c>
      <c r="AM112" s="1189">
        <v>8.0375200289999995</v>
      </c>
      <c r="AN112" s="1190">
        <v>0</v>
      </c>
      <c r="AO112" s="1188">
        <v>0</v>
      </c>
      <c r="AP112" s="1190">
        <v>0</v>
      </c>
      <c r="AQ112" s="1188">
        <v>0.1610291704</v>
      </c>
      <c r="AR112" s="1189">
        <v>0.42395993639999996</v>
      </c>
      <c r="AS112" s="1189">
        <v>0</v>
      </c>
      <c r="AT112" s="1189">
        <v>0.26856090520000003</v>
      </c>
      <c r="AU112" s="1189">
        <v>0</v>
      </c>
      <c r="AV112" s="1190">
        <v>0</v>
      </c>
      <c r="AW112" s="1188">
        <v>0</v>
      </c>
      <c r="AX112" s="1190">
        <v>0</v>
      </c>
      <c r="AY112" s="1190">
        <v>52.528955823400004</v>
      </c>
    </row>
    <row r="113" spans="1:51" x14ac:dyDescent="0.25">
      <c r="A113" s="736"/>
      <c r="B113" s="736" t="s">
        <v>716</v>
      </c>
      <c r="C113" s="1321">
        <v>0</v>
      </c>
      <c r="D113" s="1322">
        <v>0</v>
      </c>
      <c r="E113" s="1322">
        <v>0</v>
      </c>
      <c r="F113" s="1322">
        <v>0</v>
      </c>
      <c r="G113" s="1322">
        <v>0</v>
      </c>
      <c r="H113" s="1323">
        <v>0</v>
      </c>
      <c r="I113" s="1321">
        <v>0</v>
      </c>
      <c r="J113" s="1322">
        <v>0</v>
      </c>
      <c r="K113" s="1322">
        <v>0</v>
      </c>
      <c r="L113" s="1322">
        <v>0</v>
      </c>
      <c r="M113" s="1322">
        <v>0</v>
      </c>
      <c r="N113" s="1322">
        <v>0</v>
      </c>
      <c r="O113" s="1323">
        <v>0</v>
      </c>
      <c r="P113" s="1321">
        <v>0</v>
      </c>
      <c r="Q113" s="1322">
        <v>0</v>
      </c>
      <c r="R113" s="1322">
        <v>0</v>
      </c>
      <c r="S113" s="1322">
        <v>0</v>
      </c>
      <c r="T113" s="1322">
        <v>0</v>
      </c>
      <c r="U113" s="1322">
        <v>0</v>
      </c>
      <c r="V113" s="1322">
        <v>0</v>
      </c>
      <c r="W113" s="1322">
        <v>0</v>
      </c>
      <c r="X113" s="1322">
        <v>0</v>
      </c>
      <c r="Y113" s="1323">
        <v>0</v>
      </c>
      <c r="Z113" s="1321">
        <v>0</v>
      </c>
      <c r="AA113" s="1322">
        <v>0</v>
      </c>
      <c r="AB113" s="1322">
        <v>0</v>
      </c>
      <c r="AC113" s="1322">
        <v>0</v>
      </c>
      <c r="AD113" s="1322">
        <v>0</v>
      </c>
      <c r="AE113" s="1322">
        <v>0</v>
      </c>
      <c r="AF113" s="1322">
        <v>0</v>
      </c>
      <c r="AG113" s="1322">
        <v>0</v>
      </c>
      <c r="AH113" s="1323">
        <v>0</v>
      </c>
      <c r="AI113" s="1321">
        <v>0</v>
      </c>
      <c r="AJ113" s="1322">
        <v>0</v>
      </c>
      <c r="AK113" s="1322">
        <v>0</v>
      </c>
      <c r="AL113" s="1322">
        <v>0</v>
      </c>
      <c r="AM113" s="1322">
        <v>0</v>
      </c>
      <c r="AN113" s="1323">
        <v>0</v>
      </c>
      <c r="AO113" s="1321">
        <v>0</v>
      </c>
      <c r="AP113" s="1323">
        <v>0</v>
      </c>
      <c r="AQ113" s="1321">
        <v>0</v>
      </c>
      <c r="AR113" s="1322">
        <v>0.26293076599999998</v>
      </c>
      <c r="AS113" s="1322">
        <v>0</v>
      </c>
      <c r="AT113" s="1322">
        <v>0.26856090520000003</v>
      </c>
      <c r="AU113" s="1322">
        <v>0</v>
      </c>
      <c r="AV113" s="1323">
        <v>0</v>
      </c>
      <c r="AW113" s="1321">
        <v>0</v>
      </c>
      <c r="AX113" s="1323">
        <v>0</v>
      </c>
      <c r="AY113" s="1323">
        <v>0.53149167119999996</v>
      </c>
    </row>
    <row r="114" spans="1:51" x14ac:dyDescent="0.25">
      <c r="A114" s="736"/>
      <c r="B114" s="736" t="s">
        <v>1842</v>
      </c>
      <c r="C114" s="1321">
        <v>0</v>
      </c>
      <c r="D114" s="1322">
        <v>0</v>
      </c>
      <c r="E114" s="1322">
        <v>0</v>
      </c>
      <c r="F114" s="1322">
        <v>0</v>
      </c>
      <c r="G114" s="1322">
        <v>0</v>
      </c>
      <c r="H114" s="1323">
        <v>0</v>
      </c>
      <c r="I114" s="1321">
        <v>0</v>
      </c>
      <c r="J114" s="1322">
        <v>0</v>
      </c>
      <c r="K114" s="1322">
        <v>0</v>
      </c>
      <c r="L114" s="1322">
        <v>0</v>
      </c>
      <c r="M114" s="1322">
        <v>0</v>
      </c>
      <c r="N114" s="1322">
        <v>0</v>
      </c>
      <c r="O114" s="1323">
        <v>0</v>
      </c>
      <c r="P114" s="1321">
        <v>0</v>
      </c>
      <c r="Q114" s="1322">
        <v>0</v>
      </c>
      <c r="R114" s="1322">
        <v>0</v>
      </c>
      <c r="S114" s="1322">
        <v>0</v>
      </c>
      <c r="T114" s="1322">
        <v>0</v>
      </c>
      <c r="U114" s="1322">
        <v>0</v>
      </c>
      <c r="V114" s="1322">
        <v>0</v>
      </c>
      <c r="W114" s="1322">
        <v>0</v>
      </c>
      <c r="X114" s="1322">
        <v>0</v>
      </c>
      <c r="Y114" s="1323">
        <v>0</v>
      </c>
      <c r="Z114" s="1321">
        <v>0</v>
      </c>
      <c r="AA114" s="1322">
        <v>0</v>
      </c>
      <c r="AB114" s="1322">
        <v>0</v>
      </c>
      <c r="AC114" s="1322">
        <v>0</v>
      </c>
      <c r="AD114" s="1322">
        <v>0</v>
      </c>
      <c r="AE114" s="1322">
        <v>0</v>
      </c>
      <c r="AF114" s="1322">
        <v>0</v>
      </c>
      <c r="AG114" s="1322">
        <v>0</v>
      </c>
      <c r="AH114" s="1323">
        <v>0</v>
      </c>
      <c r="AI114" s="1321">
        <v>0</v>
      </c>
      <c r="AJ114" s="1322">
        <v>0</v>
      </c>
      <c r="AK114" s="1322">
        <v>0</v>
      </c>
      <c r="AL114" s="1322">
        <v>0</v>
      </c>
      <c r="AM114" s="1322">
        <v>0</v>
      </c>
      <c r="AN114" s="1323">
        <v>0</v>
      </c>
      <c r="AO114" s="1321">
        <v>0</v>
      </c>
      <c r="AP114" s="1323">
        <v>0</v>
      </c>
      <c r="AQ114" s="1321">
        <v>0.1610291704</v>
      </c>
      <c r="AR114" s="1322">
        <v>0.1610291704</v>
      </c>
      <c r="AS114" s="1322">
        <v>0</v>
      </c>
      <c r="AT114" s="1322">
        <v>0</v>
      </c>
      <c r="AU114" s="1322">
        <v>0</v>
      </c>
      <c r="AV114" s="1323">
        <v>0</v>
      </c>
      <c r="AW114" s="1321">
        <v>0</v>
      </c>
      <c r="AX114" s="1323">
        <v>0</v>
      </c>
      <c r="AY114" s="1323">
        <v>0.32205834080000001</v>
      </c>
    </row>
    <row r="115" spans="1:51" x14ac:dyDescent="0.25">
      <c r="A115" s="736"/>
      <c r="B115" s="736" t="s">
        <v>827</v>
      </c>
      <c r="C115" s="1321">
        <v>9.1622217624000015</v>
      </c>
      <c r="D115" s="1322">
        <v>0</v>
      </c>
      <c r="E115" s="1322">
        <v>0</v>
      </c>
      <c r="F115" s="1322">
        <v>0</v>
      </c>
      <c r="G115" s="1322">
        <v>0</v>
      </c>
      <c r="H115" s="1323">
        <v>9.8047111147999999</v>
      </c>
      <c r="I115" s="1321">
        <v>0.18836613320000001</v>
      </c>
      <c r="J115" s="1322">
        <v>0</v>
      </c>
      <c r="K115" s="1322">
        <v>0</v>
      </c>
      <c r="L115" s="1322">
        <v>0</v>
      </c>
      <c r="M115" s="1322">
        <v>0</v>
      </c>
      <c r="N115" s="1322">
        <v>0</v>
      </c>
      <c r="O115" s="1323">
        <v>0</v>
      </c>
      <c r="P115" s="1321">
        <v>0</v>
      </c>
      <c r="Q115" s="1322">
        <v>0</v>
      </c>
      <c r="R115" s="1322">
        <v>0</v>
      </c>
      <c r="S115" s="1322">
        <v>0</v>
      </c>
      <c r="T115" s="1322">
        <v>0</v>
      </c>
      <c r="U115" s="1322">
        <v>0</v>
      </c>
      <c r="V115" s="1322">
        <v>0</v>
      </c>
      <c r="W115" s="1322">
        <v>0</v>
      </c>
      <c r="X115" s="1322">
        <v>0</v>
      </c>
      <c r="Y115" s="1323">
        <v>0</v>
      </c>
      <c r="Z115" s="1321">
        <v>0</v>
      </c>
      <c r="AA115" s="1322">
        <v>0</v>
      </c>
      <c r="AB115" s="1322">
        <v>0</v>
      </c>
      <c r="AC115" s="1322">
        <v>0</v>
      </c>
      <c r="AD115" s="1322">
        <v>0</v>
      </c>
      <c r="AE115" s="1322">
        <v>0</v>
      </c>
      <c r="AF115" s="1322">
        <v>0</v>
      </c>
      <c r="AG115" s="1322">
        <v>0</v>
      </c>
      <c r="AH115" s="1323">
        <v>0</v>
      </c>
      <c r="AI115" s="1321">
        <v>0</v>
      </c>
      <c r="AJ115" s="1322">
        <v>0</v>
      </c>
      <c r="AK115" s="1322">
        <v>0</v>
      </c>
      <c r="AL115" s="1322">
        <v>0</v>
      </c>
      <c r="AM115" s="1322">
        <v>0</v>
      </c>
      <c r="AN115" s="1323">
        <v>0</v>
      </c>
      <c r="AO115" s="1321">
        <v>0</v>
      </c>
      <c r="AP115" s="1323">
        <v>0</v>
      </c>
      <c r="AQ115" s="1321">
        <v>0</v>
      </c>
      <c r="AR115" s="1322">
        <v>0</v>
      </c>
      <c r="AS115" s="1322">
        <v>0</v>
      </c>
      <c r="AT115" s="1322">
        <v>0</v>
      </c>
      <c r="AU115" s="1322">
        <v>0</v>
      </c>
      <c r="AV115" s="1323">
        <v>0</v>
      </c>
      <c r="AW115" s="1321">
        <v>0</v>
      </c>
      <c r="AX115" s="1323">
        <v>0</v>
      </c>
      <c r="AY115" s="1323">
        <v>19.1552990104</v>
      </c>
    </row>
    <row r="116" spans="1:51" x14ac:dyDescent="0.25">
      <c r="A116" s="736"/>
      <c r="B116" s="736" t="s">
        <v>829</v>
      </c>
      <c r="C116" s="1321">
        <v>0</v>
      </c>
      <c r="D116" s="1322">
        <v>0</v>
      </c>
      <c r="E116" s="1322">
        <v>0</v>
      </c>
      <c r="F116" s="1322">
        <v>0</v>
      </c>
      <c r="G116" s="1322">
        <v>0</v>
      </c>
      <c r="H116" s="1323">
        <v>3.8576690698000005</v>
      </c>
      <c r="I116" s="1321">
        <v>0</v>
      </c>
      <c r="J116" s="1322">
        <v>0</v>
      </c>
      <c r="K116" s="1322">
        <v>0</v>
      </c>
      <c r="L116" s="1322">
        <v>0</v>
      </c>
      <c r="M116" s="1322">
        <v>0</v>
      </c>
      <c r="N116" s="1322">
        <v>0</v>
      </c>
      <c r="O116" s="1323">
        <v>0</v>
      </c>
      <c r="P116" s="1321">
        <v>0</v>
      </c>
      <c r="Q116" s="1322">
        <v>0</v>
      </c>
      <c r="R116" s="1322">
        <v>0</v>
      </c>
      <c r="S116" s="1322">
        <v>0</v>
      </c>
      <c r="T116" s="1322">
        <v>0</v>
      </c>
      <c r="U116" s="1322">
        <v>0</v>
      </c>
      <c r="V116" s="1322">
        <v>0</v>
      </c>
      <c r="W116" s="1322">
        <v>0</v>
      </c>
      <c r="X116" s="1322">
        <v>0</v>
      </c>
      <c r="Y116" s="1323">
        <v>0</v>
      </c>
      <c r="Z116" s="1321">
        <v>0</v>
      </c>
      <c r="AA116" s="1322">
        <v>0</v>
      </c>
      <c r="AB116" s="1322">
        <v>0</v>
      </c>
      <c r="AC116" s="1322">
        <v>0</v>
      </c>
      <c r="AD116" s="1322">
        <v>0</v>
      </c>
      <c r="AE116" s="1322">
        <v>0</v>
      </c>
      <c r="AF116" s="1322">
        <v>0</v>
      </c>
      <c r="AG116" s="1322">
        <v>0</v>
      </c>
      <c r="AH116" s="1323">
        <v>0</v>
      </c>
      <c r="AI116" s="1321">
        <v>0</v>
      </c>
      <c r="AJ116" s="1322">
        <v>0</v>
      </c>
      <c r="AK116" s="1322">
        <v>0</v>
      </c>
      <c r="AL116" s="1322">
        <v>0</v>
      </c>
      <c r="AM116" s="1322">
        <v>0</v>
      </c>
      <c r="AN116" s="1323">
        <v>0</v>
      </c>
      <c r="AO116" s="1321">
        <v>0</v>
      </c>
      <c r="AP116" s="1323">
        <v>0</v>
      </c>
      <c r="AQ116" s="1321">
        <v>0</v>
      </c>
      <c r="AR116" s="1322">
        <v>0</v>
      </c>
      <c r="AS116" s="1322">
        <v>0</v>
      </c>
      <c r="AT116" s="1322">
        <v>0</v>
      </c>
      <c r="AU116" s="1322">
        <v>0</v>
      </c>
      <c r="AV116" s="1323">
        <v>0</v>
      </c>
      <c r="AW116" s="1321">
        <v>0</v>
      </c>
      <c r="AX116" s="1323">
        <v>0</v>
      </c>
      <c r="AY116" s="1323">
        <v>3.8576690698000005</v>
      </c>
    </row>
    <row r="117" spans="1:51" x14ac:dyDescent="0.25">
      <c r="A117" s="736"/>
      <c r="B117" s="736" t="s">
        <v>675</v>
      </c>
      <c r="C117" s="1321">
        <v>0</v>
      </c>
      <c r="D117" s="1322">
        <v>0</v>
      </c>
      <c r="E117" s="1322">
        <v>0</v>
      </c>
      <c r="F117" s="1322">
        <v>0</v>
      </c>
      <c r="G117" s="1322">
        <v>1.4332160331999999</v>
      </c>
      <c r="H117" s="1323">
        <v>6.7719455888000004</v>
      </c>
      <c r="I117" s="1321">
        <v>0</v>
      </c>
      <c r="J117" s="1322">
        <v>0</v>
      </c>
      <c r="K117" s="1322">
        <v>0</v>
      </c>
      <c r="L117" s="1322">
        <v>0</v>
      </c>
      <c r="M117" s="1322">
        <v>0</v>
      </c>
      <c r="N117" s="1322">
        <v>0</v>
      </c>
      <c r="O117" s="1323">
        <v>0</v>
      </c>
      <c r="P117" s="1321">
        <v>0</v>
      </c>
      <c r="Q117" s="1322">
        <v>0</v>
      </c>
      <c r="R117" s="1322">
        <v>0</v>
      </c>
      <c r="S117" s="1322">
        <v>0</v>
      </c>
      <c r="T117" s="1322">
        <v>0</v>
      </c>
      <c r="U117" s="1322">
        <v>0</v>
      </c>
      <c r="V117" s="1322">
        <v>0</v>
      </c>
      <c r="W117" s="1322">
        <v>0</v>
      </c>
      <c r="X117" s="1322">
        <v>0</v>
      </c>
      <c r="Y117" s="1323">
        <v>0</v>
      </c>
      <c r="Z117" s="1321">
        <v>0</v>
      </c>
      <c r="AA117" s="1322">
        <v>0</v>
      </c>
      <c r="AB117" s="1322">
        <v>0</v>
      </c>
      <c r="AC117" s="1322">
        <v>0</v>
      </c>
      <c r="AD117" s="1322">
        <v>0</v>
      </c>
      <c r="AE117" s="1322">
        <v>0</v>
      </c>
      <c r="AF117" s="1322">
        <v>0</v>
      </c>
      <c r="AG117" s="1322">
        <v>0</v>
      </c>
      <c r="AH117" s="1323">
        <v>0</v>
      </c>
      <c r="AI117" s="1321">
        <v>0</v>
      </c>
      <c r="AJ117" s="1322">
        <v>0</v>
      </c>
      <c r="AK117" s="1322">
        <v>0</v>
      </c>
      <c r="AL117" s="1322">
        <v>0</v>
      </c>
      <c r="AM117" s="1322">
        <v>0</v>
      </c>
      <c r="AN117" s="1323">
        <v>0</v>
      </c>
      <c r="AO117" s="1321">
        <v>0</v>
      </c>
      <c r="AP117" s="1323">
        <v>0</v>
      </c>
      <c r="AQ117" s="1321">
        <v>0</v>
      </c>
      <c r="AR117" s="1322">
        <v>0</v>
      </c>
      <c r="AS117" s="1322">
        <v>0</v>
      </c>
      <c r="AT117" s="1322">
        <v>0</v>
      </c>
      <c r="AU117" s="1322">
        <v>0</v>
      </c>
      <c r="AV117" s="1323">
        <v>0</v>
      </c>
      <c r="AW117" s="1321">
        <v>0</v>
      </c>
      <c r="AX117" s="1323">
        <v>0</v>
      </c>
      <c r="AY117" s="1323">
        <v>8.2051616220000003</v>
      </c>
    </row>
    <row r="118" spans="1:51" x14ac:dyDescent="0.25">
      <c r="A118" s="736"/>
      <c r="B118" s="736" t="s">
        <v>832</v>
      </c>
      <c r="C118" s="1321">
        <v>0</v>
      </c>
      <c r="D118" s="1322">
        <v>0</v>
      </c>
      <c r="E118" s="1322">
        <v>0</v>
      </c>
      <c r="F118" s="1322">
        <v>0</v>
      </c>
      <c r="G118" s="1322">
        <v>0</v>
      </c>
      <c r="H118" s="1323">
        <v>0</v>
      </c>
      <c r="I118" s="1321">
        <v>0.15166197760000003</v>
      </c>
      <c r="J118" s="1322">
        <v>0</v>
      </c>
      <c r="K118" s="1322">
        <v>0.15243400200000001</v>
      </c>
      <c r="L118" s="1322">
        <v>0</v>
      </c>
      <c r="M118" s="1322">
        <v>1.2206483688</v>
      </c>
      <c r="N118" s="1322">
        <v>0</v>
      </c>
      <c r="O118" s="1323">
        <v>0</v>
      </c>
      <c r="P118" s="1321">
        <v>0</v>
      </c>
      <c r="Q118" s="1322">
        <v>0</v>
      </c>
      <c r="R118" s="1322">
        <v>0</v>
      </c>
      <c r="S118" s="1322">
        <v>0</v>
      </c>
      <c r="T118" s="1322">
        <v>0</v>
      </c>
      <c r="U118" s="1322">
        <v>0</v>
      </c>
      <c r="V118" s="1322">
        <v>0</v>
      </c>
      <c r="W118" s="1322">
        <v>0</v>
      </c>
      <c r="X118" s="1322">
        <v>0</v>
      </c>
      <c r="Y118" s="1323">
        <v>0</v>
      </c>
      <c r="Z118" s="1321">
        <v>0</v>
      </c>
      <c r="AA118" s="1322">
        <v>0</v>
      </c>
      <c r="AB118" s="1322">
        <v>0</v>
      </c>
      <c r="AC118" s="1322">
        <v>0</v>
      </c>
      <c r="AD118" s="1322">
        <v>0</v>
      </c>
      <c r="AE118" s="1322">
        <v>0</v>
      </c>
      <c r="AF118" s="1322">
        <v>0</v>
      </c>
      <c r="AG118" s="1322">
        <v>0</v>
      </c>
      <c r="AH118" s="1323">
        <v>0</v>
      </c>
      <c r="AI118" s="1321">
        <v>0</v>
      </c>
      <c r="AJ118" s="1322">
        <v>0</v>
      </c>
      <c r="AK118" s="1322">
        <v>0</v>
      </c>
      <c r="AL118" s="1322">
        <v>0</v>
      </c>
      <c r="AM118" s="1322">
        <v>0</v>
      </c>
      <c r="AN118" s="1323">
        <v>0</v>
      </c>
      <c r="AO118" s="1321">
        <v>0</v>
      </c>
      <c r="AP118" s="1323">
        <v>0</v>
      </c>
      <c r="AQ118" s="1321">
        <v>0</v>
      </c>
      <c r="AR118" s="1322">
        <v>0</v>
      </c>
      <c r="AS118" s="1322">
        <v>0</v>
      </c>
      <c r="AT118" s="1322">
        <v>0</v>
      </c>
      <c r="AU118" s="1322">
        <v>0</v>
      </c>
      <c r="AV118" s="1323">
        <v>0</v>
      </c>
      <c r="AW118" s="1321">
        <v>0</v>
      </c>
      <c r="AX118" s="1323">
        <v>0</v>
      </c>
      <c r="AY118" s="1323">
        <v>1.5247443484000001</v>
      </c>
    </row>
    <row r="119" spans="1:51" x14ac:dyDescent="0.25">
      <c r="A119" s="736"/>
      <c r="B119" s="736" t="s">
        <v>678</v>
      </c>
      <c r="C119" s="1321">
        <v>0</v>
      </c>
      <c r="D119" s="1322">
        <v>0</v>
      </c>
      <c r="E119" s="1322">
        <v>0</v>
      </c>
      <c r="F119" s="1322">
        <v>0</v>
      </c>
      <c r="G119" s="1322">
        <v>0</v>
      </c>
      <c r="H119" s="1323">
        <v>0</v>
      </c>
      <c r="I119" s="1321">
        <v>0.13478185000000001</v>
      </c>
      <c r="J119" s="1322">
        <v>0</v>
      </c>
      <c r="K119" s="1322">
        <v>0</v>
      </c>
      <c r="L119" s="1322">
        <v>0</v>
      </c>
      <c r="M119" s="1322">
        <v>0</v>
      </c>
      <c r="N119" s="1322">
        <v>0</v>
      </c>
      <c r="O119" s="1323">
        <v>0</v>
      </c>
      <c r="P119" s="1321">
        <v>0</v>
      </c>
      <c r="Q119" s="1322">
        <v>0</v>
      </c>
      <c r="R119" s="1322">
        <v>0</v>
      </c>
      <c r="S119" s="1322">
        <v>0</v>
      </c>
      <c r="T119" s="1322">
        <v>0</v>
      </c>
      <c r="U119" s="1322">
        <v>0</v>
      </c>
      <c r="V119" s="1322">
        <v>0</v>
      </c>
      <c r="W119" s="1322">
        <v>0</v>
      </c>
      <c r="X119" s="1322">
        <v>0</v>
      </c>
      <c r="Y119" s="1323">
        <v>0</v>
      </c>
      <c r="Z119" s="1321">
        <v>0</v>
      </c>
      <c r="AA119" s="1322">
        <v>0</v>
      </c>
      <c r="AB119" s="1322">
        <v>0</v>
      </c>
      <c r="AC119" s="1322">
        <v>0</v>
      </c>
      <c r="AD119" s="1322">
        <v>0</v>
      </c>
      <c r="AE119" s="1322">
        <v>0</v>
      </c>
      <c r="AF119" s="1322">
        <v>0</v>
      </c>
      <c r="AG119" s="1322">
        <v>0</v>
      </c>
      <c r="AH119" s="1323">
        <v>0</v>
      </c>
      <c r="AI119" s="1321">
        <v>0</v>
      </c>
      <c r="AJ119" s="1322">
        <v>0</v>
      </c>
      <c r="AK119" s="1322">
        <v>0</v>
      </c>
      <c r="AL119" s="1322">
        <v>0</v>
      </c>
      <c r="AM119" s="1322">
        <v>0</v>
      </c>
      <c r="AN119" s="1323">
        <v>0</v>
      </c>
      <c r="AO119" s="1321">
        <v>0</v>
      </c>
      <c r="AP119" s="1323">
        <v>0</v>
      </c>
      <c r="AQ119" s="1321">
        <v>0</v>
      </c>
      <c r="AR119" s="1322">
        <v>0</v>
      </c>
      <c r="AS119" s="1322">
        <v>0</v>
      </c>
      <c r="AT119" s="1322">
        <v>0</v>
      </c>
      <c r="AU119" s="1322">
        <v>0</v>
      </c>
      <c r="AV119" s="1323">
        <v>0</v>
      </c>
      <c r="AW119" s="1321">
        <v>0</v>
      </c>
      <c r="AX119" s="1323">
        <v>0</v>
      </c>
      <c r="AY119" s="1323">
        <v>0.13478185000000001</v>
      </c>
    </row>
    <row r="120" spans="1:51" ht="15.75" thickBot="1" x14ac:dyDescent="0.3">
      <c r="A120" s="736"/>
      <c r="B120" s="736" t="s">
        <v>719</v>
      </c>
      <c r="C120" s="1321">
        <v>0</v>
      </c>
      <c r="D120" s="1322">
        <v>0</v>
      </c>
      <c r="E120" s="1322">
        <v>0</v>
      </c>
      <c r="F120" s="1322">
        <v>0</v>
      </c>
      <c r="G120" s="1322">
        <v>0</v>
      </c>
      <c r="H120" s="1323">
        <v>0</v>
      </c>
      <c r="I120" s="1321">
        <v>0</v>
      </c>
      <c r="J120" s="1322">
        <v>0</v>
      </c>
      <c r="K120" s="1322">
        <v>0</v>
      </c>
      <c r="L120" s="1322">
        <v>0</v>
      </c>
      <c r="M120" s="1322">
        <v>0</v>
      </c>
      <c r="N120" s="1322">
        <v>0</v>
      </c>
      <c r="O120" s="1323">
        <v>0</v>
      </c>
      <c r="P120" s="1321">
        <v>0</v>
      </c>
      <c r="Q120" s="1322">
        <v>0</v>
      </c>
      <c r="R120" s="1322">
        <v>0</v>
      </c>
      <c r="S120" s="1322">
        <v>0</v>
      </c>
      <c r="T120" s="1322">
        <v>0</v>
      </c>
      <c r="U120" s="1322">
        <v>0</v>
      </c>
      <c r="V120" s="1322">
        <v>0</v>
      </c>
      <c r="W120" s="1322">
        <v>0</v>
      </c>
      <c r="X120" s="1322">
        <v>0</v>
      </c>
      <c r="Y120" s="1323">
        <v>0</v>
      </c>
      <c r="Z120" s="1321">
        <v>0</v>
      </c>
      <c r="AA120" s="1322">
        <v>0</v>
      </c>
      <c r="AB120" s="1322">
        <v>0</v>
      </c>
      <c r="AC120" s="1322">
        <v>0</v>
      </c>
      <c r="AD120" s="1322">
        <v>0</v>
      </c>
      <c r="AE120" s="1322">
        <v>0</v>
      </c>
      <c r="AF120" s="1322">
        <v>0</v>
      </c>
      <c r="AG120" s="1322">
        <v>0</v>
      </c>
      <c r="AH120" s="1323">
        <v>0</v>
      </c>
      <c r="AI120" s="1321">
        <v>0</v>
      </c>
      <c r="AJ120" s="1322">
        <v>0</v>
      </c>
      <c r="AK120" s="1322">
        <v>10.760229881799999</v>
      </c>
      <c r="AL120" s="1322">
        <v>0</v>
      </c>
      <c r="AM120" s="1322">
        <v>8.0375200289999995</v>
      </c>
      <c r="AN120" s="1323">
        <v>0</v>
      </c>
      <c r="AO120" s="1321">
        <v>0</v>
      </c>
      <c r="AP120" s="1323">
        <v>0</v>
      </c>
      <c r="AQ120" s="1321">
        <v>0</v>
      </c>
      <c r="AR120" s="1322">
        <v>0</v>
      </c>
      <c r="AS120" s="1322">
        <v>0</v>
      </c>
      <c r="AT120" s="1322">
        <v>0</v>
      </c>
      <c r="AU120" s="1322">
        <v>0</v>
      </c>
      <c r="AV120" s="1323">
        <v>0</v>
      </c>
      <c r="AW120" s="1321">
        <v>0</v>
      </c>
      <c r="AX120" s="1323">
        <v>0</v>
      </c>
      <c r="AY120" s="1323">
        <v>18.7977499108</v>
      </c>
    </row>
    <row r="121" spans="1:51" ht="15.75" thickBot="1" x14ac:dyDescent="0.3">
      <c r="A121" s="2038" t="s">
        <v>1645</v>
      </c>
      <c r="B121" s="2039"/>
      <c r="C121" s="1188">
        <v>98.225371952400025</v>
      </c>
      <c r="D121" s="1189">
        <v>144.4546673934</v>
      </c>
      <c r="E121" s="1189">
        <v>109.3572330046</v>
      </c>
      <c r="F121" s="1189">
        <v>163.9905330672</v>
      </c>
      <c r="G121" s="1189">
        <v>19.822160365000006</v>
      </c>
      <c r="H121" s="1190">
        <v>366.88135208760008</v>
      </c>
      <c r="I121" s="1188">
        <v>129.1416699552</v>
      </c>
      <c r="J121" s="1189">
        <v>105.28299538120001</v>
      </c>
      <c r="K121" s="1189">
        <v>201.20175839540005</v>
      </c>
      <c r="L121" s="1189">
        <v>96.38323968840001</v>
      </c>
      <c r="M121" s="1189">
        <v>197.82077261519999</v>
      </c>
      <c r="N121" s="1189">
        <v>71.767041313800007</v>
      </c>
      <c r="O121" s="1190">
        <v>38.71850199</v>
      </c>
      <c r="P121" s="1188">
        <v>130.81451731319999</v>
      </c>
      <c r="Q121" s="1189">
        <v>200.49496950839998</v>
      </c>
      <c r="R121" s="1189">
        <v>151.87062305940003</v>
      </c>
      <c r="S121" s="1189">
        <v>147.78556920540001</v>
      </c>
      <c r="T121" s="1189">
        <v>34.867160927199997</v>
      </c>
      <c r="U121" s="1189">
        <v>51.886891310800003</v>
      </c>
      <c r="V121" s="1189">
        <v>68.075342398000004</v>
      </c>
      <c r="W121" s="1189">
        <v>31.203520646200001</v>
      </c>
      <c r="X121" s="1189">
        <v>63.727557404000002</v>
      </c>
      <c r="Y121" s="1190">
        <v>33.800134369400006</v>
      </c>
      <c r="Z121" s="1188">
        <v>62.647720619400005</v>
      </c>
      <c r="AA121" s="1189">
        <v>259.44351696760003</v>
      </c>
      <c r="AB121" s="1189">
        <v>179.67068964180001</v>
      </c>
      <c r="AC121" s="1189">
        <v>110.34619667260002</v>
      </c>
      <c r="AD121" s="1189">
        <v>7.1876145978000006</v>
      </c>
      <c r="AE121" s="1189">
        <v>211.54678753180002</v>
      </c>
      <c r="AF121" s="1189">
        <v>130.80877823719999</v>
      </c>
      <c r="AG121" s="1189">
        <v>173.68941894079998</v>
      </c>
      <c r="AH121" s="1190">
        <v>36.970507859599998</v>
      </c>
      <c r="AI121" s="1188">
        <v>156.91389522760002</v>
      </c>
      <c r="AJ121" s="1189">
        <v>102.8427878058</v>
      </c>
      <c r="AK121" s="1189">
        <v>154.91806836800001</v>
      </c>
      <c r="AL121" s="1189">
        <v>99.253503133400002</v>
      </c>
      <c r="AM121" s="1189">
        <v>284.10001358900007</v>
      </c>
      <c r="AN121" s="1190">
        <v>542.99082941179995</v>
      </c>
      <c r="AO121" s="1188">
        <v>0</v>
      </c>
      <c r="AP121" s="1190">
        <v>0</v>
      </c>
      <c r="AQ121" s="1188">
        <v>77.96197028200001</v>
      </c>
      <c r="AR121" s="1189">
        <v>101.84823618759998</v>
      </c>
      <c r="AS121" s="1189">
        <v>67.637031821799994</v>
      </c>
      <c r="AT121" s="1189">
        <v>114.00004986020002</v>
      </c>
      <c r="AU121" s="1189">
        <v>26.489828191400004</v>
      </c>
      <c r="AV121" s="1190">
        <v>147.19115253779998</v>
      </c>
      <c r="AW121" s="1188">
        <v>19.731548683</v>
      </c>
      <c r="AX121" s="1190">
        <v>295.96757719340002</v>
      </c>
      <c r="AY121" s="1190">
        <v>6021.7313067128007</v>
      </c>
    </row>
    <row r="122" spans="1:51" x14ac:dyDescent="0.25">
      <c r="A122" s="2027" t="s">
        <v>833</v>
      </c>
      <c r="B122" s="2027"/>
      <c r="C122" s="1325">
        <v>0</v>
      </c>
      <c r="D122" s="1326">
        <v>4.5184453300000005</v>
      </c>
      <c r="E122" s="1326">
        <v>8.5462689480000016</v>
      </c>
      <c r="F122" s="1326">
        <v>0</v>
      </c>
      <c r="G122" s="1326">
        <v>0</v>
      </c>
      <c r="H122" s="1327">
        <v>0</v>
      </c>
      <c r="I122" s="1325">
        <v>0</v>
      </c>
      <c r="J122" s="1326">
        <v>30.768806082000001</v>
      </c>
      <c r="K122" s="1326">
        <v>0</v>
      </c>
      <c r="L122" s="1326">
        <v>47.792310769000004</v>
      </c>
      <c r="M122" s="1326">
        <v>0</v>
      </c>
      <c r="N122" s="1326">
        <v>0</v>
      </c>
      <c r="O122" s="1327">
        <v>9.1722950549999993</v>
      </c>
      <c r="P122" s="1325">
        <v>0</v>
      </c>
      <c r="Q122" s="1326">
        <v>0</v>
      </c>
      <c r="R122" s="1326">
        <v>0.47690102600000006</v>
      </c>
      <c r="S122" s="1326">
        <v>0</v>
      </c>
      <c r="T122" s="1326">
        <v>2.5630136490000002</v>
      </c>
      <c r="U122" s="1326">
        <v>1.1494489776000001</v>
      </c>
      <c r="V122" s="1326">
        <v>0</v>
      </c>
      <c r="W122" s="1326">
        <v>1.839682558</v>
      </c>
      <c r="X122" s="1326">
        <v>0</v>
      </c>
      <c r="Y122" s="1327">
        <v>1.9151624520000003</v>
      </c>
      <c r="Z122" s="1325">
        <v>0</v>
      </c>
      <c r="AA122" s="1326">
        <v>0</v>
      </c>
      <c r="AB122" s="1326">
        <v>28.927282300000002</v>
      </c>
      <c r="AC122" s="1326">
        <v>26.338311440000002</v>
      </c>
      <c r="AD122" s="1326">
        <v>0</v>
      </c>
      <c r="AE122" s="1326">
        <v>36.75644595</v>
      </c>
      <c r="AF122" s="1326">
        <v>0</v>
      </c>
      <c r="AG122" s="1326">
        <v>0</v>
      </c>
      <c r="AH122" s="1327">
        <v>2.1271998384000002</v>
      </c>
      <c r="AI122" s="1325">
        <v>0</v>
      </c>
      <c r="AJ122" s="1326">
        <v>2.1248136560000002</v>
      </c>
      <c r="AK122" s="1326">
        <v>0</v>
      </c>
      <c r="AL122" s="1326">
        <v>0</v>
      </c>
      <c r="AM122" s="1326">
        <v>0</v>
      </c>
      <c r="AN122" s="1327">
        <v>0</v>
      </c>
      <c r="AO122" s="1325">
        <v>0</v>
      </c>
      <c r="AP122" s="1327">
        <v>0</v>
      </c>
      <c r="AQ122" s="1325">
        <v>0</v>
      </c>
      <c r="AR122" s="1326">
        <v>0</v>
      </c>
      <c r="AS122" s="1326">
        <v>8.5229874800000012</v>
      </c>
      <c r="AT122" s="1326">
        <v>11.976709360000001</v>
      </c>
      <c r="AU122" s="1326">
        <v>0</v>
      </c>
      <c r="AV122" s="1327">
        <v>0</v>
      </c>
      <c r="AW122" s="1325">
        <v>2.1357707909999997</v>
      </c>
      <c r="AX122" s="1327">
        <v>0</v>
      </c>
      <c r="AY122" s="1327">
        <v>227.65185566200003</v>
      </c>
    </row>
    <row r="123" spans="1:51" ht="15.75" thickBot="1" x14ac:dyDescent="0.3">
      <c r="A123" s="2028" t="s">
        <v>1646</v>
      </c>
      <c r="B123" s="2028"/>
      <c r="C123" s="1325">
        <v>45.166963249799998</v>
      </c>
      <c r="D123" s="1326">
        <v>44.627150398599994</v>
      </c>
      <c r="E123" s="1326">
        <v>62.068858384399995</v>
      </c>
      <c r="F123" s="1326">
        <v>10.880111606</v>
      </c>
      <c r="G123" s="1326">
        <v>2.0792015159999999</v>
      </c>
      <c r="H123" s="1327">
        <v>55.185231378200001</v>
      </c>
      <c r="I123" s="1325">
        <v>9.2695918069999994</v>
      </c>
      <c r="J123" s="1326">
        <v>20.165382423200001</v>
      </c>
      <c r="K123" s="1326">
        <v>23.233868312200002</v>
      </c>
      <c r="L123" s="1326">
        <v>69.479435673200001</v>
      </c>
      <c r="M123" s="1326">
        <v>28.404865860000005</v>
      </c>
      <c r="N123" s="1326">
        <v>32.632589535000001</v>
      </c>
      <c r="O123" s="1327">
        <v>16.219452799200003</v>
      </c>
      <c r="P123" s="1325">
        <v>31.819622116799998</v>
      </c>
      <c r="Q123" s="1326">
        <v>27.268818304000003</v>
      </c>
      <c r="R123" s="1326">
        <v>107.08246921540001</v>
      </c>
      <c r="S123" s="1326">
        <v>25.8399622124</v>
      </c>
      <c r="T123" s="1326">
        <v>8.6808703114000014</v>
      </c>
      <c r="U123" s="1326">
        <v>7.678487660200001</v>
      </c>
      <c r="V123" s="1326">
        <v>6.7110716638000012</v>
      </c>
      <c r="W123" s="1326">
        <v>5.1491866579999996</v>
      </c>
      <c r="X123" s="1326">
        <v>13.748794095399999</v>
      </c>
      <c r="Y123" s="1327">
        <v>2.6718454224000006</v>
      </c>
      <c r="Z123" s="1325">
        <v>17.439577750000002</v>
      </c>
      <c r="AA123" s="1326">
        <v>217.46722313540002</v>
      </c>
      <c r="AB123" s="1326">
        <v>39.435476536399996</v>
      </c>
      <c r="AC123" s="1326">
        <v>37.383363239600001</v>
      </c>
      <c r="AD123" s="1326">
        <v>0.66126414339999995</v>
      </c>
      <c r="AE123" s="1326">
        <v>79.128235589200003</v>
      </c>
      <c r="AF123" s="1326">
        <v>15.928381901600002</v>
      </c>
      <c r="AG123" s="1326">
        <v>54.594323600600006</v>
      </c>
      <c r="AH123" s="1327">
        <v>4.7077285080000006</v>
      </c>
      <c r="AI123" s="1325">
        <v>21.372875781600001</v>
      </c>
      <c r="AJ123" s="1326">
        <v>165.0065789176</v>
      </c>
      <c r="AK123" s="1326">
        <v>4.3823652250000009</v>
      </c>
      <c r="AL123" s="1326">
        <v>153.0552853774</v>
      </c>
      <c r="AM123" s="1326">
        <v>114.0807563882</v>
      </c>
      <c r="AN123" s="1327">
        <v>151.93828028960002</v>
      </c>
      <c r="AO123" s="1325">
        <v>4.3199837464000002</v>
      </c>
      <c r="AP123" s="1327">
        <v>0.70745931479999991</v>
      </c>
      <c r="AQ123" s="1325">
        <v>48.050309400800003</v>
      </c>
      <c r="AR123" s="1326">
        <v>35.256936729000003</v>
      </c>
      <c r="AS123" s="1326">
        <v>7.7308539504000011</v>
      </c>
      <c r="AT123" s="1326">
        <v>8.4569515422000006</v>
      </c>
      <c r="AU123" s="1326">
        <v>13.6577913934</v>
      </c>
      <c r="AV123" s="1327">
        <v>10.736529199200001</v>
      </c>
      <c r="AW123" s="1325">
        <v>26.2871479822</v>
      </c>
      <c r="AX123" s="1327">
        <v>76.223086300199995</v>
      </c>
      <c r="AY123" s="1327">
        <v>1964.0725965447996</v>
      </c>
    </row>
    <row r="124" spans="1:51" ht="15.75" thickBot="1" x14ac:dyDescent="0.3">
      <c r="A124" s="1199" t="s">
        <v>1</v>
      </c>
      <c r="B124" s="1187"/>
      <c r="C124" s="1188">
        <v>143.39233520220003</v>
      </c>
      <c r="D124" s="1189">
        <v>193.600263122</v>
      </c>
      <c r="E124" s="1189">
        <v>179.972360337</v>
      </c>
      <c r="F124" s="1189">
        <v>174.87064467319999</v>
      </c>
      <c r="G124" s="1189">
        <v>21.901361881000007</v>
      </c>
      <c r="H124" s="1190">
        <v>422.06658346580008</v>
      </c>
      <c r="I124" s="1188">
        <v>138.41126176220001</v>
      </c>
      <c r="J124" s="1189">
        <v>156.21718388639999</v>
      </c>
      <c r="K124" s="1189">
        <v>224.43562670760005</v>
      </c>
      <c r="L124" s="1189">
        <v>213.65498613060004</v>
      </c>
      <c r="M124" s="1189">
        <v>226.22563847519999</v>
      </c>
      <c r="N124" s="1189">
        <v>104.3996308488</v>
      </c>
      <c r="O124" s="1190">
        <v>64.110249844199998</v>
      </c>
      <c r="P124" s="1188">
        <v>162.63413942999998</v>
      </c>
      <c r="Q124" s="1189">
        <v>227.76378781239998</v>
      </c>
      <c r="R124" s="1189">
        <v>259.42999330080005</v>
      </c>
      <c r="S124" s="1189">
        <v>173.6255314178</v>
      </c>
      <c r="T124" s="1189">
        <v>46.111044887599995</v>
      </c>
      <c r="U124" s="1189">
        <v>60.714827948600004</v>
      </c>
      <c r="V124" s="1189">
        <v>74.786414061800002</v>
      </c>
      <c r="W124" s="1189">
        <v>38.192389862200002</v>
      </c>
      <c r="X124" s="1189">
        <v>77.476351499399996</v>
      </c>
      <c r="Y124" s="1190">
        <v>38.3871422438</v>
      </c>
      <c r="Z124" s="1188">
        <v>80.087298369400003</v>
      </c>
      <c r="AA124" s="1189">
        <v>476.91074010300008</v>
      </c>
      <c r="AB124" s="1189">
        <v>248.0334484782</v>
      </c>
      <c r="AC124" s="1189">
        <v>174.06787135220003</v>
      </c>
      <c r="AD124" s="1189">
        <v>7.8488787412000001</v>
      </c>
      <c r="AE124" s="1189">
        <v>327.43146907100004</v>
      </c>
      <c r="AF124" s="1189">
        <v>146.73716013879999</v>
      </c>
      <c r="AG124" s="1189">
        <v>228.28374254139999</v>
      </c>
      <c r="AH124" s="1190">
        <v>43.805436206000003</v>
      </c>
      <c r="AI124" s="1188">
        <v>178.28677100920004</v>
      </c>
      <c r="AJ124" s="1189">
        <v>269.97418037939997</v>
      </c>
      <c r="AK124" s="1189">
        <v>159.30043359300001</v>
      </c>
      <c r="AL124" s="1189">
        <v>252.30878851080001</v>
      </c>
      <c r="AM124" s="1189">
        <v>398.18076997720004</v>
      </c>
      <c r="AN124" s="1190">
        <v>694.92910970139997</v>
      </c>
      <c r="AO124" s="1188">
        <v>4.3199837464000002</v>
      </c>
      <c r="AP124" s="1190">
        <v>0.70745931479999991</v>
      </c>
      <c r="AQ124" s="1188">
        <v>126.01227968280001</v>
      </c>
      <c r="AR124" s="1189">
        <v>137.1051729166</v>
      </c>
      <c r="AS124" s="1189">
        <v>83.890873252199995</v>
      </c>
      <c r="AT124" s="1189">
        <v>134.43371076240001</v>
      </c>
      <c r="AU124" s="1189">
        <v>40.147619584800005</v>
      </c>
      <c r="AV124" s="1190">
        <v>157.92768173699997</v>
      </c>
      <c r="AW124" s="1188">
        <v>48.154467456199995</v>
      </c>
      <c r="AX124" s="1190">
        <v>372.19066349360003</v>
      </c>
      <c r="AY124" s="1190">
        <v>8213.4557589196011</v>
      </c>
    </row>
  </sheetData>
  <mergeCells count="15">
    <mergeCell ref="A122:B122"/>
    <mergeCell ref="A123:B123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  <mergeCell ref="AW5:AX5"/>
    <mergeCell ref="AY5:AY6"/>
    <mergeCell ref="A121:B121"/>
  </mergeCells>
  <conditionalFormatting sqref="A32:B32">
    <cfRule type="expression" dxfId="154" priority="53" stopIfTrue="1">
      <formula>$A$29&lt;&gt;""</formula>
    </cfRule>
  </conditionalFormatting>
  <conditionalFormatting sqref="A8:B8">
    <cfRule type="expression" dxfId="153" priority="89" stopIfTrue="1">
      <formula>$A$9&lt;&gt;""</formula>
    </cfRule>
  </conditionalFormatting>
  <conditionalFormatting sqref="A9:B9">
    <cfRule type="expression" dxfId="152" priority="88" stopIfTrue="1">
      <formula>$A$10&lt;&gt;""</formula>
    </cfRule>
  </conditionalFormatting>
  <conditionalFormatting sqref="A10:B10">
    <cfRule type="expression" dxfId="151" priority="87" stopIfTrue="1">
      <formula>$A$11&lt;&gt;""</formula>
    </cfRule>
  </conditionalFormatting>
  <conditionalFormatting sqref="A11:B11">
    <cfRule type="expression" dxfId="150" priority="86" stopIfTrue="1">
      <formula>$A$12&lt;&gt;""</formula>
    </cfRule>
  </conditionalFormatting>
  <conditionalFormatting sqref="A12:B12">
    <cfRule type="expression" dxfId="149" priority="85" stopIfTrue="1">
      <formula>$A$13&lt;&gt;""</formula>
    </cfRule>
  </conditionalFormatting>
  <conditionalFormatting sqref="A13:B13">
    <cfRule type="expression" dxfId="148" priority="84" stopIfTrue="1">
      <formula>$A$14&lt;&gt;""</formula>
    </cfRule>
  </conditionalFormatting>
  <conditionalFormatting sqref="A14:B14">
    <cfRule type="expression" dxfId="147" priority="83" stopIfTrue="1">
      <formula>$A$15&lt;&gt;""</formula>
    </cfRule>
  </conditionalFormatting>
  <conditionalFormatting sqref="A15:B15">
    <cfRule type="expression" dxfId="146" priority="82" stopIfTrue="1">
      <formula>$A$16&lt;&gt;""</formula>
    </cfRule>
  </conditionalFormatting>
  <conditionalFormatting sqref="A16:B16">
    <cfRule type="expression" dxfId="145" priority="81" stopIfTrue="1">
      <formula>$A$17&lt;&gt;""</formula>
    </cfRule>
  </conditionalFormatting>
  <conditionalFormatting sqref="A17:B17">
    <cfRule type="expression" dxfId="144" priority="80" stopIfTrue="1">
      <formula>$A$18&lt;&gt;""</formula>
    </cfRule>
  </conditionalFormatting>
  <conditionalFormatting sqref="A19:B19">
    <cfRule type="expression" dxfId="143" priority="79" stopIfTrue="1">
      <formula>$A$20&lt;&gt;""</formula>
    </cfRule>
  </conditionalFormatting>
  <conditionalFormatting sqref="C66:AN66 AP66:AX66 C68:AN68 AP68:AX68 C70:AN70 AP70:AX70 C76:AN76 AP76:AX76 C78:AN78 AP78:AX78 C100:AN100 AP100:AX100 C112:AN112 AP112:AX112 C72:AN72 AP72:AX72 C102:AN102 AP102:AX102">
    <cfRule type="expression" dxfId="142" priority="78" stopIfTrue="1">
      <formula>$A$22&lt;&gt;""</formula>
    </cfRule>
  </conditionalFormatting>
  <conditionalFormatting sqref="A22:B22">
    <cfRule type="expression" dxfId="141" priority="77" stopIfTrue="1">
      <formula>$A$23&lt;&gt;""</formula>
    </cfRule>
  </conditionalFormatting>
  <conditionalFormatting sqref="A23:B23">
    <cfRule type="expression" dxfId="140" priority="76" stopIfTrue="1">
      <formula>$A$24&lt;&gt;""</formula>
    </cfRule>
  </conditionalFormatting>
  <conditionalFormatting sqref="A25:B25">
    <cfRule type="expression" dxfId="139" priority="75" stopIfTrue="1">
      <formula>$A$26&lt;&gt;""</formula>
    </cfRule>
  </conditionalFormatting>
  <conditionalFormatting sqref="A26:B26">
    <cfRule type="expression" dxfId="138" priority="74" stopIfTrue="1">
      <formula>$A$27&lt;&gt;""</formula>
    </cfRule>
  </conditionalFormatting>
  <conditionalFormatting sqref="A27:B27">
    <cfRule type="expression" dxfId="137" priority="73" stopIfTrue="1">
      <formula>$A$28&lt;&gt;""</formula>
    </cfRule>
  </conditionalFormatting>
  <conditionalFormatting sqref="A28:B28">
    <cfRule type="expression" dxfId="136" priority="72" stopIfTrue="1">
      <formula>$A$29&lt;&gt;""</formula>
    </cfRule>
  </conditionalFormatting>
  <conditionalFormatting sqref="A29:B29">
    <cfRule type="expression" dxfId="135" priority="71" stopIfTrue="1">
      <formula>$A$30&lt;&gt;""</formula>
    </cfRule>
  </conditionalFormatting>
  <conditionalFormatting sqref="A30:B30">
    <cfRule type="expression" dxfId="134" priority="70" stopIfTrue="1">
      <formula>$A$31&lt;&gt;""</formula>
    </cfRule>
  </conditionalFormatting>
  <conditionalFormatting sqref="A31:B31">
    <cfRule type="expression" dxfId="133" priority="69" stopIfTrue="1">
      <formula>$A$32&lt;&gt;""</formula>
    </cfRule>
  </conditionalFormatting>
  <conditionalFormatting sqref="A36:B36">
    <cfRule type="expression" dxfId="132" priority="68" stopIfTrue="1">
      <formula>$A$37&lt;&gt;""</formula>
    </cfRule>
  </conditionalFormatting>
  <conditionalFormatting sqref="A37:B37">
    <cfRule type="expression" dxfId="131" priority="67" stopIfTrue="1">
      <formula>$A$38&lt;&gt;""</formula>
    </cfRule>
  </conditionalFormatting>
  <conditionalFormatting sqref="A38:B38">
    <cfRule type="expression" dxfId="130" priority="66" stopIfTrue="1">
      <formula>$A$39&lt;&gt;""</formula>
    </cfRule>
  </conditionalFormatting>
  <conditionalFormatting sqref="A39:B39">
    <cfRule type="expression" dxfId="129" priority="65" stopIfTrue="1">
      <formula>$A$40&lt;&gt;""</formula>
    </cfRule>
  </conditionalFormatting>
  <conditionalFormatting sqref="A40:B40">
    <cfRule type="expression" dxfId="128" priority="64" stopIfTrue="1">
      <formula>$A$41&lt;&gt;""</formula>
    </cfRule>
  </conditionalFormatting>
  <conditionalFormatting sqref="A41:B41">
    <cfRule type="expression" dxfId="127" priority="63" stopIfTrue="1">
      <formula>$A$42&lt;&gt;""</formula>
    </cfRule>
  </conditionalFormatting>
  <conditionalFormatting sqref="A42:B42">
    <cfRule type="expression" dxfId="126" priority="62" stopIfTrue="1">
      <formula>$A$43&lt;&gt;""</formula>
    </cfRule>
  </conditionalFormatting>
  <conditionalFormatting sqref="A7:AN7 AP7:AX7">
    <cfRule type="expression" dxfId="125" priority="61" stopIfTrue="1">
      <formula>$A$8&lt;&gt;""</formula>
    </cfRule>
  </conditionalFormatting>
  <conditionalFormatting sqref="A50:B50">
    <cfRule type="expression" dxfId="124" priority="60" stopIfTrue="1">
      <formula>$A$51&lt;&gt;""</formula>
    </cfRule>
  </conditionalFormatting>
  <conditionalFormatting sqref="A57:B57">
    <cfRule type="expression" dxfId="123" priority="59" stopIfTrue="1">
      <formula>$A$58&lt;&gt;""</formula>
    </cfRule>
  </conditionalFormatting>
  <conditionalFormatting sqref="A79:B79">
    <cfRule type="expression" dxfId="122" priority="57" stopIfTrue="1">
      <formula>$A$80&lt;&gt;""</formula>
    </cfRule>
  </conditionalFormatting>
  <conditionalFormatting sqref="A81:B81">
    <cfRule type="expression" dxfId="121" priority="56" stopIfTrue="1">
      <formula>$A$82&lt;&gt;""</formula>
    </cfRule>
  </conditionalFormatting>
  <conditionalFormatting sqref="A87:B87">
    <cfRule type="expression" dxfId="120" priority="55" stopIfTrue="1">
      <formula>$A$88&lt;&gt;""</formula>
    </cfRule>
  </conditionalFormatting>
  <conditionalFormatting sqref="A20:B20">
    <cfRule type="expression" dxfId="119" priority="54" stopIfTrue="1">
      <formula>$A$20&lt;&gt;""</formula>
    </cfRule>
  </conditionalFormatting>
  <conditionalFormatting sqref="C124:AN124 AP124:AX124">
    <cfRule type="expression" dxfId="118" priority="51" stopIfTrue="1">
      <formula>$A$22&lt;&gt;""</formula>
    </cfRule>
  </conditionalFormatting>
  <conditionalFormatting sqref="AO66 AO68 AO70 AO76 AO78 AO100 AO112 AO72 AO102">
    <cfRule type="expression" dxfId="117" priority="50" stopIfTrue="1">
      <formula>$A$22&lt;&gt;""</formula>
    </cfRule>
  </conditionalFormatting>
  <conditionalFormatting sqref="AO7">
    <cfRule type="expression" dxfId="116" priority="49" stopIfTrue="1">
      <formula>$A$8&lt;&gt;""</formula>
    </cfRule>
  </conditionalFormatting>
  <conditionalFormatting sqref="AO124">
    <cfRule type="expression" dxfId="115" priority="47" stopIfTrue="1">
      <formula>$A$22&lt;&gt;""</formula>
    </cfRule>
  </conditionalFormatting>
  <conditionalFormatting sqref="A21:AN21 AP21:AX21">
    <cfRule type="expression" dxfId="114" priority="46" stopIfTrue="1">
      <formula>$A$8&lt;&gt;""</formula>
    </cfRule>
  </conditionalFormatting>
  <conditionalFormatting sqref="AO21">
    <cfRule type="expression" dxfId="113" priority="45" stopIfTrue="1">
      <formula>$A$8&lt;&gt;""</formula>
    </cfRule>
  </conditionalFormatting>
  <conditionalFormatting sqref="A35:AN35 AP35:AX35">
    <cfRule type="expression" dxfId="112" priority="44" stopIfTrue="1">
      <formula>$A$8&lt;&gt;""</formula>
    </cfRule>
  </conditionalFormatting>
  <conditionalFormatting sqref="AO35">
    <cfRule type="expression" dxfId="111" priority="43" stopIfTrue="1">
      <formula>$A$8&lt;&gt;""</formula>
    </cfRule>
  </conditionalFormatting>
  <conditionalFormatting sqref="AY66 AY68 AY70 AY76 AY78 AY100 AY112 AY72 AY102">
    <cfRule type="expression" dxfId="110" priority="23" stopIfTrue="1">
      <formula>$A$22&lt;&gt;""</formula>
    </cfRule>
  </conditionalFormatting>
  <conditionalFormatting sqref="AY7">
    <cfRule type="expression" dxfId="109" priority="22" stopIfTrue="1">
      <formula>$A$8&lt;&gt;""</formula>
    </cfRule>
  </conditionalFormatting>
  <conditionalFormatting sqref="AY124">
    <cfRule type="expression" dxfId="108" priority="20" stopIfTrue="1">
      <formula>$A$22&lt;&gt;""</formula>
    </cfRule>
  </conditionalFormatting>
  <conditionalFormatting sqref="AY21">
    <cfRule type="expression" dxfId="107" priority="19" stopIfTrue="1">
      <formula>$A$8&lt;&gt;""</formula>
    </cfRule>
  </conditionalFormatting>
  <conditionalFormatting sqref="AY35">
    <cfRule type="expression" dxfId="106" priority="18" stopIfTrue="1">
      <formula>$A$8&lt;&gt;""</formula>
    </cfRule>
  </conditionalFormatting>
  <conditionalFormatting sqref="C74:AN74 AP74:AX74">
    <cfRule type="expression" dxfId="105" priority="13" stopIfTrue="1">
      <formula>$A$22&lt;&gt;""</formula>
    </cfRule>
  </conditionalFormatting>
  <conditionalFormatting sqref="AO74">
    <cfRule type="expression" dxfId="104" priority="12" stopIfTrue="1">
      <formula>$A$22&lt;&gt;""</formula>
    </cfRule>
  </conditionalFormatting>
  <conditionalFormatting sqref="AY74">
    <cfRule type="expression" dxfId="103" priority="11" stopIfTrue="1">
      <formula>$A$22&lt;&gt;""</formula>
    </cfRule>
  </conditionalFormatting>
  <conditionalFormatting sqref="C98:AN98 AP98:AX98">
    <cfRule type="expression" dxfId="102" priority="10" stopIfTrue="1">
      <formula>$A$22&lt;&gt;""</formula>
    </cfRule>
  </conditionalFormatting>
  <conditionalFormatting sqref="AO98">
    <cfRule type="expression" dxfId="101" priority="9" stopIfTrue="1">
      <formula>$A$22&lt;&gt;""</formula>
    </cfRule>
  </conditionalFormatting>
  <conditionalFormatting sqref="AY98">
    <cfRule type="expression" dxfId="100" priority="8" stopIfTrue="1">
      <formula>$A$22&lt;&gt;""</formula>
    </cfRule>
  </conditionalFormatting>
  <conditionalFormatting sqref="C121:AN121 AP121:AX121">
    <cfRule type="expression" dxfId="99" priority="7" stopIfTrue="1">
      <formula>$A$22&lt;&gt;""</formula>
    </cfRule>
  </conditionalFormatting>
  <conditionalFormatting sqref="AO121">
    <cfRule type="expression" dxfId="98" priority="6" stopIfTrue="1">
      <formula>$A$22&lt;&gt;""</formula>
    </cfRule>
  </conditionalFormatting>
  <conditionalFormatting sqref="AY121">
    <cfRule type="expression" dxfId="97" priority="5" stopIfTrue="1">
      <formula>$A$22&lt;&gt;""</formula>
    </cfRule>
  </conditionalFormatting>
  <conditionalFormatting sqref="AY33">
    <cfRule type="expression" dxfId="96" priority="1" stopIfTrue="1">
      <formula>$A$8&lt;&gt;""</formula>
    </cfRule>
  </conditionalFormatting>
  <conditionalFormatting sqref="A34:B34">
    <cfRule type="expression" dxfId="95" priority="4" stopIfTrue="1">
      <formula>$A$37&lt;&gt;""</formula>
    </cfRule>
  </conditionalFormatting>
  <conditionalFormatting sqref="A33:AN33 AP33:AX33">
    <cfRule type="expression" dxfId="94" priority="3" stopIfTrue="1">
      <formula>$A$8&lt;&gt;""</formula>
    </cfRule>
  </conditionalFormatting>
  <conditionalFormatting sqref="AO33">
    <cfRule type="expression" dxfId="93" priority="2" stopIfTrue="1">
      <formula>$A$8&lt;&gt;""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Y124"/>
  <sheetViews>
    <sheetView showZeros="0" zoomScale="84" zoomScaleNormal="84" workbookViewId="0">
      <selection activeCell="A3" sqref="A3:AY3"/>
    </sheetView>
  </sheetViews>
  <sheetFormatPr defaultColWidth="11.42578125" defaultRowHeight="15" x14ac:dyDescent="0.25"/>
  <cols>
    <col min="1" max="16384" width="11.42578125" style="717"/>
  </cols>
  <sheetData>
    <row r="1" spans="1:51" x14ac:dyDescent="0.25">
      <c r="A1" s="2029" t="s">
        <v>1585</v>
      </c>
      <c r="B1" s="2030"/>
      <c r="C1" s="2030"/>
      <c r="D1" s="2030"/>
      <c r="E1" s="2030"/>
      <c r="F1" s="2030"/>
      <c r="G1" s="2030"/>
      <c r="H1" s="2030"/>
      <c r="I1" s="2030"/>
      <c r="J1" s="2030"/>
      <c r="K1" s="2030"/>
      <c r="L1" s="2030"/>
      <c r="M1" s="2030"/>
      <c r="N1" s="2030"/>
      <c r="O1" s="2030"/>
      <c r="P1" s="2030"/>
      <c r="Q1" s="2030"/>
      <c r="R1" s="2030"/>
      <c r="S1" s="2030"/>
      <c r="T1" s="2030"/>
      <c r="U1" s="2030"/>
      <c r="V1" s="2030"/>
      <c r="W1" s="2030"/>
      <c r="X1" s="2030"/>
      <c r="Y1" s="2030"/>
      <c r="Z1" s="2030"/>
      <c r="AA1" s="2030"/>
      <c r="AB1" s="2030"/>
      <c r="AC1" s="2030"/>
      <c r="AD1" s="2030"/>
      <c r="AE1" s="2030"/>
      <c r="AF1" s="2030"/>
      <c r="AG1" s="2030"/>
      <c r="AH1" s="2030"/>
      <c r="AI1" s="2030"/>
      <c r="AJ1" s="2030"/>
      <c r="AK1" s="2030"/>
      <c r="AL1" s="2030"/>
      <c r="AM1" s="2030"/>
      <c r="AN1" s="2030"/>
      <c r="AO1" s="2030"/>
      <c r="AP1" s="2030"/>
      <c r="AQ1" s="2030"/>
      <c r="AR1" s="2030"/>
      <c r="AS1" s="2030"/>
      <c r="AT1" s="2030"/>
      <c r="AU1" s="2030"/>
      <c r="AV1" s="2030"/>
      <c r="AW1" s="2030"/>
      <c r="AX1" s="2030"/>
      <c r="AY1" s="2030"/>
    </row>
    <row r="2" spans="1:51" x14ac:dyDescent="0.25">
      <c r="A2" s="2029" t="s">
        <v>2456</v>
      </c>
      <c r="B2" s="2030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030"/>
      <c r="T2" s="2030"/>
      <c r="U2" s="2030"/>
      <c r="V2" s="2030"/>
      <c r="W2" s="2030"/>
      <c r="X2" s="2030"/>
      <c r="Y2" s="2030"/>
      <c r="Z2" s="2030"/>
      <c r="AA2" s="2030"/>
      <c r="AB2" s="2030"/>
      <c r="AC2" s="2030"/>
      <c r="AD2" s="2030"/>
      <c r="AE2" s="2030"/>
      <c r="AF2" s="2030"/>
      <c r="AG2" s="2030"/>
      <c r="AH2" s="2030"/>
      <c r="AI2" s="2030"/>
      <c r="AJ2" s="2030"/>
      <c r="AK2" s="2030"/>
      <c r="AL2" s="2030"/>
      <c r="AM2" s="2030"/>
      <c r="AN2" s="2030"/>
      <c r="AO2" s="2030"/>
      <c r="AP2" s="2030"/>
      <c r="AQ2" s="2030"/>
      <c r="AR2" s="2030"/>
      <c r="AS2" s="2030"/>
      <c r="AT2" s="2030"/>
      <c r="AU2" s="2030"/>
      <c r="AV2" s="2030"/>
      <c r="AW2" s="2030"/>
      <c r="AX2" s="2030"/>
      <c r="AY2" s="2030"/>
    </row>
    <row r="3" spans="1:51" x14ac:dyDescent="0.25">
      <c r="A3" s="2029" t="s">
        <v>1647</v>
      </c>
      <c r="B3" s="2030"/>
      <c r="C3" s="2030"/>
      <c r="D3" s="2030"/>
      <c r="E3" s="2030"/>
      <c r="F3" s="2030"/>
      <c r="G3" s="2030"/>
      <c r="H3" s="2030"/>
      <c r="I3" s="2030"/>
      <c r="J3" s="2030"/>
      <c r="K3" s="2030"/>
      <c r="L3" s="2030"/>
      <c r="M3" s="2030"/>
      <c r="N3" s="2030"/>
      <c r="O3" s="2030"/>
      <c r="P3" s="2030"/>
      <c r="Q3" s="2030"/>
      <c r="R3" s="2030"/>
      <c r="S3" s="2030"/>
      <c r="T3" s="2030"/>
      <c r="U3" s="2030"/>
      <c r="V3" s="2030"/>
      <c r="W3" s="2030"/>
      <c r="X3" s="2030"/>
      <c r="Y3" s="2030"/>
      <c r="Z3" s="2030"/>
      <c r="AA3" s="2030"/>
      <c r="AB3" s="2030"/>
      <c r="AC3" s="2030"/>
      <c r="AD3" s="2030"/>
      <c r="AE3" s="2030"/>
      <c r="AF3" s="2030"/>
      <c r="AG3" s="2030"/>
      <c r="AH3" s="2030"/>
      <c r="AI3" s="2030"/>
      <c r="AJ3" s="2030"/>
      <c r="AK3" s="2030"/>
      <c r="AL3" s="2030"/>
      <c r="AM3" s="2030"/>
      <c r="AN3" s="2030"/>
      <c r="AO3" s="2030"/>
      <c r="AP3" s="2030"/>
      <c r="AQ3" s="2030"/>
      <c r="AR3" s="2030"/>
      <c r="AS3" s="2030"/>
      <c r="AT3" s="2030"/>
      <c r="AU3" s="2030"/>
      <c r="AV3" s="2030"/>
      <c r="AW3" s="2030"/>
      <c r="AX3" s="2030"/>
      <c r="AY3" s="2030"/>
    </row>
    <row r="4" spans="1:51" ht="19.5" thickBot="1" x14ac:dyDescent="0.35">
      <c r="A4" s="718"/>
      <c r="B4" s="719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</row>
    <row r="5" spans="1:51" ht="27" customHeight="1" thickBot="1" x14ac:dyDescent="0.3">
      <c r="A5" s="720" t="s">
        <v>781</v>
      </c>
      <c r="B5" s="721"/>
      <c r="C5" s="2031" t="s">
        <v>1586</v>
      </c>
      <c r="D5" s="2032"/>
      <c r="E5" s="2032"/>
      <c r="F5" s="2032"/>
      <c r="G5" s="2032"/>
      <c r="H5" s="2033"/>
      <c r="I5" s="2031" t="s">
        <v>1587</v>
      </c>
      <c r="J5" s="2032"/>
      <c r="K5" s="2032"/>
      <c r="L5" s="2032"/>
      <c r="M5" s="2032"/>
      <c r="N5" s="2032"/>
      <c r="O5" s="2033"/>
      <c r="P5" s="2031" t="s">
        <v>1588</v>
      </c>
      <c r="Q5" s="2032"/>
      <c r="R5" s="2032"/>
      <c r="S5" s="2032"/>
      <c r="T5" s="2032"/>
      <c r="U5" s="2032"/>
      <c r="V5" s="2032"/>
      <c r="W5" s="2032"/>
      <c r="X5" s="2032"/>
      <c r="Y5" s="2033"/>
      <c r="Z5" s="2031" t="s">
        <v>1589</v>
      </c>
      <c r="AA5" s="2032"/>
      <c r="AB5" s="2032"/>
      <c r="AC5" s="2032"/>
      <c r="AD5" s="2032"/>
      <c r="AE5" s="2032"/>
      <c r="AF5" s="2032"/>
      <c r="AG5" s="2032"/>
      <c r="AH5" s="2033"/>
      <c r="AI5" s="2031" t="s">
        <v>1590</v>
      </c>
      <c r="AJ5" s="2032"/>
      <c r="AK5" s="2032"/>
      <c r="AL5" s="2032"/>
      <c r="AM5" s="2032"/>
      <c r="AN5" s="2033"/>
      <c r="AO5" s="2031" t="s">
        <v>1591</v>
      </c>
      <c r="AP5" s="2033"/>
      <c r="AQ5" s="2040" t="s">
        <v>1592</v>
      </c>
      <c r="AR5" s="2041"/>
      <c r="AS5" s="2041"/>
      <c r="AT5" s="2041"/>
      <c r="AU5" s="2041"/>
      <c r="AV5" s="2042"/>
      <c r="AW5" s="2034" t="s">
        <v>2150</v>
      </c>
      <c r="AX5" s="2035"/>
      <c r="AY5" s="2036" t="s">
        <v>1</v>
      </c>
    </row>
    <row r="6" spans="1:51" ht="18.75" thickBot="1" x14ac:dyDescent="0.3">
      <c r="A6" s="1181" t="s">
        <v>822</v>
      </c>
      <c r="B6" s="1182"/>
      <c r="C6" s="1183" t="s">
        <v>1593</v>
      </c>
      <c r="D6" s="1181" t="s">
        <v>1594</v>
      </c>
      <c r="E6" s="1181" t="s">
        <v>1595</v>
      </c>
      <c r="F6" s="1181" t="s">
        <v>1596</v>
      </c>
      <c r="G6" s="1181" t="s">
        <v>1597</v>
      </c>
      <c r="H6" s="1184" t="s">
        <v>1598</v>
      </c>
      <c r="I6" s="1183" t="s">
        <v>1599</v>
      </c>
      <c r="J6" s="1181" t="s">
        <v>1600</v>
      </c>
      <c r="K6" s="1181" t="s">
        <v>1601</v>
      </c>
      <c r="L6" s="1181" t="s">
        <v>1602</v>
      </c>
      <c r="M6" s="1181" t="s">
        <v>1603</v>
      </c>
      <c r="N6" s="1181" t="s">
        <v>1604</v>
      </c>
      <c r="O6" s="1184" t="s">
        <v>1605</v>
      </c>
      <c r="P6" s="1183" t="s">
        <v>1606</v>
      </c>
      <c r="Q6" s="1181" t="s">
        <v>1607</v>
      </c>
      <c r="R6" s="1181" t="s">
        <v>1608</v>
      </c>
      <c r="S6" s="1181" t="s">
        <v>1609</v>
      </c>
      <c r="T6" s="1181" t="s">
        <v>1610</v>
      </c>
      <c r="U6" s="1181" t="s">
        <v>1611</v>
      </c>
      <c r="V6" s="1181" t="s">
        <v>1612</v>
      </c>
      <c r="W6" s="1181" t="s">
        <v>1613</v>
      </c>
      <c r="X6" s="1181" t="s">
        <v>1614</v>
      </c>
      <c r="Y6" s="1184" t="s">
        <v>1615</v>
      </c>
      <c r="Z6" s="1181" t="s">
        <v>1616</v>
      </c>
      <c r="AA6" s="1181" t="s">
        <v>1617</v>
      </c>
      <c r="AB6" s="1181" t="s">
        <v>1618</v>
      </c>
      <c r="AC6" s="1181" t="s">
        <v>1619</v>
      </c>
      <c r="AD6" s="1181" t="s">
        <v>1620</v>
      </c>
      <c r="AE6" s="1181" t="s">
        <v>1621</v>
      </c>
      <c r="AF6" s="1181" t="s">
        <v>1622</v>
      </c>
      <c r="AG6" s="1181" t="s">
        <v>1623</v>
      </c>
      <c r="AH6" s="1181" t="s">
        <v>1624</v>
      </c>
      <c r="AI6" s="1183" t="s">
        <v>1625</v>
      </c>
      <c r="AJ6" s="1181" t="s">
        <v>1626</v>
      </c>
      <c r="AK6" s="1181" t="s">
        <v>1627</v>
      </c>
      <c r="AL6" s="1181" t="s">
        <v>1628</v>
      </c>
      <c r="AM6" s="1181" t="s">
        <v>1629</v>
      </c>
      <c r="AN6" s="1184" t="s">
        <v>1630</v>
      </c>
      <c r="AO6" s="1183" t="s">
        <v>1631</v>
      </c>
      <c r="AP6" s="1181" t="s">
        <v>1632</v>
      </c>
      <c r="AQ6" s="1179" t="s">
        <v>1633</v>
      </c>
      <c r="AR6" s="720" t="s">
        <v>1634</v>
      </c>
      <c r="AS6" s="720" t="s">
        <v>1635</v>
      </c>
      <c r="AT6" s="720" t="s">
        <v>1636</v>
      </c>
      <c r="AU6" s="720" t="s">
        <v>1637</v>
      </c>
      <c r="AV6" s="1180" t="s">
        <v>1638</v>
      </c>
      <c r="AW6" s="1181" t="s">
        <v>1639</v>
      </c>
      <c r="AX6" s="1185" t="s">
        <v>1640</v>
      </c>
      <c r="AY6" s="2037"/>
    </row>
    <row r="7" spans="1:51" ht="15.75" thickBot="1" x14ac:dyDescent="0.3">
      <c r="A7" s="1186" t="s">
        <v>1641</v>
      </c>
      <c r="B7" s="1187"/>
      <c r="C7" s="1703" t="s">
        <v>2292</v>
      </c>
      <c r="D7" s="1702">
        <v>7.6505741289547213E-3</v>
      </c>
      <c r="E7" s="1702" t="s">
        <v>2292</v>
      </c>
      <c r="F7" s="1702" t="s">
        <v>2292</v>
      </c>
      <c r="G7" s="1702" t="s">
        <v>2292</v>
      </c>
      <c r="H7" s="1701" t="s">
        <v>2292</v>
      </c>
      <c r="I7" s="1703" t="s">
        <v>2292</v>
      </c>
      <c r="J7" s="1702" t="s">
        <v>2292</v>
      </c>
      <c r="K7" s="1702" t="s">
        <v>2292</v>
      </c>
      <c r="L7" s="1702" t="s">
        <v>2292</v>
      </c>
      <c r="M7" s="1702" t="s">
        <v>2292</v>
      </c>
      <c r="N7" s="1702" t="s">
        <v>2292</v>
      </c>
      <c r="O7" s="1701" t="s">
        <v>2292</v>
      </c>
      <c r="P7" s="1703" t="s">
        <v>2292</v>
      </c>
      <c r="Q7" s="1702" t="s">
        <v>2292</v>
      </c>
      <c r="R7" s="1702" t="s">
        <v>2292</v>
      </c>
      <c r="S7" s="1702" t="s">
        <v>2292</v>
      </c>
      <c r="T7" s="1702" t="s">
        <v>2292</v>
      </c>
      <c r="U7" s="1702" t="s">
        <v>2292</v>
      </c>
      <c r="V7" s="1702" t="s">
        <v>2292</v>
      </c>
      <c r="W7" s="1702" t="s">
        <v>2292</v>
      </c>
      <c r="X7" s="1702" t="s">
        <v>2292</v>
      </c>
      <c r="Y7" s="1701" t="s">
        <v>2292</v>
      </c>
      <c r="Z7" s="1703" t="s">
        <v>2292</v>
      </c>
      <c r="AA7" s="1702" t="s">
        <v>2292</v>
      </c>
      <c r="AB7" s="1702" t="s">
        <v>2292</v>
      </c>
      <c r="AC7" s="1702" t="s">
        <v>2292</v>
      </c>
      <c r="AD7" s="1702" t="s">
        <v>2292</v>
      </c>
      <c r="AE7" s="1702" t="s">
        <v>2292</v>
      </c>
      <c r="AF7" s="1702">
        <v>1.2884428897299372E-2</v>
      </c>
      <c r="AG7" s="1702" t="s">
        <v>2292</v>
      </c>
      <c r="AH7" s="1701" t="s">
        <v>2292</v>
      </c>
      <c r="AI7" s="1703">
        <v>0.20919052895671905</v>
      </c>
      <c r="AJ7" s="1702">
        <v>4.3601245233368946E-2</v>
      </c>
      <c r="AK7" s="1702" t="s">
        <v>2292</v>
      </c>
      <c r="AL7" s="1702" t="s">
        <v>2292</v>
      </c>
      <c r="AM7" s="1702" t="s">
        <v>2292</v>
      </c>
      <c r="AN7" s="1701">
        <v>2.8446391918585903E-2</v>
      </c>
      <c r="AO7" s="1703" t="s">
        <v>2292</v>
      </c>
      <c r="AP7" s="1701" t="s">
        <v>2292</v>
      </c>
      <c r="AQ7" s="1700" t="s">
        <v>2292</v>
      </c>
      <c r="AR7" s="1699" t="s">
        <v>2292</v>
      </c>
      <c r="AS7" s="1699" t="s">
        <v>2292</v>
      </c>
      <c r="AT7" s="1699">
        <v>2.9239137889656404E-3</v>
      </c>
      <c r="AU7" s="1699" t="s">
        <v>2292</v>
      </c>
      <c r="AV7" s="1698" t="s">
        <v>2292</v>
      </c>
      <c r="AW7" s="1703" t="s">
        <v>2292</v>
      </c>
      <c r="AX7" s="1701">
        <v>2.898514494355527E-3</v>
      </c>
      <c r="AY7" s="1701">
        <v>8.9705225955818337E-3</v>
      </c>
    </row>
    <row r="8" spans="1:51" x14ac:dyDescent="0.25">
      <c r="A8" s="736"/>
      <c r="B8" s="736" t="s">
        <v>682</v>
      </c>
      <c r="C8" s="1697" t="s">
        <v>2292</v>
      </c>
      <c r="D8" s="1696" t="s">
        <v>2292</v>
      </c>
      <c r="E8" s="1696" t="s">
        <v>2292</v>
      </c>
      <c r="F8" s="1696" t="s">
        <v>2292</v>
      </c>
      <c r="G8" s="1696" t="s">
        <v>2292</v>
      </c>
      <c r="H8" s="1695" t="s">
        <v>2292</v>
      </c>
      <c r="I8" s="1697" t="s">
        <v>2292</v>
      </c>
      <c r="J8" s="1696" t="s">
        <v>2292</v>
      </c>
      <c r="K8" s="1696" t="s">
        <v>2292</v>
      </c>
      <c r="L8" s="1696" t="s">
        <v>2292</v>
      </c>
      <c r="M8" s="1696" t="s">
        <v>2292</v>
      </c>
      <c r="N8" s="1696" t="s">
        <v>2292</v>
      </c>
      <c r="O8" s="1695" t="s">
        <v>2292</v>
      </c>
      <c r="P8" s="1697" t="s">
        <v>2292</v>
      </c>
      <c r="Q8" s="1696" t="s">
        <v>2292</v>
      </c>
      <c r="R8" s="1696" t="s">
        <v>2292</v>
      </c>
      <c r="S8" s="1696" t="s">
        <v>2292</v>
      </c>
      <c r="T8" s="1696" t="s">
        <v>2292</v>
      </c>
      <c r="U8" s="1696" t="s">
        <v>2292</v>
      </c>
      <c r="V8" s="1696" t="s">
        <v>2292</v>
      </c>
      <c r="W8" s="1696" t="s">
        <v>2292</v>
      </c>
      <c r="X8" s="1696" t="s">
        <v>2292</v>
      </c>
      <c r="Y8" s="1695" t="s">
        <v>2292</v>
      </c>
      <c r="Z8" s="1697" t="s">
        <v>2292</v>
      </c>
      <c r="AA8" s="1696" t="s">
        <v>2292</v>
      </c>
      <c r="AB8" s="1696" t="s">
        <v>2292</v>
      </c>
      <c r="AC8" s="1696" t="s">
        <v>2292</v>
      </c>
      <c r="AD8" s="1696" t="s">
        <v>2292</v>
      </c>
      <c r="AE8" s="1696" t="s">
        <v>2292</v>
      </c>
      <c r="AF8" s="1696" t="s">
        <v>2292</v>
      </c>
      <c r="AG8" s="1696" t="s">
        <v>2292</v>
      </c>
      <c r="AH8" s="1695" t="s">
        <v>2292</v>
      </c>
      <c r="AI8" s="1697">
        <v>8.1489063377844784E-2</v>
      </c>
      <c r="AJ8" s="1696">
        <v>2.4030847721373566E-2</v>
      </c>
      <c r="AK8" s="1696" t="s">
        <v>2292</v>
      </c>
      <c r="AL8" s="1696" t="s">
        <v>2292</v>
      </c>
      <c r="AM8" s="1696" t="s">
        <v>2292</v>
      </c>
      <c r="AN8" s="1695">
        <v>6.1967526596350964E-3</v>
      </c>
      <c r="AO8" s="1697" t="s">
        <v>2292</v>
      </c>
      <c r="AP8" s="1695" t="s">
        <v>2292</v>
      </c>
      <c r="AQ8" s="1697" t="s">
        <v>2292</v>
      </c>
      <c r="AR8" s="1696" t="s">
        <v>2292</v>
      </c>
      <c r="AS8" s="1696" t="s">
        <v>2292</v>
      </c>
      <c r="AT8" s="1696" t="s">
        <v>2292</v>
      </c>
      <c r="AU8" s="1696" t="s">
        <v>2292</v>
      </c>
      <c r="AV8" s="1695" t="s">
        <v>2292</v>
      </c>
      <c r="AW8" s="1697" t="s">
        <v>2292</v>
      </c>
      <c r="AX8" s="1695" t="s">
        <v>2292</v>
      </c>
      <c r="AY8" s="1695">
        <v>3.0830426256208284E-3</v>
      </c>
    </row>
    <row r="9" spans="1:51" x14ac:dyDescent="0.25">
      <c r="A9" s="736"/>
      <c r="B9" s="736" t="s">
        <v>673</v>
      </c>
      <c r="C9" s="1697" t="s">
        <v>2292</v>
      </c>
      <c r="D9" s="1696" t="s">
        <v>2292</v>
      </c>
      <c r="E9" s="1696" t="s">
        <v>2292</v>
      </c>
      <c r="F9" s="1696" t="s">
        <v>2292</v>
      </c>
      <c r="G9" s="1696" t="s">
        <v>2292</v>
      </c>
      <c r="H9" s="1695" t="s">
        <v>2292</v>
      </c>
      <c r="I9" s="1697" t="s">
        <v>2292</v>
      </c>
      <c r="J9" s="1696" t="s">
        <v>2292</v>
      </c>
      <c r="K9" s="1696" t="s">
        <v>2292</v>
      </c>
      <c r="L9" s="1696" t="s">
        <v>2292</v>
      </c>
      <c r="M9" s="1696" t="s">
        <v>2292</v>
      </c>
      <c r="N9" s="1696" t="s">
        <v>2292</v>
      </c>
      <c r="O9" s="1695" t="s">
        <v>2292</v>
      </c>
      <c r="P9" s="1697" t="s">
        <v>2292</v>
      </c>
      <c r="Q9" s="1696" t="s">
        <v>2292</v>
      </c>
      <c r="R9" s="1696" t="s">
        <v>2292</v>
      </c>
      <c r="S9" s="1696" t="s">
        <v>2292</v>
      </c>
      <c r="T9" s="1696" t="s">
        <v>2292</v>
      </c>
      <c r="U9" s="1696" t="s">
        <v>2292</v>
      </c>
      <c r="V9" s="1696" t="s">
        <v>2292</v>
      </c>
      <c r="W9" s="1696" t="s">
        <v>2292</v>
      </c>
      <c r="X9" s="1696" t="s">
        <v>2292</v>
      </c>
      <c r="Y9" s="1695" t="s">
        <v>2292</v>
      </c>
      <c r="Z9" s="1697" t="s">
        <v>2292</v>
      </c>
      <c r="AA9" s="1696" t="s">
        <v>2292</v>
      </c>
      <c r="AB9" s="1696" t="s">
        <v>2292</v>
      </c>
      <c r="AC9" s="1696" t="s">
        <v>2292</v>
      </c>
      <c r="AD9" s="1696" t="s">
        <v>2292</v>
      </c>
      <c r="AE9" s="1696" t="s">
        <v>2292</v>
      </c>
      <c r="AF9" s="1696">
        <v>4.8715684924243211E-4</v>
      </c>
      <c r="AG9" s="1696" t="s">
        <v>2292</v>
      </c>
      <c r="AH9" s="1695" t="s">
        <v>2292</v>
      </c>
      <c r="AI9" s="1697">
        <v>8.7661501432394623E-2</v>
      </c>
      <c r="AJ9" s="1696">
        <v>1.957039751199538E-2</v>
      </c>
      <c r="AK9" s="1696" t="s">
        <v>2292</v>
      </c>
      <c r="AL9" s="1696" t="s">
        <v>2292</v>
      </c>
      <c r="AM9" s="1696" t="s">
        <v>2292</v>
      </c>
      <c r="AN9" s="1695">
        <v>2.2249639258950807E-2</v>
      </c>
      <c r="AO9" s="1697" t="s">
        <v>2292</v>
      </c>
      <c r="AP9" s="1695" t="s">
        <v>2292</v>
      </c>
      <c r="AQ9" s="1697" t="s">
        <v>2292</v>
      </c>
      <c r="AR9" s="1696" t="s">
        <v>2292</v>
      </c>
      <c r="AS9" s="1696" t="s">
        <v>2292</v>
      </c>
      <c r="AT9" s="1696" t="s">
        <v>2292</v>
      </c>
      <c r="AU9" s="1696" t="s">
        <v>2292</v>
      </c>
      <c r="AV9" s="1695" t="s">
        <v>2292</v>
      </c>
      <c r="AW9" s="1697" t="s">
        <v>2292</v>
      </c>
      <c r="AX9" s="1695" t="s">
        <v>2292</v>
      </c>
      <c r="AY9" s="1695">
        <v>4.4373276175038515E-3</v>
      </c>
    </row>
    <row r="10" spans="1:51" x14ac:dyDescent="0.25">
      <c r="A10" s="736"/>
      <c r="B10" s="736" t="s">
        <v>683</v>
      </c>
      <c r="C10" s="1697" t="s">
        <v>2292</v>
      </c>
      <c r="D10" s="1696">
        <v>9.975723322147356E-5</v>
      </c>
      <c r="E10" s="1696" t="s">
        <v>2292</v>
      </c>
      <c r="F10" s="1696" t="s">
        <v>2292</v>
      </c>
      <c r="G10" s="1696" t="s">
        <v>2292</v>
      </c>
      <c r="H10" s="1695" t="s">
        <v>2292</v>
      </c>
      <c r="I10" s="1697" t="s">
        <v>2292</v>
      </c>
      <c r="J10" s="1696" t="s">
        <v>2292</v>
      </c>
      <c r="K10" s="1696" t="s">
        <v>2292</v>
      </c>
      <c r="L10" s="1696" t="s">
        <v>2292</v>
      </c>
      <c r="M10" s="1696" t="s">
        <v>2292</v>
      </c>
      <c r="N10" s="1696" t="s">
        <v>2292</v>
      </c>
      <c r="O10" s="1695" t="s">
        <v>2292</v>
      </c>
      <c r="P10" s="1697" t="s">
        <v>2292</v>
      </c>
      <c r="Q10" s="1696" t="s">
        <v>2292</v>
      </c>
      <c r="R10" s="1696" t="s">
        <v>2292</v>
      </c>
      <c r="S10" s="1696" t="s">
        <v>2292</v>
      </c>
      <c r="T10" s="1696" t="s">
        <v>2292</v>
      </c>
      <c r="U10" s="1696" t="s">
        <v>2292</v>
      </c>
      <c r="V10" s="1696" t="s">
        <v>2292</v>
      </c>
      <c r="W10" s="1696" t="s">
        <v>2292</v>
      </c>
      <c r="X10" s="1696" t="s">
        <v>2292</v>
      </c>
      <c r="Y10" s="1695" t="s">
        <v>2292</v>
      </c>
      <c r="Z10" s="1697" t="s">
        <v>2292</v>
      </c>
      <c r="AA10" s="1696" t="s">
        <v>2292</v>
      </c>
      <c r="AB10" s="1696" t="s">
        <v>2292</v>
      </c>
      <c r="AC10" s="1696" t="s">
        <v>2292</v>
      </c>
      <c r="AD10" s="1696" t="s">
        <v>2292</v>
      </c>
      <c r="AE10" s="1696" t="s">
        <v>2292</v>
      </c>
      <c r="AF10" s="1696" t="s">
        <v>2292</v>
      </c>
      <c r="AG10" s="1696" t="s">
        <v>2292</v>
      </c>
      <c r="AH10" s="1695" t="s">
        <v>2292</v>
      </c>
      <c r="AI10" s="1697" t="s">
        <v>2292</v>
      </c>
      <c r="AJ10" s="1696" t="s">
        <v>2292</v>
      </c>
      <c r="AK10" s="1696" t="s">
        <v>2292</v>
      </c>
      <c r="AL10" s="1696" t="s">
        <v>2292</v>
      </c>
      <c r="AM10" s="1696" t="s">
        <v>2292</v>
      </c>
      <c r="AN10" s="1695" t="s">
        <v>2292</v>
      </c>
      <c r="AO10" s="1697" t="s">
        <v>2292</v>
      </c>
      <c r="AP10" s="1695" t="s">
        <v>2292</v>
      </c>
      <c r="AQ10" s="1697" t="s">
        <v>2292</v>
      </c>
      <c r="AR10" s="1696" t="s">
        <v>2292</v>
      </c>
      <c r="AS10" s="1696" t="s">
        <v>2292</v>
      </c>
      <c r="AT10" s="1696" t="s">
        <v>2292</v>
      </c>
      <c r="AU10" s="1696" t="s">
        <v>2292</v>
      </c>
      <c r="AV10" s="1695" t="s">
        <v>2292</v>
      </c>
      <c r="AW10" s="1697" t="s">
        <v>2292</v>
      </c>
      <c r="AX10" s="1695">
        <v>2.898514494355527E-3</v>
      </c>
      <c r="AY10" s="1695">
        <v>1.3369683743745471E-4</v>
      </c>
    </row>
    <row r="11" spans="1:51" x14ac:dyDescent="0.25">
      <c r="A11" s="736"/>
      <c r="B11" s="736" t="s">
        <v>693</v>
      </c>
      <c r="C11" s="1697" t="s">
        <v>2292</v>
      </c>
      <c r="D11" s="1696" t="s">
        <v>2292</v>
      </c>
      <c r="E11" s="1696" t="s">
        <v>2292</v>
      </c>
      <c r="F11" s="1696" t="s">
        <v>2292</v>
      </c>
      <c r="G11" s="1696" t="s">
        <v>2292</v>
      </c>
      <c r="H11" s="1695" t="s">
        <v>2292</v>
      </c>
      <c r="I11" s="1697" t="s">
        <v>2292</v>
      </c>
      <c r="J11" s="1696" t="s">
        <v>2292</v>
      </c>
      <c r="K11" s="1696" t="s">
        <v>2292</v>
      </c>
      <c r="L11" s="1696" t="s">
        <v>2292</v>
      </c>
      <c r="M11" s="1696" t="s">
        <v>2292</v>
      </c>
      <c r="N11" s="1696" t="s">
        <v>2292</v>
      </c>
      <c r="O11" s="1695" t="s">
        <v>2292</v>
      </c>
      <c r="P11" s="1697" t="s">
        <v>2292</v>
      </c>
      <c r="Q11" s="1696" t="s">
        <v>2292</v>
      </c>
      <c r="R11" s="1696" t="s">
        <v>2292</v>
      </c>
      <c r="S11" s="1696" t="s">
        <v>2292</v>
      </c>
      <c r="T11" s="1696" t="s">
        <v>2292</v>
      </c>
      <c r="U11" s="1696" t="s">
        <v>2292</v>
      </c>
      <c r="V11" s="1696" t="s">
        <v>2292</v>
      </c>
      <c r="W11" s="1696" t="s">
        <v>2292</v>
      </c>
      <c r="X11" s="1696" t="s">
        <v>2292</v>
      </c>
      <c r="Y11" s="1695" t="s">
        <v>2292</v>
      </c>
      <c r="Z11" s="1697" t="s">
        <v>2292</v>
      </c>
      <c r="AA11" s="1696" t="s">
        <v>2292</v>
      </c>
      <c r="AB11" s="1696" t="s">
        <v>2292</v>
      </c>
      <c r="AC11" s="1696" t="s">
        <v>2292</v>
      </c>
      <c r="AD11" s="1696" t="s">
        <v>2292</v>
      </c>
      <c r="AE11" s="1696" t="s">
        <v>2292</v>
      </c>
      <c r="AF11" s="1696">
        <v>1.2397272048056939E-2</v>
      </c>
      <c r="AG11" s="1696" t="s">
        <v>2292</v>
      </c>
      <c r="AH11" s="1695" t="s">
        <v>2292</v>
      </c>
      <c r="AI11" s="1697" t="s">
        <v>2292</v>
      </c>
      <c r="AJ11" s="1696" t="s">
        <v>2292</v>
      </c>
      <c r="AK11" s="1696" t="s">
        <v>2292</v>
      </c>
      <c r="AL11" s="1696" t="s">
        <v>2292</v>
      </c>
      <c r="AM11" s="1696" t="s">
        <v>2292</v>
      </c>
      <c r="AN11" s="1695" t="s">
        <v>2292</v>
      </c>
      <c r="AO11" s="1697" t="s">
        <v>2292</v>
      </c>
      <c r="AP11" s="1695" t="s">
        <v>2292</v>
      </c>
      <c r="AQ11" s="1697" t="s">
        <v>2292</v>
      </c>
      <c r="AR11" s="1696" t="s">
        <v>2292</v>
      </c>
      <c r="AS11" s="1696" t="s">
        <v>2292</v>
      </c>
      <c r="AT11" s="1696" t="s">
        <v>2292</v>
      </c>
      <c r="AU11" s="1696" t="s">
        <v>2292</v>
      </c>
      <c r="AV11" s="1695" t="s">
        <v>2292</v>
      </c>
      <c r="AW11" s="1697" t="s">
        <v>2292</v>
      </c>
      <c r="AX11" s="1695" t="s">
        <v>2292</v>
      </c>
      <c r="AY11" s="1695">
        <v>2.2148296005910308E-4</v>
      </c>
    </row>
    <row r="12" spans="1:51" x14ac:dyDescent="0.25">
      <c r="A12" s="736"/>
      <c r="B12" s="736" t="s">
        <v>565</v>
      </c>
      <c r="C12" s="1697" t="s">
        <v>2292</v>
      </c>
      <c r="D12" s="1696" t="s">
        <v>2292</v>
      </c>
      <c r="E12" s="1696" t="s">
        <v>2292</v>
      </c>
      <c r="F12" s="1696" t="s">
        <v>2292</v>
      </c>
      <c r="G12" s="1696" t="s">
        <v>2292</v>
      </c>
      <c r="H12" s="1695" t="s">
        <v>2292</v>
      </c>
      <c r="I12" s="1697" t="s">
        <v>2292</v>
      </c>
      <c r="J12" s="1696" t="s">
        <v>2292</v>
      </c>
      <c r="K12" s="1696" t="s">
        <v>2292</v>
      </c>
      <c r="L12" s="1696" t="s">
        <v>2292</v>
      </c>
      <c r="M12" s="1696" t="s">
        <v>2292</v>
      </c>
      <c r="N12" s="1696" t="s">
        <v>2292</v>
      </c>
      <c r="O12" s="1695" t="s">
        <v>2292</v>
      </c>
      <c r="P12" s="1697" t="s">
        <v>2292</v>
      </c>
      <c r="Q12" s="1696" t="s">
        <v>2292</v>
      </c>
      <c r="R12" s="1696" t="s">
        <v>2292</v>
      </c>
      <c r="S12" s="1696" t="s">
        <v>2292</v>
      </c>
      <c r="T12" s="1696" t="s">
        <v>2292</v>
      </c>
      <c r="U12" s="1696" t="s">
        <v>2292</v>
      </c>
      <c r="V12" s="1696" t="s">
        <v>2292</v>
      </c>
      <c r="W12" s="1696" t="s">
        <v>2292</v>
      </c>
      <c r="X12" s="1696" t="s">
        <v>2292</v>
      </c>
      <c r="Y12" s="1695" t="s">
        <v>2292</v>
      </c>
      <c r="Z12" s="1697" t="s">
        <v>2292</v>
      </c>
      <c r="AA12" s="1696" t="s">
        <v>2292</v>
      </c>
      <c r="AB12" s="1696" t="s">
        <v>2292</v>
      </c>
      <c r="AC12" s="1696" t="s">
        <v>2292</v>
      </c>
      <c r="AD12" s="1696" t="s">
        <v>2292</v>
      </c>
      <c r="AE12" s="1696" t="s">
        <v>2292</v>
      </c>
      <c r="AF12" s="1696" t="s">
        <v>2292</v>
      </c>
      <c r="AG12" s="1696" t="s">
        <v>2292</v>
      </c>
      <c r="AH12" s="1695" t="s">
        <v>2292</v>
      </c>
      <c r="AI12" s="1697">
        <v>1.4465007722120457E-2</v>
      </c>
      <c r="AJ12" s="1696" t="s">
        <v>2292</v>
      </c>
      <c r="AK12" s="1696" t="s">
        <v>2292</v>
      </c>
      <c r="AL12" s="1696" t="s">
        <v>2292</v>
      </c>
      <c r="AM12" s="1696" t="s">
        <v>2292</v>
      </c>
      <c r="AN12" s="1695" t="s">
        <v>2292</v>
      </c>
      <c r="AO12" s="1697" t="s">
        <v>2292</v>
      </c>
      <c r="AP12" s="1695" t="s">
        <v>2292</v>
      </c>
      <c r="AQ12" s="1697" t="s">
        <v>2292</v>
      </c>
      <c r="AR12" s="1696" t="s">
        <v>2292</v>
      </c>
      <c r="AS12" s="1696" t="s">
        <v>2292</v>
      </c>
      <c r="AT12" s="1696" t="s">
        <v>2292</v>
      </c>
      <c r="AU12" s="1696" t="s">
        <v>2292</v>
      </c>
      <c r="AV12" s="1695" t="s">
        <v>2292</v>
      </c>
      <c r="AW12" s="1697" t="s">
        <v>2292</v>
      </c>
      <c r="AX12" s="1695" t="s">
        <v>2292</v>
      </c>
      <c r="AY12" s="1695">
        <v>3.1398714440013394E-4</v>
      </c>
    </row>
    <row r="13" spans="1:51" x14ac:dyDescent="0.25">
      <c r="A13" s="736"/>
      <c r="B13" s="736" t="s">
        <v>567</v>
      </c>
      <c r="C13" s="1697" t="s">
        <v>2292</v>
      </c>
      <c r="D13" s="1696" t="s">
        <v>2292</v>
      </c>
      <c r="E13" s="1696" t="s">
        <v>2292</v>
      </c>
      <c r="F13" s="1696" t="s">
        <v>2292</v>
      </c>
      <c r="G13" s="1696" t="s">
        <v>2292</v>
      </c>
      <c r="H13" s="1695" t="s">
        <v>2292</v>
      </c>
      <c r="I13" s="1697" t="s">
        <v>2292</v>
      </c>
      <c r="J13" s="1696" t="s">
        <v>2292</v>
      </c>
      <c r="K13" s="1696" t="s">
        <v>2292</v>
      </c>
      <c r="L13" s="1696" t="s">
        <v>2292</v>
      </c>
      <c r="M13" s="1696" t="s">
        <v>2292</v>
      </c>
      <c r="N13" s="1696" t="s">
        <v>2292</v>
      </c>
      <c r="O13" s="1695" t="s">
        <v>2292</v>
      </c>
      <c r="P13" s="1697" t="s">
        <v>2292</v>
      </c>
      <c r="Q13" s="1696" t="s">
        <v>2292</v>
      </c>
      <c r="R13" s="1696" t="s">
        <v>2292</v>
      </c>
      <c r="S13" s="1696" t="s">
        <v>2292</v>
      </c>
      <c r="T13" s="1696" t="s">
        <v>2292</v>
      </c>
      <c r="U13" s="1696" t="s">
        <v>2292</v>
      </c>
      <c r="V13" s="1696" t="s">
        <v>2292</v>
      </c>
      <c r="W13" s="1696" t="s">
        <v>2292</v>
      </c>
      <c r="X13" s="1696" t="s">
        <v>2292</v>
      </c>
      <c r="Y13" s="1695" t="s">
        <v>2292</v>
      </c>
      <c r="Z13" s="1697" t="s">
        <v>2292</v>
      </c>
      <c r="AA13" s="1696" t="s">
        <v>2292</v>
      </c>
      <c r="AB13" s="1696" t="s">
        <v>2292</v>
      </c>
      <c r="AC13" s="1696" t="s">
        <v>2292</v>
      </c>
      <c r="AD13" s="1696" t="s">
        <v>2292</v>
      </c>
      <c r="AE13" s="1696" t="s">
        <v>2292</v>
      </c>
      <c r="AF13" s="1696" t="s">
        <v>2292</v>
      </c>
      <c r="AG13" s="1696" t="s">
        <v>2292</v>
      </c>
      <c r="AH13" s="1695" t="s">
        <v>2292</v>
      </c>
      <c r="AI13" s="1697">
        <v>1.0053105180235224E-2</v>
      </c>
      <c r="AJ13" s="1696" t="s">
        <v>2292</v>
      </c>
      <c r="AK13" s="1696" t="s">
        <v>2292</v>
      </c>
      <c r="AL13" s="1696" t="s">
        <v>2292</v>
      </c>
      <c r="AM13" s="1696" t="s">
        <v>2292</v>
      </c>
      <c r="AN13" s="1695" t="s">
        <v>2292</v>
      </c>
      <c r="AO13" s="1697" t="s">
        <v>2292</v>
      </c>
      <c r="AP13" s="1695" t="s">
        <v>2292</v>
      </c>
      <c r="AQ13" s="1697" t="s">
        <v>2292</v>
      </c>
      <c r="AR13" s="1696" t="s">
        <v>2292</v>
      </c>
      <c r="AS13" s="1696" t="s">
        <v>2292</v>
      </c>
      <c r="AT13" s="1696">
        <v>2.9239137889656404E-3</v>
      </c>
      <c r="AU13" s="1696" t="s">
        <v>2292</v>
      </c>
      <c r="AV13" s="1695" t="s">
        <v>2292</v>
      </c>
      <c r="AW13" s="1697" t="s">
        <v>2292</v>
      </c>
      <c r="AX13" s="1695" t="s">
        <v>2292</v>
      </c>
      <c r="AY13" s="1695">
        <v>2.6607658285937721E-4</v>
      </c>
    </row>
    <row r="14" spans="1:51" x14ac:dyDescent="0.25">
      <c r="A14" s="736"/>
      <c r="B14" s="736" t="s">
        <v>596</v>
      </c>
      <c r="C14" s="1697" t="s">
        <v>2292</v>
      </c>
      <c r="D14" s="1696" t="s">
        <v>2292</v>
      </c>
      <c r="E14" s="1696" t="s">
        <v>2292</v>
      </c>
      <c r="F14" s="1696" t="s">
        <v>2292</v>
      </c>
      <c r="G14" s="1696" t="s">
        <v>2292</v>
      </c>
      <c r="H14" s="1695" t="s">
        <v>2292</v>
      </c>
      <c r="I14" s="1697" t="s">
        <v>2292</v>
      </c>
      <c r="J14" s="1696" t="s">
        <v>2292</v>
      </c>
      <c r="K14" s="1696" t="s">
        <v>2292</v>
      </c>
      <c r="L14" s="1696" t="s">
        <v>2292</v>
      </c>
      <c r="M14" s="1696" t="s">
        <v>2292</v>
      </c>
      <c r="N14" s="1696" t="s">
        <v>2292</v>
      </c>
      <c r="O14" s="1695" t="s">
        <v>2292</v>
      </c>
      <c r="P14" s="1697" t="s">
        <v>2292</v>
      </c>
      <c r="Q14" s="1696" t="s">
        <v>2292</v>
      </c>
      <c r="R14" s="1696" t="s">
        <v>2292</v>
      </c>
      <c r="S14" s="1696" t="s">
        <v>2292</v>
      </c>
      <c r="T14" s="1696" t="s">
        <v>2292</v>
      </c>
      <c r="U14" s="1696" t="s">
        <v>2292</v>
      </c>
      <c r="V14" s="1696" t="s">
        <v>2292</v>
      </c>
      <c r="W14" s="1696" t="s">
        <v>2292</v>
      </c>
      <c r="X14" s="1696" t="s">
        <v>2292</v>
      </c>
      <c r="Y14" s="1695" t="s">
        <v>2292</v>
      </c>
      <c r="Z14" s="1697" t="s">
        <v>2292</v>
      </c>
      <c r="AA14" s="1696" t="s">
        <v>2292</v>
      </c>
      <c r="AB14" s="1696" t="s">
        <v>2292</v>
      </c>
      <c r="AC14" s="1696" t="s">
        <v>2292</v>
      </c>
      <c r="AD14" s="1696" t="s">
        <v>2292</v>
      </c>
      <c r="AE14" s="1696" t="s">
        <v>2292</v>
      </c>
      <c r="AF14" s="1696" t="s">
        <v>2292</v>
      </c>
      <c r="AG14" s="1696" t="s">
        <v>2292</v>
      </c>
      <c r="AH14" s="1695" t="s">
        <v>2292</v>
      </c>
      <c r="AI14" s="1697">
        <v>9.368123948544747E-3</v>
      </c>
      <c r="AJ14" s="1696" t="s">
        <v>2292</v>
      </c>
      <c r="AK14" s="1696" t="s">
        <v>2292</v>
      </c>
      <c r="AL14" s="1696" t="s">
        <v>2292</v>
      </c>
      <c r="AM14" s="1696" t="s">
        <v>2292</v>
      </c>
      <c r="AN14" s="1695" t="s">
        <v>2292</v>
      </c>
      <c r="AO14" s="1697" t="s">
        <v>2292</v>
      </c>
      <c r="AP14" s="1695" t="s">
        <v>2292</v>
      </c>
      <c r="AQ14" s="1697" t="s">
        <v>2292</v>
      </c>
      <c r="AR14" s="1696" t="s">
        <v>2292</v>
      </c>
      <c r="AS14" s="1696" t="s">
        <v>2292</v>
      </c>
      <c r="AT14" s="1696" t="s">
        <v>2292</v>
      </c>
      <c r="AU14" s="1696" t="s">
        <v>2292</v>
      </c>
      <c r="AV14" s="1695" t="s">
        <v>2292</v>
      </c>
      <c r="AW14" s="1697" t="s">
        <v>2292</v>
      </c>
      <c r="AX14" s="1695" t="s">
        <v>2292</v>
      </c>
      <c r="AY14" s="1695">
        <v>2.0335077198001492E-4</v>
      </c>
    </row>
    <row r="15" spans="1:51" x14ac:dyDescent="0.25">
      <c r="A15" s="736"/>
      <c r="B15" s="736" t="s">
        <v>599</v>
      </c>
      <c r="C15" s="1697" t="s">
        <v>2292</v>
      </c>
      <c r="D15" s="1696" t="s">
        <v>2292</v>
      </c>
      <c r="E15" s="1696" t="s">
        <v>2292</v>
      </c>
      <c r="F15" s="1696" t="s">
        <v>2292</v>
      </c>
      <c r="G15" s="1696" t="s">
        <v>2292</v>
      </c>
      <c r="H15" s="1695" t="s">
        <v>2292</v>
      </c>
      <c r="I15" s="1697" t="s">
        <v>2292</v>
      </c>
      <c r="J15" s="1696" t="s">
        <v>2292</v>
      </c>
      <c r="K15" s="1696" t="s">
        <v>2292</v>
      </c>
      <c r="L15" s="1696" t="s">
        <v>2292</v>
      </c>
      <c r="M15" s="1696" t="s">
        <v>2292</v>
      </c>
      <c r="N15" s="1696" t="s">
        <v>2292</v>
      </c>
      <c r="O15" s="1695" t="s">
        <v>2292</v>
      </c>
      <c r="P15" s="1697" t="s">
        <v>2292</v>
      </c>
      <c r="Q15" s="1696" t="s">
        <v>2292</v>
      </c>
      <c r="R15" s="1696" t="s">
        <v>2292</v>
      </c>
      <c r="S15" s="1696" t="s">
        <v>2292</v>
      </c>
      <c r="T15" s="1696" t="s">
        <v>2292</v>
      </c>
      <c r="U15" s="1696" t="s">
        <v>2292</v>
      </c>
      <c r="V15" s="1696" t="s">
        <v>2292</v>
      </c>
      <c r="W15" s="1696" t="s">
        <v>2292</v>
      </c>
      <c r="X15" s="1696" t="s">
        <v>2292</v>
      </c>
      <c r="Y15" s="1695" t="s">
        <v>2292</v>
      </c>
      <c r="Z15" s="1697" t="s">
        <v>2292</v>
      </c>
      <c r="AA15" s="1696" t="s">
        <v>2292</v>
      </c>
      <c r="AB15" s="1696" t="s">
        <v>2292</v>
      </c>
      <c r="AC15" s="1696" t="s">
        <v>2292</v>
      </c>
      <c r="AD15" s="1696" t="s">
        <v>2292</v>
      </c>
      <c r="AE15" s="1696" t="s">
        <v>2292</v>
      </c>
      <c r="AF15" s="1696" t="s">
        <v>2292</v>
      </c>
      <c r="AG15" s="1696" t="s">
        <v>2292</v>
      </c>
      <c r="AH15" s="1695" t="s">
        <v>2292</v>
      </c>
      <c r="AI15" s="1697">
        <v>1.7735977987042169E-3</v>
      </c>
      <c r="AJ15" s="1696" t="s">
        <v>2292</v>
      </c>
      <c r="AK15" s="1696" t="s">
        <v>2292</v>
      </c>
      <c r="AL15" s="1696" t="s">
        <v>2292</v>
      </c>
      <c r="AM15" s="1696" t="s">
        <v>2292</v>
      </c>
      <c r="AN15" s="1695" t="s">
        <v>2292</v>
      </c>
      <c r="AO15" s="1697" t="s">
        <v>2292</v>
      </c>
      <c r="AP15" s="1695" t="s">
        <v>2292</v>
      </c>
      <c r="AQ15" s="1697" t="s">
        <v>2292</v>
      </c>
      <c r="AR15" s="1696" t="s">
        <v>2292</v>
      </c>
      <c r="AS15" s="1696" t="s">
        <v>2292</v>
      </c>
      <c r="AT15" s="1696" t="s">
        <v>2292</v>
      </c>
      <c r="AU15" s="1696" t="s">
        <v>2292</v>
      </c>
      <c r="AV15" s="1695" t="s">
        <v>2292</v>
      </c>
      <c r="AW15" s="1697" t="s">
        <v>2292</v>
      </c>
      <c r="AX15" s="1695" t="s">
        <v>2292</v>
      </c>
      <c r="AY15" s="1695">
        <v>3.8498901544164907E-5</v>
      </c>
    </row>
    <row r="16" spans="1:51" x14ac:dyDescent="0.25">
      <c r="A16" s="736"/>
      <c r="B16" s="736" t="s">
        <v>587</v>
      </c>
      <c r="C16" s="1697" t="s">
        <v>2292</v>
      </c>
      <c r="D16" s="1696">
        <v>6.3279452488553215E-3</v>
      </c>
      <c r="E16" s="1696" t="s">
        <v>2292</v>
      </c>
      <c r="F16" s="1696" t="s">
        <v>2292</v>
      </c>
      <c r="G16" s="1696" t="s">
        <v>2292</v>
      </c>
      <c r="H16" s="1695" t="s">
        <v>2292</v>
      </c>
      <c r="I16" s="1697" t="s">
        <v>2292</v>
      </c>
      <c r="J16" s="1696" t="s">
        <v>2292</v>
      </c>
      <c r="K16" s="1696" t="s">
        <v>2292</v>
      </c>
      <c r="L16" s="1696" t="s">
        <v>2292</v>
      </c>
      <c r="M16" s="1696" t="s">
        <v>2292</v>
      </c>
      <c r="N16" s="1696" t="s">
        <v>2292</v>
      </c>
      <c r="O16" s="1695" t="s">
        <v>2292</v>
      </c>
      <c r="P16" s="1697" t="s">
        <v>2292</v>
      </c>
      <c r="Q16" s="1696" t="s">
        <v>2292</v>
      </c>
      <c r="R16" s="1696" t="s">
        <v>2292</v>
      </c>
      <c r="S16" s="1696" t="s">
        <v>2292</v>
      </c>
      <c r="T16" s="1696" t="s">
        <v>2292</v>
      </c>
      <c r="U16" s="1696" t="s">
        <v>2292</v>
      </c>
      <c r="V16" s="1696" t="s">
        <v>2292</v>
      </c>
      <c r="W16" s="1696" t="s">
        <v>2292</v>
      </c>
      <c r="X16" s="1696" t="s">
        <v>2292</v>
      </c>
      <c r="Y16" s="1695" t="s">
        <v>2292</v>
      </c>
      <c r="Z16" s="1697" t="s">
        <v>2292</v>
      </c>
      <c r="AA16" s="1696" t="s">
        <v>2292</v>
      </c>
      <c r="AB16" s="1696" t="s">
        <v>2292</v>
      </c>
      <c r="AC16" s="1696" t="s">
        <v>2292</v>
      </c>
      <c r="AD16" s="1696" t="s">
        <v>2292</v>
      </c>
      <c r="AE16" s="1696" t="s">
        <v>2292</v>
      </c>
      <c r="AF16" s="1696" t="s">
        <v>2292</v>
      </c>
      <c r="AG16" s="1696" t="s">
        <v>2292</v>
      </c>
      <c r="AH16" s="1695" t="s">
        <v>2292</v>
      </c>
      <c r="AI16" s="1697">
        <v>2.5302546119741077E-3</v>
      </c>
      <c r="AJ16" s="1696" t="s">
        <v>2292</v>
      </c>
      <c r="AK16" s="1696" t="s">
        <v>2292</v>
      </c>
      <c r="AL16" s="1696" t="s">
        <v>2292</v>
      </c>
      <c r="AM16" s="1696" t="s">
        <v>2292</v>
      </c>
      <c r="AN16" s="1695" t="s">
        <v>2292</v>
      </c>
      <c r="AO16" s="1697" t="s">
        <v>2292</v>
      </c>
      <c r="AP16" s="1695" t="s">
        <v>2292</v>
      </c>
      <c r="AQ16" s="1697" t="s">
        <v>2292</v>
      </c>
      <c r="AR16" s="1696" t="s">
        <v>2292</v>
      </c>
      <c r="AS16" s="1696" t="s">
        <v>2292</v>
      </c>
      <c r="AT16" s="1696" t="s">
        <v>2292</v>
      </c>
      <c r="AU16" s="1696" t="s">
        <v>2292</v>
      </c>
      <c r="AV16" s="1695" t="s">
        <v>2292</v>
      </c>
      <c r="AW16" s="1697" t="s">
        <v>2292</v>
      </c>
      <c r="AX16" s="1695" t="s">
        <v>2292</v>
      </c>
      <c r="AY16" s="1695">
        <v>2.0408008991582954E-4</v>
      </c>
    </row>
    <row r="17" spans="1:51" x14ac:dyDescent="0.25">
      <c r="A17" s="736"/>
      <c r="B17" s="736" t="s">
        <v>823</v>
      </c>
      <c r="C17" s="1697" t="s">
        <v>2292</v>
      </c>
      <c r="D17" s="1696">
        <v>1.0442996406084192E-3</v>
      </c>
      <c r="E17" s="1696" t="s">
        <v>2292</v>
      </c>
      <c r="F17" s="1696" t="s">
        <v>2292</v>
      </c>
      <c r="G17" s="1696" t="s">
        <v>2292</v>
      </c>
      <c r="H17" s="1695" t="s">
        <v>2292</v>
      </c>
      <c r="I17" s="1697" t="s">
        <v>2292</v>
      </c>
      <c r="J17" s="1696" t="s">
        <v>2292</v>
      </c>
      <c r="K17" s="1696" t="s">
        <v>2292</v>
      </c>
      <c r="L17" s="1696" t="s">
        <v>2292</v>
      </c>
      <c r="M17" s="1696" t="s">
        <v>2292</v>
      </c>
      <c r="N17" s="1696" t="s">
        <v>2292</v>
      </c>
      <c r="O17" s="1695" t="s">
        <v>2292</v>
      </c>
      <c r="P17" s="1697" t="s">
        <v>2292</v>
      </c>
      <c r="Q17" s="1696" t="s">
        <v>2292</v>
      </c>
      <c r="R17" s="1696" t="s">
        <v>2292</v>
      </c>
      <c r="S17" s="1696" t="s">
        <v>2292</v>
      </c>
      <c r="T17" s="1696" t="s">
        <v>2292</v>
      </c>
      <c r="U17" s="1696" t="s">
        <v>2292</v>
      </c>
      <c r="V17" s="1696" t="s">
        <v>2292</v>
      </c>
      <c r="W17" s="1696" t="s">
        <v>2292</v>
      </c>
      <c r="X17" s="1696" t="s">
        <v>2292</v>
      </c>
      <c r="Y17" s="1695" t="s">
        <v>2292</v>
      </c>
      <c r="Z17" s="1697" t="s">
        <v>2292</v>
      </c>
      <c r="AA17" s="1696" t="s">
        <v>2292</v>
      </c>
      <c r="AB17" s="1696" t="s">
        <v>2292</v>
      </c>
      <c r="AC17" s="1696" t="s">
        <v>2292</v>
      </c>
      <c r="AD17" s="1696" t="s">
        <v>2292</v>
      </c>
      <c r="AE17" s="1696" t="s">
        <v>2292</v>
      </c>
      <c r="AF17" s="1696" t="s">
        <v>2292</v>
      </c>
      <c r="AG17" s="1696" t="s">
        <v>2292</v>
      </c>
      <c r="AH17" s="1695" t="s">
        <v>2292</v>
      </c>
      <c r="AI17" s="1697" t="s">
        <v>2292</v>
      </c>
      <c r="AJ17" s="1696" t="s">
        <v>2292</v>
      </c>
      <c r="AK17" s="1696" t="s">
        <v>2292</v>
      </c>
      <c r="AL17" s="1696" t="s">
        <v>2292</v>
      </c>
      <c r="AM17" s="1696" t="s">
        <v>2292</v>
      </c>
      <c r="AN17" s="1695" t="s">
        <v>2292</v>
      </c>
      <c r="AO17" s="1697" t="s">
        <v>2292</v>
      </c>
      <c r="AP17" s="1695" t="s">
        <v>2292</v>
      </c>
      <c r="AQ17" s="1697" t="s">
        <v>2292</v>
      </c>
      <c r="AR17" s="1696" t="s">
        <v>2292</v>
      </c>
      <c r="AS17" s="1696" t="s">
        <v>2292</v>
      </c>
      <c r="AT17" s="1696" t="s">
        <v>2292</v>
      </c>
      <c r="AU17" s="1696" t="s">
        <v>2292</v>
      </c>
      <c r="AV17" s="1695" t="s">
        <v>2292</v>
      </c>
      <c r="AW17" s="1697" t="s">
        <v>2292</v>
      </c>
      <c r="AX17" s="1695" t="s">
        <v>2292</v>
      </c>
      <c r="AY17" s="1695">
        <v>2.4615300932307492E-5</v>
      </c>
    </row>
    <row r="18" spans="1:51" x14ac:dyDescent="0.25">
      <c r="A18" s="736"/>
      <c r="B18" s="736" t="s">
        <v>605</v>
      </c>
      <c r="C18" s="1697" t="s">
        <v>2292</v>
      </c>
      <c r="D18" s="1696" t="s">
        <v>2292</v>
      </c>
      <c r="E18" s="1696" t="s">
        <v>2292</v>
      </c>
      <c r="F18" s="1696" t="s">
        <v>2292</v>
      </c>
      <c r="G18" s="1696" t="s">
        <v>2292</v>
      </c>
      <c r="H18" s="1695" t="s">
        <v>2292</v>
      </c>
      <c r="I18" s="1697" t="s">
        <v>2292</v>
      </c>
      <c r="J18" s="1696" t="s">
        <v>2292</v>
      </c>
      <c r="K18" s="1696" t="s">
        <v>2292</v>
      </c>
      <c r="L18" s="1696" t="s">
        <v>2292</v>
      </c>
      <c r="M18" s="1696" t="s">
        <v>2292</v>
      </c>
      <c r="N18" s="1696" t="s">
        <v>2292</v>
      </c>
      <c r="O18" s="1695" t="s">
        <v>2292</v>
      </c>
      <c r="P18" s="1697" t="s">
        <v>2292</v>
      </c>
      <c r="Q18" s="1696" t="s">
        <v>2292</v>
      </c>
      <c r="R18" s="1696" t="s">
        <v>2292</v>
      </c>
      <c r="S18" s="1696" t="s">
        <v>2292</v>
      </c>
      <c r="T18" s="1696" t="s">
        <v>2292</v>
      </c>
      <c r="U18" s="1696" t="s">
        <v>2292</v>
      </c>
      <c r="V18" s="1696" t="s">
        <v>2292</v>
      </c>
      <c r="W18" s="1696" t="s">
        <v>2292</v>
      </c>
      <c r="X18" s="1696" t="s">
        <v>2292</v>
      </c>
      <c r="Y18" s="1695" t="s">
        <v>2292</v>
      </c>
      <c r="Z18" s="1697" t="s">
        <v>2292</v>
      </c>
      <c r="AA18" s="1696" t="s">
        <v>2292</v>
      </c>
      <c r="AB18" s="1696" t="s">
        <v>2292</v>
      </c>
      <c r="AC18" s="1696" t="s">
        <v>2292</v>
      </c>
      <c r="AD18" s="1696" t="s">
        <v>2292</v>
      </c>
      <c r="AE18" s="1696" t="s">
        <v>2292</v>
      </c>
      <c r="AF18" s="1696" t="s">
        <v>2292</v>
      </c>
      <c r="AG18" s="1696" t="s">
        <v>2292</v>
      </c>
      <c r="AH18" s="1695" t="s">
        <v>2292</v>
      </c>
      <c r="AI18" s="1697">
        <v>1.3439290825881624E-3</v>
      </c>
      <c r="AJ18" s="1696" t="s">
        <v>2292</v>
      </c>
      <c r="AK18" s="1696" t="s">
        <v>2292</v>
      </c>
      <c r="AL18" s="1696" t="s">
        <v>2292</v>
      </c>
      <c r="AM18" s="1696" t="s">
        <v>2292</v>
      </c>
      <c r="AN18" s="1695" t="s">
        <v>2292</v>
      </c>
      <c r="AO18" s="1697" t="s">
        <v>2292</v>
      </c>
      <c r="AP18" s="1695" t="s">
        <v>2292</v>
      </c>
      <c r="AQ18" s="1697" t="s">
        <v>2292</v>
      </c>
      <c r="AR18" s="1696" t="s">
        <v>2292</v>
      </c>
      <c r="AS18" s="1696" t="s">
        <v>2292</v>
      </c>
      <c r="AT18" s="1696" t="s">
        <v>2292</v>
      </c>
      <c r="AU18" s="1696" t="s">
        <v>2292</v>
      </c>
      <c r="AV18" s="1695" t="s">
        <v>2292</v>
      </c>
      <c r="AW18" s="1697" t="s">
        <v>2292</v>
      </c>
      <c r="AX18" s="1695" t="s">
        <v>2292</v>
      </c>
      <c r="AY18" s="1695">
        <v>2.9172224655839336E-5</v>
      </c>
    </row>
    <row r="19" spans="1:51" x14ac:dyDescent="0.25">
      <c r="A19" s="736"/>
      <c r="B19" s="736" t="s">
        <v>573</v>
      </c>
      <c r="C19" s="1697" t="s">
        <v>2292</v>
      </c>
      <c r="D19" s="1696">
        <v>1.785720062695071E-4</v>
      </c>
      <c r="E19" s="1696" t="s">
        <v>2292</v>
      </c>
      <c r="F19" s="1696" t="s">
        <v>2292</v>
      </c>
      <c r="G19" s="1696" t="s">
        <v>2292</v>
      </c>
      <c r="H19" s="1695" t="s">
        <v>2292</v>
      </c>
      <c r="I19" s="1697" t="s">
        <v>2292</v>
      </c>
      <c r="J19" s="1696" t="s">
        <v>2292</v>
      </c>
      <c r="K19" s="1696" t="s">
        <v>2292</v>
      </c>
      <c r="L19" s="1696" t="s">
        <v>2292</v>
      </c>
      <c r="M19" s="1696" t="s">
        <v>2292</v>
      </c>
      <c r="N19" s="1696" t="s">
        <v>2292</v>
      </c>
      <c r="O19" s="1695" t="s">
        <v>2292</v>
      </c>
      <c r="P19" s="1697" t="s">
        <v>2292</v>
      </c>
      <c r="Q19" s="1696" t="s">
        <v>2292</v>
      </c>
      <c r="R19" s="1696" t="s">
        <v>2292</v>
      </c>
      <c r="S19" s="1696" t="s">
        <v>2292</v>
      </c>
      <c r="T19" s="1696" t="s">
        <v>2292</v>
      </c>
      <c r="U19" s="1696" t="s">
        <v>2292</v>
      </c>
      <c r="V19" s="1696" t="s">
        <v>2292</v>
      </c>
      <c r="W19" s="1696" t="s">
        <v>2292</v>
      </c>
      <c r="X19" s="1696" t="s">
        <v>2292</v>
      </c>
      <c r="Y19" s="1695" t="s">
        <v>2292</v>
      </c>
      <c r="Z19" s="1697" t="s">
        <v>2292</v>
      </c>
      <c r="AA19" s="1696" t="s">
        <v>2292</v>
      </c>
      <c r="AB19" s="1696" t="s">
        <v>2292</v>
      </c>
      <c r="AC19" s="1696" t="s">
        <v>2292</v>
      </c>
      <c r="AD19" s="1696" t="s">
        <v>2292</v>
      </c>
      <c r="AE19" s="1696" t="s">
        <v>2292</v>
      </c>
      <c r="AF19" s="1696" t="s">
        <v>2292</v>
      </c>
      <c r="AG19" s="1696" t="s">
        <v>2292</v>
      </c>
      <c r="AH19" s="1695" t="s">
        <v>2292</v>
      </c>
      <c r="AI19" s="1697" t="s">
        <v>2292</v>
      </c>
      <c r="AJ19" s="1696" t="s">
        <v>2292</v>
      </c>
      <c r="AK19" s="1696" t="s">
        <v>2292</v>
      </c>
      <c r="AL19" s="1696" t="s">
        <v>2292</v>
      </c>
      <c r="AM19" s="1696" t="s">
        <v>2292</v>
      </c>
      <c r="AN19" s="1695" t="s">
        <v>2292</v>
      </c>
      <c r="AO19" s="1697" t="s">
        <v>2292</v>
      </c>
      <c r="AP19" s="1695" t="s">
        <v>2292</v>
      </c>
      <c r="AQ19" s="1697" t="s">
        <v>2292</v>
      </c>
      <c r="AR19" s="1696" t="s">
        <v>2292</v>
      </c>
      <c r="AS19" s="1696" t="s">
        <v>2292</v>
      </c>
      <c r="AT19" s="1696" t="s">
        <v>2292</v>
      </c>
      <c r="AU19" s="1696" t="s">
        <v>2292</v>
      </c>
      <c r="AV19" s="1695" t="s">
        <v>2292</v>
      </c>
      <c r="AW19" s="1697" t="s">
        <v>2292</v>
      </c>
      <c r="AX19" s="1695" t="s">
        <v>2292</v>
      </c>
      <c r="AY19" s="1695">
        <v>4.2091402711284044E-6</v>
      </c>
    </row>
    <row r="20" spans="1:51" ht="15.75" thickBot="1" x14ac:dyDescent="0.3">
      <c r="A20" s="736"/>
      <c r="B20" s="736" t="s">
        <v>617</v>
      </c>
      <c r="C20" s="1697" t="s">
        <v>2292</v>
      </c>
      <c r="D20" s="1696" t="s">
        <v>2292</v>
      </c>
      <c r="E20" s="1696" t="s">
        <v>2292</v>
      </c>
      <c r="F20" s="1696" t="s">
        <v>2292</v>
      </c>
      <c r="G20" s="1696" t="s">
        <v>2292</v>
      </c>
      <c r="H20" s="1695" t="s">
        <v>2292</v>
      </c>
      <c r="I20" s="1697" t="s">
        <v>2292</v>
      </c>
      <c r="J20" s="1696" t="s">
        <v>2292</v>
      </c>
      <c r="K20" s="1696" t="s">
        <v>2292</v>
      </c>
      <c r="L20" s="1696" t="s">
        <v>2292</v>
      </c>
      <c r="M20" s="1696" t="s">
        <v>2292</v>
      </c>
      <c r="N20" s="1696" t="s">
        <v>2292</v>
      </c>
      <c r="O20" s="1695" t="s">
        <v>2292</v>
      </c>
      <c r="P20" s="1697" t="s">
        <v>2292</v>
      </c>
      <c r="Q20" s="1696" t="s">
        <v>2292</v>
      </c>
      <c r="R20" s="1696" t="s">
        <v>2292</v>
      </c>
      <c r="S20" s="1696" t="s">
        <v>2292</v>
      </c>
      <c r="T20" s="1696" t="s">
        <v>2292</v>
      </c>
      <c r="U20" s="1696" t="s">
        <v>2292</v>
      </c>
      <c r="V20" s="1696" t="s">
        <v>2292</v>
      </c>
      <c r="W20" s="1696" t="s">
        <v>2292</v>
      </c>
      <c r="X20" s="1696" t="s">
        <v>2292</v>
      </c>
      <c r="Y20" s="1695" t="s">
        <v>2292</v>
      </c>
      <c r="Z20" s="1697" t="s">
        <v>2292</v>
      </c>
      <c r="AA20" s="1696" t="s">
        <v>2292</v>
      </c>
      <c r="AB20" s="1696" t="s">
        <v>2292</v>
      </c>
      <c r="AC20" s="1696" t="s">
        <v>2292</v>
      </c>
      <c r="AD20" s="1696" t="s">
        <v>2292</v>
      </c>
      <c r="AE20" s="1696" t="s">
        <v>2292</v>
      </c>
      <c r="AF20" s="1696" t="s">
        <v>2292</v>
      </c>
      <c r="AG20" s="1696" t="s">
        <v>2292</v>
      </c>
      <c r="AH20" s="1695" t="s">
        <v>2292</v>
      </c>
      <c r="AI20" s="1697">
        <v>5.0594580231275415E-4</v>
      </c>
      <c r="AJ20" s="1696" t="s">
        <v>2292</v>
      </c>
      <c r="AK20" s="1696" t="s">
        <v>2292</v>
      </c>
      <c r="AL20" s="1696" t="s">
        <v>2292</v>
      </c>
      <c r="AM20" s="1696" t="s">
        <v>2292</v>
      </c>
      <c r="AN20" s="1695" t="s">
        <v>2292</v>
      </c>
      <c r="AO20" s="1697" t="s">
        <v>2292</v>
      </c>
      <c r="AP20" s="1695" t="s">
        <v>2292</v>
      </c>
      <c r="AQ20" s="1697" t="s">
        <v>2292</v>
      </c>
      <c r="AR20" s="1696" t="s">
        <v>2292</v>
      </c>
      <c r="AS20" s="1696" t="s">
        <v>2292</v>
      </c>
      <c r="AT20" s="1696" t="s">
        <v>2292</v>
      </c>
      <c r="AU20" s="1696" t="s">
        <v>2292</v>
      </c>
      <c r="AV20" s="1695" t="s">
        <v>2292</v>
      </c>
      <c r="AW20" s="1697" t="s">
        <v>2292</v>
      </c>
      <c r="AX20" s="1695" t="s">
        <v>2292</v>
      </c>
      <c r="AY20" s="1695">
        <v>1.098239840179834E-5</v>
      </c>
    </row>
    <row r="21" spans="1:51" ht="15.75" thickBot="1" x14ac:dyDescent="0.3">
      <c r="A21" s="1186" t="s">
        <v>527</v>
      </c>
      <c r="B21" s="1187"/>
      <c r="C21" s="1703">
        <v>1.5115623895402922E-2</v>
      </c>
      <c r="D21" s="1702">
        <v>7.9931651815206159E-2</v>
      </c>
      <c r="E21" s="1702">
        <v>1.0254535576153037E-2</v>
      </c>
      <c r="F21" s="1702" t="s">
        <v>2292</v>
      </c>
      <c r="G21" s="1702">
        <v>4.7052943237014214E-2</v>
      </c>
      <c r="H21" s="1701">
        <v>0.21934233776103124</v>
      </c>
      <c r="I21" s="1703">
        <v>0.2228265906482968</v>
      </c>
      <c r="J21" s="1702">
        <v>4.6353769531947198E-2</v>
      </c>
      <c r="K21" s="1702">
        <v>0.10978844194421118</v>
      </c>
      <c r="L21" s="1702">
        <v>6.6825335132935343E-2</v>
      </c>
      <c r="M21" s="1702">
        <v>6.7922970028370555E-2</v>
      </c>
      <c r="N21" s="1702" t="s">
        <v>2292</v>
      </c>
      <c r="O21" s="1701">
        <v>8.0723084882318469E-2</v>
      </c>
      <c r="P21" s="1703">
        <v>4.5353932381305313E-2</v>
      </c>
      <c r="Q21" s="1702" t="s">
        <v>2292</v>
      </c>
      <c r="R21" s="1702">
        <v>2.2217801444865647E-3</v>
      </c>
      <c r="S21" s="1702">
        <v>7.0589446689771273E-3</v>
      </c>
      <c r="T21" s="1702" t="s">
        <v>2292</v>
      </c>
      <c r="U21" s="1702">
        <v>4.4440158412113497E-3</v>
      </c>
      <c r="V21" s="1702">
        <v>0.22561443406896112</v>
      </c>
      <c r="W21" s="1702">
        <v>5.5179400074300701E-2</v>
      </c>
      <c r="X21" s="1702">
        <v>2.493069198818634E-2</v>
      </c>
      <c r="Y21" s="1701" t="s">
        <v>2292</v>
      </c>
      <c r="Z21" s="1703">
        <v>0.27981496637627046</v>
      </c>
      <c r="AA21" s="1702">
        <v>0.21087877094376081</v>
      </c>
      <c r="AB21" s="1702">
        <v>7.0554383735619786E-2</v>
      </c>
      <c r="AC21" s="1702">
        <v>0.10744239624070996</v>
      </c>
      <c r="AD21" s="1702">
        <v>0.4696634646487613</v>
      </c>
      <c r="AE21" s="1702">
        <v>6.7135071502346669E-2</v>
      </c>
      <c r="AF21" s="1702">
        <v>0.37440004003916444</v>
      </c>
      <c r="AG21" s="1702">
        <v>0.11133404096172451</v>
      </c>
      <c r="AH21" s="1701" t="s">
        <v>2292</v>
      </c>
      <c r="AI21" s="1703">
        <v>5.4302247097741299E-2</v>
      </c>
      <c r="AJ21" s="1702">
        <v>7.7610109687358736E-2</v>
      </c>
      <c r="AK21" s="1702">
        <v>0.11187096794558316</v>
      </c>
      <c r="AL21" s="1702">
        <v>5.6724002789888477E-2</v>
      </c>
      <c r="AM21" s="1702">
        <v>7.4277583485243465E-2</v>
      </c>
      <c r="AN21" s="1701">
        <v>4.2838650574864572E-2</v>
      </c>
      <c r="AO21" s="1703" t="s">
        <v>2292</v>
      </c>
      <c r="AP21" s="1701" t="s">
        <v>2292</v>
      </c>
      <c r="AQ21" s="1703">
        <v>0.1027128820507059</v>
      </c>
      <c r="AR21" s="1702">
        <v>2.3494715095538077E-2</v>
      </c>
      <c r="AS21" s="1702">
        <v>7.8070572379317138E-2</v>
      </c>
      <c r="AT21" s="1702" t="s">
        <v>2292</v>
      </c>
      <c r="AU21" s="1702" t="s">
        <v>2292</v>
      </c>
      <c r="AV21" s="1701">
        <v>1.311316567065654E-2</v>
      </c>
      <c r="AW21" s="1703" t="s">
        <v>2292</v>
      </c>
      <c r="AX21" s="1701">
        <v>1.2701888404251422E-2</v>
      </c>
      <c r="AY21" s="1701">
        <v>8.009138254194853E-2</v>
      </c>
    </row>
    <row r="22" spans="1:51" x14ac:dyDescent="0.25">
      <c r="A22" s="736"/>
      <c r="B22" s="736" t="s">
        <v>681</v>
      </c>
      <c r="C22" s="1697" t="s">
        <v>2292</v>
      </c>
      <c r="D22" s="1696" t="s">
        <v>2292</v>
      </c>
      <c r="E22" s="1696" t="s">
        <v>2292</v>
      </c>
      <c r="F22" s="1696" t="s">
        <v>2292</v>
      </c>
      <c r="G22" s="1696" t="s">
        <v>2292</v>
      </c>
      <c r="H22" s="1695" t="s">
        <v>2292</v>
      </c>
      <c r="I22" s="1697" t="s">
        <v>2292</v>
      </c>
      <c r="J22" s="1696" t="s">
        <v>2292</v>
      </c>
      <c r="K22" s="1696" t="s">
        <v>2292</v>
      </c>
      <c r="L22" s="1696" t="s">
        <v>2292</v>
      </c>
      <c r="M22" s="1696" t="s">
        <v>2292</v>
      </c>
      <c r="N22" s="1696" t="s">
        <v>2292</v>
      </c>
      <c r="O22" s="1695" t="s">
        <v>2292</v>
      </c>
      <c r="P22" s="1697" t="s">
        <v>2292</v>
      </c>
      <c r="Q22" s="1696" t="s">
        <v>2292</v>
      </c>
      <c r="R22" s="1696" t="s">
        <v>2292</v>
      </c>
      <c r="S22" s="1696" t="s">
        <v>2292</v>
      </c>
      <c r="T22" s="1696" t="s">
        <v>2292</v>
      </c>
      <c r="U22" s="1696" t="s">
        <v>2292</v>
      </c>
      <c r="V22" s="1696" t="s">
        <v>2292</v>
      </c>
      <c r="W22" s="1696" t="s">
        <v>2292</v>
      </c>
      <c r="X22" s="1696" t="s">
        <v>2292</v>
      </c>
      <c r="Y22" s="1695" t="s">
        <v>2292</v>
      </c>
      <c r="Z22" s="1697">
        <v>4.6411705422444343E-3</v>
      </c>
      <c r="AA22" s="1696" t="s">
        <v>2292</v>
      </c>
      <c r="AB22" s="1696" t="s">
        <v>2292</v>
      </c>
      <c r="AC22" s="1696" t="s">
        <v>2292</v>
      </c>
      <c r="AD22" s="1696" t="s">
        <v>2292</v>
      </c>
      <c r="AE22" s="1696" t="s">
        <v>2292</v>
      </c>
      <c r="AF22" s="1696">
        <v>4.2218207931379575E-3</v>
      </c>
      <c r="AG22" s="1696" t="s">
        <v>2292</v>
      </c>
      <c r="AH22" s="1695" t="s">
        <v>2292</v>
      </c>
      <c r="AI22" s="1697" t="s">
        <v>2292</v>
      </c>
      <c r="AJ22" s="1696" t="s">
        <v>2292</v>
      </c>
      <c r="AK22" s="1696">
        <v>9.7221653517712411E-4</v>
      </c>
      <c r="AL22" s="1696">
        <v>7.3659502404548527E-3</v>
      </c>
      <c r="AM22" s="1696">
        <v>1.5132965861071169E-2</v>
      </c>
      <c r="AN22" s="1695" t="s">
        <v>2292</v>
      </c>
      <c r="AO22" s="1697" t="s">
        <v>2292</v>
      </c>
      <c r="AP22" s="1695" t="s">
        <v>2292</v>
      </c>
      <c r="AQ22" s="1697">
        <v>1.5270236718546153E-2</v>
      </c>
      <c r="AR22" s="1696" t="s">
        <v>2292</v>
      </c>
      <c r="AS22" s="1696">
        <v>1.1411634723624652E-2</v>
      </c>
      <c r="AT22" s="1696" t="s">
        <v>2292</v>
      </c>
      <c r="AU22" s="1696" t="s">
        <v>2292</v>
      </c>
      <c r="AV22" s="1695" t="s">
        <v>2292</v>
      </c>
      <c r="AW22" s="1697" t="s">
        <v>2292</v>
      </c>
      <c r="AX22" s="1695" t="s">
        <v>2292</v>
      </c>
      <c r="AY22" s="1695">
        <v>1.4502775678634542E-3</v>
      </c>
    </row>
    <row r="23" spans="1:51" x14ac:dyDescent="0.25">
      <c r="A23" s="736"/>
      <c r="B23" s="736" t="s">
        <v>682</v>
      </c>
      <c r="C23" s="1697" t="s">
        <v>2292</v>
      </c>
      <c r="D23" s="1696" t="s">
        <v>2292</v>
      </c>
      <c r="E23" s="1696" t="s">
        <v>2292</v>
      </c>
      <c r="F23" s="1696" t="s">
        <v>2292</v>
      </c>
      <c r="G23" s="1696" t="s">
        <v>2292</v>
      </c>
      <c r="H23" s="1695" t="s">
        <v>2292</v>
      </c>
      <c r="I23" s="1697">
        <v>3.7947507761499334E-2</v>
      </c>
      <c r="J23" s="1696" t="s">
        <v>2292</v>
      </c>
      <c r="K23" s="1696">
        <v>7.3675442355427357E-3</v>
      </c>
      <c r="L23" s="1696" t="s">
        <v>2292</v>
      </c>
      <c r="M23" s="1696">
        <v>8.9377401263104686E-3</v>
      </c>
      <c r="N23" s="1696" t="s">
        <v>2292</v>
      </c>
      <c r="O23" s="1695" t="s">
        <v>2292</v>
      </c>
      <c r="P23" s="1697" t="s">
        <v>2292</v>
      </c>
      <c r="Q23" s="1696" t="s">
        <v>2292</v>
      </c>
      <c r="R23" s="1696" t="s">
        <v>2292</v>
      </c>
      <c r="S23" s="1696" t="s">
        <v>2292</v>
      </c>
      <c r="T23" s="1696" t="s">
        <v>2292</v>
      </c>
      <c r="U23" s="1696" t="s">
        <v>2292</v>
      </c>
      <c r="V23" s="1696" t="s">
        <v>2292</v>
      </c>
      <c r="W23" s="1696" t="s">
        <v>2292</v>
      </c>
      <c r="X23" s="1696" t="s">
        <v>2292</v>
      </c>
      <c r="Y23" s="1695" t="s">
        <v>2292</v>
      </c>
      <c r="Z23" s="1697">
        <v>2.9647281942865575E-2</v>
      </c>
      <c r="AA23" s="1696">
        <v>2.1538767907347829E-2</v>
      </c>
      <c r="AB23" s="1696" t="s">
        <v>2292</v>
      </c>
      <c r="AC23" s="1696" t="s">
        <v>2292</v>
      </c>
      <c r="AD23" s="1696">
        <v>7.978415129703724E-2</v>
      </c>
      <c r="AE23" s="1696" t="s">
        <v>2292</v>
      </c>
      <c r="AF23" s="1696">
        <v>5.5517797814092426E-2</v>
      </c>
      <c r="AG23" s="1696">
        <v>6.0397105709354493E-3</v>
      </c>
      <c r="AH23" s="1695" t="s">
        <v>2292</v>
      </c>
      <c r="AI23" s="1697" t="s">
        <v>2292</v>
      </c>
      <c r="AJ23" s="1696" t="s">
        <v>2292</v>
      </c>
      <c r="AK23" s="1696" t="s">
        <v>2292</v>
      </c>
      <c r="AL23" s="1696" t="s">
        <v>2292</v>
      </c>
      <c r="AM23" s="1696">
        <v>8.0687774544812105E-3</v>
      </c>
      <c r="AN23" s="1695" t="s">
        <v>2292</v>
      </c>
      <c r="AO23" s="1697" t="s">
        <v>2292</v>
      </c>
      <c r="AP23" s="1695" t="s">
        <v>2292</v>
      </c>
      <c r="AQ23" s="1697" t="s">
        <v>2292</v>
      </c>
      <c r="AR23" s="1696" t="s">
        <v>2292</v>
      </c>
      <c r="AS23" s="1696" t="s">
        <v>2292</v>
      </c>
      <c r="AT23" s="1696" t="s">
        <v>2292</v>
      </c>
      <c r="AU23" s="1696" t="s">
        <v>2292</v>
      </c>
      <c r="AV23" s="1695" t="s">
        <v>2292</v>
      </c>
      <c r="AW23" s="1697" t="s">
        <v>2292</v>
      </c>
      <c r="AX23" s="1695" t="s">
        <v>2292</v>
      </c>
      <c r="AY23" s="1695">
        <v>4.2538280059349629E-3</v>
      </c>
    </row>
    <row r="24" spans="1:51" x14ac:dyDescent="0.25">
      <c r="A24" s="736"/>
      <c r="B24" s="736" t="s">
        <v>673</v>
      </c>
      <c r="C24" s="1697" t="s">
        <v>2292</v>
      </c>
      <c r="D24" s="1696" t="s">
        <v>2292</v>
      </c>
      <c r="E24" s="1696" t="s">
        <v>2292</v>
      </c>
      <c r="F24" s="1696" t="s">
        <v>2292</v>
      </c>
      <c r="G24" s="1696" t="s">
        <v>2292</v>
      </c>
      <c r="H24" s="1695" t="s">
        <v>2292</v>
      </c>
      <c r="I24" s="1697">
        <v>9.1411702407118451E-3</v>
      </c>
      <c r="J24" s="1696" t="s">
        <v>2292</v>
      </c>
      <c r="K24" s="1696" t="s">
        <v>2292</v>
      </c>
      <c r="L24" s="1696" t="s">
        <v>2292</v>
      </c>
      <c r="M24" s="1696" t="s">
        <v>2292</v>
      </c>
      <c r="N24" s="1696" t="s">
        <v>2292</v>
      </c>
      <c r="O24" s="1695" t="s">
        <v>2292</v>
      </c>
      <c r="P24" s="1697" t="s">
        <v>2292</v>
      </c>
      <c r="Q24" s="1696" t="s">
        <v>2292</v>
      </c>
      <c r="R24" s="1696" t="s">
        <v>2292</v>
      </c>
      <c r="S24" s="1696" t="s">
        <v>2292</v>
      </c>
      <c r="T24" s="1696" t="s">
        <v>2292</v>
      </c>
      <c r="U24" s="1696" t="s">
        <v>2292</v>
      </c>
      <c r="V24" s="1696">
        <v>2.7481896140943715E-3</v>
      </c>
      <c r="W24" s="1696" t="s">
        <v>2292</v>
      </c>
      <c r="X24" s="1696" t="s">
        <v>2292</v>
      </c>
      <c r="Y24" s="1695" t="s">
        <v>2292</v>
      </c>
      <c r="Z24" s="1697" t="s">
        <v>2292</v>
      </c>
      <c r="AA24" s="1696">
        <v>4.9567001164399433E-3</v>
      </c>
      <c r="AB24" s="1696" t="s">
        <v>2292</v>
      </c>
      <c r="AC24" s="1696" t="s">
        <v>2292</v>
      </c>
      <c r="AD24" s="1696" t="s">
        <v>2292</v>
      </c>
      <c r="AE24" s="1696" t="s">
        <v>2292</v>
      </c>
      <c r="AF24" s="1696">
        <v>1.541274078536556E-2</v>
      </c>
      <c r="AG24" s="1696">
        <v>1.2745805065256996E-3</v>
      </c>
      <c r="AH24" s="1695" t="s">
        <v>2292</v>
      </c>
      <c r="AI24" s="1697" t="s">
        <v>2292</v>
      </c>
      <c r="AJ24" s="1696" t="s">
        <v>2292</v>
      </c>
      <c r="AK24" s="1696">
        <v>6.420679406392682E-3</v>
      </c>
      <c r="AL24" s="1696" t="s">
        <v>2292</v>
      </c>
      <c r="AM24" s="1696">
        <v>1.0274900983375634E-2</v>
      </c>
      <c r="AN24" s="1695" t="s">
        <v>2292</v>
      </c>
      <c r="AO24" s="1697" t="s">
        <v>2292</v>
      </c>
      <c r="AP24" s="1695" t="s">
        <v>2292</v>
      </c>
      <c r="AQ24" s="1697" t="s">
        <v>2292</v>
      </c>
      <c r="AR24" s="1696" t="s">
        <v>2292</v>
      </c>
      <c r="AS24" s="1696" t="s">
        <v>2292</v>
      </c>
      <c r="AT24" s="1696" t="s">
        <v>2292</v>
      </c>
      <c r="AU24" s="1696" t="s">
        <v>2292</v>
      </c>
      <c r="AV24" s="1695" t="s">
        <v>2292</v>
      </c>
      <c r="AW24" s="1697" t="s">
        <v>2292</v>
      </c>
      <c r="AX24" s="1695" t="s">
        <v>2292</v>
      </c>
      <c r="AY24" s="1695">
        <v>1.4003051616014171E-3</v>
      </c>
    </row>
    <row r="25" spans="1:51" x14ac:dyDescent="0.25">
      <c r="A25" s="736"/>
      <c r="B25" s="736" t="s">
        <v>683</v>
      </c>
      <c r="C25" s="1697" t="s">
        <v>2292</v>
      </c>
      <c r="D25" s="1696">
        <v>2.2714383009019186E-2</v>
      </c>
      <c r="E25" s="1696">
        <v>9.7191008637363165E-3</v>
      </c>
      <c r="F25" s="1696" t="s">
        <v>2292</v>
      </c>
      <c r="G25" s="1696" t="s">
        <v>2292</v>
      </c>
      <c r="H25" s="1695">
        <v>2.1145469655792292E-2</v>
      </c>
      <c r="I25" s="1697">
        <v>1.8183397493507517E-2</v>
      </c>
      <c r="J25" s="1696" t="s">
        <v>2292</v>
      </c>
      <c r="K25" s="1696">
        <v>4.4627049318907586E-3</v>
      </c>
      <c r="L25" s="1696" t="s">
        <v>2292</v>
      </c>
      <c r="M25" s="1696">
        <v>9.7969002034354428E-3</v>
      </c>
      <c r="N25" s="1696" t="s">
        <v>2292</v>
      </c>
      <c r="O25" s="1695" t="s">
        <v>2292</v>
      </c>
      <c r="P25" s="1697" t="s">
        <v>2292</v>
      </c>
      <c r="Q25" s="1696" t="s">
        <v>2292</v>
      </c>
      <c r="R25" s="1696" t="s">
        <v>2292</v>
      </c>
      <c r="S25" s="1696" t="s">
        <v>2292</v>
      </c>
      <c r="T25" s="1696" t="s">
        <v>2292</v>
      </c>
      <c r="U25" s="1696" t="s">
        <v>2292</v>
      </c>
      <c r="V25" s="1696">
        <v>0.1477086414689118</v>
      </c>
      <c r="W25" s="1696">
        <v>5.5179400074300701E-2</v>
      </c>
      <c r="X25" s="1696" t="s">
        <v>2292</v>
      </c>
      <c r="Y25" s="1695" t="s">
        <v>2292</v>
      </c>
      <c r="Z25" s="1697">
        <v>3.7990531097282093E-2</v>
      </c>
      <c r="AA25" s="1696">
        <v>6.0041342285174243E-2</v>
      </c>
      <c r="AB25" s="1696" t="s">
        <v>2292</v>
      </c>
      <c r="AC25" s="1696" t="s">
        <v>2292</v>
      </c>
      <c r="AD25" s="1696">
        <v>3.8349565654518004E-2</v>
      </c>
      <c r="AE25" s="1696" t="s">
        <v>2292</v>
      </c>
      <c r="AF25" s="1696">
        <v>8.0341979235856384E-2</v>
      </c>
      <c r="AG25" s="1696">
        <v>2.7587272116225654E-2</v>
      </c>
      <c r="AH25" s="1695" t="s">
        <v>2292</v>
      </c>
      <c r="AI25" s="1697" t="s">
        <v>2292</v>
      </c>
      <c r="AJ25" s="1696" t="s">
        <v>2292</v>
      </c>
      <c r="AK25" s="1696" t="s">
        <v>2292</v>
      </c>
      <c r="AL25" s="1696">
        <v>5.747873447293426E-3</v>
      </c>
      <c r="AM25" s="1696">
        <v>1.0915401119569061E-2</v>
      </c>
      <c r="AN25" s="1695">
        <v>4.3871428930499128E-3</v>
      </c>
      <c r="AO25" s="1697" t="s">
        <v>2292</v>
      </c>
      <c r="AP25" s="1695" t="s">
        <v>2292</v>
      </c>
      <c r="AQ25" s="1697">
        <v>7.9504872852224767E-3</v>
      </c>
      <c r="AR25" s="1696" t="s">
        <v>2292</v>
      </c>
      <c r="AS25" s="1696">
        <v>1.1942407899225519E-2</v>
      </c>
      <c r="AT25" s="1696" t="s">
        <v>2292</v>
      </c>
      <c r="AU25" s="1696" t="s">
        <v>2292</v>
      </c>
      <c r="AV25" s="1695">
        <v>9.4366394998556136E-3</v>
      </c>
      <c r="AW25" s="1697" t="s">
        <v>2292</v>
      </c>
      <c r="AX25" s="1695">
        <v>1.089623249958213E-2</v>
      </c>
      <c r="AY25" s="1695">
        <v>1.2226253519774147E-2</v>
      </c>
    </row>
    <row r="26" spans="1:51" x14ac:dyDescent="0.25">
      <c r="A26" s="736"/>
      <c r="B26" s="736" t="s">
        <v>693</v>
      </c>
      <c r="C26" s="1697" t="s">
        <v>2292</v>
      </c>
      <c r="D26" s="1696">
        <v>1.9909776452994837E-3</v>
      </c>
      <c r="E26" s="1696">
        <v>5.3543471241672056E-4</v>
      </c>
      <c r="F26" s="1696" t="s">
        <v>2292</v>
      </c>
      <c r="G26" s="1696" t="s">
        <v>2292</v>
      </c>
      <c r="H26" s="1695">
        <v>1.4719228323612114E-2</v>
      </c>
      <c r="I26" s="1697" t="s">
        <v>2292</v>
      </c>
      <c r="J26" s="1696">
        <v>7.4022675305739593E-4</v>
      </c>
      <c r="K26" s="1696">
        <v>2.4037341701674295E-2</v>
      </c>
      <c r="L26" s="1696">
        <v>4.1812043859998413E-2</v>
      </c>
      <c r="M26" s="1696" t="s">
        <v>2292</v>
      </c>
      <c r="N26" s="1696" t="s">
        <v>2292</v>
      </c>
      <c r="O26" s="1695">
        <v>8.0723084882318469E-2</v>
      </c>
      <c r="P26" s="1697">
        <v>4.5353932381305313E-2</v>
      </c>
      <c r="Q26" s="1696" t="s">
        <v>2292</v>
      </c>
      <c r="R26" s="1696">
        <v>2.2217801444865647E-3</v>
      </c>
      <c r="S26" s="1696">
        <v>7.0589446689771273E-3</v>
      </c>
      <c r="T26" s="1696" t="s">
        <v>2292</v>
      </c>
      <c r="U26" s="1696">
        <v>4.4440158412113497E-3</v>
      </c>
      <c r="V26" s="1696">
        <v>7.5157602985954919E-2</v>
      </c>
      <c r="W26" s="1696" t="s">
        <v>2292</v>
      </c>
      <c r="X26" s="1696" t="s">
        <v>2292</v>
      </c>
      <c r="Y26" s="1695" t="s">
        <v>2292</v>
      </c>
      <c r="Z26" s="1697" t="s">
        <v>2292</v>
      </c>
      <c r="AA26" s="1696">
        <v>1.2990358548985483E-2</v>
      </c>
      <c r="AB26" s="1696">
        <v>4.1816795947630457E-2</v>
      </c>
      <c r="AC26" s="1696">
        <v>6.6493524144849117E-2</v>
      </c>
      <c r="AD26" s="1696">
        <v>6.5697825205688246E-2</v>
      </c>
      <c r="AE26" s="1696">
        <v>4.5365987974048436E-2</v>
      </c>
      <c r="AF26" s="1696">
        <v>1.6631444726690606E-2</v>
      </c>
      <c r="AG26" s="1696">
        <v>5.8827916953238689E-3</v>
      </c>
      <c r="AH26" s="1695" t="s">
        <v>2292</v>
      </c>
      <c r="AI26" s="1697">
        <v>3.1149149242898272E-2</v>
      </c>
      <c r="AJ26" s="1696" t="s">
        <v>2292</v>
      </c>
      <c r="AK26" s="1696">
        <v>4.1390731722965854E-2</v>
      </c>
      <c r="AL26" s="1696">
        <v>1.9369374918110756E-2</v>
      </c>
      <c r="AM26" s="1696">
        <v>1.3947135715564553E-2</v>
      </c>
      <c r="AN26" s="1695" t="s">
        <v>2292</v>
      </c>
      <c r="AO26" s="1697" t="s">
        <v>2292</v>
      </c>
      <c r="AP26" s="1695" t="s">
        <v>2292</v>
      </c>
      <c r="AQ26" s="1697">
        <v>2.4241803002766869E-3</v>
      </c>
      <c r="AR26" s="1696" t="s">
        <v>2292</v>
      </c>
      <c r="AS26" s="1696">
        <v>3.8355802044480657E-2</v>
      </c>
      <c r="AT26" s="1696" t="s">
        <v>2292</v>
      </c>
      <c r="AU26" s="1696" t="s">
        <v>2292</v>
      </c>
      <c r="AV26" s="1695">
        <v>3.6765261708009266E-3</v>
      </c>
      <c r="AW26" s="1697" t="s">
        <v>2292</v>
      </c>
      <c r="AX26" s="1695">
        <v>1.8056559046692911E-3</v>
      </c>
      <c r="AY26" s="1695">
        <v>1.4128077436903853E-2</v>
      </c>
    </row>
    <row r="27" spans="1:51" x14ac:dyDescent="0.25">
      <c r="A27" s="736"/>
      <c r="B27" s="736" t="s">
        <v>684</v>
      </c>
      <c r="C27" s="1697" t="s">
        <v>2292</v>
      </c>
      <c r="D27" s="1696" t="s">
        <v>2292</v>
      </c>
      <c r="E27" s="1696" t="s">
        <v>2292</v>
      </c>
      <c r="F27" s="1696" t="s">
        <v>2292</v>
      </c>
      <c r="G27" s="1696" t="s">
        <v>2292</v>
      </c>
      <c r="H27" s="1695" t="s">
        <v>2292</v>
      </c>
      <c r="I27" s="1697">
        <v>7.2532392235887585E-3</v>
      </c>
      <c r="J27" s="1696" t="s">
        <v>2292</v>
      </c>
      <c r="K27" s="1696">
        <v>8.9462622982575159E-3</v>
      </c>
      <c r="L27" s="1696" t="s">
        <v>2292</v>
      </c>
      <c r="M27" s="1696">
        <v>4.4377374711666731E-3</v>
      </c>
      <c r="N27" s="1696" t="s">
        <v>2292</v>
      </c>
      <c r="O27" s="1695" t="s">
        <v>2292</v>
      </c>
      <c r="P27" s="1697" t="s">
        <v>2292</v>
      </c>
      <c r="Q27" s="1696" t="s">
        <v>2292</v>
      </c>
      <c r="R27" s="1696" t="s">
        <v>2292</v>
      </c>
      <c r="S27" s="1696" t="s">
        <v>2292</v>
      </c>
      <c r="T27" s="1696" t="s">
        <v>2292</v>
      </c>
      <c r="U27" s="1696" t="s">
        <v>2292</v>
      </c>
      <c r="V27" s="1696" t="s">
        <v>2292</v>
      </c>
      <c r="W27" s="1696" t="s">
        <v>2292</v>
      </c>
      <c r="X27" s="1696" t="s">
        <v>2292</v>
      </c>
      <c r="Y27" s="1695" t="s">
        <v>2292</v>
      </c>
      <c r="Z27" s="1697">
        <v>3.5527271171968196E-2</v>
      </c>
      <c r="AA27" s="1696">
        <v>2.2282918165996552E-2</v>
      </c>
      <c r="AB27" s="1696" t="s">
        <v>2292</v>
      </c>
      <c r="AC27" s="1696" t="s">
        <v>2292</v>
      </c>
      <c r="AD27" s="1696">
        <v>3.9100130645295189E-2</v>
      </c>
      <c r="AE27" s="1696" t="s">
        <v>2292</v>
      </c>
      <c r="AF27" s="1696">
        <v>3.4468010574934399E-2</v>
      </c>
      <c r="AG27" s="1696">
        <v>1.3443453944791715E-2</v>
      </c>
      <c r="AH27" s="1695" t="s">
        <v>2292</v>
      </c>
      <c r="AI27" s="1697">
        <v>5.6309842122172641E-3</v>
      </c>
      <c r="AJ27" s="1696" t="s">
        <v>2292</v>
      </c>
      <c r="AK27" s="1696">
        <v>6.3021171390214899E-3</v>
      </c>
      <c r="AL27" s="1696" t="s">
        <v>2292</v>
      </c>
      <c r="AM27" s="1696" t="s">
        <v>2292</v>
      </c>
      <c r="AN27" s="1695" t="s">
        <v>2292</v>
      </c>
      <c r="AO27" s="1697" t="s">
        <v>2292</v>
      </c>
      <c r="AP27" s="1695" t="s">
        <v>2292</v>
      </c>
      <c r="AQ27" s="1697">
        <v>8.6051331737632877E-3</v>
      </c>
      <c r="AR27" s="1696" t="s">
        <v>2292</v>
      </c>
      <c r="AS27" s="1696" t="s">
        <v>2292</v>
      </c>
      <c r="AT27" s="1696" t="s">
        <v>2292</v>
      </c>
      <c r="AU27" s="1696" t="s">
        <v>2292</v>
      </c>
      <c r="AV27" s="1695" t="s">
        <v>2292</v>
      </c>
      <c r="AW27" s="1697" t="s">
        <v>2292</v>
      </c>
      <c r="AX27" s="1695" t="s">
        <v>2292</v>
      </c>
      <c r="AY27" s="1695">
        <v>3.5324632612882632E-3</v>
      </c>
    </row>
    <row r="28" spans="1:51" x14ac:dyDescent="0.25">
      <c r="A28" s="736"/>
      <c r="B28" s="736" t="s">
        <v>694</v>
      </c>
      <c r="C28" s="1697" t="s">
        <v>2292</v>
      </c>
      <c r="D28" s="1696" t="s">
        <v>2292</v>
      </c>
      <c r="E28" s="1696" t="s">
        <v>2292</v>
      </c>
      <c r="F28" s="1696" t="s">
        <v>2292</v>
      </c>
      <c r="G28" s="1696" t="s">
        <v>2292</v>
      </c>
      <c r="H28" s="1695" t="s">
        <v>2292</v>
      </c>
      <c r="I28" s="1697" t="s">
        <v>2292</v>
      </c>
      <c r="J28" s="1696" t="s">
        <v>2292</v>
      </c>
      <c r="K28" s="1696" t="s">
        <v>2292</v>
      </c>
      <c r="L28" s="1696" t="s">
        <v>2292</v>
      </c>
      <c r="M28" s="1696" t="s">
        <v>2292</v>
      </c>
      <c r="N28" s="1696" t="s">
        <v>2292</v>
      </c>
      <c r="O28" s="1695" t="s">
        <v>2292</v>
      </c>
      <c r="P28" s="1697" t="s">
        <v>2292</v>
      </c>
      <c r="Q28" s="1696" t="s">
        <v>2292</v>
      </c>
      <c r="R28" s="1696" t="s">
        <v>2292</v>
      </c>
      <c r="S28" s="1696" t="s">
        <v>2292</v>
      </c>
      <c r="T28" s="1696" t="s">
        <v>2292</v>
      </c>
      <c r="U28" s="1696" t="s">
        <v>2292</v>
      </c>
      <c r="V28" s="1696" t="s">
        <v>2292</v>
      </c>
      <c r="W28" s="1696" t="s">
        <v>2292</v>
      </c>
      <c r="X28" s="1696" t="s">
        <v>2292</v>
      </c>
      <c r="Y28" s="1695" t="s">
        <v>2292</v>
      </c>
      <c r="Z28" s="1697">
        <v>1.2519638804336305E-2</v>
      </c>
      <c r="AA28" s="1696">
        <v>7.1991771413210037E-3</v>
      </c>
      <c r="AB28" s="1696" t="s">
        <v>2292</v>
      </c>
      <c r="AC28" s="1696" t="s">
        <v>2292</v>
      </c>
      <c r="AD28" s="1696">
        <v>7.0970081914507432E-2</v>
      </c>
      <c r="AE28" s="1696" t="s">
        <v>2292</v>
      </c>
      <c r="AF28" s="1696">
        <v>3.0990351028318527E-2</v>
      </c>
      <c r="AG28" s="1696" t="s">
        <v>2292</v>
      </c>
      <c r="AH28" s="1695" t="s">
        <v>2292</v>
      </c>
      <c r="AI28" s="1697" t="s">
        <v>2292</v>
      </c>
      <c r="AJ28" s="1696" t="s">
        <v>2292</v>
      </c>
      <c r="AK28" s="1696" t="s">
        <v>2292</v>
      </c>
      <c r="AL28" s="1696" t="s">
        <v>2292</v>
      </c>
      <c r="AM28" s="1696" t="s">
        <v>2292</v>
      </c>
      <c r="AN28" s="1695" t="s">
        <v>2292</v>
      </c>
      <c r="AO28" s="1697" t="s">
        <v>2292</v>
      </c>
      <c r="AP28" s="1695" t="s">
        <v>2292</v>
      </c>
      <c r="AQ28" s="1697" t="s">
        <v>2292</v>
      </c>
      <c r="AR28" s="1696" t="s">
        <v>2292</v>
      </c>
      <c r="AS28" s="1696" t="s">
        <v>2292</v>
      </c>
      <c r="AT28" s="1696" t="s">
        <v>2292</v>
      </c>
      <c r="AU28" s="1696" t="s">
        <v>2292</v>
      </c>
      <c r="AV28" s="1695" t="s">
        <v>2292</v>
      </c>
      <c r="AW28" s="1697" t="s">
        <v>2292</v>
      </c>
      <c r="AX28" s="1695" t="s">
        <v>2292</v>
      </c>
      <c r="AY28" s="1695">
        <v>1.1615696116021887E-3</v>
      </c>
    </row>
    <row r="29" spans="1:51" x14ac:dyDescent="0.25">
      <c r="A29" s="736"/>
      <c r="B29" s="736" t="s">
        <v>685</v>
      </c>
      <c r="C29" s="1697" t="s">
        <v>2292</v>
      </c>
      <c r="D29" s="1696" t="s">
        <v>2292</v>
      </c>
      <c r="E29" s="1696" t="s">
        <v>2292</v>
      </c>
      <c r="F29" s="1696" t="s">
        <v>2292</v>
      </c>
      <c r="G29" s="1696" t="s">
        <v>2292</v>
      </c>
      <c r="H29" s="1695">
        <v>2.1516196275547721E-2</v>
      </c>
      <c r="I29" s="1697">
        <v>6.1469845251591798E-2</v>
      </c>
      <c r="J29" s="1696" t="s">
        <v>2292</v>
      </c>
      <c r="K29" s="1696">
        <v>2.4116843633082211E-2</v>
      </c>
      <c r="L29" s="1696" t="s">
        <v>2292</v>
      </c>
      <c r="M29" s="1696">
        <v>1.7892225003682451E-2</v>
      </c>
      <c r="N29" s="1696" t="s">
        <v>2292</v>
      </c>
      <c r="O29" s="1695" t="s">
        <v>2292</v>
      </c>
      <c r="P29" s="1697" t="s">
        <v>2292</v>
      </c>
      <c r="Q29" s="1696" t="s">
        <v>2292</v>
      </c>
      <c r="R29" s="1696" t="s">
        <v>2292</v>
      </c>
      <c r="S29" s="1696" t="s">
        <v>2292</v>
      </c>
      <c r="T29" s="1696" t="s">
        <v>2292</v>
      </c>
      <c r="U29" s="1696" t="s">
        <v>2292</v>
      </c>
      <c r="V29" s="1696" t="s">
        <v>2292</v>
      </c>
      <c r="W29" s="1696" t="s">
        <v>2292</v>
      </c>
      <c r="X29" s="1696">
        <v>2.493069198818634E-2</v>
      </c>
      <c r="Y29" s="1695" t="s">
        <v>2292</v>
      </c>
      <c r="Z29" s="1697">
        <v>8.9275005185239412E-2</v>
      </c>
      <c r="AA29" s="1696">
        <v>4.8082976075664502E-2</v>
      </c>
      <c r="AB29" s="1696" t="s">
        <v>2292</v>
      </c>
      <c r="AC29" s="1696" t="s">
        <v>2292</v>
      </c>
      <c r="AD29" s="1696">
        <v>6.2711507188445398E-2</v>
      </c>
      <c r="AE29" s="1696" t="s">
        <v>2292</v>
      </c>
      <c r="AF29" s="1696">
        <v>7.8626832441670513E-2</v>
      </c>
      <c r="AG29" s="1696">
        <v>2.3727646304982388E-2</v>
      </c>
      <c r="AH29" s="1695" t="s">
        <v>2292</v>
      </c>
      <c r="AI29" s="1697" t="s">
        <v>2292</v>
      </c>
      <c r="AJ29" s="1696" t="s">
        <v>2292</v>
      </c>
      <c r="AK29" s="1696" t="s">
        <v>2292</v>
      </c>
      <c r="AL29" s="1696" t="s">
        <v>2292</v>
      </c>
      <c r="AM29" s="1696" t="s">
        <v>2292</v>
      </c>
      <c r="AN29" s="1695" t="s">
        <v>2292</v>
      </c>
      <c r="AO29" s="1697" t="s">
        <v>2292</v>
      </c>
      <c r="AP29" s="1695" t="s">
        <v>2292</v>
      </c>
      <c r="AQ29" s="1697">
        <v>1.0832437050072016E-2</v>
      </c>
      <c r="AR29" s="1696" t="s">
        <v>2292</v>
      </c>
      <c r="AS29" s="1696" t="s">
        <v>2292</v>
      </c>
      <c r="AT29" s="1696" t="s">
        <v>2292</v>
      </c>
      <c r="AU29" s="1696" t="s">
        <v>2292</v>
      </c>
      <c r="AV29" s="1695" t="s">
        <v>2292</v>
      </c>
      <c r="AW29" s="1697" t="s">
        <v>2292</v>
      </c>
      <c r="AX29" s="1695" t="s">
        <v>2292</v>
      </c>
      <c r="AY29" s="1695">
        <v>9.4812363229729666E-3</v>
      </c>
    </row>
    <row r="30" spans="1:51" x14ac:dyDescent="0.25">
      <c r="A30" s="736"/>
      <c r="B30" s="736" t="s">
        <v>686</v>
      </c>
      <c r="C30" s="1697" t="s">
        <v>2292</v>
      </c>
      <c r="D30" s="1696" t="s">
        <v>2292</v>
      </c>
      <c r="E30" s="1696" t="s">
        <v>2292</v>
      </c>
      <c r="F30" s="1696" t="s">
        <v>2292</v>
      </c>
      <c r="G30" s="1696" t="s">
        <v>2292</v>
      </c>
      <c r="H30" s="1695" t="s">
        <v>2292</v>
      </c>
      <c r="I30" s="1697" t="s">
        <v>2292</v>
      </c>
      <c r="J30" s="1696" t="s">
        <v>2292</v>
      </c>
      <c r="K30" s="1696">
        <v>5.5795899562393085E-3</v>
      </c>
      <c r="L30" s="1696" t="s">
        <v>2292</v>
      </c>
      <c r="M30" s="1696">
        <v>2.818999461327242E-3</v>
      </c>
      <c r="N30" s="1696" t="s">
        <v>2292</v>
      </c>
      <c r="O30" s="1695" t="s">
        <v>2292</v>
      </c>
      <c r="P30" s="1697" t="s">
        <v>2292</v>
      </c>
      <c r="Q30" s="1696" t="s">
        <v>2292</v>
      </c>
      <c r="R30" s="1696" t="s">
        <v>2292</v>
      </c>
      <c r="S30" s="1696" t="s">
        <v>2292</v>
      </c>
      <c r="T30" s="1696" t="s">
        <v>2292</v>
      </c>
      <c r="U30" s="1696" t="s">
        <v>2292</v>
      </c>
      <c r="V30" s="1696" t="s">
        <v>2292</v>
      </c>
      <c r="W30" s="1696" t="s">
        <v>2292</v>
      </c>
      <c r="X30" s="1696" t="s">
        <v>2292</v>
      </c>
      <c r="Y30" s="1695" t="s">
        <v>2292</v>
      </c>
      <c r="Z30" s="1697">
        <v>1.4992714111315026E-2</v>
      </c>
      <c r="AA30" s="1696">
        <v>1.6784776153858829E-3</v>
      </c>
      <c r="AB30" s="1696" t="s">
        <v>2292</v>
      </c>
      <c r="AC30" s="1696" t="s">
        <v>2292</v>
      </c>
      <c r="AD30" s="1696" t="s">
        <v>2292</v>
      </c>
      <c r="AE30" s="1696" t="s">
        <v>2292</v>
      </c>
      <c r="AF30" s="1696">
        <v>1.3638059875951242E-3</v>
      </c>
      <c r="AG30" s="1696">
        <v>1.7532653098475239E-3</v>
      </c>
      <c r="AH30" s="1695" t="s">
        <v>2292</v>
      </c>
      <c r="AI30" s="1697" t="s">
        <v>2292</v>
      </c>
      <c r="AJ30" s="1696" t="s">
        <v>2292</v>
      </c>
      <c r="AK30" s="1696" t="s">
        <v>2292</v>
      </c>
      <c r="AL30" s="1696" t="s">
        <v>2292</v>
      </c>
      <c r="AM30" s="1696" t="s">
        <v>2292</v>
      </c>
      <c r="AN30" s="1695" t="s">
        <v>2292</v>
      </c>
      <c r="AO30" s="1697" t="s">
        <v>2292</v>
      </c>
      <c r="AP30" s="1695" t="s">
        <v>2292</v>
      </c>
      <c r="AQ30" s="1697" t="s">
        <v>2292</v>
      </c>
      <c r="AR30" s="1696" t="s">
        <v>2292</v>
      </c>
      <c r="AS30" s="1696" t="s">
        <v>2292</v>
      </c>
      <c r="AT30" s="1696" t="s">
        <v>2292</v>
      </c>
      <c r="AU30" s="1696" t="s">
        <v>2292</v>
      </c>
      <c r="AV30" s="1695" t="s">
        <v>2292</v>
      </c>
      <c r="AW30" s="1697" t="s">
        <v>2292</v>
      </c>
      <c r="AX30" s="1695" t="s">
        <v>2292</v>
      </c>
      <c r="AY30" s="1695">
        <v>5.4685406579590826E-4</v>
      </c>
    </row>
    <row r="31" spans="1:51" x14ac:dyDescent="0.25">
      <c r="A31" s="736"/>
      <c r="B31" s="736" t="s">
        <v>697</v>
      </c>
      <c r="C31" s="1697">
        <v>1.5115623895402922E-2</v>
      </c>
      <c r="D31" s="1696" t="s">
        <v>2292</v>
      </c>
      <c r="E31" s="1696" t="s">
        <v>2292</v>
      </c>
      <c r="F31" s="1696" t="s">
        <v>2292</v>
      </c>
      <c r="G31" s="1696" t="s">
        <v>2292</v>
      </c>
      <c r="H31" s="1695">
        <v>1.3474211218289487E-2</v>
      </c>
      <c r="I31" s="1697" t="s">
        <v>2292</v>
      </c>
      <c r="J31" s="1696" t="s">
        <v>2292</v>
      </c>
      <c r="K31" s="1696" t="s">
        <v>2292</v>
      </c>
      <c r="L31" s="1696" t="s">
        <v>2292</v>
      </c>
      <c r="M31" s="1696" t="s">
        <v>2292</v>
      </c>
      <c r="N31" s="1696" t="s">
        <v>2292</v>
      </c>
      <c r="O31" s="1695" t="s">
        <v>2292</v>
      </c>
      <c r="P31" s="1697" t="s">
        <v>2292</v>
      </c>
      <c r="Q31" s="1696" t="s">
        <v>2292</v>
      </c>
      <c r="R31" s="1696" t="s">
        <v>2292</v>
      </c>
      <c r="S31" s="1696" t="s">
        <v>2292</v>
      </c>
      <c r="T31" s="1696" t="s">
        <v>2292</v>
      </c>
      <c r="U31" s="1696" t="s">
        <v>2292</v>
      </c>
      <c r="V31" s="1696" t="s">
        <v>2292</v>
      </c>
      <c r="W31" s="1696" t="s">
        <v>2292</v>
      </c>
      <c r="X31" s="1696" t="s">
        <v>2292</v>
      </c>
      <c r="Y31" s="1695" t="s">
        <v>2292</v>
      </c>
      <c r="Z31" s="1697" t="s">
        <v>2292</v>
      </c>
      <c r="AA31" s="1696" t="s">
        <v>2292</v>
      </c>
      <c r="AB31" s="1696" t="s">
        <v>2292</v>
      </c>
      <c r="AC31" s="1696" t="s">
        <v>2292</v>
      </c>
      <c r="AD31" s="1696" t="s">
        <v>2292</v>
      </c>
      <c r="AE31" s="1696" t="s">
        <v>2292</v>
      </c>
      <c r="AF31" s="1696" t="s">
        <v>2292</v>
      </c>
      <c r="AG31" s="1696" t="s">
        <v>2292</v>
      </c>
      <c r="AH31" s="1695" t="s">
        <v>2292</v>
      </c>
      <c r="AI31" s="1697" t="s">
        <v>2292</v>
      </c>
      <c r="AJ31" s="1696" t="s">
        <v>2292</v>
      </c>
      <c r="AK31" s="1696" t="s">
        <v>2292</v>
      </c>
      <c r="AL31" s="1696" t="s">
        <v>2292</v>
      </c>
      <c r="AM31" s="1696" t="s">
        <v>2292</v>
      </c>
      <c r="AN31" s="1695" t="s">
        <v>2292</v>
      </c>
      <c r="AO31" s="1697" t="s">
        <v>2292</v>
      </c>
      <c r="AP31" s="1695" t="s">
        <v>2292</v>
      </c>
      <c r="AQ31" s="1697">
        <v>5.7630407522825278E-2</v>
      </c>
      <c r="AR31" s="1696">
        <v>2.3494715095538077E-2</v>
      </c>
      <c r="AS31" s="1696" t="s">
        <v>2292</v>
      </c>
      <c r="AT31" s="1696" t="s">
        <v>2292</v>
      </c>
      <c r="AU31" s="1696" t="s">
        <v>2292</v>
      </c>
      <c r="AV31" s="1695" t="s">
        <v>2292</v>
      </c>
      <c r="AW31" s="1697" t="s">
        <v>2292</v>
      </c>
      <c r="AX31" s="1695" t="s">
        <v>2292</v>
      </c>
      <c r="AY31" s="1695">
        <v>2.2326613117853045E-3</v>
      </c>
    </row>
    <row r="32" spans="1:51" ht="15.75" thickBot="1" x14ac:dyDescent="0.3">
      <c r="A32" s="736"/>
      <c r="B32" s="736" t="s">
        <v>687</v>
      </c>
      <c r="C32" s="1697" t="s">
        <v>2292</v>
      </c>
      <c r="D32" s="1696">
        <v>5.5226291160887481E-2</v>
      </c>
      <c r="E32" s="1696" t="s">
        <v>2292</v>
      </c>
      <c r="F32" s="1696" t="s">
        <v>2292</v>
      </c>
      <c r="G32" s="1696">
        <v>4.7052943237014214E-2</v>
      </c>
      <c r="H32" s="1695">
        <v>0.14848723228778962</v>
      </c>
      <c r="I32" s="1697">
        <v>8.8831430677397571E-2</v>
      </c>
      <c r="J32" s="1696">
        <v>4.56135427788898E-2</v>
      </c>
      <c r="K32" s="1696">
        <v>3.5278155187524356E-2</v>
      </c>
      <c r="L32" s="1696">
        <v>2.5013291272936937E-2</v>
      </c>
      <c r="M32" s="1696">
        <v>2.4039367762448274E-2</v>
      </c>
      <c r="N32" s="1696" t="s">
        <v>2292</v>
      </c>
      <c r="O32" s="1695" t="s">
        <v>2292</v>
      </c>
      <c r="P32" s="1697" t="s">
        <v>2292</v>
      </c>
      <c r="Q32" s="1696" t="s">
        <v>2292</v>
      </c>
      <c r="R32" s="1696" t="s">
        <v>2292</v>
      </c>
      <c r="S32" s="1696" t="s">
        <v>2292</v>
      </c>
      <c r="T32" s="1696" t="s">
        <v>2292</v>
      </c>
      <c r="U32" s="1696" t="s">
        <v>2292</v>
      </c>
      <c r="V32" s="1696" t="s">
        <v>2292</v>
      </c>
      <c r="W32" s="1696" t="s">
        <v>2292</v>
      </c>
      <c r="X32" s="1696" t="s">
        <v>2292</v>
      </c>
      <c r="Y32" s="1695" t="s">
        <v>2292</v>
      </c>
      <c r="Z32" s="1697">
        <v>5.522135352101943E-2</v>
      </c>
      <c r="AA32" s="1696">
        <v>3.2108053087445396E-2</v>
      </c>
      <c r="AB32" s="1696">
        <v>2.8737587787989325E-2</v>
      </c>
      <c r="AC32" s="1696">
        <v>4.0948872095860851E-2</v>
      </c>
      <c r="AD32" s="1696">
        <v>0.11305020274326978</v>
      </c>
      <c r="AE32" s="1696">
        <v>2.1769083528298233E-2</v>
      </c>
      <c r="AF32" s="1696">
        <v>5.6825256651502974E-2</v>
      </c>
      <c r="AG32" s="1696">
        <v>3.1625320513092227E-2</v>
      </c>
      <c r="AH32" s="1695" t="s">
        <v>2292</v>
      </c>
      <c r="AI32" s="1697">
        <v>1.7522113642625764E-2</v>
      </c>
      <c r="AJ32" s="1696">
        <v>7.7610109687358736E-2</v>
      </c>
      <c r="AK32" s="1696">
        <v>5.6785223142026005E-2</v>
      </c>
      <c r="AL32" s="1696">
        <v>2.4240804184029439E-2</v>
      </c>
      <c r="AM32" s="1696">
        <v>1.5938402351181838E-2</v>
      </c>
      <c r="AN32" s="1695">
        <v>3.8451507681814656E-2</v>
      </c>
      <c r="AO32" s="1697" t="s">
        <v>2292</v>
      </c>
      <c r="AP32" s="1695" t="s">
        <v>2292</v>
      </c>
      <c r="AQ32" s="1697" t="s">
        <v>2292</v>
      </c>
      <c r="AR32" s="1696" t="s">
        <v>2292</v>
      </c>
      <c r="AS32" s="1696">
        <v>1.6360727711986312E-2</v>
      </c>
      <c r="AT32" s="1696" t="s">
        <v>2292</v>
      </c>
      <c r="AU32" s="1696" t="s">
        <v>2292</v>
      </c>
      <c r="AV32" s="1695" t="s">
        <v>2292</v>
      </c>
      <c r="AW32" s="1697" t="s">
        <v>2292</v>
      </c>
      <c r="AX32" s="1695" t="s">
        <v>2292</v>
      </c>
      <c r="AY32" s="1695">
        <v>2.9677856276426079E-2</v>
      </c>
    </row>
    <row r="33" spans="1:51" ht="15.75" thickBot="1" x14ac:dyDescent="0.3">
      <c r="A33" s="1186" t="s">
        <v>2085</v>
      </c>
      <c r="B33" s="1187"/>
      <c r="C33" s="1703">
        <v>1.9246314307584115E-2</v>
      </c>
      <c r="D33" s="1702" t="s">
        <v>2292</v>
      </c>
      <c r="E33" s="1702" t="s">
        <v>2292</v>
      </c>
      <c r="F33" s="1702" t="s">
        <v>2292</v>
      </c>
      <c r="G33" s="1702" t="s">
        <v>2292</v>
      </c>
      <c r="H33" s="1701">
        <v>7.2620238703364703E-2</v>
      </c>
      <c r="I33" s="1703" t="s">
        <v>2292</v>
      </c>
      <c r="J33" s="1702" t="s">
        <v>2292</v>
      </c>
      <c r="K33" s="1702">
        <v>0.19605907871804892</v>
      </c>
      <c r="L33" s="1702" t="s">
        <v>2292</v>
      </c>
      <c r="M33" s="1702">
        <v>0.12549076494047412</v>
      </c>
      <c r="N33" s="1702">
        <v>0.27071100724035613</v>
      </c>
      <c r="O33" s="1701" t="s">
        <v>2292</v>
      </c>
      <c r="P33" s="1703">
        <v>0.10356225380126513</v>
      </c>
      <c r="Q33" s="1702">
        <v>0.57457535795721104</v>
      </c>
      <c r="R33" s="1702" t="s">
        <v>2292</v>
      </c>
      <c r="S33" s="1702">
        <v>8.0711822302669309E-2</v>
      </c>
      <c r="T33" s="1702" t="s">
        <v>2292</v>
      </c>
      <c r="U33" s="1702" t="s">
        <v>2292</v>
      </c>
      <c r="V33" s="1702">
        <v>5.0904687279886028E-2</v>
      </c>
      <c r="W33" s="1702" t="s">
        <v>2292</v>
      </c>
      <c r="X33" s="1702">
        <v>4.9137303795590871E-2</v>
      </c>
      <c r="Y33" s="1701" t="s">
        <v>2292</v>
      </c>
      <c r="Z33" s="1703">
        <v>0.12353793373782053</v>
      </c>
      <c r="AA33" s="1702">
        <v>3.2473474137854876E-2</v>
      </c>
      <c r="AB33" s="1702" t="s">
        <v>2292</v>
      </c>
      <c r="AC33" s="1702" t="s">
        <v>2292</v>
      </c>
      <c r="AD33" s="1702" t="s">
        <v>2292</v>
      </c>
      <c r="AE33" s="1702" t="s">
        <v>2292</v>
      </c>
      <c r="AF33" s="1702" t="s">
        <v>2292</v>
      </c>
      <c r="AG33" s="1702">
        <v>9.0489451109527622E-2</v>
      </c>
      <c r="AH33" s="1701" t="s">
        <v>2292</v>
      </c>
      <c r="AI33" s="1703" t="s">
        <v>2292</v>
      </c>
      <c r="AJ33" s="1702" t="s">
        <v>2292</v>
      </c>
      <c r="AK33" s="1702" t="s">
        <v>2292</v>
      </c>
      <c r="AL33" s="1702" t="s">
        <v>2292</v>
      </c>
      <c r="AM33" s="1702" t="s">
        <v>2292</v>
      </c>
      <c r="AN33" s="1701" t="s">
        <v>2292</v>
      </c>
      <c r="AO33" s="1703" t="s">
        <v>2292</v>
      </c>
      <c r="AP33" s="1701" t="s">
        <v>2292</v>
      </c>
      <c r="AQ33" s="1703" t="s">
        <v>2292</v>
      </c>
      <c r="AR33" s="1702">
        <v>7.2966031165617434E-3</v>
      </c>
      <c r="AS33" s="1702" t="s">
        <v>2292</v>
      </c>
      <c r="AT33" s="1702" t="s">
        <v>2292</v>
      </c>
      <c r="AU33" s="1702" t="s">
        <v>2292</v>
      </c>
      <c r="AV33" s="1701" t="s">
        <v>2292</v>
      </c>
      <c r="AW33" s="1703" t="s">
        <v>2292</v>
      </c>
      <c r="AX33" s="1701">
        <v>7.5059610748350707E-3</v>
      </c>
      <c r="AY33" s="1701">
        <v>4.3006775514897837E-2</v>
      </c>
    </row>
    <row r="34" spans="1:51" ht="15.75" thickBot="1" x14ac:dyDescent="0.3">
      <c r="A34" s="736"/>
      <c r="B34" s="736" t="s">
        <v>701</v>
      </c>
      <c r="C34" s="1697">
        <v>1.9246314307584115E-2</v>
      </c>
      <c r="D34" s="1696" t="s">
        <v>2292</v>
      </c>
      <c r="E34" s="1696" t="s">
        <v>2292</v>
      </c>
      <c r="F34" s="1696" t="s">
        <v>2292</v>
      </c>
      <c r="G34" s="1696" t="s">
        <v>2292</v>
      </c>
      <c r="H34" s="1695">
        <v>7.2620238703364703E-2</v>
      </c>
      <c r="I34" s="1697" t="s">
        <v>2292</v>
      </c>
      <c r="J34" s="1696" t="s">
        <v>2292</v>
      </c>
      <c r="K34" s="1696">
        <v>0.19605907871804892</v>
      </c>
      <c r="L34" s="1696" t="s">
        <v>2292</v>
      </c>
      <c r="M34" s="1696">
        <v>0.12549076494047412</v>
      </c>
      <c r="N34" s="1696">
        <v>0.27071100724035613</v>
      </c>
      <c r="O34" s="1695" t="s">
        <v>2292</v>
      </c>
      <c r="P34" s="1697">
        <v>0.10356225380126513</v>
      </c>
      <c r="Q34" s="1696">
        <v>0.57457535795721104</v>
      </c>
      <c r="R34" s="1696" t="s">
        <v>2292</v>
      </c>
      <c r="S34" s="1696">
        <v>8.0711822302669309E-2</v>
      </c>
      <c r="T34" s="1696" t="s">
        <v>2292</v>
      </c>
      <c r="U34" s="1696" t="s">
        <v>2292</v>
      </c>
      <c r="V34" s="1696">
        <v>5.0904687279886028E-2</v>
      </c>
      <c r="W34" s="1696" t="s">
        <v>2292</v>
      </c>
      <c r="X34" s="1696">
        <v>4.9137303795590871E-2</v>
      </c>
      <c r="Y34" s="1695" t="s">
        <v>2292</v>
      </c>
      <c r="Z34" s="1697">
        <v>0.12353793373782053</v>
      </c>
      <c r="AA34" s="1696">
        <v>3.2473474137854876E-2</v>
      </c>
      <c r="AB34" s="1696" t="s">
        <v>2292</v>
      </c>
      <c r="AC34" s="1696" t="s">
        <v>2292</v>
      </c>
      <c r="AD34" s="1696" t="s">
        <v>2292</v>
      </c>
      <c r="AE34" s="1696" t="s">
        <v>2292</v>
      </c>
      <c r="AF34" s="1696" t="s">
        <v>2292</v>
      </c>
      <c r="AG34" s="1696">
        <v>9.0489451109527622E-2</v>
      </c>
      <c r="AH34" s="1695" t="s">
        <v>2292</v>
      </c>
      <c r="AI34" s="1697" t="s">
        <v>2292</v>
      </c>
      <c r="AJ34" s="1696" t="s">
        <v>2292</v>
      </c>
      <c r="AK34" s="1696" t="s">
        <v>2292</v>
      </c>
      <c r="AL34" s="1696" t="s">
        <v>2292</v>
      </c>
      <c r="AM34" s="1696" t="s">
        <v>2292</v>
      </c>
      <c r="AN34" s="1695" t="s">
        <v>2292</v>
      </c>
      <c r="AO34" s="1697" t="s">
        <v>2292</v>
      </c>
      <c r="AP34" s="1695" t="s">
        <v>2292</v>
      </c>
      <c r="AQ34" s="1697" t="s">
        <v>2292</v>
      </c>
      <c r="AR34" s="1696">
        <v>7.2966031165617434E-3</v>
      </c>
      <c r="AS34" s="1696" t="s">
        <v>2292</v>
      </c>
      <c r="AT34" s="1696" t="s">
        <v>2292</v>
      </c>
      <c r="AU34" s="1696" t="s">
        <v>2292</v>
      </c>
      <c r="AV34" s="1695" t="s">
        <v>2292</v>
      </c>
      <c r="AW34" s="1697" t="s">
        <v>2292</v>
      </c>
      <c r="AX34" s="1695">
        <v>7.5059610748350707E-3</v>
      </c>
      <c r="AY34" s="1695">
        <v>4.3006775514897837E-2</v>
      </c>
    </row>
    <row r="35" spans="1:51" ht="15.75" thickBot="1" x14ac:dyDescent="0.3">
      <c r="A35" s="1186" t="s">
        <v>674</v>
      </c>
      <c r="B35" s="1187"/>
      <c r="C35" s="1703">
        <v>0.27662348847075213</v>
      </c>
      <c r="D35" s="1702">
        <v>3.5757347063302303E-4</v>
      </c>
      <c r="E35" s="1702" t="s">
        <v>2292</v>
      </c>
      <c r="F35" s="1702" t="s">
        <v>2292</v>
      </c>
      <c r="G35" s="1702">
        <v>0.33655723678967131</v>
      </c>
      <c r="H35" s="1701">
        <v>0.28914676056198318</v>
      </c>
      <c r="I35" s="1703">
        <v>0.10995137653427681</v>
      </c>
      <c r="J35" s="1702">
        <v>4.5097983538886041E-2</v>
      </c>
      <c r="K35" s="1702">
        <v>3.7452066260188641E-2</v>
      </c>
      <c r="L35" s="1702">
        <v>4.3753567668604665E-2</v>
      </c>
      <c r="M35" s="1702">
        <v>6.0826056620052332E-2</v>
      </c>
      <c r="N35" s="1702">
        <v>8.8678699059848397E-3</v>
      </c>
      <c r="O35" s="1701">
        <v>0.13873003973957584</v>
      </c>
      <c r="P35" s="1703" t="s">
        <v>2292</v>
      </c>
      <c r="Q35" s="1702">
        <v>1.4373843700283618E-2</v>
      </c>
      <c r="R35" s="1702" t="s">
        <v>2292</v>
      </c>
      <c r="S35" s="1702" t="s">
        <v>2292</v>
      </c>
      <c r="T35" s="1702" t="s">
        <v>2292</v>
      </c>
      <c r="U35" s="1702" t="s">
        <v>2292</v>
      </c>
      <c r="V35" s="1702">
        <v>7.3809729513686251E-2</v>
      </c>
      <c r="W35" s="1702" t="s">
        <v>2292</v>
      </c>
      <c r="X35" s="1702">
        <v>7.1247095228054835E-2</v>
      </c>
      <c r="Y35" s="1701" t="s">
        <v>2292</v>
      </c>
      <c r="Z35" s="1703">
        <v>9.9885666607234455E-2</v>
      </c>
      <c r="AA35" s="1702">
        <v>7.6469102245681625E-2</v>
      </c>
      <c r="AB35" s="1702">
        <v>2.9906520735456223E-2</v>
      </c>
      <c r="AC35" s="1702">
        <v>6.0110208400430104E-2</v>
      </c>
      <c r="AD35" s="1702">
        <v>0.38442435355278415</v>
      </c>
      <c r="AE35" s="1702">
        <v>3.2147583403834404E-2</v>
      </c>
      <c r="AF35" s="1702">
        <v>0.23393627613979751</v>
      </c>
      <c r="AG35" s="1702">
        <v>5.0394578624510092E-2</v>
      </c>
      <c r="AH35" s="1701">
        <v>3.4245602718014398E-2</v>
      </c>
      <c r="AI35" s="1703">
        <v>0.12622263649521559</v>
      </c>
      <c r="AJ35" s="1702">
        <v>2.7847157792774073E-2</v>
      </c>
      <c r="AK35" s="1702">
        <v>0.23523885205072456</v>
      </c>
      <c r="AL35" s="1702">
        <v>4.5697810481565779E-2</v>
      </c>
      <c r="AM35" s="1702">
        <v>3.6343192385279235E-2</v>
      </c>
      <c r="AN35" s="1701">
        <v>2.0213299750870547E-2</v>
      </c>
      <c r="AO35" s="1703" t="s">
        <v>2292</v>
      </c>
      <c r="AP35" s="1701" t="s">
        <v>2292</v>
      </c>
      <c r="AQ35" s="1703">
        <v>5.2726026326360372E-2</v>
      </c>
      <c r="AR35" s="1702">
        <v>6.1455025224506669E-4</v>
      </c>
      <c r="AS35" s="1702">
        <v>4.3992470197623285E-2</v>
      </c>
      <c r="AT35" s="1702">
        <v>2.2111801264295707E-2</v>
      </c>
      <c r="AU35" s="1702">
        <v>2.1223022804634471E-3</v>
      </c>
      <c r="AV35" s="1701" t="s">
        <v>2292</v>
      </c>
      <c r="AW35" s="1703">
        <v>7.8137339664744829E-2</v>
      </c>
      <c r="AX35" s="1701">
        <v>2.9938993813023493E-2</v>
      </c>
      <c r="AY35" s="1701">
        <v>6.1631413804119212E-2</v>
      </c>
    </row>
    <row r="36" spans="1:51" x14ac:dyDescent="0.25">
      <c r="A36" s="736"/>
      <c r="B36" s="736" t="s">
        <v>711</v>
      </c>
      <c r="C36" s="1697">
        <v>7.6084569064418267E-2</v>
      </c>
      <c r="D36" s="1696" t="s">
        <v>2292</v>
      </c>
      <c r="E36" s="1696" t="s">
        <v>2292</v>
      </c>
      <c r="F36" s="1696" t="s">
        <v>2292</v>
      </c>
      <c r="G36" s="1696">
        <v>0.10811174783857265</v>
      </c>
      <c r="H36" s="1695">
        <v>8.866918932906348E-2</v>
      </c>
      <c r="I36" s="1697">
        <v>3.3120695972529328E-4</v>
      </c>
      <c r="J36" s="1696" t="s">
        <v>2292</v>
      </c>
      <c r="K36" s="1696">
        <v>1.0212900213860662E-4</v>
      </c>
      <c r="L36" s="1696" t="s">
        <v>2292</v>
      </c>
      <c r="M36" s="1696" t="s">
        <v>2292</v>
      </c>
      <c r="N36" s="1696" t="s">
        <v>2292</v>
      </c>
      <c r="O36" s="1695" t="s">
        <v>2292</v>
      </c>
      <c r="P36" s="1697" t="s">
        <v>2292</v>
      </c>
      <c r="Q36" s="1696" t="s">
        <v>2292</v>
      </c>
      <c r="R36" s="1696" t="s">
        <v>2292</v>
      </c>
      <c r="S36" s="1696" t="s">
        <v>2292</v>
      </c>
      <c r="T36" s="1696" t="s">
        <v>2292</v>
      </c>
      <c r="U36" s="1696" t="s">
        <v>2292</v>
      </c>
      <c r="V36" s="1696" t="s">
        <v>2292</v>
      </c>
      <c r="W36" s="1696" t="s">
        <v>2292</v>
      </c>
      <c r="X36" s="1696" t="s">
        <v>2292</v>
      </c>
      <c r="Y36" s="1695" t="s">
        <v>2292</v>
      </c>
      <c r="Z36" s="1697" t="s">
        <v>2292</v>
      </c>
      <c r="AA36" s="1696">
        <v>6.1981963668119224E-3</v>
      </c>
      <c r="AB36" s="1696" t="s">
        <v>2292</v>
      </c>
      <c r="AC36" s="1696" t="s">
        <v>2292</v>
      </c>
      <c r="AD36" s="1696" t="s">
        <v>2292</v>
      </c>
      <c r="AE36" s="1696" t="s">
        <v>2292</v>
      </c>
      <c r="AF36" s="1696">
        <v>1.4235759111216795E-2</v>
      </c>
      <c r="AG36" s="1696">
        <v>7.500392121394645E-3</v>
      </c>
      <c r="AH36" s="1695" t="s">
        <v>2292</v>
      </c>
      <c r="AI36" s="1697" t="s">
        <v>2292</v>
      </c>
      <c r="AJ36" s="1696" t="s">
        <v>2292</v>
      </c>
      <c r="AK36" s="1696" t="s">
        <v>2292</v>
      </c>
      <c r="AL36" s="1696" t="s">
        <v>2292</v>
      </c>
      <c r="AM36" s="1696" t="s">
        <v>2292</v>
      </c>
      <c r="AN36" s="1695" t="s">
        <v>2292</v>
      </c>
      <c r="AO36" s="1697" t="s">
        <v>2292</v>
      </c>
      <c r="AP36" s="1695" t="s">
        <v>2292</v>
      </c>
      <c r="AQ36" s="1697" t="s">
        <v>2292</v>
      </c>
      <c r="AR36" s="1696" t="s">
        <v>2292</v>
      </c>
      <c r="AS36" s="1696" t="s">
        <v>2292</v>
      </c>
      <c r="AT36" s="1696" t="s">
        <v>2292</v>
      </c>
      <c r="AU36" s="1696" t="s">
        <v>2292</v>
      </c>
      <c r="AV36" s="1695" t="s">
        <v>2292</v>
      </c>
      <c r="AW36" s="1697" t="s">
        <v>2292</v>
      </c>
      <c r="AX36" s="1695">
        <v>8.1424396204718644E-3</v>
      </c>
      <c r="AY36" s="1695">
        <v>7.3730796329711861E-3</v>
      </c>
    </row>
    <row r="37" spans="1:51" x14ac:dyDescent="0.25">
      <c r="A37" s="736"/>
      <c r="B37" s="736" t="s">
        <v>688</v>
      </c>
      <c r="C37" s="1697" t="s">
        <v>2292</v>
      </c>
      <c r="D37" s="1696">
        <v>3.5757347063302303E-4</v>
      </c>
      <c r="E37" s="1696" t="s">
        <v>2292</v>
      </c>
      <c r="F37" s="1696" t="s">
        <v>2292</v>
      </c>
      <c r="G37" s="1696" t="s">
        <v>2292</v>
      </c>
      <c r="H37" s="1695" t="s">
        <v>2292</v>
      </c>
      <c r="I37" s="1697" t="s">
        <v>2292</v>
      </c>
      <c r="J37" s="1696" t="s">
        <v>2292</v>
      </c>
      <c r="K37" s="1696" t="s">
        <v>2292</v>
      </c>
      <c r="L37" s="1696" t="s">
        <v>2292</v>
      </c>
      <c r="M37" s="1696" t="s">
        <v>2292</v>
      </c>
      <c r="N37" s="1696" t="s">
        <v>2292</v>
      </c>
      <c r="O37" s="1695" t="s">
        <v>2292</v>
      </c>
      <c r="P37" s="1697" t="s">
        <v>2292</v>
      </c>
      <c r="Q37" s="1696" t="s">
        <v>2292</v>
      </c>
      <c r="R37" s="1696" t="s">
        <v>2292</v>
      </c>
      <c r="S37" s="1696" t="s">
        <v>2292</v>
      </c>
      <c r="T37" s="1696" t="s">
        <v>2292</v>
      </c>
      <c r="U37" s="1696" t="s">
        <v>2292</v>
      </c>
      <c r="V37" s="1696" t="s">
        <v>2292</v>
      </c>
      <c r="W37" s="1696" t="s">
        <v>2292</v>
      </c>
      <c r="X37" s="1696" t="s">
        <v>2292</v>
      </c>
      <c r="Y37" s="1695" t="s">
        <v>2292</v>
      </c>
      <c r="Z37" s="1697" t="s">
        <v>2292</v>
      </c>
      <c r="AA37" s="1696">
        <v>2.0900095145366805E-3</v>
      </c>
      <c r="AB37" s="1696">
        <v>1.3955036795386974E-3</v>
      </c>
      <c r="AC37" s="1696">
        <v>1.8294074623092429E-3</v>
      </c>
      <c r="AD37" s="1696" t="s">
        <v>2292</v>
      </c>
      <c r="AE37" s="1696">
        <v>1.0571115567543238E-3</v>
      </c>
      <c r="AF37" s="1696">
        <v>1.6668640633949801E-2</v>
      </c>
      <c r="AG37" s="1696">
        <v>4.4352478451959009E-3</v>
      </c>
      <c r="AH37" s="1695">
        <v>2.2124387654590995E-3</v>
      </c>
      <c r="AI37" s="1697">
        <v>4.0475548753012208E-2</v>
      </c>
      <c r="AJ37" s="1696" t="s">
        <v>2292</v>
      </c>
      <c r="AK37" s="1696">
        <v>8.3007332099195558E-2</v>
      </c>
      <c r="AL37" s="1696">
        <v>4.1923423403649004E-2</v>
      </c>
      <c r="AM37" s="1696">
        <v>2.384029992092174E-2</v>
      </c>
      <c r="AN37" s="1695" t="s">
        <v>2292</v>
      </c>
      <c r="AO37" s="1697" t="s">
        <v>2292</v>
      </c>
      <c r="AP37" s="1695" t="s">
        <v>2292</v>
      </c>
      <c r="AQ37" s="1697" t="s">
        <v>2292</v>
      </c>
      <c r="AR37" s="1696" t="s">
        <v>2292</v>
      </c>
      <c r="AS37" s="1696" t="s">
        <v>2292</v>
      </c>
      <c r="AT37" s="1696" t="s">
        <v>2292</v>
      </c>
      <c r="AU37" s="1696" t="s">
        <v>2292</v>
      </c>
      <c r="AV37" s="1695" t="s">
        <v>2292</v>
      </c>
      <c r="AW37" s="1697" t="s">
        <v>2292</v>
      </c>
      <c r="AX37" s="1695" t="s">
        <v>2292</v>
      </c>
      <c r="AY37" s="1695">
        <v>5.6178247922613134E-3</v>
      </c>
    </row>
    <row r="38" spans="1:51" x14ac:dyDescent="0.25">
      <c r="A38" s="736"/>
      <c r="B38" s="736" t="s">
        <v>578</v>
      </c>
      <c r="C38" s="1697" t="s">
        <v>2292</v>
      </c>
      <c r="D38" s="1696" t="s">
        <v>2292</v>
      </c>
      <c r="E38" s="1696" t="s">
        <v>2292</v>
      </c>
      <c r="F38" s="1696" t="s">
        <v>2292</v>
      </c>
      <c r="G38" s="1696" t="s">
        <v>2292</v>
      </c>
      <c r="H38" s="1695" t="s">
        <v>2292</v>
      </c>
      <c r="I38" s="1697" t="s">
        <v>2292</v>
      </c>
      <c r="J38" s="1696" t="s">
        <v>2292</v>
      </c>
      <c r="K38" s="1696" t="s">
        <v>2292</v>
      </c>
      <c r="L38" s="1696" t="s">
        <v>2292</v>
      </c>
      <c r="M38" s="1696" t="s">
        <v>2292</v>
      </c>
      <c r="N38" s="1696" t="s">
        <v>2292</v>
      </c>
      <c r="O38" s="1695" t="s">
        <v>2292</v>
      </c>
      <c r="P38" s="1697" t="s">
        <v>2292</v>
      </c>
      <c r="Q38" s="1696" t="s">
        <v>2292</v>
      </c>
      <c r="R38" s="1696" t="s">
        <v>2292</v>
      </c>
      <c r="S38" s="1696" t="s">
        <v>2292</v>
      </c>
      <c r="T38" s="1696" t="s">
        <v>2292</v>
      </c>
      <c r="U38" s="1696" t="s">
        <v>2292</v>
      </c>
      <c r="V38" s="1696" t="s">
        <v>2292</v>
      </c>
      <c r="W38" s="1696" t="s">
        <v>2292</v>
      </c>
      <c r="X38" s="1696" t="s">
        <v>2292</v>
      </c>
      <c r="Y38" s="1695" t="s">
        <v>2292</v>
      </c>
      <c r="Z38" s="1697" t="s">
        <v>2292</v>
      </c>
      <c r="AA38" s="1696" t="s">
        <v>2292</v>
      </c>
      <c r="AB38" s="1696" t="s">
        <v>2292</v>
      </c>
      <c r="AC38" s="1696" t="s">
        <v>2292</v>
      </c>
      <c r="AD38" s="1696" t="s">
        <v>2292</v>
      </c>
      <c r="AE38" s="1696" t="s">
        <v>2292</v>
      </c>
      <c r="AF38" s="1696" t="s">
        <v>2292</v>
      </c>
      <c r="AG38" s="1696" t="s">
        <v>2292</v>
      </c>
      <c r="AH38" s="1695" t="s">
        <v>2292</v>
      </c>
      <c r="AI38" s="1697" t="s">
        <v>2292</v>
      </c>
      <c r="AJ38" s="1696" t="s">
        <v>2292</v>
      </c>
      <c r="AK38" s="1696">
        <v>1.2774981065019678E-2</v>
      </c>
      <c r="AL38" s="1696" t="s">
        <v>2292</v>
      </c>
      <c r="AM38" s="1696" t="s">
        <v>2292</v>
      </c>
      <c r="AN38" s="1695" t="s">
        <v>2292</v>
      </c>
      <c r="AO38" s="1697" t="s">
        <v>2292</v>
      </c>
      <c r="AP38" s="1695" t="s">
        <v>2292</v>
      </c>
      <c r="AQ38" s="1697" t="s">
        <v>2292</v>
      </c>
      <c r="AR38" s="1696" t="s">
        <v>2292</v>
      </c>
      <c r="AS38" s="1696" t="s">
        <v>2292</v>
      </c>
      <c r="AT38" s="1696" t="s">
        <v>2292</v>
      </c>
      <c r="AU38" s="1696" t="s">
        <v>2292</v>
      </c>
      <c r="AV38" s="1695" t="s">
        <v>2292</v>
      </c>
      <c r="AW38" s="1697" t="s">
        <v>2292</v>
      </c>
      <c r="AX38" s="1695">
        <v>1.0935577853553513E-2</v>
      </c>
      <c r="AY38" s="1695">
        <v>7.4331440735769859E-4</v>
      </c>
    </row>
    <row r="39" spans="1:51" x14ac:dyDescent="0.25">
      <c r="A39" s="736"/>
      <c r="B39" s="736" t="s">
        <v>689</v>
      </c>
      <c r="C39" s="1697" t="s">
        <v>2292</v>
      </c>
      <c r="D39" s="1696" t="s">
        <v>2292</v>
      </c>
      <c r="E39" s="1696" t="s">
        <v>2292</v>
      </c>
      <c r="F39" s="1696" t="s">
        <v>2292</v>
      </c>
      <c r="G39" s="1696" t="s">
        <v>2292</v>
      </c>
      <c r="H39" s="1695">
        <v>5.0009620501762199E-2</v>
      </c>
      <c r="I39" s="1697" t="s">
        <v>2292</v>
      </c>
      <c r="J39" s="1696" t="s">
        <v>2292</v>
      </c>
      <c r="K39" s="1696" t="s">
        <v>2292</v>
      </c>
      <c r="L39" s="1696" t="s">
        <v>2292</v>
      </c>
      <c r="M39" s="1696" t="s">
        <v>2292</v>
      </c>
      <c r="N39" s="1696" t="s">
        <v>2292</v>
      </c>
      <c r="O39" s="1695" t="s">
        <v>2292</v>
      </c>
      <c r="P39" s="1697" t="s">
        <v>2292</v>
      </c>
      <c r="Q39" s="1696" t="s">
        <v>2292</v>
      </c>
      <c r="R39" s="1696" t="s">
        <v>2292</v>
      </c>
      <c r="S39" s="1696" t="s">
        <v>2292</v>
      </c>
      <c r="T39" s="1696" t="s">
        <v>2292</v>
      </c>
      <c r="U39" s="1696" t="s">
        <v>2292</v>
      </c>
      <c r="V39" s="1696" t="s">
        <v>2292</v>
      </c>
      <c r="W39" s="1696" t="s">
        <v>2292</v>
      </c>
      <c r="X39" s="1696" t="s">
        <v>2292</v>
      </c>
      <c r="Y39" s="1695" t="s">
        <v>2292</v>
      </c>
      <c r="Z39" s="1697" t="s">
        <v>2292</v>
      </c>
      <c r="AA39" s="1696" t="s">
        <v>2292</v>
      </c>
      <c r="AB39" s="1696" t="s">
        <v>2292</v>
      </c>
      <c r="AC39" s="1696" t="s">
        <v>2292</v>
      </c>
      <c r="AD39" s="1696" t="s">
        <v>2292</v>
      </c>
      <c r="AE39" s="1696" t="s">
        <v>2292</v>
      </c>
      <c r="AF39" s="1696" t="s">
        <v>2292</v>
      </c>
      <c r="AG39" s="1696" t="s">
        <v>2292</v>
      </c>
      <c r="AH39" s="1695" t="s">
        <v>2292</v>
      </c>
      <c r="AI39" s="1697" t="s">
        <v>2292</v>
      </c>
      <c r="AJ39" s="1696" t="s">
        <v>2292</v>
      </c>
      <c r="AK39" s="1696" t="s">
        <v>2292</v>
      </c>
      <c r="AL39" s="1696" t="s">
        <v>2292</v>
      </c>
      <c r="AM39" s="1696" t="s">
        <v>2292</v>
      </c>
      <c r="AN39" s="1695" t="s">
        <v>2292</v>
      </c>
      <c r="AO39" s="1697" t="s">
        <v>2292</v>
      </c>
      <c r="AP39" s="1695" t="s">
        <v>2292</v>
      </c>
      <c r="AQ39" s="1697" t="s">
        <v>2292</v>
      </c>
      <c r="AR39" s="1696" t="s">
        <v>2292</v>
      </c>
      <c r="AS39" s="1696" t="s">
        <v>2292</v>
      </c>
      <c r="AT39" s="1696" t="s">
        <v>2292</v>
      </c>
      <c r="AU39" s="1696" t="s">
        <v>2292</v>
      </c>
      <c r="AV39" s="1695" t="s">
        <v>2292</v>
      </c>
      <c r="AW39" s="1697" t="s">
        <v>2292</v>
      </c>
      <c r="AX39" s="1695" t="s">
        <v>2292</v>
      </c>
      <c r="AY39" s="1695">
        <v>2.5698549167538793E-3</v>
      </c>
    </row>
    <row r="40" spans="1:51" x14ac:dyDescent="0.25">
      <c r="A40" s="736"/>
      <c r="B40" s="736" t="s">
        <v>579</v>
      </c>
      <c r="C40" s="1697" t="s">
        <v>2292</v>
      </c>
      <c r="D40" s="1696" t="s">
        <v>2292</v>
      </c>
      <c r="E40" s="1696" t="s">
        <v>2292</v>
      </c>
      <c r="F40" s="1696" t="s">
        <v>2292</v>
      </c>
      <c r="G40" s="1696" t="s">
        <v>2292</v>
      </c>
      <c r="H40" s="1695" t="s">
        <v>2292</v>
      </c>
      <c r="I40" s="1697" t="s">
        <v>2292</v>
      </c>
      <c r="J40" s="1696" t="s">
        <v>2292</v>
      </c>
      <c r="K40" s="1696" t="s">
        <v>2292</v>
      </c>
      <c r="L40" s="1696" t="s">
        <v>2292</v>
      </c>
      <c r="M40" s="1696" t="s">
        <v>2292</v>
      </c>
      <c r="N40" s="1696" t="s">
        <v>2292</v>
      </c>
      <c r="O40" s="1695" t="s">
        <v>2292</v>
      </c>
      <c r="P40" s="1697" t="s">
        <v>2292</v>
      </c>
      <c r="Q40" s="1696" t="s">
        <v>2292</v>
      </c>
      <c r="R40" s="1696" t="s">
        <v>2292</v>
      </c>
      <c r="S40" s="1696" t="s">
        <v>2292</v>
      </c>
      <c r="T40" s="1696" t="s">
        <v>2292</v>
      </c>
      <c r="U40" s="1696" t="s">
        <v>2292</v>
      </c>
      <c r="V40" s="1696" t="s">
        <v>2292</v>
      </c>
      <c r="W40" s="1696" t="s">
        <v>2292</v>
      </c>
      <c r="X40" s="1696" t="s">
        <v>2292</v>
      </c>
      <c r="Y40" s="1695" t="s">
        <v>2292</v>
      </c>
      <c r="Z40" s="1697" t="s">
        <v>2292</v>
      </c>
      <c r="AA40" s="1696" t="s">
        <v>2292</v>
      </c>
      <c r="AB40" s="1696" t="s">
        <v>2292</v>
      </c>
      <c r="AC40" s="1696" t="s">
        <v>2292</v>
      </c>
      <c r="AD40" s="1696" t="s">
        <v>2292</v>
      </c>
      <c r="AE40" s="1696" t="s">
        <v>2292</v>
      </c>
      <c r="AF40" s="1696" t="s">
        <v>2292</v>
      </c>
      <c r="AG40" s="1696" t="s">
        <v>2292</v>
      </c>
      <c r="AH40" s="1695" t="s">
        <v>2292</v>
      </c>
      <c r="AI40" s="1697" t="s">
        <v>2292</v>
      </c>
      <c r="AJ40" s="1696" t="s">
        <v>2292</v>
      </c>
      <c r="AK40" s="1696" t="s">
        <v>2292</v>
      </c>
      <c r="AL40" s="1696" t="s">
        <v>2292</v>
      </c>
      <c r="AM40" s="1696" t="s">
        <v>2292</v>
      </c>
      <c r="AN40" s="1695" t="s">
        <v>2292</v>
      </c>
      <c r="AO40" s="1697" t="s">
        <v>2292</v>
      </c>
      <c r="AP40" s="1695" t="s">
        <v>2292</v>
      </c>
      <c r="AQ40" s="1697" t="s">
        <v>2292</v>
      </c>
      <c r="AR40" s="1696" t="s">
        <v>2292</v>
      </c>
      <c r="AS40" s="1696">
        <v>9.9286120374024976E-4</v>
      </c>
      <c r="AT40" s="1696">
        <v>4.6671818581942021E-4</v>
      </c>
      <c r="AU40" s="1696" t="s">
        <v>2292</v>
      </c>
      <c r="AV40" s="1695" t="s">
        <v>2292</v>
      </c>
      <c r="AW40" s="1697" t="s">
        <v>2292</v>
      </c>
      <c r="AX40" s="1695" t="s">
        <v>2292</v>
      </c>
      <c r="AY40" s="1695">
        <v>1.7779927875232073E-5</v>
      </c>
    </row>
    <row r="41" spans="1:51" x14ac:dyDescent="0.25">
      <c r="A41" s="736"/>
      <c r="B41" s="736" t="s">
        <v>607</v>
      </c>
      <c r="C41" s="1697" t="s">
        <v>2292</v>
      </c>
      <c r="D41" s="1696" t="s">
        <v>2292</v>
      </c>
      <c r="E41" s="1696" t="s">
        <v>2292</v>
      </c>
      <c r="F41" s="1696" t="s">
        <v>2292</v>
      </c>
      <c r="G41" s="1696" t="s">
        <v>2292</v>
      </c>
      <c r="H41" s="1695" t="s">
        <v>2292</v>
      </c>
      <c r="I41" s="1697">
        <v>1.5431805256350331E-2</v>
      </c>
      <c r="J41" s="1696" t="s">
        <v>2292</v>
      </c>
      <c r="K41" s="1696" t="s">
        <v>2292</v>
      </c>
      <c r="L41" s="1696" t="s">
        <v>2292</v>
      </c>
      <c r="M41" s="1696" t="s">
        <v>2292</v>
      </c>
      <c r="N41" s="1696" t="s">
        <v>2292</v>
      </c>
      <c r="O41" s="1695" t="s">
        <v>2292</v>
      </c>
      <c r="P41" s="1697" t="s">
        <v>2292</v>
      </c>
      <c r="Q41" s="1696" t="s">
        <v>2292</v>
      </c>
      <c r="R41" s="1696" t="s">
        <v>2292</v>
      </c>
      <c r="S41" s="1696" t="s">
        <v>2292</v>
      </c>
      <c r="T41" s="1696" t="s">
        <v>2292</v>
      </c>
      <c r="U41" s="1696" t="s">
        <v>2292</v>
      </c>
      <c r="V41" s="1696" t="s">
        <v>2292</v>
      </c>
      <c r="W41" s="1696" t="s">
        <v>2292</v>
      </c>
      <c r="X41" s="1696" t="s">
        <v>2292</v>
      </c>
      <c r="Y41" s="1695" t="s">
        <v>2292</v>
      </c>
      <c r="Z41" s="1697">
        <v>5.3595889827643805E-3</v>
      </c>
      <c r="AA41" s="1696">
        <v>9.0003215676647712E-4</v>
      </c>
      <c r="AB41" s="1696" t="s">
        <v>2292</v>
      </c>
      <c r="AC41" s="1696" t="s">
        <v>2292</v>
      </c>
      <c r="AD41" s="1696" t="s">
        <v>2292</v>
      </c>
      <c r="AE41" s="1696" t="s">
        <v>2292</v>
      </c>
      <c r="AF41" s="1696">
        <v>2.9251963278693872E-3</v>
      </c>
      <c r="AG41" s="1696">
        <v>2.8897077910853249E-3</v>
      </c>
      <c r="AH41" s="1695" t="s">
        <v>2292</v>
      </c>
      <c r="AI41" s="1697" t="s">
        <v>2292</v>
      </c>
      <c r="AJ41" s="1696" t="s">
        <v>2292</v>
      </c>
      <c r="AK41" s="1696">
        <v>2.7978802898850685E-2</v>
      </c>
      <c r="AL41" s="1696" t="s">
        <v>2292</v>
      </c>
      <c r="AM41" s="1696" t="s">
        <v>2292</v>
      </c>
      <c r="AN41" s="1695" t="s">
        <v>2292</v>
      </c>
      <c r="AO41" s="1697" t="s">
        <v>2292</v>
      </c>
      <c r="AP41" s="1695" t="s">
        <v>2292</v>
      </c>
      <c r="AQ41" s="1697" t="s">
        <v>2292</v>
      </c>
      <c r="AR41" s="1696" t="s">
        <v>2292</v>
      </c>
      <c r="AS41" s="1696" t="s">
        <v>2292</v>
      </c>
      <c r="AT41" s="1696" t="s">
        <v>2292</v>
      </c>
      <c r="AU41" s="1696" t="s">
        <v>2292</v>
      </c>
      <c r="AV41" s="1695" t="s">
        <v>2292</v>
      </c>
      <c r="AW41" s="1697" t="s">
        <v>2292</v>
      </c>
      <c r="AX41" s="1695" t="s">
        <v>2292</v>
      </c>
      <c r="AY41" s="1695">
        <v>1.0397997671230408E-3</v>
      </c>
    </row>
    <row r="42" spans="1:51" x14ac:dyDescent="0.25">
      <c r="A42" s="736"/>
      <c r="B42" s="736" t="s">
        <v>600</v>
      </c>
      <c r="C42" s="1697" t="s">
        <v>2292</v>
      </c>
      <c r="D42" s="1696" t="s">
        <v>2292</v>
      </c>
      <c r="E42" s="1696" t="s">
        <v>2292</v>
      </c>
      <c r="F42" s="1696" t="s">
        <v>2292</v>
      </c>
      <c r="G42" s="1696" t="s">
        <v>2292</v>
      </c>
      <c r="H42" s="1695" t="s">
        <v>2292</v>
      </c>
      <c r="I42" s="1697" t="s">
        <v>2292</v>
      </c>
      <c r="J42" s="1696" t="s">
        <v>2292</v>
      </c>
      <c r="K42" s="1696" t="s">
        <v>2292</v>
      </c>
      <c r="L42" s="1696" t="s">
        <v>2292</v>
      </c>
      <c r="M42" s="1696" t="s">
        <v>2292</v>
      </c>
      <c r="N42" s="1696" t="s">
        <v>2292</v>
      </c>
      <c r="O42" s="1695" t="s">
        <v>2292</v>
      </c>
      <c r="P42" s="1697" t="s">
        <v>2292</v>
      </c>
      <c r="Q42" s="1696" t="s">
        <v>2292</v>
      </c>
      <c r="R42" s="1696" t="s">
        <v>2292</v>
      </c>
      <c r="S42" s="1696" t="s">
        <v>2292</v>
      </c>
      <c r="T42" s="1696" t="s">
        <v>2292</v>
      </c>
      <c r="U42" s="1696" t="s">
        <v>2292</v>
      </c>
      <c r="V42" s="1696" t="s">
        <v>2292</v>
      </c>
      <c r="W42" s="1696" t="s">
        <v>2292</v>
      </c>
      <c r="X42" s="1696" t="s">
        <v>2292</v>
      </c>
      <c r="Y42" s="1695" t="s">
        <v>2292</v>
      </c>
      <c r="Z42" s="1697">
        <v>2.5161842679537211E-2</v>
      </c>
      <c r="AA42" s="1696">
        <v>1.3365992843489542E-2</v>
      </c>
      <c r="AB42" s="1696" t="s">
        <v>2292</v>
      </c>
      <c r="AC42" s="1696" t="s">
        <v>2292</v>
      </c>
      <c r="AD42" s="1696">
        <v>9.456939711703545E-2</v>
      </c>
      <c r="AE42" s="1696" t="s">
        <v>2292</v>
      </c>
      <c r="AF42" s="1696">
        <v>5.7829421791816583E-2</v>
      </c>
      <c r="AG42" s="1696">
        <v>8.8273653645508602E-3</v>
      </c>
      <c r="AH42" s="1695" t="s">
        <v>2292</v>
      </c>
      <c r="AI42" s="1697" t="s">
        <v>2292</v>
      </c>
      <c r="AJ42" s="1696" t="s">
        <v>2292</v>
      </c>
      <c r="AK42" s="1696" t="s">
        <v>2292</v>
      </c>
      <c r="AL42" s="1696" t="s">
        <v>2292</v>
      </c>
      <c r="AM42" s="1696" t="s">
        <v>2292</v>
      </c>
      <c r="AN42" s="1695" t="s">
        <v>2292</v>
      </c>
      <c r="AO42" s="1697" t="s">
        <v>2292</v>
      </c>
      <c r="AP42" s="1695" t="s">
        <v>2292</v>
      </c>
      <c r="AQ42" s="1697">
        <v>7.995823655728436E-3</v>
      </c>
      <c r="AR42" s="1696" t="s">
        <v>2292</v>
      </c>
      <c r="AS42" s="1696" t="s">
        <v>2292</v>
      </c>
      <c r="AT42" s="1696" t="s">
        <v>2292</v>
      </c>
      <c r="AU42" s="1696" t="s">
        <v>2292</v>
      </c>
      <c r="AV42" s="1695" t="s">
        <v>2292</v>
      </c>
      <c r="AW42" s="1697" t="s">
        <v>2292</v>
      </c>
      <c r="AX42" s="1695" t="s">
        <v>2292</v>
      </c>
      <c r="AY42" s="1695">
        <v>2.5129780902253276E-3</v>
      </c>
    </row>
    <row r="43" spans="1:51" x14ac:dyDescent="0.25">
      <c r="A43" s="736"/>
      <c r="B43" s="736" t="s">
        <v>598</v>
      </c>
      <c r="C43" s="1697">
        <v>2.8100107410330949E-2</v>
      </c>
      <c r="D43" s="1696" t="s">
        <v>2292</v>
      </c>
      <c r="E43" s="1696" t="s">
        <v>2292</v>
      </c>
      <c r="F43" s="1696" t="s">
        <v>2292</v>
      </c>
      <c r="G43" s="1696">
        <v>4.9213765246948468E-2</v>
      </c>
      <c r="H43" s="1695">
        <v>2.3866731963195664E-2</v>
      </c>
      <c r="I43" s="1697" t="s">
        <v>2292</v>
      </c>
      <c r="J43" s="1696" t="s">
        <v>2292</v>
      </c>
      <c r="K43" s="1696" t="s">
        <v>2292</v>
      </c>
      <c r="L43" s="1696" t="s">
        <v>2292</v>
      </c>
      <c r="M43" s="1696" t="s">
        <v>2292</v>
      </c>
      <c r="N43" s="1696" t="s">
        <v>2292</v>
      </c>
      <c r="O43" s="1695" t="s">
        <v>2292</v>
      </c>
      <c r="P43" s="1697" t="s">
        <v>2292</v>
      </c>
      <c r="Q43" s="1696" t="s">
        <v>2292</v>
      </c>
      <c r="R43" s="1696" t="s">
        <v>2292</v>
      </c>
      <c r="S43" s="1696" t="s">
        <v>2292</v>
      </c>
      <c r="T43" s="1696" t="s">
        <v>2292</v>
      </c>
      <c r="U43" s="1696" t="s">
        <v>2292</v>
      </c>
      <c r="V43" s="1696" t="s">
        <v>2292</v>
      </c>
      <c r="W43" s="1696" t="s">
        <v>2292</v>
      </c>
      <c r="X43" s="1696" t="s">
        <v>2292</v>
      </c>
      <c r="Y43" s="1695" t="s">
        <v>2292</v>
      </c>
      <c r="Z43" s="1697" t="s">
        <v>2292</v>
      </c>
      <c r="AA43" s="1696" t="s">
        <v>2292</v>
      </c>
      <c r="AB43" s="1696" t="s">
        <v>2292</v>
      </c>
      <c r="AC43" s="1696" t="s">
        <v>2292</v>
      </c>
      <c r="AD43" s="1696" t="s">
        <v>2292</v>
      </c>
      <c r="AE43" s="1696" t="s">
        <v>2292</v>
      </c>
      <c r="AF43" s="1696" t="s">
        <v>2292</v>
      </c>
      <c r="AG43" s="1696" t="s">
        <v>2292</v>
      </c>
      <c r="AH43" s="1695" t="s">
        <v>2292</v>
      </c>
      <c r="AI43" s="1697" t="s">
        <v>2292</v>
      </c>
      <c r="AJ43" s="1696" t="s">
        <v>2292</v>
      </c>
      <c r="AK43" s="1696" t="s">
        <v>2292</v>
      </c>
      <c r="AL43" s="1696" t="s">
        <v>2292</v>
      </c>
      <c r="AM43" s="1696" t="s">
        <v>2292</v>
      </c>
      <c r="AN43" s="1695" t="s">
        <v>2292</v>
      </c>
      <c r="AO43" s="1697" t="s">
        <v>2292</v>
      </c>
      <c r="AP43" s="1695" t="s">
        <v>2292</v>
      </c>
      <c r="AQ43" s="1697" t="s">
        <v>2292</v>
      </c>
      <c r="AR43" s="1696" t="s">
        <v>2292</v>
      </c>
      <c r="AS43" s="1696" t="s">
        <v>2292</v>
      </c>
      <c r="AT43" s="1696" t="s">
        <v>2292</v>
      </c>
      <c r="AU43" s="1696" t="s">
        <v>2292</v>
      </c>
      <c r="AV43" s="1695" t="s">
        <v>2292</v>
      </c>
      <c r="AW43" s="1697" t="s">
        <v>2292</v>
      </c>
      <c r="AX43" s="1695" t="s">
        <v>2292</v>
      </c>
      <c r="AY43" s="1695">
        <v>1.848252302925517E-3</v>
      </c>
    </row>
    <row r="44" spans="1:51" x14ac:dyDescent="0.25">
      <c r="A44" s="736"/>
      <c r="B44" s="736" t="s">
        <v>1896</v>
      </c>
      <c r="C44" s="1697" t="s">
        <v>2292</v>
      </c>
      <c r="D44" s="1696" t="s">
        <v>2292</v>
      </c>
      <c r="E44" s="1696" t="s">
        <v>2292</v>
      </c>
      <c r="F44" s="1696" t="s">
        <v>2292</v>
      </c>
      <c r="G44" s="1696" t="s">
        <v>2292</v>
      </c>
      <c r="H44" s="1695" t="s">
        <v>2292</v>
      </c>
      <c r="I44" s="1697" t="s">
        <v>2292</v>
      </c>
      <c r="J44" s="1696" t="s">
        <v>2292</v>
      </c>
      <c r="K44" s="1696" t="s">
        <v>2292</v>
      </c>
      <c r="L44" s="1696" t="s">
        <v>2292</v>
      </c>
      <c r="M44" s="1696" t="s">
        <v>2292</v>
      </c>
      <c r="N44" s="1696" t="s">
        <v>2292</v>
      </c>
      <c r="O44" s="1695" t="s">
        <v>2292</v>
      </c>
      <c r="P44" s="1697" t="s">
        <v>2292</v>
      </c>
      <c r="Q44" s="1696" t="s">
        <v>2292</v>
      </c>
      <c r="R44" s="1696" t="s">
        <v>2292</v>
      </c>
      <c r="S44" s="1696" t="s">
        <v>2292</v>
      </c>
      <c r="T44" s="1696" t="s">
        <v>2292</v>
      </c>
      <c r="U44" s="1696" t="s">
        <v>2292</v>
      </c>
      <c r="V44" s="1696" t="s">
        <v>2292</v>
      </c>
      <c r="W44" s="1696" t="s">
        <v>2292</v>
      </c>
      <c r="X44" s="1696" t="s">
        <v>2292</v>
      </c>
      <c r="Y44" s="1695" t="s">
        <v>2292</v>
      </c>
      <c r="Z44" s="1697" t="s">
        <v>2292</v>
      </c>
      <c r="AA44" s="1696">
        <v>1.2313279570369358E-2</v>
      </c>
      <c r="AB44" s="1696" t="s">
        <v>2292</v>
      </c>
      <c r="AC44" s="1696" t="s">
        <v>2292</v>
      </c>
      <c r="AD44" s="1696" t="s">
        <v>2292</v>
      </c>
      <c r="AE44" s="1696" t="s">
        <v>2292</v>
      </c>
      <c r="AF44" s="1696">
        <v>6.6721766270650329E-3</v>
      </c>
      <c r="AG44" s="1696">
        <v>8.7720658602608824E-3</v>
      </c>
      <c r="AH44" s="1695" t="s">
        <v>2292</v>
      </c>
      <c r="AI44" s="1697" t="s">
        <v>2292</v>
      </c>
      <c r="AJ44" s="1696" t="s">
        <v>2292</v>
      </c>
      <c r="AK44" s="1696" t="s">
        <v>2292</v>
      </c>
      <c r="AL44" s="1696" t="s">
        <v>2292</v>
      </c>
      <c r="AM44" s="1696" t="s">
        <v>2292</v>
      </c>
      <c r="AN44" s="1695" t="s">
        <v>2292</v>
      </c>
      <c r="AO44" s="1697" t="s">
        <v>2292</v>
      </c>
      <c r="AP44" s="1695" t="s">
        <v>2292</v>
      </c>
      <c r="AQ44" s="1697" t="s">
        <v>2292</v>
      </c>
      <c r="AR44" s="1696" t="s">
        <v>2292</v>
      </c>
      <c r="AS44" s="1696" t="s">
        <v>2292</v>
      </c>
      <c r="AT44" s="1696" t="s">
        <v>2292</v>
      </c>
      <c r="AU44" s="1696" t="s">
        <v>2292</v>
      </c>
      <c r="AV44" s="1695" t="s">
        <v>2292</v>
      </c>
      <c r="AW44" s="1697" t="s">
        <v>2292</v>
      </c>
      <c r="AX44" s="1695" t="s">
        <v>2292</v>
      </c>
      <c r="AY44" s="1695">
        <v>1.0779764093798011E-3</v>
      </c>
    </row>
    <row r="45" spans="1:51" x14ac:dyDescent="0.25">
      <c r="A45" s="736"/>
      <c r="B45" s="736" t="s">
        <v>581</v>
      </c>
      <c r="C45" s="1697" t="s">
        <v>2292</v>
      </c>
      <c r="D45" s="1696" t="s">
        <v>2292</v>
      </c>
      <c r="E45" s="1696" t="s">
        <v>2292</v>
      </c>
      <c r="F45" s="1696" t="s">
        <v>2292</v>
      </c>
      <c r="G45" s="1696" t="s">
        <v>2292</v>
      </c>
      <c r="H45" s="1695" t="s">
        <v>2292</v>
      </c>
      <c r="I45" s="1697">
        <v>7.6308884208759351E-2</v>
      </c>
      <c r="J45" s="1696" t="s">
        <v>2292</v>
      </c>
      <c r="K45" s="1696">
        <v>3.3512921509556842E-2</v>
      </c>
      <c r="L45" s="1696" t="s">
        <v>2292</v>
      </c>
      <c r="M45" s="1696">
        <v>4.4305815311462965E-2</v>
      </c>
      <c r="N45" s="1696">
        <v>1.9738339908351181E-5</v>
      </c>
      <c r="O45" s="1695" t="s">
        <v>2292</v>
      </c>
      <c r="P45" s="1697" t="s">
        <v>2292</v>
      </c>
      <c r="Q45" s="1696" t="s">
        <v>2292</v>
      </c>
      <c r="R45" s="1696" t="s">
        <v>2292</v>
      </c>
      <c r="S45" s="1696" t="s">
        <v>2292</v>
      </c>
      <c r="T45" s="1696" t="s">
        <v>2292</v>
      </c>
      <c r="U45" s="1696" t="s">
        <v>2292</v>
      </c>
      <c r="V45" s="1696" t="s">
        <v>2292</v>
      </c>
      <c r="W45" s="1696" t="s">
        <v>2292</v>
      </c>
      <c r="X45" s="1696" t="s">
        <v>2292</v>
      </c>
      <c r="Y45" s="1695" t="s">
        <v>2292</v>
      </c>
      <c r="Z45" s="1697">
        <v>2.5069143470659458E-2</v>
      </c>
      <c r="AA45" s="1696">
        <v>1.0613432579662215E-2</v>
      </c>
      <c r="AB45" s="1696" t="s">
        <v>2292</v>
      </c>
      <c r="AC45" s="1696" t="s">
        <v>2292</v>
      </c>
      <c r="AD45" s="1696">
        <v>7.7548660473628572E-2</v>
      </c>
      <c r="AE45" s="1696" t="s">
        <v>2292</v>
      </c>
      <c r="AF45" s="1696">
        <v>2.5458186439388662E-2</v>
      </c>
      <c r="AG45" s="1696" t="s">
        <v>2292</v>
      </c>
      <c r="AH45" s="1695" t="s">
        <v>2292</v>
      </c>
      <c r="AI45" s="1697" t="s">
        <v>2292</v>
      </c>
      <c r="AJ45" s="1696" t="s">
        <v>2292</v>
      </c>
      <c r="AK45" s="1696" t="s">
        <v>2292</v>
      </c>
      <c r="AL45" s="1696" t="s">
        <v>2292</v>
      </c>
      <c r="AM45" s="1696" t="s">
        <v>2292</v>
      </c>
      <c r="AN45" s="1695" t="s">
        <v>2292</v>
      </c>
      <c r="AO45" s="1697" t="s">
        <v>2292</v>
      </c>
      <c r="AP45" s="1695" t="s">
        <v>2292</v>
      </c>
      <c r="AQ45" s="1697" t="s">
        <v>2292</v>
      </c>
      <c r="AR45" s="1696" t="s">
        <v>2292</v>
      </c>
      <c r="AS45" s="1696" t="s">
        <v>2292</v>
      </c>
      <c r="AT45" s="1696" t="s">
        <v>2292</v>
      </c>
      <c r="AU45" s="1696" t="s">
        <v>2292</v>
      </c>
      <c r="AV45" s="1695" t="s">
        <v>2292</v>
      </c>
      <c r="AW45" s="1697" t="s">
        <v>2292</v>
      </c>
      <c r="AX45" s="1695" t="s">
        <v>2292</v>
      </c>
      <c r="AY45" s="1695">
        <v>4.8119071501517147E-3</v>
      </c>
    </row>
    <row r="46" spans="1:51" x14ac:dyDescent="0.25">
      <c r="A46" s="736"/>
      <c r="B46" s="736" t="s">
        <v>619</v>
      </c>
      <c r="C46" s="1697" t="s">
        <v>2292</v>
      </c>
      <c r="D46" s="1696" t="s">
        <v>2292</v>
      </c>
      <c r="E46" s="1696" t="s">
        <v>2292</v>
      </c>
      <c r="F46" s="1696" t="s">
        <v>2292</v>
      </c>
      <c r="G46" s="1696" t="s">
        <v>2292</v>
      </c>
      <c r="H46" s="1695" t="s">
        <v>2292</v>
      </c>
      <c r="I46" s="1697" t="s">
        <v>2292</v>
      </c>
      <c r="J46" s="1696" t="s">
        <v>2292</v>
      </c>
      <c r="K46" s="1696" t="s">
        <v>2292</v>
      </c>
      <c r="L46" s="1696" t="s">
        <v>2292</v>
      </c>
      <c r="M46" s="1696" t="s">
        <v>2292</v>
      </c>
      <c r="N46" s="1696" t="s">
        <v>2292</v>
      </c>
      <c r="O46" s="1695" t="s">
        <v>2292</v>
      </c>
      <c r="P46" s="1697" t="s">
        <v>2292</v>
      </c>
      <c r="Q46" s="1696" t="s">
        <v>2292</v>
      </c>
      <c r="R46" s="1696" t="s">
        <v>2292</v>
      </c>
      <c r="S46" s="1696" t="s">
        <v>2292</v>
      </c>
      <c r="T46" s="1696" t="s">
        <v>2292</v>
      </c>
      <c r="U46" s="1696" t="s">
        <v>2292</v>
      </c>
      <c r="V46" s="1696" t="s">
        <v>2292</v>
      </c>
      <c r="W46" s="1696" t="s">
        <v>2292</v>
      </c>
      <c r="X46" s="1696" t="s">
        <v>2292</v>
      </c>
      <c r="Y46" s="1695" t="s">
        <v>2292</v>
      </c>
      <c r="Z46" s="1697" t="s">
        <v>2292</v>
      </c>
      <c r="AA46" s="1696">
        <v>1.9275555996106561E-3</v>
      </c>
      <c r="AB46" s="1696" t="s">
        <v>2292</v>
      </c>
      <c r="AC46" s="1696" t="s">
        <v>2292</v>
      </c>
      <c r="AD46" s="1696" t="s">
        <v>2292</v>
      </c>
      <c r="AE46" s="1696" t="s">
        <v>2292</v>
      </c>
      <c r="AF46" s="1696">
        <v>1.6808379023193556E-2</v>
      </c>
      <c r="AG46" s="1696">
        <v>1.7883848208155291E-4</v>
      </c>
      <c r="AH46" s="1695" t="s">
        <v>2292</v>
      </c>
      <c r="AI46" s="1697" t="s">
        <v>2292</v>
      </c>
      <c r="AJ46" s="1696" t="s">
        <v>2292</v>
      </c>
      <c r="AK46" s="1696" t="s">
        <v>2292</v>
      </c>
      <c r="AL46" s="1696" t="s">
        <v>2292</v>
      </c>
      <c r="AM46" s="1696" t="s">
        <v>2292</v>
      </c>
      <c r="AN46" s="1695" t="s">
        <v>2292</v>
      </c>
      <c r="AO46" s="1697" t="s">
        <v>2292</v>
      </c>
      <c r="AP46" s="1695" t="s">
        <v>2292</v>
      </c>
      <c r="AQ46" s="1697" t="s">
        <v>2292</v>
      </c>
      <c r="AR46" s="1696" t="s">
        <v>2292</v>
      </c>
      <c r="AS46" s="1696" t="s">
        <v>2292</v>
      </c>
      <c r="AT46" s="1696" t="s">
        <v>2292</v>
      </c>
      <c r="AU46" s="1696" t="s">
        <v>2292</v>
      </c>
      <c r="AV46" s="1695" t="s">
        <v>2292</v>
      </c>
      <c r="AW46" s="1697" t="s">
        <v>2292</v>
      </c>
      <c r="AX46" s="1695" t="s">
        <v>2292</v>
      </c>
      <c r="AY46" s="1695">
        <v>4.1718270488994794E-4</v>
      </c>
    </row>
    <row r="47" spans="1:51" x14ac:dyDescent="0.25">
      <c r="A47" s="736"/>
      <c r="B47" s="736" t="s">
        <v>571</v>
      </c>
      <c r="C47" s="1697" t="s">
        <v>2292</v>
      </c>
      <c r="D47" s="1696" t="s">
        <v>2292</v>
      </c>
      <c r="E47" s="1696" t="s">
        <v>2292</v>
      </c>
      <c r="F47" s="1696" t="s">
        <v>2292</v>
      </c>
      <c r="G47" s="1696">
        <v>4.6619017271513193E-2</v>
      </c>
      <c r="H47" s="1695">
        <v>2.7456750812254294E-2</v>
      </c>
      <c r="I47" s="1697" t="s">
        <v>2292</v>
      </c>
      <c r="J47" s="1696" t="s">
        <v>2292</v>
      </c>
      <c r="K47" s="1696" t="s">
        <v>2292</v>
      </c>
      <c r="L47" s="1696" t="s">
        <v>2292</v>
      </c>
      <c r="M47" s="1696" t="s">
        <v>2292</v>
      </c>
      <c r="N47" s="1696" t="s">
        <v>2292</v>
      </c>
      <c r="O47" s="1695" t="s">
        <v>2292</v>
      </c>
      <c r="P47" s="1697" t="s">
        <v>2292</v>
      </c>
      <c r="Q47" s="1696" t="s">
        <v>2292</v>
      </c>
      <c r="R47" s="1696" t="s">
        <v>2292</v>
      </c>
      <c r="S47" s="1696" t="s">
        <v>2292</v>
      </c>
      <c r="T47" s="1696" t="s">
        <v>2292</v>
      </c>
      <c r="U47" s="1696" t="s">
        <v>2292</v>
      </c>
      <c r="V47" s="1696" t="s">
        <v>2292</v>
      </c>
      <c r="W47" s="1696" t="s">
        <v>2292</v>
      </c>
      <c r="X47" s="1696" t="s">
        <v>2292</v>
      </c>
      <c r="Y47" s="1695" t="s">
        <v>2292</v>
      </c>
      <c r="Z47" s="1697">
        <v>8.1128348043795762E-3</v>
      </c>
      <c r="AA47" s="1696">
        <v>6.1988417877976891E-3</v>
      </c>
      <c r="AB47" s="1696" t="s">
        <v>2292</v>
      </c>
      <c r="AC47" s="1696" t="s">
        <v>2292</v>
      </c>
      <c r="AD47" s="1696">
        <v>2.6016967229739577E-2</v>
      </c>
      <c r="AE47" s="1696" t="s">
        <v>2292</v>
      </c>
      <c r="AF47" s="1696">
        <v>2.011531036997033E-2</v>
      </c>
      <c r="AG47" s="1696" t="s">
        <v>2292</v>
      </c>
      <c r="AH47" s="1695" t="s">
        <v>2292</v>
      </c>
      <c r="AI47" s="1697" t="s">
        <v>2292</v>
      </c>
      <c r="AJ47" s="1696" t="s">
        <v>2292</v>
      </c>
      <c r="AK47" s="1696" t="s">
        <v>2292</v>
      </c>
      <c r="AL47" s="1696" t="s">
        <v>2292</v>
      </c>
      <c r="AM47" s="1696" t="s">
        <v>2292</v>
      </c>
      <c r="AN47" s="1695" t="s">
        <v>2292</v>
      </c>
      <c r="AO47" s="1697" t="s">
        <v>2292</v>
      </c>
      <c r="AP47" s="1695" t="s">
        <v>2292</v>
      </c>
      <c r="AQ47" s="1697">
        <v>3.1142393386409378E-2</v>
      </c>
      <c r="AR47" s="1696" t="s">
        <v>2292</v>
      </c>
      <c r="AS47" s="1696">
        <v>8.9067525278192904E-3</v>
      </c>
      <c r="AT47" s="1696" t="s">
        <v>2292</v>
      </c>
      <c r="AU47" s="1696" t="s">
        <v>2292</v>
      </c>
      <c r="AV47" s="1695" t="s">
        <v>2292</v>
      </c>
      <c r="AW47" s="1697" t="s">
        <v>2292</v>
      </c>
      <c r="AX47" s="1695" t="s">
        <v>2292</v>
      </c>
      <c r="AY47" s="1695">
        <v>2.9272712608562979E-3</v>
      </c>
    </row>
    <row r="48" spans="1:51" x14ac:dyDescent="0.25">
      <c r="A48" s="736"/>
      <c r="B48" s="736" t="s">
        <v>676</v>
      </c>
      <c r="C48" s="1697">
        <v>0.11959878516530972</v>
      </c>
      <c r="D48" s="1696" t="s">
        <v>2292</v>
      </c>
      <c r="E48" s="1696" t="s">
        <v>2292</v>
      </c>
      <c r="F48" s="1696" t="s">
        <v>2292</v>
      </c>
      <c r="G48" s="1696">
        <v>6.3118534039622989E-2</v>
      </c>
      <c r="H48" s="1695">
        <v>4.7467676473428727E-2</v>
      </c>
      <c r="I48" s="1697" t="s">
        <v>2292</v>
      </c>
      <c r="J48" s="1696" t="s">
        <v>2292</v>
      </c>
      <c r="K48" s="1696" t="s">
        <v>2292</v>
      </c>
      <c r="L48" s="1696" t="s">
        <v>2292</v>
      </c>
      <c r="M48" s="1696" t="s">
        <v>2292</v>
      </c>
      <c r="N48" s="1696" t="s">
        <v>2292</v>
      </c>
      <c r="O48" s="1695" t="s">
        <v>2292</v>
      </c>
      <c r="P48" s="1697" t="s">
        <v>2292</v>
      </c>
      <c r="Q48" s="1696" t="s">
        <v>2292</v>
      </c>
      <c r="R48" s="1696" t="s">
        <v>2292</v>
      </c>
      <c r="S48" s="1696" t="s">
        <v>2292</v>
      </c>
      <c r="T48" s="1696" t="s">
        <v>2292</v>
      </c>
      <c r="U48" s="1696" t="s">
        <v>2292</v>
      </c>
      <c r="V48" s="1696" t="s">
        <v>2292</v>
      </c>
      <c r="W48" s="1696" t="s">
        <v>2292</v>
      </c>
      <c r="X48" s="1696" t="s">
        <v>2292</v>
      </c>
      <c r="Y48" s="1695" t="s">
        <v>2292</v>
      </c>
      <c r="Z48" s="1697" t="s">
        <v>2292</v>
      </c>
      <c r="AA48" s="1696" t="s">
        <v>2292</v>
      </c>
      <c r="AB48" s="1696" t="s">
        <v>2292</v>
      </c>
      <c r="AC48" s="1696" t="s">
        <v>2292</v>
      </c>
      <c r="AD48" s="1696" t="s">
        <v>2292</v>
      </c>
      <c r="AE48" s="1696" t="s">
        <v>2292</v>
      </c>
      <c r="AF48" s="1696" t="s">
        <v>2292</v>
      </c>
      <c r="AG48" s="1696" t="s">
        <v>2292</v>
      </c>
      <c r="AH48" s="1695" t="s">
        <v>2292</v>
      </c>
      <c r="AI48" s="1697" t="s">
        <v>2292</v>
      </c>
      <c r="AJ48" s="1696" t="s">
        <v>2292</v>
      </c>
      <c r="AK48" s="1696" t="s">
        <v>2292</v>
      </c>
      <c r="AL48" s="1696" t="s">
        <v>2292</v>
      </c>
      <c r="AM48" s="1696" t="s">
        <v>2292</v>
      </c>
      <c r="AN48" s="1695" t="s">
        <v>2292</v>
      </c>
      <c r="AO48" s="1697" t="s">
        <v>2292</v>
      </c>
      <c r="AP48" s="1695" t="s">
        <v>2292</v>
      </c>
      <c r="AQ48" s="1697" t="s">
        <v>2292</v>
      </c>
      <c r="AR48" s="1696" t="s">
        <v>2292</v>
      </c>
      <c r="AS48" s="1696" t="s">
        <v>2292</v>
      </c>
      <c r="AT48" s="1696" t="s">
        <v>2292</v>
      </c>
      <c r="AU48" s="1696" t="s">
        <v>2292</v>
      </c>
      <c r="AV48" s="1695" t="s">
        <v>2292</v>
      </c>
      <c r="AW48" s="1697" t="s">
        <v>2292</v>
      </c>
      <c r="AX48" s="1695" t="s">
        <v>2292</v>
      </c>
      <c r="AY48" s="1695">
        <v>4.695520632702968E-3</v>
      </c>
    </row>
    <row r="49" spans="1:51" x14ac:dyDescent="0.25">
      <c r="A49" s="736"/>
      <c r="B49" s="736" t="s">
        <v>609</v>
      </c>
      <c r="C49" s="1697" t="s">
        <v>2292</v>
      </c>
      <c r="D49" s="1696" t="s">
        <v>2292</v>
      </c>
      <c r="E49" s="1696" t="s">
        <v>2292</v>
      </c>
      <c r="F49" s="1696" t="s">
        <v>2292</v>
      </c>
      <c r="G49" s="1696" t="s">
        <v>2292</v>
      </c>
      <c r="H49" s="1695" t="s">
        <v>2292</v>
      </c>
      <c r="I49" s="1697" t="s">
        <v>2292</v>
      </c>
      <c r="J49" s="1696" t="s">
        <v>2292</v>
      </c>
      <c r="K49" s="1696" t="s">
        <v>2292</v>
      </c>
      <c r="L49" s="1696" t="s">
        <v>2292</v>
      </c>
      <c r="M49" s="1696" t="s">
        <v>2292</v>
      </c>
      <c r="N49" s="1696" t="s">
        <v>2292</v>
      </c>
      <c r="O49" s="1695" t="s">
        <v>2292</v>
      </c>
      <c r="P49" s="1697" t="s">
        <v>2292</v>
      </c>
      <c r="Q49" s="1696" t="s">
        <v>2292</v>
      </c>
      <c r="R49" s="1696" t="s">
        <v>2292</v>
      </c>
      <c r="S49" s="1696" t="s">
        <v>2292</v>
      </c>
      <c r="T49" s="1696" t="s">
        <v>2292</v>
      </c>
      <c r="U49" s="1696" t="s">
        <v>2292</v>
      </c>
      <c r="V49" s="1696" t="s">
        <v>2292</v>
      </c>
      <c r="W49" s="1696" t="s">
        <v>2292</v>
      </c>
      <c r="X49" s="1696" t="s">
        <v>2292</v>
      </c>
      <c r="Y49" s="1695" t="s">
        <v>2292</v>
      </c>
      <c r="Z49" s="1697" t="s">
        <v>2292</v>
      </c>
      <c r="AA49" s="1696" t="s">
        <v>2292</v>
      </c>
      <c r="AB49" s="1696" t="s">
        <v>2292</v>
      </c>
      <c r="AC49" s="1696" t="s">
        <v>2292</v>
      </c>
      <c r="AD49" s="1696" t="s">
        <v>2292</v>
      </c>
      <c r="AE49" s="1696" t="s">
        <v>2292</v>
      </c>
      <c r="AF49" s="1696" t="s">
        <v>2292</v>
      </c>
      <c r="AG49" s="1696" t="s">
        <v>2292</v>
      </c>
      <c r="AH49" s="1695" t="s">
        <v>2292</v>
      </c>
      <c r="AI49" s="1697" t="s">
        <v>2292</v>
      </c>
      <c r="AJ49" s="1696" t="s">
        <v>2292</v>
      </c>
      <c r="AK49" s="1696" t="s">
        <v>2292</v>
      </c>
      <c r="AL49" s="1696" t="s">
        <v>2292</v>
      </c>
      <c r="AM49" s="1696">
        <v>3.4526073071753798E-4</v>
      </c>
      <c r="AN49" s="1695" t="s">
        <v>2292</v>
      </c>
      <c r="AO49" s="1697" t="s">
        <v>2292</v>
      </c>
      <c r="AP49" s="1695" t="s">
        <v>2292</v>
      </c>
      <c r="AQ49" s="1697" t="s">
        <v>2292</v>
      </c>
      <c r="AR49" s="1696" t="s">
        <v>2292</v>
      </c>
      <c r="AS49" s="1696" t="s">
        <v>2292</v>
      </c>
      <c r="AT49" s="1696" t="s">
        <v>2292</v>
      </c>
      <c r="AU49" s="1696" t="s">
        <v>2292</v>
      </c>
      <c r="AV49" s="1695" t="s">
        <v>2292</v>
      </c>
      <c r="AW49" s="1697" t="s">
        <v>2292</v>
      </c>
      <c r="AX49" s="1695" t="s">
        <v>2292</v>
      </c>
      <c r="AY49" s="1695">
        <v>1.6737922213887181E-5</v>
      </c>
    </row>
    <row r="50" spans="1:51" x14ac:dyDescent="0.25">
      <c r="A50" s="736"/>
      <c r="B50" s="736" t="s">
        <v>583</v>
      </c>
      <c r="C50" s="1697" t="s">
        <v>2292</v>
      </c>
      <c r="D50" s="1696" t="s">
        <v>2292</v>
      </c>
      <c r="E50" s="1696" t="s">
        <v>2292</v>
      </c>
      <c r="F50" s="1696" t="s">
        <v>2292</v>
      </c>
      <c r="G50" s="1696" t="s">
        <v>2292</v>
      </c>
      <c r="H50" s="1695" t="s">
        <v>2292</v>
      </c>
      <c r="I50" s="1697" t="s">
        <v>2292</v>
      </c>
      <c r="J50" s="1696" t="s">
        <v>2292</v>
      </c>
      <c r="K50" s="1696" t="s">
        <v>2292</v>
      </c>
      <c r="L50" s="1696" t="s">
        <v>2292</v>
      </c>
      <c r="M50" s="1696" t="s">
        <v>2292</v>
      </c>
      <c r="N50" s="1696" t="s">
        <v>2292</v>
      </c>
      <c r="O50" s="1695" t="s">
        <v>2292</v>
      </c>
      <c r="P50" s="1697" t="s">
        <v>2292</v>
      </c>
      <c r="Q50" s="1696" t="s">
        <v>2292</v>
      </c>
      <c r="R50" s="1696" t="s">
        <v>2292</v>
      </c>
      <c r="S50" s="1696" t="s">
        <v>2292</v>
      </c>
      <c r="T50" s="1696" t="s">
        <v>2292</v>
      </c>
      <c r="U50" s="1696" t="s">
        <v>2292</v>
      </c>
      <c r="V50" s="1696" t="s">
        <v>2292</v>
      </c>
      <c r="W50" s="1696" t="s">
        <v>2292</v>
      </c>
      <c r="X50" s="1696" t="s">
        <v>2292</v>
      </c>
      <c r="Y50" s="1695" t="s">
        <v>2292</v>
      </c>
      <c r="Z50" s="1697" t="s">
        <v>2292</v>
      </c>
      <c r="AA50" s="1696" t="s">
        <v>2292</v>
      </c>
      <c r="AB50" s="1696" t="s">
        <v>2292</v>
      </c>
      <c r="AC50" s="1696" t="s">
        <v>2292</v>
      </c>
      <c r="AD50" s="1696" t="s">
        <v>2292</v>
      </c>
      <c r="AE50" s="1696" t="s">
        <v>2292</v>
      </c>
      <c r="AF50" s="1696" t="s">
        <v>2292</v>
      </c>
      <c r="AG50" s="1696" t="s">
        <v>2292</v>
      </c>
      <c r="AH50" s="1695" t="s">
        <v>2292</v>
      </c>
      <c r="AI50" s="1697" t="s">
        <v>2292</v>
      </c>
      <c r="AJ50" s="1696" t="s">
        <v>2292</v>
      </c>
      <c r="AK50" s="1696">
        <v>3.6892241046971301E-2</v>
      </c>
      <c r="AL50" s="1696" t="s">
        <v>2292</v>
      </c>
      <c r="AM50" s="1696" t="s">
        <v>2292</v>
      </c>
      <c r="AN50" s="1695" t="s">
        <v>2292</v>
      </c>
      <c r="AO50" s="1697" t="s">
        <v>2292</v>
      </c>
      <c r="AP50" s="1695" t="s">
        <v>2292</v>
      </c>
      <c r="AQ50" s="1697" t="s">
        <v>2292</v>
      </c>
      <c r="AR50" s="1696" t="s">
        <v>2292</v>
      </c>
      <c r="AS50" s="1696" t="s">
        <v>2292</v>
      </c>
      <c r="AT50" s="1696" t="s">
        <v>2292</v>
      </c>
      <c r="AU50" s="1696" t="s">
        <v>2292</v>
      </c>
      <c r="AV50" s="1695" t="s">
        <v>2292</v>
      </c>
      <c r="AW50" s="1697" t="s">
        <v>2292</v>
      </c>
      <c r="AX50" s="1695" t="s">
        <v>2292</v>
      </c>
      <c r="AY50" s="1695">
        <v>7.1552707745674337E-4</v>
      </c>
    </row>
    <row r="51" spans="1:51" x14ac:dyDescent="0.25">
      <c r="A51" s="736"/>
      <c r="B51" s="736" t="s">
        <v>594</v>
      </c>
      <c r="C51" s="1697" t="s">
        <v>2292</v>
      </c>
      <c r="D51" s="1696" t="s">
        <v>2292</v>
      </c>
      <c r="E51" s="1696" t="s">
        <v>2292</v>
      </c>
      <c r="F51" s="1696" t="s">
        <v>2292</v>
      </c>
      <c r="G51" s="1696" t="s">
        <v>2292</v>
      </c>
      <c r="H51" s="1695" t="s">
        <v>2292</v>
      </c>
      <c r="I51" s="1697" t="s">
        <v>2292</v>
      </c>
      <c r="J51" s="1696" t="s">
        <v>2292</v>
      </c>
      <c r="K51" s="1696" t="s">
        <v>2292</v>
      </c>
      <c r="L51" s="1696" t="s">
        <v>2292</v>
      </c>
      <c r="M51" s="1696" t="s">
        <v>2292</v>
      </c>
      <c r="N51" s="1696" t="s">
        <v>2292</v>
      </c>
      <c r="O51" s="1695" t="s">
        <v>2292</v>
      </c>
      <c r="P51" s="1697" t="s">
        <v>2292</v>
      </c>
      <c r="Q51" s="1696" t="s">
        <v>2292</v>
      </c>
      <c r="R51" s="1696" t="s">
        <v>2292</v>
      </c>
      <c r="S51" s="1696" t="s">
        <v>2292</v>
      </c>
      <c r="T51" s="1696" t="s">
        <v>2292</v>
      </c>
      <c r="U51" s="1696" t="s">
        <v>2292</v>
      </c>
      <c r="V51" s="1696" t="s">
        <v>2292</v>
      </c>
      <c r="W51" s="1696" t="s">
        <v>2292</v>
      </c>
      <c r="X51" s="1696" t="s">
        <v>2292</v>
      </c>
      <c r="Y51" s="1695" t="s">
        <v>2292</v>
      </c>
      <c r="Z51" s="1697" t="s">
        <v>2292</v>
      </c>
      <c r="AA51" s="1696">
        <v>9.6808890129059942E-4</v>
      </c>
      <c r="AB51" s="1696" t="s">
        <v>2292</v>
      </c>
      <c r="AC51" s="1696" t="s">
        <v>2292</v>
      </c>
      <c r="AD51" s="1696" t="s">
        <v>2292</v>
      </c>
      <c r="AE51" s="1696" t="s">
        <v>2292</v>
      </c>
      <c r="AF51" s="1696" t="s">
        <v>2292</v>
      </c>
      <c r="AG51" s="1696" t="s">
        <v>2292</v>
      </c>
      <c r="AH51" s="1695" t="s">
        <v>2292</v>
      </c>
      <c r="AI51" s="1697" t="s">
        <v>2292</v>
      </c>
      <c r="AJ51" s="1696" t="s">
        <v>2292</v>
      </c>
      <c r="AK51" s="1696" t="s">
        <v>2292</v>
      </c>
      <c r="AL51" s="1696" t="s">
        <v>2292</v>
      </c>
      <c r="AM51" s="1696" t="s">
        <v>2292</v>
      </c>
      <c r="AN51" s="1695" t="s">
        <v>2292</v>
      </c>
      <c r="AO51" s="1697" t="s">
        <v>2292</v>
      </c>
      <c r="AP51" s="1695" t="s">
        <v>2292</v>
      </c>
      <c r="AQ51" s="1697" t="s">
        <v>2292</v>
      </c>
      <c r="AR51" s="1696" t="s">
        <v>2292</v>
      </c>
      <c r="AS51" s="1696" t="s">
        <v>2292</v>
      </c>
      <c r="AT51" s="1696" t="s">
        <v>2292</v>
      </c>
      <c r="AU51" s="1696" t="s">
        <v>2292</v>
      </c>
      <c r="AV51" s="1695" t="s">
        <v>2292</v>
      </c>
      <c r="AW51" s="1697" t="s">
        <v>2292</v>
      </c>
      <c r="AX51" s="1695" t="s">
        <v>2292</v>
      </c>
      <c r="AY51" s="1695">
        <v>5.6211661443310796E-5</v>
      </c>
    </row>
    <row r="52" spans="1:51" x14ac:dyDescent="0.25">
      <c r="A52" s="736"/>
      <c r="B52" s="736" t="s">
        <v>622</v>
      </c>
      <c r="C52" s="1697" t="s">
        <v>2292</v>
      </c>
      <c r="D52" s="1696" t="s">
        <v>2292</v>
      </c>
      <c r="E52" s="1696" t="s">
        <v>2292</v>
      </c>
      <c r="F52" s="1696" t="s">
        <v>2292</v>
      </c>
      <c r="G52" s="1696" t="s">
        <v>2292</v>
      </c>
      <c r="H52" s="1695" t="s">
        <v>2292</v>
      </c>
      <c r="I52" s="1697">
        <v>8.4621147404341339E-3</v>
      </c>
      <c r="J52" s="1696">
        <v>3.9302250524914956E-2</v>
      </c>
      <c r="K52" s="1696" t="s">
        <v>2292</v>
      </c>
      <c r="L52" s="1696">
        <v>3.2254096795043263E-2</v>
      </c>
      <c r="M52" s="1696" t="s">
        <v>2292</v>
      </c>
      <c r="N52" s="1696" t="s">
        <v>2292</v>
      </c>
      <c r="O52" s="1695">
        <v>5.660858392253372E-2</v>
      </c>
      <c r="P52" s="1697" t="s">
        <v>2292</v>
      </c>
      <c r="Q52" s="1696" t="s">
        <v>2292</v>
      </c>
      <c r="R52" s="1696" t="s">
        <v>2292</v>
      </c>
      <c r="S52" s="1696" t="s">
        <v>2292</v>
      </c>
      <c r="T52" s="1696" t="s">
        <v>2292</v>
      </c>
      <c r="U52" s="1696" t="s">
        <v>2292</v>
      </c>
      <c r="V52" s="1696" t="s">
        <v>2292</v>
      </c>
      <c r="W52" s="1696" t="s">
        <v>2292</v>
      </c>
      <c r="X52" s="1696" t="s">
        <v>2292</v>
      </c>
      <c r="Y52" s="1695" t="s">
        <v>2292</v>
      </c>
      <c r="Z52" s="1697">
        <v>1.2717122501776685E-2</v>
      </c>
      <c r="AA52" s="1696" t="s">
        <v>2292</v>
      </c>
      <c r="AB52" s="1696">
        <v>1.2386299988366373E-2</v>
      </c>
      <c r="AC52" s="1696">
        <v>3.5299066693173196E-2</v>
      </c>
      <c r="AD52" s="1696">
        <v>2.5952238035067073E-2</v>
      </c>
      <c r="AE52" s="1696">
        <v>1.8873009758448158E-2</v>
      </c>
      <c r="AF52" s="1696">
        <v>6.9408456810572776E-3</v>
      </c>
      <c r="AG52" s="1696" t="s">
        <v>2292</v>
      </c>
      <c r="AH52" s="1695" t="s">
        <v>2292</v>
      </c>
      <c r="AI52" s="1697" t="s">
        <v>2292</v>
      </c>
      <c r="AJ52" s="1696" t="s">
        <v>2292</v>
      </c>
      <c r="AK52" s="1696" t="s">
        <v>2292</v>
      </c>
      <c r="AL52" s="1696" t="s">
        <v>2292</v>
      </c>
      <c r="AM52" s="1696" t="s">
        <v>2292</v>
      </c>
      <c r="AN52" s="1695" t="s">
        <v>2292</v>
      </c>
      <c r="AO52" s="1697" t="s">
        <v>2292</v>
      </c>
      <c r="AP52" s="1695" t="s">
        <v>2292</v>
      </c>
      <c r="AQ52" s="1697" t="s">
        <v>2292</v>
      </c>
      <c r="AR52" s="1696" t="s">
        <v>2292</v>
      </c>
      <c r="AS52" s="1696" t="s">
        <v>2292</v>
      </c>
      <c r="AT52" s="1696" t="s">
        <v>2292</v>
      </c>
      <c r="AU52" s="1696" t="s">
        <v>2292</v>
      </c>
      <c r="AV52" s="1695" t="s">
        <v>2292</v>
      </c>
      <c r="AW52" s="1697" t="s">
        <v>2292</v>
      </c>
      <c r="AX52" s="1695" t="s">
        <v>2292</v>
      </c>
      <c r="AY52" s="1695">
        <v>4.3183164708816184E-3</v>
      </c>
    </row>
    <row r="53" spans="1:51" x14ac:dyDescent="0.25">
      <c r="A53" s="736"/>
      <c r="B53" s="736" t="s">
        <v>690</v>
      </c>
      <c r="C53" s="1697" t="s">
        <v>2292</v>
      </c>
      <c r="D53" s="1696" t="s">
        <v>2292</v>
      </c>
      <c r="E53" s="1696" t="s">
        <v>2292</v>
      </c>
      <c r="F53" s="1696" t="s">
        <v>2292</v>
      </c>
      <c r="G53" s="1696" t="s">
        <v>2292</v>
      </c>
      <c r="H53" s="1695" t="s">
        <v>2292</v>
      </c>
      <c r="I53" s="1697" t="s">
        <v>2292</v>
      </c>
      <c r="J53" s="1696" t="s">
        <v>2292</v>
      </c>
      <c r="K53" s="1696" t="s">
        <v>2292</v>
      </c>
      <c r="L53" s="1696" t="s">
        <v>2292</v>
      </c>
      <c r="M53" s="1696" t="s">
        <v>2292</v>
      </c>
      <c r="N53" s="1696" t="s">
        <v>2292</v>
      </c>
      <c r="O53" s="1695" t="s">
        <v>2292</v>
      </c>
      <c r="P53" s="1697" t="s">
        <v>2292</v>
      </c>
      <c r="Q53" s="1696" t="s">
        <v>2292</v>
      </c>
      <c r="R53" s="1696" t="s">
        <v>2292</v>
      </c>
      <c r="S53" s="1696" t="s">
        <v>2292</v>
      </c>
      <c r="T53" s="1696" t="s">
        <v>2292</v>
      </c>
      <c r="U53" s="1696" t="s">
        <v>2292</v>
      </c>
      <c r="V53" s="1696" t="s">
        <v>2292</v>
      </c>
      <c r="W53" s="1696" t="s">
        <v>2292</v>
      </c>
      <c r="X53" s="1696" t="s">
        <v>2292</v>
      </c>
      <c r="Y53" s="1695" t="s">
        <v>2292</v>
      </c>
      <c r="Z53" s="1697" t="s">
        <v>2292</v>
      </c>
      <c r="AA53" s="1696">
        <v>1.3195288989803174E-3</v>
      </c>
      <c r="AB53" s="1696" t="s">
        <v>2292</v>
      </c>
      <c r="AC53" s="1696" t="s">
        <v>2292</v>
      </c>
      <c r="AD53" s="1696" t="s">
        <v>2292</v>
      </c>
      <c r="AE53" s="1696" t="s">
        <v>2292</v>
      </c>
      <c r="AF53" s="1696">
        <v>3.4308826416143911E-3</v>
      </c>
      <c r="AG53" s="1696" t="s">
        <v>2292</v>
      </c>
      <c r="AH53" s="1695" t="s">
        <v>2292</v>
      </c>
      <c r="AI53" s="1697" t="s">
        <v>2292</v>
      </c>
      <c r="AJ53" s="1696" t="s">
        <v>2292</v>
      </c>
      <c r="AK53" s="1696" t="s">
        <v>2292</v>
      </c>
      <c r="AL53" s="1696" t="s">
        <v>2292</v>
      </c>
      <c r="AM53" s="1696" t="s">
        <v>2292</v>
      </c>
      <c r="AN53" s="1695" t="s">
        <v>2292</v>
      </c>
      <c r="AO53" s="1697" t="s">
        <v>2292</v>
      </c>
      <c r="AP53" s="1695" t="s">
        <v>2292</v>
      </c>
      <c r="AQ53" s="1697" t="s">
        <v>2292</v>
      </c>
      <c r="AR53" s="1696" t="s">
        <v>2292</v>
      </c>
      <c r="AS53" s="1696" t="s">
        <v>2292</v>
      </c>
      <c r="AT53" s="1696" t="s">
        <v>2292</v>
      </c>
      <c r="AU53" s="1696" t="s">
        <v>2292</v>
      </c>
      <c r="AV53" s="1695" t="s">
        <v>2292</v>
      </c>
      <c r="AW53" s="1697" t="s">
        <v>2292</v>
      </c>
      <c r="AX53" s="1695" t="s">
        <v>2292</v>
      </c>
      <c r="AY53" s="1695">
        <v>1.379121666504234E-4</v>
      </c>
    </row>
    <row r="54" spans="1:51" x14ac:dyDescent="0.25">
      <c r="A54" s="736"/>
      <c r="B54" s="736" t="s">
        <v>592</v>
      </c>
      <c r="C54" s="1697" t="s">
        <v>2292</v>
      </c>
      <c r="D54" s="1696" t="s">
        <v>2292</v>
      </c>
      <c r="E54" s="1696" t="s">
        <v>2292</v>
      </c>
      <c r="F54" s="1696" t="s">
        <v>2292</v>
      </c>
      <c r="G54" s="1696" t="s">
        <v>2292</v>
      </c>
      <c r="H54" s="1695" t="s">
        <v>2292</v>
      </c>
      <c r="I54" s="1697">
        <v>1.4308072065714272E-3</v>
      </c>
      <c r="J54" s="1696" t="s">
        <v>2292</v>
      </c>
      <c r="K54" s="1696" t="s">
        <v>2292</v>
      </c>
      <c r="L54" s="1696" t="s">
        <v>2292</v>
      </c>
      <c r="M54" s="1696">
        <v>1.790607929898304E-3</v>
      </c>
      <c r="N54" s="1696" t="s">
        <v>2292</v>
      </c>
      <c r="O54" s="1695" t="s">
        <v>2292</v>
      </c>
      <c r="P54" s="1697" t="s">
        <v>2292</v>
      </c>
      <c r="Q54" s="1696" t="s">
        <v>2292</v>
      </c>
      <c r="R54" s="1696" t="s">
        <v>2292</v>
      </c>
      <c r="S54" s="1696" t="s">
        <v>2292</v>
      </c>
      <c r="T54" s="1696" t="s">
        <v>2292</v>
      </c>
      <c r="U54" s="1696" t="s">
        <v>2292</v>
      </c>
      <c r="V54" s="1696" t="s">
        <v>2292</v>
      </c>
      <c r="W54" s="1696" t="s">
        <v>2292</v>
      </c>
      <c r="X54" s="1696" t="s">
        <v>2292</v>
      </c>
      <c r="Y54" s="1695" t="s">
        <v>2292</v>
      </c>
      <c r="Z54" s="1697" t="s">
        <v>2292</v>
      </c>
      <c r="AA54" s="1696" t="s">
        <v>2292</v>
      </c>
      <c r="AB54" s="1696" t="s">
        <v>2292</v>
      </c>
      <c r="AC54" s="1696" t="s">
        <v>2292</v>
      </c>
      <c r="AD54" s="1696" t="s">
        <v>2292</v>
      </c>
      <c r="AE54" s="1696" t="s">
        <v>2292</v>
      </c>
      <c r="AF54" s="1696">
        <v>6.9297102372579394E-3</v>
      </c>
      <c r="AG54" s="1696" t="s">
        <v>2292</v>
      </c>
      <c r="AH54" s="1695" t="s">
        <v>2292</v>
      </c>
      <c r="AI54" s="1697" t="s">
        <v>2292</v>
      </c>
      <c r="AJ54" s="1696" t="s">
        <v>2292</v>
      </c>
      <c r="AK54" s="1696" t="s">
        <v>2292</v>
      </c>
      <c r="AL54" s="1696" t="s">
        <v>2292</v>
      </c>
      <c r="AM54" s="1696" t="s">
        <v>2292</v>
      </c>
      <c r="AN54" s="1695" t="s">
        <v>2292</v>
      </c>
      <c r="AO54" s="1697" t="s">
        <v>2292</v>
      </c>
      <c r="AP54" s="1695" t="s">
        <v>2292</v>
      </c>
      <c r="AQ54" s="1697" t="s">
        <v>2292</v>
      </c>
      <c r="AR54" s="1696" t="s">
        <v>2292</v>
      </c>
      <c r="AS54" s="1696" t="s">
        <v>2292</v>
      </c>
      <c r="AT54" s="1696" t="s">
        <v>2292</v>
      </c>
      <c r="AU54" s="1696" t="s">
        <v>2292</v>
      </c>
      <c r="AV54" s="1695" t="s">
        <v>2292</v>
      </c>
      <c r="AW54" s="1697" t="s">
        <v>2292</v>
      </c>
      <c r="AX54" s="1695">
        <v>5.464113426464203E-3</v>
      </c>
      <c r="AY54" s="1695">
        <v>4.4483824624394188E-4</v>
      </c>
    </row>
    <row r="55" spans="1:51" x14ac:dyDescent="0.25">
      <c r="A55" s="736"/>
      <c r="B55" s="736" t="s">
        <v>610</v>
      </c>
      <c r="C55" s="1697" t="s">
        <v>2292</v>
      </c>
      <c r="D55" s="1696" t="s">
        <v>2292</v>
      </c>
      <c r="E55" s="1696" t="s">
        <v>2292</v>
      </c>
      <c r="F55" s="1696" t="s">
        <v>2292</v>
      </c>
      <c r="G55" s="1696" t="s">
        <v>2292</v>
      </c>
      <c r="H55" s="1695" t="s">
        <v>2292</v>
      </c>
      <c r="I55" s="1697">
        <v>1.4308072065714272E-3</v>
      </c>
      <c r="J55" s="1696" t="s">
        <v>2292</v>
      </c>
      <c r="K55" s="1696" t="s">
        <v>2292</v>
      </c>
      <c r="L55" s="1696" t="s">
        <v>2292</v>
      </c>
      <c r="M55" s="1696">
        <v>1.790607929898304E-3</v>
      </c>
      <c r="N55" s="1696" t="s">
        <v>2292</v>
      </c>
      <c r="O55" s="1695" t="s">
        <v>2292</v>
      </c>
      <c r="P55" s="1697" t="s">
        <v>2292</v>
      </c>
      <c r="Q55" s="1696" t="s">
        <v>2292</v>
      </c>
      <c r="R55" s="1696" t="s">
        <v>2292</v>
      </c>
      <c r="S55" s="1696" t="s">
        <v>2292</v>
      </c>
      <c r="T55" s="1696" t="s">
        <v>2292</v>
      </c>
      <c r="U55" s="1696" t="s">
        <v>2292</v>
      </c>
      <c r="V55" s="1696" t="s">
        <v>2292</v>
      </c>
      <c r="W55" s="1696" t="s">
        <v>2292</v>
      </c>
      <c r="X55" s="1696" t="s">
        <v>2292</v>
      </c>
      <c r="Y55" s="1695" t="s">
        <v>2292</v>
      </c>
      <c r="Z55" s="1697" t="s">
        <v>2292</v>
      </c>
      <c r="AA55" s="1696" t="s">
        <v>2292</v>
      </c>
      <c r="AB55" s="1696" t="s">
        <v>2292</v>
      </c>
      <c r="AC55" s="1696" t="s">
        <v>2292</v>
      </c>
      <c r="AD55" s="1696" t="s">
        <v>2292</v>
      </c>
      <c r="AE55" s="1696" t="s">
        <v>2292</v>
      </c>
      <c r="AF55" s="1696">
        <v>6.9297102372579394E-3</v>
      </c>
      <c r="AG55" s="1696" t="s">
        <v>2292</v>
      </c>
      <c r="AH55" s="1695" t="s">
        <v>2292</v>
      </c>
      <c r="AI55" s="1697" t="s">
        <v>2292</v>
      </c>
      <c r="AJ55" s="1696" t="s">
        <v>2292</v>
      </c>
      <c r="AK55" s="1696" t="s">
        <v>2292</v>
      </c>
      <c r="AL55" s="1696" t="s">
        <v>2292</v>
      </c>
      <c r="AM55" s="1696" t="s">
        <v>2292</v>
      </c>
      <c r="AN55" s="1695" t="s">
        <v>2292</v>
      </c>
      <c r="AO55" s="1697" t="s">
        <v>2292</v>
      </c>
      <c r="AP55" s="1695" t="s">
        <v>2292</v>
      </c>
      <c r="AQ55" s="1697" t="s">
        <v>2292</v>
      </c>
      <c r="AR55" s="1696" t="s">
        <v>2292</v>
      </c>
      <c r="AS55" s="1696" t="s">
        <v>2292</v>
      </c>
      <c r="AT55" s="1696" t="s">
        <v>2292</v>
      </c>
      <c r="AU55" s="1696" t="s">
        <v>2292</v>
      </c>
      <c r="AV55" s="1695" t="s">
        <v>2292</v>
      </c>
      <c r="AW55" s="1697" t="s">
        <v>2292</v>
      </c>
      <c r="AX55" s="1695">
        <v>5.464113426464203E-3</v>
      </c>
      <c r="AY55" s="1695">
        <v>4.4483824624394188E-4</v>
      </c>
    </row>
    <row r="56" spans="1:51" x14ac:dyDescent="0.25">
      <c r="A56" s="736"/>
      <c r="B56" s="736" t="s">
        <v>616</v>
      </c>
      <c r="C56" s="1697" t="s">
        <v>2292</v>
      </c>
      <c r="D56" s="1696" t="s">
        <v>2292</v>
      </c>
      <c r="E56" s="1696" t="s">
        <v>2292</v>
      </c>
      <c r="F56" s="1696" t="s">
        <v>2292</v>
      </c>
      <c r="G56" s="1696" t="s">
        <v>2292</v>
      </c>
      <c r="H56" s="1695" t="s">
        <v>2292</v>
      </c>
      <c r="I56" s="1697" t="s">
        <v>2292</v>
      </c>
      <c r="J56" s="1696" t="s">
        <v>2292</v>
      </c>
      <c r="K56" s="1696" t="s">
        <v>2292</v>
      </c>
      <c r="L56" s="1696" t="s">
        <v>2292</v>
      </c>
      <c r="M56" s="1696" t="s">
        <v>2292</v>
      </c>
      <c r="N56" s="1696" t="s">
        <v>2292</v>
      </c>
      <c r="O56" s="1695" t="s">
        <v>2292</v>
      </c>
      <c r="P56" s="1697" t="s">
        <v>2292</v>
      </c>
      <c r="Q56" s="1696" t="s">
        <v>2292</v>
      </c>
      <c r="R56" s="1696" t="s">
        <v>2292</v>
      </c>
      <c r="S56" s="1696" t="s">
        <v>2292</v>
      </c>
      <c r="T56" s="1696" t="s">
        <v>2292</v>
      </c>
      <c r="U56" s="1696" t="s">
        <v>2292</v>
      </c>
      <c r="V56" s="1696" t="s">
        <v>2292</v>
      </c>
      <c r="W56" s="1696" t="s">
        <v>2292</v>
      </c>
      <c r="X56" s="1696" t="s">
        <v>2292</v>
      </c>
      <c r="Y56" s="1695" t="s">
        <v>2292</v>
      </c>
      <c r="Z56" s="1697" t="s">
        <v>2292</v>
      </c>
      <c r="AA56" s="1696" t="s">
        <v>2292</v>
      </c>
      <c r="AB56" s="1696" t="s">
        <v>2292</v>
      </c>
      <c r="AC56" s="1696" t="s">
        <v>2292</v>
      </c>
      <c r="AD56" s="1696" t="s">
        <v>2292</v>
      </c>
      <c r="AE56" s="1696" t="s">
        <v>2292</v>
      </c>
      <c r="AF56" s="1696" t="s">
        <v>2292</v>
      </c>
      <c r="AG56" s="1696" t="s">
        <v>2292</v>
      </c>
      <c r="AH56" s="1695" t="s">
        <v>2292</v>
      </c>
      <c r="AI56" s="1697" t="s">
        <v>2292</v>
      </c>
      <c r="AJ56" s="1696" t="s">
        <v>2292</v>
      </c>
      <c r="AK56" s="1696" t="s">
        <v>2292</v>
      </c>
      <c r="AL56" s="1696" t="s">
        <v>2292</v>
      </c>
      <c r="AM56" s="1696" t="s">
        <v>2292</v>
      </c>
      <c r="AN56" s="1695" t="s">
        <v>2292</v>
      </c>
      <c r="AO56" s="1697" t="s">
        <v>2292</v>
      </c>
      <c r="AP56" s="1695" t="s">
        <v>2292</v>
      </c>
      <c r="AQ56" s="1697" t="s">
        <v>2292</v>
      </c>
      <c r="AR56" s="1696">
        <v>6.1455025224506669E-4</v>
      </c>
      <c r="AS56" s="1696" t="s">
        <v>2292</v>
      </c>
      <c r="AT56" s="1696" t="s">
        <v>2292</v>
      </c>
      <c r="AU56" s="1696" t="s">
        <v>2292</v>
      </c>
      <c r="AV56" s="1695" t="s">
        <v>2292</v>
      </c>
      <c r="AW56" s="1697" t="s">
        <v>2292</v>
      </c>
      <c r="AX56" s="1695" t="s">
        <v>2292</v>
      </c>
      <c r="AY56" s="1695">
        <v>1.025853441877957E-5</v>
      </c>
    </row>
    <row r="57" spans="1:51" x14ac:dyDescent="0.25">
      <c r="A57" s="736"/>
      <c r="B57" s="736" t="s">
        <v>621</v>
      </c>
      <c r="C57" s="1697" t="s">
        <v>2292</v>
      </c>
      <c r="D57" s="1696" t="s">
        <v>2292</v>
      </c>
      <c r="E57" s="1696" t="s">
        <v>2292</v>
      </c>
      <c r="F57" s="1696" t="s">
        <v>2292</v>
      </c>
      <c r="G57" s="1696" t="s">
        <v>2292</v>
      </c>
      <c r="H57" s="1695" t="s">
        <v>2292</v>
      </c>
      <c r="I57" s="1697" t="s">
        <v>2292</v>
      </c>
      <c r="J57" s="1696" t="s">
        <v>2292</v>
      </c>
      <c r="K57" s="1696" t="s">
        <v>2292</v>
      </c>
      <c r="L57" s="1696" t="s">
        <v>2292</v>
      </c>
      <c r="M57" s="1696" t="s">
        <v>2292</v>
      </c>
      <c r="N57" s="1696" t="s">
        <v>2292</v>
      </c>
      <c r="O57" s="1695" t="s">
        <v>2292</v>
      </c>
      <c r="P57" s="1697" t="s">
        <v>2292</v>
      </c>
      <c r="Q57" s="1696" t="s">
        <v>2292</v>
      </c>
      <c r="R57" s="1696" t="s">
        <v>2292</v>
      </c>
      <c r="S57" s="1696" t="s">
        <v>2292</v>
      </c>
      <c r="T57" s="1696" t="s">
        <v>2292</v>
      </c>
      <c r="U57" s="1696" t="s">
        <v>2292</v>
      </c>
      <c r="V57" s="1696" t="s">
        <v>2292</v>
      </c>
      <c r="W57" s="1696" t="s">
        <v>2292</v>
      </c>
      <c r="X57" s="1696" t="s">
        <v>2292</v>
      </c>
      <c r="Y57" s="1695" t="s">
        <v>2292</v>
      </c>
      <c r="Z57" s="1697" t="s">
        <v>2292</v>
      </c>
      <c r="AA57" s="1696" t="s">
        <v>2292</v>
      </c>
      <c r="AB57" s="1696">
        <v>1.9775155448161653E-3</v>
      </c>
      <c r="AC57" s="1696">
        <v>2.8178089166585349E-3</v>
      </c>
      <c r="AD57" s="1696" t="s">
        <v>2292</v>
      </c>
      <c r="AE57" s="1696">
        <v>1.4979928514251709E-3</v>
      </c>
      <c r="AF57" s="1696" t="s">
        <v>2292</v>
      </c>
      <c r="AG57" s="1696" t="s">
        <v>2292</v>
      </c>
      <c r="AH57" s="1695" t="s">
        <v>2292</v>
      </c>
      <c r="AI57" s="1697" t="s">
        <v>2292</v>
      </c>
      <c r="AJ57" s="1696" t="s">
        <v>2292</v>
      </c>
      <c r="AK57" s="1696" t="s">
        <v>2292</v>
      </c>
      <c r="AL57" s="1696" t="s">
        <v>2292</v>
      </c>
      <c r="AM57" s="1696" t="s">
        <v>2292</v>
      </c>
      <c r="AN57" s="1695" t="s">
        <v>2292</v>
      </c>
      <c r="AO57" s="1697" t="s">
        <v>2292</v>
      </c>
      <c r="AP57" s="1695" t="s">
        <v>2292</v>
      </c>
      <c r="AQ57" s="1697" t="s">
        <v>2292</v>
      </c>
      <c r="AR57" s="1696" t="s">
        <v>2292</v>
      </c>
      <c r="AS57" s="1696" t="s">
        <v>2292</v>
      </c>
      <c r="AT57" s="1696" t="s">
        <v>2292</v>
      </c>
      <c r="AU57" s="1696" t="s">
        <v>2292</v>
      </c>
      <c r="AV57" s="1695" t="s">
        <v>2292</v>
      </c>
      <c r="AW57" s="1697" t="s">
        <v>2292</v>
      </c>
      <c r="AX57" s="1695" t="s">
        <v>2292</v>
      </c>
      <c r="AY57" s="1695">
        <v>1.7915357958822893E-4</v>
      </c>
    </row>
    <row r="58" spans="1:51" x14ac:dyDescent="0.25">
      <c r="A58" s="736"/>
      <c r="B58" s="736" t="s">
        <v>588</v>
      </c>
      <c r="C58" s="1697" t="s">
        <v>2292</v>
      </c>
      <c r="D58" s="1696" t="s">
        <v>2292</v>
      </c>
      <c r="E58" s="1696" t="s">
        <v>2292</v>
      </c>
      <c r="F58" s="1696" t="s">
        <v>2292</v>
      </c>
      <c r="G58" s="1696" t="s">
        <v>2292</v>
      </c>
      <c r="H58" s="1695" t="s">
        <v>2292</v>
      </c>
      <c r="I58" s="1697" t="s">
        <v>2292</v>
      </c>
      <c r="J58" s="1696">
        <v>5.7957330139710838E-3</v>
      </c>
      <c r="K58" s="1696" t="s">
        <v>2292</v>
      </c>
      <c r="L58" s="1696">
        <v>1.14994708735614E-2</v>
      </c>
      <c r="M58" s="1696" t="s">
        <v>2292</v>
      </c>
      <c r="N58" s="1696" t="s">
        <v>2292</v>
      </c>
      <c r="O58" s="1695">
        <v>8.2121455817042097E-2</v>
      </c>
      <c r="P58" s="1697" t="s">
        <v>2292</v>
      </c>
      <c r="Q58" s="1696" t="s">
        <v>2292</v>
      </c>
      <c r="R58" s="1696" t="s">
        <v>2292</v>
      </c>
      <c r="S58" s="1696" t="s">
        <v>2292</v>
      </c>
      <c r="T58" s="1696" t="s">
        <v>2292</v>
      </c>
      <c r="U58" s="1696" t="s">
        <v>2292</v>
      </c>
      <c r="V58" s="1696" t="s">
        <v>2292</v>
      </c>
      <c r="W58" s="1696" t="s">
        <v>2292</v>
      </c>
      <c r="X58" s="1696" t="s">
        <v>2292</v>
      </c>
      <c r="Y58" s="1695" t="s">
        <v>2292</v>
      </c>
      <c r="Z58" s="1697" t="s">
        <v>2292</v>
      </c>
      <c r="AA58" s="1696" t="s">
        <v>2292</v>
      </c>
      <c r="AB58" s="1696">
        <v>1.4147201522734984E-2</v>
      </c>
      <c r="AC58" s="1696">
        <v>2.0163925328289131E-2</v>
      </c>
      <c r="AD58" s="1696" t="s">
        <v>2292</v>
      </c>
      <c r="AE58" s="1696">
        <v>1.0719469237206757E-2</v>
      </c>
      <c r="AF58" s="1696">
        <v>6.8425883276618466E-3</v>
      </c>
      <c r="AG58" s="1696" t="s">
        <v>2292</v>
      </c>
      <c r="AH58" s="1695">
        <v>3.2033163952555295E-2</v>
      </c>
      <c r="AI58" s="1697">
        <v>5.7629718252454096E-2</v>
      </c>
      <c r="AJ58" s="1696">
        <v>2.7847157792774073E-2</v>
      </c>
      <c r="AK58" s="1696">
        <v>1.0384530353674392E-3</v>
      </c>
      <c r="AL58" s="1696" t="s">
        <v>2292</v>
      </c>
      <c r="AM58" s="1696">
        <v>2.0404989021607532E-4</v>
      </c>
      <c r="AN58" s="1695">
        <v>2.0213299750870547E-2</v>
      </c>
      <c r="AO58" s="1697" t="s">
        <v>2292</v>
      </c>
      <c r="AP58" s="1695" t="s">
        <v>2292</v>
      </c>
      <c r="AQ58" s="1697" t="s">
        <v>2292</v>
      </c>
      <c r="AR58" s="1696" t="s">
        <v>2292</v>
      </c>
      <c r="AS58" s="1696">
        <v>6.1601242896401457E-4</v>
      </c>
      <c r="AT58" s="1696">
        <v>1.9033757332804869E-2</v>
      </c>
      <c r="AU58" s="1696" t="s">
        <v>2292</v>
      </c>
      <c r="AV58" s="1695" t="s">
        <v>2292</v>
      </c>
      <c r="AW58" s="1697" t="s">
        <v>2292</v>
      </c>
      <c r="AX58" s="1695" t="s">
        <v>2292</v>
      </c>
      <c r="AY58" s="1695">
        <v>6.8497065879125655E-3</v>
      </c>
    </row>
    <row r="59" spans="1:51" x14ac:dyDescent="0.25">
      <c r="A59" s="736"/>
      <c r="B59" s="736" t="s">
        <v>589</v>
      </c>
      <c r="C59" s="1697" t="s">
        <v>2292</v>
      </c>
      <c r="D59" s="1696" t="s">
        <v>2292</v>
      </c>
      <c r="E59" s="1696" t="s">
        <v>2292</v>
      </c>
      <c r="F59" s="1696" t="s">
        <v>2292</v>
      </c>
      <c r="G59" s="1696" t="s">
        <v>2292</v>
      </c>
      <c r="H59" s="1695">
        <v>9.6055502966121663E-3</v>
      </c>
      <c r="I59" s="1697" t="s">
        <v>2292</v>
      </c>
      <c r="J59" s="1696" t="s">
        <v>2292</v>
      </c>
      <c r="K59" s="1696" t="s">
        <v>2292</v>
      </c>
      <c r="L59" s="1696" t="s">
        <v>2292</v>
      </c>
      <c r="M59" s="1696" t="s">
        <v>2292</v>
      </c>
      <c r="N59" s="1696" t="s">
        <v>2292</v>
      </c>
      <c r="O59" s="1695" t="s">
        <v>2292</v>
      </c>
      <c r="P59" s="1697" t="s">
        <v>2292</v>
      </c>
      <c r="Q59" s="1696" t="s">
        <v>2292</v>
      </c>
      <c r="R59" s="1696" t="s">
        <v>2292</v>
      </c>
      <c r="S59" s="1696" t="s">
        <v>2292</v>
      </c>
      <c r="T59" s="1696" t="s">
        <v>2292</v>
      </c>
      <c r="U59" s="1696" t="s">
        <v>2292</v>
      </c>
      <c r="V59" s="1696" t="s">
        <v>2292</v>
      </c>
      <c r="W59" s="1696" t="s">
        <v>2292</v>
      </c>
      <c r="X59" s="1696" t="s">
        <v>2292</v>
      </c>
      <c r="Y59" s="1695" t="s">
        <v>2292</v>
      </c>
      <c r="Z59" s="1697" t="s">
        <v>2292</v>
      </c>
      <c r="AA59" s="1696" t="s">
        <v>2292</v>
      </c>
      <c r="AB59" s="1696" t="s">
        <v>2292</v>
      </c>
      <c r="AC59" s="1696" t="s">
        <v>2292</v>
      </c>
      <c r="AD59" s="1696" t="s">
        <v>2292</v>
      </c>
      <c r="AE59" s="1696" t="s">
        <v>2292</v>
      </c>
      <c r="AF59" s="1696" t="s">
        <v>2292</v>
      </c>
      <c r="AG59" s="1696" t="s">
        <v>2292</v>
      </c>
      <c r="AH59" s="1695" t="s">
        <v>2292</v>
      </c>
      <c r="AI59" s="1697" t="s">
        <v>2292</v>
      </c>
      <c r="AJ59" s="1696" t="s">
        <v>2292</v>
      </c>
      <c r="AK59" s="1696" t="s">
        <v>2292</v>
      </c>
      <c r="AL59" s="1696" t="s">
        <v>2292</v>
      </c>
      <c r="AM59" s="1696" t="s">
        <v>2292</v>
      </c>
      <c r="AN59" s="1695" t="s">
        <v>2292</v>
      </c>
      <c r="AO59" s="1697" t="s">
        <v>2292</v>
      </c>
      <c r="AP59" s="1695" t="s">
        <v>2292</v>
      </c>
      <c r="AQ59" s="1697" t="s">
        <v>2292</v>
      </c>
      <c r="AR59" s="1696" t="s">
        <v>2292</v>
      </c>
      <c r="AS59" s="1696" t="s">
        <v>2292</v>
      </c>
      <c r="AT59" s="1696" t="s">
        <v>2292</v>
      </c>
      <c r="AU59" s="1696" t="s">
        <v>2292</v>
      </c>
      <c r="AV59" s="1695" t="s">
        <v>2292</v>
      </c>
      <c r="AW59" s="1697" t="s">
        <v>2292</v>
      </c>
      <c r="AX59" s="1695" t="s">
        <v>2292</v>
      </c>
      <c r="AY59" s="1695">
        <v>4.9360243909480652E-4</v>
      </c>
    </row>
    <row r="60" spans="1:51" x14ac:dyDescent="0.25">
      <c r="A60" s="736"/>
      <c r="B60" s="736" t="s">
        <v>712</v>
      </c>
      <c r="C60" s="1697" t="s">
        <v>2292</v>
      </c>
      <c r="D60" s="1696" t="s">
        <v>2292</v>
      </c>
      <c r="E60" s="1696" t="s">
        <v>2292</v>
      </c>
      <c r="F60" s="1696" t="s">
        <v>2292</v>
      </c>
      <c r="G60" s="1696" t="s">
        <v>2292</v>
      </c>
      <c r="H60" s="1695" t="s">
        <v>2292</v>
      </c>
      <c r="I60" s="1697">
        <v>1.3126671983682385E-3</v>
      </c>
      <c r="J60" s="1696" t="s">
        <v>2292</v>
      </c>
      <c r="K60" s="1696" t="s">
        <v>2292</v>
      </c>
      <c r="L60" s="1696" t="s">
        <v>2292</v>
      </c>
      <c r="M60" s="1696">
        <v>2.6301394714163995E-3</v>
      </c>
      <c r="N60" s="1696" t="s">
        <v>2292</v>
      </c>
      <c r="O60" s="1695" t="s">
        <v>2292</v>
      </c>
      <c r="P60" s="1697" t="s">
        <v>2292</v>
      </c>
      <c r="Q60" s="1696">
        <v>1.4373843700283618E-2</v>
      </c>
      <c r="R60" s="1696" t="s">
        <v>2292</v>
      </c>
      <c r="S60" s="1696" t="s">
        <v>2292</v>
      </c>
      <c r="T60" s="1696" t="s">
        <v>2292</v>
      </c>
      <c r="U60" s="1696" t="s">
        <v>2292</v>
      </c>
      <c r="V60" s="1696">
        <v>7.3809729513686251E-2</v>
      </c>
      <c r="W60" s="1696" t="s">
        <v>2292</v>
      </c>
      <c r="X60" s="1696">
        <v>7.1247095228054835E-2</v>
      </c>
      <c r="Y60" s="1695" t="s">
        <v>2292</v>
      </c>
      <c r="Z60" s="1697">
        <v>2.8992113996533049E-3</v>
      </c>
      <c r="AA60" s="1696">
        <v>2.4343129138783195E-3</v>
      </c>
      <c r="AB60" s="1696" t="s">
        <v>2292</v>
      </c>
      <c r="AC60" s="1696" t="s">
        <v>2292</v>
      </c>
      <c r="AD60" s="1696">
        <v>9.936820250592357E-2</v>
      </c>
      <c r="AE60" s="1696" t="s">
        <v>2292</v>
      </c>
      <c r="AF60" s="1696">
        <v>1.367928892791243E-2</v>
      </c>
      <c r="AG60" s="1696">
        <v>4.0684458002153458E-3</v>
      </c>
      <c r="AH60" s="1695" t="s">
        <v>2292</v>
      </c>
      <c r="AI60" s="1697" t="s">
        <v>2292</v>
      </c>
      <c r="AJ60" s="1696" t="s">
        <v>2292</v>
      </c>
      <c r="AK60" s="1696">
        <v>2.4624038626423227E-2</v>
      </c>
      <c r="AL60" s="1696" t="s">
        <v>2292</v>
      </c>
      <c r="AM60" s="1696">
        <v>7.2154163300365093E-4</v>
      </c>
      <c r="AN60" s="1695" t="s">
        <v>2292</v>
      </c>
      <c r="AO60" s="1697" t="s">
        <v>2292</v>
      </c>
      <c r="AP60" s="1695" t="s">
        <v>2292</v>
      </c>
      <c r="AQ60" s="1697" t="s">
        <v>2292</v>
      </c>
      <c r="AR60" s="1696" t="s">
        <v>2292</v>
      </c>
      <c r="AS60" s="1696" t="s">
        <v>2292</v>
      </c>
      <c r="AT60" s="1696" t="s">
        <v>2292</v>
      </c>
      <c r="AU60" s="1696" t="s">
        <v>2292</v>
      </c>
      <c r="AV60" s="1695" t="s">
        <v>2292</v>
      </c>
      <c r="AW60" s="1697" t="s">
        <v>2292</v>
      </c>
      <c r="AX60" s="1695" t="s">
        <v>2292</v>
      </c>
      <c r="AY60" s="1695">
        <v>2.9718887791526649E-3</v>
      </c>
    </row>
    <row r="61" spans="1:51" x14ac:dyDescent="0.25">
      <c r="A61" s="736"/>
      <c r="B61" s="736" t="s">
        <v>612</v>
      </c>
      <c r="C61" s="1697">
        <v>5.2840026830693186E-2</v>
      </c>
      <c r="D61" s="1696" t="s">
        <v>2292</v>
      </c>
      <c r="E61" s="1696" t="s">
        <v>2292</v>
      </c>
      <c r="F61" s="1696" t="s">
        <v>2292</v>
      </c>
      <c r="G61" s="1696">
        <v>6.9494172393014017E-2</v>
      </c>
      <c r="H61" s="1695">
        <v>4.2071241185666707E-2</v>
      </c>
      <c r="I61" s="1697" t="s">
        <v>2292</v>
      </c>
      <c r="J61" s="1696" t="s">
        <v>2292</v>
      </c>
      <c r="K61" s="1696">
        <v>3.8370157484931889E-3</v>
      </c>
      <c r="L61" s="1696" t="s">
        <v>2292</v>
      </c>
      <c r="M61" s="1696">
        <v>3.8066553375841398E-3</v>
      </c>
      <c r="N61" s="1696" t="s">
        <v>2292</v>
      </c>
      <c r="O61" s="1695" t="s">
        <v>2292</v>
      </c>
      <c r="P61" s="1697" t="s">
        <v>2292</v>
      </c>
      <c r="Q61" s="1696" t="s">
        <v>2292</v>
      </c>
      <c r="R61" s="1696" t="s">
        <v>2292</v>
      </c>
      <c r="S61" s="1696" t="s">
        <v>2292</v>
      </c>
      <c r="T61" s="1696" t="s">
        <v>2292</v>
      </c>
      <c r="U61" s="1696" t="s">
        <v>2292</v>
      </c>
      <c r="V61" s="1696" t="s">
        <v>2292</v>
      </c>
      <c r="W61" s="1696" t="s">
        <v>2292</v>
      </c>
      <c r="X61" s="1696" t="s">
        <v>2292</v>
      </c>
      <c r="Y61" s="1695" t="s">
        <v>2292</v>
      </c>
      <c r="Z61" s="1697">
        <v>9.2474112085040791E-3</v>
      </c>
      <c r="AA61" s="1696">
        <v>3.6114221278137357E-3</v>
      </c>
      <c r="AB61" s="1696" t="s">
        <v>2292</v>
      </c>
      <c r="AC61" s="1696" t="s">
        <v>2292</v>
      </c>
      <c r="AD61" s="1696" t="s">
        <v>2292</v>
      </c>
      <c r="AE61" s="1696" t="s">
        <v>2292</v>
      </c>
      <c r="AF61" s="1696">
        <v>5.8687454042685447E-3</v>
      </c>
      <c r="AG61" s="1696">
        <v>7.5446721725602106E-3</v>
      </c>
      <c r="AH61" s="1695" t="s">
        <v>2292</v>
      </c>
      <c r="AI61" s="1697" t="s">
        <v>2292</v>
      </c>
      <c r="AJ61" s="1696" t="s">
        <v>2292</v>
      </c>
      <c r="AK61" s="1696" t="s">
        <v>2292</v>
      </c>
      <c r="AL61" s="1696" t="s">
        <v>2292</v>
      </c>
      <c r="AM61" s="1696" t="s">
        <v>2292</v>
      </c>
      <c r="AN61" s="1695" t="s">
        <v>2292</v>
      </c>
      <c r="AO61" s="1697" t="s">
        <v>2292</v>
      </c>
      <c r="AP61" s="1695" t="s">
        <v>2292</v>
      </c>
      <c r="AQ61" s="1697" t="s">
        <v>2292</v>
      </c>
      <c r="AR61" s="1696" t="s">
        <v>2292</v>
      </c>
      <c r="AS61" s="1696" t="s">
        <v>2292</v>
      </c>
      <c r="AT61" s="1696" t="s">
        <v>2292</v>
      </c>
      <c r="AU61" s="1696" t="s">
        <v>2292</v>
      </c>
      <c r="AV61" s="1695" t="s">
        <v>2292</v>
      </c>
      <c r="AW61" s="1697" t="s">
        <v>2292</v>
      </c>
      <c r="AX61" s="1695" t="s">
        <v>2292</v>
      </c>
      <c r="AY61" s="1695">
        <v>4.0938283661277036E-3</v>
      </c>
    </row>
    <row r="62" spans="1:51" x14ac:dyDescent="0.25">
      <c r="A62" s="736"/>
      <c r="B62" s="736" t="s">
        <v>603</v>
      </c>
      <c r="C62" s="1697" t="s">
        <v>2292</v>
      </c>
      <c r="D62" s="1696" t="s">
        <v>2292</v>
      </c>
      <c r="E62" s="1696" t="s">
        <v>2292</v>
      </c>
      <c r="F62" s="1696" t="s">
        <v>2292</v>
      </c>
      <c r="G62" s="1696" t="s">
        <v>2292</v>
      </c>
      <c r="H62" s="1695" t="s">
        <v>2292</v>
      </c>
      <c r="I62" s="1697">
        <v>6.673890964068019E-3</v>
      </c>
      <c r="J62" s="1696" t="s">
        <v>2292</v>
      </c>
      <c r="K62" s="1696" t="s">
        <v>2292</v>
      </c>
      <c r="L62" s="1696" t="s">
        <v>2292</v>
      </c>
      <c r="M62" s="1696">
        <v>8.2928385696905103E-3</v>
      </c>
      <c r="N62" s="1696">
        <v>8.8481315660764882E-3</v>
      </c>
      <c r="O62" s="1695" t="s">
        <v>2292</v>
      </c>
      <c r="P62" s="1697" t="s">
        <v>2292</v>
      </c>
      <c r="Q62" s="1696" t="s">
        <v>2292</v>
      </c>
      <c r="R62" s="1696" t="s">
        <v>2292</v>
      </c>
      <c r="S62" s="1696" t="s">
        <v>2292</v>
      </c>
      <c r="T62" s="1696" t="s">
        <v>2292</v>
      </c>
      <c r="U62" s="1696" t="s">
        <v>2292</v>
      </c>
      <c r="V62" s="1696" t="s">
        <v>2292</v>
      </c>
      <c r="W62" s="1696" t="s">
        <v>2292</v>
      </c>
      <c r="X62" s="1696" t="s">
        <v>2292</v>
      </c>
      <c r="Y62" s="1695" t="s">
        <v>2292</v>
      </c>
      <c r="Z62" s="1697">
        <v>7.6769227320435353E-3</v>
      </c>
      <c r="AA62" s="1696">
        <v>6.5121215394085084E-3</v>
      </c>
      <c r="AB62" s="1696" t="s">
        <v>2292</v>
      </c>
      <c r="AC62" s="1696" t="s">
        <v>2292</v>
      </c>
      <c r="AD62" s="1696" t="s">
        <v>2292</v>
      </c>
      <c r="AE62" s="1696" t="s">
        <v>2292</v>
      </c>
      <c r="AF62" s="1696">
        <v>1.933993257410473E-2</v>
      </c>
      <c r="AG62" s="1696">
        <v>5.2979460154972064E-3</v>
      </c>
      <c r="AH62" s="1695" t="s">
        <v>2292</v>
      </c>
      <c r="AI62" s="1697" t="s">
        <v>2292</v>
      </c>
      <c r="AJ62" s="1696" t="s">
        <v>2292</v>
      </c>
      <c r="AK62" s="1696">
        <v>1.7454444766320968E-2</v>
      </c>
      <c r="AL62" s="1696">
        <v>3.7743870779167752E-3</v>
      </c>
      <c r="AM62" s="1696">
        <v>1.1232040210420232E-2</v>
      </c>
      <c r="AN62" s="1695" t="s">
        <v>2292</v>
      </c>
      <c r="AO62" s="1697" t="s">
        <v>2292</v>
      </c>
      <c r="AP62" s="1695" t="s">
        <v>2292</v>
      </c>
      <c r="AQ62" s="1697">
        <v>1.358780928422256E-2</v>
      </c>
      <c r="AR62" s="1696" t="s">
        <v>2292</v>
      </c>
      <c r="AS62" s="1696" t="s">
        <v>2292</v>
      </c>
      <c r="AT62" s="1696" t="s">
        <v>2292</v>
      </c>
      <c r="AU62" s="1696" t="s">
        <v>2292</v>
      </c>
      <c r="AV62" s="1695" t="s">
        <v>2292</v>
      </c>
      <c r="AW62" s="1697" t="s">
        <v>2292</v>
      </c>
      <c r="AX62" s="1695" t="s">
        <v>2292</v>
      </c>
      <c r="AY62" s="1695">
        <v>2.6065529531525858E-3</v>
      </c>
    </row>
    <row r="63" spans="1:51" x14ac:dyDescent="0.25">
      <c r="A63" s="736"/>
      <c r="B63" s="736" t="s">
        <v>572</v>
      </c>
      <c r="C63" s="1697" t="s">
        <v>2292</v>
      </c>
      <c r="D63" s="1696" t="s">
        <v>2292</v>
      </c>
      <c r="E63" s="1696" t="s">
        <v>2292</v>
      </c>
      <c r="F63" s="1696" t="s">
        <v>2292</v>
      </c>
      <c r="G63" s="1696" t="s">
        <v>2292</v>
      </c>
      <c r="H63" s="1695" t="s">
        <v>2292</v>
      </c>
      <c r="I63" s="1697" t="s">
        <v>2292</v>
      </c>
      <c r="J63" s="1696" t="s">
        <v>2292</v>
      </c>
      <c r="K63" s="1696" t="s">
        <v>2292</v>
      </c>
      <c r="L63" s="1696" t="s">
        <v>2292</v>
      </c>
      <c r="M63" s="1696" t="s">
        <v>2292</v>
      </c>
      <c r="N63" s="1696" t="s">
        <v>2292</v>
      </c>
      <c r="O63" s="1695" t="s">
        <v>2292</v>
      </c>
      <c r="P63" s="1697" t="s">
        <v>2292</v>
      </c>
      <c r="Q63" s="1696" t="s">
        <v>2292</v>
      </c>
      <c r="R63" s="1696" t="s">
        <v>2292</v>
      </c>
      <c r="S63" s="1696" t="s">
        <v>2292</v>
      </c>
      <c r="T63" s="1696" t="s">
        <v>2292</v>
      </c>
      <c r="U63" s="1696" t="s">
        <v>2292</v>
      </c>
      <c r="V63" s="1696" t="s">
        <v>2292</v>
      </c>
      <c r="W63" s="1696" t="s">
        <v>2292</v>
      </c>
      <c r="X63" s="1696" t="s">
        <v>2292</v>
      </c>
      <c r="Y63" s="1695" t="s">
        <v>2292</v>
      </c>
      <c r="Z63" s="1697" t="s">
        <v>2292</v>
      </c>
      <c r="AA63" s="1696" t="s">
        <v>2292</v>
      </c>
      <c r="AB63" s="1696" t="s">
        <v>2292</v>
      </c>
      <c r="AC63" s="1696" t="s">
        <v>2292</v>
      </c>
      <c r="AD63" s="1696" t="s">
        <v>2292</v>
      </c>
      <c r="AE63" s="1696" t="s">
        <v>2292</v>
      </c>
      <c r="AF63" s="1696" t="s">
        <v>2292</v>
      </c>
      <c r="AG63" s="1696" t="s">
        <v>2292</v>
      </c>
      <c r="AH63" s="1695" t="s">
        <v>2292</v>
      </c>
      <c r="AI63" s="1697" t="s">
        <v>2292</v>
      </c>
      <c r="AJ63" s="1696" t="s">
        <v>2292</v>
      </c>
      <c r="AK63" s="1696" t="s">
        <v>2292</v>
      </c>
      <c r="AL63" s="1696" t="s">
        <v>2292</v>
      </c>
      <c r="AM63" s="1696" t="s">
        <v>2292</v>
      </c>
      <c r="AN63" s="1695" t="s">
        <v>2292</v>
      </c>
      <c r="AO63" s="1697" t="s">
        <v>2292</v>
      </c>
      <c r="AP63" s="1695" t="s">
        <v>2292</v>
      </c>
      <c r="AQ63" s="1697" t="s">
        <v>2292</v>
      </c>
      <c r="AR63" s="1696" t="s">
        <v>2292</v>
      </c>
      <c r="AS63" s="1696" t="s">
        <v>2292</v>
      </c>
      <c r="AT63" s="1696" t="s">
        <v>2292</v>
      </c>
      <c r="AU63" s="1696">
        <v>2.1223022804634471E-3</v>
      </c>
      <c r="AV63" s="1695" t="s">
        <v>2292</v>
      </c>
      <c r="AW63" s="1697" t="s">
        <v>2292</v>
      </c>
      <c r="AX63" s="1695" t="s">
        <v>2292</v>
      </c>
      <c r="AY63" s="1695">
        <v>1.0373877585871107E-5</v>
      </c>
    </row>
    <row r="64" spans="1:51" x14ac:dyDescent="0.25">
      <c r="A64" s="736"/>
      <c r="B64" s="736" t="s">
        <v>591</v>
      </c>
      <c r="C64" s="1697" t="s">
        <v>2292</v>
      </c>
      <c r="D64" s="1696" t="s">
        <v>2292</v>
      </c>
      <c r="E64" s="1696" t="s">
        <v>2292</v>
      </c>
      <c r="F64" s="1696" t="s">
        <v>2292</v>
      </c>
      <c r="G64" s="1696" t="s">
        <v>2292</v>
      </c>
      <c r="H64" s="1695" t="s">
        <v>2292</v>
      </c>
      <c r="I64" s="1697" t="s">
        <v>2292</v>
      </c>
      <c r="J64" s="1696" t="s">
        <v>2292</v>
      </c>
      <c r="K64" s="1696" t="s">
        <v>2292</v>
      </c>
      <c r="L64" s="1696" t="s">
        <v>2292</v>
      </c>
      <c r="M64" s="1696" t="s">
        <v>2292</v>
      </c>
      <c r="N64" s="1696" t="s">
        <v>2292</v>
      </c>
      <c r="O64" s="1695" t="s">
        <v>2292</v>
      </c>
      <c r="P64" s="1697" t="s">
        <v>2292</v>
      </c>
      <c r="Q64" s="1696" t="s">
        <v>2292</v>
      </c>
      <c r="R64" s="1696" t="s">
        <v>2292</v>
      </c>
      <c r="S64" s="1696" t="s">
        <v>2292</v>
      </c>
      <c r="T64" s="1696" t="s">
        <v>2292</v>
      </c>
      <c r="U64" s="1696" t="s">
        <v>2292</v>
      </c>
      <c r="V64" s="1696" t="s">
        <v>2292</v>
      </c>
      <c r="W64" s="1696" t="s">
        <v>2292</v>
      </c>
      <c r="X64" s="1696" t="s">
        <v>2292</v>
      </c>
      <c r="Y64" s="1695" t="s">
        <v>2292</v>
      </c>
      <c r="Z64" s="1697" t="s">
        <v>2292</v>
      </c>
      <c r="AA64" s="1696" t="s">
        <v>2292</v>
      </c>
      <c r="AB64" s="1696" t="s">
        <v>2292</v>
      </c>
      <c r="AC64" s="1696" t="s">
        <v>2292</v>
      </c>
      <c r="AD64" s="1696" t="s">
        <v>2292</v>
      </c>
      <c r="AE64" s="1696" t="s">
        <v>2292</v>
      </c>
      <c r="AF64" s="1696" t="s">
        <v>2292</v>
      </c>
      <c r="AG64" s="1696" t="s">
        <v>2292</v>
      </c>
      <c r="AH64" s="1695" t="s">
        <v>2292</v>
      </c>
      <c r="AI64" s="1697" t="s">
        <v>2292</v>
      </c>
      <c r="AJ64" s="1696" t="s">
        <v>2292</v>
      </c>
      <c r="AK64" s="1696" t="s">
        <v>2292</v>
      </c>
      <c r="AL64" s="1696" t="s">
        <v>2292</v>
      </c>
      <c r="AM64" s="1696" t="s">
        <v>2292</v>
      </c>
      <c r="AN64" s="1695" t="s">
        <v>2292</v>
      </c>
      <c r="AO64" s="1697" t="s">
        <v>2292</v>
      </c>
      <c r="AP64" s="1695" t="s">
        <v>2292</v>
      </c>
      <c r="AQ64" s="1697" t="s">
        <v>2292</v>
      </c>
      <c r="AR64" s="1696" t="s">
        <v>2292</v>
      </c>
      <c r="AS64" s="1696">
        <v>3.3476844037099725E-2</v>
      </c>
      <c r="AT64" s="1696">
        <v>2.6113257456714186E-3</v>
      </c>
      <c r="AU64" s="1696" t="s">
        <v>2292</v>
      </c>
      <c r="AV64" s="1695" t="s">
        <v>2292</v>
      </c>
      <c r="AW64" s="1697">
        <v>7.8137339664744829E-2</v>
      </c>
      <c r="AX64" s="1695" t="s">
        <v>2292</v>
      </c>
      <c r="AY64" s="1695">
        <v>8.427772758723103E-4</v>
      </c>
    </row>
    <row r="65" spans="1:51" ht="15.75" thickBot="1" x14ac:dyDescent="0.3">
      <c r="A65" s="736"/>
      <c r="B65" s="736" t="s">
        <v>613</v>
      </c>
      <c r="C65" s="1697" t="s">
        <v>2292</v>
      </c>
      <c r="D65" s="1696" t="s">
        <v>2292</v>
      </c>
      <c r="E65" s="1696" t="s">
        <v>2292</v>
      </c>
      <c r="F65" s="1696" t="s">
        <v>2292</v>
      </c>
      <c r="G65" s="1696" t="s">
        <v>2292</v>
      </c>
      <c r="H65" s="1695" t="s">
        <v>2292</v>
      </c>
      <c r="I65" s="1697" t="s">
        <v>2292</v>
      </c>
      <c r="J65" s="1696" t="s">
        <v>2292</v>
      </c>
      <c r="K65" s="1696" t="s">
        <v>2292</v>
      </c>
      <c r="L65" s="1696" t="s">
        <v>2292</v>
      </c>
      <c r="M65" s="1696" t="s">
        <v>2292</v>
      </c>
      <c r="N65" s="1696" t="s">
        <v>2292</v>
      </c>
      <c r="O65" s="1695" t="s">
        <v>2292</v>
      </c>
      <c r="P65" s="1697" t="s">
        <v>2292</v>
      </c>
      <c r="Q65" s="1696" t="s">
        <v>2292</v>
      </c>
      <c r="R65" s="1696" t="s">
        <v>2292</v>
      </c>
      <c r="S65" s="1696" t="s">
        <v>2292</v>
      </c>
      <c r="T65" s="1696" t="s">
        <v>2292</v>
      </c>
      <c r="U65" s="1696" t="s">
        <v>2292</v>
      </c>
      <c r="V65" s="1696" t="s">
        <v>2292</v>
      </c>
      <c r="W65" s="1696" t="s">
        <v>2292</v>
      </c>
      <c r="X65" s="1696" t="s">
        <v>2292</v>
      </c>
      <c r="Y65" s="1695" t="s">
        <v>2292</v>
      </c>
      <c r="Z65" s="1697" t="s">
        <v>2292</v>
      </c>
      <c r="AA65" s="1696" t="s">
        <v>2292</v>
      </c>
      <c r="AB65" s="1696" t="s">
        <v>2292</v>
      </c>
      <c r="AC65" s="1696" t="s">
        <v>2292</v>
      </c>
      <c r="AD65" s="1696" t="s">
        <v>2292</v>
      </c>
      <c r="AE65" s="1696" t="s">
        <v>2292</v>
      </c>
      <c r="AF65" s="1696" t="s">
        <v>2292</v>
      </c>
      <c r="AG65" s="1696" t="s">
        <v>2292</v>
      </c>
      <c r="AH65" s="1695" t="s">
        <v>2292</v>
      </c>
      <c r="AI65" s="1697">
        <v>2.8117369489749289E-2</v>
      </c>
      <c r="AJ65" s="1696" t="s">
        <v>2292</v>
      </c>
      <c r="AK65" s="1696">
        <v>3.1468558512575691E-2</v>
      </c>
      <c r="AL65" s="1696" t="s">
        <v>2292</v>
      </c>
      <c r="AM65" s="1696" t="s">
        <v>2292</v>
      </c>
      <c r="AN65" s="1695" t="s">
        <v>2292</v>
      </c>
      <c r="AO65" s="1697" t="s">
        <v>2292</v>
      </c>
      <c r="AP65" s="1695" t="s">
        <v>2292</v>
      </c>
      <c r="AQ65" s="1697" t="s">
        <v>2292</v>
      </c>
      <c r="AR65" s="1696" t="s">
        <v>2292</v>
      </c>
      <c r="AS65" s="1696" t="s">
        <v>2292</v>
      </c>
      <c r="AT65" s="1696" t="s">
        <v>2292</v>
      </c>
      <c r="AU65" s="1696" t="s">
        <v>2292</v>
      </c>
      <c r="AV65" s="1695" t="s">
        <v>2292</v>
      </c>
      <c r="AW65" s="1697" t="s">
        <v>2292</v>
      </c>
      <c r="AX65" s="1695" t="s">
        <v>2292</v>
      </c>
      <c r="AY65" s="1695">
        <v>1.2206689030146804E-3</v>
      </c>
    </row>
    <row r="66" spans="1:51" ht="15.75" thickBot="1" x14ac:dyDescent="0.3">
      <c r="A66" s="1191" t="s">
        <v>1642</v>
      </c>
      <c r="B66" s="1187"/>
      <c r="C66" s="1703" t="s">
        <v>2292</v>
      </c>
      <c r="D66" s="1702" t="s">
        <v>2292</v>
      </c>
      <c r="E66" s="1702" t="s">
        <v>2292</v>
      </c>
      <c r="F66" s="1702" t="s">
        <v>2292</v>
      </c>
      <c r="G66" s="1702" t="s">
        <v>2292</v>
      </c>
      <c r="H66" s="1701" t="s">
        <v>2292</v>
      </c>
      <c r="I66" s="1703" t="s">
        <v>2292</v>
      </c>
      <c r="J66" s="1702" t="s">
        <v>2292</v>
      </c>
      <c r="K66" s="1702" t="s">
        <v>2292</v>
      </c>
      <c r="L66" s="1702" t="s">
        <v>2292</v>
      </c>
      <c r="M66" s="1702" t="s">
        <v>2292</v>
      </c>
      <c r="N66" s="1702" t="s">
        <v>2292</v>
      </c>
      <c r="O66" s="1701" t="s">
        <v>2292</v>
      </c>
      <c r="P66" s="1703" t="s">
        <v>2292</v>
      </c>
      <c r="Q66" s="1702" t="s">
        <v>2292</v>
      </c>
      <c r="R66" s="1702" t="s">
        <v>2292</v>
      </c>
      <c r="S66" s="1702" t="s">
        <v>2292</v>
      </c>
      <c r="T66" s="1702" t="s">
        <v>2292</v>
      </c>
      <c r="U66" s="1702" t="s">
        <v>2292</v>
      </c>
      <c r="V66" s="1702" t="s">
        <v>2292</v>
      </c>
      <c r="W66" s="1702" t="s">
        <v>2292</v>
      </c>
      <c r="X66" s="1702" t="s">
        <v>2292</v>
      </c>
      <c r="Y66" s="1701" t="s">
        <v>2292</v>
      </c>
      <c r="Z66" s="1703" t="s">
        <v>2292</v>
      </c>
      <c r="AA66" s="1702" t="s">
        <v>2292</v>
      </c>
      <c r="AB66" s="1702" t="s">
        <v>2292</v>
      </c>
      <c r="AC66" s="1702" t="s">
        <v>2292</v>
      </c>
      <c r="AD66" s="1702" t="s">
        <v>2292</v>
      </c>
      <c r="AE66" s="1702" t="s">
        <v>2292</v>
      </c>
      <c r="AF66" s="1702" t="s">
        <v>2292</v>
      </c>
      <c r="AG66" s="1702" t="s">
        <v>2292</v>
      </c>
      <c r="AH66" s="1701" t="s">
        <v>2292</v>
      </c>
      <c r="AI66" s="1703">
        <v>1.3603646766785886E-3</v>
      </c>
      <c r="AJ66" s="1702" t="s">
        <v>2292</v>
      </c>
      <c r="AK66" s="1702">
        <v>9.6157930085339748E-3</v>
      </c>
      <c r="AL66" s="1702" t="s">
        <v>2292</v>
      </c>
      <c r="AM66" s="1702">
        <v>5.4178532678098128E-3</v>
      </c>
      <c r="AN66" s="1701" t="s">
        <v>2292</v>
      </c>
      <c r="AO66" s="1703" t="s">
        <v>2292</v>
      </c>
      <c r="AP66" s="1701" t="s">
        <v>2292</v>
      </c>
      <c r="AQ66" s="1703" t="s">
        <v>2292</v>
      </c>
      <c r="AR66" s="1702" t="s">
        <v>2292</v>
      </c>
      <c r="AS66" s="1702" t="s">
        <v>2292</v>
      </c>
      <c r="AT66" s="1702" t="s">
        <v>2292</v>
      </c>
      <c r="AU66" s="1702" t="s">
        <v>2292</v>
      </c>
      <c r="AV66" s="1701" t="s">
        <v>2292</v>
      </c>
      <c r="AW66" s="1703" t="s">
        <v>2292</v>
      </c>
      <c r="AX66" s="1701" t="s">
        <v>2292</v>
      </c>
      <c r="AY66" s="1701">
        <v>4.7868036578030664E-4</v>
      </c>
    </row>
    <row r="67" spans="1:51" ht="15.75" thickBot="1" x14ac:dyDescent="0.3">
      <c r="A67" s="736"/>
      <c r="B67" s="736" t="s">
        <v>825</v>
      </c>
      <c r="C67" s="1697" t="s">
        <v>2292</v>
      </c>
      <c r="D67" s="1696" t="s">
        <v>2292</v>
      </c>
      <c r="E67" s="1696" t="s">
        <v>2292</v>
      </c>
      <c r="F67" s="1696" t="s">
        <v>2292</v>
      </c>
      <c r="G67" s="1696" t="s">
        <v>2292</v>
      </c>
      <c r="H67" s="1695" t="s">
        <v>2292</v>
      </c>
      <c r="I67" s="1697" t="s">
        <v>2292</v>
      </c>
      <c r="J67" s="1696" t="s">
        <v>2292</v>
      </c>
      <c r="K67" s="1696" t="s">
        <v>2292</v>
      </c>
      <c r="L67" s="1696" t="s">
        <v>2292</v>
      </c>
      <c r="M67" s="1696" t="s">
        <v>2292</v>
      </c>
      <c r="N67" s="1696" t="s">
        <v>2292</v>
      </c>
      <c r="O67" s="1695" t="s">
        <v>2292</v>
      </c>
      <c r="P67" s="1697" t="s">
        <v>2292</v>
      </c>
      <c r="Q67" s="1696" t="s">
        <v>2292</v>
      </c>
      <c r="R67" s="1696" t="s">
        <v>2292</v>
      </c>
      <c r="S67" s="1696" t="s">
        <v>2292</v>
      </c>
      <c r="T67" s="1696" t="s">
        <v>2292</v>
      </c>
      <c r="U67" s="1696" t="s">
        <v>2292</v>
      </c>
      <c r="V67" s="1696" t="s">
        <v>2292</v>
      </c>
      <c r="W67" s="1696" t="s">
        <v>2292</v>
      </c>
      <c r="X67" s="1696" t="s">
        <v>2292</v>
      </c>
      <c r="Y67" s="1695" t="s">
        <v>2292</v>
      </c>
      <c r="Z67" s="1697" t="s">
        <v>2292</v>
      </c>
      <c r="AA67" s="1696" t="s">
        <v>2292</v>
      </c>
      <c r="AB67" s="1696" t="s">
        <v>2292</v>
      </c>
      <c r="AC67" s="1696" t="s">
        <v>2292</v>
      </c>
      <c r="AD67" s="1696" t="s">
        <v>2292</v>
      </c>
      <c r="AE67" s="1696" t="s">
        <v>2292</v>
      </c>
      <c r="AF67" s="1696" t="s">
        <v>2292</v>
      </c>
      <c r="AG67" s="1696" t="s">
        <v>2292</v>
      </c>
      <c r="AH67" s="1695" t="s">
        <v>2292</v>
      </c>
      <c r="AI67" s="1697">
        <v>1.3603646766785886E-3</v>
      </c>
      <c r="AJ67" s="1696" t="s">
        <v>2292</v>
      </c>
      <c r="AK67" s="1696">
        <v>9.6157930085339748E-3</v>
      </c>
      <c r="AL67" s="1696" t="s">
        <v>2292</v>
      </c>
      <c r="AM67" s="1696">
        <v>5.4178532678098128E-3</v>
      </c>
      <c r="AN67" s="1695" t="s">
        <v>2292</v>
      </c>
      <c r="AO67" s="1697" t="s">
        <v>2292</v>
      </c>
      <c r="AP67" s="1695" t="s">
        <v>2292</v>
      </c>
      <c r="AQ67" s="1697" t="s">
        <v>2292</v>
      </c>
      <c r="AR67" s="1696" t="s">
        <v>2292</v>
      </c>
      <c r="AS67" s="1696" t="s">
        <v>2292</v>
      </c>
      <c r="AT67" s="1696" t="s">
        <v>2292</v>
      </c>
      <c r="AU67" s="1696" t="s">
        <v>2292</v>
      </c>
      <c r="AV67" s="1695" t="s">
        <v>2292</v>
      </c>
      <c r="AW67" s="1697" t="s">
        <v>2292</v>
      </c>
      <c r="AX67" s="1695" t="s">
        <v>2292</v>
      </c>
      <c r="AY67" s="1695">
        <v>4.7868036578030664E-4</v>
      </c>
    </row>
    <row r="68" spans="1:51" ht="15.75" thickBot="1" x14ac:dyDescent="0.3">
      <c r="A68" s="1192" t="s">
        <v>1643</v>
      </c>
      <c r="B68" s="1187"/>
      <c r="C68" s="1703" t="s">
        <v>2292</v>
      </c>
      <c r="D68" s="1702" t="s">
        <v>2292</v>
      </c>
      <c r="E68" s="1702" t="s">
        <v>2292</v>
      </c>
      <c r="F68" s="1702" t="s">
        <v>2292</v>
      </c>
      <c r="G68" s="1702" t="s">
        <v>2292</v>
      </c>
      <c r="H68" s="1701" t="s">
        <v>2292</v>
      </c>
      <c r="I68" s="1703" t="s">
        <v>2292</v>
      </c>
      <c r="J68" s="1702" t="s">
        <v>2292</v>
      </c>
      <c r="K68" s="1702" t="s">
        <v>2292</v>
      </c>
      <c r="L68" s="1702" t="s">
        <v>2292</v>
      </c>
      <c r="M68" s="1702" t="s">
        <v>2292</v>
      </c>
      <c r="N68" s="1702" t="s">
        <v>2292</v>
      </c>
      <c r="O68" s="1701" t="s">
        <v>2292</v>
      </c>
      <c r="P68" s="1703" t="s">
        <v>2292</v>
      </c>
      <c r="Q68" s="1702" t="s">
        <v>2292</v>
      </c>
      <c r="R68" s="1702" t="s">
        <v>2292</v>
      </c>
      <c r="S68" s="1702" t="s">
        <v>2292</v>
      </c>
      <c r="T68" s="1702" t="s">
        <v>2292</v>
      </c>
      <c r="U68" s="1702" t="s">
        <v>2292</v>
      </c>
      <c r="V68" s="1702" t="s">
        <v>2292</v>
      </c>
      <c r="W68" s="1702" t="s">
        <v>2292</v>
      </c>
      <c r="X68" s="1702" t="s">
        <v>2292</v>
      </c>
      <c r="Y68" s="1701" t="s">
        <v>2292</v>
      </c>
      <c r="Z68" s="1703" t="s">
        <v>2292</v>
      </c>
      <c r="AA68" s="1702" t="s">
        <v>2292</v>
      </c>
      <c r="AB68" s="1702" t="s">
        <v>2292</v>
      </c>
      <c r="AC68" s="1702" t="s">
        <v>2292</v>
      </c>
      <c r="AD68" s="1702" t="s">
        <v>2292</v>
      </c>
      <c r="AE68" s="1702" t="s">
        <v>2292</v>
      </c>
      <c r="AF68" s="1702" t="s">
        <v>2292</v>
      </c>
      <c r="AG68" s="1702" t="s">
        <v>2292</v>
      </c>
      <c r="AH68" s="1701" t="s">
        <v>2292</v>
      </c>
      <c r="AI68" s="1703" t="s">
        <v>2292</v>
      </c>
      <c r="AJ68" s="1702" t="s">
        <v>2292</v>
      </c>
      <c r="AK68" s="1702" t="s">
        <v>2292</v>
      </c>
      <c r="AL68" s="1702" t="s">
        <v>2292</v>
      </c>
      <c r="AM68" s="1702" t="s">
        <v>2292</v>
      </c>
      <c r="AN68" s="1701" t="s">
        <v>2292</v>
      </c>
      <c r="AO68" s="1703" t="s">
        <v>2292</v>
      </c>
      <c r="AP68" s="1701" t="s">
        <v>2292</v>
      </c>
      <c r="AQ68" s="1703">
        <v>1.2545760873301517E-3</v>
      </c>
      <c r="AR68" s="1702" t="s">
        <v>2292</v>
      </c>
      <c r="AS68" s="1702">
        <v>1.5075962604392523E-3</v>
      </c>
      <c r="AT68" s="1702" t="s">
        <v>2292</v>
      </c>
      <c r="AU68" s="1702">
        <v>6.694205484146609E-3</v>
      </c>
      <c r="AV68" s="1701" t="s">
        <v>2292</v>
      </c>
      <c r="AW68" s="1703" t="s">
        <v>2292</v>
      </c>
      <c r="AX68" s="1701" t="s">
        <v>2292</v>
      </c>
      <c r="AY68" s="1701">
        <v>6.7367742767605052E-5</v>
      </c>
    </row>
    <row r="69" spans="1:51" ht="15.75" thickBot="1" x14ac:dyDescent="0.3">
      <c r="A69" s="736"/>
      <c r="B69" s="736" t="s">
        <v>591</v>
      </c>
      <c r="C69" s="1697" t="s">
        <v>2292</v>
      </c>
      <c r="D69" s="1696" t="s">
        <v>2292</v>
      </c>
      <c r="E69" s="1696" t="s">
        <v>2292</v>
      </c>
      <c r="F69" s="1696" t="s">
        <v>2292</v>
      </c>
      <c r="G69" s="1696" t="s">
        <v>2292</v>
      </c>
      <c r="H69" s="1695" t="s">
        <v>2292</v>
      </c>
      <c r="I69" s="1697" t="s">
        <v>2292</v>
      </c>
      <c r="J69" s="1696" t="s">
        <v>2292</v>
      </c>
      <c r="K69" s="1696" t="s">
        <v>2292</v>
      </c>
      <c r="L69" s="1696" t="s">
        <v>2292</v>
      </c>
      <c r="M69" s="1696" t="s">
        <v>2292</v>
      </c>
      <c r="N69" s="1696" t="s">
        <v>2292</v>
      </c>
      <c r="O69" s="1695" t="s">
        <v>2292</v>
      </c>
      <c r="P69" s="1697" t="s">
        <v>2292</v>
      </c>
      <c r="Q69" s="1696" t="s">
        <v>2292</v>
      </c>
      <c r="R69" s="1696" t="s">
        <v>2292</v>
      </c>
      <c r="S69" s="1696" t="s">
        <v>2292</v>
      </c>
      <c r="T69" s="1696" t="s">
        <v>2292</v>
      </c>
      <c r="U69" s="1696" t="s">
        <v>2292</v>
      </c>
      <c r="V69" s="1696" t="s">
        <v>2292</v>
      </c>
      <c r="W69" s="1696" t="s">
        <v>2292</v>
      </c>
      <c r="X69" s="1696" t="s">
        <v>2292</v>
      </c>
      <c r="Y69" s="1695" t="s">
        <v>2292</v>
      </c>
      <c r="Z69" s="1697" t="s">
        <v>2292</v>
      </c>
      <c r="AA69" s="1696" t="s">
        <v>2292</v>
      </c>
      <c r="AB69" s="1696" t="s">
        <v>2292</v>
      </c>
      <c r="AC69" s="1696" t="s">
        <v>2292</v>
      </c>
      <c r="AD69" s="1696" t="s">
        <v>2292</v>
      </c>
      <c r="AE69" s="1696" t="s">
        <v>2292</v>
      </c>
      <c r="AF69" s="1696" t="s">
        <v>2292</v>
      </c>
      <c r="AG69" s="1696" t="s">
        <v>2292</v>
      </c>
      <c r="AH69" s="1695" t="s">
        <v>2292</v>
      </c>
      <c r="AI69" s="1697" t="s">
        <v>2292</v>
      </c>
      <c r="AJ69" s="1696" t="s">
        <v>2292</v>
      </c>
      <c r="AK69" s="1696" t="s">
        <v>2292</v>
      </c>
      <c r="AL69" s="1696" t="s">
        <v>2292</v>
      </c>
      <c r="AM69" s="1696" t="s">
        <v>2292</v>
      </c>
      <c r="AN69" s="1695" t="s">
        <v>2292</v>
      </c>
      <c r="AO69" s="1697" t="s">
        <v>2292</v>
      </c>
      <c r="AP69" s="1695" t="s">
        <v>2292</v>
      </c>
      <c r="AQ69" s="1697">
        <v>1.2545760873301517E-3</v>
      </c>
      <c r="AR69" s="1696" t="s">
        <v>2292</v>
      </c>
      <c r="AS69" s="1696">
        <v>1.5075962604392523E-3</v>
      </c>
      <c r="AT69" s="1696" t="s">
        <v>2292</v>
      </c>
      <c r="AU69" s="1696">
        <v>6.694205484146609E-3</v>
      </c>
      <c r="AV69" s="1695" t="s">
        <v>2292</v>
      </c>
      <c r="AW69" s="1697" t="s">
        <v>2292</v>
      </c>
      <c r="AX69" s="1695" t="s">
        <v>2292</v>
      </c>
      <c r="AY69" s="1695">
        <v>6.7367742767605052E-5</v>
      </c>
    </row>
    <row r="70" spans="1:51" ht="15.75" thickBot="1" x14ac:dyDescent="0.3">
      <c r="A70" s="1193" t="s">
        <v>1644</v>
      </c>
      <c r="B70" s="1187"/>
      <c r="C70" s="1703" t="s">
        <v>2292</v>
      </c>
      <c r="D70" s="1702" t="s">
        <v>2292</v>
      </c>
      <c r="E70" s="1702" t="s">
        <v>2292</v>
      </c>
      <c r="F70" s="1702" t="s">
        <v>2292</v>
      </c>
      <c r="G70" s="1702" t="s">
        <v>2292</v>
      </c>
      <c r="H70" s="1701" t="s">
        <v>2292</v>
      </c>
      <c r="I70" s="1703" t="s">
        <v>2292</v>
      </c>
      <c r="J70" s="1702" t="s">
        <v>2292</v>
      </c>
      <c r="K70" s="1702" t="s">
        <v>2292</v>
      </c>
      <c r="L70" s="1702" t="s">
        <v>2292</v>
      </c>
      <c r="M70" s="1702" t="s">
        <v>2292</v>
      </c>
      <c r="N70" s="1702" t="s">
        <v>2292</v>
      </c>
      <c r="O70" s="1701" t="s">
        <v>2292</v>
      </c>
      <c r="P70" s="1703" t="s">
        <v>2292</v>
      </c>
      <c r="Q70" s="1702">
        <v>0.17741297663210046</v>
      </c>
      <c r="R70" s="1702" t="s">
        <v>2292</v>
      </c>
      <c r="S70" s="1702" t="s">
        <v>2292</v>
      </c>
      <c r="T70" s="1702" t="s">
        <v>2292</v>
      </c>
      <c r="U70" s="1702" t="s">
        <v>2292</v>
      </c>
      <c r="V70" s="1702" t="s">
        <v>2292</v>
      </c>
      <c r="W70" s="1702" t="s">
        <v>2292</v>
      </c>
      <c r="X70" s="1702" t="s">
        <v>2292</v>
      </c>
      <c r="Y70" s="1701" t="s">
        <v>2292</v>
      </c>
      <c r="Z70" s="1703" t="s">
        <v>2292</v>
      </c>
      <c r="AA70" s="1702" t="s">
        <v>2292</v>
      </c>
      <c r="AB70" s="1702" t="s">
        <v>2292</v>
      </c>
      <c r="AC70" s="1702" t="s">
        <v>2292</v>
      </c>
      <c r="AD70" s="1702" t="s">
        <v>2292</v>
      </c>
      <c r="AE70" s="1702" t="s">
        <v>2292</v>
      </c>
      <c r="AF70" s="1702" t="s">
        <v>2292</v>
      </c>
      <c r="AG70" s="1702" t="s">
        <v>2292</v>
      </c>
      <c r="AH70" s="1701" t="s">
        <v>2292</v>
      </c>
      <c r="AI70" s="1703" t="s">
        <v>2292</v>
      </c>
      <c r="AJ70" s="1702" t="s">
        <v>2292</v>
      </c>
      <c r="AK70" s="1702" t="s">
        <v>2292</v>
      </c>
      <c r="AL70" s="1702" t="s">
        <v>2292</v>
      </c>
      <c r="AM70" s="1702" t="s">
        <v>2292</v>
      </c>
      <c r="AN70" s="1701" t="s">
        <v>2292</v>
      </c>
      <c r="AO70" s="1703" t="s">
        <v>2292</v>
      </c>
      <c r="AP70" s="1701" t="s">
        <v>2292</v>
      </c>
      <c r="AQ70" s="1703" t="s">
        <v>2292</v>
      </c>
      <c r="AR70" s="1702" t="s">
        <v>2292</v>
      </c>
      <c r="AS70" s="1702" t="s">
        <v>2292</v>
      </c>
      <c r="AT70" s="1702" t="s">
        <v>2292</v>
      </c>
      <c r="AU70" s="1702" t="s">
        <v>2292</v>
      </c>
      <c r="AV70" s="1701" t="s">
        <v>2292</v>
      </c>
      <c r="AW70" s="1703" t="s">
        <v>2292</v>
      </c>
      <c r="AX70" s="1701" t="s">
        <v>2292</v>
      </c>
      <c r="AY70" s="1701">
        <v>4.9197624910705439E-3</v>
      </c>
    </row>
    <row r="71" spans="1:51" ht="15.75" thickBot="1" x14ac:dyDescent="0.3">
      <c r="A71" s="736"/>
      <c r="B71" s="736" t="s">
        <v>701</v>
      </c>
      <c r="C71" s="1697" t="s">
        <v>2292</v>
      </c>
      <c r="D71" s="1696" t="s">
        <v>2292</v>
      </c>
      <c r="E71" s="1696" t="s">
        <v>2292</v>
      </c>
      <c r="F71" s="1696" t="s">
        <v>2292</v>
      </c>
      <c r="G71" s="1696" t="s">
        <v>2292</v>
      </c>
      <c r="H71" s="1695" t="s">
        <v>2292</v>
      </c>
      <c r="I71" s="1697" t="s">
        <v>2292</v>
      </c>
      <c r="J71" s="1696" t="s">
        <v>2292</v>
      </c>
      <c r="K71" s="1696" t="s">
        <v>2292</v>
      </c>
      <c r="L71" s="1696" t="s">
        <v>2292</v>
      </c>
      <c r="M71" s="1696" t="s">
        <v>2292</v>
      </c>
      <c r="N71" s="1696" t="s">
        <v>2292</v>
      </c>
      <c r="O71" s="1695" t="s">
        <v>2292</v>
      </c>
      <c r="P71" s="1697" t="s">
        <v>2292</v>
      </c>
      <c r="Q71" s="1696">
        <v>0.17741297663210046</v>
      </c>
      <c r="R71" s="1696" t="s">
        <v>2292</v>
      </c>
      <c r="S71" s="1696" t="s">
        <v>2292</v>
      </c>
      <c r="T71" s="1696" t="s">
        <v>2292</v>
      </c>
      <c r="U71" s="1696" t="s">
        <v>2292</v>
      </c>
      <c r="V71" s="1696" t="s">
        <v>2292</v>
      </c>
      <c r="W71" s="1696" t="s">
        <v>2292</v>
      </c>
      <c r="X71" s="1696" t="s">
        <v>2292</v>
      </c>
      <c r="Y71" s="1695" t="s">
        <v>2292</v>
      </c>
      <c r="Z71" s="1697" t="s">
        <v>2292</v>
      </c>
      <c r="AA71" s="1696" t="s">
        <v>2292</v>
      </c>
      <c r="AB71" s="1696" t="s">
        <v>2292</v>
      </c>
      <c r="AC71" s="1696" t="s">
        <v>2292</v>
      </c>
      <c r="AD71" s="1696" t="s">
        <v>2292</v>
      </c>
      <c r="AE71" s="1696" t="s">
        <v>2292</v>
      </c>
      <c r="AF71" s="1696" t="s">
        <v>2292</v>
      </c>
      <c r="AG71" s="1696" t="s">
        <v>2292</v>
      </c>
      <c r="AH71" s="1695" t="s">
        <v>2292</v>
      </c>
      <c r="AI71" s="1697" t="s">
        <v>2292</v>
      </c>
      <c r="AJ71" s="1696" t="s">
        <v>2292</v>
      </c>
      <c r="AK71" s="1696" t="s">
        <v>2292</v>
      </c>
      <c r="AL71" s="1696" t="s">
        <v>2292</v>
      </c>
      <c r="AM71" s="1696" t="s">
        <v>2292</v>
      </c>
      <c r="AN71" s="1695" t="s">
        <v>2292</v>
      </c>
      <c r="AO71" s="1697" t="s">
        <v>2292</v>
      </c>
      <c r="AP71" s="1695" t="s">
        <v>2292</v>
      </c>
      <c r="AQ71" s="1697" t="s">
        <v>2292</v>
      </c>
      <c r="AR71" s="1696" t="s">
        <v>2292</v>
      </c>
      <c r="AS71" s="1696" t="s">
        <v>2292</v>
      </c>
      <c r="AT71" s="1696" t="s">
        <v>2292</v>
      </c>
      <c r="AU71" s="1696" t="s">
        <v>2292</v>
      </c>
      <c r="AV71" s="1695" t="s">
        <v>2292</v>
      </c>
      <c r="AW71" s="1697" t="s">
        <v>2292</v>
      </c>
      <c r="AX71" s="1695" t="s">
        <v>2292</v>
      </c>
      <c r="AY71" s="1695">
        <v>4.9197624910705439E-3</v>
      </c>
    </row>
    <row r="72" spans="1:51" ht="15.75" thickBot="1" x14ac:dyDescent="0.3">
      <c r="A72" s="1193" t="s">
        <v>1580</v>
      </c>
      <c r="B72" s="1187"/>
      <c r="C72" s="1703" t="s">
        <v>2292</v>
      </c>
      <c r="D72" s="1702" t="s">
        <v>2292</v>
      </c>
      <c r="E72" s="1702" t="s">
        <v>2292</v>
      </c>
      <c r="F72" s="1702" t="s">
        <v>2292</v>
      </c>
      <c r="G72" s="1702" t="s">
        <v>2292</v>
      </c>
      <c r="H72" s="1701" t="s">
        <v>2292</v>
      </c>
      <c r="I72" s="1703" t="s">
        <v>2292</v>
      </c>
      <c r="J72" s="1702" t="s">
        <v>2292</v>
      </c>
      <c r="K72" s="1702" t="s">
        <v>2292</v>
      </c>
      <c r="L72" s="1702" t="s">
        <v>2292</v>
      </c>
      <c r="M72" s="1702" t="s">
        <v>2292</v>
      </c>
      <c r="N72" s="1702" t="s">
        <v>2292</v>
      </c>
      <c r="O72" s="1701" t="s">
        <v>2292</v>
      </c>
      <c r="P72" s="1703" t="s">
        <v>2292</v>
      </c>
      <c r="Q72" s="1702" t="s">
        <v>2292</v>
      </c>
      <c r="R72" s="1702" t="s">
        <v>2292</v>
      </c>
      <c r="S72" s="1702" t="s">
        <v>2292</v>
      </c>
      <c r="T72" s="1702" t="s">
        <v>2292</v>
      </c>
      <c r="U72" s="1702" t="s">
        <v>2292</v>
      </c>
      <c r="V72" s="1702" t="s">
        <v>2292</v>
      </c>
      <c r="W72" s="1702" t="s">
        <v>2292</v>
      </c>
      <c r="X72" s="1702" t="s">
        <v>2292</v>
      </c>
      <c r="Y72" s="1701" t="s">
        <v>2292</v>
      </c>
      <c r="Z72" s="1703" t="s">
        <v>2292</v>
      </c>
      <c r="AA72" s="1702" t="s">
        <v>2292</v>
      </c>
      <c r="AB72" s="1702" t="s">
        <v>2292</v>
      </c>
      <c r="AC72" s="1702" t="s">
        <v>2292</v>
      </c>
      <c r="AD72" s="1702" t="s">
        <v>2292</v>
      </c>
      <c r="AE72" s="1702" t="s">
        <v>2292</v>
      </c>
      <c r="AF72" s="1702" t="s">
        <v>2292</v>
      </c>
      <c r="AG72" s="1702" t="s">
        <v>2292</v>
      </c>
      <c r="AH72" s="1701" t="s">
        <v>2292</v>
      </c>
      <c r="AI72" s="1703" t="s">
        <v>2292</v>
      </c>
      <c r="AJ72" s="1702" t="s">
        <v>2292</v>
      </c>
      <c r="AK72" s="1702" t="s">
        <v>2292</v>
      </c>
      <c r="AL72" s="1702" t="s">
        <v>2292</v>
      </c>
      <c r="AM72" s="1702" t="s">
        <v>2292</v>
      </c>
      <c r="AN72" s="1701" t="s">
        <v>2292</v>
      </c>
      <c r="AO72" s="1703" t="s">
        <v>2292</v>
      </c>
      <c r="AP72" s="1701" t="s">
        <v>2292</v>
      </c>
      <c r="AQ72" s="1703" t="s">
        <v>2292</v>
      </c>
      <c r="AR72" s="1702" t="s">
        <v>2292</v>
      </c>
      <c r="AS72" s="1702">
        <v>1.294803548813356E-2</v>
      </c>
      <c r="AT72" s="1702" t="s">
        <v>2292</v>
      </c>
      <c r="AU72" s="1702" t="s">
        <v>2292</v>
      </c>
      <c r="AV72" s="1701">
        <v>0.15738495237454475</v>
      </c>
      <c r="AW72" s="1703" t="s">
        <v>2292</v>
      </c>
      <c r="AX72" s="1701" t="s">
        <v>2292</v>
      </c>
      <c r="AY72" s="1701">
        <v>3.1584345778727821E-3</v>
      </c>
    </row>
    <row r="73" spans="1:51" ht="15.75" thickBot="1" x14ac:dyDescent="0.3">
      <c r="A73" s="736"/>
      <c r="B73" s="736" t="s">
        <v>713</v>
      </c>
      <c r="C73" s="1697" t="s">
        <v>2292</v>
      </c>
      <c r="D73" s="1696" t="s">
        <v>2292</v>
      </c>
      <c r="E73" s="1696" t="s">
        <v>2292</v>
      </c>
      <c r="F73" s="1696" t="s">
        <v>2292</v>
      </c>
      <c r="G73" s="1696" t="s">
        <v>2292</v>
      </c>
      <c r="H73" s="1695" t="s">
        <v>2292</v>
      </c>
      <c r="I73" s="1697" t="s">
        <v>2292</v>
      </c>
      <c r="J73" s="1696" t="s">
        <v>2292</v>
      </c>
      <c r="K73" s="1696" t="s">
        <v>2292</v>
      </c>
      <c r="L73" s="1696" t="s">
        <v>2292</v>
      </c>
      <c r="M73" s="1696" t="s">
        <v>2292</v>
      </c>
      <c r="N73" s="1696" t="s">
        <v>2292</v>
      </c>
      <c r="O73" s="1695" t="s">
        <v>2292</v>
      </c>
      <c r="P73" s="1697" t="s">
        <v>2292</v>
      </c>
      <c r="Q73" s="1696" t="s">
        <v>2292</v>
      </c>
      <c r="R73" s="1696" t="s">
        <v>2292</v>
      </c>
      <c r="S73" s="1696" t="s">
        <v>2292</v>
      </c>
      <c r="T73" s="1696" t="s">
        <v>2292</v>
      </c>
      <c r="U73" s="1696" t="s">
        <v>2292</v>
      </c>
      <c r="V73" s="1696" t="s">
        <v>2292</v>
      </c>
      <c r="W73" s="1696" t="s">
        <v>2292</v>
      </c>
      <c r="X73" s="1696" t="s">
        <v>2292</v>
      </c>
      <c r="Y73" s="1695" t="s">
        <v>2292</v>
      </c>
      <c r="Z73" s="1697" t="s">
        <v>2292</v>
      </c>
      <c r="AA73" s="1696" t="s">
        <v>2292</v>
      </c>
      <c r="AB73" s="1696" t="s">
        <v>2292</v>
      </c>
      <c r="AC73" s="1696" t="s">
        <v>2292</v>
      </c>
      <c r="AD73" s="1696" t="s">
        <v>2292</v>
      </c>
      <c r="AE73" s="1696" t="s">
        <v>2292</v>
      </c>
      <c r="AF73" s="1696" t="s">
        <v>2292</v>
      </c>
      <c r="AG73" s="1696" t="s">
        <v>2292</v>
      </c>
      <c r="AH73" s="1695" t="s">
        <v>2292</v>
      </c>
      <c r="AI73" s="1697" t="s">
        <v>2292</v>
      </c>
      <c r="AJ73" s="1696" t="s">
        <v>2292</v>
      </c>
      <c r="AK73" s="1696" t="s">
        <v>2292</v>
      </c>
      <c r="AL73" s="1696" t="s">
        <v>2292</v>
      </c>
      <c r="AM73" s="1696" t="s">
        <v>2292</v>
      </c>
      <c r="AN73" s="1695" t="s">
        <v>2292</v>
      </c>
      <c r="AO73" s="1697" t="s">
        <v>2292</v>
      </c>
      <c r="AP73" s="1695" t="s">
        <v>2292</v>
      </c>
      <c r="AQ73" s="1697" t="s">
        <v>2292</v>
      </c>
      <c r="AR73" s="1696" t="s">
        <v>2292</v>
      </c>
      <c r="AS73" s="1696">
        <v>1.294803548813356E-2</v>
      </c>
      <c r="AT73" s="1696" t="s">
        <v>2292</v>
      </c>
      <c r="AU73" s="1696" t="s">
        <v>2292</v>
      </c>
      <c r="AV73" s="1695">
        <v>0.15738495237454475</v>
      </c>
      <c r="AW73" s="1697" t="s">
        <v>2292</v>
      </c>
      <c r="AX73" s="1695" t="s">
        <v>2292</v>
      </c>
      <c r="AY73" s="1695">
        <v>3.1584345778727821E-3</v>
      </c>
    </row>
    <row r="74" spans="1:51" ht="15.75" thickBot="1" x14ac:dyDescent="0.3">
      <c r="A74" s="1193" t="s">
        <v>2148</v>
      </c>
      <c r="B74" s="1187"/>
      <c r="C74" s="1703" t="s">
        <v>2292</v>
      </c>
      <c r="D74" s="1702" t="s">
        <v>2292</v>
      </c>
      <c r="E74" s="1702" t="s">
        <v>2292</v>
      </c>
      <c r="F74" s="1702" t="s">
        <v>2292</v>
      </c>
      <c r="G74" s="1702" t="s">
        <v>2292</v>
      </c>
      <c r="H74" s="1701" t="s">
        <v>2292</v>
      </c>
      <c r="I74" s="1703">
        <v>2.1678879842561057E-2</v>
      </c>
      <c r="J74" s="1702" t="s">
        <v>2292</v>
      </c>
      <c r="K74" s="1702">
        <v>2.2282566946091056E-2</v>
      </c>
      <c r="L74" s="1702" t="s">
        <v>2292</v>
      </c>
      <c r="M74" s="1702">
        <v>8.8425024594163959E-3</v>
      </c>
      <c r="N74" s="1702" t="s">
        <v>2292</v>
      </c>
      <c r="O74" s="1701" t="s">
        <v>2292</v>
      </c>
      <c r="P74" s="1703" t="s">
        <v>2292</v>
      </c>
      <c r="Q74" s="1702" t="s">
        <v>2292</v>
      </c>
      <c r="R74" s="1702" t="s">
        <v>2292</v>
      </c>
      <c r="S74" s="1702" t="s">
        <v>2292</v>
      </c>
      <c r="T74" s="1702" t="s">
        <v>2292</v>
      </c>
      <c r="U74" s="1702" t="s">
        <v>2292</v>
      </c>
      <c r="V74" s="1702" t="s">
        <v>2292</v>
      </c>
      <c r="W74" s="1702" t="s">
        <v>2292</v>
      </c>
      <c r="X74" s="1702" t="s">
        <v>2292</v>
      </c>
      <c r="Y74" s="1701" t="s">
        <v>2292</v>
      </c>
      <c r="Z74" s="1703">
        <v>2.5052911558402863E-2</v>
      </c>
      <c r="AA74" s="1702">
        <v>6.3106776952643173E-3</v>
      </c>
      <c r="AB74" s="1702" t="s">
        <v>2292</v>
      </c>
      <c r="AC74" s="1702" t="s">
        <v>2292</v>
      </c>
      <c r="AD74" s="1702" t="s">
        <v>2292</v>
      </c>
      <c r="AE74" s="1702" t="s">
        <v>2292</v>
      </c>
      <c r="AF74" s="1702">
        <v>2.0510346304597721E-2</v>
      </c>
      <c r="AG74" s="1702" t="s">
        <v>2292</v>
      </c>
      <c r="AH74" s="1701" t="s">
        <v>2292</v>
      </c>
      <c r="AI74" s="1703" t="s">
        <v>2292</v>
      </c>
      <c r="AJ74" s="1702" t="s">
        <v>2292</v>
      </c>
      <c r="AK74" s="1702">
        <v>3.1487986944314351E-2</v>
      </c>
      <c r="AL74" s="1702" t="s">
        <v>2292</v>
      </c>
      <c r="AM74" s="1702" t="s">
        <v>2292</v>
      </c>
      <c r="AN74" s="1701" t="s">
        <v>2292</v>
      </c>
      <c r="AO74" s="1703" t="s">
        <v>2292</v>
      </c>
      <c r="AP74" s="1701" t="s">
        <v>2292</v>
      </c>
      <c r="AQ74" s="1703" t="s">
        <v>2292</v>
      </c>
      <c r="AR74" s="1702" t="s">
        <v>2292</v>
      </c>
      <c r="AS74" s="1702" t="s">
        <v>2292</v>
      </c>
      <c r="AT74" s="1702" t="s">
        <v>2292</v>
      </c>
      <c r="AU74" s="1702" t="s">
        <v>2292</v>
      </c>
      <c r="AV74" s="1701" t="s">
        <v>2292</v>
      </c>
      <c r="AW74" s="1703" t="s">
        <v>2292</v>
      </c>
      <c r="AX74" s="1701" t="s">
        <v>2292</v>
      </c>
      <c r="AY74" s="1701">
        <v>2.8056075721811856E-3</v>
      </c>
    </row>
    <row r="75" spans="1:51" ht="15.75" thickBot="1" x14ac:dyDescent="0.3">
      <c r="A75" s="736"/>
      <c r="B75" s="736" t="s">
        <v>684</v>
      </c>
      <c r="C75" s="1697" t="s">
        <v>2292</v>
      </c>
      <c r="D75" s="1696" t="s">
        <v>2292</v>
      </c>
      <c r="E75" s="1696" t="s">
        <v>2292</v>
      </c>
      <c r="F75" s="1696" t="s">
        <v>2292</v>
      </c>
      <c r="G75" s="1696" t="s">
        <v>2292</v>
      </c>
      <c r="H75" s="1695" t="s">
        <v>2292</v>
      </c>
      <c r="I75" s="1697">
        <v>2.1678879842561057E-2</v>
      </c>
      <c r="J75" s="1696" t="s">
        <v>2292</v>
      </c>
      <c r="K75" s="1696">
        <v>2.2282566946091056E-2</v>
      </c>
      <c r="L75" s="1696" t="s">
        <v>2292</v>
      </c>
      <c r="M75" s="1696">
        <v>8.8425024594163959E-3</v>
      </c>
      <c r="N75" s="1696" t="s">
        <v>2292</v>
      </c>
      <c r="O75" s="1695" t="s">
        <v>2292</v>
      </c>
      <c r="P75" s="1697" t="s">
        <v>2292</v>
      </c>
      <c r="Q75" s="1696" t="s">
        <v>2292</v>
      </c>
      <c r="R75" s="1696" t="s">
        <v>2292</v>
      </c>
      <c r="S75" s="1696" t="s">
        <v>2292</v>
      </c>
      <c r="T75" s="1696" t="s">
        <v>2292</v>
      </c>
      <c r="U75" s="1696" t="s">
        <v>2292</v>
      </c>
      <c r="V75" s="1696" t="s">
        <v>2292</v>
      </c>
      <c r="W75" s="1696" t="s">
        <v>2292</v>
      </c>
      <c r="X75" s="1696" t="s">
        <v>2292</v>
      </c>
      <c r="Y75" s="1695" t="s">
        <v>2292</v>
      </c>
      <c r="Z75" s="1697">
        <v>2.5052911558402863E-2</v>
      </c>
      <c r="AA75" s="1696">
        <v>6.3106776952643173E-3</v>
      </c>
      <c r="AB75" s="1696" t="s">
        <v>2292</v>
      </c>
      <c r="AC75" s="1696" t="s">
        <v>2292</v>
      </c>
      <c r="AD75" s="1696" t="s">
        <v>2292</v>
      </c>
      <c r="AE75" s="1696" t="s">
        <v>2292</v>
      </c>
      <c r="AF75" s="1696">
        <v>2.0510346304597721E-2</v>
      </c>
      <c r="AG75" s="1696" t="s">
        <v>2292</v>
      </c>
      <c r="AH75" s="1695" t="s">
        <v>2292</v>
      </c>
      <c r="AI75" s="1697" t="s">
        <v>2292</v>
      </c>
      <c r="AJ75" s="1696" t="s">
        <v>2292</v>
      </c>
      <c r="AK75" s="1696">
        <v>3.1487986944314351E-2</v>
      </c>
      <c r="AL75" s="1696" t="s">
        <v>2292</v>
      </c>
      <c r="AM75" s="1696" t="s">
        <v>2292</v>
      </c>
      <c r="AN75" s="1695" t="s">
        <v>2292</v>
      </c>
      <c r="AO75" s="1697" t="s">
        <v>2292</v>
      </c>
      <c r="AP75" s="1695" t="s">
        <v>2292</v>
      </c>
      <c r="AQ75" s="1697" t="s">
        <v>2292</v>
      </c>
      <c r="AR75" s="1696" t="s">
        <v>2292</v>
      </c>
      <c r="AS75" s="1696" t="s">
        <v>2292</v>
      </c>
      <c r="AT75" s="1696" t="s">
        <v>2292</v>
      </c>
      <c r="AU75" s="1696" t="s">
        <v>2292</v>
      </c>
      <c r="AV75" s="1695" t="s">
        <v>2292</v>
      </c>
      <c r="AW75" s="1697" t="s">
        <v>2292</v>
      </c>
      <c r="AX75" s="1695" t="s">
        <v>2292</v>
      </c>
      <c r="AY75" s="1695">
        <v>2.8056075721811856E-3</v>
      </c>
    </row>
    <row r="76" spans="1:51" ht="15.75" thickBot="1" x14ac:dyDescent="0.3">
      <c r="A76" s="1194" t="s">
        <v>714</v>
      </c>
      <c r="B76" s="1187"/>
      <c r="C76" s="1703" t="s">
        <v>2292</v>
      </c>
      <c r="D76" s="1702" t="s">
        <v>2292</v>
      </c>
      <c r="E76" s="1702" t="s">
        <v>2292</v>
      </c>
      <c r="F76" s="1702" t="s">
        <v>2292</v>
      </c>
      <c r="G76" s="1702" t="s">
        <v>2292</v>
      </c>
      <c r="H76" s="1701" t="s">
        <v>2292</v>
      </c>
      <c r="I76" s="1703" t="s">
        <v>2292</v>
      </c>
      <c r="J76" s="1702" t="s">
        <v>2292</v>
      </c>
      <c r="K76" s="1702" t="s">
        <v>2292</v>
      </c>
      <c r="L76" s="1702" t="s">
        <v>2292</v>
      </c>
      <c r="M76" s="1702" t="s">
        <v>2292</v>
      </c>
      <c r="N76" s="1702" t="s">
        <v>2292</v>
      </c>
      <c r="O76" s="1701" t="s">
        <v>2292</v>
      </c>
      <c r="P76" s="1703" t="s">
        <v>2292</v>
      </c>
      <c r="Q76" s="1702" t="s">
        <v>2292</v>
      </c>
      <c r="R76" s="1702" t="s">
        <v>2292</v>
      </c>
      <c r="S76" s="1702" t="s">
        <v>2292</v>
      </c>
      <c r="T76" s="1702" t="s">
        <v>2292</v>
      </c>
      <c r="U76" s="1702" t="s">
        <v>2292</v>
      </c>
      <c r="V76" s="1702" t="s">
        <v>2292</v>
      </c>
      <c r="W76" s="1702" t="s">
        <v>2292</v>
      </c>
      <c r="X76" s="1702">
        <v>1.3611895635123798E-2</v>
      </c>
      <c r="Y76" s="1701">
        <v>5.7441113537336462E-3</v>
      </c>
      <c r="Z76" s="1703" t="s">
        <v>2292</v>
      </c>
      <c r="AA76" s="1702" t="s">
        <v>2292</v>
      </c>
      <c r="AB76" s="1702" t="s">
        <v>2292</v>
      </c>
      <c r="AC76" s="1702" t="s">
        <v>2292</v>
      </c>
      <c r="AD76" s="1702" t="s">
        <v>2292</v>
      </c>
      <c r="AE76" s="1702" t="s">
        <v>2292</v>
      </c>
      <c r="AF76" s="1702" t="s">
        <v>2292</v>
      </c>
      <c r="AG76" s="1702" t="s">
        <v>2292</v>
      </c>
      <c r="AH76" s="1701" t="s">
        <v>2292</v>
      </c>
      <c r="AI76" s="1703" t="s">
        <v>2292</v>
      </c>
      <c r="AJ76" s="1702" t="s">
        <v>2292</v>
      </c>
      <c r="AK76" s="1702" t="s">
        <v>2292</v>
      </c>
      <c r="AL76" s="1702" t="s">
        <v>2292</v>
      </c>
      <c r="AM76" s="1702" t="s">
        <v>2292</v>
      </c>
      <c r="AN76" s="1701" t="s">
        <v>2292</v>
      </c>
      <c r="AO76" s="1703" t="s">
        <v>2292</v>
      </c>
      <c r="AP76" s="1701" t="s">
        <v>2292</v>
      </c>
      <c r="AQ76" s="1703" t="s">
        <v>2292</v>
      </c>
      <c r="AR76" s="1702">
        <v>6.1269784693754055E-2</v>
      </c>
      <c r="AS76" s="1702" t="s">
        <v>2292</v>
      </c>
      <c r="AT76" s="1702" t="s">
        <v>2292</v>
      </c>
      <c r="AU76" s="1702" t="s">
        <v>2292</v>
      </c>
      <c r="AV76" s="1701">
        <v>0.27074456802073388</v>
      </c>
      <c r="AW76" s="1703" t="s">
        <v>2292</v>
      </c>
      <c r="AX76" s="1701" t="s">
        <v>2292</v>
      </c>
      <c r="AY76" s="1701">
        <v>6.3838617951838973E-3</v>
      </c>
    </row>
    <row r="77" spans="1:51" ht="15.75" thickBot="1" x14ac:dyDescent="0.3">
      <c r="A77" s="736"/>
      <c r="B77" s="736" t="s">
        <v>713</v>
      </c>
      <c r="C77" s="1697" t="s">
        <v>2292</v>
      </c>
      <c r="D77" s="1696" t="s">
        <v>2292</v>
      </c>
      <c r="E77" s="1696" t="s">
        <v>2292</v>
      </c>
      <c r="F77" s="1696" t="s">
        <v>2292</v>
      </c>
      <c r="G77" s="1696" t="s">
        <v>2292</v>
      </c>
      <c r="H77" s="1695" t="s">
        <v>2292</v>
      </c>
      <c r="I77" s="1697" t="s">
        <v>2292</v>
      </c>
      <c r="J77" s="1696" t="s">
        <v>2292</v>
      </c>
      <c r="K77" s="1696" t="s">
        <v>2292</v>
      </c>
      <c r="L77" s="1696" t="s">
        <v>2292</v>
      </c>
      <c r="M77" s="1696" t="s">
        <v>2292</v>
      </c>
      <c r="N77" s="1696" t="s">
        <v>2292</v>
      </c>
      <c r="O77" s="1695" t="s">
        <v>2292</v>
      </c>
      <c r="P77" s="1697" t="s">
        <v>2292</v>
      </c>
      <c r="Q77" s="1696" t="s">
        <v>2292</v>
      </c>
      <c r="R77" s="1696" t="s">
        <v>2292</v>
      </c>
      <c r="S77" s="1696" t="s">
        <v>2292</v>
      </c>
      <c r="T77" s="1696" t="s">
        <v>2292</v>
      </c>
      <c r="U77" s="1696" t="s">
        <v>2292</v>
      </c>
      <c r="V77" s="1696" t="s">
        <v>2292</v>
      </c>
      <c r="W77" s="1696" t="s">
        <v>2292</v>
      </c>
      <c r="X77" s="1696">
        <v>1.3611895635123798E-2</v>
      </c>
      <c r="Y77" s="1695">
        <v>5.7441113537336462E-3</v>
      </c>
      <c r="Z77" s="1697" t="s">
        <v>2292</v>
      </c>
      <c r="AA77" s="1696" t="s">
        <v>2292</v>
      </c>
      <c r="AB77" s="1696" t="s">
        <v>2292</v>
      </c>
      <c r="AC77" s="1696" t="s">
        <v>2292</v>
      </c>
      <c r="AD77" s="1696" t="s">
        <v>2292</v>
      </c>
      <c r="AE77" s="1696" t="s">
        <v>2292</v>
      </c>
      <c r="AF77" s="1696" t="s">
        <v>2292</v>
      </c>
      <c r="AG77" s="1696" t="s">
        <v>2292</v>
      </c>
      <c r="AH77" s="1695" t="s">
        <v>2292</v>
      </c>
      <c r="AI77" s="1697" t="s">
        <v>2292</v>
      </c>
      <c r="AJ77" s="1696" t="s">
        <v>2292</v>
      </c>
      <c r="AK77" s="1696" t="s">
        <v>2292</v>
      </c>
      <c r="AL77" s="1696" t="s">
        <v>2292</v>
      </c>
      <c r="AM77" s="1696" t="s">
        <v>2292</v>
      </c>
      <c r="AN77" s="1695" t="s">
        <v>2292</v>
      </c>
      <c r="AO77" s="1697" t="s">
        <v>2292</v>
      </c>
      <c r="AP77" s="1695" t="s">
        <v>2292</v>
      </c>
      <c r="AQ77" s="1697" t="s">
        <v>2292</v>
      </c>
      <c r="AR77" s="1696">
        <v>6.1269784693754055E-2</v>
      </c>
      <c r="AS77" s="1696" t="s">
        <v>2292</v>
      </c>
      <c r="AT77" s="1696" t="s">
        <v>2292</v>
      </c>
      <c r="AU77" s="1696" t="s">
        <v>2292</v>
      </c>
      <c r="AV77" s="1695">
        <v>0.27074456802073388</v>
      </c>
      <c r="AW77" s="1697" t="s">
        <v>2292</v>
      </c>
      <c r="AX77" s="1695" t="s">
        <v>2292</v>
      </c>
      <c r="AY77" s="1695">
        <v>6.3838617951838973E-3</v>
      </c>
    </row>
    <row r="78" spans="1:51" ht="15.75" thickBot="1" x14ac:dyDescent="0.3">
      <c r="A78" s="1195" t="s">
        <v>692</v>
      </c>
      <c r="B78" s="1187"/>
      <c r="C78" s="1703">
        <v>0.24752706014829889</v>
      </c>
      <c r="D78" s="1702">
        <v>0.65820932798783671</v>
      </c>
      <c r="E78" s="1702">
        <v>0.59737895214289183</v>
      </c>
      <c r="F78" s="1702">
        <v>0.70364348866072235</v>
      </c>
      <c r="G78" s="1702">
        <v>0.45601543009360945</v>
      </c>
      <c r="H78" s="1701">
        <v>0.19215069614903915</v>
      </c>
      <c r="I78" s="1703">
        <v>0.53800060177427278</v>
      </c>
      <c r="J78" s="1702">
        <v>0.5825009630257586</v>
      </c>
      <c r="K78" s="1702">
        <v>0.5073306736151274</v>
      </c>
      <c r="L78" s="1702">
        <v>0.34053736382040634</v>
      </c>
      <c r="M78" s="1702">
        <v>0.59233700811541723</v>
      </c>
      <c r="N78" s="1702">
        <v>0.33903842913834253</v>
      </c>
      <c r="O78" s="1701">
        <v>0.3844830959371156</v>
      </c>
      <c r="P78" s="1703">
        <v>0.49949986756356896</v>
      </c>
      <c r="Q78" s="1702">
        <v>6.5657191524744446E-2</v>
      </c>
      <c r="R78" s="1702">
        <v>0.58317939543705588</v>
      </c>
      <c r="S78" s="1702">
        <v>0.60256420985487835</v>
      </c>
      <c r="T78" s="1702">
        <v>0.75615638318741152</v>
      </c>
      <c r="U78" s="1702">
        <v>0.85015597338590854</v>
      </c>
      <c r="V78" s="1702">
        <v>0.47462919970287537</v>
      </c>
      <c r="W78" s="1702">
        <v>0.76182945322825046</v>
      </c>
      <c r="X78" s="1702">
        <v>0.50794701176790402</v>
      </c>
      <c r="Y78" s="1701">
        <v>0.87476254774405693</v>
      </c>
      <c r="Z78" s="1703">
        <v>0.25395142284098965</v>
      </c>
      <c r="AA78" s="1702">
        <v>0.1831880763203857</v>
      </c>
      <c r="AB78" s="1702">
        <v>0.62391998344610955</v>
      </c>
      <c r="AC78" s="1702">
        <v>0.46637366684942788</v>
      </c>
      <c r="AD78" s="1702">
        <v>6.1662677480223735E-2</v>
      </c>
      <c r="AE78" s="1702">
        <v>0.54679692972265115</v>
      </c>
      <c r="AF78" s="1702">
        <v>0.24260528341918566</v>
      </c>
      <c r="AG78" s="1702">
        <v>0.45199249590928492</v>
      </c>
      <c r="AH78" s="1701">
        <v>0.80972517035549219</v>
      </c>
      <c r="AI78" s="1703">
        <v>0.39443596989241103</v>
      </c>
      <c r="AJ78" s="1702">
        <v>0.23187712958115408</v>
      </c>
      <c r="AK78" s="1702">
        <v>0.37885951027600989</v>
      </c>
      <c r="AL78" s="1702">
        <v>0.23677534875660039</v>
      </c>
      <c r="AM78" s="1702">
        <v>0.52818130186960688</v>
      </c>
      <c r="AN78" s="1701">
        <v>0.68986312589897569</v>
      </c>
      <c r="AO78" s="1703" t="s">
        <v>2292</v>
      </c>
      <c r="AP78" s="1701" t="s">
        <v>2292</v>
      </c>
      <c r="AQ78" s="1703">
        <v>0.46071413094770231</v>
      </c>
      <c r="AR78" s="1702">
        <v>0.52144464892282716</v>
      </c>
      <c r="AS78" s="1702">
        <v>0.66973150760385713</v>
      </c>
      <c r="AT78" s="1702">
        <v>0.78500172531662404</v>
      </c>
      <c r="AU78" s="1702">
        <v>0.59368586822577207</v>
      </c>
      <c r="AV78" s="1701">
        <v>0.33408214114650031</v>
      </c>
      <c r="AW78" s="1703">
        <v>0.33161796914325486</v>
      </c>
      <c r="AX78" s="1701">
        <v>0.5166945363891613</v>
      </c>
      <c r="AY78" s="1701">
        <v>0.46546727954571593</v>
      </c>
    </row>
    <row r="79" spans="1:51" x14ac:dyDescent="0.25">
      <c r="A79" s="736"/>
      <c r="B79" s="736" t="s">
        <v>681</v>
      </c>
      <c r="C79" s="1697">
        <v>4.8177960353727525E-2</v>
      </c>
      <c r="D79" s="1696" t="s">
        <v>2292</v>
      </c>
      <c r="E79" s="1696" t="s">
        <v>2292</v>
      </c>
      <c r="F79" s="1696">
        <v>2.8715126046364749E-2</v>
      </c>
      <c r="G79" s="1696" t="s">
        <v>2292</v>
      </c>
      <c r="H79" s="1695">
        <v>5.9311807528179883E-2</v>
      </c>
      <c r="I79" s="1697">
        <v>0.16331662373136005</v>
      </c>
      <c r="J79" s="1696" t="s">
        <v>2292</v>
      </c>
      <c r="K79" s="1696">
        <v>0.14693697663234351</v>
      </c>
      <c r="L79" s="1696" t="s">
        <v>2292</v>
      </c>
      <c r="M79" s="1696">
        <v>0.13880795157902689</v>
      </c>
      <c r="N79" s="1696" t="s">
        <v>2292</v>
      </c>
      <c r="O79" s="1695" t="s">
        <v>2292</v>
      </c>
      <c r="P79" s="1697">
        <v>7.5499279650844478E-2</v>
      </c>
      <c r="Q79" s="1696" t="s">
        <v>2292</v>
      </c>
      <c r="R79" s="1696" t="s">
        <v>2292</v>
      </c>
      <c r="S79" s="1696" t="s">
        <v>2292</v>
      </c>
      <c r="T79" s="1696" t="s">
        <v>2292</v>
      </c>
      <c r="U79" s="1696" t="s">
        <v>2292</v>
      </c>
      <c r="V79" s="1696" t="s">
        <v>2292</v>
      </c>
      <c r="W79" s="1696" t="s">
        <v>2292</v>
      </c>
      <c r="X79" s="1696" t="s">
        <v>2292</v>
      </c>
      <c r="Y79" s="1695" t="s">
        <v>2292</v>
      </c>
      <c r="Z79" s="1697">
        <v>4.3722534110826113E-2</v>
      </c>
      <c r="AA79" s="1696">
        <v>1.3019541445132871E-2</v>
      </c>
      <c r="AB79" s="1696" t="s">
        <v>2292</v>
      </c>
      <c r="AC79" s="1696" t="s">
        <v>2292</v>
      </c>
      <c r="AD79" s="1696" t="s">
        <v>2292</v>
      </c>
      <c r="AE79" s="1696" t="s">
        <v>2292</v>
      </c>
      <c r="AF79" s="1696">
        <v>6.0424105020249384E-2</v>
      </c>
      <c r="AG79" s="1696">
        <v>4.5664300322698186E-2</v>
      </c>
      <c r="AH79" s="1695" t="s">
        <v>2292</v>
      </c>
      <c r="AI79" s="1697" t="s">
        <v>2292</v>
      </c>
      <c r="AJ79" s="1696" t="s">
        <v>2292</v>
      </c>
      <c r="AK79" s="1696" t="s">
        <v>2292</v>
      </c>
      <c r="AL79" s="1696">
        <v>8.1936604824667386E-3</v>
      </c>
      <c r="AM79" s="1696">
        <v>9.7316569833894324E-3</v>
      </c>
      <c r="AN79" s="1695" t="s">
        <v>2292</v>
      </c>
      <c r="AO79" s="1697" t="s">
        <v>2292</v>
      </c>
      <c r="AP79" s="1695" t="s">
        <v>2292</v>
      </c>
      <c r="AQ79" s="1697" t="s">
        <v>2292</v>
      </c>
      <c r="AR79" s="1696" t="s">
        <v>2292</v>
      </c>
      <c r="AS79" s="1696" t="s">
        <v>2292</v>
      </c>
      <c r="AT79" s="1696" t="s">
        <v>2292</v>
      </c>
      <c r="AU79" s="1696" t="s">
        <v>2292</v>
      </c>
      <c r="AV79" s="1695" t="s">
        <v>2292</v>
      </c>
      <c r="AW79" s="1697" t="s">
        <v>2292</v>
      </c>
      <c r="AX79" s="1695">
        <v>5.400546614825451E-3</v>
      </c>
      <c r="AY79" s="1695">
        <v>2.108500150382258E-2</v>
      </c>
    </row>
    <row r="80" spans="1:51" x14ac:dyDescent="0.25">
      <c r="A80" s="736"/>
      <c r="B80" s="736" t="s">
        <v>682</v>
      </c>
      <c r="C80" s="1697">
        <v>3.600781480348457E-2</v>
      </c>
      <c r="D80" s="1696">
        <v>0.10987665315100864</v>
      </c>
      <c r="E80" s="1696">
        <v>1.9132186542158217E-2</v>
      </c>
      <c r="F80" s="1696">
        <v>2.7755617339151096E-2</v>
      </c>
      <c r="G80" s="1696" t="s">
        <v>2292</v>
      </c>
      <c r="H80" s="1695">
        <v>1.2233246725675396E-2</v>
      </c>
      <c r="I80" s="1697">
        <v>1.7342530040106517E-2</v>
      </c>
      <c r="J80" s="1696">
        <v>7.4686198832545542E-2</v>
      </c>
      <c r="K80" s="1696">
        <v>1.3140508412429032E-2</v>
      </c>
      <c r="L80" s="1696" t="s">
        <v>2292</v>
      </c>
      <c r="M80" s="1696" t="s">
        <v>2292</v>
      </c>
      <c r="N80" s="1696" t="s">
        <v>2292</v>
      </c>
      <c r="O80" s="1695" t="s">
        <v>2292</v>
      </c>
      <c r="P80" s="1697">
        <v>4.6813004968596472E-2</v>
      </c>
      <c r="Q80" s="1696" t="s">
        <v>2292</v>
      </c>
      <c r="R80" s="1696">
        <v>0.15114433354487192</v>
      </c>
      <c r="S80" s="1696">
        <v>3.4846164677482097E-2</v>
      </c>
      <c r="T80" s="1696">
        <v>0.14915615298168047</v>
      </c>
      <c r="U80" s="1696">
        <v>0.13617400717991565</v>
      </c>
      <c r="V80" s="1696">
        <v>0.13917366854625585</v>
      </c>
      <c r="W80" s="1696">
        <v>0.18034485578544629</v>
      </c>
      <c r="X80" s="1696">
        <v>8.3877042047473371E-2</v>
      </c>
      <c r="Y80" s="1695">
        <v>0.19721358436945705</v>
      </c>
      <c r="Z80" s="1697">
        <v>6.7029274795104045E-3</v>
      </c>
      <c r="AA80" s="1696" t="s">
        <v>2292</v>
      </c>
      <c r="AB80" s="1696">
        <v>7.0860519736493377E-2</v>
      </c>
      <c r="AC80" s="1696">
        <v>4.0055646768336707E-2</v>
      </c>
      <c r="AD80" s="1696" t="s">
        <v>2292</v>
      </c>
      <c r="AE80" s="1696">
        <v>7.3118039866255549E-2</v>
      </c>
      <c r="AF80" s="1696" t="s">
        <v>2292</v>
      </c>
      <c r="AG80" s="1696">
        <v>5.1981883217320876E-2</v>
      </c>
      <c r="AH80" s="1695">
        <v>9.679335895345427E-2</v>
      </c>
      <c r="AI80" s="1697" t="s">
        <v>2292</v>
      </c>
      <c r="AJ80" s="1696" t="s">
        <v>2292</v>
      </c>
      <c r="AK80" s="1696">
        <v>1.6406509195558434E-2</v>
      </c>
      <c r="AL80" s="1696">
        <v>2.9191290360798251E-2</v>
      </c>
      <c r="AM80" s="1696">
        <v>3.6049004598644775E-3</v>
      </c>
      <c r="AN80" s="1695">
        <v>1.9857827052790388E-2</v>
      </c>
      <c r="AO80" s="1697" t="s">
        <v>2292</v>
      </c>
      <c r="AP80" s="1695" t="s">
        <v>2292</v>
      </c>
      <c r="AQ80" s="1697">
        <v>0.12800463639419168</v>
      </c>
      <c r="AR80" s="1696" t="s">
        <v>2292</v>
      </c>
      <c r="AS80" s="1696">
        <v>0.13639443103424762</v>
      </c>
      <c r="AT80" s="1696">
        <v>4.6728586155764994E-2</v>
      </c>
      <c r="AU80" s="1696">
        <v>2.7865825644705484E-2</v>
      </c>
      <c r="AV80" s="1695" t="s">
        <v>2292</v>
      </c>
      <c r="AW80" s="1697">
        <v>0.14505038004528256</v>
      </c>
      <c r="AX80" s="1695">
        <v>9.2960234507857131E-3</v>
      </c>
      <c r="AY80" s="1695">
        <v>3.5559029706299664E-2</v>
      </c>
    </row>
    <row r="81" spans="1:51" x14ac:dyDescent="0.25">
      <c r="A81" s="736"/>
      <c r="B81" s="736" t="s">
        <v>673</v>
      </c>
      <c r="C81" s="1697">
        <v>0.1116999125275021</v>
      </c>
      <c r="D81" s="1696">
        <v>0.15205240096006278</v>
      </c>
      <c r="E81" s="1696">
        <v>0.14438879246980471</v>
      </c>
      <c r="F81" s="1696" t="s">
        <v>2292</v>
      </c>
      <c r="G81" s="1696">
        <v>0.12841207593760773</v>
      </c>
      <c r="H81" s="1695">
        <v>4.9282733523217832E-2</v>
      </c>
      <c r="I81" s="1697" t="s">
        <v>2292</v>
      </c>
      <c r="J81" s="1696" t="s">
        <v>2292</v>
      </c>
      <c r="K81" s="1696" t="s">
        <v>2292</v>
      </c>
      <c r="L81" s="1696" t="s">
        <v>2292</v>
      </c>
      <c r="M81" s="1696" t="s">
        <v>2292</v>
      </c>
      <c r="N81" s="1696" t="s">
        <v>2292</v>
      </c>
      <c r="O81" s="1695" t="s">
        <v>2292</v>
      </c>
      <c r="P81" s="1697" t="s">
        <v>2292</v>
      </c>
      <c r="Q81" s="1696" t="s">
        <v>2292</v>
      </c>
      <c r="R81" s="1696">
        <v>1.0615086480023848E-2</v>
      </c>
      <c r="S81" s="1696">
        <v>0.173857182605031</v>
      </c>
      <c r="T81" s="1696">
        <v>1.4930651762028064E-2</v>
      </c>
      <c r="U81" s="1696" t="s">
        <v>2292</v>
      </c>
      <c r="V81" s="1696" t="s">
        <v>2292</v>
      </c>
      <c r="W81" s="1696">
        <v>3.6052624938320219E-2</v>
      </c>
      <c r="X81" s="1696" t="s">
        <v>2292</v>
      </c>
      <c r="Y81" s="1695">
        <v>5.3804574658942964E-2</v>
      </c>
      <c r="Z81" s="1697" t="s">
        <v>2292</v>
      </c>
      <c r="AA81" s="1696">
        <v>3.6573693126376032E-2</v>
      </c>
      <c r="AB81" s="1696">
        <v>3.3370700660671097E-2</v>
      </c>
      <c r="AC81" s="1696">
        <v>7.8975089137414516E-3</v>
      </c>
      <c r="AD81" s="1696" t="s">
        <v>2292</v>
      </c>
      <c r="AE81" s="1696">
        <v>1.0539631319467606E-2</v>
      </c>
      <c r="AF81" s="1696">
        <v>6.0785103962507026E-2</v>
      </c>
      <c r="AG81" s="1696" t="s">
        <v>2292</v>
      </c>
      <c r="AH81" s="1695">
        <v>0.12553351766068702</v>
      </c>
      <c r="AI81" s="1697" t="s">
        <v>2292</v>
      </c>
      <c r="AJ81" s="1696" t="s">
        <v>2292</v>
      </c>
      <c r="AK81" s="1696" t="s">
        <v>2292</v>
      </c>
      <c r="AL81" s="1696" t="s">
        <v>2292</v>
      </c>
      <c r="AM81" s="1696" t="s">
        <v>2292</v>
      </c>
      <c r="AN81" s="1695">
        <v>3.9666788845332021E-2</v>
      </c>
      <c r="AO81" s="1697" t="s">
        <v>2292</v>
      </c>
      <c r="AP81" s="1695" t="s">
        <v>2292</v>
      </c>
      <c r="AQ81" s="1697" t="s">
        <v>2292</v>
      </c>
      <c r="AR81" s="1696" t="s">
        <v>2292</v>
      </c>
      <c r="AS81" s="1696" t="s">
        <v>2292</v>
      </c>
      <c r="AT81" s="1696" t="s">
        <v>2292</v>
      </c>
      <c r="AU81" s="1696" t="s">
        <v>2292</v>
      </c>
      <c r="AV81" s="1695">
        <v>2.0987107417429263E-2</v>
      </c>
      <c r="AW81" s="1697" t="s">
        <v>2292</v>
      </c>
      <c r="AX81" s="1695" t="s">
        <v>2292</v>
      </c>
      <c r="AY81" s="1695">
        <v>2.5320364004146789E-2</v>
      </c>
    </row>
    <row r="82" spans="1:51" x14ac:dyDescent="0.25">
      <c r="A82" s="736"/>
      <c r="B82" s="736" t="s">
        <v>683</v>
      </c>
      <c r="C82" s="1697" t="s">
        <v>2292</v>
      </c>
      <c r="D82" s="1696">
        <v>9.7218869423433052E-2</v>
      </c>
      <c r="E82" s="1696">
        <v>0.10317549054660316</v>
      </c>
      <c r="F82" s="1696">
        <v>0.11758684180542357</v>
      </c>
      <c r="G82" s="1696" t="s">
        <v>2292</v>
      </c>
      <c r="H82" s="1695">
        <v>3.7214100499554759E-2</v>
      </c>
      <c r="I82" s="1697">
        <v>0.15929940103487672</v>
      </c>
      <c r="J82" s="1696">
        <v>0.15450123329934906</v>
      </c>
      <c r="K82" s="1696">
        <v>0.11994879201809176</v>
      </c>
      <c r="L82" s="1696">
        <v>9.359488284339175E-2</v>
      </c>
      <c r="M82" s="1696">
        <v>0.11805503686854558</v>
      </c>
      <c r="N82" s="1696">
        <v>2.6669025700218778E-2</v>
      </c>
      <c r="O82" s="1695">
        <v>0.16291671968807522</v>
      </c>
      <c r="P82" s="1697">
        <v>0.13008798170021468</v>
      </c>
      <c r="Q82" s="1696">
        <v>6.5657191524744446E-2</v>
      </c>
      <c r="R82" s="1696">
        <v>4.7899630356123823E-2</v>
      </c>
      <c r="S82" s="1696">
        <v>0.11434462629247087</v>
      </c>
      <c r="T82" s="1696">
        <v>9.754786874954538E-2</v>
      </c>
      <c r="U82" s="1696">
        <v>0.16544105223033276</v>
      </c>
      <c r="V82" s="1696" t="s">
        <v>2292</v>
      </c>
      <c r="W82" s="1696">
        <v>0.13607763893151226</v>
      </c>
      <c r="X82" s="1696">
        <v>3.3107627731022736E-2</v>
      </c>
      <c r="Y82" s="1695">
        <v>0.18945952208710329</v>
      </c>
      <c r="Z82" s="1697">
        <v>9.1501089034112471E-2</v>
      </c>
      <c r="AA82" s="1696">
        <v>4.4657556019393203E-2</v>
      </c>
      <c r="AB82" s="1696">
        <v>0.14576081056090945</v>
      </c>
      <c r="AC82" s="1696">
        <v>0.14009250500949377</v>
      </c>
      <c r="AD82" s="1696">
        <v>6.1662677480223735E-2</v>
      </c>
      <c r="AE82" s="1696">
        <v>0.13547682443369896</v>
      </c>
      <c r="AF82" s="1696">
        <v>6.2293944676001654E-2</v>
      </c>
      <c r="AG82" s="1696">
        <v>0.11189939480060594</v>
      </c>
      <c r="AH82" s="1695">
        <v>9.5768987380278309E-2</v>
      </c>
      <c r="AI82" s="1697">
        <v>5.9956595902723474E-2</v>
      </c>
      <c r="AJ82" s="1696">
        <v>1.2837553937674457E-2</v>
      </c>
      <c r="AK82" s="1696">
        <v>5.8735755265459294E-2</v>
      </c>
      <c r="AL82" s="1696">
        <v>5.6049614052959017E-2</v>
      </c>
      <c r="AM82" s="1696">
        <v>6.3070881706914203E-2</v>
      </c>
      <c r="AN82" s="1695">
        <v>0.15277442096103652</v>
      </c>
      <c r="AO82" s="1697" t="s">
        <v>2292</v>
      </c>
      <c r="AP82" s="1695" t="s">
        <v>2292</v>
      </c>
      <c r="AQ82" s="1697" t="s">
        <v>2292</v>
      </c>
      <c r="AR82" s="1696" t="s">
        <v>2292</v>
      </c>
      <c r="AS82" s="1696">
        <v>0.10642394435399283</v>
      </c>
      <c r="AT82" s="1696">
        <v>0.15354886708351906</v>
      </c>
      <c r="AU82" s="1696" t="s">
        <v>2292</v>
      </c>
      <c r="AV82" s="1695">
        <v>0.12304955284256018</v>
      </c>
      <c r="AW82" s="1697" t="s">
        <v>2292</v>
      </c>
      <c r="AX82" s="1695">
        <v>2.9946821081372074E-2</v>
      </c>
      <c r="AY82" s="1695">
        <v>8.6034357149779236E-2</v>
      </c>
    </row>
    <row r="83" spans="1:51" x14ac:dyDescent="0.25">
      <c r="A83" s="736"/>
      <c r="B83" s="736" t="s">
        <v>693</v>
      </c>
      <c r="C83" s="1697" t="s">
        <v>2292</v>
      </c>
      <c r="D83" s="1696">
        <v>7.2793312056188761E-2</v>
      </c>
      <c r="E83" s="1696">
        <v>0.15483127745961578</v>
      </c>
      <c r="F83" s="1696">
        <v>0.13898596899680113</v>
      </c>
      <c r="G83" s="1696" t="s">
        <v>2292</v>
      </c>
      <c r="H83" s="1695" t="s">
        <v>2292</v>
      </c>
      <c r="I83" s="1697" t="s">
        <v>2292</v>
      </c>
      <c r="J83" s="1696">
        <v>0.15433743697833352</v>
      </c>
      <c r="K83" s="1696">
        <v>5.5213293754580083E-2</v>
      </c>
      <c r="L83" s="1696">
        <v>6.4517739892922421E-2</v>
      </c>
      <c r="M83" s="1696">
        <v>1.4281039920920236E-2</v>
      </c>
      <c r="N83" s="1696">
        <v>2.0642644864531826E-2</v>
      </c>
      <c r="O83" s="1695" t="s">
        <v>2292</v>
      </c>
      <c r="P83" s="1697" t="s">
        <v>2292</v>
      </c>
      <c r="Q83" s="1696" t="s">
        <v>2292</v>
      </c>
      <c r="R83" s="1696">
        <v>0.14969709007227669</v>
      </c>
      <c r="S83" s="1696" t="s">
        <v>2292</v>
      </c>
      <c r="T83" s="1696">
        <v>0.14895269484225057</v>
      </c>
      <c r="U83" s="1696">
        <v>0.19096566545186677</v>
      </c>
      <c r="V83" s="1696">
        <v>7.3492597760579328E-2</v>
      </c>
      <c r="W83" s="1696">
        <v>0.13522385497827835</v>
      </c>
      <c r="X83" s="1696">
        <v>0.12203020097136631</v>
      </c>
      <c r="Y83" s="1695">
        <v>5.3677069949972581E-2</v>
      </c>
      <c r="Z83" s="1697">
        <v>7.9584783127548894E-3</v>
      </c>
      <c r="AA83" s="1696">
        <v>8.6783399243768999E-3</v>
      </c>
      <c r="AB83" s="1696">
        <v>5.692709898375263E-2</v>
      </c>
      <c r="AC83" s="1696">
        <v>1.4219340067598965E-2</v>
      </c>
      <c r="AD83" s="1696" t="s">
        <v>2292</v>
      </c>
      <c r="AE83" s="1696">
        <v>6.4556175825044193E-2</v>
      </c>
      <c r="AF83" s="1696">
        <v>3.6735487349633276E-3</v>
      </c>
      <c r="AG83" s="1696">
        <v>6.594164466823571E-2</v>
      </c>
      <c r="AH83" s="1695">
        <v>0.18532030368614566</v>
      </c>
      <c r="AI83" s="1697">
        <v>5.0672118219774229E-2</v>
      </c>
      <c r="AJ83" s="1696">
        <v>0.12880939837331748</v>
      </c>
      <c r="AK83" s="1696">
        <v>4.5950139722166147E-2</v>
      </c>
      <c r="AL83" s="1696">
        <v>5.9935424531407856E-2</v>
      </c>
      <c r="AM83" s="1696">
        <v>0.11300185025202607</v>
      </c>
      <c r="AN83" s="1695">
        <v>0.1212803966200442</v>
      </c>
      <c r="AO83" s="1697" t="s">
        <v>2292</v>
      </c>
      <c r="AP83" s="1695" t="s">
        <v>2292</v>
      </c>
      <c r="AQ83" s="1697">
        <v>9.9172914981441887E-2</v>
      </c>
      <c r="AR83" s="1696" t="s">
        <v>2292</v>
      </c>
      <c r="AS83" s="1696">
        <v>5.0397577918753225E-2</v>
      </c>
      <c r="AT83" s="1696">
        <v>9.8233878448392833E-2</v>
      </c>
      <c r="AU83" s="1696">
        <v>5.8364318279212193E-2</v>
      </c>
      <c r="AV83" s="1695" t="s">
        <v>2292</v>
      </c>
      <c r="AW83" s="1697" t="s">
        <v>2292</v>
      </c>
      <c r="AX83" s="1695">
        <v>1.3594732981492443E-2</v>
      </c>
      <c r="AY83" s="1695">
        <v>6.09354551585038E-2</v>
      </c>
    </row>
    <row r="84" spans="1:51" x14ac:dyDescent="0.25">
      <c r="A84" s="736"/>
      <c r="B84" s="736" t="s">
        <v>684</v>
      </c>
      <c r="C84" s="1697" t="s">
        <v>2292</v>
      </c>
      <c r="D84" s="1696" t="s">
        <v>2292</v>
      </c>
      <c r="E84" s="1696" t="s">
        <v>2292</v>
      </c>
      <c r="F84" s="1696">
        <v>2.4097855443234513E-2</v>
      </c>
      <c r="G84" s="1696">
        <v>2.5548500026631744E-2</v>
      </c>
      <c r="H84" s="1695" t="s">
        <v>2292</v>
      </c>
      <c r="I84" s="1697">
        <v>0.12835155072801804</v>
      </c>
      <c r="J84" s="1696" t="s">
        <v>2292</v>
      </c>
      <c r="K84" s="1696">
        <v>9.9897354256550289E-2</v>
      </c>
      <c r="L84" s="1696" t="s">
        <v>2292</v>
      </c>
      <c r="M84" s="1696">
        <v>0.17521548311309262</v>
      </c>
      <c r="N84" s="1696">
        <v>0.10298496950024016</v>
      </c>
      <c r="O84" s="1695" t="s">
        <v>2292</v>
      </c>
      <c r="P84" s="1697" t="s">
        <v>2292</v>
      </c>
      <c r="Q84" s="1696" t="s">
        <v>2292</v>
      </c>
      <c r="R84" s="1696" t="s">
        <v>2292</v>
      </c>
      <c r="S84" s="1696" t="s">
        <v>2292</v>
      </c>
      <c r="T84" s="1696" t="s">
        <v>2292</v>
      </c>
      <c r="U84" s="1696" t="s">
        <v>2292</v>
      </c>
      <c r="V84" s="1696" t="s">
        <v>2292</v>
      </c>
      <c r="W84" s="1696" t="s">
        <v>2292</v>
      </c>
      <c r="X84" s="1696" t="s">
        <v>2292</v>
      </c>
      <c r="Y84" s="1695" t="s">
        <v>2292</v>
      </c>
      <c r="Z84" s="1697" t="s">
        <v>2292</v>
      </c>
      <c r="AA84" s="1696" t="s">
        <v>2292</v>
      </c>
      <c r="AB84" s="1696" t="s">
        <v>2292</v>
      </c>
      <c r="AC84" s="1696" t="s">
        <v>2292</v>
      </c>
      <c r="AD84" s="1696" t="s">
        <v>2292</v>
      </c>
      <c r="AE84" s="1696" t="s">
        <v>2292</v>
      </c>
      <c r="AF84" s="1696" t="s">
        <v>2292</v>
      </c>
      <c r="AG84" s="1696" t="s">
        <v>2292</v>
      </c>
      <c r="AH84" s="1695" t="s">
        <v>2292</v>
      </c>
      <c r="AI84" s="1697">
        <v>1.5743339103130433E-2</v>
      </c>
      <c r="AJ84" s="1696" t="s">
        <v>2292</v>
      </c>
      <c r="AK84" s="1696">
        <v>1.9943593943485695E-2</v>
      </c>
      <c r="AL84" s="1696">
        <v>3.4280438328170924E-2</v>
      </c>
      <c r="AM84" s="1696">
        <v>0.10163187465611964</v>
      </c>
      <c r="AN84" s="1695" t="s">
        <v>2292</v>
      </c>
      <c r="AO84" s="1697" t="s">
        <v>2292</v>
      </c>
      <c r="AP84" s="1695" t="s">
        <v>2292</v>
      </c>
      <c r="AQ84" s="1697">
        <v>1.9927102204014377E-2</v>
      </c>
      <c r="AR84" s="1696" t="s">
        <v>2292</v>
      </c>
      <c r="AS84" s="1696" t="s">
        <v>2292</v>
      </c>
      <c r="AT84" s="1696">
        <v>4.8653388910464911E-2</v>
      </c>
      <c r="AU84" s="1696">
        <v>3.6860399837012454E-2</v>
      </c>
      <c r="AV84" s="1695">
        <v>3.2013766488509725E-2</v>
      </c>
      <c r="AW84" s="1697" t="s">
        <v>2292</v>
      </c>
      <c r="AX84" s="1695">
        <v>3.8191142551442382E-2</v>
      </c>
      <c r="AY84" s="1695">
        <v>2.1945938204129368E-2</v>
      </c>
    </row>
    <row r="85" spans="1:51" x14ac:dyDescent="0.25">
      <c r="A85" s="736"/>
      <c r="B85" s="736" t="s">
        <v>694</v>
      </c>
      <c r="C85" s="1697" t="s">
        <v>2292</v>
      </c>
      <c r="D85" s="1696" t="s">
        <v>2292</v>
      </c>
      <c r="E85" s="1696" t="s">
        <v>2292</v>
      </c>
      <c r="F85" s="1696" t="s">
        <v>2292</v>
      </c>
      <c r="G85" s="1696">
        <v>0.18780903454996425</v>
      </c>
      <c r="H85" s="1695" t="s">
        <v>2292</v>
      </c>
      <c r="I85" s="1697" t="s">
        <v>2292</v>
      </c>
      <c r="J85" s="1696">
        <v>8.7827908773321958E-2</v>
      </c>
      <c r="K85" s="1696">
        <v>2.8025838823685308E-2</v>
      </c>
      <c r="L85" s="1696" t="s">
        <v>2292</v>
      </c>
      <c r="M85" s="1696">
        <v>2.959614584857934E-2</v>
      </c>
      <c r="N85" s="1696">
        <v>9.3629487887335341E-2</v>
      </c>
      <c r="O85" s="1695" t="s">
        <v>2292</v>
      </c>
      <c r="P85" s="1697">
        <v>1.705283459623002E-2</v>
      </c>
      <c r="Q85" s="1696" t="s">
        <v>2292</v>
      </c>
      <c r="R85" s="1696" t="s">
        <v>2292</v>
      </c>
      <c r="S85" s="1696">
        <v>5.9943905470650143E-2</v>
      </c>
      <c r="T85" s="1696" t="s">
        <v>2292</v>
      </c>
      <c r="U85" s="1696" t="s">
        <v>2292</v>
      </c>
      <c r="V85" s="1696">
        <v>3.7083909343590328E-2</v>
      </c>
      <c r="W85" s="1696" t="s">
        <v>2292</v>
      </c>
      <c r="X85" s="1696">
        <v>6.5117732161652855E-2</v>
      </c>
      <c r="Y85" s="1695" t="s">
        <v>2292</v>
      </c>
      <c r="Z85" s="1697">
        <v>2.7446441929671345E-3</v>
      </c>
      <c r="AA85" s="1696">
        <v>1.7920005931831684E-2</v>
      </c>
      <c r="AB85" s="1696" t="s">
        <v>2292</v>
      </c>
      <c r="AC85" s="1696" t="s">
        <v>2292</v>
      </c>
      <c r="AD85" s="1696" t="s">
        <v>2292</v>
      </c>
      <c r="AE85" s="1696" t="s">
        <v>2292</v>
      </c>
      <c r="AF85" s="1696">
        <v>2.3326476619571247E-2</v>
      </c>
      <c r="AG85" s="1696">
        <v>3.1225631696077786E-2</v>
      </c>
      <c r="AH85" s="1695" t="s">
        <v>2292</v>
      </c>
      <c r="AI85" s="1697">
        <v>2.2542607976183539E-2</v>
      </c>
      <c r="AJ85" s="1696" t="s">
        <v>2292</v>
      </c>
      <c r="AK85" s="1696">
        <v>5.0720833854372177E-2</v>
      </c>
      <c r="AL85" s="1696" t="s">
        <v>2292</v>
      </c>
      <c r="AM85" s="1696">
        <v>7.3278268209363159E-2</v>
      </c>
      <c r="AN85" s="1695" t="s">
        <v>2292</v>
      </c>
      <c r="AO85" s="1697" t="s">
        <v>2292</v>
      </c>
      <c r="AP85" s="1695" t="s">
        <v>2292</v>
      </c>
      <c r="AQ85" s="1697" t="s">
        <v>2292</v>
      </c>
      <c r="AR85" s="1696" t="s">
        <v>2292</v>
      </c>
      <c r="AS85" s="1696" t="s">
        <v>2292</v>
      </c>
      <c r="AT85" s="1696">
        <v>7.6537545037236388E-3</v>
      </c>
      <c r="AU85" s="1696">
        <v>3.1369504569003545E-2</v>
      </c>
      <c r="AV85" s="1695">
        <v>1.3030422248754347E-2</v>
      </c>
      <c r="AW85" s="1697" t="s">
        <v>2292</v>
      </c>
      <c r="AX85" s="1695" t="s">
        <v>2292</v>
      </c>
      <c r="AY85" s="1695">
        <v>1.5405662396487331E-2</v>
      </c>
    </row>
    <row r="86" spans="1:51" x14ac:dyDescent="0.25">
      <c r="A86" s="736"/>
      <c r="B86" s="736" t="s">
        <v>685</v>
      </c>
      <c r="C86" s="1697" t="s">
        <v>2292</v>
      </c>
      <c r="D86" s="1696">
        <v>0.10956198474086494</v>
      </c>
      <c r="E86" s="1696" t="s">
        <v>2292</v>
      </c>
      <c r="F86" s="1696">
        <v>8.6664506833162083E-2</v>
      </c>
      <c r="G86" s="1696" t="s">
        <v>2292</v>
      </c>
      <c r="H86" s="1695">
        <v>1.6564237227196868E-2</v>
      </c>
      <c r="I86" s="1697" t="s">
        <v>2292</v>
      </c>
      <c r="J86" s="1696">
        <v>0.11114818514220839</v>
      </c>
      <c r="K86" s="1696">
        <v>1.0867295651672972E-2</v>
      </c>
      <c r="L86" s="1696">
        <v>0.13269824290114909</v>
      </c>
      <c r="M86" s="1696">
        <v>4.263519161935022E-2</v>
      </c>
      <c r="N86" s="1696">
        <v>3.2919522345605148E-2</v>
      </c>
      <c r="O86" s="1695">
        <v>0.1663265651142162</v>
      </c>
      <c r="P86" s="1697">
        <v>5.4388162142347568E-2</v>
      </c>
      <c r="Q86" s="1696" t="s">
        <v>2292</v>
      </c>
      <c r="R86" s="1696">
        <v>8.8552610691252531E-2</v>
      </c>
      <c r="S86" s="1696">
        <v>7.2901579449981477E-2</v>
      </c>
      <c r="T86" s="1696">
        <v>0.19625442787642305</v>
      </c>
      <c r="U86" s="1696">
        <v>5.8365700718117766E-2</v>
      </c>
      <c r="V86" s="1696">
        <v>7.7008807573536758E-2</v>
      </c>
      <c r="W86" s="1696">
        <v>8.2945733608970854E-2</v>
      </c>
      <c r="X86" s="1696">
        <v>5.8060538736582554E-2</v>
      </c>
      <c r="Y86" s="1695">
        <v>0.18310119934325739</v>
      </c>
      <c r="Z86" s="1697">
        <v>3.3875838132112604E-2</v>
      </c>
      <c r="AA86" s="1696">
        <v>1.8946336777084381E-2</v>
      </c>
      <c r="AB86" s="1696">
        <v>0.13831168761827378</v>
      </c>
      <c r="AC86" s="1696">
        <v>7.1058827409758357E-2</v>
      </c>
      <c r="AD86" s="1696" t="s">
        <v>2292</v>
      </c>
      <c r="AE86" s="1696">
        <v>0.15623648055559133</v>
      </c>
      <c r="AF86" s="1696" t="s">
        <v>2292</v>
      </c>
      <c r="AG86" s="1696">
        <v>5.3777706093869587E-2</v>
      </c>
      <c r="AH86" s="1695">
        <v>0.12858732340687148</v>
      </c>
      <c r="AI86" s="1697">
        <v>2.1459838040381405E-2</v>
      </c>
      <c r="AJ86" s="1696">
        <v>8.3860326688957418E-2</v>
      </c>
      <c r="AK86" s="1696">
        <v>1.1410541975322493E-2</v>
      </c>
      <c r="AL86" s="1696">
        <v>3.921797225377445E-2</v>
      </c>
      <c r="AM86" s="1696" t="s">
        <v>2292</v>
      </c>
      <c r="AN86" s="1695">
        <v>0.12645643588417227</v>
      </c>
      <c r="AO86" s="1697" t="s">
        <v>2292</v>
      </c>
      <c r="AP86" s="1695" t="s">
        <v>2292</v>
      </c>
      <c r="AQ86" s="1697" t="s">
        <v>2292</v>
      </c>
      <c r="AR86" s="1696" t="s">
        <v>2292</v>
      </c>
      <c r="AS86" s="1696">
        <v>0.1245251820778495</v>
      </c>
      <c r="AT86" s="1696">
        <v>0.13004375219172812</v>
      </c>
      <c r="AU86" s="1696" t="s">
        <v>2292</v>
      </c>
      <c r="AV86" s="1695">
        <v>7.3642627182788731E-2</v>
      </c>
      <c r="AW86" s="1697">
        <v>7.1345857435241064E-2</v>
      </c>
      <c r="AX86" s="1695">
        <v>8.2557734601873944E-3</v>
      </c>
      <c r="AY86" s="1695">
        <v>5.9949726221836946E-2</v>
      </c>
    </row>
    <row r="87" spans="1:51" x14ac:dyDescent="0.25">
      <c r="A87" s="736"/>
      <c r="B87" s="736" t="s">
        <v>695</v>
      </c>
      <c r="C87" s="1697" t="s">
        <v>2292</v>
      </c>
      <c r="D87" s="1696" t="s">
        <v>2292</v>
      </c>
      <c r="E87" s="1696" t="s">
        <v>2292</v>
      </c>
      <c r="F87" s="1696" t="s">
        <v>2292</v>
      </c>
      <c r="G87" s="1696" t="s">
        <v>2292</v>
      </c>
      <c r="H87" s="1695" t="s">
        <v>2292</v>
      </c>
      <c r="I87" s="1697" t="s">
        <v>2292</v>
      </c>
      <c r="J87" s="1696" t="s">
        <v>2292</v>
      </c>
      <c r="K87" s="1696" t="s">
        <v>2292</v>
      </c>
      <c r="L87" s="1696" t="s">
        <v>2292</v>
      </c>
      <c r="M87" s="1696" t="s">
        <v>2292</v>
      </c>
      <c r="N87" s="1696" t="s">
        <v>2292</v>
      </c>
      <c r="O87" s="1695" t="s">
        <v>2292</v>
      </c>
      <c r="P87" s="1697" t="s">
        <v>2292</v>
      </c>
      <c r="Q87" s="1696" t="s">
        <v>2292</v>
      </c>
      <c r="R87" s="1696" t="s">
        <v>2292</v>
      </c>
      <c r="S87" s="1696" t="s">
        <v>2292</v>
      </c>
      <c r="T87" s="1696" t="s">
        <v>2292</v>
      </c>
      <c r="U87" s="1696" t="s">
        <v>2292</v>
      </c>
      <c r="V87" s="1696" t="s">
        <v>2292</v>
      </c>
      <c r="W87" s="1696" t="s">
        <v>2292</v>
      </c>
      <c r="X87" s="1696" t="s">
        <v>2292</v>
      </c>
      <c r="Y87" s="1695" t="s">
        <v>2292</v>
      </c>
      <c r="Z87" s="1697" t="s">
        <v>2292</v>
      </c>
      <c r="AA87" s="1696" t="s">
        <v>2292</v>
      </c>
      <c r="AB87" s="1696" t="s">
        <v>2292</v>
      </c>
      <c r="AC87" s="1696" t="s">
        <v>2292</v>
      </c>
      <c r="AD87" s="1696" t="s">
        <v>2292</v>
      </c>
      <c r="AE87" s="1696" t="s">
        <v>2292</v>
      </c>
      <c r="AF87" s="1696" t="s">
        <v>2292</v>
      </c>
      <c r="AG87" s="1696" t="s">
        <v>2292</v>
      </c>
      <c r="AH87" s="1695" t="s">
        <v>2292</v>
      </c>
      <c r="AI87" s="1697" t="s">
        <v>2292</v>
      </c>
      <c r="AJ87" s="1696" t="s">
        <v>2292</v>
      </c>
      <c r="AK87" s="1696" t="s">
        <v>2292</v>
      </c>
      <c r="AL87" s="1696" t="s">
        <v>2292</v>
      </c>
      <c r="AM87" s="1696" t="s">
        <v>2292</v>
      </c>
      <c r="AN87" s="1695" t="s">
        <v>2292</v>
      </c>
      <c r="AO87" s="1697" t="s">
        <v>2292</v>
      </c>
      <c r="AP87" s="1695" t="s">
        <v>2292</v>
      </c>
      <c r="AQ87" s="1697" t="s">
        <v>2292</v>
      </c>
      <c r="AR87" s="1696" t="s">
        <v>2292</v>
      </c>
      <c r="AS87" s="1696" t="s">
        <v>2292</v>
      </c>
      <c r="AT87" s="1696">
        <v>7.7542548374820285E-3</v>
      </c>
      <c r="AU87" s="1696" t="s">
        <v>2292</v>
      </c>
      <c r="AV87" s="1695" t="s">
        <v>2292</v>
      </c>
      <c r="AW87" s="1697" t="s">
        <v>2292</v>
      </c>
      <c r="AX87" s="1695" t="s">
        <v>2292</v>
      </c>
      <c r="AY87" s="1695">
        <v>1.2691774115517021E-4</v>
      </c>
    </row>
    <row r="88" spans="1:51" x14ac:dyDescent="0.25">
      <c r="A88" s="736"/>
      <c r="B88" s="736" t="s">
        <v>689</v>
      </c>
      <c r="C88" s="1697">
        <v>5.1641372463584703E-2</v>
      </c>
      <c r="D88" s="1696" t="s">
        <v>2292</v>
      </c>
      <c r="E88" s="1696" t="s">
        <v>2292</v>
      </c>
      <c r="F88" s="1696" t="s">
        <v>2292</v>
      </c>
      <c r="G88" s="1696" t="s">
        <v>2292</v>
      </c>
      <c r="H88" s="1695">
        <v>1.7544570645214377E-2</v>
      </c>
      <c r="I88" s="1697" t="s">
        <v>2292</v>
      </c>
      <c r="J88" s="1696" t="s">
        <v>2292</v>
      </c>
      <c r="K88" s="1696" t="s">
        <v>2292</v>
      </c>
      <c r="L88" s="1696" t="s">
        <v>2292</v>
      </c>
      <c r="M88" s="1696" t="s">
        <v>2292</v>
      </c>
      <c r="N88" s="1696" t="s">
        <v>2292</v>
      </c>
      <c r="O88" s="1695" t="s">
        <v>2292</v>
      </c>
      <c r="P88" s="1697" t="s">
        <v>2292</v>
      </c>
      <c r="Q88" s="1696" t="s">
        <v>2292</v>
      </c>
      <c r="R88" s="1696" t="s">
        <v>2292</v>
      </c>
      <c r="S88" s="1696" t="s">
        <v>2292</v>
      </c>
      <c r="T88" s="1696" t="s">
        <v>2292</v>
      </c>
      <c r="U88" s="1696" t="s">
        <v>2292</v>
      </c>
      <c r="V88" s="1696" t="s">
        <v>2292</v>
      </c>
      <c r="W88" s="1696" t="s">
        <v>2292</v>
      </c>
      <c r="X88" s="1696" t="s">
        <v>2292</v>
      </c>
      <c r="Y88" s="1695" t="s">
        <v>2292</v>
      </c>
      <c r="Z88" s="1697" t="s">
        <v>2292</v>
      </c>
      <c r="AA88" s="1696" t="s">
        <v>2292</v>
      </c>
      <c r="AB88" s="1696" t="s">
        <v>2292</v>
      </c>
      <c r="AC88" s="1696" t="s">
        <v>2292</v>
      </c>
      <c r="AD88" s="1696" t="s">
        <v>2292</v>
      </c>
      <c r="AE88" s="1696" t="s">
        <v>2292</v>
      </c>
      <c r="AF88" s="1696" t="s">
        <v>2292</v>
      </c>
      <c r="AG88" s="1696" t="s">
        <v>2292</v>
      </c>
      <c r="AH88" s="1695" t="s">
        <v>2292</v>
      </c>
      <c r="AI88" s="1697" t="s">
        <v>2292</v>
      </c>
      <c r="AJ88" s="1696" t="s">
        <v>2292</v>
      </c>
      <c r="AK88" s="1696" t="s">
        <v>2292</v>
      </c>
      <c r="AL88" s="1696" t="s">
        <v>2292</v>
      </c>
      <c r="AM88" s="1696" t="s">
        <v>2292</v>
      </c>
      <c r="AN88" s="1695" t="s">
        <v>2292</v>
      </c>
      <c r="AO88" s="1697" t="s">
        <v>2292</v>
      </c>
      <c r="AP88" s="1695" t="s">
        <v>2292</v>
      </c>
      <c r="AQ88" s="1697" t="s">
        <v>2292</v>
      </c>
      <c r="AR88" s="1696" t="s">
        <v>2292</v>
      </c>
      <c r="AS88" s="1696">
        <v>4.0958076582066003E-2</v>
      </c>
      <c r="AT88" s="1696">
        <v>4.5997104691463231E-2</v>
      </c>
      <c r="AU88" s="1696" t="s">
        <v>2292</v>
      </c>
      <c r="AV88" s="1695" t="s">
        <v>2292</v>
      </c>
      <c r="AW88" s="1697">
        <v>4.369545800737723E-2</v>
      </c>
      <c r="AX88" s="1695">
        <v>0.10206057754012732</v>
      </c>
      <c r="AY88" s="1695">
        <v>7.8553597579354238E-3</v>
      </c>
    </row>
    <row r="89" spans="1:51" x14ac:dyDescent="0.25">
      <c r="A89" s="736"/>
      <c r="B89" s="736" t="s">
        <v>826</v>
      </c>
      <c r="C89" s="1697" t="s">
        <v>2292</v>
      </c>
      <c r="D89" s="1696" t="s">
        <v>2292</v>
      </c>
      <c r="E89" s="1696" t="s">
        <v>2292</v>
      </c>
      <c r="F89" s="1696" t="s">
        <v>2292</v>
      </c>
      <c r="G89" s="1696" t="s">
        <v>2292</v>
      </c>
      <c r="H89" s="1695" t="s">
        <v>2292</v>
      </c>
      <c r="I89" s="1697" t="s">
        <v>2292</v>
      </c>
      <c r="J89" s="1696" t="s">
        <v>2292</v>
      </c>
      <c r="K89" s="1696" t="s">
        <v>2292</v>
      </c>
      <c r="L89" s="1696" t="s">
        <v>2292</v>
      </c>
      <c r="M89" s="1696" t="s">
        <v>2292</v>
      </c>
      <c r="N89" s="1696" t="s">
        <v>2292</v>
      </c>
      <c r="O89" s="1695" t="s">
        <v>2292</v>
      </c>
      <c r="P89" s="1697" t="s">
        <v>2292</v>
      </c>
      <c r="Q89" s="1696" t="s">
        <v>2292</v>
      </c>
      <c r="R89" s="1696" t="s">
        <v>2292</v>
      </c>
      <c r="S89" s="1696" t="s">
        <v>2292</v>
      </c>
      <c r="T89" s="1696" t="s">
        <v>2292</v>
      </c>
      <c r="U89" s="1696" t="s">
        <v>2292</v>
      </c>
      <c r="V89" s="1696" t="s">
        <v>2292</v>
      </c>
      <c r="W89" s="1696" t="s">
        <v>2292</v>
      </c>
      <c r="X89" s="1696" t="s">
        <v>2292</v>
      </c>
      <c r="Y89" s="1695" t="s">
        <v>2292</v>
      </c>
      <c r="Z89" s="1697" t="s">
        <v>2292</v>
      </c>
      <c r="AA89" s="1696" t="s">
        <v>2292</v>
      </c>
      <c r="AB89" s="1696" t="s">
        <v>2292</v>
      </c>
      <c r="AC89" s="1696" t="s">
        <v>2292</v>
      </c>
      <c r="AD89" s="1696" t="s">
        <v>2292</v>
      </c>
      <c r="AE89" s="1696" t="s">
        <v>2292</v>
      </c>
      <c r="AF89" s="1696" t="s">
        <v>2292</v>
      </c>
      <c r="AG89" s="1696" t="s">
        <v>2292</v>
      </c>
      <c r="AH89" s="1695" t="s">
        <v>2292</v>
      </c>
      <c r="AI89" s="1697" t="s">
        <v>2292</v>
      </c>
      <c r="AJ89" s="1696" t="s">
        <v>2292</v>
      </c>
      <c r="AK89" s="1696" t="s">
        <v>2292</v>
      </c>
      <c r="AL89" s="1696" t="s">
        <v>2292</v>
      </c>
      <c r="AM89" s="1696" t="s">
        <v>2292</v>
      </c>
      <c r="AN89" s="1695" t="s">
        <v>2292</v>
      </c>
      <c r="AO89" s="1697" t="s">
        <v>2292</v>
      </c>
      <c r="AP89" s="1695" t="s">
        <v>2292</v>
      </c>
      <c r="AQ89" s="1697" t="s">
        <v>2292</v>
      </c>
      <c r="AR89" s="1696">
        <v>2.0200939571293628E-2</v>
      </c>
      <c r="AS89" s="1696" t="s">
        <v>2292</v>
      </c>
      <c r="AT89" s="1696" t="s">
        <v>2292</v>
      </c>
      <c r="AU89" s="1696" t="s">
        <v>2292</v>
      </c>
      <c r="AV89" s="1695" t="s">
        <v>2292</v>
      </c>
      <c r="AW89" s="1697" t="s">
        <v>2292</v>
      </c>
      <c r="AX89" s="1695" t="s">
        <v>2292</v>
      </c>
      <c r="AY89" s="1695">
        <v>3.3720925689436238E-4</v>
      </c>
    </row>
    <row r="90" spans="1:51" x14ac:dyDescent="0.25">
      <c r="A90" s="736"/>
      <c r="B90" s="736" t="s">
        <v>686</v>
      </c>
      <c r="C90" s="1697" t="s">
        <v>2292</v>
      </c>
      <c r="D90" s="1696" t="s">
        <v>2292</v>
      </c>
      <c r="E90" s="1696" t="s">
        <v>2292</v>
      </c>
      <c r="F90" s="1696" t="s">
        <v>2292</v>
      </c>
      <c r="G90" s="1696" t="s">
        <v>2292</v>
      </c>
      <c r="H90" s="1695" t="s">
        <v>2292</v>
      </c>
      <c r="I90" s="1697" t="s">
        <v>2292</v>
      </c>
      <c r="J90" s="1696" t="s">
        <v>2292</v>
      </c>
      <c r="K90" s="1696" t="s">
        <v>2292</v>
      </c>
      <c r="L90" s="1696" t="s">
        <v>2292</v>
      </c>
      <c r="M90" s="1696" t="s">
        <v>2292</v>
      </c>
      <c r="N90" s="1696" t="s">
        <v>2292</v>
      </c>
      <c r="O90" s="1695" t="s">
        <v>2292</v>
      </c>
      <c r="P90" s="1697" t="s">
        <v>2292</v>
      </c>
      <c r="Q90" s="1696" t="s">
        <v>2292</v>
      </c>
      <c r="R90" s="1696" t="s">
        <v>2292</v>
      </c>
      <c r="S90" s="1696" t="s">
        <v>2292</v>
      </c>
      <c r="T90" s="1696" t="s">
        <v>2292</v>
      </c>
      <c r="U90" s="1696" t="s">
        <v>2292</v>
      </c>
      <c r="V90" s="1696" t="s">
        <v>2292</v>
      </c>
      <c r="W90" s="1696" t="s">
        <v>2292</v>
      </c>
      <c r="X90" s="1696" t="s">
        <v>2292</v>
      </c>
      <c r="Y90" s="1695" t="s">
        <v>2292</v>
      </c>
      <c r="Z90" s="1697">
        <v>4.3255407942735843E-2</v>
      </c>
      <c r="AA90" s="1696">
        <v>2.3868748741832733E-2</v>
      </c>
      <c r="AB90" s="1696">
        <v>4.3939110712150072E-2</v>
      </c>
      <c r="AC90" s="1696">
        <v>4.0024921616368947E-2</v>
      </c>
      <c r="AD90" s="1696" t="s">
        <v>2292</v>
      </c>
      <c r="AE90" s="1696">
        <v>3.0726941036991123E-2</v>
      </c>
      <c r="AF90" s="1696">
        <v>1.9220035461584913E-2</v>
      </c>
      <c r="AG90" s="1696">
        <v>2.2987004129075631E-2</v>
      </c>
      <c r="AH90" s="1695">
        <v>8.1025447739151782E-2</v>
      </c>
      <c r="AI90" s="1697">
        <v>0.17934240387330835</v>
      </c>
      <c r="AJ90" s="1696" t="s">
        <v>2292</v>
      </c>
      <c r="AK90" s="1696">
        <v>0.1255188168243544</v>
      </c>
      <c r="AL90" s="1696" t="s">
        <v>2292</v>
      </c>
      <c r="AM90" s="1696">
        <v>5.2210986731956968E-2</v>
      </c>
      <c r="AN90" s="1695" t="s">
        <v>2292</v>
      </c>
      <c r="AO90" s="1697" t="s">
        <v>2292</v>
      </c>
      <c r="AP90" s="1695" t="s">
        <v>2292</v>
      </c>
      <c r="AQ90" s="1697">
        <v>2.3832299278765571E-2</v>
      </c>
      <c r="AR90" s="1696">
        <v>0.18285913532854411</v>
      </c>
      <c r="AS90" s="1696">
        <v>4.3618153111834965E-2</v>
      </c>
      <c r="AT90" s="1696">
        <v>0.17537385804717412</v>
      </c>
      <c r="AU90" s="1696">
        <v>5.6075705386337528E-2</v>
      </c>
      <c r="AV90" s="1695">
        <v>9.5488883482210422E-5</v>
      </c>
      <c r="AW90" s="1697" t="s">
        <v>2292</v>
      </c>
      <c r="AX90" s="1695" t="s">
        <v>2292</v>
      </c>
      <c r="AY90" s="1695">
        <v>2.2490638618390617E-2</v>
      </c>
    </row>
    <row r="91" spans="1:51" x14ac:dyDescent="0.25">
      <c r="A91" s="736"/>
      <c r="B91" s="736" t="s">
        <v>697</v>
      </c>
      <c r="C91" s="1697" t="s">
        <v>2292</v>
      </c>
      <c r="D91" s="1696" t="s">
        <v>2292</v>
      </c>
      <c r="E91" s="1696" t="s">
        <v>2292</v>
      </c>
      <c r="F91" s="1696" t="s">
        <v>2292</v>
      </c>
      <c r="G91" s="1696" t="s">
        <v>2292</v>
      </c>
      <c r="H91" s="1695" t="s">
        <v>2292</v>
      </c>
      <c r="I91" s="1697" t="s">
        <v>2292</v>
      </c>
      <c r="J91" s="1696" t="s">
        <v>2292</v>
      </c>
      <c r="K91" s="1696" t="s">
        <v>2292</v>
      </c>
      <c r="L91" s="1696" t="s">
        <v>2292</v>
      </c>
      <c r="M91" s="1696" t="s">
        <v>2292</v>
      </c>
      <c r="N91" s="1696" t="s">
        <v>2292</v>
      </c>
      <c r="O91" s="1695" t="s">
        <v>2292</v>
      </c>
      <c r="P91" s="1697">
        <v>0.14765391039890355</v>
      </c>
      <c r="Q91" s="1696" t="s">
        <v>2292</v>
      </c>
      <c r="R91" s="1696" t="s">
        <v>2292</v>
      </c>
      <c r="S91" s="1696">
        <v>0.13207721191889771</v>
      </c>
      <c r="T91" s="1696" t="s">
        <v>2292</v>
      </c>
      <c r="U91" s="1696" t="s">
        <v>2292</v>
      </c>
      <c r="V91" s="1696">
        <v>0.14787021647891313</v>
      </c>
      <c r="W91" s="1696" t="s">
        <v>2292</v>
      </c>
      <c r="X91" s="1696">
        <v>0.14575387011980623</v>
      </c>
      <c r="Y91" s="1695" t="s">
        <v>2292</v>
      </c>
      <c r="Z91" s="1697">
        <v>6.1651415274691455E-3</v>
      </c>
      <c r="AA91" s="1696">
        <v>1.2113525299414113E-2</v>
      </c>
      <c r="AB91" s="1696" t="s">
        <v>2292</v>
      </c>
      <c r="AC91" s="1696" t="s">
        <v>2292</v>
      </c>
      <c r="AD91" s="1696" t="s">
        <v>2292</v>
      </c>
      <c r="AE91" s="1696" t="s">
        <v>2292</v>
      </c>
      <c r="AF91" s="1696" t="s">
        <v>2292</v>
      </c>
      <c r="AG91" s="1696">
        <v>3.4647405382210249E-2</v>
      </c>
      <c r="AH91" s="1695" t="s">
        <v>2292</v>
      </c>
      <c r="AI91" s="1697" t="s">
        <v>2292</v>
      </c>
      <c r="AJ91" s="1696" t="s">
        <v>2292</v>
      </c>
      <c r="AK91" s="1696" t="s">
        <v>2292</v>
      </c>
      <c r="AL91" s="1696" t="s">
        <v>2292</v>
      </c>
      <c r="AM91" s="1696" t="s">
        <v>2292</v>
      </c>
      <c r="AN91" s="1695" t="s">
        <v>2292</v>
      </c>
      <c r="AO91" s="1697" t="s">
        <v>2292</v>
      </c>
      <c r="AP91" s="1695" t="s">
        <v>2292</v>
      </c>
      <c r="AQ91" s="1697">
        <v>5.8743310650623715E-2</v>
      </c>
      <c r="AR91" s="1696">
        <v>0.12904149125257336</v>
      </c>
      <c r="AS91" s="1696">
        <v>6.1087974845530739E-2</v>
      </c>
      <c r="AT91" s="1696">
        <v>1.8780635780130169E-2</v>
      </c>
      <c r="AU91" s="1696">
        <v>3.5047524967899278E-2</v>
      </c>
      <c r="AV91" s="1695">
        <v>1.9096039192307394E-5</v>
      </c>
      <c r="AW91" s="1697" t="s">
        <v>2292</v>
      </c>
      <c r="AX91" s="1695">
        <v>7.3086802751213431E-2</v>
      </c>
      <c r="AY91" s="1695">
        <v>1.7633672380217631E-2</v>
      </c>
    </row>
    <row r="92" spans="1:51" x14ac:dyDescent="0.25">
      <c r="A92" s="736"/>
      <c r="B92" s="736" t="s">
        <v>687</v>
      </c>
      <c r="C92" s="1697" t="s">
        <v>2292</v>
      </c>
      <c r="D92" s="1696">
        <v>0.1167061076562786</v>
      </c>
      <c r="E92" s="1696">
        <v>0.17585120512470998</v>
      </c>
      <c r="F92" s="1696">
        <v>0.17415411284560406</v>
      </c>
      <c r="G92" s="1696">
        <v>0.1142458195794057</v>
      </c>
      <c r="H92" s="1695" t="s">
        <v>2292</v>
      </c>
      <c r="I92" s="1697">
        <v>6.9690496239911456E-2</v>
      </c>
      <c r="J92" s="1696" t="s">
        <v>2292</v>
      </c>
      <c r="K92" s="1696">
        <v>1.2433808887372614E-2</v>
      </c>
      <c r="L92" s="1696">
        <v>4.9726498182943037E-2</v>
      </c>
      <c r="M92" s="1696">
        <v>5.9989505292468166E-2</v>
      </c>
      <c r="N92" s="1696">
        <v>2.9618376167232802E-2</v>
      </c>
      <c r="O92" s="1695">
        <v>5.5239811134824193E-2</v>
      </c>
      <c r="P92" s="1697" t="s">
        <v>2292</v>
      </c>
      <c r="Q92" s="1696" t="s">
        <v>2292</v>
      </c>
      <c r="R92" s="1696">
        <v>8.2072630408283415E-2</v>
      </c>
      <c r="S92" s="1696" t="s">
        <v>2292</v>
      </c>
      <c r="T92" s="1696">
        <v>0.14931458697548408</v>
      </c>
      <c r="U92" s="1696">
        <v>0.18663614860595665</v>
      </c>
      <c r="V92" s="1696" t="s">
        <v>2292</v>
      </c>
      <c r="W92" s="1696">
        <v>0.19118474498572247</v>
      </c>
      <c r="X92" s="1696" t="s">
        <v>2292</v>
      </c>
      <c r="Y92" s="1695">
        <v>0.19750659733532369</v>
      </c>
      <c r="Z92" s="1697">
        <v>1.0996722250984305E-2</v>
      </c>
      <c r="AA92" s="1696">
        <v>7.4103290549437737E-3</v>
      </c>
      <c r="AB92" s="1696">
        <v>0.13475005517385916</v>
      </c>
      <c r="AC92" s="1696">
        <v>0.15302491706412968</v>
      </c>
      <c r="AD92" s="1696" t="s">
        <v>2292</v>
      </c>
      <c r="AE92" s="1696">
        <v>7.6142836685602303E-2</v>
      </c>
      <c r="AF92" s="1696">
        <v>1.2882068944308102E-2</v>
      </c>
      <c r="AG92" s="1696">
        <v>3.386752559919104E-2</v>
      </c>
      <c r="AH92" s="1695">
        <v>9.6696231528903775E-2</v>
      </c>
      <c r="AI92" s="1697" t="s">
        <v>2292</v>
      </c>
      <c r="AJ92" s="1696">
        <v>6.3698505812047621E-3</v>
      </c>
      <c r="AK92" s="1696">
        <v>1.3028948511858932E-2</v>
      </c>
      <c r="AL92" s="1696" t="s">
        <v>2292</v>
      </c>
      <c r="AM92" s="1696">
        <v>2.4534179188913065E-2</v>
      </c>
      <c r="AN92" s="1695">
        <v>0.11380171618221778</v>
      </c>
      <c r="AO92" s="1697" t="s">
        <v>2292</v>
      </c>
      <c r="AP92" s="1695" t="s">
        <v>2292</v>
      </c>
      <c r="AQ92" s="1697">
        <v>6.9048716408450464E-2</v>
      </c>
      <c r="AR92" s="1696">
        <v>5.4828808451835166E-2</v>
      </c>
      <c r="AS92" s="1696">
        <v>3.0310370833257685E-2</v>
      </c>
      <c r="AT92" s="1696">
        <v>4.1567975051113121E-2</v>
      </c>
      <c r="AU92" s="1696">
        <v>3.0398016296389583E-2</v>
      </c>
      <c r="AV92" s="1695">
        <v>1.3084793531265158E-2</v>
      </c>
      <c r="AW92" s="1697">
        <v>7.1526273655354022E-2</v>
      </c>
      <c r="AX92" s="1695">
        <v>3.2965320759613781E-2</v>
      </c>
      <c r="AY92" s="1695">
        <v>5.1637013458971689E-2</v>
      </c>
    </row>
    <row r="93" spans="1:51" x14ac:dyDescent="0.25">
      <c r="A93" s="736"/>
      <c r="B93" s="736" t="s">
        <v>715</v>
      </c>
      <c r="C93" s="1697" t="s">
        <v>2292</v>
      </c>
      <c r="D93" s="1696" t="s">
        <v>2292</v>
      </c>
      <c r="E93" s="1696" t="s">
        <v>2292</v>
      </c>
      <c r="F93" s="1696" t="s">
        <v>2292</v>
      </c>
      <c r="G93" s="1696" t="s">
        <v>2292</v>
      </c>
      <c r="H93" s="1695" t="s">
        <v>2292</v>
      </c>
      <c r="I93" s="1697" t="s">
        <v>2292</v>
      </c>
      <c r="J93" s="1696" t="s">
        <v>2292</v>
      </c>
      <c r="K93" s="1696" t="s">
        <v>2292</v>
      </c>
      <c r="L93" s="1696" t="s">
        <v>2292</v>
      </c>
      <c r="M93" s="1696" t="s">
        <v>2292</v>
      </c>
      <c r="N93" s="1696" t="s">
        <v>2292</v>
      </c>
      <c r="O93" s="1695" t="s">
        <v>2292</v>
      </c>
      <c r="P93" s="1697" t="s">
        <v>2292</v>
      </c>
      <c r="Q93" s="1696" t="s">
        <v>2292</v>
      </c>
      <c r="R93" s="1696" t="s">
        <v>2292</v>
      </c>
      <c r="S93" s="1696" t="s">
        <v>2292</v>
      </c>
      <c r="T93" s="1696" t="s">
        <v>2292</v>
      </c>
      <c r="U93" s="1696" t="s">
        <v>2292</v>
      </c>
      <c r="V93" s="1696" t="s">
        <v>2292</v>
      </c>
      <c r="W93" s="1696" t="s">
        <v>2292</v>
      </c>
      <c r="X93" s="1696" t="s">
        <v>2292</v>
      </c>
      <c r="Y93" s="1695" t="s">
        <v>2292</v>
      </c>
      <c r="Z93" s="1697" t="s">
        <v>2292</v>
      </c>
      <c r="AA93" s="1696" t="s">
        <v>2292</v>
      </c>
      <c r="AB93" s="1696" t="s">
        <v>2292</v>
      </c>
      <c r="AC93" s="1696" t="s">
        <v>2292</v>
      </c>
      <c r="AD93" s="1696" t="s">
        <v>2292</v>
      </c>
      <c r="AE93" s="1696" t="s">
        <v>2292</v>
      </c>
      <c r="AF93" s="1696" t="s">
        <v>2292</v>
      </c>
      <c r="AG93" s="1696" t="s">
        <v>2292</v>
      </c>
      <c r="AH93" s="1695" t="s">
        <v>2292</v>
      </c>
      <c r="AI93" s="1697">
        <v>4.4719066776909566E-2</v>
      </c>
      <c r="AJ93" s="1696" t="s">
        <v>2292</v>
      </c>
      <c r="AK93" s="1696">
        <v>3.7144370983432214E-2</v>
      </c>
      <c r="AL93" s="1696">
        <v>9.9069487470231539E-3</v>
      </c>
      <c r="AM93" s="1696">
        <v>8.7116703681059907E-2</v>
      </c>
      <c r="AN93" s="1695">
        <v>2.1228850050243164E-2</v>
      </c>
      <c r="AO93" s="1697" t="s">
        <v>2292</v>
      </c>
      <c r="AP93" s="1695" t="s">
        <v>2292</v>
      </c>
      <c r="AQ93" s="1697" t="s">
        <v>2292</v>
      </c>
      <c r="AR93" s="1696">
        <v>3.6956217640906584E-2</v>
      </c>
      <c r="AS93" s="1696" t="s">
        <v>2292</v>
      </c>
      <c r="AT93" s="1696" t="s">
        <v>2292</v>
      </c>
      <c r="AU93" s="1696">
        <v>0.13913253100850875</v>
      </c>
      <c r="AV93" s="1695">
        <v>2.5777701258095687E-2</v>
      </c>
      <c r="AW93" s="1697" t="s">
        <v>2292</v>
      </c>
      <c r="AX93" s="1695" t="s">
        <v>2292</v>
      </c>
      <c r="AY93" s="1695">
        <v>9.8075679925737035E-3</v>
      </c>
    </row>
    <row r="94" spans="1:51" x14ac:dyDescent="0.25">
      <c r="A94" s="736"/>
      <c r="B94" s="736" t="s">
        <v>698</v>
      </c>
      <c r="C94" s="1697" t="s">
        <v>2292</v>
      </c>
      <c r="D94" s="1696" t="s">
        <v>2292</v>
      </c>
      <c r="E94" s="1696" t="s">
        <v>2292</v>
      </c>
      <c r="F94" s="1696" t="s">
        <v>2292</v>
      </c>
      <c r="G94" s="1696" t="s">
        <v>2292</v>
      </c>
      <c r="H94" s="1695" t="s">
        <v>2292</v>
      </c>
      <c r="I94" s="1697" t="s">
        <v>2292</v>
      </c>
      <c r="J94" s="1696" t="s">
        <v>2292</v>
      </c>
      <c r="K94" s="1696" t="s">
        <v>2292</v>
      </c>
      <c r="L94" s="1696" t="s">
        <v>2292</v>
      </c>
      <c r="M94" s="1696" t="s">
        <v>2292</v>
      </c>
      <c r="N94" s="1696" t="s">
        <v>2292</v>
      </c>
      <c r="O94" s="1695" t="s">
        <v>2292</v>
      </c>
      <c r="P94" s="1697" t="s">
        <v>2292</v>
      </c>
      <c r="Q94" s="1696" t="s">
        <v>2292</v>
      </c>
      <c r="R94" s="1696" t="s">
        <v>2292</v>
      </c>
      <c r="S94" s="1696" t="s">
        <v>2292</v>
      </c>
      <c r="T94" s="1696" t="s">
        <v>2292</v>
      </c>
      <c r="U94" s="1696" t="s">
        <v>2292</v>
      </c>
      <c r="V94" s="1696" t="s">
        <v>2292</v>
      </c>
      <c r="W94" s="1696" t="s">
        <v>2292</v>
      </c>
      <c r="X94" s="1696" t="s">
        <v>2292</v>
      </c>
      <c r="Y94" s="1695" t="s">
        <v>2292</v>
      </c>
      <c r="Z94" s="1697" t="s">
        <v>2292</v>
      </c>
      <c r="AA94" s="1696" t="s">
        <v>2292</v>
      </c>
      <c r="AB94" s="1696" t="s">
        <v>2292</v>
      </c>
      <c r="AC94" s="1696" t="s">
        <v>2292</v>
      </c>
      <c r="AD94" s="1696" t="s">
        <v>2292</v>
      </c>
      <c r="AE94" s="1696" t="s">
        <v>2292</v>
      </c>
      <c r="AF94" s="1696" t="s">
        <v>2292</v>
      </c>
      <c r="AG94" s="1696" t="s">
        <v>2292</v>
      </c>
      <c r="AH94" s="1695" t="s">
        <v>2292</v>
      </c>
      <c r="AI94" s="1697" t="s">
        <v>2292</v>
      </c>
      <c r="AJ94" s="1696" t="s">
        <v>2292</v>
      </c>
      <c r="AK94" s="1696" t="s">
        <v>2292</v>
      </c>
      <c r="AL94" s="1696" t="s">
        <v>2292</v>
      </c>
      <c r="AM94" s="1696" t="s">
        <v>2292</v>
      </c>
      <c r="AN94" s="1695" t="s">
        <v>2292</v>
      </c>
      <c r="AO94" s="1697" t="s">
        <v>2292</v>
      </c>
      <c r="AP94" s="1695" t="s">
        <v>2292</v>
      </c>
      <c r="AQ94" s="1697">
        <v>4.2033733584799032E-2</v>
      </c>
      <c r="AR94" s="1696">
        <v>4.2294324123914324E-2</v>
      </c>
      <c r="AS94" s="1696" t="s">
        <v>2292</v>
      </c>
      <c r="AT94" s="1696" t="s">
        <v>2292</v>
      </c>
      <c r="AU94" s="1696" t="s">
        <v>2292</v>
      </c>
      <c r="AV94" s="1695" t="s">
        <v>2292</v>
      </c>
      <c r="AW94" s="1697" t="s">
        <v>2292</v>
      </c>
      <c r="AX94" s="1695" t="s">
        <v>2292</v>
      </c>
      <c r="AY94" s="1695">
        <v>1.3508975443071612E-3</v>
      </c>
    </row>
    <row r="95" spans="1:51" x14ac:dyDescent="0.25">
      <c r="A95" s="736"/>
      <c r="B95" s="736" t="s">
        <v>676</v>
      </c>
      <c r="C95" s="1697" t="s">
        <v>2292</v>
      </c>
      <c r="D95" s="1696" t="s">
        <v>2292</v>
      </c>
      <c r="E95" s="1696" t="s">
        <v>2292</v>
      </c>
      <c r="F95" s="1696" t="s">
        <v>2292</v>
      </c>
      <c r="G95" s="1696" t="s">
        <v>2292</v>
      </c>
      <c r="H95" s="1695" t="s">
        <v>2292</v>
      </c>
      <c r="I95" s="1697" t="s">
        <v>2292</v>
      </c>
      <c r="J95" s="1696" t="s">
        <v>2292</v>
      </c>
      <c r="K95" s="1696" t="s">
        <v>2292</v>
      </c>
      <c r="L95" s="1696" t="s">
        <v>2292</v>
      </c>
      <c r="M95" s="1696" t="s">
        <v>2292</v>
      </c>
      <c r="N95" s="1696" t="s">
        <v>2292</v>
      </c>
      <c r="O95" s="1695" t="s">
        <v>2292</v>
      </c>
      <c r="P95" s="1697" t="s">
        <v>2292</v>
      </c>
      <c r="Q95" s="1696" t="s">
        <v>2292</v>
      </c>
      <c r="R95" s="1696" t="s">
        <v>2292</v>
      </c>
      <c r="S95" s="1696" t="s">
        <v>2292</v>
      </c>
      <c r="T95" s="1696" t="s">
        <v>2292</v>
      </c>
      <c r="U95" s="1696" t="s">
        <v>2292</v>
      </c>
      <c r="V95" s="1696" t="s">
        <v>2292</v>
      </c>
      <c r="W95" s="1696" t="s">
        <v>2292</v>
      </c>
      <c r="X95" s="1696" t="s">
        <v>2292</v>
      </c>
      <c r="Y95" s="1695" t="s">
        <v>2292</v>
      </c>
      <c r="Z95" s="1697" t="s">
        <v>2292</v>
      </c>
      <c r="AA95" s="1696" t="s">
        <v>2292</v>
      </c>
      <c r="AB95" s="1696" t="s">
        <v>2292</v>
      </c>
      <c r="AC95" s="1696" t="s">
        <v>2292</v>
      </c>
      <c r="AD95" s="1696" t="s">
        <v>2292</v>
      </c>
      <c r="AE95" s="1696" t="s">
        <v>2292</v>
      </c>
      <c r="AF95" s="1696" t="s">
        <v>2292</v>
      </c>
      <c r="AG95" s="1696" t="s">
        <v>2292</v>
      </c>
      <c r="AH95" s="1695" t="s">
        <v>2292</v>
      </c>
      <c r="AI95" s="1697" t="s">
        <v>2292</v>
      </c>
      <c r="AJ95" s="1696" t="s">
        <v>2292</v>
      </c>
      <c r="AK95" s="1696" t="s">
        <v>2292</v>
      </c>
      <c r="AL95" s="1696" t="s">
        <v>2292</v>
      </c>
      <c r="AM95" s="1696" t="s">
        <v>2292</v>
      </c>
      <c r="AN95" s="1695" t="s">
        <v>2292</v>
      </c>
      <c r="AO95" s="1697" t="s">
        <v>2292</v>
      </c>
      <c r="AP95" s="1695" t="s">
        <v>2292</v>
      </c>
      <c r="AQ95" s="1697" t="s">
        <v>2292</v>
      </c>
      <c r="AR95" s="1696" t="s">
        <v>2292</v>
      </c>
      <c r="AS95" s="1696" t="s">
        <v>2292</v>
      </c>
      <c r="AT95" s="1696" t="s">
        <v>2292</v>
      </c>
      <c r="AU95" s="1696" t="s">
        <v>2292</v>
      </c>
      <c r="AV95" s="1695" t="s">
        <v>2292</v>
      </c>
      <c r="AW95" s="1697" t="s">
        <v>2292</v>
      </c>
      <c r="AX95" s="1695">
        <v>0.10162053602252806</v>
      </c>
      <c r="AY95" s="1695">
        <v>4.604908802939134E-3</v>
      </c>
    </row>
    <row r="96" spans="1:51" x14ac:dyDescent="0.25">
      <c r="A96" s="736"/>
      <c r="B96" s="736" t="s">
        <v>1841</v>
      </c>
      <c r="C96" s="1697" t="s">
        <v>2292</v>
      </c>
      <c r="D96" s="1696" t="s">
        <v>2292</v>
      </c>
      <c r="E96" s="1696" t="s">
        <v>2292</v>
      </c>
      <c r="F96" s="1696" t="s">
        <v>2292</v>
      </c>
      <c r="G96" s="1696" t="s">
        <v>2292</v>
      </c>
      <c r="H96" s="1695" t="s">
        <v>2292</v>
      </c>
      <c r="I96" s="1697" t="s">
        <v>2292</v>
      </c>
      <c r="J96" s="1696" t="s">
        <v>2292</v>
      </c>
      <c r="K96" s="1696" t="s">
        <v>2292</v>
      </c>
      <c r="L96" s="1696" t="s">
        <v>2292</v>
      </c>
      <c r="M96" s="1696" t="s">
        <v>2292</v>
      </c>
      <c r="N96" s="1696" t="s">
        <v>2292</v>
      </c>
      <c r="O96" s="1695" t="s">
        <v>2292</v>
      </c>
      <c r="P96" s="1697" t="s">
        <v>2292</v>
      </c>
      <c r="Q96" s="1696" t="s">
        <v>2292</v>
      </c>
      <c r="R96" s="1696" t="s">
        <v>2292</v>
      </c>
      <c r="S96" s="1696" t="s">
        <v>2292</v>
      </c>
      <c r="T96" s="1696" t="s">
        <v>2292</v>
      </c>
      <c r="U96" s="1696" t="s">
        <v>2292</v>
      </c>
      <c r="V96" s="1696" t="s">
        <v>2292</v>
      </c>
      <c r="W96" s="1696" t="s">
        <v>2292</v>
      </c>
      <c r="X96" s="1696" t="s">
        <v>2292</v>
      </c>
      <c r="Y96" s="1695" t="s">
        <v>2292</v>
      </c>
      <c r="Z96" s="1697" t="s">
        <v>2292</v>
      </c>
      <c r="AA96" s="1696" t="s">
        <v>2292</v>
      </c>
      <c r="AB96" s="1696" t="s">
        <v>2292</v>
      </c>
      <c r="AC96" s="1696" t="s">
        <v>2292</v>
      </c>
      <c r="AD96" s="1696" t="s">
        <v>2292</v>
      </c>
      <c r="AE96" s="1696" t="s">
        <v>2292</v>
      </c>
      <c r="AF96" s="1696" t="s">
        <v>2292</v>
      </c>
      <c r="AG96" s="1696" t="s">
        <v>2292</v>
      </c>
      <c r="AH96" s="1695" t="s">
        <v>2292</v>
      </c>
      <c r="AI96" s="1697" t="s">
        <v>2292</v>
      </c>
      <c r="AJ96" s="1696" t="s">
        <v>2292</v>
      </c>
      <c r="AK96" s="1696" t="s">
        <v>2292</v>
      </c>
      <c r="AL96" s="1696" t="s">
        <v>2292</v>
      </c>
      <c r="AM96" s="1696" t="s">
        <v>2292</v>
      </c>
      <c r="AN96" s="1695" t="s">
        <v>2292</v>
      </c>
      <c r="AO96" s="1697" t="s">
        <v>2292</v>
      </c>
      <c r="AP96" s="1695" t="s">
        <v>2292</v>
      </c>
      <c r="AQ96" s="1697" t="s">
        <v>2292</v>
      </c>
      <c r="AR96" s="1696" t="s">
        <v>2292</v>
      </c>
      <c r="AS96" s="1696" t="s">
        <v>2292</v>
      </c>
      <c r="AT96" s="1696" t="s">
        <v>2292</v>
      </c>
      <c r="AU96" s="1696" t="s">
        <v>2292</v>
      </c>
      <c r="AV96" s="1695" t="s">
        <v>2292</v>
      </c>
      <c r="AW96" s="1697" t="s">
        <v>2292</v>
      </c>
      <c r="AX96" s="1695">
        <v>0.10227625917557323</v>
      </c>
      <c r="AY96" s="1695">
        <v>4.6346227312250403E-3</v>
      </c>
    </row>
    <row r="97" spans="1:51" ht="15.75" thickBot="1" x14ac:dyDescent="0.3">
      <c r="A97" s="736"/>
      <c r="B97" s="736" t="s">
        <v>699</v>
      </c>
      <c r="C97" s="1697" t="s">
        <v>2292</v>
      </c>
      <c r="D97" s="1696" t="s">
        <v>2292</v>
      </c>
      <c r="E97" s="1696" t="s">
        <v>2292</v>
      </c>
      <c r="F97" s="1696">
        <v>0.10568345935098113</v>
      </c>
      <c r="G97" s="1696" t="s">
        <v>2292</v>
      </c>
      <c r="H97" s="1695" t="s">
        <v>2292</v>
      </c>
      <c r="I97" s="1697" t="s">
        <v>2292</v>
      </c>
      <c r="J97" s="1696" t="s">
        <v>2292</v>
      </c>
      <c r="K97" s="1696">
        <v>2.0866805178401792E-2</v>
      </c>
      <c r="L97" s="1696" t="s">
        <v>2292</v>
      </c>
      <c r="M97" s="1696">
        <v>1.3756653873434267E-2</v>
      </c>
      <c r="N97" s="1696">
        <v>3.2574402673178508E-2</v>
      </c>
      <c r="O97" s="1695" t="s">
        <v>2292</v>
      </c>
      <c r="P97" s="1697">
        <v>2.8004694106432245E-2</v>
      </c>
      <c r="Q97" s="1696" t="s">
        <v>2292</v>
      </c>
      <c r="R97" s="1696">
        <v>5.319801388422362E-2</v>
      </c>
      <c r="S97" s="1696">
        <v>1.459353944036502E-2</v>
      </c>
      <c r="T97" s="1696" t="s">
        <v>2292</v>
      </c>
      <c r="U97" s="1696">
        <v>0.11257339919971894</v>
      </c>
      <c r="V97" s="1696" t="s">
        <v>2292</v>
      </c>
      <c r="W97" s="1696" t="s">
        <v>2292</v>
      </c>
      <c r="X97" s="1696" t="s">
        <v>2292</v>
      </c>
      <c r="Y97" s="1695" t="s">
        <v>2292</v>
      </c>
      <c r="Z97" s="1697">
        <v>7.0286398575167362E-3</v>
      </c>
      <c r="AA97" s="1696" t="s">
        <v>2292</v>
      </c>
      <c r="AB97" s="1696" t="s">
        <v>2292</v>
      </c>
      <c r="AC97" s="1696" t="s">
        <v>2292</v>
      </c>
      <c r="AD97" s="1696" t="s">
        <v>2292</v>
      </c>
      <c r="AE97" s="1696" t="s">
        <v>2292</v>
      </c>
      <c r="AF97" s="1696" t="s">
        <v>2292</v>
      </c>
      <c r="AG97" s="1696" t="s">
        <v>2292</v>
      </c>
      <c r="AH97" s="1695" t="s">
        <v>2292</v>
      </c>
      <c r="AI97" s="1697" t="s">
        <v>2292</v>
      </c>
      <c r="AJ97" s="1696" t="s">
        <v>2292</v>
      </c>
      <c r="AK97" s="1696" t="s">
        <v>2292</v>
      </c>
      <c r="AL97" s="1696" t="s">
        <v>2292</v>
      </c>
      <c r="AM97" s="1696" t="s">
        <v>2292</v>
      </c>
      <c r="AN97" s="1695">
        <v>9.4796690303139419E-2</v>
      </c>
      <c r="AO97" s="1697" t="s">
        <v>2292</v>
      </c>
      <c r="AP97" s="1695" t="s">
        <v>2292</v>
      </c>
      <c r="AQ97" s="1697">
        <v>1.9951417445415558E-2</v>
      </c>
      <c r="AR97" s="1696">
        <v>5.5263732553759992E-2</v>
      </c>
      <c r="AS97" s="1696">
        <v>7.6015796846324576E-2</v>
      </c>
      <c r="AT97" s="1696">
        <v>1.0665669615667778E-2</v>
      </c>
      <c r="AU97" s="1696">
        <v>0.17857204223670323</v>
      </c>
      <c r="AV97" s="1695">
        <v>3.2381585254422703E-2</v>
      </c>
      <c r="AW97" s="1697" t="s">
        <v>2292</v>
      </c>
      <c r="AX97" s="1695" t="s">
        <v>2292</v>
      </c>
      <c r="AY97" s="1695">
        <v>1.8752936916100301E-2</v>
      </c>
    </row>
    <row r="98" spans="1:51" ht="15.75" thickBot="1" x14ac:dyDescent="0.3">
      <c r="A98" s="1196" t="s">
        <v>2149</v>
      </c>
      <c r="B98" s="1187"/>
      <c r="C98" s="1703" t="s">
        <v>2292</v>
      </c>
      <c r="D98" s="1702" t="s">
        <v>2292</v>
      </c>
      <c r="E98" s="1702" t="s">
        <v>2292</v>
      </c>
      <c r="F98" s="1702" t="s">
        <v>2292</v>
      </c>
      <c r="G98" s="1702" t="s">
        <v>2292</v>
      </c>
      <c r="H98" s="1701" t="s">
        <v>2292</v>
      </c>
      <c r="I98" s="1703" t="s">
        <v>2292</v>
      </c>
      <c r="J98" s="1702" t="s">
        <v>2292</v>
      </c>
      <c r="K98" s="1702" t="s">
        <v>2292</v>
      </c>
      <c r="L98" s="1702" t="s">
        <v>2292</v>
      </c>
      <c r="M98" s="1702" t="s">
        <v>2292</v>
      </c>
      <c r="N98" s="1702" t="s">
        <v>2292</v>
      </c>
      <c r="O98" s="1701" t="s">
        <v>2292</v>
      </c>
      <c r="P98" s="1703">
        <v>0.10522725444103888</v>
      </c>
      <c r="Q98" s="1702">
        <v>4.825651352116133E-2</v>
      </c>
      <c r="R98" s="1702" t="s">
        <v>2292</v>
      </c>
      <c r="S98" s="1702">
        <v>9.0534150632344684E-2</v>
      </c>
      <c r="T98" s="1702" t="s">
        <v>2292</v>
      </c>
      <c r="U98" s="1702" t="s">
        <v>2292</v>
      </c>
      <c r="V98" s="1702">
        <v>1.4013026752880475E-2</v>
      </c>
      <c r="W98" s="1702" t="s">
        <v>2292</v>
      </c>
      <c r="X98" s="1702">
        <v>9.2431094565100416E-2</v>
      </c>
      <c r="Y98" s="1701" t="s">
        <v>2292</v>
      </c>
      <c r="Z98" s="1703" t="s">
        <v>2292</v>
      </c>
      <c r="AA98" s="1702" t="s">
        <v>2292</v>
      </c>
      <c r="AB98" s="1702" t="s">
        <v>2292</v>
      </c>
      <c r="AC98" s="1702" t="s">
        <v>2292</v>
      </c>
      <c r="AD98" s="1702" t="s">
        <v>2292</v>
      </c>
      <c r="AE98" s="1702" t="s">
        <v>2292</v>
      </c>
      <c r="AF98" s="1702" t="s">
        <v>2292</v>
      </c>
      <c r="AG98" s="1702" t="s">
        <v>2292</v>
      </c>
      <c r="AH98" s="1701" t="s">
        <v>2292</v>
      </c>
      <c r="AI98" s="1703" t="s">
        <v>2292</v>
      </c>
      <c r="AJ98" s="1702" t="s">
        <v>2292</v>
      </c>
      <c r="AK98" s="1702" t="s">
        <v>2292</v>
      </c>
      <c r="AL98" s="1702" t="s">
        <v>2292</v>
      </c>
      <c r="AM98" s="1702" t="s">
        <v>2292</v>
      </c>
      <c r="AN98" s="1701" t="s">
        <v>2292</v>
      </c>
      <c r="AO98" s="1703" t="s">
        <v>2292</v>
      </c>
      <c r="AP98" s="1701" t="s">
        <v>2292</v>
      </c>
      <c r="AQ98" s="1703" t="s">
        <v>2292</v>
      </c>
      <c r="AR98" s="1702" t="s">
        <v>2292</v>
      </c>
      <c r="AS98" s="1702" t="s">
        <v>2292</v>
      </c>
      <c r="AT98" s="1702" t="s">
        <v>2292</v>
      </c>
      <c r="AU98" s="1702" t="s">
        <v>2292</v>
      </c>
      <c r="AV98" s="1701" t="s">
        <v>2292</v>
      </c>
      <c r="AW98" s="1703" t="s">
        <v>2292</v>
      </c>
      <c r="AX98" s="1701" t="s">
        <v>2292</v>
      </c>
      <c r="AY98" s="1701">
        <v>6.3350774402471987E-3</v>
      </c>
    </row>
    <row r="99" spans="1:51" ht="15.75" thickBot="1" x14ac:dyDescent="0.3">
      <c r="A99" s="736"/>
      <c r="B99" s="1449" t="s">
        <v>701</v>
      </c>
      <c r="C99" s="1694" t="s">
        <v>2292</v>
      </c>
      <c r="D99" s="1694" t="s">
        <v>2292</v>
      </c>
      <c r="E99" s="1694" t="s">
        <v>2292</v>
      </c>
      <c r="F99" s="1694" t="s">
        <v>2292</v>
      </c>
      <c r="G99" s="1694" t="s">
        <v>2292</v>
      </c>
      <c r="H99" s="1694" t="s">
        <v>2292</v>
      </c>
      <c r="I99" s="1694" t="s">
        <v>2292</v>
      </c>
      <c r="J99" s="1694" t="s">
        <v>2292</v>
      </c>
      <c r="K99" s="1694" t="s">
        <v>2292</v>
      </c>
      <c r="L99" s="1694" t="s">
        <v>2292</v>
      </c>
      <c r="M99" s="1694" t="s">
        <v>2292</v>
      </c>
      <c r="N99" s="1694" t="s">
        <v>2292</v>
      </c>
      <c r="O99" s="1694" t="s">
        <v>2292</v>
      </c>
      <c r="P99" s="1694">
        <v>0.10522725444103888</v>
      </c>
      <c r="Q99" s="1694">
        <v>4.825651352116133E-2</v>
      </c>
      <c r="R99" s="1694" t="s">
        <v>2292</v>
      </c>
      <c r="S99" s="1694">
        <v>9.0534150632344684E-2</v>
      </c>
      <c r="T99" s="1694" t="s">
        <v>2292</v>
      </c>
      <c r="U99" s="1694" t="s">
        <v>2292</v>
      </c>
      <c r="V99" s="1694">
        <v>1.4013026752880475E-2</v>
      </c>
      <c r="W99" s="1694" t="s">
        <v>2292</v>
      </c>
      <c r="X99" s="1694">
        <v>9.2431094565100416E-2</v>
      </c>
      <c r="Y99" s="1694" t="s">
        <v>2292</v>
      </c>
      <c r="Z99" s="1694" t="s">
        <v>2292</v>
      </c>
      <c r="AA99" s="1694" t="s">
        <v>2292</v>
      </c>
      <c r="AB99" s="1694" t="s">
        <v>2292</v>
      </c>
      <c r="AC99" s="1694" t="s">
        <v>2292</v>
      </c>
      <c r="AD99" s="1694" t="s">
        <v>2292</v>
      </c>
      <c r="AE99" s="1694" t="s">
        <v>2292</v>
      </c>
      <c r="AF99" s="1694" t="s">
        <v>2292</v>
      </c>
      <c r="AG99" s="1694" t="s">
        <v>2292</v>
      </c>
      <c r="AH99" s="1694" t="s">
        <v>2292</v>
      </c>
      <c r="AI99" s="1694" t="s">
        <v>2292</v>
      </c>
      <c r="AJ99" s="1694" t="s">
        <v>2292</v>
      </c>
      <c r="AK99" s="1694" t="s">
        <v>2292</v>
      </c>
      <c r="AL99" s="1694" t="s">
        <v>2292</v>
      </c>
      <c r="AM99" s="1694" t="s">
        <v>2292</v>
      </c>
      <c r="AN99" s="1694" t="s">
        <v>2292</v>
      </c>
      <c r="AO99" s="1694" t="s">
        <v>2292</v>
      </c>
      <c r="AP99" s="1694" t="s">
        <v>2292</v>
      </c>
      <c r="AQ99" s="1694" t="s">
        <v>2292</v>
      </c>
      <c r="AR99" s="1694" t="s">
        <v>2292</v>
      </c>
      <c r="AS99" s="1694" t="s">
        <v>2292</v>
      </c>
      <c r="AT99" s="1694" t="s">
        <v>2292</v>
      </c>
      <c r="AU99" s="1694" t="s">
        <v>2292</v>
      </c>
      <c r="AV99" s="1694" t="s">
        <v>2292</v>
      </c>
      <c r="AW99" s="1694" t="s">
        <v>2292</v>
      </c>
      <c r="AX99" s="1694" t="s">
        <v>2292</v>
      </c>
      <c r="AY99" s="1695">
        <v>6.3350774402471987E-3</v>
      </c>
    </row>
    <row r="100" spans="1:51" ht="15.75" thickBot="1" x14ac:dyDescent="0.3">
      <c r="A100" s="1196" t="s">
        <v>700</v>
      </c>
      <c r="B100" s="1187"/>
      <c r="C100" s="1703" t="s">
        <v>2292</v>
      </c>
      <c r="D100" s="1702" t="s">
        <v>2292</v>
      </c>
      <c r="E100" s="1702" t="s">
        <v>2292</v>
      </c>
      <c r="F100" s="1702">
        <v>0.2341384550935719</v>
      </c>
      <c r="G100" s="1702" t="s">
        <v>2292</v>
      </c>
      <c r="H100" s="1701" t="s">
        <v>2292</v>
      </c>
      <c r="I100" s="1703">
        <v>2.2269477289324057E-2</v>
      </c>
      <c r="J100" s="1702" t="s">
        <v>2292</v>
      </c>
      <c r="K100" s="1702">
        <v>2.2886682347861217E-2</v>
      </c>
      <c r="L100" s="1702" t="s">
        <v>2292</v>
      </c>
      <c r="M100" s="1702">
        <v>1.3625097805781652E-2</v>
      </c>
      <c r="N100" s="1702">
        <v>6.8808891780507392E-2</v>
      </c>
      <c r="O100" s="1701" t="s">
        <v>2292</v>
      </c>
      <c r="P100" s="1703" t="s">
        <v>2292</v>
      </c>
      <c r="Q100" s="1702" t="s">
        <v>2292</v>
      </c>
      <c r="R100" s="1702" t="s">
        <v>2292</v>
      </c>
      <c r="S100" s="1702" t="s">
        <v>2292</v>
      </c>
      <c r="T100" s="1702" t="s">
        <v>2292</v>
      </c>
      <c r="U100" s="1702" t="s">
        <v>2292</v>
      </c>
      <c r="V100" s="1702" t="s">
        <v>2292</v>
      </c>
      <c r="W100" s="1702" t="s">
        <v>2292</v>
      </c>
      <c r="X100" s="1702" t="s">
        <v>2292</v>
      </c>
      <c r="Y100" s="1701" t="s">
        <v>2292</v>
      </c>
      <c r="Z100" s="1703" t="s">
        <v>2292</v>
      </c>
      <c r="AA100" s="1702">
        <v>2.8086671977458653E-2</v>
      </c>
      <c r="AB100" s="1702" t="s">
        <v>2292</v>
      </c>
      <c r="AC100" s="1702" t="s">
        <v>2292</v>
      </c>
      <c r="AD100" s="1702" t="s">
        <v>2292</v>
      </c>
      <c r="AE100" s="1702" t="s">
        <v>2292</v>
      </c>
      <c r="AF100" s="1702" t="s">
        <v>2292</v>
      </c>
      <c r="AG100" s="1702">
        <v>4.3179596950108548E-2</v>
      </c>
      <c r="AH100" s="1701" t="s">
        <v>2292</v>
      </c>
      <c r="AI100" s="1703">
        <v>1.0821217850764961E-2</v>
      </c>
      <c r="AJ100" s="1702" t="s">
        <v>2292</v>
      </c>
      <c r="AK100" s="1702" t="s">
        <v>2292</v>
      </c>
      <c r="AL100" s="1702">
        <v>1.9704030114619634E-2</v>
      </c>
      <c r="AM100" s="1702" t="s">
        <v>2292</v>
      </c>
      <c r="AN100" s="1701" t="s">
        <v>2292</v>
      </c>
      <c r="AO100" s="1703" t="s">
        <v>2292</v>
      </c>
      <c r="AP100" s="1701" t="s">
        <v>2292</v>
      </c>
      <c r="AQ100" s="1703" t="s">
        <v>2292</v>
      </c>
      <c r="AR100" s="1702">
        <v>8.4538823310850136E-2</v>
      </c>
      <c r="AS100" s="1702" t="s">
        <v>2292</v>
      </c>
      <c r="AT100" s="1702">
        <v>3.5966797034604737E-2</v>
      </c>
      <c r="AU100" s="1702">
        <v>4.1538501795294114E-2</v>
      </c>
      <c r="AV100" s="1701">
        <v>0.15025681212440986</v>
      </c>
      <c r="AW100" s="1703" t="s">
        <v>2292</v>
      </c>
      <c r="AX100" s="1701">
        <v>1.9646314903666938E-2</v>
      </c>
      <c r="AY100" s="1701">
        <v>1.6889002845161347E-2</v>
      </c>
    </row>
    <row r="101" spans="1:51" ht="15.75" thickBot="1" x14ac:dyDescent="0.3">
      <c r="A101" s="736"/>
      <c r="B101" s="1449" t="s">
        <v>701</v>
      </c>
      <c r="C101" s="1694" t="s">
        <v>2292</v>
      </c>
      <c r="D101" s="1694" t="s">
        <v>2292</v>
      </c>
      <c r="E101" s="1694" t="s">
        <v>2292</v>
      </c>
      <c r="F101" s="1694">
        <v>0.2341384550935719</v>
      </c>
      <c r="G101" s="1694" t="s">
        <v>2292</v>
      </c>
      <c r="H101" s="1694" t="s">
        <v>2292</v>
      </c>
      <c r="I101" s="1694">
        <v>2.2269477289324057E-2</v>
      </c>
      <c r="J101" s="1694" t="s">
        <v>2292</v>
      </c>
      <c r="K101" s="1694">
        <v>2.2886682347861217E-2</v>
      </c>
      <c r="L101" s="1694" t="s">
        <v>2292</v>
      </c>
      <c r="M101" s="1694">
        <v>1.3625097805781652E-2</v>
      </c>
      <c r="N101" s="1694">
        <v>6.8808891780507392E-2</v>
      </c>
      <c r="O101" s="1694" t="s">
        <v>2292</v>
      </c>
      <c r="P101" s="1694" t="s">
        <v>2292</v>
      </c>
      <c r="Q101" s="1694" t="s">
        <v>2292</v>
      </c>
      <c r="R101" s="1694" t="s">
        <v>2292</v>
      </c>
      <c r="S101" s="1694" t="s">
        <v>2292</v>
      </c>
      <c r="T101" s="1694" t="s">
        <v>2292</v>
      </c>
      <c r="U101" s="1694" t="s">
        <v>2292</v>
      </c>
      <c r="V101" s="1694" t="s">
        <v>2292</v>
      </c>
      <c r="W101" s="1694" t="s">
        <v>2292</v>
      </c>
      <c r="X101" s="1694" t="s">
        <v>2292</v>
      </c>
      <c r="Y101" s="1694" t="s">
        <v>2292</v>
      </c>
      <c r="Z101" s="1694" t="s">
        <v>2292</v>
      </c>
      <c r="AA101" s="1694">
        <v>2.8086671977458653E-2</v>
      </c>
      <c r="AB101" s="1694" t="s">
        <v>2292</v>
      </c>
      <c r="AC101" s="1694" t="s">
        <v>2292</v>
      </c>
      <c r="AD101" s="1694" t="s">
        <v>2292</v>
      </c>
      <c r="AE101" s="1694" t="s">
        <v>2292</v>
      </c>
      <c r="AF101" s="1694" t="s">
        <v>2292</v>
      </c>
      <c r="AG101" s="1694">
        <v>4.3179596950108548E-2</v>
      </c>
      <c r="AH101" s="1694" t="s">
        <v>2292</v>
      </c>
      <c r="AI101" s="1694">
        <v>1.0821217850764961E-2</v>
      </c>
      <c r="AJ101" s="1694" t="s">
        <v>2292</v>
      </c>
      <c r="AK101" s="1694" t="s">
        <v>2292</v>
      </c>
      <c r="AL101" s="1694">
        <v>1.9704030114619634E-2</v>
      </c>
      <c r="AM101" s="1694" t="s">
        <v>2292</v>
      </c>
      <c r="AN101" s="1694" t="s">
        <v>2292</v>
      </c>
      <c r="AO101" s="1694" t="s">
        <v>2292</v>
      </c>
      <c r="AP101" s="1694" t="s">
        <v>2292</v>
      </c>
      <c r="AQ101" s="1694" t="s">
        <v>2292</v>
      </c>
      <c r="AR101" s="1694">
        <v>8.4538823310850136E-2</v>
      </c>
      <c r="AS101" s="1694" t="s">
        <v>2292</v>
      </c>
      <c r="AT101" s="1694">
        <v>3.5966797034604737E-2</v>
      </c>
      <c r="AU101" s="1694">
        <v>4.1538501795294114E-2</v>
      </c>
      <c r="AV101" s="1694">
        <v>0.15025681212440986</v>
      </c>
      <c r="AW101" s="1694" t="s">
        <v>2292</v>
      </c>
      <c r="AX101" s="1694">
        <v>1.9646314903666938E-2</v>
      </c>
      <c r="AY101" s="1695">
        <v>1.6889002845161347E-2</v>
      </c>
    </row>
    <row r="102" spans="1:51" ht="15.75" thickBot="1" x14ac:dyDescent="0.3">
      <c r="A102" s="1197" t="s">
        <v>675</v>
      </c>
      <c r="B102" s="1187"/>
      <c r="C102" s="1703">
        <v>6.2602652033958053E-2</v>
      </c>
      <c r="D102" s="1702" t="s">
        <v>2292</v>
      </c>
      <c r="E102" s="1702" t="s">
        <v>2292</v>
      </c>
      <c r="F102" s="1702" t="s">
        <v>2292</v>
      </c>
      <c r="G102" s="1702" t="s">
        <v>2292</v>
      </c>
      <c r="H102" s="1701">
        <v>4.757497221484501E-2</v>
      </c>
      <c r="I102" s="1703">
        <v>1.487127536006708E-2</v>
      </c>
      <c r="J102" s="1702" t="s">
        <v>2292</v>
      </c>
      <c r="K102" s="1702" t="s">
        <v>2292</v>
      </c>
      <c r="L102" s="1702" t="s">
        <v>2292</v>
      </c>
      <c r="M102" s="1702" t="s">
        <v>2292</v>
      </c>
      <c r="N102" s="1702" t="s">
        <v>2292</v>
      </c>
      <c r="O102" s="1701" t="s">
        <v>2292</v>
      </c>
      <c r="P102" s="1703">
        <v>5.0705137789039428E-2</v>
      </c>
      <c r="Q102" s="1702" t="s">
        <v>2292</v>
      </c>
      <c r="R102" s="1702" t="s">
        <v>2292</v>
      </c>
      <c r="S102" s="1702">
        <v>7.0305051814220504E-2</v>
      </c>
      <c r="T102" s="1702" t="s">
        <v>2292</v>
      </c>
      <c r="U102" s="1702" t="s">
        <v>2292</v>
      </c>
      <c r="V102" s="1702">
        <v>7.1292414413587593E-2</v>
      </c>
      <c r="W102" s="1702" t="s">
        <v>2292</v>
      </c>
      <c r="X102" s="1702">
        <v>6.323696237861616E-2</v>
      </c>
      <c r="Y102" s="1701" t="s">
        <v>2292</v>
      </c>
      <c r="Z102" s="1703" t="s">
        <v>2292</v>
      </c>
      <c r="AA102" s="1702">
        <v>6.6017698958090506E-3</v>
      </c>
      <c r="AB102" s="1702" t="s">
        <v>2292</v>
      </c>
      <c r="AC102" s="1702" t="s">
        <v>2292</v>
      </c>
      <c r="AD102" s="1702" t="s">
        <v>2292</v>
      </c>
      <c r="AE102" s="1702" t="s">
        <v>2292</v>
      </c>
      <c r="AF102" s="1702">
        <v>7.1131947123188747E-3</v>
      </c>
      <c r="AG102" s="1702">
        <v>1.3458668723388445E-2</v>
      </c>
      <c r="AH102" s="1701" t="s">
        <v>2292</v>
      </c>
      <c r="AI102" s="1703">
        <v>8.3787833334135323E-2</v>
      </c>
      <c r="AJ102" s="1702" t="s">
        <v>2292</v>
      </c>
      <c r="AK102" s="1702">
        <v>0.13787005430200591</v>
      </c>
      <c r="AL102" s="1702">
        <v>3.4479885540838452E-2</v>
      </c>
      <c r="AM102" s="1702">
        <v>4.9089526341815147E-2</v>
      </c>
      <c r="AN102" s="1701" t="s">
        <v>2292</v>
      </c>
      <c r="AO102" s="1703" t="s">
        <v>2292</v>
      </c>
      <c r="AP102" s="1701" t="s">
        <v>2292</v>
      </c>
      <c r="AQ102" s="1703" t="s">
        <v>2292</v>
      </c>
      <c r="AR102" s="1702">
        <v>4.1096159501052665E-2</v>
      </c>
      <c r="AS102" s="1702" t="s">
        <v>2292</v>
      </c>
      <c r="AT102" s="1702" t="s">
        <v>2292</v>
      </c>
      <c r="AU102" s="1702">
        <v>1.5769802532444564E-2</v>
      </c>
      <c r="AV102" s="1701">
        <v>6.4345272964386373E-3</v>
      </c>
      <c r="AW102" s="1703" t="s">
        <v>2292</v>
      </c>
      <c r="AX102" s="1701">
        <v>0.20581798657482239</v>
      </c>
      <c r="AY102" s="1701">
        <v>2.6553765055561541E-2</v>
      </c>
    </row>
    <row r="103" spans="1:51" x14ac:dyDescent="0.25">
      <c r="A103" s="736"/>
      <c r="B103" s="1324" t="s">
        <v>682</v>
      </c>
      <c r="C103" s="1693" t="s">
        <v>2292</v>
      </c>
      <c r="D103" s="1692" t="s">
        <v>2292</v>
      </c>
      <c r="E103" s="1692" t="s">
        <v>2292</v>
      </c>
      <c r="F103" s="1692" t="s">
        <v>2292</v>
      </c>
      <c r="G103" s="1692" t="s">
        <v>2292</v>
      </c>
      <c r="H103" s="1691" t="s">
        <v>2292</v>
      </c>
      <c r="I103" s="1693">
        <v>1.487127536006708E-2</v>
      </c>
      <c r="J103" s="1692" t="s">
        <v>2292</v>
      </c>
      <c r="K103" s="1692" t="s">
        <v>2292</v>
      </c>
      <c r="L103" s="1692" t="s">
        <v>2292</v>
      </c>
      <c r="M103" s="1692" t="s">
        <v>2292</v>
      </c>
      <c r="N103" s="1692" t="s">
        <v>2292</v>
      </c>
      <c r="O103" s="1691" t="s">
        <v>2292</v>
      </c>
      <c r="P103" s="1693" t="s">
        <v>2292</v>
      </c>
      <c r="Q103" s="1692" t="s">
        <v>2292</v>
      </c>
      <c r="R103" s="1692" t="s">
        <v>2292</v>
      </c>
      <c r="S103" s="1692">
        <v>7.0305051814220504E-2</v>
      </c>
      <c r="T103" s="1692" t="s">
        <v>2292</v>
      </c>
      <c r="U103" s="1692" t="s">
        <v>2292</v>
      </c>
      <c r="V103" s="1692" t="s">
        <v>2292</v>
      </c>
      <c r="W103" s="1692" t="s">
        <v>2292</v>
      </c>
      <c r="X103" s="1692" t="s">
        <v>2292</v>
      </c>
      <c r="Y103" s="1691" t="s">
        <v>2292</v>
      </c>
      <c r="Z103" s="1693" t="s">
        <v>2292</v>
      </c>
      <c r="AA103" s="1692" t="s">
        <v>2292</v>
      </c>
      <c r="AB103" s="1692" t="s">
        <v>2292</v>
      </c>
      <c r="AC103" s="1692" t="s">
        <v>2292</v>
      </c>
      <c r="AD103" s="1692" t="s">
        <v>2292</v>
      </c>
      <c r="AE103" s="1692" t="s">
        <v>2292</v>
      </c>
      <c r="AF103" s="1692" t="s">
        <v>2292</v>
      </c>
      <c r="AG103" s="1692" t="s">
        <v>2292</v>
      </c>
      <c r="AH103" s="1691" t="s">
        <v>2292</v>
      </c>
      <c r="AI103" s="1693" t="s">
        <v>2292</v>
      </c>
      <c r="AJ103" s="1692" t="s">
        <v>2292</v>
      </c>
      <c r="AK103" s="1692" t="s">
        <v>2292</v>
      </c>
      <c r="AL103" s="1692" t="s">
        <v>2292</v>
      </c>
      <c r="AM103" s="1692" t="s">
        <v>2292</v>
      </c>
      <c r="AN103" s="1691" t="s">
        <v>2292</v>
      </c>
      <c r="AO103" s="1693" t="s">
        <v>2292</v>
      </c>
      <c r="AP103" s="1691" t="s">
        <v>2292</v>
      </c>
      <c r="AQ103" s="1693" t="s">
        <v>2292</v>
      </c>
      <c r="AR103" s="1692">
        <v>2.6272648590663601E-2</v>
      </c>
      <c r="AS103" s="1692" t="s">
        <v>2292</v>
      </c>
      <c r="AT103" s="1692" t="s">
        <v>2292</v>
      </c>
      <c r="AU103" s="1692" t="s">
        <v>2292</v>
      </c>
      <c r="AV103" s="1691" t="s">
        <v>2292</v>
      </c>
      <c r="AW103" s="1693" t="s">
        <v>2292</v>
      </c>
      <c r="AX103" s="1691">
        <v>4.0539555291825451E-2</v>
      </c>
      <c r="AY103" s="1691">
        <v>4.0123992806817034E-3</v>
      </c>
    </row>
    <row r="104" spans="1:51" x14ac:dyDescent="0.25">
      <c r="A104" s="736"/>
      <c r="B104" s="1324" t="s">
        <v>578</v>
      </c>
      <c r="C104" s="1693">
        <v>2.9501618610470168E-2</v>
      </c>
      <c r="D104" s="1692" t="s">
        <v>2292</v>
      </c>
      <c r="E104" s="1692" t="s">
        <v>2292</v>
      </c>
      <c r="F104" s="1692" t="s">
        <v>2292</v>
      </c>
      <c r="G104" s="1692" t="s">
        <v>2292</v>
      </c>
      <c r="H104" s="1691">
        <v>1.9562531874473869E-2</v>
      </c>
      <c r="I104" s="1693" t="s">
        <v>2292</v>
      </c>
      <c r="J104" s="1692" t="s">
        <v>2292</v>
      </c>
      <c r="K104" s="1692" t="s">
        <v>2292</v>
      </c>
      <c r="L104" s="1692" t="s">
        <v>2292</v>
      </c>
      <c r="M104" s="1692" t="s">
        <v>2292</v>
      </c>
      <c r="N104" s="1692" t="s">
        <v>2292</v>
      </c>
      <c r="O104" s="1691" t="s">
        <v>2292</v>
      </c>
      <c r="P104" s="1693" t="s">
        <v>2292</v>
      </c>
      <c r="Q104" s="1692" t="s">
        <v>2292</v>
      </c>
      <c r="R104" s="1692" t="s">
        <v>2292</v>
      </c>
      <c r="S104" s="1692" t="s">
        <v>2292</v>
      </c>
      <c r="T104" s="1692" t="s">
        <v>2292</v>
      </c>
      <c r="U104" s="1692" t="s">
        <v>2292</v>
      </c>
      <c r="V104" s="1692" t="s">
        <v>2292</v>
      </c>
      <c r="W104" s="1692" t="s">
        <v>2292</v>
      </c>
      <c r="X104" s="1692" t="s">
        <v>2292</v>
      </c>
      <c r="Y104" s="1691" t="s">
        <v>2292</v>
      </c>
      <c r="Z104" s="1693" t="s">
        <v>2292</v>
      </c>
      <c r="AA104" s="1692" t="s">
        <v>2292</v>
      </c>
      <c r="AB104" s="1692" t="s">
        <v>2292</v>
      </c>
      <c r="AC104" s="1692" t="s">
        <v>2292</v>
      </c>
      <c r="AD104" s="1692" t="s">
        <v>2292</v>
      </c>
      <c r="AE104" s="1692" t="s">
        <v>2292</v>
      </c>
      <c r="AF104" s="1692" t="s">
        <v>2292</v>
      </c>
      <c r="AG104" s="1692" t="s">
        <v>2292</v>
      </c>
      <c r="AH104" s="1691" t="s">
        <v>2292</v>
      </c>
      <c r="AI104" s="1693" t="s">
        <v>2292</v>
      </c>
      <c r="AJ104" s="1692" t="s">
        <v>2292</v>
      </c>
      <c r="AK104" s="1692" t="s">
        <v>2292</v>
      </c>
      <c r="AL104" s="1692" t="s">
        <v>2292</v>
      </c>
      <c r="AM104" s="1692" t="s">
        <v>2292</v>
      </c>
      <c r="AN104" s="1691" t="s">
        <v>2292</v>
      </c>
      <c r="AO104" s="1693" t="s">
        <v>2292</v>
      </c>
      <c r="AP104" s="1691" t="s">
        <v>2292</v>
      </c>
      <c r="AQ104" s="1693" t="s">
        <v>2292</v>
      </c>
      <c r="AR104" s="1692" t="s">
        <v>2292</v>
      </c>
      <c r="AS104" s="1692" t="s">
        <v>2292</v>
      </c>
      <c r="AT104" s="1692" t="s">
        <v>2292</v>
      </c>
      <c r="AU104" s="1692" t="s">
        <v>2292</v>
      </c>
      <c r="AV104" s="1691" t="s">
        <v>2292</v>
      </c>
      <c r="AW104" s="1693" t="s">
        <v>2292</v>
      </c>
      <c r="AX104" s="1691">
        <v>1.1358834067240638E-2</v>
      </c>
      <c r="AY104" s="1691">
        <v>2.0350324462207426E-3</v>
      </c>
    </row>
    <row r="105" spans="1:51" x14ac:dyDescent="0.25">
      <c r="A105" s="736"/>
      <c r="B105" s="1324" t="s">
        <v>607</v>
      </c>
      <c r="C105" s="1693" t="s">
        <v>2292</v>
      </c>
      <c r="D105" s="1692" t="s">
        <v>2292</v>
      </c>
      <c r="E105" s="1692" t="s">
        <v>2292</v>
      </c>
      <c r="F105" s="1692" t="s">
        <v>2292</v>
      </c>
      <c r="G105" s="1692" t="s">
        <v>2292</v>
      </c>
      <c r="H105" s="1691" t="s">
        <v>2292</v>
      </c>
      <c r="I105" s="1693" t="s">
        <v>2292</v>
      </c>
      <c r="J105" s="1692" t="s">
        <v>2292</v>
      </c>
      <c r="K105" s="1692" t="s">
        <v>2292</v>
      </c>
      <c r="L105" s="1692" t="s">
        <v>2292</v>
      </c>
      <c r="M105" s="1692" t="s">
        <v>2292</v>
      </c>
      <c r="N105" s="1692" t="s">
        <v>2292</v>
      </c>
      <c r="O105" s="1691" t="s">
        <v>2292</v>
      </c>
      <c r="P105" s="1693" t="s">
        <v>2292</v>
      </c>
      <c r="Q105" s="1692" t="s">
        <v>2292</v>
      </c>
      <c r="R105" s="1692" t="s">
        <v>2292</v>
      </c>
      <c r="S105" s="1692" t="s">
        <v>2292</v>
      </c>
      <c r="T105" s="1692" t="s">
        <v>2292</v>
      </c>
      <c r="U105" s="1692" t="s">
        <v>2292</v>
      </c>
      <c r="V105" s="1692" t="s">
        <v>2292</v>
      </c>
      <c r="W105" s="1692" t="s">
        <v>2292</v>
      </c>
      <c r="X105" s="1692" t="s">
        <v>2292</v>
      </c>
      <c r="Y105" s="1691" t="s">
        <v>2292</v>
      </c>
      <c r="Z105" s="1693" t="s">
        <v>2292</v>
      </c>
      <c r="AA105" s="1692" t="s">
        <v>2292</v>
      </c>
      <c r="AB105" s="1692" t="s">
        <v>2292</v>
      </c>
      <c r="AC105" s="1692" t="s">
        <v>2292</v>
      </c>
      <c r="AD105" s="1692" t="s">
        <v>2292</v>
      </c>
      <c r="AE105" s="1692" t="s">
        <v>2292</v>
      </c>
      <c r="AF105" s="1692" t="s">
        <v>2292</v>
      </c>
      <c r="AG105" s="1692" t="s">
        <v>2292</v>
      </c>
      <c r="AH105" s="1691" t="s">
        <v>2292</v>
      </c>
      <c r="AI105" s="1693">
        <v>4.2559760233744144E-2</v>
      </c>
      <c r="AJ105" s="1692" t="s">
        <v>2292</v>
      </c>
      <c r="AK105" s="1692">
        <v>3.909054036544464E-2</v>
      </c>
      <c r="AL105" s="1692">
        <v>2.6408513417735299E-2</v>
      </c>
      <c r="AM105" s="1692">
        <v>1.8526987110458436E-2</v>
      </c>
      <c r="AN105" s="1691" t="s">
        <v>2292</v>
      </c>
      <c r="AO105" s="1693" t="s">
        <v>2292</v>
      </c>
      <c r="AP105" s="1691" t="s">
        <v>2292</v>
      </c>
      <c r="AQ105" s="1693" t="s">
        <v>2292</v>
      </c>
      <c r="AR105" s="1692" t="s">
        <v>2292</v>
      </c>
      <c r="AS105" s="1692" t="s">
        <v>2292</v>
      </c>
      <c r="AT105" s="1692" t="s">
        <v>2292</v>
      </c>
      <c r="AU105" s="1692" t="s">
        <v>2292</v>
      </c>
      <c r="AV105" s="1691" t="s">
        <v>2292</v>
      </c>
      <c r="AW105" s="1693" t="s">
        <v>2292</v>
      </c>
      <c r="AX105" s="1691">
        <v>5.6630652365524566E-3</v>
      </c>
      <c r="AY105" s="1691">
        <v>3.6480274763349219E-3</v>
      </c>
    </row>
    <row r="106" spans="1:51" x14ac:dyDescent="0.25">
      <c r="A106" s="736"/>
      <c r="B106" s="1324" t="s">
        <v>582</v>
      </c>
      <c r="C106" s="1693" t="s">
        <v>2292</v>
      </c>
      <c r="D106" s="1692" t="s">
        <v>2292</v>
      </c>
      <c r="E106" s="1692" t="s">
        <v>2292</v>
      </c>
      <c r="F106" s="1692" t="s">
        <v>2292</v>
      </c>
      <c r="G106" s="1692" t="s">
        <v>2292</v>
      </c>
      <c r="H106" s="1691" t="s">
        <v>2292</v>
      </c>
      <c r="I106" s="1693" t="s">
        <v>2292</v>
      </c>
      <c r="J106" s="1692" t="s">
        <v>2292</v>
      </c>
      <c r="K106" s="1692" t="s">
        <v>2292</v>
      </c>
      <c r="L106" s="1692" t="s">
        <v>2292</v>
      </c>
      <c r="M106" s="1692" t="s">
        <v>2292</v>
      </c>
      <c r="N106" s="1692" t="s">
        <v>2292</v>
      </c>
      <c r="O106" s="1691" t="s">
        <v>2292</v>
      </c>
      <c r="P106" s="1693">
        <v>4.599641536898684E-2</v>
      </c>
      <c r="Q106" s="1692" t="s">
        <v>2292</v>
      </c>
      <c r="R106" s="1692" t="s">
        <v>2292</v>
      </c>
      <c r="S106" s="1692" t="s">
        <v>2292</v>
      </c>
      <c r="T106" s="1692" t="s">
        <v>2292</v>
      </c>
      <c r="U106" s="1692" t="s">
        <v>2292</v>
      </c>
      <c r="V106" s="1692">
        <v>7.0351681604258573E-2</v>
      </c>
      <c r="W106" s="1692" t="s">
        <v>2292</v>
      </c>
      <c r="X106" s="1692">
        <v>6.323696237861616E-2</v>
      </c>
      <c r="Y106" s="1691" t="s">
        <v>2292</v>
      </c>
      <c r="Z106" s="1693" t="s">
        <v>2292</v>
      </c>
      <c r="AA106" s="1692" t="s">
        <v>2292</v>
      </c>
      <c r="AB106" s="1692" t="s">
        <v>2292</v>
      </c>
      <c r="AC106" s="1692" t="s">
        <v>2292</v>
      </c>
      <c r="AD106" s="1692" t="s">
        <v>2292</v>
      </c>
      <c r="AE106" s="1692" t="s">
        <v>2292</v>
      </c>
      <c r="AF106" s="1692" t="s">
        <v>2292</v>
      </c>
      <c r="AG106" s="1692" t="s">
        <v>2292</v>
      </c>
      <c r="AH106" s="1691" t="s">
        <v>2292</v>
      </c>
      <c r="AI106" s="1693" t="s">
        <v>2292</v>
      </c>
      <c r="AJ106" s="1692" t="s">
        <v>2292</v>
      </c>
      <c r="AK106" s="1692" t="s">
        <v>2292</v>
      </c>
      <c r="AL106" s="1692" t="s">
        <v>2292</v>
      </c>
      <c r="AM106" s="1692" t="s">
        <v>2292</v>
      </c>
      <c r="AN106" s="1691" t="s">
        <v>2292</v>
      </c>
      <c r="AO106" s="1693" t="s">
        <v>2292</v>
      </c>
      <c r="AP106" s="1691" t="s">
        <v>2292</v>
      </c>
      <c r="AQ106" s="1693" t="s">
        <v>2292</v>
      </c>
      <c r="AR106" s="1692" t="s">
        <v>2292</v>
      </c>
      <c r="AS106" s="1692" t="s">
        <v>2292</v>
      </c>
      <c r="AT106" s="1692" t="s">
        <v>2292</v>
      </c>
      <c r="AU106" s="1692" t="s">
        <v>2292</v>
      </c>
      <c r="AV106" s="1691" t="s">
        <v>2292</v>
      </c>
      <c r="AW106" s="1693" t="s">
        <v>2292</v>
      </c>
      <c r="AX106" s="1691">
        <v>1.6962757505894724E-2</v>
      </c>
      <c r="AY106" s="1691">
        <v>2.91651738558229E-3</v>
      </c>
    </row>
    <row r="107" spans="1:51" x14ac:dyDescent="0.25">
      <c r="A107" s="736"/>
      <c r="B107" s="1324" t="s">
        <v>583</v>
      </c>
      <c r="C107" s="1693" t="s">
        <v>2292</v>
      </c>
      <c r="D107" s="1692" t="s">
        <v>2292</v>
      </c>
      <c r="E107" s="1692" t="s">
        <v>2292</v>
      </c>
      <c r="F107" s="1692" t="s">
        <v>2292</v>
      </c>
      <c r="G107" s="1692" t="s">
        <v>2292</v>
      </c>
      <c r="H107" s="1691" t="s">
        <v>2292</v>
      </c>
      <c r="I107" s="1693" t="s">
        <v>2292</v>
      </c>
      <c r="J107" s="1692" t="s">
        <v>2292</v>
      </c>
      <c r="K107" s="1692" t="s">
        <v>2292</v>
      </c>
      <c r="L107" s="1692" t="s">
        <v>2292</v>
      </c>
      <c r="M107" s="1692" t="s">
        <v>2292</v>
      </c>
      <c r="N107" s="1692" t="s">
        <v>2292</v>
      </c>
      <c r="O107" s="1691" t="s">
        <v>2292</v>
      </c>
      <c r="P107" s="1693">
        <v>4.7087224200525911E-3</v>
      </c>
      <c r="Q107" s="1692" t="s">
        <v>2292</v>
      </c>
      <c r="R107" s="1692" t="s">
        <v>2292</v>
      </c>
      <c r="S107" s="1692" t="s">
        <v>2292</v>
      </c>
      <c r="T107" s="1692" t="s">
        <v>2292</v>
      </c>
      <c r="U107" s="1692" t="s">
        <v>2292</v>
      </c>
      <c r="V107" s="1692" t="s">
        <v>2292</v>
      </c>
      <c r="W107" s="1692" t="s">
        <v>2292</v>
      </c>
      <c r="X107" s="1692" t="s">
        <v>2292</v>
      </c>
      <c r="Y107" s="1691" t="s">
        <v>2292</v>
      </c>
      <c r="Z107" s="1693" t="s">
        <v>2292</v>
      </c>
      <c r="AA107" s="1692" t="s">
        <v>2292</v>
      </c>
      <c r="AB107" s="1692" t="s">
        <v>2292</v>
      </c>
      <c r="AC107" s="1692" t="s">
        <v>2292</v>
      </c>
      <c r="AD107" s="1692" t="s">
        <v>2292</v>
      </c>
      <c r="AE107" s="1692" t="s">
        <v>2292</v>
      </c>
      <c r="AF107" s="1692" t="s">
        <v>2292</v>
      </c>
      <c r="AG107" s="1692">
        <v>5.9965417806821851E-4</v>
      </c>
      <c r="AH107" s="1691" t="s">
        <v>2292</v>
      </c>
      <c r="AI107" s="1693" t="s">
        <v>2292</v>
      </c>
      <c r="AJ107" s="1692" t="s">
        <v>2292</v>
      </c>
      <c r="AK107" s="1692" t="s">
        <v>2292</v>
      </c>
      <c r="AL107" s="1692" t="s">
        <v>2292</v>
      </c>
      <c r="AM107" s="1692" t="s">
        <v>2292</v>
      </c>
      <c r="AN107" s="1691" t="s">
        <v>2292</v>
      </c>
      <c r="AO107" s="1693" t="s">
        <v>2292</v>
      </c>
      <c r="AP107" s="1691" t="s">
        <v>2292</v>
      </c>
      <c r="AQ107" s="1693" t="s">
        <v>2292</v>
      </c>
      <c r="AR107" s="1692" t="s">
        <v>2292</v>
      </c>
      <c r="AS107" s="1692" t="s">
        <v>2292</v>
      </c>
      <c r="AT107" s="1692" t="s">
        <v>2292</v>
      </c>
      <c r="AU107" s="1692" t="s">
        <v>2292</v>
      </c>
      <c r="AV107" s="1691" t="s">
        <v>2292</v>
      </c>
      <c r="AW107" s="1693" t="s">
        <v>2292</v>
      </c>
      <c r="AX107" s="1691">
        <v>2.8345015134914602E-2</v>
      </c>
      <c r="AY107" s="1691">
        <v>1.3943510070000614E-3</v>
      </c>
    </row>
    <row r="108" spans="1:51" x14ac:dyDescent="0.25">
      <c r="A108" s="736"/>
      <c r="B108" s="1324" t="s">
        <v>592</v>
      </c>
      <c r="C108" s="1693" t="s">
        <v>2292</v>
      </c>
      <c r="D108" s="1692" t="s">
        <v>2292</v>
      </c>
      <c r="E108" s="1692" t="s">
        <v>2292</v>
      </c>
      <c r="F108" s="1692" t="s">
        <v>2292</v>
      </c>
      <c r="G108" s="1692" t="s">
        <v>2292</v>
      </c>
      <c r="H108" s="1691" t="s">
        <v>2292</v>
      </c>
      <c r="I108" s="1693" t="s">
        <v>2292</v>
      </c>
      <c r="J108" s="1692" t="s">
        <v>2292</v>
      </c>
      <c r="K108" s="1692" t="s">
        <v>2292</v>
      </c>
      <c r="L108" s="1692" t="s">
        <v>2292</v>
      </c>
      <c r="M108" s="1692" t="s">
        <v>2292</v>
      </c>
      <c r="N108" s="1692" t="s">
        <v>2292</v>
      </c>
      <c r="O108" s="1691" t="s">
        <v>2292</v>
      </c>
      <c r="P108" s="1693" t="s">
        <v>2292</v>
      </c>
      <c r="Q108" s="1692" t="s">
        <v>2292</v>
      </c>
      <c r="R108" s="1692" t="s">
        <v>2292</v>
      </c>
      <c r="S108" s="1692" t="s">
        <v>2292</v>
      </c>
      <c r="T108" s="1692" t="s">
        <v>2292</v>
      </c>
      <c r="U108" s="1692" t="s">
        <v>2292</v>
      </c>
      <c r="V108" s="1692" t="s">
        <v>2292</v>
      </c>
      <c r="W108" s="1692" t="s">
        <v>2292</v>
      </c>
      <c r="X108" s="1692" t="s">
        <v>2292</v>
      </c>
      <c r="Y108" s="1691" t="s">
        <v>2292</v>
      </c>
      <c r="Z108" s="1693" t="s">
        <v>2292</v>
      </c>
      <c r="AA108" s="1692" t="s">
        <v>2292</v>
      </c>
      <c r="AB108" s="1692" t="s">
        <v>2292</v>
      </c>
      <c r="AC108" s="1692" t="s">
        <v>2292</v>
      </c>
      <c r="AD108" s="1692" t="s">
        <v>2292</v>
      </c>
      <c r="AE108" s="1692" t="s">
        <v>2292</v>
      </c>
      <c r="AF108" s="1692" t="s">
        <v>2292</v>
      </c>
      <c r="AG108" s="1692" t="s">
        <v>2292</v>
      </c>
      <c r="AH108" s="1691" t="s">
        <v>2292</v>
      </c>
      <c r="AI108" s="1693" t="s">
        <v>2292</v>
      </c>
      <c r="AJ108" s="1692" t="s">
        <v>2292</v>
      </c>
      <c r="AK108" s="1692">
        <v>5.0254728052113617E-2</v>
      </c>
      <c r="AL108" s="1692" t="s">
        <v>2292</v>
      </c>
      <c r="AM108" s="1692" t="s">
        <v>2292</v>
      </c>
      <c r="AN108" s="1691" t="s">
        <v>2292</v>
      </c>
      <c r="AO108" s="1693" t="s">
        <v>2292</v>
      </c>
      <c r="AP108" s="1691" t="s">
        <v>2292</v>
      </c>
      <c r="AQ108" s="1693" t="s">
        <v>2292</v>
      </c>
      <c r="AR108" s="1692" t="s">
        <v>2292</v>
      </c>
      <c r="AS108" s="1692" t="s">
        <v>2292</v>
      </c>
      <c r="AT108" s="1692" t="s">
        <v>2292</v>
      </c>
      <c r="AU108" s="1692" t="s">
        <v>2292</v>
      </c>
      <c r="AV108" s="1691" t="s">
        <v>2292</v>
      </c>
      <c r="AW108" s="1693" t="s">
        <v>2292</v>
      </c>
      <c r="AX108" s="1691">
        <v>1.344337863780411E-2</v>
      </c>
      <c r="AY108" s="1691">
        <v>1.5838765515322165E-3</v>
      </c>
    </row>
    <row r="109" spans="1:51" x14ac:dyDescent="0.25">
      <c r="A109" s="736"/>
      <c r="B109" s="1324" t="s">
        <v>588</v>
      </c>
      <c r="C109" s="1693" t="s">
        <v>2292</v>
      </c>
      <c r="D109" s="1692" t="s">
        <v>2292</v>
      </c>
      <c r="E109" s="1692" t="s">
        <v>2292</v>
      </c>
      <c r="F109" s="1692" t="s">
        <v>2292</v>
      </c>
      <c r="G109" s="1692" t="s">
        <v>2292</v>
      </c>
      <c r="H109" s="1691" t="s">
        <v>2292</v>
      </c>
      <c r="I109" s="1693" t="s">
        <v>2292</v>
      </c>
      <c r="J109" s="1692" t="s">
        <v>2292</v>
      </c>
      <c r="K109" s="1692" t="s">
        <v>2292</v>
      </c>
      <c r="L109" s="1692" t="s">
        <v>2292</v>
      </c>
      <c r="M109" s="1692" t="s">
        <v>2292</v>
      </c>
      <c r="N109" s="1692" t="s">
        <v>2292</v>
      </c>
      <c r="O109" s="1691" t="s">
        <v>2292</v>
      </c>
      <c r="P109" s="1693" t="s">
        <v>2292</v>
      </c>
      <c r="Q109" s="1692" t="s">
        <v>2292</v>
      </c>
      <c r="R109" s="1692" t="s">
        <v>2292</v>
      </c>
      <c r="S109" s="1692" t="s">
        <v>2292</v>
      </c>
      <c r="T109" s="1692" t="s">
        <v>2292</v>
      </c>
      <c r="U109" s="1692" t="s">
        <v>2292</v>
      </c>
      <c r="V109" s="1692">
        <v>9.4073280932901408E-4</v>
      </c>
      <c r="W109" s="1692" t="s">
        <v>2292</v>
      </c>
      <c r="X109" s="1692" t="s">
        <v>2292</v>
      </c>
      <c r="Y109" s="1691" t="s">
        <v>2292</v>
      </c>
      <c r="Z109" s="1693" t="s">
        <v>2292</v>
      </c>
      <c r="AA109" s="1692">
        <v>3.3188600014714643E-3</v>
      </c>
      <c r="AB109" s="1692" t="s">
        <v>2292</v>
      </c>
      <c r="AC109" s="1692" t="s">
        <v>2292</v>
      </c>
      <c r="AD109" s="1692" t="s">
        <v>2292</v>
      </c>
      <c r="AE109" s="1692" t="s">
        <v>2292</v>
      </c>
      <c r="AF109" s="1692" t="s">
        <v>2292</v>
      </c>
      <c r="AG109" s="1692">
        <v>4.6280999944987187E-3</v>
      </c>
      <c r="AH109" s="1691" t="s">
        <v>2292</v>
      </c>
      <c r="AI109" s="1693">
        <v>4.1228073100391172E-2</v>
      </c>
      <c r="AJ109" s="1692" t="s">
        <v>2292</v>
      </c>
      <c r="AK109" s="1692">
        <v>4.8524785884447669E-2</v>
      </c>
      <c r="AL109" s="1692">
        <v>8.0713721231031529E-3</v>
      </c>
      <c r="AM109" s="1692">
        <v>3.0562539231356715E-2</v>
      </c>
      <c r="AN109" s="1691" t="s">
        <v>2292</v>
      </c>
      <c r="AO109" s="1693" t="s">
        <v>2292</v>
      </c>
      <c r="AP109" s="1691" t="s">
        <v>2292</v>
      </c>
      <c r="AQ109" s="1693" t="s">
        <v>2292</v>
      </c>
      <c r="AR109" s="1692" t="s">
        <v>2292</v>
      </c>
      <c r="AS109" s="1692" t="s">
        <v>2292</v>
      </c>
      <c r="AT109" s="1692" t="s">
        <v>2292</v>
      </c>
      <c r="AU109" s="1692">
        <v>1.5769802532444564E-2</v>
      </c>
      <c r="AV109" s="1691" t="s">
        <v>2292</v>
      </c>
      <c r="AW109" s="1693" t="s">
        <v>2292</v>
      </c>
      <c r="AX109" s="1691">
        <v>2.2553171824376893E-2</v>
      </c>
      <c r="AY109" s="1691">
        <v>4.9946341963612393E-3</v>
      </c>
    </row>
    <row r="110" spans="1:51" x14ac:dyDescent="0.25">
      <c r="A110" s="736"/>
      <c r="B110" s="1324" t="s">
        <v>612</v>
      </c>
      <c r="C110" s="1693">
        <v>3.3101033423487879E-2</v>
      </c>
      <c r="D110" s="1692" t="s">
        <v>2292</v>
      </c>
      <c r="E110" s="1692" t="s">
        <v>2292</v>
      </c>
      <c r="F110" s="1692" t="s">
        <v>2292</v>
      </c>
      <c r="G110" s="1692" t="s">
        <v>2292</v>
      </c>
      <c r="H110" s="1691">
        <v>2.8012440340371141E-2</v>
      </c>
      <c r="I110" s="1693" t="s">
        <v>2292</v>
      </c>
      <c r="J110" s="1692" t="s">
        <v>2292</v>
      </c>
      <c r="K110" s="1692" t="s">
        <v>2292</v>
      </c>
      <c r="L110" s="1692" t="s">
        <v>2292</v>
      </c>
      <c r="M110" s="1692" t="s">
        <v>2292</v>
      </c>
      <c r="N110" s="1692" t="s">
        <v>2292</v>
      </c>
      <c r="O110" s="1691" t="s">
        <v>2292</v>
      </c>
      <c r="P110" s="1693" t="s">
        <v>2292</v>
      </c>
      <c r="Q110" s="1692" t="s">
        <v>2292</v>
      </c>
      <c r="R110" s="1692" t="s">
        <v>2292</v>
      </c>
      <c r="S110" s="1692" t="s">
        <v>2292</v>
      </c>
      <c r="T110" s="1692" t="s">
        <v>2292</v>
      </c>
      <c r="U110" s="1692" t="s">
        <v>2292</v>
      </c>
      <c r="V110" s="1692" t="s">
        <v>2292</v>
      </c>
      <c r="W110" s="1692" t="s">
        <v>2292</v>
      </c>
      <c r="X110" s="1692" t="s">
        <v>2292</v>
      </c>
      <c r="Y110" s="1691" t="s">
        <v>2292</v>
      </c>
      <c r="Z110" s="1693" t="s">
        <v>2292</v>
      </c>
      <c r="AA110" s="1692">
        <v>3.2829098943375863E-3</v>
      </c>
      <c r="AB110" s="1692" t="s">
        <v>2292</v>
      </c>
      <c r="AC110" s="1692" t="s">
        <v>2292</v>
      </c>
      <c r="AD110" s="1692" t="s">
        <v>2292</v>
      </c>
      <c r="AE110" s="1692" t="s">
        <v>2292</v>
      </c>
      <c r="AF110" s="1692">
        <v>7.1131947123188747E-3</v>
      </c>
      <c r="AG110" s="1692">
        <v>8.2309145508215071E-3</v>
      </c>
      <c r="AH110" s="1691" t="s">
        <v>2292</v>
      </c>
      <c r="AI110" s="1693" t="s">
        <v>2292</v>
      </c>
      <c r="AJ110" s="1692" t="s">
        <v>2292</v>
      </c>
      <c r="AK110" s="1692" t="s">
        <v>2292</v>
      </c>
      <c r="AL110" s="1692" t="s">
        <v>2292</v>
      </c>
      <c r="AM110" s="1692" t="s">
        <v>2292</v>
      </c>
      <c r="AN110" s="1691" t="s">
        <v>2292</v>
      </c>
      <c r="AO110" s="1693" t="s">
        <v>2292</v>
      </c>
      <c r="AP110" s="1691" t="s">
        <v>2292</v>
      </c>
      <c r="AQ110" s="1693" t="s">
        <v>2292</v>
      </c>
      <c r="AR110" s="1692" t="s">
        <v>2292</v>
      </c>
      <c r="AS110" s="1692" t="s">
        <v>2292</v>
      </c>
      <c r="AT110" s="1692" t="s">
        <v>2292</v>
      </c>
      <c r="AU110" s="1692" t="s">
        <v>2292</v>
      </c>
      <c r="AV110" s="1691" t="s">
        <v>2292</v>
      </c>
      <c r="AW110" s="1693" t="s">
        <v>2292</v>
      </c>
      <c r="AX110" s="1691" t="s">
        <v>2292</v>
      </c>
      <c r="AY110" s="1691">
        <v>2.5638365925976531E-3</v>
      </c>
    </row>
    <row r="111" spans="1:51" ht="15.75" thickBot="1" x14ac:dyDescent="0.3">
      <c r="A111" s="736"/>
      <c r="B111" s="1324" t="s">
        <v>591</v>
      </c>
      <c r="C111" s="1693" t="s">
        <v>2292</v>
      </c>
      <c r="D111" s="1692" t="s">
        <v>2292</v>
      </c>
      <c r="E111" s="1692" t="s">
        <v>2292</v>
      </c>
      <c r="F111" s="1692" t="s">
        <v>2292</v>
      </c>
      <c r="G111" s="1692" t="s">
        <v>2292</v>
      </c>
      <c r="H111" s="1691" t="s">
        <v>2292</v>
      </c>
      <c r="I111" s="1693" t="s">
        <v>2292</v>
      </c>
      <c r="J111" s="1692" t="s">
        <v>2292</v>
      </c>
      <c r="K111" s="1692" t="s">
        <v>2292</v>
      </c>
      <c r="L111" s="1692" t="s">
        <v>2292</v>
      </c>
      <c r="M111" s="1692" t="s">
        <v>2292</v>
      </c>
      <c r="N111" s="1692" t="s">
        <v>2292</v>
      </c>
      <c r="O111" s="1691" t="s">
        <v>2292</v>
      </c>
      <c r="P111" s="1693" t="s">
        <v>2292</v>
      </c>
      <c r="Q111" s="1692" t="s">
        <v>2292</v>
      </c>
      <c r="R111" s="1692" t="s">
        <v>2292</v>
      </c>
      <c r="S111" s="1692" t="s">
        <v>2292</v>
      </c>
      <c r="T111" s="1692" t="s">
        <v>2292</v>
      </c>
      <c r="U111" s="1692" t="s">
        <v>2292</v>
      </c>
      <c r="V111" s="1692" t="s">
        <v>2292</v>
      </c>
      <c r="W111" s="1692" t="s">
        <v>2292</v>
      </c>
      <c r="X111" s="1692" t="s">
        <v>2292</v>
      </c>
      <c r="Y111" s="1691" t="s">
        <v>2292</v>
      </c>
      <c r="Z111" s="1693" t="s">
        <v>2292</v>
      </c>
      <c r="AA111" s="1692" t="s">
        <v>2292</v>
      </c>
      <c r="AB111" s="1692" t="s">
        <v>2292</v>
      </c>
      <c r="AC111" s="1692" t="s">
        <v>2292</v>
      </c>
      <c r="AD111" s="1692" t="s">
        <v>2292</v>
      </c>
      <c r="AE111" s="1692" t="s">
        <v>2292</v>
      </c>
      <c r="AF111" s="1692" t="s">
        <v>2292</v>
      </c>
      <c r="AG111" s="1692" t="s">
        <v>2292</v>
      </c>
      <c r="AH111" s="1691" t="s">
        <v>2292</v>
      </c>
      <c r="AI111" s="1693" t="s">
        <v>2292</v>
      </c>
      <c r="AJ111" s="1692" t="s">
        <v>2292</v>
      </c>
      <c r="AK111" s="1692" t="s">
        <v>2292</v>
      </c>
      <c r="AL111" s="1692" t="s">
        <v>2292</v>
      </c>
      <c r="AM111" s="1692" t="s">
        <v>2292</v>
      </c>
      <c r="AN111" s="1691" t="s">
        <v>2292</v>
      </c>
      <c r="AO111" s="1693" t="s">
        <v>2292</v>
      </c>
      <c r="AP111" s="1691" t="s">
        <v>2292</v>
      </c>
      <c r="AQ111" s="1693" t="s">
        <v>2292</v>
      </c>
      <c r="AR111" s="1692">
        <v>1.4823510910389068E-2</v>
      </c>
      <c r="AS111" s="1692" t="s">
        <v>2292</v>
      </c>
      <c r="AT111" s="1692" t="s">
        <v>2292</v>
      </c>
      <c r="AU111" s="1692" t="s">
        <v>2292</v>
      </c>
      <c r="AV111" s="1691">
        <v>6.4345272964386373E-3</v>
      </c>
      <c r="AW111" s="1693" t="s">
        <v>2292</v>
      </c>
      <c r="AX111" s="1691">
        <v>6.6952208876213504E-2</v>
      </c>
      <c r="AY111" s="1691">
        <v>3.405090119250713E-3</v>
      </c>
    </row>
    <row r="112" spans="1:51" ht="15.75" thickBot="1" x14ac:dyDescent="0.3">
      <c r="A112" s="1198" t="s">
        <v>677</v>
      </c>
      <c r="B112" s="1187"/>
      <c r="C112" s="1703">
        <v>6.3896175130143409E-2</v>
      </c>
      <c r="D112" s="1702" t="s">
        <v>2292</v>
      </c>
      <c r="E112" s="1702" t="s">
        <v>2292</v>
      </c>
      <c r="F112" s="1702" t="s">
        <v>2292</v>
      </c>
      <c r="G112" s="1702">
        <v>6.5439585035273612E-2</v>
      </c>
      <c r="H112" s="1701">
        <v>4.8414933979381923E-2</v>
      </c>
      <c r="I112" s="1703">
        <v>3.4304286714455065E-3</v>
      </c>
      <c r="J112" s="1702" t="s">
        <v>2292</v>
      </c>
      <c r="K112" s="1702">
        <v>6.7918807827508851E-4</v>
      </c>
      <c r="L112" s="1702" t="s">
        <v>2292</v>
      </c>
      <c r="M112" s="1702">
        <v>5.3957118964383594E-3</v>
      </c>
      <c r="N112" s="1702" t="s">
        <v>2292</v>
      </c>
      <c r="O112" s="1701" t="s">
        <v>2292</v>
      </c>
      <c r="P112" s="1703" t="s">
        <v>2292</v>
      </c>
      <c r="Q112" s="1702" t="s">
        <v>2292</v>
      </c>
      <c r="R112" s="1702" t="s">
        <v>2292</v>
      </c>
      <c r="S112" s="1702" t="s">
        <v>2292</v>
      </c>
      <c r="T112" s="1702" t="s">
        <v>2292</v>
      </c>
      <c r="U112" s="1702" t="s">
        <v>2292</v>
      </c>
      <c r="V112" s="1702" t="s">
        <v>2292</v>
      </c>
      <c r="W112" s="1702" t="s">
        <v>2292</v>
      </c>
      <c r="X112" s="1702" t="s">
        <v>2292</v>
      </c>
      <c r="Y112" s="1701" t="s">
        <v>2292</v>
      </c>
      <c r="Z112" s="1703" t="s">
        <v>2292</v>
      </c>
      <c r="AA112" s="1702" t="s">
        <v>2292</v>
      </c>
      <c r="AB112" s="1702" t="s">
        <v>2292</v>
      </c>
      <c r="AC112" s="1702" t="s">
        <v>2292</v>
      </c>
      <c r="AD112" s="1702" t="s">
        <v>2292</v>
      </c>
      <c r="AE112" s="1702" t="s">
        <v>2292</v>
      </c>
      <c r="AF112" s="1702" t="s">
        <v>2292</v>
      </c>
      <c r="AG112" s="1702" t="s">
        <v>2292</v>
      </c>
      <c r="AH112" s="1701" t="s">
        <v>2292</v>
      </c>
      <c r="AI112" s="1703" t="s">
        <v>2292</v>
      </c>
      <c r="AJ112" s="1702" t="s">
        <v>2292</v>
      </c>
      <c r="AK112" s="1702">
        <v>6.7546770834858702E-2</v>
      </c>
      <c r="AL112" s="1702" t="s">
        <v>2292</v>
      </c>
      <c r="AM112" s="1702">
        <v>2.0185605722396464E-2</v>
      </c>
      <c r="AN112" s="1701" t="s">
        <v>2292</v>
      </c>
      <c r="AO112" s="1703" t="s">
        <v>2292</v>
      </c>
      <c r="AP112" s="1701" t="s">
        <v>2292</v>
      </c>
      <c r="AQ112" s="1703">
        <v>1.2778847490525925E-3</v>
      </c>
      <c r="AR112" s="1702">
        <v>3.0922242201458835E-3</v>
      </c>
      <c r="AS112" s="1702" t="s">
        <v>2292</v>
      </c>
      <c r="AT112" s="1702">
        <v>1.9977199444762652E-3</v>
      </c>
      <c r="AU112" s="1702" t="s">
        <v>2292</v>
      </c>
      <c r="AV112" s="1701" t="s">
        <v>2292</v>
      </c>
      <c r="AW112" s="1703" t="s">
        <v>2292</v>
      </c>
      <c r="AX112" s="1701" t="s">
        <v>2292</v>
      </c>
      <c r="AY112" s="1701">
        <v>6.3954755909356314E-3</v>
      </c>
    </row>
    <row r="113" spans="1:51" x14ac:dyDescent="0.25">
      <c r="A113" s="736"/>
      <c r="B113" s="736" t="s">
        <v>716</v>
      </c>
      <c r="C113" s="1697" t="s">
        <v>2292</v>
      </c>
      <c r="D113" s="1696" t="s">
        <v>2292</v>
      </c>
      <c r="E113" s="1696" t="s">
        <v>2292</v>
      </c>
      <c r="F113" s="1696" t="s">
        <v>2292</v>
      </c>
      <c r="G113" s="1696" t="s">
        <v>2292</v>
      </c>
      <c r="H113" s="1695" t="s">
        <v>2292</v>
      </c>
      <c r="I113" s="1697" t="s">
        <v>2292</v>
      </c>
      <c r="J113" s="1696" t="s">
        <v>2292</v>
      </c>
      <c r="K113" s="1696" t="s">
        <v>2292</v>
      </c>
      <c r="L113" s="1696" t="s">
        <v>2292</v>
      </c>
      <c r="M113" s="1696" t="s">
        <v>2292</v>
      </c>
      <c r="N113" s="1696" t="s">
        <v>2292</v>
      </c>
      <c r="O113" s="1695" t="s">
        <v>2292</v>
      </c>
      <c r="P113" s="1697" t="s">
        <v>2292</v>
      </c>
      <c r="Q113" s="1696" t="s">
        <v>2292</v>
      </c>
      <c r="R113" s="1696" t="s">
        <v>2292</v>
      </c>
      <c r="S113" s="1696" t="s">
        <v>2292</v>
      </c>
      <c r="T113" s="1696" t="s">
        <v>2292</v>
      </c>
      <c r="U113" s="1696" t="s">
        <v>2292</v>
      </c>
      <c r="V113" s="1696" t="s">
        <v>2292</v>
      </c>
      <c r="W113" s="1696" t="s">
        <v>2292</v>
      </c>
      <c r="X113" s="1696" t="s">
        <v>2292</v>
      </c>
      <c r="Y113" s="1695" t="s">
        <v>2292</v>
      </c>
      <c r="Z113" s="1697" t="s">
        <v>2292</v>
      </c>
      <c r="AA113" s="1696" t="s">
        <v>2292</v>
      </c>
      <c r="AB113" s="1696" t="s">
        <v>2292</v>
      </c>
      <c r="AC113" s="1696" t="s">
        <v>2292</v>
      </c>
      <c r="AD113" s="1696" t="s">
        <v>2292</v>
      </c>
      <c r="AE113" s="1696" t="s">
        <v>2292</v>
      </c>
      <c r="AF113" s="1696" t="s">
        <v>2292</v>
      </c>
      <c r="AG113" s="1696" t="s">
        <v>2292</v>
      </c>
      <c r="AH113" s="1695" t="s">
        <v>2292</v>
      </c>
      <c r="AI113" s="1697" t="s">
        <v>2292</v>
      </c>
      <c r="AJ113" s="1696" t="s">
        <v>2292</v>
      </c>
      <c r="AK113" s="1696" t="s">
        <v>2292</v>
      </c>
      <c r="AL113" s="1696" t="s">
        <v>2292</v>
      </c>
      <c r="AM113" s="1696" t="s">
        <v>2292</v>
      </c>
      <c r="AN113" s="1695" t="s">
        <v>2292</v>
      </c>
      <c r="AO113" s="1697" t="s">
        <v>2292</v>
      </c>
      <c r="AP113" s="1695" t="s">
        <v>2292</v>
      </c>
      <c r="AQ113" s="1697" t="s">
        <v>2292</v>
      </c>
      <c r="AR113" s="1696">
        <v>1.9177304576242261E-3</v>
      </c>
      <c r="AS113" s="1696" t="s">
        <v>2292</v>
      </c>
      <c r="AT113" s="1696">
        <v>1.9977199444762652E-3</v>
      </c>
      <c r="AU113" s="1696" t="s">
        <v>2292</v>
      </c>
      <c r="AV113" s="1695" t="s">
        <v>2292</v>
      </c>
      <c r="AW113" s="1697" t="s">
        <v>2292</v>
      </c>
      <c r="AX113" s="1695" t="s">
        <v>2292</v>
      </c>
      <c r="AY113" s="1695">
        <v>6.4709872044153122E-5</v>
      </c>
    </row>
    <row r="114" spans="1:51" x14ac:dyDescent="0.25">
      <c r="A114" s="736"/>
      <c r="B114" s="736" t="s">
        <v>1842</v>
      </c>
      <c r="C114" s="1697" t="s">
        <v>2292</v>
      </c>
      <c r="D114" s="1696" t="s">
        <v>2292</v>
      </c>
      <c r="E114" s="1696" t="s">
        <v>2292</v>
      </c>
      <c r="F114" s="1696" t="s">
        <v>2292</v>
      </c>
      <c r="G114" s="1696" t="s">
        <v>2292</v>
      </c>
      <c r="H114" s="1695" t="s">
        <v>2292</v>
      </c>
      <c r="I114" s="1697" t="s">
        <v>2292</v>
      </c>
      <c r="J114" s="1696" t="s">
        <v>2292</v>
      </c>
      <c r="K114" s="1696" t="s">
        <v>2292</v>
      </c>
      <c r="L114" s="1696" t="s">
        <v>2292</v>
      </c>
      <c r="M114" s="1696" t="s">
        <v>2292</v>
      </c>
      <c r="N114" s="1696" t="s">
        <v>2292</v>
      </c>
      <c r="O114" s="1695" t="s">
        <v>2292</v>
      </c>
      <c r="P114" s="1697" t="s">
        <v>2292</v>
      </c>
      <c r="Q114" s="1696" t="s">
        <v>2292</v>
      </c>
      <c r="R114" s="1696" t="s">
        <v>2292</v>
      </c>
      <c r="S114" s="1696" t="s">
        <v>2292</v>
      </c>
      <c r="T114" s="1696" t="s">
        <v>2292</v>
      </c>
      <c r="U114" s="1696" t="s">
        <v>2292</v>
      </c>
      <c r="V114" s="1696" t="s">
        <v>2292</v>
      </c>
      <c r="W114" s="1696" t="s">
        <v>2292</v>
      </c>
      <c r="X114" s="1696" t="s">
        <v>2292</v>
      </c>
      <c r="Y114" s="1695" t="s">
        <v>2292</v>
      </c>
      <c r="Z114" s="1697" t="s">
        <v>2292</v>
      </c>
      <c r="AA114" s="1696" t="s">
        <v>2292</v>
      </c>
      <c r="AB114" s="1696" t="s">
        <v>2292</v>
      </c>
      <c r="AC114" s="1696" t="s">
        <v>2292</v>
      </c>
      <c r="AD114" s="1696" t="s">
        <v>2292</v>
      </c>
      <c r="AE114" s="1696" t="s">
        <v>2292</v>
      </c>
      <c r="AF114" s="1696" t="s">
        <v>2292</v>
      </c>
      <c r="AG114" s="1696" t="s">
        <v>2292</v>
      </c>
      <c r="AH114" s="1695" t="s">
        <v>2292</v>
      </c>
      <c r="AI114" s="1697" t="s">
        <v>2292</v>
      </c>
      <c r="AJ114" s="1696" t="s">
        <v>2292</v>
      </c>
      <c r="AK114" s="1696" t="s">
        <v>2292</v>
      </c>
      <c r="AL114" s="1696" t="s">
        <v>2292</v>
      </c>
      <c r="AM114" s="1696" t="s">
        <v>2292</v>
      </c>
      <c r="AN114" s="1695" t="s">
        <v>2292</v>
      </c>
      <c r="AO114" s="1697" t="s">
        <v>2292</v>
      </c>
      <c r="AP114" s="1695" t="s">
        <v>2292</v>
      </c>
      <c r="AQ114" s="1697">
        <v>1.2778847490525925E-3</v>
      </c>
      <c r="AR114" s="1696">
        <v>1.1744937625216576E-3</v>
      </c>
      <c r="AS114" s="1696" t="s">
        <v>2292</v>
      </c>
      <c r="AT114" s="1696" t="s">
        <v>2292</v>
      </c>
      <c r="AU114" s="1696" t="s">
        <v>2292</v>
      </c>
      <c r="AV114" s="1695" t="s">
        <v>2292</v>
      </c>
      <c r="AW114" s="1697" t="s">
        <v>2292</v>
      </c>
      <c r="AX114" s="1695" t="s">
        <v>2292</v>
      </c>
      <c r="AY114" s="1695">
        <v>3.9211064167509876E-5</v>
      </c>
    </row>
    <row r="115" spans="1:51" x14ac:dyDescent="0.25">
      <c r="A115" s="736"/>
      <c r="B115" s="736" t="s">
        <v>827</v>
      </c>
      <c r="C115" s="1697">
        <v>6.3896175130143409E-2</v>
      </c>
      <c r="D115" s="1696" t="s">
        <v>2292</v>
      </c>
      <c r="E115" s="1696" t="s">
        <v>2292</v>
      </c>
      <c r="F115" s="1696" t="s">
        <v>2292</v>
      </c>
      <c r="G115" s="1696" t="s">
        <v>2292</v>
      </c>
      <c r="H115" s="1695">
        <v>2.3230247309058698E-2</v>
      </c>
      <c r="I115" s="1697">
        <v>1.3609162347181392E-3</v>
      </c>
      <c r="J115" s="1696" t="s">
        <v>2292</v>
      </c>
      <c r="K115" s="1696" t="s">
        <v>2292</v>
      </c>
      <c r="L115" s="1696" t="s">
        <v>2292</v>
      </c>
      <c r="M115" s="1696" t="s">
        <v>2292</v>
      </c>
      <c r="N115" s="1696" t="s">
        <v>2292</v>
      </c>
      <c r="O115" s="1695" t="s">
        <v>2292</v>
      </c>
      <c r="P115" s="1697" t="s">
        <v>2292</v>
      </c>
      <c r="Q115" s="1696" t="s">
        <v>2292</v>
      </c>
      <c r="R115" s="1696" t="s">
        <v>2292</v>
      </c>
      <c r="S115" s="1696" t="s">
        <v>2292</v>
      </c>
      <c r="T115" s="1696" t="s">
        <v>2292</v>
      </c>
      <c r="U115" s="1696" t="s">
        <v>2292</v>
      </c>
      <c r="V115" s="1696" t="s">
        <v>2292</v>
      </c>
      <c r="W115" s="1696" t="s">
        <v>2292</v>
      </c>
      <c r="X115" s="1696" t="s">
        <v>2292</v>
      </c>
      <c r="Y115" s="1695" t="s">
        <v>2292</v>
      </c>
      <c r="Z115" s="1697" t="s">
        <v>2292</v>
      </c>
      <c r="AA115" s="1696" t="s">
        <v>2292</v>
      </c>
      <c r="AB115" s="1696" t="s">
        <v>2292</v>
      </c>
      <c r="AC115" s="1696" t="s">
        <v>2292</v>
      </c>
      <c r="AD115" s="1696" t="s">
        <v>2292</v>
      </c>
      <c r="AE115" s="1696" t="s">
        <v>2292</v>
      </c>
      <c r="AF115" s="1696" t="s">
        <v>2292</v>
      </c>
      <c r="AG115" s="1696" t="s">
        <v>2292</v>
      </c>
      <c r="AH115" s="1695" t="s">
        <v>2292</v>
      </c>
      <c r="AI115" s="1697" t="s">
        <v>2292</v>
      </c>
      <c r="AJ115" s="1696" t="s">
        <v>2292</v>
      </c>
      <c r="AK115" s="1696" t="s">
        <v>2292</v>
      </c>
      <c r="AL115" s="1696" t="s">
        <v>2292</v>
      </c>
      <c r="AM115" s="1696" t="s">
        <v>2292</v>
      </c>
      <c r="AN115" s="1695" t="s">
        <v>2292</v>
      </c>
      <c r="AO115" s="1697" t="s">
        <v>2292</v>
      </c>
      <c r="AP115" s="1695" t="s">
        <v>2292</v>
      </c>
      <c r="AQ115" s="1697" t="s">
        <v>2292</v>
      </c>
      <c r="AR115" s="1696" t="s">
        <v>2292</v>
      </c>
      <c r="AS115" s="1696" t="s">
        <v>2292</v>
      </c>
      <c r="AT115" s="1696" t="s">
        <v>2292</v>
      </c>
      <c r="AU115" s="1696" t="s">
        <v>2292</v>
      </c>
      <c r="AV115" s="1695" t="s">
        <v>2292</v>
      </c>
      <c r="AW115" s="1697" t="s">
        <v>2292</v>
      </c>
      <c r="AX115" s="1695" t="s">
        <v>2292</v>
      </c>
      <c r="AY115" s="1695">
        <v>2.332185084164828E-3</v>
      </c>
    </row>
    <row r="116" spans="1:51" x14ac:dyDescent="0.25">
      <c r="A116" s="736"/>
      <c r="B116" s="736" t="s">
        <v>829</v>
      </c>
      <c r="C116" s="1697" t="s">
        <v>2292</v>
      </c>
      <c r="D116" s="1696" t="s">
        <v>2292</v>
      </c>
      <c r="E116" s="1696" t="s">
        <v>2292</v>
      </c>
      <c r="F116" s="1696" t="s">
        <v>2292</v>
      </c>
      <c r="G116" s="1696" t="s">
        <v>2292</v>
      </c>
      <c r="H116" s="1695">
        <v>9.1399537914675644E-3</v>
      </c>
      <c r="I116" s="1697" t="s">
        <v>2292</v>
      </c>
      <c r="J116" s="1696" t="s">
        <v>2292</v>
      </c>
      <c r="K116" s="1696" t="s">
        <v>2292</v>
      </c>
      <c r="L116" s="1696" t="s">
        <v>2292</v>
      </c>
      <c r="M116" s="1696" t="s">
        <v>2292</v>
      </c>
      <c r="N116" s="1696" t="s">
        <v>2292</v>
      </c>
      <c r="O116" s="1695" t="s">
        <v>2292</v>
      </c>
      <c r="P116" s="1697" t="s">
        <v>2292</v>
      </c>
      <c r="Q116" s="1696" t="s">
        <v>2292</v>
      </c>
      <c r="R116" s="1696" t="s">
        <v>2292</v>
      </c>
      <c r="S116" s="1696" t="s">
        <v>2292</v>
      </c>
      <c r="T116" s="1696" t="s">
        <v>2292</v>
      </c>
      <c r="U116" s="1696" t="s">
        <v>2292</v>
      </c>
      <c r="V116" s="1696" t="s">
        <v>2292</v>
      </c>
      <c r="W116" s="1696" t="s">
        <v>2292</v>
      </c>
      <c r="X116" s="1696" t="s">
        <v>2292</v>
      </c>
      <c r="Y116" s="1695" t="s">
        <v>2292</v>
      </c>
      <c r="Z116" s="1697" t="s">
        <v>2292</v>
      </c>
      <c r="AA116" s="1696" t="s">
        <v>2292</v>
      </c>
      <c r="AB116" s="1696" t="s">
        <v>2292</v>
      </c>
      <c r="AC116" s="1696" t="s">
        <v>2292</v>
      </c>
      <c r="AD116" s="1696" t="s">
        <v>2292</v>
      </c>
      <c r="AE116" s="1696" t="s">
        <v>2292</v>
      </c>
      <c r="AF116" s="1696" t="s">
        <v>2292</v>
      </c>
      <c r="AG116" s="1696" t="s">
        <v>2292</v>
      </c>
      <c r="AH116" s="1695" t="s">
        <v>2292</v>
      </c>
      <c r="AI116" s="1697" t="s">
        <v>2292</v>
      </c>
      <c r="AJ116" s="1696" t="s">
        <v>2292</v>
      </c>
      <c r="AK116" s="1696" t="s">
        <v>2292</v>
      </c>
      <c r="AL116" s="1696" t="s">
        <v>2292</v>
      </c>
      <c r="AM116" s="1696" t="s">
        <v>2292</v>
      </c>
      <c r="AN116" s="1695" t="s">
        <v>2292</v>
      </c>
      <c r="AO116" s="1697" t="s">
        <v>2292</v>
      </c>
      <c r="AP116" s="1695" t="s">
        <v>2292</v>
      </c>
      <c r="AQ116" s="1697" t="s">
        <v>2292</v>
      </c>
      <c r="AR116" s="1696" t="s">
        <v>2292</v>
      </c>
      <c r="AS116" s="1696" t="s">
        <v>2292</v>
      </c>
      <c r="AT116" s="1696" t="s">
        <v>2292</v>
      </c>
      <c r="AU116" s="1696" t="s">
        <v>2292</v>
      </c>
      <c r="AV116" s="1695" t="s">
        <v>2292</v>
      </c>
      <c r="AW116" s="1697" t="s">
        <v>2292</v>
      </c>
      <c r="AX116" s="1695" t="s">
        <v>2292</v>
      </c>
      <c r="AY116" s="1695">
        <v>4.6967673328131965E-4</v>
      </c>
    </row>
    <row r="117" spans="1:51" x14ac:dyDescent="0.25">
      <c r="A117" s="736"/>
      <c r="B117" s="736" t="s">
        <v>675</v>
      </c>
      <c r="C117" s="1697" t="s">
        <v>2292</v>
      </c>
      <c r="D117" s="1696" t="s">
        <v>2292</v>
      </c>
      <c r="E117" s="1696" t="s">
        <v>2292</v>
      </c>
      <c r="F117" s="1696" t="s">
        <v>2292</v>
      </c>
      <c r="G117" s="1696">
        <v>6.5439585035273612E-2</v>
      </c>
      <c r="H117" s="1695">
        <v>1.6044732878855664E-2</v>
      </c>
      <c r="I117" s="1697" t="s">
        <v>2292</v>
      </c>
      <c r="J117" s="1696" t="s">
        <v>2292</v>
      </c>
      <c r="K117" s="1696" t="s">
        <v>2292</v>
      </c>
      <c r="L117" s="1696" t="s">
        <v>2292</v>
      </c>
      <c r="M117" s="1696" t="s">
        <v>2292</v>
      </c>
      <c r="N117" s="1696" t="s">
        <v>2292</v>
      </c>
      <c r="O117" s="1695" t="s">
        <v>2292</v>
      </c>
      <c r="P117" s="1697" t="s">
        <v>2292</v>
      </c>
      <c r="Q117" s="1696" t="s">
        <v>2292</v>
      </c>
      <c r="R117" s="1696" t="s">
        <v>2292</v>
      </c>
      <c r="S117" s="1696" t="s">
        <v>2292</v>
      </c>
      <c r="T117" s="1696" t="s">
        <v>2292</v>
      </c>
      <c r="U117" s="1696" t="s">
        <v>2292</v>
      </c>
      <c r="V117" s="1696" t="s">
        <v>2292</v>
      </c>
      <c r="W117" s="1696" t="s">
        <v>2292</v>
      </c>
      <c r="X117" s="1696" t="s">
        <v>2292</v>
      </c>
      <c r="Y117" s="1695" t="s">
        <v>2292</v>
      </c>
      <c r="Z117" s="1697" t="s">
        <v>2292</v>
      </c>
      <c r="AA117" s="1696" t="s">
        <v>2292</v>
      </c>
      <c r="AB117" s="1696" t="s">
        <v>2292</v>
      </c>
      <c r="AC117" s="1696" t="s">
        <v>2292</v>
      </c>
      <c r="AD117" s="1696" t="s">
        <v>2292</v>
      </c>
      <c r="AE117" s="1696" t="s">
        <v>2292</v>
      </c>
      <c r="AF117" s="1696" t="s">
        <v>2292</v>
      </c>
      <c r="AG117" s="1696" t="s">
        <v>2292</v>
      </c>
      <c r="AH117" s="1695" t="s">
        <v>2292</v>
      </c>
      <c r="AI117" s="1697" t="s">
        <v>2292</v>
      </c>
      <c r="AJ117" s="1696" t="s">
        <v>2292</v>
      </c>
      <c r="AK117" s="1696" t="s">
        <v>2292</v>
      </c>
      <c r="AL117" s="1696" t="s">
        <v>2292</v>
      </c>
      <c r="AM117" s="1696" t="s">
        <v>2292</v>
      </c>
      <c r="AN117" s="1695" t="s">
        <v>2292</v>
      </c>
      <c r="AO117" s="1697" t="s">
        <v>2292</v>
      </c>
      <c r="AP117" s="1695" t="s">
        <v>2292</v>
      </c>
      <c r="AQ117" s="1697" t="s">
        <v>2292</v>
      </c>
      <c r="AR117" s="1696" t="s">
        <v>2292</v>
      </c>
      <c r="AS117" s="1696" t="s">
        <v>2292</v>
      </c>
      <c r="AT117" s="1696" t="s">
        <v>2292</v>
      </c>
      <c r="AU117" s="1696" t="s">
        <v>2292</v>
      </c>
      <c r="AV117" s="1695" t="s">
        <v>2292</v>
      </c>
      <c r="AW117" s="1697" t="s">
        <v>2292</v>
      </c>
      <c r="AX117" s="1695" t="s">
        <v>2292</v>
      </c>
      <c r="AY117" s="1695">
        <v>9.9899017695315477E-4</v>
      </c>
    </row>
    <row r="118" spans="1:51" x14ac:dyDescent="0.25">
      <c r="A118" s="736"/>
      <c r="B118" s="736" t="s">
        <v>832</v>
      </c>
      <c r="C118" s="1697" t="s">
        <v>2292</v>
      </c>
      <c r="D118" s="1696" t="s">
        <v>2292</v>
      </c>
      <c r="E118" s="1696" t="s">
        <v>2292</v>
      </c>
      <c r="F118" s="1696" t="s">
        <v>2292</v>
      </c>
      <c r="G118" s="1696" t="s">
        <v>2292</v>
      </c>
      <c r="H118" s="1695" t="s">
        <v>2292</v>
      </c>
      <c r="I118" s="1697">
        <v>1.0957343764452176E-3</v>
      </c>
      <c r="J118" s="1696" t="s">
        <v>2292</v>
      </c>
      <c r="K118" s="1696">
        <v>6.7918807827508851E-4</v>
      </c>
      <c r="L118" s="1696" t="s">
        <v>2292</v>
      </c>
      <c r="M118" s="1696">
        <v>5.3957118964383594E-3</v>
      </c>
      <c r="N118" s="1696" t="s">
        <v>2292</v>
      </c>
      <c r="O118" s="1695" t="s">
        <v>2292</v>
      </c>
      <c r="P118" s="1697" t="s">
        <v>2292</v>
      </c>
      <c r="Q118" s="1696" t="s">
        <v>2292</v>
      </c>
      <c r="R118" s="1696" t="s">
        <v>2292</v>
      </c>
      <c r="S118" s="1696" t="s">
        <v>2292</v>
      </c>
      <c r="T118" s="1696" t="s">
        <v>2292</v>
      </c>
      <c r="U118" s="1696" t="s">
        <v>2292</v>
      </c>
      <c r="V118" s="1696" t="s">
        <v>2292</v>
      </c>
      <c r="W118" s="1696" t="s">
        <v>2292</v>
      </c>
      <c r="X118" s="1696" t="s">
        <v>2292</v>
      </c>
      <c r="Y118" s="1695" t="s">
        <v>2292</v>
      </c>
      <c r="Z118" s="1697" t="s">
        <v>2292</v>
      </c>
      <c r="AA118" s="1696" t="s">
        <v>2292</v>
      </c>
      <c r="AB118" s="1696" t="s">
        <v>2292</v>
      </c>
      <c r="AC118" s="1696" t="s">
        <v>2292</v>
      </c>
      <c r="AD118" s="1696" t="s">
        <v>2292</v>
      </c>
      <c r="AE118" s="1696" t="s">
        <v>2292</v>
      </c>
      <c r="AF118" s="1696" t="s">
        <v>2292</v>
      </c>
      <c r="AG118" s="1696" t="s">
        <v>2292</v>
      </c>
      <c r="AH118" s="1695" t="s">
        <v>2292</v>
      </c>
      <c r="AI118" s="1697" t="s">
        <v>2292</v>
      </c>
      <c r="AJ118" s="1696" t="s">
        <v>2292</v>
      </c>
      <c r="AK118" s="1696" t="s">
        <v>2292</v>
      </c>
      <c r="AL118" s="1696" t="s">
        <v>2292</v>
      </c>
      <c r="AM118" s="1696" t="s">
        <v>2292</v>
      </c>
      <c r="AN118" s="1695" t="s">
        <v>2292</v>
      </c>
      <c r="AO118" s="1697" t="s">
        <v>2292</v>
      </c>
      <c r="AP118" s="1695" t="s">
        <v>2292</v>
      </c>
      <c r="AQ118" s="1697" t="s">
        <v>2292</v>
      </c>
      <c r="AR118" s="1696" t="s">
        <v>2292</v>
      </c>
      <c r="AS118" s="1696" t="s">
        <v>2292</v>
      </c>
      <c r="AT118" s="1696" t="s">
        <v>2292</v>
      </c>
      <c r="AU118" s="1696" t="s">
        <v>2292</v>
      </c>
      <c r="AV118" s="1695" t="s">
        <v>2292</v>
      </c>
      <c r="AW118" s="1697" t="s">
        <v>2292</v>
      </c>
      <c r="AX118" s="1695" t="s">
        <v>2292</v>
      </c>
      <c r="AY118" s="1695">
        <v>1.8563980779273901E-4</v>
      </c>
    </row>
    <row r="119" spans="1:51" x14ac:dyDescent="0.25">
      <c r="A119" s="736"/>
      <c r="B119" s="736" t="s">
        <v>678</v>
      </c>
      <c r="C119" s="1697" t="s">
        <v>2292</v>
      </c>
      <c r="D119" s="1696" t="s">
        <v>2292</v>
      </c>
      <c r="E119" s="1696" t="s">
        <v>2292</v>
      </c>
      <c r="F119" s="1696" t="s">
        <v>2292</v>
      </c>
      <c r="G119" s="1696" t="s">
        <v>2292</v>
      </c>
      <c r="H119" s="1695" t="s">
        <v>2292</v>
      </c>
      <c r="I119" s="1697">
        <v>9.7377806028214973E-4</v>
      </c>
      <c r="J119" s="1696" t="s">
        <v>2292</v>
      </c>
      <c r="K119" s="1696" t="s">
        <v>2292</v>
      </c>
      <c r="L119" s="1696" t="s">
        <v>2292</v>
      </c>
      <c r="M119" s="1696" t="s">
        <v>2292</v>
      </c>
      <c r="N119" s="1696" t="s">
        <v>2292</v>
      </c>
      <c r="O119" s="1695" t="s">
        <v>2292</v>
      </c>
      <c r="P119" s="1697" t="s">
        <v>2292</v>
      </c>
      <c r="Q119" s="1696" t="s">
        <v>2292</v>
      </c>
      <c r="R119" s="1696" t="s">
        <v>2292</v>
      </c>
      <c r="S119" s="1696" t="s">
        <v>2292</v>
      </c>
      <c r="T119" s="1696" t="s">
        <v>2292</v>
      </c>
      <c r="U119" s="1696" t="s">
        <v>2292</v>
      </c>
      <c r="V119" s="1696" t="s">
        <v>2292</v>
      </c>
      <c r="W119" s="1696" t="s">
        <v>2292</v>
      </c>
      <c r="X119" s="1696" t="s">
        <v>2292</v>
      </c>
      <c r="Y119" s="1695" t="s">
        <v>2292</v>
      </c>
      <c r="Z119" s="1697" t="s">
        <v>2292</v>
      </c>
      <c r="AA119" s="1696" t="s">
        <v>2292</v>
      </c>
      <c r="AB119" s="1696" t="s">
        <v>2292</v>
      </c>
      <c r="AC119" s="1696" t="s">
        <v>2292</v>
      </c>
      <c r="AD119" s="1696" t="s">
        <v>2292</v>
      </c>
      <c r="AE119" s="1696" t="s">
        <v>2292</v>
      </c>
      <c r="AF119" s="1696" t="s">
        <v>2292</v>
      </c>
      <c r="AG119" s="1696" t="s">
        <v>2292</v>
      </c>
      <c r="AH119" s="1695" t="s">
        <v>2292</v>
      </c>
      <c r="AI119" s="1697" t="s">
        <v>2292</v>
      </c>
      <c r="AJ119" s="1696" t="s">
        <v>2292</v>
      </c>
      <c r="AK119" s="1696" t="s">
        <v>2292</v>
      </c>
      <c r="AL119" s="1696" t="s">
        <v>2292</v>
      </c>
      <c r="AM119" s="1696" t="s">
        <v>2292</v>
      </c>
      <c r="AN119" s="1695" t="s">
        <v>2292</v>
      </c>
      <c r="AO119" s="1697" t="s">
        <v>2292</v>
      </c>
      <c r="AP119" s="1695" t="s">
        <v>2292</v>
      </c>
      <c r="AQ119" s="1697" t="s">
        <v>2292</v>
      </c>
      <c r="AR119" s="1696" t="s">
        <v>2292</v>
      </c>
      <c r="AS119" s="1696" t="s">
        <v>2292</v>
      </c>
      <c r="AT119" s="1696" t="s">
        <v>2292</v>
      </c>
      <c r="AU119" s="1696" t="s">
        <v>2292</v>
      </c>
      <c r="AV119" s="1695" t="s">
        <v>2292</v>
      </c>
      <c r="AW119" s="1697" t="s">
        <v>2292</v>
      </c>
      <c r="AX119" s="1695" t="s">
        <v>2292</v>
      </c>
      <c r="AY119" s="1695">
        <v>1.6409883239905491E-5</v>
      </c>
    </row>
    <row r="120" spans="1:51" ht="15.75" thickBot="1" x14ac:dyDescent="0.3">
      <c r="A120" s="736"/>
      <c r="B120" s="736" t="s">
        <v>719</v>
      </c>
      <c r="C120" s="1697" t="s">
        <v>2292</v>
      </c>
      <c r="D120" s="1696" t="s">
        <v>2292</v>
      </c>
      <c r="E120" s="1696" t="s">
        <v>2292</v>
      </c>
      <c r="F120" s="1696" t="s">
        <v>2292</v>
      </c>
      <c r="G120" s="1696" t="s">
        <v>2292</v>
      </c>
      <c r="H120" s="1695" t="s">
        <v>2292</v>
      </c>
      <c r="I120" s="1697" t="s">
        <v>2292</v>
      </c>
      <c r="J120" s="1696" t="s">
        <v>2292</v>
      </c>
      <c r="K120" s="1696" t="s">
        <v>2292</v>
      </c>
      <c r="L120" s="1696" t="s">
        <v>2292</v>
      </c>
      <c r="M120" s="1696" t="s">
        <v>2292</v>
      </c>
      <c r="N120" s="1696" t="s">
        <v>2292</v>
      </c>
      <c r="O120" s="1695" t="s">
        <v>2292</v>
      </c>
      <c r="P120" s="1697" t="s">
        <v>2292</v>
      </c>
      <c r="Q120" s="1696" t="s">
        <v>2292</v>
      </c>
      <c r="R120" s="1696" t="s">
        <v>2292</v>
      </c>
      <c r="S120" s="1696" t="s">
        <v>2292</v>
      </c>
      <c r="T120" s="1696" t="s">
        <v>2292</v>
      </c>
      <c r="U120" s="1696" t="s">
        <v>2292</v>
      </c>
      <c r="V120" s="1696" t="s">
        <v>2292</v>
      </c>
      <c r="W120" s="1696" t="s">
        <v>2292</v>
      </c>
      <c r="X120" s="1696" t="s">
        <v>2292</v>
      </c>
      <c r="Y120" s="1695" t="s">
        <v>2292</v>
      </c>
      <c r="Z120" s="1697" t="s">
        <v>2292</v>
      </c>
      <c r="AA120" s="1696" t="s">
        <v>2292</v>
      </c>
      <c r="AB120" s="1696" t="s">
        <v>2292</v>
      </c>
      <c r="AC120" s="1696" t="s">
        <v>2292</v>
      </c>
      <c r="AD120" s="1696" t="s">
        <v>2292</v>
      </c>
      <c r="AE120" s="1696" t="s">
        <v>2292</v>
      </c>
      <c r="AF120" s="1696" t="s">
        <v>2292</v>
      </c>
      <c r="AG120" s="1696" t="s">
        <v>2292</v>
      </c>
      <c r="AH120" s="1695" t="s">
        <v>2292</v>
      </c>
      <c r="AI120" s="1697" t="s">
        <v>2292</v>
      </c>
      <c r="AJ120" s="1696" t="s">
        <v>2292</v>
      </c>
      <c r="AK120" s="1696">
        <v>6.7546770834858702E-2</v>
      </c>
      <c r="AL120" s="1696" t="s">
        <v>2292</v>
      </c>
      <c r="AM120" s="1696">
        <v>2.0185605722396464E-2</v>
      </c>
      <c r="AN120" s="1695" t="s">
        <v>2292</v>
      </c>
      <c r="AO120" s="1697" t="s">
        <v>2292</v>
      </c>
      <c r="AP120" s="1695" t="s">
        <v>2292</v>
      </c>
      <c r="AQ120" s="1697" t="s">
        <v>2292</v>
      </c>
      <c r="AR120" s="1696" t="s">
        <v>2292</v>
      </c>
      <c r="AS120" s="1696" t="s">
        <v>2292</v>
      </c>
      <c r="AT120" s="1696" t="s">
        <v>2292</v>
      </c>
      <c r="AU120" s="1696" t="s">
        <v>2292</v>
      </c>
      <c r="AV120" s="1695" t="s">
        <v>2292</v>
      </c>
      <c r="AW120" s="1697" t="s">
        <v>2292</v>
      </c>
      <c r="AX120" s="1695" t="s">
        <v>2292</v>
      </c>
      <c r="AY120" s="1695">
        <v>2.2886529692920216E-3</v>
      </c>
    </row>
    <row r="121" spans="1:51" ht="15.75" thickBot="1" x14ac:dyDescent="0.3">
      <c r="A121" s="2038" t="s">
        <v>1645</v>
      </c>
      <c r="B121" s="2039"/>
      <c r="C121" s="1703">
        <v>0.68501131398613957</v>
      </c>
      <c r="D121" s="1702">
        <v>0.74614912740263073</v>
      </c>
      <c r="E121" s="1702">
        <v>0.60763348771904491</v>
      </c>
      <c r="F121" s="1702">
        <v>0.93778194375429424</v>
      </c>
      <c r="G121" s="1702">
        <v>0.90506519515556871</v>
      </c>
      <c r="H121" s="1701">
        <v>0.86924993936964534</v>
      </c>
      <c r="I121" s="1703">
        <v>0.93302863012024406</v>
      </c>
      <c r="J121" s="1702">
        <v>0.6739527160965918</v>
      </c>
      <c r="K121" s="1702">
        <v>0.89647869790980361</v>
      </c>
      <c r="L121" s="1702">
        <v>0.45111626662194632</v>
      </c>
      <c r="M121" s="1702">
        <v>0.87444011186595061</v>
      </c>
      <c r="N121" s="1702">
        <v>0.6874261980651909</v>
      </c>
      <c r="O121" s="1701">
        <v>0.60393622055900986</v>
      </c>
      <c r="P121" s="1703">
        <v>0.80434844597621769</v>
      </c>
      <c r="Q121" s="1702">
        <v>0.88027588333550089</v>
      </c>
      <c r="R121" s="1702">
        <v>0.58540117558154248</v>
      </c>
      <c r="S121" s="1702">
        <v>0.85117417927308991</v>
      </c>
      <c r="T121" s="1702">
        <v>0.75615638318741152</v>
      </c>
      <c r="U121" s="1702">
        <v>0.85459998922711988</v>
      </c>
      <c r="V121" s="1702">
        <v>0.91026349173187682</v>
      </c>
      <c r="W121" s="1702">
        <v>0.81700885330255113</v>
      </c>
      <c r="X121" s="1702">
        <v>0.8225420553585765</v>
      </c>
      <c r="Y121" s="1701">
        <v>0.88050665909779069</v>
      </c>
      <c r="Z121" s="1703">
        <v>0.78224290112071793</v>
      </c>
      <c r="AA121" s="1702">
        <v>0.54400854321621506</v>
      </c>
      <c r="AB121" s="1702">
        <v>0.72438088791718558</v>
      </c>
      <c r="AC121" s="1702">
        <v>0.63392627149056802</v>
      </c>
      <c r="AD121" s="1702">
        <v>0.91575049568176914</v>
      </c>
      <c r="AE121" s="1702">
        <v>0.64607958462883219</v>
      </c>
      <c r="AF121" s="1702">
        <v>0.89144956951236343</v>
      </c>
      <c r="AG121" s="1702">
        <v>0.76084883227854405</v>
      </c>
      <c r="AH121" s="1701">
        <v>0.84397077307350654</v>
      </c>
      <c r="AI121" s="1703">
        <v>0.88012079830366596</v>
      </c>
      <c r="AJ121" s="1702">
        <v>0.38093564229465582</v>
      </c>
      <c r="AK121" s="1702">
        <v>0.97248993536203043</v>
      </c>
      <c r="AL121" s="1702">
        <v>0.39338107768351271</v>
      </c>
      <c r="AM121" s="1702">
        <v>0.71349506307215116</v>
      </c>
      <c r="AN121" s="1701">
        <v>0.78136146814329666</v>
      </c>
      <c r="AO121" s="1703" t="s">
        <v>2292</v>
      </c>
      <c r="AP121" s="1701" t="s">
        <v>2292</v>
      </c>
      <c r="AQ121" s="1703">
        <v>0.61868550016115131</v>
      </c>
      <c r="AR121" s="1702">
        <v>0.74284750911297459</v>
      </c>
      <c r="AS121" s="1702">
        <v>0.80625018192937037</v>
      </c>
      <c r="AT121" s="1702">
        <v>0.84800195734896644</v>
      </c>
      <c r="AU121" s="1702">
        <v>0.65981068031812085</v>
      </c>
      <c r="AV121" s="1701">
        <v>0.93201616663328379</v>
      </c>
      <c r="AW121" s="1703">
        <v>0.40975530880799965</v>
      </c>
      <c r="AX121" s="1701">
        <v>0.79520419565411615</v>
      </c>
      <c r="AY121" s="1701">
        <v>0.73315440947902544</v>
      </c>
    </row>
    <row r="122" spans="1:51" x14ac:dyDescent="0.25">
      <c r="A122" s="2027" t="s">
        <v>833</v>
      </c>
      <c r="B122" s="2027"/>
      <c r="C122" s="1690" t="s">
        <v>2292</v>
      </c>
      <c r="D122" s="1689">
        <v>2.3339045397643064E-2</v>
      </c>
      <c r="E122" s="1689">
        <v>4.7486563670093726E-2</v>
      </c>
      <c r="F122" s="1689" t="s">
        <v>2292</v>
      </c>
      <c r="G122" s="1689" t="s">
        <v>2292</v>
      </c>
      <c r="H122" s="1688" t="s">
        <v>2292</v>
      </c>
      <c r="I122" s="1690" t="s">
        <v>2292</v>
      </c>
      <c r="J122" s="1689">
        <v>0.1969617254422846</v>
      </c>
      <c r="K122" s="1689" t="s">
        <v>2292</v>
      </c>
      <c r="L122" s="1689">
        <v>0.2236891899156811</v>
      </c>
      <c r="M122" s="1689" t="s">
        <v>2292</v>
      </c>
      <c r="N122" s="1689" t="s">
        <v>2292</v>
      </c>
      <c r="O122" s="1688">
        <v>0.14307064903491107</v>
      </c>
      <c r="P122" s="1690" t="s">
        <v>2292</v>
      </c>
      <c r="Q122" s="1689" t="s">
        <v>2292</v>
      </c>
      <c r="R122" s="1689">
        <v>1.8382648048217382E-3</v>
      </c>
      <c r="S122" s="1689" t="s">
        <v>2292</v>
      </c>
      <c r="T122" s="1689">
        <v>5.5583508360037961E-2</v>
      </c>
      <c r="U122" s="1689">
        <v>1.8931931727997342E-2</v>
      </c>
      <c r="V122" s="1689" t="s">
        <v>2292</v>
      </c>
      <c r="W122" s="1689">
        <v>4.8168825376931478E-2</v>
      </c>
      <c r="X122" s="1689" t="s">
        <v>2292</v>
      </c>
      <c r="Y122" s="1688">
        <v>4.9890727469021817E-2</v>
      </c>
      <c r="Z122" s="1690" t="s">
        <v>2292</v>
      </c>
      <c r="AA122" s="1689" t="s">
        <v>2292</v>
      </c>
      <c r="AB122" s="1689">
        <v>0.1166265375798396</v>
      </c>
      <c r="AC122" s="1689">
        <v>0.15131058497698527</v>
      </c>
      <c r="AD122" s="1689" t="s">
        <v>2292</v>
      </c>
      <c r="AE122" s="1689">
        <v>0.1122569130398085</v>
      </c>
      <c r="AF122" s="1689" t="s">
        <v>2292</v>
      </c>
      <c r="AG122" s="1689" t="s">
        <v>2292</v>
      </c>
      <c r="AH122" s="1688">
        <v>4.8560179343874195E-2</v>
      </c>
      <c r="AI122" s="1690" t="s">
        <v>2292</v>
      </c>
      <c r="AJ122" s="1689">
        <v>7.8704328429257866E-3</v>
      </c>
      <c r="AK122" s="1689" t="s">
        <v>2292</v>
      </c>
      <c r="AL122" s="1689" t="s">
        <v>2292</v>
      </c>
      <c r="AM122" s="1689" t="s">
        <v>2292</v>
      </c>
      <c r="AN122" s="1688" t="s">
        <v>2292</v>
      </c>
      <c r="AO122" s="1690" t="s">
        <v>2292</v>
      </c>
      <c r="AP122" s="1688" t="s">
        <v>2292</v>
      </c>
      <c r="AQ122" s="1690" t="s">
        <v>2292</v>
      </c>
      <c r="AR122" s="1689" t="s">
        <v>2292</v>
      </c>
      <c r="AS122" s="1689">
        <v>0.10159612302970622</v>
      </c>
      <c r="AT122" s="1689">
        <v>8.9090074893252047E-2</v>
      </c>
      <c r="AU122" s="1689" t="s">
        <v>2292</v>
      </c>
      <c r="AV122" s="1688" t="s">
        <v>2292</v>
      </c>
      <c r="AW122" s="1690">
        <v>4.4352495289095226E-2</v>
      </c>
      <c r="AX122" s="1688" t="s">
        <v>2292</v>
      </c>
      <c r="AY122" s="1688">
        <v>2.7716939415516544E-2</v>
      </c>
    </row>
    <row r="123" spans="1:51" ht="15.75" thickBot="1" x14ac:dyDescent="0.3">
      <c r="A123" s="2028" t="s">
        <v>1646</v>
      </c>
      <c r="B123" s="2028"/>
      <c r="C123" s="1690">
        <v>0.31498868601386032</v>
      </c>
      <c r="D123" s="1689">
        <v>0.23051182719972624</v>
      </c>
      <c r="E123" s="1689">
        <v>0.34487994861086141</v>
      </c>
      <c r="F123" s="1689">
        <v>6.2218056245705852E-2</v>
      </c>
      <c r="G123" s="1689">
        <v>9.4934804844431189E-2</v>
      </c>
      <c r="H123" s="1688">
        <v>0.13075006063035466</v>
      </c>
      <c r="I123" s="1690">
        <v>6.6971369879755813E-2</v>
      </c>
      <c r="J123" s="1689">
        <v>0.12908555846112371</v>
      </c>
      <c r="K123" s="1689">
        <v>0.10352130209019633</v>
      </c>
      <c r="L123" s="1689">
        <v>0.32519454346237248</v>
      </c>
      <c r="M123" s="1689">
        <v>0.12555988813404936</v>
      </c>
      <c r="N123" s="1689">
        <v>0.31257380193480916</v>
      </c>
      <c r="O123" s="1688">
        <v>0.25299313040607913</v>
      </c>
      <c r="P123" s="1690">
        <v>0.1956515540237824</v>
      </c>
      <c r="Q123" s="1689">
        <v>0.11972411666449914</v>
      </c>
      <c r="R123" s="1689">
        <v>0.41276055961363578</v>
      </c>
      <c r="S123" s="1689">
        <v>0.14882582072691009</v>
      </c>
      <c r="T123" s="1689">
        <v>0.18826010845255053</v>
      </c>
      <c r="U123" s="1689">
        <v>0.12646807904488275</v>
      </c>
      <c r="V123" s="1689">
        <v>8.9736508268123197E-2</v>
      </c>
      <c r="W123" s="1689">
        <v>0.13482232132051739</v>
      </c>
      <c r="X123" s="1689">
        <v>0.17745794464142359</v>
      </c>
      <c r="Y123" s="1688">
        <v>6.9602613433187688E-2</v>
      </c>
      <c r="Z123" s="1690">
        <v>0.21775709887928207</v>
      </c>
      <c r="AA123" s="1689">
        <v>0.45599145678378489</v>
      </c>
      <c r="AB123" s="1689">
        <v>0.15899257450297488</v>
      </c>
      <c r="AC123" s="1689">
        <v>0.21476314353244669</v>
      </c>
      <c r="AD123" s="1689">
        <v>8.4249504318230875E-2</v>
      </c>
      <c r="AE123" s="1689">
        <v>0.24166350233135925</v>
      </c>
      <c r="AF123" s="1689">
        <v>0.10855043048763655</v>
      </c>
      <c r="AG123" s="1689">
        <v>0.23915116772145589</v>
      </c>
      <c r="AH123" s="1688">
        <v>0.10746904758261912</v>
      </c>
      <c r="AI123" s="1690">
        <v>0.11987920169633398</v>
      </c>
      <c r="AJ123" s="1689">
        <v>0.61119392486241853</v>
      </c>
      <c r="AK123" s="1689">
        <v>2.7510064637969518E-2</v>
      </c>
      <c r="AL123" s="1689">
        <v>0.60661892231648717</v>
      </c>
      <c r="AM123" s="1689">
        <v>0.2865049369278489</v>
      </c>
      <c r="AN123" s="1688">
        <v>0.21863853185670332</v>
      </c>
      <c r="AO123" s="1690">
        <v>1</v>
      </c>
      <c r="AP123" s="1688">
        <v>1</v>
      </c>
      <c r="AQ123" s="1690">
        <v>0.38131449983884869</v>
      </c>
      <c r="AR123" s="1689">
        <v>0.25715249088702524</v>
      </c>
      <c r="AS123" s="1689">
        <v>9.2153695040923453E-2</v>
      </c>
      <c r="AT123" s="1689">
        <v>6.2907967757781624E-2</v>
      </c>
      <c r="AU123" s="1689">
        <v>0.34018931968187915</v>
      </c>
      <c r="AV123" s="1688">
        <v>6.7983833366716234E-2</v>
      </c>
      <c r="AW123" s="1690">
        <v>0.54589219590290516</v>
      </c>
      <c r="AX123" s="1688">
        <v>0.20479580434588382</v>
      </c>
      <c r="AY123" s="1688">
        <v>0.23912865110545795</v>
      </c>
    </row>
    <row r="124" spans="1:51" ht="15.75" thickBot="1" x14ac:dyDescent="0.3">
      <c r="A124" s="1199" t="s">
        <v>1</v>
      </c>
      <c r="B124" s="1187"/>
      <c r="C124" s="1703">
        <v>1</v>
      </c>
      <c r="D124" s="1702">
        <v>1</v>
      </c>
      <c r="E124" s="1702">
        <v>1</v>
      </c>
      <c r="F124" s="1702">
        <v>1</v>
      </c>
      <c r="G124" s="1702">
        <v>1</v>
      </c>
      <c r="H124" s="1701">
        <v>1</v>
      </c>
      <c r="I124" s="1703">
        <v>1</v>
      </c>
      <c r="J124" s="1702">
        <v>1</v>
      </c>
      <c r="K124" s="1702">
        <v>1</v>
      </c>
      <c r="L124" s="1702">
        <v>1</v>
      </c>
      <c r="M124" s="1702">
        <v>1</v>
      </c>
      <c r="N124" s="1702">
        <v>1</v>
      </c>
      <c r="O124" s="1701">
        <v>1</v>
      </c>
      <c r="P124" s="1703">
        <v>1</v>
      </c>
      <c r="Q124" s="1702">
        <v>1</v>
      </c>
      <c r="R124" s="1702">
        <v>1</v>
      </c>
      <c r="S124" s="1702">
        <v>1</v>
      </c>
      <c r="T124" s="1702">
        <v>1</v>
      </c>
      <c r="U124" s="1702">
        <v>1</v>
      </c>
      <c r="V124" s="1702">
        <v>1</v>
      </c>
      <c r="W124" s="1702">
        <v>1</v>
      </c>
      <c r="X124" s="1702">
        <v>1</v>
      </c>
      <c r="Y124" s="1701">
        <v>1</v>
      </c>
      <c r="Z124" s="1703">
        <v>1</v>
      </c>
      <c r="AA124" s="1702">
        <v>1</v>
      </c>
      <c r="AB124" s="1702">
        <v>1</v>
      </c>
      <c r="AC124" s="1702">
        <v>1</v>
      </c>
      <c r="AD124" s="1702">
        <v>1</v>
      </c>
      <c r="AE124" s="1702">
        <v>1</v>
      </c>
      <c r="AF124" s="1702">
        <v>1</v>
      </c>
      <c r="AG124" s="1702">
        <v>1</v>
      </c>
      <c r="AH124" s="1701">
        <v>1</v>
      </c>
      <c r="AI124" s="1703">
        <v>1</v>
      </c>
      <c r="AJ124" s="1702">
        <v>1</v>
      </c>
      <c r="AK124" s="1702">
        <v>1</v>
      </c>
      <c r="AL124" s="1702">
        <v>1</v>
      </c>
      <c r="AM124" s="1702">
        <v>1</v>
      </c>
      <c r="AN124" s="1701">
        <v>1</v>
      </c>
      <c r="AO124" s="1703">
        <v>1</v>
      </c>
      <c r="AP124" s="1701">
        <v>1</v>
      </c>
      <c r="AQ124" s="1703">
        <v>1</v>
      </c>
      <c r="AR124" s="1702">
        <v>1</v>
      </c>
      <c r="AS124" s="1702">
        <v>1</v>
      </c>
      <c r="AT124" s="1702">
        <v>1</v>
      </c>
      <c r="AU124" s="1702">
        <v>1</v>
      </c>
      <c r="AV124" s="1701">
        <v>1</v>
      </c>
      <c r="AW124" s="1703">
        <v>1</v>
      </c>
      <c r="AX124" s="1701">
        <v>1</v>
      </c>
      <c r="AY124" s="1701">
        <v>1</v>
      </c>
    </row>
  </sheetData>
  <mergeCells count="15">
    <mergeCell ref="A122:B122"/>
    <mergeCell ref="A123:B123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  <mergeCell ref="AW5:AX5"/>
    <mergeCell ref="AY5:AY6"/>
    <mergeCell ref="A121:B121"/>
  </mergeCells>
  <conditionalFormatting sqref="A32:B32">
    <cfRule type="expression" dxfId="92" priority="27" stopIfTrue="1">
      <formula>$A$29&lt;&gt;""</formula>
    </cfRule>
  </conditionalFormatting>
  <conditionalFormatting sqref="A8:B8">
    <cfRule type="expression" dxfId="91" priority="62" stopIfTrue="1">
      <formula>$A$9&lt;&gt;""</formula>
    </cfRule>
  </conditionalFormatting>
  <conditionalFormatting sqref="A9:B9">
    <cfRule type="expression" dxfId="90" priority="61" stopIfTrue="1">
      <formula>$A$10&lt;&gt;""</formula>
    </cfRule>
  </conditionalFormatting>
  <conditionalFormatting sqref="A10:B10">
    <cfRule type="expression" dxfId="89" priority="60" stopIfTrue="1">
      <formula>$A$11&lt;&gt;""</formula>
    </cfRule>
  </conditionalFormatting>
  <conditionalFormatting sqref="A11:B11">
    <cfRule type="expression" dxfId="88" priority="59" stopIfTrue="1">
      <formula>$A$12&lt;&gt;""</formula>
    </cfRule>
  </conditionalFormatting>
  <conditionalFormatting sqref="A12:B12">
    <cfRule type="expression" dxfId="87" priority="58" stopIfTrue="1">
      <formula>$A$13&lt;&gt;""</formula>
    </cfRule>
  </conditionalFormatting>
  <conditionalFormatting sqref="A13:B13">
    <cfRule type="expression" dxfId="86" priority="57" stopIfTrue="1">
      <formula>$A$14&lt;&gt;""</formula>
    </cfRule>
  </conditionalFormatting>
  <conditionalFormatting sqref="A14:B14">
    <cfRule type="expression" dxfId="85" priority="56" stopIfTrue="1">
      <formula>$A$15&lt;&gt;""</formula>
    </cfRule>
  </conditionalFormatting>
  <conditionalFormatting sqref="A15:B15">
    <cfRule type="expression" dxfId="84" priority="55" stopIfTrue="1">
      <formula>$A$16&lt;&gt;""</formula>
    </cfRule>
  </conditionalFormatting>
  <conditionalFormatting sqref="A16:B16">
    <cfRule type="expression" dxfId="83" priority="54" stopIfTrue="1">
      <formula>$A$17&lt;&gt;""</formula>
    </cfRule>
  </conditionalFormatting>
  <conditionalFormatting sqref="A17:B17">
    <cfRule type="expression" dxfId="82" priority="53" stopIfTrue="1">
      <formula>$A$18&lt;&gt;""</formula>
    </cfRule>
  </conditionalFormatting>
  <conditionalFormatting sqref="A19:B19">
    <cfRule type="expression" dxfId="81" priority="52" stopIfTrue="1">
      <formula>$A$20&lt;&gt;""</formula>
    </cfRule>
  </conditionalFormatting>
  <conditionalFormatting sqref="C66:AN66 AP66:AX66 C68:AN68 AP68:AX68 C70:AN70 AP70:AX70 C76:AN76 AP76:AX76 C78:AN78 AP78:AX78 C100:AN100 AP100:AX100 C112:AN112 AP112:AX112 C72:AN72 AP72:AX72 C102:AN102 AP102:AX102">
    <cfRule type="expression" dxfId="80" priority="51" stopIfTrue="1">
      <formula>$A$22&lt;&gt;""</formula>
    </cfRule>
  </conditionalFormatting>
  <conditionalFormatting sqref="A22:B22">
    <cfRule type="expression" dxfId="79" priority="50" stopIfTrue="1">
      <formula>$A$23&lt;&gt;""</formula>
    </cfRule>
  </conditionalFormatting>
  <conditionalFormatting sqref="A23:B23">
    <cfRule type="expression" dxfId="78" priority="49" stopIfTrue="1">
      <formula>$A$24&lt;&gt;""</formula>
    </cfRule>
  </conditionalFormatting>
  <conditionalFormatting sqref="A25:B25">
    <cfRule type="expression" dxfId="77" priority="48" stopIfTrue="1">
      <formula>$A$26&lt;&gt;""</formula>
    </cfRule>
  </conditionalFormatting>
  <conditionalFormatting sqref="A26:B26">
    <cfRule type="expression" dxfId="76" priority="47" stopIfTrue="1">
      <formula>$A$27&lt;&gt;""</formula>
    </cfRule>
  </conditionalFormatting>
  <conditionalFormatting sqref="A27:B27">
    <cfRule type="expression" dxfId="75" priority="46" stopIfTrue="1">
      <formula>$A$28&lt;&gt;""</formula>
    </cfRule>
  </conditionalFormatting>
  <conditionalFormatting sqref="A28:B28">
    <cfRule type="expression" dxfId="74" priority="45" stopIfTrue="1">
      <formula>$A$29&lt;&gt;""</formula>
    </cfRule>
  </conditionalFormatting>
  <conditionalFormatting sqref="A29:B29">
    <cfRule type="expression" dxfId="73" priority="44" stopIfTrue="1">
      <formula>$A$30&lt;&gt;""</formula>
    </cfRule>
  </conditionalFormatting>
  <conditionalFormatting sqref="A30:B30">
    <cfRule type="expression" dxfId="72" priority="43" stopIfTrue="1">
      <formula>$A$31&lt;&gt;""</formula>
    </cfRule>
  </conditionalFormatting>
  <conditionalFormatting sqref="A31:B31">
    <cfRule type="expression" dxfId="71" priority="42" stopIfTrue="1">
      <formula>$A$32&lt;&gt;""</formula>
    </cfRule>
  </conditionalFormatting>
  <conditionalFormatting sqref="A36:B36">
    <cfRule type="expression" dxfId="70" priority="41" stopIfTrue="1">
      <formula>$A$37&lt;&gt;""</formula>
    </cfRule>
  </conditionalFormatting>
  <conditionalFormatting sqref="A37:B37">
    <cfRule type="expression" dxfId="69" priority="40" stopIfTrue="1">
      <formula>$A$38&lt;&gt;""</formula>
    </cfRule>
  </conditionalFormatting>
  <conditionalFormatting sqref="A38:B38">
    <cfRule type="expression" dxfId="68" priority="39" stopIfTrue="1">
      <formula>$A$39&lt;&gt;""</formula>
    </cfRule>
  </conditionalFormatting>
  <conditionalFormatting sqref="A39:B39">
    <cfRule type="expression" dxfId="67" priority="38" stopIfTrue="1">
      <formula>$A$40&lt;&gt;""</formula>
    </cfRule>
  </conditionalFormatting>
  <conditionalFormatting sqref="A40:B40">
    <cfRule type="expression" dxfId="66" priority="37" stopIfTrue="1">
      <formula>$A$41&lt;&gt;""</formula>
    </cfRule>
  </conditionalFormatting>
  <conditionalFormatting sqref="A41:B41">
    <cfRule type="expression" dxfId="65" priority="36" stopIfTrue="1">
      <formula>$A$42&lt;&gt;""</formula>
    </cfRule>
  </conditionalFormatting>
  <conditionalFormatting sqref="A42:B42">
    <cfRule type="expression" dxfId="64" priority="35" stopIfTrue="1">
      <formula>$A$43&lt;&gt;""</formula>
    </cfRule>
  </conditionalFormatting>
  <conditionalFormatting sqref="A7:AN7 AP7:AX7">
    <cfRule type="expression" dxfId="63" priority="34" stopIfTrue="1">
      <formula>$A$8&lt;&gt;""</formula>
    </cfRule>
  </conditionalFormatting>
  <conditionalFormatting sqref="A50:B50">
    <cfRule type="expression" dxfId="62" priority="33" stopIfTrue="1">
      <formula>$A$51&lt;&gt;""</formula>
    </cfRule>
  </conditionalFormatting>
  <conditionalFormatting sqref="A57:B57">
    <cfRule type="expression" dxfId="61" priority="32" stopIfTrue="1">
      <formula>$A$58&lt;&gt;""</formula>
    </cfRule>
  </conditionalFormatting>
  <conditionalFormatting sqref="A79:B79">
    <cfRule type="expression" dxfId="60" priority="31" stopIfTrue="1">
      <formula>$A$80&lt;&gt;""</formula>
    </cfRule>
  </conditionalFormatting>
  <conditionalFormatting sqref="A81:B81">
    <cfRule type="expression" dxfId="59" priority="30" stopIfTrue="1">
      <formula>$A$82&lt;&gt;""</formula>
    </cfRule>
  </conditionalFormatting>
  <conditionalFormatting sqref="A87:B87">
    <cfRule type="expression" dxfId="58" priority="29" stopIfTrue="1">
      <formula>$A$88&lt;&gt;""</formula>
    </cfRule>
  </conditionalFormatting>
  <conditionalFormatting sqref="A20:B20">
    <cfRule type="expression" dxfId="57" priority="28" stopIfTrue="1">
      <formula>$A$20&lt;&gt;""</formula>
    </cfRule>
  </conditionalFormatting>
  <conditionalFormatting sqref="C124:AN124 AP124:AX124">
    <cfRule type="expression" dxfId="56" priority="26" stopIfTrue="1">
      <formula>$A$22&lt;&gt;""</formula>
    </cfRule>
  </conditionalFormatting>
  <conditionalFormatting sqref="AO66 AO68 AO70 AO76 AO78 AO100 AO112 AO72 AO102">
    <cfRule type="expression" dxfId="55" priority="25" stopIfTrue="1">
      <formula>$A$22&lt;&gt;""</formula>
    </cfRule>
  </conditionalFormatting>
  <conditionalFormatting sqref="AO7">
    <cfRule type="expression" dxfId="54" priority="24" stopIfTrue="1">
      <formula>$A$8&lt;&gt;""</formula>
    </cfRule>
  </conditionalFormatting>
  <conditionalFormatting sqref="AO124">
    <cfRule type="expression" dxfId="53" priority="23" stopIfTrue="1">
      <formula>$A$22&lt;&gt;""</formula>
    </cfRule>
  </conditionalFormatting>
  <conditionalFormatting sqref="A21:AN21 AP21:AX21">
    <cfRule type="expression" dxfId="52" priority="22" stopIfTrue="1">
      <formula>$A$8&lt;&gt;""</formula>
    </cfRule>
  </conditionalFormatting>
  <conditionalFormatting sqref="AO21">
    <cfRule type="expression" dxfId="51" priority="21" stopIfTrue="1">
      <formula>$A$8&lt;&gt;""</formula>
    </cfRule>
  </conditionalFormatting>
  <conditionalFormatting sqref="A35:AN35 AP35:AX35">
    <cfRule type="expression" dxfId="50" priority="20" stopIfTrue="1">
      <formula>$A$8&lt;&gt;""</formula>
    </cfRule>
  </conditionalFormatting>
  <conditionalFormatting sqref="AO35">
    <cfRule type="expression" dxfId="49" priority="19" stopIfTrue="1">
      <formula>$A$8&lt;&gt;""</formula>
    </cfRule>
  </conditionalFormatting>
  <conditionalFormatting sqref="AY66 AY68 AY70 AY76 AY78 AY100 AY112 AY72 AY102">
    <cfRule type="expression" dxfId="48" priority="18" stopIfTrue="1">
      <formula>$A$22&lt;&gt;""</formula>
    </cfRule>
  </conditionalFormatting>
  <conditionalFormatting sqref="AY7">
    <cfRule type="expression" dxfId="47" priority="17" stopIfTrue="1">
      <formula>$A$8&lt;&gt;""</formula>
    </cfRule>
  </conditionalFormatting>
  <conditionalFormatting sqref="AY124">
    <cfRule type="expression" dxfId="46" priority="16" stopIfTrue="1">
      <formula>$A$22&lt;&gt;""</formula>
    </cfRule>
  </conditionalFormatting>
  <conditionalFormatting sqref="AY21">
    <cfRule type="expression" dxfId="45" priority="15" stopIfTrue="1">
      <formula>$A$8&lt;&gt;""</formula>
    </cfRule>
  </conditionalFormatting>
  <conditionalFormatting sqref="AY35">
    <cfRule type="expression" dxfId="44" priority="14" stopIfTrue="1">
      <formula>$A$8&lt;&gt;""</formula>
    </cfRule>
  </conditionalFormatting>
  <conditionalFormatting sqref="C74:AN74 AP74:AX74">
    <cfRule type="expression" dxfId="43" priority="13" stopIfTrue="1">
      <formula>$A$22&lt;&gt;""</formula>
    </cfRule>
  </conditionalFormatting>
  <conditionalFormatting sqref="AO74">
    <cfRule type="expression" dxfId="42" priority="12" stopIfTrue="1">
      <formula>$A$22&lt;&gt;""</formula>
    </cfRule>
  </conditionalFormatting>
  <conditionalFormatting sqref="AY74">
    <cfRule type="expression" dxfId="41" priority="11" stopIfTrue="1">
      <formula>$A$22&lt;&gt;""</formula>
    </cfRule>
  </conditionalFormatting>
  <conditionalFormatting sqref="C98:AN98 AP98:AX98">
    <cfRule type="expression" dxfId="40" priority="10" stopIfTrue="1">
      <formula>$A$22&lt;&gt;""</formula>
    </cfRule>
  </conditionalFormatting>
  <conditionalFormatting sqref="AO98">
    <cfRule type="expression" dxfId="39" priority="9" stopIfTrue="1">
      <formula>$A$22&lt;&gt;""</formula>
    </cfRule>
  </conditionalFormatting>
  <conditionalFormatting sqref="AY98">
    <cfRule type="expression" dxfId="38" priority="8" stopIfTrue="1">
      <formula>$A$22&lt;&gt;""</formula>
    </cfRule>
  </conditionalFormatting>
  <conditionalFormatting sqref="C121:AN121 AP121:AX121">
    <cfRule type="expression" dxfId="37" priority="7" stopIfTrue="1">
      <formula>$A$22&lt;&gt;""</formula>
    </cfRule>
  </conditionalFormatting>
  <conditionalFormatting sqref="AO121">
    <cfRule type="expression" dxfId="36" priority="6" stopIfTrue="1">
      <formula>$A$22&lt;&gt;""</formula>
    </cfRule>
  </conditionalFormatting>
  <conditionalFormatting sqref="AY121">
    <cfRule type="expression" dxfId="35" priority="5" stopIfTrue="1">
      <formula>$A$22&lt;&gt;""</formula>
    </cfRule>
  </conditionalFormatting>
  <conditionalFormatting sqref="AY33">
    <cfRule type="expression" dxfId="34" priority="1" stopIfTrue="1">
      <formula>$A$8&lt;&gt;""</formula>
    </cfRule>
  </conditionalFormatting>
  <conditionalFormatting sqref="A34:B34">
    <cfRule type="expression" dxfId="33" priority="4" stopIfTrue="1">
      <formula>$A$37&lt;&gt;""</formula>
    </cfRule>
  </conditionalFormatting>
  <conditionalFormatting sqref="A33:AN33 AP33:AX33">
    <cfRule type="expression" dxfId="32" priority="3" stopIfTrue="1">
      <formula>$A$8&lt;&gt;""</formula>
    </cfRule>
  </conditionalFormatting>
  <conditionalFormatting sqref="AO33">
    <cfRule type="expression" dxfId="31" priority="2" stopIfTrue="1">
      <formula>$A$8&lt;&gt;""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C81"/>
  <sheetViews>
    <sheetView topLeftCell="A43" zoomScale="85" zoomScaleNormal="85" workbookViewId="0">
      <selection activeCell="A67" sqref="A67:K67"/>
    </sheetView>
  </sheetViews>
  <sheetFormatPr defaultColWidth="11.42578125" defaultRowHeight="15" x14ac:dyDescent="0.25"/>
  <cols>
    <col min="1" max="1" width="36.42578125" style="278" customWidth="1"/>
    <col min="2" max="2" width="68.5703125" style="278" customWidth="1"/>
    <col min="3" max="9" width="11.42578125" style="278"/>
    <col min="10" max="10" width="12.7109375" style="278" customWidth="1"/>
    <col min="11" max="11" width="13.140625" style="278" customWidth="1"/>
    <col min="12" max="241" width="11.42578125" style="278"/>
    <col min="242" max="242" width="33.42578125" style="278" customWidth="1"/>
    <col min="243" max="243" width="26.42578125" style="278" customWidth="1"/>
    <col min="244" max="253" width="11.42578125" style="278"/>
    <col min="254" max="267" width="0" style="278" hidden="1" customWidth="1"/>
    <col min="268" max="497" width="11.42578125" style="278"/>
    <col min="498" max="498" width="33.42578125" style="278" customWidth="1"/>
    <col min="499" max="499" width="26.42578125" style="278" customWidth="1"/>
    <col min="500" max="509" width="11.42578125" style="278"/>
    <col min="510" max="523" width="0" style="278" hidden="1" customWidth="1"/>
    <col min="524" max="753" width="11.42578125" style="278"/>
    <col min="754" max="754" width="33.42578125" style="278" customWidth="1"/>
    <col min="755" max="755" width="26.42578125" style="278" customWidth="1"/>
    <col min="756" max="765" width="11.42578125" style="278"/>
    <col min="766" max="779" width="0" style="278" hidden="1" customWidth="1"/>
    <col min="780" max="1009" width="11.42578125" style="278"/>
    <col min="1010" max="1010" width="33.42578125" style="278" customWidth="1"/>
    <col min="1011" max="1011" width="26.42578125" style="278" customWidth="1"/>
    <col min="1012" max="1021" width="11.42578125" style="278"/>
    <col min="1022" max="1035" width="0" style="278" hidden="1" customWidth="1"/>
    <col min="1036" max="1265" width="11.42578125" style="278"/>
    <col min="1266" max="1266" width="33.42578125" style="278" customWidth="1"/>
    <col min="1267" max="1267" width="26.42578125" style="278" customWidth="1"/>
    <col min="1268" max="1277" width="11.42578125" style="278"/>
    <col min="1278" max="1291" width="0" style="278" hidden="1" customWidth="1"/>
    <col min="1292" max="1521" width="11.42578125" style="278"/>
    <col min="1522" max="1522" width="33.42578125" style="278" customWidth="1"/>
    <col min="1523" max="1523" width="26.42578125" style="278" customWidth="1"/>
    <col min="1524" max="1533" width="11.42578125" style="278"/>
    <col min="1534" max="1547" width="0" style="278" hidden="1" customWidth="1"/>
    <col min="1548" max="1777" width="11.42578125" style="278"/>
    <col min="1778" max="1778" width="33.42578125" style="278" customWidth="1"/>
    <col min="1779" max="1779" width="26.42578125" style="278" customWidth="1"/>
    <col min="1780" max="1789" width="11.42578125" style="278"/>
    <col min="1790" max="1803" width="0" style="278" hidden="1" customWidth="1"/>
    <col min="1804" max="2033" width="11.42578125" style="278"/>
    <col min="2034" max="2034" width="33.42578125" style="278" customWidth="1"/>
    <col min="2035" max="2035" width="26.42578125" style="278" customWidth="1"/>
    <col min="2036" max="2045" width="11.42578125" style="278"/>
    <col min="2046" max="2059" width="0" style="278" hidden="1" customWidth="1"/>
    <col min="2060" max="2289" width="11.42578125" style="278"/>
    <col min="2290" max="2290" width="33.42578125" style="278" customWidth="1"/>
    <col min="2291" max="2291" width="26.42578125" style="278" customWidth="1"/>
    <col min="2292" max="2301" width="11.42578125" style="278"/>
    <col min="2302" max="2315" width="0" style="278" hidden="1" customWidth="1"/>
    <col min="2316" max="2545" width="11.42578125" style="278"/>
    <col min="2546" max="2546" width="33.42578125" style="278" customWidth="1"/>
    <col min="2547" max="2547" width="26.42578125" style="278" customWidth="1"/>
    <col min="2548" max="2557" width="11.42578125" style="278"/>
    <col min="2558" max="2571" width="0" style="278" hidden="1" customWidth="1"/>
    <col min="2572" max="2801" width="11.42578125" style="278"/>
    <col min="2802" max="2802" width="33.42578125" style="278" customWidth="1"/>
    <col min="2803" max="2803" width="26.42578125" style="278" customWidth="1"/>
    <col min="2804" max="2813" width="11.42578125" style="278"/>
    <col min="2814" max="2827" width="0" style="278" hidden="1" customWidth="1"/>
    <col min="2828" max="3057" width="11.42578125" style="278"/>
    <col min="3058" max="3058" width="33.42578125" style="278" customWidth="1"/>
    <col min="3059" max="3059" width="26.42578125" style="278" customWidth="1"/>
    <col min="3060" max="3069" width="11.42578125" style="278"/>
    <col min="3070" max="3083" width="0" style="278" hidden="1" customWidth="1"/>
    <col min="3084" max="3313" width="11.42578125" style="278"/>
    <col min="3314" max="3314" width="33.42578125" style="278" customWidth="1"/>
    <col min="3315" max="3315" width="26.42578125" style="278" customWidth="1"/>
    <col min="3316" max="3325" width="11.42578125" style="278"/>
    <col min="3326" max="3339" width="0" style="278" hidden="1" customWidth="1"/>
    <col min="3340" max="3569" width="11.42578125" style="278"/>
    <col min="3570" max="3570" width="33.42578125" style="278" customWidth="1"/>
    <col min="3571" max="3571" width="26.42578125" style="278" customWidth="1"/>
    <col min="3572" max="3581" width="11.42578125" style="278"/>
    <col min="3582" max="3595" width="0" style="278" hidden="1" customWidth="1"/>
    <col min="3596" max="3825" width="11.42578125" style="278"/>
    <col min="3826" max="3826" width="33.42578125" style="278" customWidth="1"/>
    <col min="3827" max="3827" width="26.42578125" style="278" customWidth="1"/>
    <col min="3828" max="3837" width="11.42578125" style="278"/>
    <col min="3838" max="3851" width="0" style="278" hidden="1" customWidth="1"/>
    <col min="3852" max="4081" width="11.42578125" style="278"/>
    <col min="4082" max="4082" width="33.42578125" style="278" customWidth="1"/>
    <col min="4083" max="4083" width="26.42578125" style="278" customWidth="1"/>
    <col min="4084" max="4093" width="11.42578125" style="278"/>
    <col min="4094" max="4107" width="0" style="278" hidden="1" customWidth="1"/>
    <col min="4108" max="4337" width="11.42578125" style="278"/>
    <col min="4338" max="4338" width="33.42578125" style="278" customWidth="1"/>
    <col min="4339" max="4339" width="26.42578125" style="278" customWidth="1"/>
    <col min="4340" max="4349" width="11.42578125" style="278"/>
    <col min="4350" max="4363" width="0" style="278" hidden="1" customWidth="1"/>
    <col min="4364" max="4593" width="11.42578125" style="278"/>
    <col min="4594" max="4594" width="33.42578125" style="278" customWidth="1"/>
    <col min="4595" max="4595" width="26.42578125" style="278" customWidth="1"/>
    <col min="4596" max="4605" width="11.42578125" style="278"/>
    <col min="4606" max="4619" width="0" style="278" hidden="1" customWidth="1"/>
    <col min="4620" max="4849" width="11.42578125" style="278"/>
    <col min="4850" max="4850" width="33.42578125" style="278" customWidth="1"/>
    <col min="4851" max="4851" width="26.42578125" style="278" customWidth="1"/>
    <col min="4852" max="4861" width="11.42578125" style="278"/>
    <col min="4862" max="4875" width="0" style="278" hidden="1" customWidth="1"/>
    <col min="4876" max="5105" width="11.42578125" style="278"/>
    <col min="5106" max="5106" width="33.42578125" style="278" customWidth="1"/>
    <col min="5107" max="5107" width="26.42578125" style="278" customWidth="1"/>
    <col min="5108" max="5117" width="11.42578125" style="278"/>
    <col min="5118" max="5131" width="0" style="278" hidden="1" customWidth="1"/>
    <col min="5132" max="5361" width="11.42578125" style="278"/>
    <col min="5362" max="5362" width="33.42578125" style="278" customWidth="1"/>
    <col min="5363" max="5363" width="26.42578125" style="278" customWidth="1"/>
    <col min="5364" max="5373" width="11.42578125" style="278"/>
    <col min="5374" max="5387" width="0" style="278" hidden="1" customWidth="1"/>
    <col min="5388" max="5617" width="11.42578125" style="278"/>
    <col min="5618" max="5618" width="33.42578125" style="278" customWidth="1"/>
    <col min="5619" max="5619" width="26.42578125" style="278" customWidth="1"/>
    <col min="5620" max="5629" width="11.42578125" style="278"/>
    <col min="5630" max="5643" width="0" style="278" hidden="1" customWidth="1"/>
    <col min="5644" max="5873" width="11.42578125" style="278"/>
    <col min="5874" max="5874" width="33.42578125" style="278" customWidth="1"/>
    <col min="5875" max="5875" width="26.42578125" style="278" customWidth="1"/>
    <col min="5876" max="5885" width="11.42578125" style="278"/>
    <col min="5886" max="5899" width="0" style="278" hidden="1" customWidth="1"/>
    <col min="5900" max="6129" width="11.42578125" style="278"/>
    <col min="6130" max="6130" width="33.42578125" style="278" customWidth="1"/>
    <col min="6131" max="6131" width="26.42578125" style="278" customWidth="1"/>
    <col min="6132" max="6141" width="11.42578125" style="278"/>
    <col min="6142" max="6155" width="0" style="278" hidden="1" customWidth="1"/>
    <col min="6156" max="6385" width="11.42578125" style="278"/>
    <col min="6386" max="6386" width="33.42578125" style="278" customWidth="1"/>
    <col min="6387" max="6387" width="26.42578125" style="278" customWidth="1"/>
    <col min="6388" max="6397" width="11.42578125" style="278"/>
    <col min="6398" max="6411" width="0" style="278" hidden="1" customWidth="1"/>
    <col min="6412" max="6641" width="11.42578125" style="278"/>
    <col min="6642" max="6642" width="33.42578125" style="278" customWidth="1"/>
    <col min="6643" max="6643" width="26.42578125" style="278" customWidth="1"/>
    <col min="6644" max="6653" width="11.42578125" style="278"/>
    <col min="6654" max="6667" width="0" style="278" hidden="1" customWidth="1"/>
    <col min="6668" max="6897" width="11.42578125" style="278"/>
    <col min="6898" max="6898" width="33.42578125" style="278" customWidth="1"/>
    <col min="6899" max="6899" width="26.42578125" style="278" customWidth="1"/>
    <col min="6900" max="6909" width="11.42578125" style="278"/>
    <col min="6910" max="6923" width="0" style="278" hidden="1" customWidth="1"/>
    <col min="6924" max="7153" width="11.42578125" style="278"/>
    <col min="7154" max="7154" width="33.42578125" style="278" customWidth="1"/>
    <col min="7155" max="7155" width="26.42578125" style="278" customWidth="1"/>
    <col min="7156" max="7165" width="11.42578125" style="278"/>
    <col min="7166" max="7179" width="0" style="278" hidden="1" customWidth="1"/>
    <col min="7180" max="7409" width="11.42578125" style="278"/>
    <col min="7410" max="7410" width="33.42578125" style="278" customWidth="1"/>
    <col min="7411" max="7411" width="26.42578125" style="278" customWidth="1"/>
    <col min="7412" max="7421" width="11.42578125" style="278"/>
    <col min="7422" max="7435" width="0" style="278" hidden="1" customWidth="1"/>
    <col min="7436" max="7665" width="11.42578125" style="278"/>
    <col min="7666" max="7666" width="33.42578125" style="278" customWidth="1"/>
    <col min="7667" max="7667" width="26.42578125" style="278" customWidth="1"/>
    <col min="7668" max="7677" width="11.42578125" style="278"/>
    <col min="7678" max="7691" width="0" style="278" hidden="1" customWidth="1"/>
    <col min="7692" max="7921" width="11.42578125" style="278"/>
    <col min="7922" max="7922" width="33.42578125" style="278" customWidth="1"/>
    <col min="7923" max="7923" width="26.42578125" style="278" customWidth="1"/>
    <col min="7924" max="7933" width="11.42578125" style="278"/>
    <col min="7934" max="7947" width="0" style="278" hidden="1" customWidth="1"/>
    <col min="7948" max="8177" width="11.42578125" style="278"/>
    <col min="8178" max="8178" width="33.42578125" style="278" customWidth="1"/>
    <col min="8179" max="8179" width="26.42578125" style="278" customWidth="1"/>
    <col min="8180" max="8189" width="11.42578125" style="278"/>
    <col min="8190" max="8203" width="0" style="278" hidden="1" customWidth="1"/>
    <col min="8204" max="8433" width="11.42578125" style="278"/>
    <col min="8434" max="8434" width="33.42578125" style="278" customWidth="1"/>
    <col min="8435" max="8435" width="26.42578125" style="278" customWidth="1"/>
    <col min="8436" max="8445" width="11.42578125" style="278"/>
    <col min="8446" max="8459" width="0" style="278" hidden="1" customWidth="1"/>
    <col min="8460" max="8689" width="11.42578125" style="278"/>
    <col min="8690" max="8690" width="33.42578125" style="278" customWidth="1"/>
    <col min="8691" max="8691" width="26.42578125" style="278" customWidth="1"/>
    <col min="8692" max="8701" width="11.42578125" style="278"/>
    <col min="8702" max="8715" width="0" style="278" hidden="1" customWidth="1"/>
    <col min="8716" max="8945" width="11.42578125" style="278"/>
    <col min="8946" max="8946" width="33.42578125" style="278" customWidth="1"/>
    <col min="8947" max="8947" width="26.42578125" style="278" customWidth="1"/>
    <col min="8948" max="8957" width="11.42578125" style="278"/>
    <col min="8958" max="8971" width="0" style="278" hidden="1" customWidth="1"/>
    <col min="8972" max="9201" width="11.42578125" style="278"/>
    <col min="9202" max="9202" width="33.42578125" style="278" customWidth="1"/>
    <col min="9203" max="9203" width="26.42578125" style="278" customWidth="1"/>
    <col min="9204" max="9213" width="11.42578125" style="278"/>
    <col min="9214" max="9227" width="0" style="278" hidden="1" customWidth="1"/>
    <col min="9228" max="9457" width="11.42578125" style="278"/>
    <col min="9458" max="9458" width="33.42578125" style="278" customWidth="1"/>
    <col min="9459" max="9459" width="26.42578125" style="278" customWidth="1"/>
    <col min="9460" max="9469" width="11.42578125" style="278"/>
    <col min="9470" max="9483" width="0" style="278" hidden="1" customWidth="1"/>
    <col min="9484" max="9713" width="11.42578125" style="278"/>
    <col min="9714" max="9714" width="33.42578125" style="278" customWidth="1"/>
    <col min="9715" max="9715" width="26.42578125" style="278" customWidth="1"/>
    <col min="9716" max="9725" width="11.42578125" style="278"/>
    <col min="9726" max="9739" width="0" style="278" hidden="1" customWidth="1"/>
    <col min="9740" max="9969" width="11.42578125" style="278"/>
    <col min="9970" max="9970" width="33.42578125" style="278" customWidth="1"/>
    <col min="9971" max="9971" width="26.42578125" style="278" customWidth="1"/>
    <col min="9972" max="9981" width="11.42578125" style="278"/>
    <col min="9982" max="9995" width="0" style="278" hidden="1" customWidth="1"/>
    <col min="9996" max="10225" width="11.42578125" style="278"/>
    <col min="10226" max="10226" width="33.42578125" style="278" customWidth="1"/>
    <col min="10227" max="10227" width="26.42578125" style="278" customWidth="1"/>
    <col min="10228" max="10237" width="11.42578125" style="278"/>
    <col min="10238" max="10251" width="0" style="278" hidden="1" customWidth="1"/>
    <col min="10252" max="10481" width="11.42578125" style="278"/>
    <col min="10482" max="10482" width="33.42578125" style="278" customWidth="1"/>
    <col min="10483" max="10483" width="26.42578125" style="278" customWidth="1"/>
    <col min="10484" max="10493" width="11.42578125" style="278"/>
    <col min="10494" max="10507" width="0" style="278" hidden="1" customWidth="1"/>
    <col min="10508" max="10737" width="11.42578125" style="278"/>
    <col min="10738" max="10738" width="33.42578125" style="278" customWidth="1"/>
    <col min="10739" max="10739" width="26.42578125" style="278" customWidth="1"/>
    <col min="10740" max="10749" width="11.42578125" style="278"/>
    <col min="10750" max="10763" width="0" style="278" hidden="1" customWidth="1"/>
    <col min="10764" max="10993" width="11.42578125" style="278"/>
    <col min="10994" max="10994" width="33.42578125" style="278" customWidth="1"/>
    <col min="10995" max="10995" width="26.42578125" style="278" customWidth="1"/>
    <col min="10996" max="11005" width="11.42578125" style="278"/>
    <col min="11006" max="11019" width="0" style="278" hidden="1" customWidth="1"/>
    <col min="11020" max="11249" width="11.42578125" style="278"/>
    <col min="11250" max="11250" width="33.42578125" style="278" customWidth="1"/>
    <col min="11251" max="11251" width="26.42578125" style="278" customWidth="1"/>
    <col min="11252" max="11261" width="11.42578125" style="278"/>
    <col min="11262" max="11275" width="0" style="278" hidden="1" customWidth="1"/>
    <col min="11276" max="11505" width="11.42578125" style="278"/>
    <col min="11506" max="11506" width="33.42578125" style="278" customWidth="1"/>
    <col min="11507" max="11507" width="26.42578125" style="278" customWidth="1"/>
    <col min="11508" max="11517" width="11.42578125" style="278"/>
    <col min="11518" max="11531" width="0" style="278" hidden="1" customWidth="1"/>
    <col min="11532" max="11761" width="11.42578125" style="278"/>
    <col min="11762" max="11762" width="33.42578125" style="278" customWidth="1"/>
    <col min="11763" max="11763" width="26.42578125" style="278" customWidth="1"/>
    <col min="11764" max="11773" width="11.42578125" style="278"/>
    <col min="11774" max="11787" width="0" style="278" hidden="1" customWidth="1"/>
    <col min="11788" max="12017" width="11.42578125" style="278"/>
    <col min="12018" max="12018" width="33.42578125" style="278" customWidth="1"/>
    <col min="12019" max="12019" width="26.42578125" style="278" customWidth="1"/>
    <col min="12020" max="12029" width="11.42578125" style="278"/>
    <col min="12030" max="12043" width="0" style="278" hidden="1" customWidth="1"/>
    <col min="12044" max="12273" width="11.42578125" style="278"/>
    <col min="12274" max="12274" width="33.42578125" style="278" customWidth="1"/>
    <col min="12275" max="12275" width="26.42578125" style="278" customWidth="1"/>
    <col min="12276" max="12285" width="11.42578125" style="278"/>
    <col min="12286" max="12299" width="0" style="278" hidden="1" customWidth="1"/>
    <col min="12300" max="12529" width="11.42578125" style="278"/>
    <col min="12530" max="12530" width="33.42578125" style="278" customWidth="1"/>
    <col min="12531" max="12531" width="26.42578125" style="278" customWidth="1"/>
    <col min="12532" max="12541" width="11.42578125" style="278"/>
    <col min="12542" max="12555" width="0" style="278" hidden="1" customWidth="1"/>
    <col min="12556" max="12785" width="11.42578125" style="278"/>
    <col min="12786" max="12786" width="33.42578125" style="278" customWidth="1"/>
    <col min="12787" max="12787" width="26.42578125" style="278" customWidth="1"/>
    <col min="12788" max="12797" width="11.42578125" style="278"/>
    <col min="12798" max="12811" width="0" style="278" hidden="1" customWidth="1"/>
    <col min="12812" max="13041" width="11.42578125" style="278"/>
    <col min="13042" max="13042" width="33.42578125" style="278" customWidth="1"/>
    <col min="13043" max="13043" width="26.42578125" style="278" customWidth="1"/>
    <col min="13044" max="13053" width="11.42578125" style="278"/>
    <col min="13054" max="13067" width="0" style="278" hidden="1" customWidth="1"/>
    <col min="13068" max="13297" width="11.42578125" style="278"/>
    <col min="13298" max="13298" width="33.42578125" style="278" customWidth="1"/>
    <col min="13299" max="13299" width="26.42578125" style="278" customWidth="1"/>
    <col min="13300" max="13309" width="11.42578125" style="278"/>
    <col min="13310" max="13323" width="0" style="278" hidden="1" customWidth="1"/>
    <col min="13324" max="13553" width="11.42578125" style="278"/>
    <col min="13554" max="13554" width="33.42578125" style="278" customWidth="1"/>
    <col min="13555" max="13555" width="26.42578125" style="278" customWidth="1"/>
    <col min="13556" max="13565" width="11.42578125" style="278"/>
    <col min="13566" max="13579" width="0" style="278" hidden="1" customWidth="1"/>
    <col min="13580" max="13809" width="11.42578125" style="278"/>
    <col min="13810" max="13810" width="33.42578125" style="278" customWidth="1"/>
    <col min="13811" max="13811" width="26.42578125" style="278" customWidth="1"/>
    <col min="13812" max="13821" width="11.42578125" style="278"/>
    <col min="13822" max="13835" width="0" style="278" hidden="1" customWidth="1"/>
    <col min="13836" max="14065" width="11.42578125" style="278"/>
    <col min="14066" max="14066" width="33.42578125" style="278" customWidth="1"/>
    <col min="14067" max="14067" width="26.42578125" style="278" customWidth="1"/>
    <col min="14068" max="14077" width="11.42578125" style="278"/>
    <col min="14078" max="14091" width="0" style="278" hidden="1" customWidth="1"/>
    <col min="14092" max="14321" width="11.42578125" style="278"/>
    <col min="14322" max="14322" width="33.42578125" style="278" customWidth="1"/>
    <col min="14323" max="14323" width="26.42578125" style="278" customWidth="1"/>
    <col min="14324" max="14333" width="11.42578125" style="278"/>
    <col min="14334" max="14347" width="0" style="278" hidden="1" customWidth="1"/>
    <col min="14348" max="14577" width="11.42578125" style="278"/>
    <col min="14578" max="14578" width="33.42578125" style="278" customWidth="1"/>
    <col min="14579" max="14579" width="26.42578125" style="278" customWidth="1"/>
    <col min="14580" max="14589" width="11.42578125" style="278"/>
    <col min="14590" max="14603" width="0" style="278" hidden="1" customWidth="1"/>
    <col min="14604" max="14833" width="11.42578125" style="278"/>
    <col min="14834" max="14834" width="33.42578125" style="278" customWidth="1"/>
    <col min="14835" max="14835" width="26.42578125" style="278" customWidth="1"/>
    <col min="14836" max="14845" width="11.42578125" style="278"/>
    <col min="14846" max="14859" width="0" style="278" hidden="1" customWidth="1"/>
    <col min="14860" max="15089" width="11.42578125" style="278"/>
    <col min="15090" max="15090" width="33.42578125" style="278" customWidth="1"/>
    <col min="15091" max="15091" width="26.42578125" style="278" customWidth="1"/>
    <col min="15092" max="15101" width="11.42578125" style="278"/>
    <col min="15102" max="15115" width="0" style="278" hidden="1" customWidth="1"/>
    <col min="15116" max="15345" width="11.42578125" style="278"/>
    <col min="15346" max="15346" width="33.42578125" style="278" customWidth="1"/>
    <col min="15347" max="15347" width="26.42578125" style="278" customWidth="1"/>
    <col min="15348" max="15357" width="11.42578125" style="278"/>
    <col min="15358" max="15371" width="0" style="278" hidden="1" customWidth="1"/>
    <col min="15372" max="15601" width="11.42578125" style="278"/>
    <col min="15602" max="15602" width="33.42578125" style="278" customWidth="1"/>
    <col min="15603" max="15603" width="26.42578125" style="278" customWidth="1"/>
    <col min="15604" max="15613" width="11.42578125" style="278"/>
    <col min="15614" max="15627" width="0" style="278" hidden="1" customWidth="1"/>
    <col min="15628" max="15857" width="11.42578125" style="278"/>
    <col min="15858" max="15858" width="33.42578125" style="278" customWidth="1"/>
    <col min="15859" max="15859" width="26.42578125" style="278" customWidth="1"/>
    <col min="15860" max="15869" width="11.42578125" style="278"/>
    <col min="15870" max="15883" width="0" style="278" hidden="1" customWidth="1"/>
    <col min="15884" max="16113" width="11.42578125" style="278"/>
    <col min="16114" max="16114" width="33.42578125" style="278" customWidth="1"/>
    <col min="16115" max="16115" width="26.42578125" style="278" customWidth="1"/>
    <col min="16116" max="16125" width="11.42578125" style="278"/>
    <col min="16126" max="16139" width="0" style="278" hidden="1" customWidth="1"/>
    <col min="16140" max="16384" width="11.42578125" style="278"/>
  </cols>
  <sheetData>
    <row r="1" spans="1:29" x14ac:dyDescent="0.25">
      <c r="A1" s="2044" t="s">
        <v>1016</v>
      </c>
      <c r="B1" s="2044"/>
      <c r="C1" s="2044"/>
      <c r="D1" s="2044"/>
      <c r="E1" s="2044"/>
      <c r="F1" s="2044"/>
      <c r="G1" s="2044"/>
      <c r="H1" s="2044"/>
      <c r="I1" s="2044"/>
      <c r="J1" s="2044"/>
      <c r="K1" s="2044"/>
    </row>
    <row r="2" spans="1:29" x14ac:dyDescent="0.25">
      <c r="A2" s="2043" t="s">
        <v>2456</v>
      </c>
      <c r="B2" s="2043"/>
      <c r="C2" s="2043"/>
      <c r="D2" s="2043"/>
      <c r="E2" s="2043"/>
      <c r="F2" s="2043"/>
      <c r="G2" s="2043"/>
      <c r="H2" s="2043"/>
      <c r="I2" s="2043"/>
      <c r="J2" s="2043"/>
      <c r="K2" s="2043"/>
    </row>
    <row r="3" spans="1:29" x14ac:dyDescent="0.25">
      <c r="A3" s="2044" t="s">
        <v>805</v>
      </c>
      <c r="B3" s="2044"/>
      <c r="C3" s="2044"/>
      <c r="D3" s="2044"/>
      <c r="E3" s="2044"/>
      <c r="F3" s="2044"/>
      <c r="G3" s="2044"/>
      <c r="H3" s="2044"/>
      <c r="I3" s="2044"/>
      <c r="J3" s="2044"/>
      <c r="K3" s="2044"/>
    </row>
    <row r="4" spans="1:29" ht="6.75" customHeight="1" thickBot="1" x14ac:dyDescent="0.3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29" ht="51.75" thickBot="1" x14ac:dyDescent="0.3">
      <c r="A5" s="280" t="s">
        <v>781</v>
      </c>
      <c r="B5" s="280" t="s">
        <v>782</v>
      </c>
      <c r="C5" s="180">
        <v>45261</v>
      </c>
      <c r="D5" s="180">
        <v>45352</v>
      </c>
      <c r="E5" s="180">
        <v>45444</v>
      </c>
      <c r="F5" s="180">
        <v>45536</v>
      </c>
      <c r="G5" s="180">
        <v>45566</v>
      </c>
      <c r="H5" s="180">
        <v>45597</v>
      </c>
      <c r="I5" s="180">
        <v>45627</v>
      </c>
      <c r="J5" s="281" t="s">
        <v>1017</v>
      </c>
      <c r="K5" s="281" t="s">
        <v>1018</v>
      </c>
    </row>
    <row r="6" spans="1:29" x14ac:dyDescent="0.25">
      <c r="A6" s="2045" t="s">
        <v>789</v>
      </c>
      <c r="B6" s="1109" t="s">
        <v>915</v>
      </c>
      <c r="C6" s="1213">
        <v>8.0070000000000002E-3</v>
      </c>
      <c r="D6" s="1214">
        <v>1.6869000000000002E-2</v>
      </c>
      <c r="E6" s="1214">
        <v>4.764E-3</v>
      </c>
      <c r="F6" s="1214">
        <v>6.4999999999999997E-3</v>
      </c>
      <c r="G6" s="1214">
        <v>5.2690000000000002E-3</v>
      </c>
      <c r="H6" s="1214">
        <v>1.1666000000000001E-2</v>
      </c>
      <c r="I6" s="1110">
        <v>5.7310000000000009E-3</v>
      </c>
      <c r="J6" s="723">
        <f>(I6-F6)*100</f>
        <v>-7.6899999999999885E-2</v>
      </c>
      <c r="K6" s="723">
        <f>(I6-C6)*100</f>
        <v>-0.22759999999999994</v>
      </c>
      <c r="N6" s="1534"/>
      <c r="O6" s="1534"/>
      <c r="P6" s="1534"/>
      <c r="Q6" s="1534"/>
      <c r="R6" s="1534"/>
      <c r="S6" s="1534"/>
      <c r="T6" s="1534"/>
      <c r="W6" s="1307"/>
      <c r="X6" s="1307"/>
      <c r="Y6" s="596"/>
      <c r="Z6" s="596"/>
      <c r="AA6" s="596"/>
      <c r="AB6" s="596"/>
      <c r="AC6" s="596">
        <f t="shared" ref="AC6:AC21" si="0">T6-I6</f>
        <v>-5.7310000000000009E-3</v>
      </c>
    </row>
    <row r="7" spans="1:29" ht="15.75" thickBot="1" x14ac:dyDescent="0.3">
      <c r="A7" s="2046" t="s">
        <v>789</v>
      </c>
      <c r="B7" s="1108" t="s">
        <v>916</v>
      </c>
      <c r="C7" s="1215">
        <v>5.6730000000000001E-3</v>
      </c>
      <c r="D7" s="1212">
        <v>6.9310000000000005E-3</v>
      </c>
      <c r="E7" s="1212">
        <v>3.7140000000000003E-3</v>
      </c>
      <c r="F7" s="1212">
        <v>2E-3</v>
      </c>
      <c r="G7" s="1212">
        <v>4.8800000000000004E-4</v>
      </c>
      <c r="H7" s="1212">
        <v>1.3740000000000002E-3</v>
      </c>
      <c r="I7" s="1115">
        <v>7.5100000000000004E-4</v>
      </c>
      <c r="J7" s="723">
        <f t="shared" ref="J7:J26" si="1">(I7-F7)*100</f>
        <v>-0.12490000000000001</v>
      </c>
      <c r="K7" s="723">
        <f t="shared" ref="K7:K25" si="2">(I7-C7)*100</f>
        <v>-0.49220000000000003</v>
      </c>
      <c r="N7" s="1534"/>
      <c r="O7" s="1534"/>
      <c r="P7" s="1534"/>
      <c r="Q7" s="1534"/>
      <c r="R7" s="1534"/>
      <c r="S7" s="1534"/>
      <c r="T7" s="1534"/>
      <c r="W7" s="596"/>
      <c r="X7" s="596"/>
      <c r="Y7" s="596"/>
      <c r="Z7" s="596"/>
      <c r="AA7" s="596"/>
      <c r="AB7" s="596"/>
      <c r="AC7" s="596">
        <f t="shared" si="0"/>
        <v>-7.5100000000000004E-4</v>
      </c>
    </row>
    <row r="8" spans="1:29" x14ac:dyDescent="0.25">
      <c r="A8" s="2045" t="s">
        <v>803</v>
      </c>
      <c r="B8" s="1109" t="s">
        <v>917</v>
      </c>
      <c r="C8" s="1213">
        <v>2.15E-3</v>
      </c>
      <c r="D8" s="1214">
        <v>8.4110000000000001E-3</v>
      </c>
      <c r="E8" s="1214">
        <v>4.8320000000000004E-3</v>
      </c>
      <c r="F8" s="1214">
        <v>4.5999999999999999E-3</v>
      </c>
      <c r="G8" s="1214">
        <v>5.1840000000000002E-3</v>
      </c>
      <c r="H8" s="1214">
        <v>3.9550000000000002E-3</v>
      </c>
      <c r="I8" s="1110">
        <v>1.0109000000000002E-2</v>
      </c>
      <c r="J8" s="724">
        <f t="shared" si="1"/>
        <v>0.55090000000000017</v>
      </c>
      <c r="K8" s="724">
        <f t="shared" si="2"/>
        <v>0.79590000000000005</v>
      </c>
      <c r="N8" s="1534"/>
      <c r="O8" s="1534"/>
      <c r="P8" s="1534"/>
      <c r="Q8" s="1534"/>
      <c r="R8" s="1534"/>
      <c r="S8" s="1534"/>
      <c r="T8" s="1534"/>
      <c r="W8" s="596"/>
      <c r="X8" s="596"/>
      <c r="Y8" s="596"/>
      <c r="Z8" s="596"/>
      <c r="AA8" s="596"/>
      <c r="AB8" s="596"/>
      <c r="AC8" s="596">
        <f t="shared" si="0"/>
        <v>-1.0109000000000002E-2</v>
      </c>
    </row>
    <row r="9" spans="1:29" ht="15.75" thickBot="1" x14ac:dyDescent="0.3">
      <c r="A9" s="2046" t="s">
        <v>803</v>
      </c>
      <c r="B9" s="1108" t="s">
        <v>918</v>
      </c>
      <c r="C9" s="1216">
        <v>5.3159999999999995E-3</v>
      </c>
      <c r="D9" s="1217">
        <v>6.4729999999999996E-3</v>
      </c>
      <c r="E9" s="1217">
        <v>3.1059999999999998E-3</v>
      </c>
      <c r="F9" s="1217">
        <v>2.5000000000000001E-3</v>
      </c>
      <c r="G9" s="1217">
        <v>5.4680000000000006E-3</v>
      </c>
      <c r="H9" s="1217">
        <v>4.0730000000000002E-3</v>
      </c>
      <c r="I9" s="1104">
        <v>2.856E-3</v>
      </c>
      <c r="J9" s="725">
        <f t="shared" si="1"/>
        <v>3.56E-2</v>
      </c>
      <c r="K9" s="725">
        <f t="shared" si="2"/>
        <v>-0.24599999999999994</v>
      </c>
      <c r="N9" s="1534"/>
      <c r="O9" s="1534"/>
      <c r="P9" s="1534"/>
      <c r="Q9" s="1534"/>
      <c r="R9" s="1534"/>
      <c r="S9" s="1534"/>
      <c r="T9" s="1534"/>
      <c r="W9" s="596"/>
      <c r="X9" s="596"/>
      <c r="Y9" s="596"/>
      <c r="Z9" s="596"/>
      <c r="AA9" s="596"/>
      <c r="AB9" s="596"/>
      <c r="AC9" s="596">
        <f t="shared" si="0"/>
        <v>-2.856E-3</v>
      </c>
    </row>
    <row r="10" spans="1:29" x14ac:dyDescent="0.25">
      <c r="A10" s="2045" t="s">
        <v>791</v>
      </c>
      <c r="B10" s="1113" t="s">
        <v>949</v>
      </c>
      <c r="C10" s="1215">
        <v>7.6990000000000001E-3</v>
      </c>
      <c r="D10" s="1212">
        <v>2.5049999999999998E-3</v>
      </c>
      <c r="E10" s="1212">
        <v>6.8820000000000001E-3</v>
      </c>
      <c r="F10" s="1212">
        <v>1.2800000000000001E-2</v>
      </c>
      <c r="G10" s="1212">
        <v>1.4404000000000002E-2</v>
      </c>
      <c r="H10" s="1212">
        <v>1.3207000000000002E-2</v>
      </c>
      <c r="I10" s="1115">
        <v>1.3423000000000003E-2</v>
      </c>
      <c r="J10" s="723">
        <f t="shared" si="1"/>
        <v>6.2300000000000202E-2</v>
      </c>
      <c r="K10" s="723">
        <f t="shared" si="2"/>
        <v>0.57240000000000024</v>
      </c>
      <c r="N10" s="1534"/>
      <c r="O10" s="1534"/>
      <c r="P10" s="1534"/>
      <c r="Q10" s="1534"/>
      <c r="R10" s="1534"/>
      <c r="S10" s="1534"/>
      <c r="T10" s="1534"/>
      <c r="W10" s="1307"/>
      <c r="X10" s="596"/>
      <c r="Y10" s="596"/>
      <c r="Z10" s="596"/>
      <c r="AA10" s="596"/>
      <c r="AB10" s="596"/>
      <c r="AC10" s="596">
        <f t="shared" si="0"/>
        <v>-1.3423000000000003E-2</v>
      </c>
    </row>
    <row r="11" spans="1:29" x14ac:dyDescent="0.25">
      <c r="A11" s="2047" t="s">
        <v>791</v>
      </c>
      <c r="B11" s="1107" t="s">
        <v>542</v>
      </c>
      <c r="C11" s="1215">
        <v>1.9806999999999998E-2</v>
      </c>
      <c r="D11" s="1212">
        <v>1.3431999999999999E-2</v>
      </c>
      <c r="E11" s="1212">
        <v>1.0508999999999999E-2</v>
      </c>
      <c r="F11" s="1212">
        <v>4.5999999999999999E-3</v>
      </c>
      <c r="G11" s="1212">
        <v>5.2420000000000001E-3</v>
      </c>
      <c r="H11" s="1212">
        <v>5.1720000000000004E-3</v>
      </c>
      <c r="I11" s="1115">
        <v>5.4960000000000009E-3</v>
      </c>
      <c r="J11" s="723">
        <f t="shared" si="1"/>
        <v>8.9600000000000096E-2</v>
      </c>
      <c r="K11" s="723">
        <f t="shared" si="2"/>
        <v>-1.4310999999999998</v>
      </c>
      <c r="N11" s="1534"/>
      <c r="O11" s="1534"/>
      <c r="P11" s="1534"/>
      <c r="Q11" s="1534"/>
      <c r="R11" s="1534"/>
      <c r="S11" s="1534"/>
      <c r="T11" s="1534"/>
      <c r="W11" s="596"/>
      <c r="X11" s="596"/>
      <c r="Y11" s="596"/>
      <c r="Z11" s="596"/>
      <c r="AA11" s="596"/>
      <c r="AB11" s="596"/>
      <c r="AC11" s="596">
        <f t="shared" si="0"/>
        <v>-5.4960000000000009E-3</v>
      </c>
    </row>
    <row r="12" spans="1:29" ht="15.75" thickBot="1" x14ac:dyDescent="0.3">
      <c r="A12" s="2046" t="s">
        <v>791</v>
      </c>
      <c r="B12" s="1112" t="s">
        <v>543</v>
      </c>
      <c r="C12" s="1215">
        <v>1.6819999999999998E-2</v>
      </c>
      <c r="D12" s="1212">
        <v>1.4906999999999998E-2</v>
      </c>
      <c r="E12" s="1212">
        <v>1.1305000000000001E-2</v>
      </c>
      <c r="F12" s="1212">
        <v>1.38E-2</v>
      </c>
      <c r="G12" s="1212">
        <v>1.3626000000000001E-2</v>
      </c>
      <c r="H12" s="1212">
        <v>1.3691000000000002E-2</v>
      </c>
      <c r="I12" s="1115">
        <v>1.3898000000000001E-2</v>
      </c>
      <c r="J12" s="723">
        <f t="shared" si="1"/>
        <v>9.8000000000000864E-3</v>
      </c>
      <c r="K12" s="723">
        <f t="shared" si="2"/>
        <v>-0.29219999999999974</v>
      </c>
      <c r="N12" s="1534"/>
      <c r="O12" s="1534"/>
      <c r="P12" s="1534"/>
      <c r="Q12" s="1534"/>
      <c r="R12" s="1534"/>
      <c r="S12" s="1534"/>
      <c r="T12" s="1534"/>
      <c r="W12" s="596"/>
      <c r="X12" s="596"/>
      <c r="Y12" s="596"/>
      <c r="Z12" s="596"/>
      <c r="AA12" s="596"/>
      <c r="AB12" s="596"/>
      <c r="AC12" s="596">
        <f t="shared" si="0"/>
        <v>-1.3898000000000001E-2</v>
      </c>
    </row>
    <row r="13" spans="1:29" x14ac:dyDescent="0.25">
      <c r="A13" s="2045" t="s">
        <v>792</v>
      </c>
      <c r="B13" s="1113" t="s">
        <v>552</v>
      </c>
      <c r="C13" s="1213">
        <v>7.8440000000000003E-3</v>
      </c>
      <c r="D13" s="1214">
        <v>4.0500000000000006E-3</v>
      </c>
      <c r="E13" s="1214">
        <v>3.699E-3</v>
      </c>
      <c r="F13" s="1214">
        <v>5.4999999999999997E-3</v>
      </c>
      <c r="G13" s="1214">
        <v>5.3800000000000002E-3</v>
      </c>
      <c r="H13" s="1214">
        <v>5.0390000000000001E-3</v>
      </c>
      <c r="I13" s="1110">
        <v>5.189E-3</v>
      </c>
      <c r="J13" s="724">
        <f t="shared" si="1"/>
        <v>-3.1099999999999964E-2</v>
      </c>
      <c r="K13" s="724">
        <f t="shared" si="2"/>
        <v>-0.26550000000000001</v>
      </c>
      <c r="N13" s="1534"/>
      <c r="O13" s="1534"/>
      <c r="P13" s="1534"/>
      <c r="Q13" s="1534"/>
      <c r="R13" s="1534"/>
      <c r="S13" s="1534"/>
      <c r="T13" s="1534"/>
      <c r="W13" s="596"/>
      <c r="X13" s="596"/>
      <c r="Y13" s="596"/>
      <c r="Z13" s="596"/>
      <c r="AA13" s="596"/>
      <c r="AB13" s="596"/>
      <c r="AC13" s="596">
        <f t="shared" si="0"/>
        <v>-5.189E-3</v>
      </c>
    </row>
    <row r="14" spans="1:29" x14ac:dyDescent="0.25">
      <c r="A14" s="2048" t="s">
        <v>792</v>
      </c>
      <c r="B14" s="1106" t="s">
        <v>554</v>
      </c>
      <c r="C14" s="1215">
        <v>3.4570999999999998E-2</v>
      </c>
      <c r="D14" s="1212">
        <v>2.9329999999999998E-3</v>
      </c>
      <c r="E14" s="1212">
        <v>5.2350000000000001E-3</v>
      </c>
      <c r="F14" s="1212">
        <v>5.1000000000000004E-3</v>
      </c>
      <c r="G14" s="1212">
        <v>5.1540000000000006E-3</v>
      </c>
      <c r="H14" s="1212">
        <v>5.5460000000000006E-3</v>
      </c>
      <c r="I14" s="1115">
        <v>4.7720000000000002E-3</v>
      </c>
      <c r="J14" s="723">
        <f t="shared" si="1"/>
        <v>-3.2800000000000017E-2</v>
      </c>
      <c r="K14" s="723">
        <f t="shared" si="2"/>
        <v>-2.9798999999999998</v>
      </c>
      <c r="N14" s="1534"/>
      <c r="O14" s="1534"/>
      <c r="P14" s="1534"/>
      <c r="Q14" s="1534"/>
      <c r="R14" s="1534"/>
      <c r="S14" s="1534"/>
      <c r="T14" s="1534"/>
      <c r="W14" s="1307"/>
      <c r="X14" s="596"/>
      <c r="Y14" s="596"/>
      <c r="Z14" s="596"/>
      <c r="AA14" s="596"/>
      <c r="AB14" s="596"/>
      <c r="AC14" s="596">
        <f t="shared" si="0"/>
        <v>-4.7720000000000002E-3</v>
      </c>
    </row>
    <row r="15" spans="1:29" x14ac:dyDescent="0.25">
      <c r="A15" s="2049" t="s">
        <v>792</v>
      </c>
      <c r="B15" s="1106" t="s">
        <v>550</v>
      </c>
      <c r="C15" s="1215">
        <v>9.1929999999999998E-3</v>
      </c>
      <c r="D15" s="1212">
        <v>4.8249999999999994E-3</v>
      </c>
      <c r="E15" s="1212">
        <v>7.9490000000000012E-3</v>
      </c>
      <c r="F15" s="1212">
        <v>6.7999999999999996E-3</v>
      </c>
      <c r="G15" s="1212">
        <v>6.0170000000000006E-3</v>
      </c>
      <c r="H15" s="1212">
        <v>5.8030000000000009E-3</v>
      </c>
      <c r="I15" s="1115">
        <v>6.2160000000000002E-3</v>
      </c>
      <c r="J15" s="723">
        <f t="shared" si="1"/>
        <v>-5.8399999999999945E-2</v>
      </c>
      <c r="K15" s="723">
        <f t="shared" si="2"/>
        <v>-0.29769999999999996</v>
      </c>
      <c r="N15" s="1534"/>
      <c r="O15" s="1534"/>
      <c r="P15" s="1534"/>
      <c r="Q15" s="1534"/>
      <c r="R15" s="1534"/>
      <c r="S15" s="1534"/>
      <c r="T15" s="1534"/>
      <c r="W15" s="596"/>
      <c r="X15" s="596"/>
      <c r="Y15" s="596"/>
      <c r="Z15" s="596"/>
      <c r="AA15" s="596"/>
      <c r="AB15" s="596"/>
      <c r="AC15" s="596">
        <f t="shared" si="0"/>
        <v>-6.2160000000000002E-3</v>
      </c>
    </row>
    <row r="16" spans="1:29" x14ac:dyDescent="0.25">
      <c r="A16" s="2047" t="s">
        <v>792</v>
      </c>
      <c r="B16" s="1106" t="s">
        <v>551</v>
      </c>
      <c r="C16" s="1215">
        <v>6.7250000000000001E-3</v>
      </c>
      <c r="D16" s="1212">
        <v>3.9480000000000001E-3</v>
      </c>
      <c r="E16" s="1212">
        <v>2.7139999999999998E-3</v>
      </c>
      <c r="F16" s="1212">
        <v>4.7000000000000002E-3</v>
      </c>
      <c r="G16" s="1212">
        <v>4.4230000000000007E-3</v>
      </c>
      <c r="H16" s="1212">
        <v>5.0070000000000002E-3</v>
      </c>
      <c r="I16" s="1115">
        <v>5.1320000000000003E-3</v>
      </c>
      <c r="J16" s="723">
        <f t="shared" si="1"/>
        <v>4.3200000000000009E-2</v>
      </c>
      <c r="K16" s="723">
        <f t="shared" si="2"/>
        <v>-0.15929999999999997</v>
      </c>
      <c r="N16" s="1534"/>
      <c r="O16" s="1534"/>
      <c r="P16" s="1534"/>
      <c r="Q16" s="1534"/>
      <c r="R16" s="1534"/>
      <c r="S16" s="1534"/>
      <c r="T16" s="1534"/>
      <c r="W16" s="1307"/>
      <c r="X16" s="596"/>
      <c r="Y16" s="596"/>
      <c r="Z16" s="596"/>
      <c r="AA16" s="596"/>
      <c r="AB16" s="596"/>
      <c r="AC16" s="596">
        <f t="shared" si="0"/>
        <v>-5.1320000000000003E-3</v>
      </c>
    </row>
    <row r="17" spans="1:29" ht="15.75" thickBot="1" x14ac:dyDescent="0.3">
      <c r="A17" s="2046" t="s">
        <v>792</v>
      </c>
      <c r="B17" s="1112" t="s">
        <v>553</v>
      </c>
      <c r="C17" s="1216">
        <v>4.9300000000000004E-3</v>
      </c>
      <c r="D17" s="1217">
        <v>3.8179999999999998E-3</v>
      </c>
      <c r="E17" s="1217">
        <v>1.5665999999999999E-2</v>
      </c>
      <c r="F17" s="1217">
        <v>2.5999999999999999E-3</v>
      </c>
      <c r="G17" s="1217">
        <v>4.7350000000000005E-3</v>
      </c>
      <c r="H17" s="1217">
        <v>5.6150000000000002E-3</v>
      </c>
      <c r="I17" s="1104">
        <v>3.5150000000000003E-3</v>
      </c>
      <c r="J17" s="723">
        <f t="shared" si="1"/>
        <v>9.150000000000004E-2</v>
      </c>
      <c r="K17" s="723">
        <f t="shared" si="2"/>
        <v>-0.14150000000000001</v>
      </c>
      <c r="N17" s="1534"/>
      <c r="O17" s="1534"/>
      <c r="P17" s="1534"/>
      <c r="Q17" s="1534"/>
      <c r="R17" s="1534"/>
      <c r="S17" s="1534"/>
      <c r="T17" s="1534"/>
      <c r="W17" s="596"/>
      <c r="X17" s="596"/>
      <c r="Y17" s="596"/>
      <c r="Z17" s="596"/>
      <c r="AA17" s="596"/>
      <c r="AB17" s="596"/>
      <c r="AC17" s="596">
        <f t="shared" si="0"/>
        <v>-3.5150000000000003E-3</v>
      </c>
    </row>
    <row r="18" spans="1:29" ht="27" thickBot="1" x14ac:dyDescent="0.3">
      <c r="A18" s="282" t="s">
        <v>794</v>
      </c>
      <c r="B18" s="1105" t="s">
        <v>922</v>
      </c>
      <c r="C18" s="1215">
        <v>0</v>
      </c>
      <c r="D18" s="1212">
        <v>0</v>
      </c>
      <c r="E18" s="1212">
        <v>0</v>
      </c>
      <c r="F18" s="1212">
        <v>0</v>
      </c>
      <c r="G18" s="1212">
        <v>0</v>
      </c>
      <c r="H18" s="1212">
        <v>0</v>
      </c>
      <c r="I18" s="1212">
        <v>0</v>
      </c>
      <c r="J18" s="726">
        <f>(I18-F18)*100</f>
        <v>0</v>
      </c>
      <c r="K18" s="726">
        <f t="shared" si="2"/>
        <v>0</v>
      </c>
      <c r="N18" s="1534"/>
      <c r="O18" s="1534"/>
      <c r="P18" s="1534"/>
      <c r="Q18" s="1534"/>
      <c r="R18" s="1534"/>
      <c r="S18" s="1534"/>
      <c r="T18" s="1534"/>
      <c r="W18" s="1307"/>
      <c r="X18" s="596"/>
      <c r="Y18" s="596"/>
      <c r="Z18" s="596"/>
      <c r="AA18" s="596"/>
      <c r="AB18" s="596"/>
      <c r="AC18" s="596">
        <f t="shared" si="0"/>
        <v>0</v>
      </c>
    </row>
    <row r="19" spans="1:29" ht="15" customHeight="1" x14ac:dyDescent="0.25">
      <c r="A19" s="2050" t="s">
        <v>795</v>
      </c>
      <c r="B19" s="1113" t="s">
        <v>950</v>
      </c>
      <c r="C19" s="1213">
        <v>4.9940000000000002E-3</v>
      </c>
      <c r="D19" s="1214">
        <v>4.0730000000000002E-3</v>
      </c>
      <c r="E19" s="1214">
        <v>5.4779999999999994E-3</v>
      </c>
      <c r="F19" s="1214">
        <v>3.8E-3</v>
      </c>
      <c r="G19" s="1214">
        <v>4.6310000000000006E-3</v>
      </c>
      <c r="H19" s="1214">
        <v>4.3990000000000001E-3</v>
      </c>
      <c r="I19" s="1110">
        <v>4.5930000000000007E-3</v>
      </c>
      <c r="J19" s="723">
        <f t="shared" si="1"/>
        <v>7.9300000000000079E-2</v>
      </c>
      <c r="K19" s="723">
        <f t="shared" si="2"/>
        <v>-4.0099999999999941E-2</v>
      </c>
      <c r="N19" s="1534"/>
      <c r="O19" s="1534"/>
      <c r="P19" s="1534"/>
      <c r="Q19" s="1534"/>
      <c r="R19" s="1534"/>
      <c r="S19" s="1534"/>
      <c r="T19" s="1534"/>
      <c r="W19" s="596"/>
      <c r="X19" s="596"/>
      <c r="Y19" s="596"/>
      <c r="Z19" s="596"/>
      <c r="AA19" s="596"/>
      <c r="AB19" s="596"/>
      <c r="AC19" s="596">
        <f t="shared" si="0"/>
        <v>-4.5930000000000007E-3</v>
      </c>
    </row>
    <row r="20" spans="1:29" ht="15" customHeight="1" x14ac:dyDescent="0.25">
      <c r="A20" s="2051"/>
      <c r="B20" s="1106" t="s">
        <v>557</v>
      </c>
      <c r="C20" s="1215">
        <v>1.4384999999999998E-2</v>
      </c>
      <c r="D20" s="1212">
        <v>1.1704000000000001E-2</v>
      </c>
      <c r="E20" s="1212">
        <v>1.3027E-2</v>
      </c>
      <c r="F20" s="1212">
        <v>1.01E-2</v>
      </c>
      <c r="G20" s="1212">
        <v>1.0752000000000001E-2</v>
      </c>
      <c r="H20" s="1212">
        <v>1.0692E-2</v>
      </c>
      <c r="I20" s="1115">
        <v>5.0540000000000003E-3</v>
      </c>
      <c r="J20" s="723">
        <f t="shared" si="1"/>
        <v>-0.50459999999999994</v>
      </c>
      <c r="K20" s="723">
        <f t="shared" si="2"/>
        <v>-0.93309999999999993</v>
      </c>
      <c r="N20" s="1534"/>
      <c r="O20" s="1534"/>
      <c r="P20" s="1534"/>
      <c r="Q20" s="1534"/>
      <c r="R20" s="1534"/>
      <c r="S20" s="1534"/>
      <c r="T20" s="1534"/>
      <c r="W20" s="596"/>
      <c r="X20" s="596"/>
      <c r="Y20" s="596"/>
      <c r="Z20" s="596"/>
      <c r="AA20" s="596"/>
      <c r="AB20" s="596"/>
      <c r="AC20" s="596">
        <f t="shared" si="0"/>
        <v>-5.0540000000000003E-3</v>
      </c>
    </row>
    <row r="21" spans="1:29" ht="15.75" customHeight="1" x14ac:dyDescent="0.25">
      <c r="A21" s="2051"/>
      <c r="B21" s="1106" t="s">
        <v>559</v>
      </c>
      <c r="C21" s="1215">
        <v>6.0660000000000002E-3</v>
      </c>
      <c r="D21" s="1212">
        <v>5.5310000000000003E-3</v>
      </c>
      <c r="E21" s="1212">
        <v>6.7060000000000002E-3</v>
      </c>
      <c r="F21" s="1212">
        <v>6.3E-3</v>
      </c>
      <c r="G21" s="1212">
        <v>6.4150000000000006E-3</v>
      </c>
      <c r="H21" s="1212">
        <v>6.5270000000000007E-3</v>
      </c>
      <c r="I21" s="1115">
        <v>4.0590000000000001E-3</v>
      </c>
      <c r="J21" s="723">
        <f t="shared" si="1"/>
        <v>-0.22409999999999999</v>
      </c>
      <c r="K21" s="723">
        <f t="shared" si="2"/>
        <v>-0.20070000000000002</v>
      </c>
      <c r="N21" s="1534"/>
      <c r="O21" s="1534"/>
      <c r="P21" s="1534"/>
      <c r="Q21" s="1534"/>
      <c r="R21" s="1534"/>
      <c r="S21" s="1534"/>
      <c r="T21" s="1534"/>
      <c r="W21" s="596"/>
      <c r="X21" s="596"/>
      <c r="Y21" s="596"/>
      <c r="Z21" s="596"/>
      <c r="AA21" s="596"/>
      <c r="AB21" s="596"/>
      <c r="AC21" s="596">
        <f t="shared" si="0"/>
        <v>-4.0590000000000001E-3</v>
      </c>
    </row>
    <row r="22" spans="1:29" ht="16.5" customHeight="1" thickBot="1" x14ac:dyDescent="0.3">
      <c r="A22" s="2052"/>
      <c r="B22" s="1112" t="s">
        <v>546</v>
      </c>
      <c r="C22" s="1216">
        <v>6.8170000000000001E-3</v>
      </c>
      <c r="D22" s="1217">
        <v>9.5499999999999995E-3</v>
      </c>
      <c r="E22" s="1217">
        <v>1.1275E-2</v>
      </c>
      <c r="F22" s="1217">
        <v>4.0000000000000001E-3</v>
      </c>
      <c r="G22" s="1217">
        <v>2.0240000000000002E-3</v>
      </c>
      <c r="H22" s="1217">
        <v>3.1710000000000002E-3</v>
      </c>
      <c r="I22" s="1104">
        <v>2.6850000000000003E-3</v>
      </c>
      <c r="J22" s="725">
        <f t="shared" si="1"/>
        <v>-0.13149999999999998</v>
      </c>
      <c r="K22" s="725">
        <f t="shared" si="2"/>
        <v>-0.41320000000000001</v>
      </c>
      <c r="N22" s="1534"/>
      <c r="O22" s="1534"/>
      <c r="P22" s="1534"/>
      <c r="Q22" s="1534"/>
      <c r="R22" s="1534"/>
      <c r="S22" s="1534"/>
      <c r="T22" s="1534"/>
      <c r="W22" s="596"/>
      <c r="X22" s="596"/>
      <c r="Y22" s="596"/>
      <c r="Z22" s="596"/>
      <c r="AA22" s="596"/>
      <c r="AB22" s="596"/>
      <c r="AC22" s="596">
        <f t="shared" ref="AC22:AC25" si="3">T22-I22</f>
        <v>-2.6850000000000003E-3</v>
      </c>
    </row>
    <row r="23" spans="1:29" ht="15" customHeight="1" x14ac:dyDescent="0.25">
      <c r="A23" s="2053" t="s">
        <v>796</v>
      </c>
      <c r="B23" s="422" t="s">
        <v>548</v>
      </c>
      <c r="C23" s="1215">
        <v>7.0430000000000006E-3</v>
      </c>
      <c r="D23" s="1212">
        <v>-4.6300000000000003E-4</v>
      </c>
      <c r="E23" s="1212">
        <v>-2.3080000000000002E-3</v>
      </c>
      <c r="F23" s="1212">
        <v>1.4E-3</v>
      </c>
      <c r="G23" s="1212">
        <v>2.879E-3</v>
      </c>
      <c r="H23" s="1212">
        <v>2.2030000000000001E-3</v>
      </c>
      <c r="I23" s="1115">
        <v>-6.5190000000000005E-3</v>
      </c>
      <c r="J23" s="724">
        <f>(I23-F23)*100</f>
        <v>-0.79190000000000005</v>
      </c>
      <c r="K23" s="724">
        <f t="shared" si="2"/>
        <v>-1.3562000000000001</v>
      </c>
      <c r="N23" s="1534"/>
      <c r="O23" s="1534"/>
      <c r="P23" s="1534"/>
      <c r="Q23" s="1534"/>
      <c r="R23" s="1534"/>
      <c r="S23" s="1534"/>
      <c r="T23" s="1534"/>
      <c r="W23" s="596"/>
      <c r="X23" s="596"/>
      <c r="Y23" s="596"/>
      <c r="Z23" s="596"/>
      <c r="AA23" s="596"/>
      <c r="AB23" s="596"/>
      <c r="AC23" s="596">
        <f t="shared" si="3"/>
        <v>6.5190000000000005E-3</v>
      </c>
    </row>
    <row r="24" spans="1:29" ht="15.75" customHeight="1" thickBot="1" x14ac:dyDescent="0.3">
      <c r="A24" s="2054"/>
      <c r="B24" s="1112" t="s">
        <v>951</v>
      </c>
      <c r="C24" s="1215">
        <v>6.2970000000000005E-3</v>
      </c>
      <c r="D24" s="1212">
        <v>8.4340000000000005E-3</v>
      </c>
      <c r="E24" s="1212">
        <v>9.2940000000000002E-3</v>
      </c>
      <c r="F24" s="1212">
        <v>9.2999999999999992E-3</v>
      </c>
      <c r="G24" s="1212">
        <v>7.9690000000000004E-3</v>
      </c>
      <c r="H24" s="1212">
        <v>8.2510000000000014E-3</v>
      </c>
      <c r="I24" s="1115">
        <v>1.1911000000000001E-2</v>
      </c>
      <c r="J24" s="725">
        <f t="shared" si="1"/>
        <v>0.26110000000000022</v>
      </c>
      <c r="K24" s="725">
        <f t="shared" si="2"/>
        <v>0.56140000000000012</v>
      </c>
      <c r="N24" s="1534"/>
      <c r="O24" s="1534"/>
      <c r="P24" s="1534"/>
      <c r="Q24" s="1534"/>
      <c r="R24" s="1534"/>
      <c r="S24" s="1534"/>
      <c r="T24" s="1534"/>
      <c r="W24" s="596"/>
      <c r="X24" s="596"/>
      <c r="Y24" s="596"/>
      <c r="Z24" s="596"/>
      <c r="AA24" s="596"/>
      <c r="AB24" s="596"/>
      <c r="AC24" s="596">
        <f t="shared" si="3"/>
        <v>-1.1911000000000001E-2</v>
      </c>
    </row>
    <row r="25" spans="1:29" ht="27" thickBot="1" x14ac:dyDescent="0.3">
      <c r="A25" s="283" t="s">
        <v>993</v>
      </c>
      <c r="B25" s="1202" t="s">
        <v>555</v>
      </c>
      <c r="C25" s="1218">
        <v>8.9379999999999998E-3</v>
      </c>
      <c r="D25" s="1219">
        <v>7.4510000000000002E-3</v>
      </c>
      <c r="E25" s="1219">
        <v>7.9419999999999994E-3</v>
      </c>
      <c r="F25" s="1219">
        <v>5.3E-3</v>
      </c>
      <c r="G25" s="1219">
        <v>5.3230000000000005E-3</v>
      </c>
      <c r="H25" s="1219">
        <v>4.0810000000000004E-3</v>
      </c>
      <c r="I25" s="1114">
        <v>2.9300000000000003E-3</v>
      </c>
      <c r="J25" s="725">
        <f t="shared" si="1"/>
        <v>-0.23699999999999996</v>
      </c>
      <c r="K25" s="725">
        <f t="shared" si="2"/>
        <v>-0.6008</v>
      </c>
      <c r="M25" s="284"/>
      <c r="N25" s="1534"/>
      <c r="O25" s="1534"/>
      <c r="P25" s="1534"/>
      <c r="Q25" s="1534"/>
      <c r="R25" s="1534"/>
      <c r="S25" s="1534"/>
      <c r="T25" s="1534"/>
      <c r="U25" s="285"/>
      <c r="V25" s="285"/>
      <c r="W25" s="596"/>
      <c r="X25" s="596"/>
      <c r="Y25" s="596"/>
      <c r="Z25" s="596"/>
      <c r="AA25" s="596"/>
      <c r="AB25" s="596"/>
      <c r="AC25" s="596">
        <f t="shared" si="3"/>
        <v>-2.9300000000000003E-3</v>
      </c>
    </row>
    <row r="26" spans="1:29" ht="15.75" thickBot="1" x14ac:dyDescent="0.3">
      <c r="A26" s="2055" t="s">
        <v>800</v>
      </c>
      <c r="B26" s="2056"/>
      <c r="C26" s="1210">
        <v>8.7200000000000003E-3</v>
      </c>
      <c r="D26" s="1211">
        <v>7.9400000000000009E-3</v>
      </c>
      <c r="E26" s="1211">
        <v>6.3759999999999997E-3</v>
      </c>
      <c r="F26" s="1211">
        <v>5.7999999999999996E-3</v>
      </c>
      <c r="G26" s="1211">
        <v>6.4761324042555352E-3</v>
      </c>
      <c r="H26" s="1211">
        <v>6.431290055817461E-3</v>
      </c>
      <c r="I26" s="1211">
        <v>5.3736005099452363E-3</v>
      </c>
      <c r="J26" s="727">
        <f t="shared" si="1"/>
        <v>-4.2639949005476331E-2</v>
      </c>
      <c r="K26" s="727">
        <f>(I26-C26)*100</f>
        <v>-0.33463994900547639</v>
      </c>
      <c r="M26" s="286"/>
      <c r="N26" s="287"/>
      <c r="O26" s="287"/>
      <c r="P26" s="287"/>
      <c r="Q26" s="288"/>
      <c r="R26" s="288"/>
      <c r="S26" s="288"/>
      <c r="T26" s="288"/>
      <c r="U26" s="287"/>
      <c r="V26" s="287"/>
    </row>
    <row r="27" spans="1:29" ht="3.75" customHeight="1" x14ac:dyDescent="0.25">
      <c r="A27" s="289"/>
      <c r="B27" s="290"/>
      <c r="C27" s="291"/>
      <c r="D27" s="291"/>
      <c r="E27" s="291"/>
      <c r="F27" s="291"/>
      <c r="G27" s="292"/>
      <c r="H27" s="292"/>
      <c r="I27" s="292"/>
      <c r="J27" s="293"/>
      <c r="K27" s="294"/>
    </row>
    <row r="28" spans="1:29" x14ac:dyDescent="0.25">
      <c r="A28" s="295" t="s">
        <v>797</v>
      </c>
      <c r="C28" s="296"/>
      <c r="D28" s="296"/>
      <c r="E28" s="296"/>
      <c r="F28" s="297"/>
      <c r="G28" s="298"/>
      <c r="H28" s="297"/>
      <c r="I28" s="297"/>
      <c r="J28" s="296"/>
      <c r="K28" s="296"/>
    </row>
    <row r="29" spans="1:29" x14ac:dyDescent="0.25">
      <c r="A29" s="275"/>
    </row>
    <row r="30" spans="1:29" x14ac:dyDescent="0.25">
      <c r="A30" s="2044" t="s">
        <v>1019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</row>
    <row r="31" spans="1:29" x14ac:dyDescent="0.25">
      <c r="A31" s="2043" t="s">
        <v>2456</v>
      </c>
      <c r="B31" s="2043"/>
      <c r="C31" s="2043"/>
      <c r="D31" s="2043"/>
      <c r="E31" s="2043"/>
      <c r="F31" s="2043"/>
      <c r="G31" s="2043"/>
      <c r="H31" s="2043"/>
      <c r="I31" s="2043"/>
      <c r="J31" s="2043"/>
      <c r="K31" s="2043"/>
    </row>
    <row r="32" spans="1:29" x14ac:dyDescent="0.25">
      <c r="A32" s="2044" t="s">
        <v>805</v>
      </c>
      <c r="B32" s="2044"/>
      <c r="C32" s="2044"/>
      <c r="D32" s="2044"/>
      <c r="E32" s="2044"/>
      <c r="F32" s="2044"/>
      <c r="G32" s="2044"/>
      <c r="H32" s="2044"/>
      <c r="I32" s="2044"/>
      <c r="J32" s="2044"/>
      <c r="K32" s="2044"/>
    </row>
    <row r="33" spans="1:28" ht="6.75" customHeight="1" thickBo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</row>
    <row r="34" spans="1:28" ht="51.75" thickBot="1" x14ac:dyDescent="0.3">
      <c r="A34" s="299" t="s">
        <v>781</v>
      </c>
      <c r="B34" s="280" t="s">
        <v>782</v>
      </c>
      <c r="C34" s="180">
        <v>45261</v>
      </c>
      <c r="D34" s="180">
        <v>45352</v>
      </c>
      <c r="E34" s="180">
        <v>45444</v>
      </c>
      <c r="F34" s="180">
        <v>45536</v>
      </c>
      <c r="G34" s="180">
        <v>45566</v>
      </c>
      <c r="H34" s="180">
        <v>45597</v>
      </c>
      <c r="I34" s="180">
        <v>45627</v>
      </c>
      <c r="J34" s="300" t="s">
        <v>1017</v>
      </c>
      <c r="K34" s="301" t="s">
        <v>1018</v>
      </c>
    </row>
    <row r="35" spans="1:28" x14ac:dyDescent="0.25">
      <c r="A35" s="2058" t="s">
        <v>789</v>
      </c>
      <c r="B35" s="206" t="s">
        <v>952</v>
      </c>
      <c r="C35" s="1147">
        <v>1.6142E-2</v>
      </c>
      <c r="D35" s="1148">
        <v>2.5453E-2</v>
      </c>
      <c r="E35" s="1148">
        <v>-4.8999999999999998E-4</v>
      </c>
      <c r="F35" s="1148">
        <v>2.0199999999999999E-2</v>
      </c>
      <c r="G35" s="1148">
        <v>2.7107000000000003E-2</v>
      </c>
      <c r="H35" s="1148">
        <v>3.7469000000000002E-2</v>
      </c>
      <c r="I35" s="1149">
        <v>4.8593000000000011E-2</v>
      </c>
      <c r="J35" s="728">
        <f>(I35-F35)*100</f>
        <v>2.839300000000001</v>
      </c>
      <c r="K35" s="728">
        <f>(I35-C35)*100</f>
        <v>3.2451000000000008</v>
      </c>
      <c r="L35" s="302"/>
      <c r="M35" s="1535"/>
      <c r="N35" s="1535"/>
      <c r="O35" s="1535"/>
      <c r="P35" s="1535"/>
      <c r="Q35" s="1535"/>
      <c r="R35" s="1535"/>
      <c r="S35" s="1535"/>
      <c r="V35" s="596"/>
      <c r="W35" s="596"/>
      <c r="X35" s="596"/>
      <c r="Y35" s="596"/>
      <c r="Z35" s="596"/>
      <c r="AA35" s="596"/>
      <c r="AB35" s="596"/>
    </row>
    <row r="36" spans="1:28" x14ac:dyDescent="0.25">
      <c r="A36" s="2059"/>
      <c r="B36" s="207" t="s">
        <v>927</v>
      </c>
      <c r="C36" s="1150">
        <v>2.9229999999999999E-2</v>
      </c>
      <c r="D36" s="1151">
        <v>3.6735000000000004E-2</v>
      </c>
      <c r="E36" s="1151">
        <v>2.4254999999999999E-2</v>
      </c>
      <c r="F36" s="1151">
        <v>2.8799999999999999E-2</v>
      </c>
      <c r="G36" s="1151">
        <v>3.1499000000000006E-2</v>
      </c>
      <c r="H36" s="1151">
        <v>3.0412000000000002E-2</v>
      </c>
      <c r="I36" s="1152">
        <v>3.2019000000000006E-2</v>
      </c>
      <c r="J36" s="729">
        <f t="shared" ref="J36:J61" si="4">(I36-F36)*100</f>
        <v>0.32190000000000063</v>
      </c>
      <c r="K36" s="729">
        <f t="shared" ref="K36:K61" si="5">(I36-C36)*100</f>
        <v>0.2789000000000007</v>
      </c>
      <c r="L36" s="302"/>
      <c r="M36" s="1535"/>
      <c r="N36" s="1535"/>
      <c r="O36" s="1535"/>
      <c r="P36" s="1535"/>
      <c r="Q36" s="1535"/>
      <c r="R36" s="1535"/>
      <c r="S36" s="1535"/>
      <c r="V36" s="596"/>
      <c r="W36" s="596"/>
      <c r="X36" s="596"/>
      <c r="Y36" s="596"/>
      <c r="Z36" s="596"/>
      <c r="AA36" s="596"/>
      <c r="AB36" s="596"/>
    </row>
    <row r="37" spans="1:28" x14ac:dyDescent="0.25">
      <c r="A37" s="2059"/>
      <c r="B37" s="207" t="s">
        <v>928</v>
      </c>
      <c r="C37" s="1150">
        <v>3.4445999999999997E-2</v>
      </c>
      <c r="D37" s="1151">
        <v>2.4474999999999997E-2</v>
      </c>
      <c r="E37" s="1151">
        <v>3.6577999999999999E-2</v>
      </c>
      <c r="F37" s="1151">
        <v>3.7900000000000003E-2</v>
      </c>
      <c r="G37" s="1151">
        <v>3.7421000000000003E-2</v>
      </c>
      <c r="H37" s="1151">
        <v>3.8608000000000003E-2</v>
      </c>
      <c r="I37" s="1152">
        <v>0.26136100000000001</v>
      </c>
      <c r="J37" s="729">
        <f t="shared" si="4"/>
        <v>22.346100000000003</v>
      </c>
      <c r="K37" s="729">
        <f t="shared" si="5"/>
        <v>22.691500000000001</v>
      </c>
      <c r="L37" s="302"/>
      <c r="M37" s="1535"/>
      <c r="N37" s="1535"/>
      <c r="O37" s="1535"/>
      <c r="P37" s="1535"/>
      <c r="Q37" s="1535"/>
      <c r="R37" s="1535"/>
      <c r="S37" s="1535"/>
      <c r="V37" s="596"/>
      <c r="W37" s="596"/>
      <c r="X37" s="596"/>
      <c r="Y37" s="596"/>
      <c r="Z37" s="596"/>
      <c r="AA37" s="596"/>
      <c r="AB37" s="596"/>
    </row>
    <row r="38" spans="1:28" ht="15.75" thickBot="1" x14ac:dyDescent="0.3">
      <c r="A38" s="2060" t="s">
        <v>789</v>
      </c>
      <c r="B38" s="208" t="s">
        <v>929</v>
      </c>
      <c r="C38" s="1153">
        <v>3.5907000000000001E-2</v>
      </c>
      <c r="D38" s="1154">
        <v>3.5695999999999999E-2</v>
      </c>
      <c r="E38" s="1154">
        <v>2.366E-3</v>
      </c>
      <c r="F38" s="1154">
        <v>3.2899999999999999E-2</v>
      </c>
      <c r="G38" s="1154">
        <v>3.5025000000000001E-2</v>
      </c>
      <c r="H38" s="1154">
        <v>4.2134000000000005E-2</v>
      </c>
      <c r="I38" s="1155">
        <v>4.8930000000000001E-2</v>
      </c>
      <c r="J38" s="730">
        <f t="shared" si="4"/>
        <v>1.6030000000000002</v>
      </c>
      <c r="K38" s="730">
        <f t="shared" si="5"/>
        <v>1.3023</v>
      </c>
      <c r="L38" s="302"/>
      <c r="M38" s="1535"/>
      <c r="N38" s="1535"/>
      <c r="O38" s="1535"/>
      <c r="P38" s="1535"/>
      <c r="Q38" s="1535"/>
      <c r="R38" s="1535"/>
      <c r="S38" s="1535"/>
      <c r="V38" s="596"/>
      <c r="W38" s="596"/>
      <c r="X38" s="596"/>
      <c r="Y38" s="596"/>
      <c r="Z38" s="596"/>
      <c r="AA38" s="596"/>
      <c r="AB38" s="596"/>
    </row>
    <row r="39" spans="1:28" ht="15" customHeight="1" x14ac:dyDescent="0.25">
      <c r="A39" s="2058" t="s">
        <v>803</v>
      </c>
      <c r="B39" s="209" t="s">
        <v>562</v>
      </c>
      <c r="C39" s="1147">
        <v>3.6650999999999996E-2</v>
      </c>
      <c r="D39" s="1148">
        <v>5.4983000000000004E-2</v>
      </c>
      <c r="E39" s="1148">
        <v>2.0710000000000003E-2</v>
      </c>
      <c r="F39" s="1148">
        <v>1.0999999999999999E-2</v>
      </c>
      <c r="G39" s="1148">
        <v>5.0092000000000012E-2</v>
      </c>
      <c r="H39" s="1148">
        <v>1.0050000000000002E-2</v>
      </c>
      <c r="I39" s="1149">
        <v>2.8157000000000001E-2</v>
      </c>
      <c r="J39" s="728">
        <f t="shared" si="4"/>
        <v>1.7157000000000002</v>
      </c>
      <c r="K39" s="728">
        <f t="shared" si="5"/>
        <v>-0.84939999999999949</v>
      </c>
      <c r="L39" s="302"/>
      <c r="M39" s="1535"/>
      <c r="N39" s="1535"/>
      <c r="O39" s="1535"/>
      <c r="P39" s="1535"/>
      <c r="Q39" s="1535"/>
      <c r="R39" s="1535"/>
      <c r="S39" s="1535"/>
      <c r="V39" s="596"/>
      <c r="W39" s="596"/>
      <c r="X39" s="596"/>
      <c r="Y39" s="596"/>
      <c r="Z39" s="596"/>
      <c r="AA39" s="596"/>
      <c r="AB39" s="596"/>
    </row>
    <row r="40" spans="1:28" ht="15" customHeight="1" x14ac:dyDescent="0.25">
      <c r="A40" s="2059"/>
      <c r="B40" s="199" t="s">
        <v>953</v>
      </c>
      <c r="C40" s="1150">
        <v>2.4525000000000002E-2</v>
      </c>
      <c r="D40" s="1151">
        <v>2.2736999999999997E-2</v>
      </c>
      <c r="E40" s="1151">
        <v>3.1678000000000005E-2</v>
      </c>
      <c r="F40" s="1151">
        <v>3.0499999999999999E-2</v>
      </c>
      <c r="G40" s="1151">
        <v>3.0493000000000003E-2</v>
      </c>
      <c r="H40" s="1151">
        <v>3.0487000000000004E-2</v>
      </c>
      <c r="I40" s="1152">
        <v>3.2013E-2</v>
      </c>
      <c r="J40" s="731">
        <f t="shared" si="4"/>
        <v>0.15130000000000005</v>
      </c>
      <c r="K40" s="731">
        <f t="shared" si="5"/>
        <v>0.7487999999999998</v>
      </c>
      <c r="L40" s="302"/>
      <c r="M40" s="1535"/>
      <c r="N40" s="1535"/>
      <c r="O40" s="1535"/>
      <c r="P40" s="1535"/>
      <c r="Q40" s="1535"/>
      <c r="R40" s="1535"/>
      <c r="S40" s="1535"/>
      <c r="V40" s="596"/>
      <c r="W40" s="596"/>
      <c r="X40" s="596"/>
      <c r="Y40" s="596"/>
      <c r="Z40" s="596"/>
      <c r="AA40" s="596"/>
      <c r="AB40" s="596"/>
    </row>
    <row r="41" spans="1:28" ht="15.75" customHeight="1" x14ac:dyDescent="0.25">
      <c r="A41" s="2059"/>
      <c r="B41" s="199" t="s">
        <v>931</v>
      </c>
      <c r="C41" s="1150">
        <v>2.0355999999999999E-2</v>
      </c>
      <c r="D41" s="1151">
        <v>2.0867E-2</v>
      </c>
      <c r="E41" s="1151">
        <v>1.3880999999999999E-2</v>
      </c>
      <c r="F41" s="1151">
        <v>1.26E-2</v>
      </c>
      <c r="G41" s="1151">
        <v>1.3094000000000001E-2</v>
      </c>
      <c r="H41" s="1151">
        <v>1.1511E-2</v>
      </c>
      <c r="I41" s="1152">
        <v>1.2115000000000003E-2</v>
      </c>
      <c r="J41" s="731">
        <f t="shared" si="4"/>
        <v>-4.8499999999999759E-2</v>
      </c>
      <c r="K41" s="731">
        <f t="shared" si="5"/>
        <v>-0.82409999999999961</v>
      </c>
      <c r="L41" s="302"/>
      <c r="M41" s="1535"/>
      <c r="N41" s="1535"/>
      <c r="O41" s="1535"/>
      <c r="P41" s="1535"/>
      <c r="Q41" s="1535"/>
      <c r="R41" s="1535"/>
      <c r="S41" s="1535"/>
      <c r="V41" s="596"/>
      <c r="W41" s="596"/>
      <c r="X41" s="596"/>
      <c r="Y41" s="596"/>
      <c r="Z41" s="596"/>
      <c r="AA41" s="596"/>
      <c r="AB41" s="596"/>
    </row>
    <row r="42" spans="1:28" ht="15.75" thickBot="1" x14ac:dyDescent="0.3">
      <c r="A42" s="2060"/>
      <c r="B42" s="199" t="s">
        <v>932</v>
      </c>
      <c r="C42" s="1153">
        <v>1.9540999999999999E-2</v>
      </c>
      <c r="D42" s="1154">
        <v>2.0049999999999998E-2</v>
      </c>
      <c r="E42" s="1154">
        <v>1.537E-2</v>
      </c>
      <c r="F42" s="1154">
        <v>1.2500000000000001E-2</v>
      </c>
      <c r="G42" s="1154">
        <v>1.5463000000000003E-2</v>
      </c>
      <c r="H42" s="1154">
        <v>1.7585E-2</v>
      </c>
      <c r="I42" s="1155">
        <v>1.5979000000000004E-2</v>
      </c>
      <c r="J42" s="730">
        <f t="shared" si="4"/>
        <v>0.34790000000000032</v>
      </c>
      <c r="K42" s="730">
        <f t="shared" si="5"/>
        <v>-0.35619999999999957</v>
      </c>
      <c r="L42" s="302"/>
      <c r="M42" s="1535"/>
      <c r="N42" s="1535"/>
      <c r="O42" s="1535"/>
      <c r="P42" s="1535"/>
      <c r="Q42" s="1535"/>
      <c r="R42" s="1535"/>
      <c r="S42" s="1535"/>
      <c r="V42" s="596"/>
      <c r="W42" s="596"/>
      <c r="X42" s="596"/>
      <c r="Y42" s="596"/>
      <c r="Z42" s="596"/>
      <c r="AA42" s="596"/>
      <c r="AB42" s="596"/>
    </row>
    <row r="43" spans="1:28" x14ac:dyDescent="0.25">
      <c r="A43" s="2058" t="s">
        <v>791</v>
      </c>
      <c r="B43" s="206" t="s">
        <v>540</v>
      </c>
      <c r="C43" s="1147">
        <v>2.9623E-2</v>
      </c>
      <c r="D43" s="1148">
        <v>3.1317999999999999E-2</v>
      </c>
      <c r="E43" s="1148">
        <v>2.913E-2</v>
      </c>
      <c r="F43" s="1148">
        <v>2.9100000000000001E-2</v>
      </c>
      <c r="G43" s="1148">
        <v>3.0149000000000002E-2</v>
      </c>
      <c r="H43" s="1148">
        <v>3.1900000000000005E-2</v>
      </c>
      <c r="I43" s="1149">
        <v>3.5036999999999999E-2</v>
      </c>
      <c r="J43" s="728">
        <f t="shared" si="4"/>
        <v>0.59369999999999978</v>
      </c>
      <c r="K43" s="728">
        <f t="shared" si="5"/>
        <v>0.54139999999999988</v>
      </c>
      <c r="L43" s="302"/>
      <c r="M43" s="1535"/>
      <c r="N43" s="1535"/>
      <c r="O43" s="1535"/>
      <c r="P43" s="1535"/>
      <c r="Q43" s="1535"/>
      <c r="R43" s="1535"/>
      <c r="S43" s="1535"/>
      <c r="V43" s="596"/>
      <c r="W43" s="596"/>
      <c r="X43" s="596"/>
      <c r="Y43" s="596"/>
      <c r="Z43" s="596"/>
      <c r="AA43" s="596"/>
      <c r="AB43" s="596"/>
    </row>
    <row r="44" spans="1:28" x14ac:dyDescent="0.25">
      <c r="A44" s="2059"/>
      <c r="B44" s="207" t="s">
        <v>933</v>
      </c>
      <c r="C44" s="1150">
        <v>2.7046999999999998E-2</v>
      </c>
      <c r="D44" s="1151">
        <v>2.7538E-2</v>
      </c>
      <c r="E44" s="1151">
        <v>2.6410999999999997E-2</v>
      </c>
      <c r="F44" s="1151">
        <v>5.5999999999999999E-3</v>
      </c>
      <c r="G44" s="1151">
        <v>2.7425000000000001E-2</v>
      </c>
      <c r="H44" s="1151">
        <v>2.7630000000000005E-2</v>
      </c>
      <c r="I44" s="1152">
        <v>4.6164000000000004E-2</v>
      </c>
      <c r="J44" s="731">
        <f t="shared" si="4"/>
        <v>4.0564</v>
      </c>
      <c r="K44" s="731">
        <f t="shared" si="5"/>
        <v>1.9117000000000006</v>
      </c>
      <c r="L44" s="302"/>
      <c r="M44" s="1535"/>
      <c r="N44" s="1535"/>
      <c r="O44" s="1535"/>
      <c r="P44" s="1535"/>
      <c r="Q44" s="1535"/>
      <c r="R44" s="1535"/>
      <c r="S44" s="1535"/>
      <c r="V44" s="596"/>
      <c r="W44" s="596"/>
      <c r="X44" s="596"/>
      <c r="Y44" s="596"/>
      <c r="Z44" s="596"/>
      <c r="AA44" s="596"/>
      <c r="AB44" s="596"/>
    </row>
    <row r="45" spans="1:28" x14ac:dyDescent="0.25">
      <c r="A45" s="2059"/>
      <c r="B45" s="207" t="s">
        <v>541</v>
      </c>
      <c r="C45" s="1150">
        <v>2.9603000000000001E-2</v>
      </c>
      <c r="D45" s="1151">
        <v>2.9297E-2</v>
      </c>
      <c r="E45" s="1151">
        <v>2.8559999999999999E-2</v>
      </c>
      <c r="F45" s="1151">
        <v>3.15E-2</v>
      </c>
      <c r="G45" s="1151">
        <v>3.3782000000000006E-2</v>
      </c>
      <c r="H45" s="1151">
        <v>3.7318000000000004E-2</v>
      </c>
      <c r="I45" s="1152">
        <v>4.2193000000000001E-2</v>
      </c>
      <c r="J45" s="731">
        <f t="shared" si="4"/>
        <v>1.0693000000000001</v>
      </c>
      <c r="K45" s="731">
        <f t="shared" si="5"/>
        <v>1.2590000000000001</v>
      </c>
      <c r="L45" s="302"/>
      <c r="M45" s="1535"/>
      <c r="N45" s="1535"/>
      <c r="O45" s="1535"/>
      <c r="P45" s="1535"/>
      <c r="Q45" s="1535"/>
      <c r="R45" s="1535"/>
      <c r="S45" s="1535"/>
      <c r="V45" s="596"/>
      <c r="W45" s="596"/>
      <c r="X45" s="596"/>
      <c r="Y45" s="596"/>
      <c r="Z45" s="596"/>
      <c r="AA45" s="596"/>
      <c r="AB45" s="596"/>
    </row>
    <row r="46" spans="1:28" ht="15.75" thickBot="1" x14ac:dyDescent="0.3">
      <c r="A46" s="2060"/>
      <c r="B46" s="208" t="s">
        <v>544</v>
      </c>
      <c r="C46" s="1156">
        <v>2.4035000000000001E-2</v>
      </c>
      <c r="D46" s="1157">
        <v>2.4546999999999999E-2</v>
      </c>
      <c r="E46" s="1157">
        <v>2.7557999999999999E-2</v>
      </c>
      <c r="F46" s="1151">
        <v>3.1E-2</v>
      </c>
      <c r="G46" s="1151">
        <v>3.4722000000000003E-2</v>
      </c>
      <c r="H46" s="1157">
        <v>3.7595000000000003E-2</v>
      </c>
      <c r="I46" s="1158">
        <v>3.9509000000000002E-2</v>
      </c>
      <c r="J46" s="722">
        <f t="shared" si="4"/>
        <v>0.85090000000000021</v>
      </c>
      <c r="K46" s="722">
        <f t="shared" si="5"/>
        <v>1.5474000000000001</v>
      </c>
      <c r="L46" s="302"/>
      <c r="M46" s="1535"/>
      <c r="N46" s="1535"/>
      <c r="O46" s="1535"/>
      <c r="P46" s="1535"/>
      <c r="Q46" s="1535"/>
      <c r="R46" s="1535"/>
      <c r="S46" s="1535"/>
      <c r="V46" s="596"/>
      <c r="W46" s="596"/>
      <c r="X46" s="596"/>
      <c r="Y46" s="596"/>
      <c r="Z46" s="596"/>
      <c r="AA46" s="596"/>
      <c r="AB46" s="596"/>
    </row>
    <row r="47" spans="1:28" x14ac:dyDescent="0.25">
      <c r="A47" s="2058" t="s">
        <v>792</v>
      </c>
      <c r="B47" s="199" t="s">
        <v>934</v>
      </c>
      <c r="C47" s="1147">
        <v>2.5388999999999998E-2</v>
      </c>
      <c r="D47" s="1148">
        <v>2.8896000000000002E-2</v>
      </c>
      <c r="E47" s="1148">
        <v>2.7486E-2</v>
      </c>
      <c r="F47" s="1148">
        <v>2.86E-2</v>
      </c>
      <c r="G47" s="1148">
        <v>3.2576000000000001E-2</v>
      </c>
      <c r="H47" s="1148">
        <v>3.065E-2</v>
      </c>
      <c r="I47" s="1149">
        <v>3.1683000000000003E-2</v>
      </c>
      <c r="J47" s="728">
        <f t="shared" si="4"/>
        <v>0.30830000000000024</v>
      </c>
      <c r="K47" s="728">
        <f t="shared" si="5"/>
        <v>0.6294000000000004</v>
      </c>
      <c r="L47" s="302"/>
      <c r="M47" s="1535"/>
      <c r="N47" s="1535"/>
      <c r="O47" s="1535"/>
      <c r="P47" s="1535"/>
      <c r="Q47" s="1535"/>
      <c r="R47" s="1535"/>
      <c r="S47" s="1535"/>
      <c r="V47" s="596"/>
      <c r="W47" s="596"/>
      <c r="X47" s="596"/>
      <c r="Y47" s="596"/>
      <c r="Z47" s="596"/>
      <c r="AA47" s="596"/>
      <c r="AB47" s="596"/>
    </row>
    <row r="48" spans="1:28" x14ac:dyDescent="0.25">
      <c r="A48" s="2059"/>
      <c r="B48" s="199" t="s">
        <v>935</v>
      </c>
      <c r="C48" s="1150">
        <v>2.3595000000000001E-2</v>
      </c>
      <c r="D48" s="1151">
        <v>2.3281E-2</v>
      </c>
      <c r="E48" s="1151">
        <v>2.5301000000000001E-2</v>
      </c>
      <c r="F48" s="1151">
        <v>2.8000000000000001E-2</v>
      </c>
      <c r="G48" s="1151">
        <v>3.2126000000000009E-2</v>
      </c>
      <c r="H48" s="1151">
        <v>2.7280000000000002E-2</v>
      </c>
      <c r="I48" s="1152">
        <v>4.0427000000000005E-2</v>
      </c>
      <c r="J48" s="731">
        <f t="shared" si="4"/>
        <v>1.2427000000000004</v>
      </c>
      <c r="K48" s="731">
        <f t="shared" si="5"/>
        <v>1.6832000000000003</v>
      </c>
      <c r="L48" s="302"/>
      <c r="M48" s="1535"/>
      <c r="N48" s="1535"/>
      <c r="O48" s="1535"/>
      <c r="P48" s="1535"/>
      <c r="Q48" s="1535"/>
      <c r="R48" s="1535"/>
      <c r="S48" s="1535"/>
      <c r="V48" s="596"/>
      <c r="W48" s="596"/>
      <c r="X48" s="596"/>
      <c r="Y48" s="596"/>
      <c r="Z48" s="596"/>
      <c r="AA48" s="596"/>
      <c r="AB48" s="596"/>
    </row>
    <row r="49" spans="1:28" x14ac:dyDescent="0.25">
      <c r="A49" s="2059"/>
      <c r="B49" s="199" t="s">
        <v>936</v>
      </c>
      <c r="C49" s="1150">
        <v>2.0487999999999999E-2</v>
      </c>
      <c r="D49" s="1151">
        <v>2.4826000000000001E-2</v>
      </c>
      <c r="E49" s="1151">
        <v>2.6474000000000001E-2</v>
      </c>
      <c r="F49" s="1151">
        <v>2.7699999999999999E-2</v>
      </c>
      <c r="G49" s="1151">
        <v>3.1133000000000001E-2</v>
      </c>
      <c r="H49" s="1151">
        <v>2.7049E-2</v>
      </c>
      <c r="I49" s="1152">
        <v>3.1772000000000002E-2</v>
      </c>
      <c r="J49" s="731">
        <f t="shared" si="4"/>
        <v>0.40720000000000028</v>
      </c>
      <c r="K49" s="731">
        <f t="shared" si="5"/>
        <v>1.1284000000000003</v>
      </c>
      <c r="L49" s="302"/>
      <c r="M49" s="1535"/>
      <c r="N49" s="1535"/>
      <c r="O49" s="1535"/>
      <c r="P49" s="1535"/>
      <c r="Q49" s="1535"/>
      <c r="R49" s="1535"/>
      <c r="S49" s="1535"/>
      <c r="V49" s="596"/>
      <c r="W49" s="596"/>
      <c r="X49" s="596"/>
      <c r="Y49" s="596"/>
      <c r="Z49" s="596"/>
      <c r="AA49" s="596"/>
      <c r="AB49" s="596"/>
    </row>
    <row r="50" spans="1:28" ht="15.75" thickBot="1" x14ac:dyDescent="0.3">
      <c r="A50" s="2060"/>
      <c r="B50" s="210" t="s">
        <v>549</v>
      </c>
      <c r="C50" s="1153">
        <v>2.4853E-2</v>
      </c>
      <c r="D50" s="1154">
        <v>3.3355000000000003E-2</v>
      </c>
      <c r="E50" s="1154">
        <v>2.7557000000000002E-2</v>
      </c>
      <c r="F50" s="1154">
        <v>2.7400000000000001E-2</v>
      </c>
      <c r="G50" s="1154">
        <v>3.3382000000000009E-2</v>
      </c>
      <c r="H50" s="1154">
        <v>2.9047000000000003E-2</v>
      </c>
      <c r="I50" s="1155">
        <v>3.0844000000000003E-2</v>
      </c>
      <c r="J50" s="730">
        <f t="shared" si="4"/>
        <v>0.34440000000000026</v>
      </c>
      <c r="K50" s="730">
        <f t="shared" si="5"/>
        <v>0.5991000000000003</v>
      </c>
      <c r="L50" s="302"/>
      <c r="M50" s="1535"/>
      <c r="N50" s="1535"/>
      <c r="O50" s="1535"/>
      <c r="P50" s="1535"/>
      <c r="Q50" s="1535"/>
      <c r="R50" s="1535"/>
      <c r="S50" s="1535"/>
      <c r="V50" s="596"/>
      <c r="W50" s="596"/>
      <c r="X50" s="596"/>
      <c r="Y50" s="596"/>
      <c r="Z50" s="596"/>
      <c r="AA50" s="596"/>
      <c r="AB50" s="596"/>
    </row>
    <row r="51" spans="1:28" ht="26.25" thickBot="1" x14ac:dyDescent="0.3">
      <c r="A51" s="303" t="s">
        <v>793</v>
      </c>
      <c r="B51" s="210" t="s">
        <v>556</v>
      </c>
      <c r="C51" s="1153">
        <v>3.7619E-2</v>
      </c>
      <c r="D51" s="1154">
        <v>3.9870999999999997E-2</v>
      </c>
      <c r="E51" s="1154">
        <v>3.7795000000000002E-2</v>
      </c>
      <c r="F51" s="1154">
        <v>3.8399999999999997E-2</v>
      </c>
      <c r="G51" s="1154">
        <v>3.9331000000000005E-2</v>
      </c>
      <c r="H51" s="1154">
        <v>3.9354E-2</v>
      </c>
      <c r="I51" s="1155">
        <v>3.8848000000000001E-2</v>
      </c>
      <c r="J51" s="732">
        <f t="shared" si="4"/>
        <v>4.4800000000000395E-2</v>
      </c>
      <c r="K51" s="732">
        <f>(I51-C51)*100</f>
        <v>0.12290000000000009</v>
      </c>
      <c r="L51" s="302"/>
      <c r="M51" s="1535"/>
      <c r="N51" s="1535"/>
      <c r="O51" s="1535"/>
      <c r="P51" s="1535"/>
      <c r="Q51" s="1535"/>
      <c r="R51" s="1535"/>
      <c r="S51" s="1535"/>
      <c r="V51" s="596"/>
      <c r="W51" s="596"/>
      <c r="X51" s="596"/>
      <c r="Y51" s="596"/>
      <c r="Z51" s="596"/>
      <c r="AA51" s="596"/>
      <c r="AB51" s="596"/>
    </row>
    <row r="52" spans="1:28" ht="26.25" thickBot="1" x14ac:dyDescent="0.3">
      <c r="A52" s="304" t="s">
        <v>794</v>
      </c>
      <c r="B52" s="202" t="s">
        <v>954</v>
      </c>
      <c r="C52" s="1159">
        <v>5.202E-3</v>
      </c>
      <c r="D52" s="1160">
        <v>4.078E-3</v>
      </c>
      <c r="E52" s="1160">
        <v>-6.5009999999999998E-3</v>
      </c>
      <c r="F52" s="1160">
        <v>-6.6E-3</v>
      </c>
      <c r="G52" s="1160">
        <v>4.0468000000000004E-2</v>
      </c>
      <c r="H52" s="1160">
        <v>9.7000000000000013E-5</v>
      </c>
      <c r="I52" s="305">
        <v>2.99E-4</v>
      </c>
      <c r="J52" s="733">
        <f t="shared" si="4"/>
        <v>0.68989999999999996</v>
      </c>
      <c r="K52" s="733">
        <f t="shared" si="5"/>
        <v>-0.49030000000000001</v>
      </c>
      <c r="L52" s="302"/>
      <c r="M52" s="1535"/>
      <c r="N52" s="1535"/>
      <c r="O52" s="1535"/>
      <c r="P52" s="1535"/>
      <c r="Q52" s="1535"/>
      <c r="R52" s="1535"/>
      <c r="S52" s="1535"/>
      <c r="V52" s="596"/>
      <c r="W52" s="596"/>
      <c r="X52" s="596"/>
      <c r="Y52" s="596"/>
      <c r="Z52" s="596"/>
      <c r="AA52" s="596"/>
      <c r="AB52" s="596"/>
    </row>
    <row r="53" spans="1:28" x14ac:dyDescent="0.25">
      <c r="A53" s="2058" t="s">
        <v>795</v>
      </c>
      <c r="B53" s="212" t="s">
        <v>955</v>
      </c>
      <c r="C53" s="1147">
        <v>2.1217E-2</v>
      </c>
      <c r="D53" s="1148">
        <v>1.9431E-2</v>
      </c>
      <c r="E53" s="1148">
        <v>2.4346E-2</v>
      </c>
      <c r="F53" s="1148">
        <v>2.5100000000000001E-2</v>
      </c>
      <c r="G53" s="1148">
        <v>2.5399000000000005E-2</v>
      </c>
      <c r="H53" s="1148">
        <v>2.4614000000000004E-2</v>
      </c>
      <c r="I53" s="1149">
        <v>3.1279000000000001E-2</v>
      </c>
      <c r="J53" s="734">
        <f t="shared" si="4"/>
        <v>0.6179</v>
      </c>
      <c r="K53" s="734">
        <f t="shared" si="5"/>
        <v>1.0062000000000002</v>
      </c>
      <c r="L53" s="302"/>
      <c r="M53" s="1535"/>
      <c r="N53" s="1535"/>
      <c r="O53" s="1535"/>
      <c r="P53" s="1535"/>
      <c r="Q53" s="1535"/>
      <c r="R53" s="1535"/>
      <c r="S53" s="1535"/>
      <c r="V53" s="596"/>
      <c r="W53" s="596"/>
      <c r="X53" s="596"/>
      <c r="Y53" s="596"/>
      <c r="Z53" s="596"/>
      <c r="AA53" s="596"/>
      <c r="AB53" s="596"/>
    </row>
    <row r="54" spans="1:28" x14ac:dyDescent="0.25">
      <c r="A54" s="2059"/>
      <c r="B54" s="199" t="s">
        <v>539</v>
      </c>
      <c r="C54" s="1150">
        <v>2.4719000000000001E-2</v>
      </c>
      <c r="D54" s="1151">
        <v>2.5684999999999999E-2</v>
      </c>
      <c r="E54" s="1151">
        <v>2.3E-2</v>
      </c>
      <c r="F54" s="1151">
        <v>2.0500000000000001E-2</v>
      </c>
      <c r="G54" s="1151">
        <v>2.5483000000000002E-2</v>
      </c>
      <c r="H54" s="1151">
        <v>2.6280000000000001E-2</v>
      </c>
      <c r="I54" s="1152">
        <v>2.7169000000000002E-2</v>
      </c>
      <c r="J54" s="731">
        <f t="shared" si="4"/>
        <v>0.66690000000000016</v>
      </c>
      <c r="K54" s="731">
        <f t="shared" si="5"/>
        <v>0.24500000000000008</v>
      </c>
      <c r="L54" s="302"/>
      <c r="M54" s="1535"/>
      <c r="N54" s="1535"/>
      <c r="O54" s="1535"/>
      <c r="P54" s="1535"/>
      <c r="Q54" s="1535"/>
      <c r="R54" s="1535"/>
      <c r="S54" s="1535"/>
      <c r="V54" s="596"/>
      <c r="W54" s="596"/>
      <c r="X54" s="596"/>
      <c r="Y54" s="596"/>
      <c r="Z54" s="596"/>
      <c r="AA54" s="596"/>
      <c r="AB54" s="596"/>
    </row>
    <row r="55" spans="1:28" x14ac:dyDescent="0.25">
      <c r="A55" s="2059"/>
      <c r="B55" s="199" t="s">
        <v>545</v>
      </c>
      <c r="C55" s="1150">
        <v>2.5432E-2</v>
      </c>
      <c r="D55" s="1151">
        <v>2.4461E-2</v>
      </c>
      <c r="E55" s="1151">
        <v>1.9376999999999998E-2</v>
      </c>
      <c r="F55" s="1151">
        <v>2.41E-2</v>
      </c>
      <c r="G55" s="1151">
        <v>2.6173000000000002E-2</v>
      </c>
      <c r="H55" s="1151">
        <v>2.9796000000000003E-2</v>
      </c>
      <c r="I55" s="1152">
        <v>2.9357000000000001E-2</v>
      </c>
      <c r="J55" s="729">
        <f t="shared" si="4"/>
        <v>0.52570000000000017</v>
      </c>
      <c r="K55" s="729">
        <f t="shared" si="5"/>
        <v>0.39250000000000013</v>
      </c>
      <c r="L55" s="302"/>
      <c r="M55" s="1535"/>
      <c r="N55" s="1535"/>
      <c r="O55" s="1535"/>
      <c r="P55" s="1535"/>
      <c r="Q55" s="1535"/>
      <c r="R55" s="1535"/>
      <c r="S55" s="1535"/>
      <c r="V55" s="596"/>
      <c r="W55" s="596"/>
      <c r="X55" s="596"/>
      <c r="Y55" s="596"/>
      <c r="Z55" s="596"/>
      <c r="AA55" s="596"/>
      <c r="AB55" s="596"/>
    </row>
    <row r="56" spans="1:28" x14ac:dyDescent="0.25">
      <c r="A56" s="2059"/>
      <c r="B56" s="199" t="s">
        <v>558</v>
      </c>
      <c r="C56" s="1150">
        <v>1.7757999999999999E-2</v>
      </c>
      <c r="D56" s="1151">
        <v>2.7601000000000001E-2</v>
      </c>
      <c r="E56" s="1151">
        <v>3.0036999999999998E-2</v>
      </c>
      <c r="F56" s="1151">
        <v>3.39E-2</v>
      </c>
      <c r="G56" s="1151">
        <v>3.3238000000000004E-2</v>
      </c>
      <c r="H56" s="1151">
        <v>3.3225999999999999E-2</v>
      </c>
      <c r="I56" s="1152">
        <v>3.2894000000000007E-2</v>
      </c>
      <c r="J56" s="731">
        <f t="shared" si="4"/>
        <v>-0.1005999999999993</v>
      </c>
      <c r="K56" s="731">
        <f t="shared" si="5"/>
        <v>1.5136000000000007</v>
      </c>
      <c r="L56" s="302"/>
      <c r="M56" s="1535"/>
      <c r="N56" s="1535"/>
      <c r="O56" s="1535"/>
      <c r="P56" s="1535"/>
      <c r="Q56" s="1535"/>
      <c r="R56" s="1535"/>
      <c r="S56" s="1535"/>
      <c r="V56" s="596"/>
      <c r="W56" s="596"/>
      <c r="X56" s="596"/>
      <c r="Y56" s="596"/>
      <c r="Z56" s="596"/>
      <c r="AA56" s="596"/>
      <c r="AB56" s="596"/>
    </row>
    <row r="57" spans="1:28" ht="15.75" thickBot="1" x14ac:dyDescent="0.3">
      <c r="A57" s="2060"/>
      <c r="B57" s="210" t="s">
        <v>938</v>
      </c>
      <c r="C57" s="1153">
        <v>2.9306000000000002E-2</v>
      </c>
      <c r="D57" s="1154">
        <v>5.5141000000000003E-2</v>
      </c>
      <c r="E57" s="1154">
        <v>3.7834E-2</v>
      </c>
      <c r="F57" s="1154">
        <v>2.8000000000000001E-2</v>
      </c>
      <c r="G57" s="1154">
        <v>2.8675000000000003E-2</v>
      </c>
      <c r="H57" s="1154">
        <v>3.0286000000000004E-2</v>
      </c>
      <c r="I57" s="1155">
        <v>2.9775000000000003E-2</v>
      </c>
      <c r="J57" s="730">
        <f t="shared" si="4"/>
        <v>0.17750000000000021</v>
      </c>
      <c r="K57" s="730">
        <f t="shared" si="5"/>
        <v>4.6900000000000067E-2</v>
      </c>
      <c r="L57" s="302"/>
      <c r="M57" s="1535"/>
      <c r="N57" s="1535"/>
      <c r="O57" s="1535"/>
      <c r="P57" s="1535"/>
      <c r="Q57" s="1535"/>
      <c r="R57" s="1535"/>
      <c r="S57" s="1535"/>
      <c r="V57" s="596"/>
      <c r="W57" s="596"/>
      <c r="X57" s="596"/>
      <c r="Y57" s="596"/>
      <c r="Z57" s="596"/>
      <c r="AA57" s="596"/>
      <c r="AB57" s="596"/>
    </row>
    <row r="58" spans="1:28" ht="15" customHeight="1" x14ac:dyDescent="0.25">
      <c r="A58" s="2058" t="s">
        <v>796</v>
      </c>
      <c r="B58" s="206" t="s">
        <v>939</v>
      </c>
      <c r="C58" s="1147">
        <v>1.6045E-2</v>
      </c>
      <c r="D58" s="1148">
        <v>1.6712000000000001E-2</v>
      </c>
      <c r="E58" s="1148">
        <v>1.7834000000000003E-2</v>
      </c>
      <c r="F58" s="1148">
        <v>1.72E-2</v>
      </c>
      <c r="G58" s="1148">
        <v>1.6072000000000003E-2</v>
      </c>
      <c r="H58" s="1148">
        <v>1.8587000000000003E-2</v>
      </c>
      <c r="I58" s="1149">
        <v>5.6345000000000006E-2</v>
      </c>
      <c r="J58" s="728">
        <f t="shared" si="4"/>
        <v>3.9145000000000008</v>
      </c>
      <c r="K58" s="728">
        <f t="shared" si="5"/>
        <v>4.03</v>
      </c>
      <c r="L58" s="302"/>
      <c r="M58" s="1535"/>
      <c r="N58" s="1535"/>
      <c r="O58" s="1535"/>
      <c r="P58" s="1535"/>
      <c r="Q58" s="1535"/>
      <c r="R58" s="1535"/>
      <c r="S58" s="1535"/>
      <c r="V58" s="596"/>
      <c r="W58" s="596"/>
      <c r="X58" s="596"/>
      <c r="Y58" s="596"/>
      <c r="Z58" s="596"/>
      <c r="AA58" s="596"/>
      <c r="AB58" s="596"/>
    </row>
    <row r="59" spans="1:28" ht="15" customHeight="1" x14ac:dyDescent="0.25">
      <c r="A59" s="2059"/>
      <c r="B59" s="207" t="s">
        <v>547</v>
      </c>
      <c r="C59" s="1150">
        <v>5.947E-3</v>
      </c>
      <c r="D59" s="1151">
        <v>3.539E-3</v>
      </c>
      <c r="E59" s="1151">
        <v>8.3829999999999998E-3</v>
      </c>
      <c r="F59" s="1151">
        <v>7.3000000000000001E-3</v>
      </c>
      <c r="G59" s="1151">
        <v>5.1460000000000004E-3</v>
      </c>
      <c r="H59" s="1151">
        <v>9.7990000000000004E-3</v>
      </c>
      <c r="I59" s="1152">
        <v>-7.6500000000000005E-4</v>
      </c>
      <c r="J59" s="731">
        <f t="shared" si="4"/>
        <v>-0.80649999999999988</v>
      </c>
      <c r="K59" s="731">
        <f t="shared" si="5"/>
        <v>-0.67120000000000002</v>
      </c>
      <c r="L59" s="302"/>
      <c r="M59" s="1535"/>
      <c r="N59" s="1535"/>
      <c r="O59" s="1535"/>
      <c r="P59" s="1535"/>
      <c r="Q59" s="1535"/>
      <c r="R59" s="1535"/>
      <c r="S59" s="1535"/>
      <c r="V59" s="596"/>
      <c r="W59" s="596"/>
      <c r="X59" s="596"/>
      <c r="Y59" s="596"/>
      <c r="Z59" s="596"/>
      <c r="AA59" s="596"/>
      <c r="AB59" s="596"/>
    </row>
    <row r="60" spans="1:28" ht="15.75" customHeight="1" x14ac:dyDescent="0.25">
      <c r="A60" s="2059"/>
      <c r="B60" s="207" t="s">
        <v>561</v>
      </c>
      <c r="C60" s="1150">
        <v>1.3475999999999998E-2</v>
      </c>
      <c r="D60" s="1151">
        <v>1.3722000000000002E-2</v>
      </c>
      <c r="E60" s="1151">
        <v>1.5325999999999999E-2</v>
      </c>
      <c r="F60" s="1151">
        <v>1.44E-2</v>
      </c>
      <c r="G60" s="1151">
        <v>1.3251000000000002E-2</v>
      </c>
      <c r="H60" s="1151">
        <v>1.2931000000000003E-2</v>
      </c>
      <c r="I60" s="1152">
        <v>-1.3944999999999999E-2</v>
      </c>
      <c r="J60" s="731">
        <f t="shared" si="4"/>
        <v>-2.8344999999999998</v>
      </c>
      <c r="K60" s="731">
        <f t="shared" si="5"/>
        <v>-2.7420999999999998</v>
      </c>
      <c r="L60" s="302"/>
      <c r="M60" s="1535"/>
      <c r="N60" s="1535"/>
      <c r="O60" s="1535"/>
      <c r="P60" s="1535"/>
      <c r="Q60" s="1535"/>
      <c r="R60" s="1535"/>
      <c r="S60" s="1535"/>
      <c r="V60" s="596"/>
      <c r="W60" s="596"/>
      <c r="X60" s="596"/>
      <c r="Y60" s="596"/>
      <c r="Z60" s="596"/>
      <c r="AA60" s="596"/>
      <c r="AB60" s="596"/>
    </row>
    <row r="61" spans="1:28" ht="15.75" thickBot="1" x14ac:dyDescent="0.3">
      <c r="A61" s="2060"/>
      <c r="B61" s="208" t="s">
        <v>940</v>
      </c>
      <c r="C61" s="1153">
        <v>2.0211999999999997E-2</v>
      </c>
      <c r="D61" s="1154">
        <v>2.0525999999999999E-2</v>
      </c>
      <c r="E61" s="1154">
        <v>1.8994E-2</v>
      </c>
      <c r="F61" s="1154">
        <v>1.5100000000000001E-2</v>
      </c>
      <c r="G61" s="1154">
        <v>2.0035000000000004E-2</v>
      </c>
      <c r="H61" s="1154">
        <v>1.7935000000000003E-2</v>
      </c>
      <c r="I61" s="1155">
        <v>1.8932000000000001E-2</v>
      </c>
      <c r="J61" s="735">
        <f t="shared" si="4"/>
        <v>0.38320000000000004</v>
      </c>
      <c r="K61" s="735">
        <f t="shared" si="5"/>
        <v>-0.12799999999999964</v>
      </c>
      <c r="L61" s="302"/>
      <c r="M61" s="1535"/>
      <c r="N61" s="1535"/>
      <c r="O61" s="1535"/>
      <c r="P61" s="1535"/>
      <c r="Q61" s="1535"/>
      <c r="R61" s="1535"/>
      <c r="S61" s="1535"/>
      <c r="V61" s="596"/>
      <c r="W61" s="596"/>
      <c r="X61" s="596"/>
      <c r="Y61" s="596"/>
      <c r="Z61" s="596"/>
      <c r="AA61" s="596"/>
      <c r="AB61" s="596"/>
    </row>
    <row r="62" spans="1:28" ht="15.75" thickBot="1" x14ac:dyDescent="0.3">
      <c r="A62" s="2055" t="s">
        <v>800</v>
      </c>
      <c r="B62" s="2056"/>
      <c r="C62" s="306">
        <v>2.5121000000000001E-2</v>
      </c>
      <c r="D62" s="307">
        <v>2.8174000000000001E-2</v>
      </c>
      <c r="E62" s="307">
        <v>2.12E-2</v>
      </c>
      <c r="F62" s="307">
        <v>2.35E-2</v>
      </c>
      <c r="G62" s="307">
        <v>2.7780099717632616E-2</v>
      </c>
      <c r="H62" s="307">
        <v>2.7591081914646622E-2</v>
      </c>
      <c r="I62" s="307">
        <v>3.2407972002115738E-2</v>
      </c>
      <c r="J62" s="727">
        <f>(I62-F62)*100</f>
        <v>0.89079720021157383</v>
      </c>
      <c r="K62" s="727">
        <f>(I62-C62)*100</f>
        <v>0.72869720021157369</v>
      </c>
      <c r="L62" s="302"/>
      <c r="M62" s="1535"/>
      <c r="N62" s="1535"/>
      <c r="O62" s="1535"/>
      <c r="P62" s="1535"/>
      <c r="Q62" s="1535"/>
      <c r="R62" s="1535"/>
      <c r="S62" s="1535"/>
    </row>
    <row r="63" spans="1:28" ht="4.5" customHeight="1" x14ac:dyDescent="0.25">
      <c r="A63" s="289"/>
      <c r="B63" s="290"/>
      <c r="C63" s="291"/>
      <c r="D63" s="291"/>
      <c r="E63" s="291"/>
      <c r="F63" s="291"/>
      <c r="G63" s="291"/>
      <c r="H63" s="291"/>
      <c r="I63" s="291"/>
      <c r="J63" s="308"/>
      <c r="K63" s="308"/>
      <c r="L63" s="302"/>
      <c r="M63" s="1535"/>
      <c r="N63" s="1535"/>
      <c r="O63" s="1535"/>
      <c r="P63" s="1535"/>
      <c r="Q63" s="1535"/>
      <c r="R63" s="1535"/>
      <c r="S63" s="1535"/>
    </row>
    <row r="64" spans="1:28" x14ac:dyDescent="0.25">
      <c r="A64" s="295" t="s">
        <v>797</v>
      </c>
      <c r="B64" s="295"/>
      <c r="C64" s="295"/>
      <c r="D64" s="295"/>
      <c r="E64" s="295"/>
      <c r="F64" s="295"/>
      <c r="G64" s="309"/>
      <c r="H64" s="310"/>
      <c r="I64" s="310"/>
      <c r="J64" s="295"/>
      <c r="K64" s="295"/>
      <c r="L64" s="302"/>
      <c r="M64" s="1535"/>
      <c r="N64" s="1535"/>
      <c r="O64" s="1535"/>
      <c r="P64" s="1535"/>
      <c r="Q64" s="1535"/>
      <c r="R64" s="1535"/>
      <c r="S64" s="1535"/>
    </row>
    <row r="65" spans="1:28" x14ac:dyDescent="0.25">
      <c r="A65" s="295"/>
      <c r="L65" s="302"/>
      <c r="M65" s="1535"/>
      <c r="N65" s="1535"/>
      <c r="O65" s="1535"/>
      <c r="P65" s="1535"/>
      <c r="Q65" s="1535"/>
      <c r="R65" s="1535"/>
      <c r="S65" s="1535"/>
    </row>
    <row r="66" spans="1:28" x14ac:dyDescent="0.25">
      <c r="A66" s="2044" t="s">
        <v>1020</v>
      </c>
      <c r="B66" s="2044"/>
      <c r="C66" s="2044"/>
      <c r="D66" s="2044"/>
      <c r="E66" s="2044"/>
      <c r="F66" s="2044"/>
      <c r="G66" s="2044"/>
      <c r="H66" s="2044"/>
      <c r="I66" s="2044"/>
      <c r="J66" s="2044"/>
      <c r="K66" s="2044"/>
      <c r="L66" s="302"/>
      <c r="M66" s="1535"/>
      <c r="N66" s="1535"/>
      <c r="O66" s="1535"/>
      <c r="P66" s="1535"/>
      <c r="Q66" s="1535"/>
      <c r="R66" s="1535"/>
      <c r="S66" s="1535"/>
    </row>
    <row r="67" spans="1:28" x14ac:dyDescent="0.25">
      <c r="A67" s="2043" t="s">
        <v>2456</v>
      </c>
      <c r="B67" s="2043"/>
      <c r="C67" s="2043"/>
      <c r="D67" s="2043"/>
      <c r="E67" s="2043"/>
      <c r="F67" s="2043"/>
      <c r="G67" s="2043"/>
      <c r="H67" s="2043"/>
      <c r="I67" s="2043"/>
      <c r="J67" s="2043"/>
      <c r="K67" s="2043"/>
      <c r="L67" s="302"/>
      <c r="M67" s="1535"/>
      <c r="N67" s="1535"/>
      <c r="O67" s="1535"/>
      <c r="P67" s="1535"/>
      <c r="Q67" s="1535"/>
      <c r="R67" s="1535"/>
      <c r="S67" s="1535"/>
    </row>
    <row r="68" spans="1:28" x14ac:dyDescent="0.25">
      <c r="A68" s="2044" t="s">
        <v>805</v>
      </c>
      <c r="B68" s="2044"/>
      <c r="C68" s="2044"/>
      <c r="D68" s="2044"/>
      <c r="E68" s="2044"/>
      <c r="F68" s="2044"/>
      <c r="G68" s="2044"/>
      <c r="H68" s="2044"/>
      <c r="I68" s="2044"/>
      <c r="J68" s="2044"/>
      <c r="K68" s="2044"/>
      <c r="L68" s="302"/>
      <c r="M68" s="1535"/>
      <c r="N68" s="1535"/>
      <c r="O68" s="1535"/>
      <c r="P68" s="1535"/>
      <c r="Q68" s="1535"/>
      <c r="R68" s="1535"/>
      <c r="S68" s="1535"/>
    </row>
    <row r="69" spans="1:28" ht="5.25" customHeight="1" thickBot="1" x14ac:dyDescent="0.3">
      <c r="A69" s="311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02"/>
      <c r="M69" s="1535"/>
      <c r="N69" s="1535"/>
      <c r="O69" s="1535"/>
      <c r="P69" s="1535"/>
      <c r="Q69" s="1535"/>
      <c r="R69" s="1535"/>
      <c r="S69" s="1535"/>
    </row>
    <row r="70" spans="1:28" ht="51.75" thickBot="1" x14ac:dyDescent="0.3">
      <c r="A70" s="313" t="s">
        <v>781</v>
      </c>
      <c r="B70" s="314" t="s">
        <v>782</v>
      </c>
      <c r="C70" s="180">
        <v>45261</v>
      </c>
      <c r="D70" s="180">
        <v>45352</v>
      </c>
      <c r="E70" s="180">
        <v>45444</v>
      </c>
      <c r="F70" s="180">
        <v>45536</v>
      </c>
      <c r="G70" s="180">
        <v>45566</v>
      </c>
      <c r="H70" s="180">
        <v>45597</v>
      </c>
      <c r="I70" s="180">
        <v>45627</v>
      </c>
      <c r="J70" s="300" t="s">
        <v>1017</v>
      </c>
      <c r="K70" s="301" t="s">
        <v>1018</v>
      </c>
      <c r="L70" s="302"/>
      <c r="M70" s="1535"/>
      <c r="N70" s="1535"/>
      <c r="O70" s="1535"/>
      <c r="P70" s="1535"/>
      <c r="Q70" s="1535"/>
      <c r="R70" s="1535"/>
      <c r="S70" s="1535"/>
    </row>
    <row r="71" spans="1:28" ht="26.25" thickBot="1" x14ac:dyDescent="0.3">
      <c r="A71" s="304" t="s">
        <v>792</v>
      </c>
      <c r="B71" s="315" t="s">
        <v>942</v>
      </c>
      <c r="C71" s="1452">
        <v>9.6900000000000003E-4</v>
      </c>
      <c r="D71" s="1452">
        <v>-2.4000000000000001E-4</v>
      </c>
      <c r="E71" s="1452">
        <v>-2.6459999999999999E-3</v>
      </c>
      <c r="F71" s="1452">
        <v>-2.7000000000000001E-3</v>
      </c>
      <c r="G71" s="1452">
        <v>-1.428E-3</v>
      </c>
      <c r="H71" s="1452">
        <v>-4.7280000000000004E-3</v>
      </c>
      <c r="I71" s="1452">
        <v>-1.1708000000000001E-2</v>
      </c>
      <c r="J71" s="1078">
        <f>(I71-F71)*100</f>
        <v>-0.90080000000000027</v>
      </c>
      <c r="K71" s="316">
        <f>(I71-C71)*100</f>
        <v>-1.2677</v>
      </c>
      <c r="L71" s="302"/>
      <c r="M71" s="1535"/>
      <c r="N71" s="1535"/>
      <c r="O71" s="1535"/>
      <c r="P71" s="1535"/>
      <c r="Q71" s="1535"/>
      <c r="R71" s="1535"/>
      <c r="S71" s="1535"/>
      <c r="V71" s="596"/>
      <c r="W71" s="596"/>
      <c r="X71" s="596"/>
      <c r="Y71" s="596"/>
      <c r="Z71" s="596"/>
      <c r="AA71" s="596"/>
      <c r="AB71" s="596"/>
    </row>
    <row r="72" spans="1:28" ht="15.75" thickBot="1" x14ac:dyDescent="0.3">
      <c r="A72" s="2057" t="s">
        <v>800</v>
      </c>
      <c r="B72" s="2056"/>
      <c r="C72" s="306">
        <v>9.6900000000000003E-4</v>
      </c>
      <c r="D72" s="307">
        <v>-2.4000000000000001E-4</v>
      </c>
      <c r="E72" s="307">
        <v>-2.6459999999999999E-3</v>
      </c>
      <c r="F72" s="307">
        <v>-2.7000000000000001E-3</v>
      </c>
      <c r="G72" s="307">
        <v>-1.428E-3</v>
      </c>
      <c r="H72" s="307">
        <v>-4.7280000000000004E-3</v>
      </c>
      <c r="I72" s="1451">
        <v>-1.1708000000000001E-2</v>
      </c>
      <c r="J72" s="727">
        <f>(I72-F72)*100</f>
        <v>-0.90080000000000027</v>
      </c>
      <c r="K72" s="727">
        <f>(I72-C72)*100</f>
        <v>-1.2677</v>
      </c>
      <c r="L72" s="302"/>
      <c r="M72" s="1535"/>
      <c r="N72" s="1535"/>
      <c r="O72" s="1535"/>
      <c r="P72" s="1535"/>
      <c r="Q72" s="1535"/>
      <c r="R72" s="1535"/>
      <c r="S72" s="1535"/>
    </row>
    <row r="73" spans="1:28" ht="6" customHeight="1" x14ac:dyDescent="0.25">
      <c r="A73" s="317"/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M73" s="1535"/>
      <c r="N73" s="1535"/>
      <c r="O73" s="1535"/>
      <c r="P73" s="1535"/>
      <c r="Q73" s="1535"/>
      <c r="R73" s="1535"/>
      <c r="S73" s="1535"/>
    </row>
    <row r="74" spans="1:28" x14ac:dyDescent="0.25">
      <c r="A74" s="295" t="s">
        <v>797</v>
      </c>
      <c r="M74" s="1535"/>
      <c r="N74" s="1535"/>
      <c r="O74" s="1535"/>
      <c r="P74" s="1535"/>
      <c r="Q74" s="1535"/>
      <c r="R74" s="1535"/>
      <c r="S74" s="1535"/>
    </row>
    <row r="75" spans="1:28" x14ac:dyDescent="0.25">
      <c r="A75" s="295" t="s">
        <v>804</v>
      </c>
      <c r="G75" s="318"/>
      <c r="H75" s="318"/>
      <c r="I75" s="318"/>
      <c r="J75" s="319"/>
      <c r="M75" s="1535"/>
      <c r="N75" s="1535"/>
      <c r="O75" s="1535"/>
      <c r="P75" s="1535"/>
      <c r="Q75" s="1535"/>
      <c r="R75" s="1535"/>
      <c r="S75" s="1535"/>
    </row>
    <row r="76" spans="1:28" x14ac:dyDescent="0.25">
      <c r="A76" s="275" t="s">
        <v>885</v>
      </c>
      <c r="M76" s="1535"/>
      <c r="N76" s="1535"/>
      <c r="O76" s="1535"/>
      <c r="P76" s="1535"/>
      <c r="Q76" s="1535"/>
      <c r="R76" s="1535"/>
      <c r="S76" s="1535"/>
    </row>
    <row r="77" spans="1:28" x14ac:dyDescent="0.25">
      <c r="A77" s="295"/>
      <c r="M77" s="1536"/>
      <c r="N77" s="1535"/>
      <c r="O77" s="1535"/>
      <c r="P77" s="1535"/>
      <c r="Q77" s="1535"/>
      <c r="R77" s="1535"/>
      <c r="S77" s="1535"/>
    </row>
    <row r="78" spans="1:28" x14ac:dyDescent="0.25">
      <c r="A78" s="295"/>
      <c r="M78" s="1535"/>
      <c r="N78" s="1535"/>
      <c r="O78" s="1535"/>
      <c r="P78" s="1535"/>
      <c r="Q78" s="1535"/>
      <c r="R78" s="1535"/>
      <c r="S78" s="1535"/>
    </row>
    <row r="79" spans="1:28" x14ac:dyDescent="0.25">
      <c r="A79" s="295"/>
      <c r="M79" s="1535"/>
      <c r="N79" s="1535"/>
      <c r="O79" s="1535"/>
      <c r="P79" s="1535"/>
      <c r="Q79" s="1535"/>
      <c r="R79" s="1535"/>
      <c r="S79" s="1535"/>
    </row>
    <row r="80" spans="1:28" x14ac:dyDescent="0.25">
      <c r="M80" s="1535"/>
      <c r="N80" s="1535"/>
      <c r="O80" s="1535"/>
      <c r="P80" s="1535"/>
      <c r="Q80" s="1535"/>
      <c r="R80" s="1535"/>
      <c r="S80" s="1535"/>
    </row>
    <row r="81" spans="13:19" x14ac:dyDescent="0.25">
      <c r="M81" s="1537"/>
      <c r="N81" s="1537"/>
      <c r="O81" s="1537"/>
      <c r="P81" s="1537"/>
      <c r="Q81" s="1537"/>
      <c r="R81" s="1537"/>
      <c r="S81" s="1537"/>
    </row>
  </sheetData>
  <mergeCells count="24">
    <mergeCell ref="A72:B72"/>
    <mergeCell ref="A32:K32"/>
    <mergeCell ref="A35:A38"/>
    <mergeCell ref="A39:A42"/>
    <mergeCell ref="A43:A46"/>
    <mergeCell ref="A47:A50"/>
    <mergeCell ref="A53:A57"/>
    <mergeCell ref="A58:A61"/>
    <mergeCell ref="A62:B62"/>
    <mergeCell ref="A66:K66"/>
    <mergeCell ref="A67:K67"/>
    <mergeCell ref="A68:K68"/>
    <mergeCell ref="A31:K31"/>
    <mergeCell ref="A1:K1"/>
    <mergeCell ref="A2:K2"/>
    <mergeCell ref="A3:K3"/>
    <mergeCell ref="A6:A7"/>
    <mergeCell ref="A8:A9"/>
    <mergeCell ref="A10:A12"/>
    <mergeCell ref="A13:A17"/>
    <mergeCell ref="A19:A22"/>
    <mergeCell ref="A23:A24"/>
    <mergeCell ref="A26:B26"/>
    <mergeCell ref="A30:K30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X77"/>
  <sheetViews>
    <sheetView topLeftCell="A34" zoomScale="85" zoomScaleNormal="85" workbookViewId="0">
      <selection activeCell="A65" sqref="A65:Q65"/>
    </sheetView>
  </sheetViews>
  <sheetFormatPr defaultColWidth="11.42578125" defaultRowHeight="15" x14ac:dyDescent="0.25"/>
  <cols>
    <col min="1" max="1" width="50.28515625" style="320" customWidth="1"/>
    <col min="2" max="2" width="61.5703125" style="320" customWidth="1"/>
    <col min="3" max="16384" width="11.42578125" style="320"/>
  </cols>
  <sheetData>
    <row r="1" spans="1:35" x14ac:dyDescent="0.25">
      <c r="A1" s="2062" t="s">
        <v>1021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  <c r="Q1" s="2062"/>
    </row>
    <row r="2" spans="1:35" x14ac:dyDescent="0.25">
      <c r="A2" s="2063" t="s">
        <v>2456</v>
      </c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  <c r="P2" s="2063"/>
      <c r="Q2" s="2063"/>
    </row>
    <row r="3" spans="1:35" x14ac:dyDescent="0.25">
      <c r="A3" s="2061" t="s">
        <v>906</v>
      </c>
      <c r="B3" s="2061"/>
      <c r="C3" s="2061"/>
      <c r="D3" s="2061"/>
      <c r="E3" s="2061"/>
      <c r="F3" s="2061"/>
      <c r="G3" s="2061"/>
      <c r="H3" s="2061"/>
      <c r="I3" s="2061"/>
      <c r="J3" s="2061"/>
      <c r="K3" s="2061"/>
      <c r="L3" s="2061"/>
      <c r="M3" s="2061"/>
      <c r="N3" s="2061"/>
      <c r="O3" s="2061"/>
      <c r="P3" s="2061"/>
      <c r="Q3" s="2061"/>
    </row>
    <row r="4" spans="1:35" ht="5.25" customHeight="1" x14ac:dyDescent="0.25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2"/>
      <c r="L4" s="322"/>
      <c r="M4" s="322"/>
      <c r="N4" s="322"/>
      <c r="O4" s="322"/>
      <c r="P4" s="322"/>
      <c r="Q4" s="322"/>
    </row>
    <row r="5" spans="1:35" ht="27" customHeight="1" thickBot="1" x14ac:dyDescent="0.3">
      <c r="A5" s="323" t="s">
        <v>781</v>
      </c>
      <c r="B5" s="1079" t="s">
        <v>822</v>
      </c>
      <c r="C5" s="324">
        <v>45261</v>
      </c>
      <c r="D5" s="324">
        <v>45292</v>
      </c>
      <c r="E5" s="324">
        <v>45323</v>
      </c>
      <c r="F5" s="324">
        <v>45352</v>
      </c>
      <c r="G5" s="324">
        <v>45383</v>
      </c>
      <c r="H5" s="324">
        <v>45413</v>
      </c>
      <c r="I5" s="324">
        <v>45444</v>
      </c>
      <c r="J5" s="324">
        <v>45474</v>
      </c>
      <c r="K5" s="324">
        <v>45505</v>
      </c>
      <c r="L5" s="324">
        <v>45536</v>
      </c>
      <c r="M5" s="324">
        <v>45566</v>
      </c>
      <c r="N5" s="324">
        <v>45597</v>
      </c>
      <c r="O5" s="324">
        <v>45627</v>
      </c>
      <c r="P5" s="325" t="s">
        <v>1022</v>
      </c>
      <c r="Q5" s="325" t="s">
        <v>987</v>
      </c>
    </row>
    <row r="6" spans="1:35" x14ac:dyDescent="0.25">
      <c r="A6" s="2064" t="s">
        <v>789</v>
      </c>
      <c r="B6" s="141" t="s">
        <v>915</v>
      </c>
      <c r="C6" s="326">
        <v>1306.2263200000002</v>
      </c>
      <c r="D6" s="326">
        <v>1308.055196</v>
      </c>
      <c r="E6" s="326">
        <v>1308.304214</v>
      </c>
      <c r="F6" s="326">
        <v>1310.1159400000001</v>
      </c>
      <c r="G6" s="326">
        <v>1311.4255140000002</v>
      </c>
      <c r="H6" s="326">
        <v>1312.0751560000001</v>
      </c>
      <c r="I6" s="326">
        <v>1312.59583</v>
      </c>
      <c r="J6" s="326">
        <v>1313.6454100000001</v>
      </c>
      <c r="K6" s="326">
        <v>1314.281332</v>
      </c>
      <c r="L6" s="326">
        <v>1314.99683</v>
      </c>
      <c r="M6" s="326">
        <v>1315.5813020000001</v>
      </c>
      <c r="N6" s="326">
        <v>1316.860692</v>
      </c>
      <c r="O6" s="326">
        <v>1317.508276</v>
      </c>
      <c r="P6" s="327">
        <f>(O6-L6)/L6</f>
        <v>1.9098494708918636E-3</v>
      </c>
      <c r="Q6" s="327">
        <f>(O6-C6)/C6</f>
        <v>8.6370606894521987E-3</v>
      </c>
      <c r="T6" s="1538"/>
      <c r="U6" s="1538"/>
      <c r="V6" s="1538"/>
      <c r="W6" s="1538"/>
      <c r="X6" s="1538"/>
      <c r="Y6" s="1538"/>
      <c r="Z6" s="1538"/>
      <c r="AA6" s="1538"/>
      <c r="AB6" s="1538"/>
      <c r="AC6" s="1538"/>
      <c r="AD6" s="1538"/>
      <c r="AE6" s="1538"/>
      <c r="AF6" s="1538"/>
      <c r="AI6" s="1539"/>
    </row>
    <row r="7" spans="1:35" ht="15.75" thickBot="1" x14ac:dyDescent="0.3">
      <c r="A7" s="2065" t="s">
        <v>789</v>
      </c>
      <c r="B7" s="157" t="s">
        <v>916</v>
      </c>
      <c r="C7" s="328">
        <v>1804.4530280000001</v>
      </c>
      <c r="D7" s="328">
        <v>1805.0210359999999</v>
      </c>
      <c r="E7" s="328">
        <v>1804.1278639999998</v>
      </c>
      <c r="F7" s="328">
        <v>1805.1575499999999</v>
      </c>
      <c r="G7" s="328">
        <v>1806.187236</v>
      </c>
      <c r="H7" s="328">
        <v>1808.5436460000001</v>
      </c>
      <c r="I7" s="328">
        <v>1809.1034219999999</v>
      </c>
      <c r="J7" s="328">
        <v>1809.3922279999999</v>
      </c>
      <c r="K7" s="328">
        <v>1809.8264660000002</v>
      </c>
      <c r="L7" s="328">
        <v>1810.1351660000003</v>
      </c>
      <c r="M7" s="328">
        <v>1810.1728960000003</v>
      </c>
      <c r="N7" s="328">
        <v>1810.3800679999999</v>
      </c>
      <c r="O7" s="328">
        <v>1810.4946300000001</v>
      </c>
      <c r="P7" s="329">
        <f t="shared" ref="P7:P25" si="0">(O7-L7)/L7</f>
        <v>1.985840652961984E-4</v>
      </c>
      <c r="Q7" s="329">
        <f t="shared" ref="Q7:Q24" si="1">(O7-C7)/C7</f>
        <v>3.3481625214131154E-3</v>
      </c>
      <c r="T7" s="1538"/>
      <c r="U7" s="1538"/>
      <c r="V7" s="1538"/>
      <c r="W7" s="1538"/>
      <c r="X7" s="1538"/>
      <c r="Y7" s="1538"/>
      <c r="Z7" s="1538"/>
      <c r="AA7" s="1538"/>
      <c r="AB7" s="1538"/>
      <c r="AC7" s="1538"/>
      <c r="AD7" s="1538"/>
      <c r="AE7" s="1538"/>
      <c r="AF7" s="1538"/>
    </row>
    <row r="8" spans="1:35" x14ac:dyDescent="0.25">
      <c r="A8" s="2064" t="s">
        <v>803</v>
      </c>
      <c r="B8" s="141" t="s">
        <v>917</v>
      </c>
      <c r="C8" s="326">
        <v>1528.416232</v>
      </c>
      <c r="D8" s="326">
        <v>1528.9403360000001</v>
      </c>
      <c r="E8" s="326">
        <v>1530.0269600000001</v>
      </c>
      <c r="F8" s="326">
        <v>1531.146512</v>
      </c>
      <c r="G8" s="326">
        <v>1531.886706</v>
      </c>
      <c r="H8" s="326">
        <v>1532.31134</v>
      </c>
      <c r="I8" s="326">
        <v>1532.928054</v>
      </c>
      <c r="J8" s="326">
        <v>1533.6037640000002</v>
      </c>
      <c r="K8" s="326">
        <v>1534.2163620000001</v>
      </c>
      <c r="L8" s="326">
        <v>1534.8063220000001</v>
      </c>
      <c r="M8" s="326">
        <v>1535.468312</v>
      </c>
      <c r="N8" s="326">
        <v>1535.9745800000001</v>
      </c>
      <c r="O8" s="326">
        <v>1537.2512260000001</v>
      </c>
      <c r="P8" s="327">
        <f t="shared" si="0"/>
        <v>1.5929723281397528E-3</v>
      </c>
      <c r="Q8" s="327">
        <f t="shared" si="1"/>
        <v>5.7804895126238433E-3</v>
      </c>
      <c r="T8" s="1538"/>
      <c r="U8" s="1538"/>
      <c r="V8" s="1538"/>
      <c r="W8" s="1538"/>
      <c r="X8" s="1538"/>
      <c r="Y8" s="1538"/>
      <c r="Z8" s="1538"/>
      <c r="AA8" s="1538"/>
      <c r="AB8" s="1538"/>
      <c r="AC8" s="1538"/>
      <c r="AD8" s="1538"/>
      <c r="AE8" s="1538"/>
      <c r="AF8" s="1538"/>
    </row>
    <row r="9" spans="1:35" ht="15.75" thickBot="1" x14ac:dyDescent="0.3">
      <c r="A9" s="2065" t="s">
        <v>803</v>
      </c>
      <c r="B9" s="196" t="s">
        <v>918</v>
      </c>
      <c r="C9" s="330">
        <v>1505.839972</v>
      </c>
      <c r="D9" s="330">
        <v>1506.7523520000002</v>
      </c>
      <c r="E9" s="330">
        <v>1507.2702820000002</v>
      </c>
      <c r="F9" s="330">
        <v>1508.3809160000001</v>
      </c>
      <c r="G9" s="330">
        <v>1509.6287500000001</v>
      </c>
      <c r="H9" s="330">
        <v>1510.07122</v>
      </c>
      <c r="I9" s="330">
        <v>1510.461554</v>
      </c>
      <c r="J9" s="330">
        <v>1510.8587480000001</v>
      </c>
      <c r="K9" s="330">
        <v>1511.3108220000001</v>
      </c>
      <c r="L9" s="330">
        <v>1511.6311840000001</v>
      </c>
      <c r="M9" s="330">
        <v>1512.3363920000002</v>
      </c>
      <c r="N9" s="330">
        <v>1512.8495200000002</v>
      </c>
      <c r="O9" s="330">
        <v>1513.2158440000001</v>
      </c>
      <c r="P9" s="331">
        <f t="shared" si="0"/>
        <v>1.0483112658517273E-3</v>
      </c>
      <c r="Q9" s="331">
        <f t="shared" si="1"/>
        <v>4.8981778523276391E-3</v>
      </c>
      <c r="T9" s="1538"/>
      <c r="U9" s="1538"/>
      <c r="V9" s="1538"/>
      <c r="W9" s="1538"/>
      <c r="X9" s="1538"/>
      <c r="Y9" s="1538"/>
      <c r="Z9" s="1538"/>
      <c r="AA9" s="1538"/>
      <c r="AB9" s="1538"/>
      <c r="AC9" s="1538"/>
      <c r="AD9" s="1538"/>
      <c r="AE9" s="1538"/>
      <c r="AF9" s="1538"/>
    </row>
    <row r="10" spans="1:35" x14ac:dyDescent="0.25">
      <c r="A10" s="2066" t="s">
        <v>791</v>
      </c>
      <c r="B10" s="157" t="s">
        <v>919</v>
      </c>
      <c r="C10" s="328">
        <v>1020.3433660000001</v>
      </c>
      <c r="D10" s="328">
        <v>1022.233296</v>
      </c>
      <c r="E10" s="328">
        <v>1024.0957860000001</v>
      </c>
      <c r="F10" s="328">
        <v>1025.2681600000001</v>
      </c>
      <c r="G10" s="328">
        <v>1026.6483920000001</v>
      </c>
      <c r="H10" s="328">
        <v>1027.6924840000001</v>
      </c>
      <c r="I10" s="328">
        <v>1028.5925159999999</v>
      </c>
      <c r="J10" s="328">
        <v>1029.570066</v>
      </c>
      <c r="K10" s="328">
        <v>1030.4419719999999</v>
      </c>
      <c r="L10" s="328">
        <v>1031.540258</v>
      </c>
      <c r="M10" s="328">
        <v>1032.8162179999999</v>
      </c>
      <c r="N10" s="328">
        <v>1033.9529200000002</v>
      </c>
      <c r="O10" s="328">
        <v>1035.1479320000001</v>
      </c>
      <c r="P10" s="329">
        <f t="shared" si="0"/>
        <v>3.4973661687182434E-3</v>
      </c>
      <c r="Q10" s="329">
        <f t="shared" si="1"/>
        <v>1.4509396045801332E-2</v>
      </c>
      <c r="R10" s="273"/>
      <c r="T10" s="1538"/>
      <c r="U10" s="1538"/>
      <c r="V10" s="1538"/>
      <c r="W10" s="1538"/>
      <c r="X10" s="1538"/>
      <c r="Y10" s="1538"/>
      <c r="Z10" s="1538"/>
      <c r="AA10" s="1538"/>
      <c r="AB10" s="1538"/>
      <c r="AC10" s="1538"/>
      <c r="AD10" s="1538"/>
      <c r="AE10" s="1538"/>
      <c r="AF10" s="1538"/>
    </row>
    <row r="11" spans="1:35" ht="16.5" customHeight="1" x14ac:dyDescent="0.25">
      <c r="A11" s="2067"/>
      <c r="B11" s="157" t="s">
        <v>920</v>
      </c>
      <c r="C11" s="328">
        <v>725.38806199999999</v>
      </c>
      <c r="D11" s="328">
        <v>725.82984600000009</v>
      </c>
      <c r="E11" s="328">
        <v>726.31416200000001</v>
      </c>
      <c r="F11" s="328">
        <v>726.48017400000003</v>
      </c>
      <c r="G11" s="328">
        <v>726.87736800000005</v>
      </c>
      <c r="H11" s="328">
        <v>727.31915200000003</v>
      </c>
      <c r="I11" s="328">
        <v>727.73624000000007</v>
      </c>
      <c r="J11" s="328">
        <v>728.33100200000001</v>
      </c>
      <c r="K11" s="328">
        <v>729.99455200000011</v>
      </c>
      <c r="L11" s="328">
        <v>730.275126</v>
      </c>
      <c r="M11" s="328">
        <v>730.6057780000001</v>
      </c>
      <c r="N11" s="328">
        <v>730.92065200000002</v>
      </c>
      <c r="O11" s="328">
        <v>731.26708199999996</v>
      </c>
      <c r="P11" s="329">
        <f t="shared" si="0"/>
        <v>1.3583319007909893E-3</v>
      </c>
      <c r="Q11" s="329">
        <f t="shared" si="1"/>
        <v>8.1046550225691034E-3</v>
      </c>
      <c r="R11" s="273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  <c r="AD11" s="1538"/>
      <c r="AE11" s="1538"/>
      <c r="AF11" s="1538"/>
    </row>
    <row r="12" spans="1:35" ht="20.25" customHeight="1" thickBot="1" x14ac:dyDescent="0.3">
      <c r="A12" s="2068"/>
      <c r="B12" s="154" t="s">
        <v>543</v>
      </c>
      <c r="C12" s="328">
        <v>1417.3926200000001</v>
      </c>
      <c r="D12" s="328">
        <v>1420.347908</v>
      </c>
      <c r="E12" s="328">
        <v>1421.9366840000002</v>
      </c>
      <c r="F12" s="328">
        <v>1423.7552700000001</v>
      </c>
      <c r="G12" s="328">
        <v>1425.7062540000002</v>
      </c>
      <c r="H12" s="328">
        <v>1427.270334</v>
      </c>
      <c r="I12" s="328">
        <v>1428.614894</v>
      </c>
      <c r="J12" s="328">
        <v>1430.1014560000001</v>
      </c>
      <c r="K12" s="328">
        <v>1431.3005840000001</v>
      </c>
      <c r="L12" s="328">
        <v>1432.9490420000002</v>
      </c>
      <c r="M12" s="328">
        <v>1434.6304279999999</v>
      </c>
      <c r="N12" s="328">
        <v>1436.2672240000002</v>
      </c>
      <c r="O12" s="328">
        <v>1437.9856540000001</v>
      </c>
      <c r="P12" s="329">
        <f t="shared" si="0"/>
        <v>3.5148577181573471E-3</v>
      </c>
      <c r="Q12" s="329">
        <f t="shared" si="1"/>
        <v>1.4528814182763269E-2</v>
      </c>
      <c r="R12" s="273"/>
      <c r="T12" s="1538"/>
      <c r="U12" s="1538"/>
      <c r="V12" s="1538"/>
      <c r="W12" s="1538"/>
      <c r="X12" s="1538"/>
      <c r="Y12" s="1538"/>
      <c r="Z12" s="1538"/>
      <c r="AA12" s="1538"/>
      <c r="AB12" s="1538"/>
      <c r="AC12" s="1538"/>
      <c r="AD12" s="1538"/>
      <c r="AE12" s="1538"/>
      <c r="AF12" s="1538"/>
    </row>
    <row r="13" spans="1:35" x14ac:dyDescent="0.25">
      <c r="A13" s="2066" t="s">
        <v>792</v>
      </c>
      <c r="B13" s="148" t="s">
        <v>552</v>
      </c>
      <c r="C13" s="326">
        <v>1401.1453960000001</v>
      </c>
      <c r="D13" s="326">
        <v>1402.0955060000001</v>
      </c>
      <c r="E13" s="326">
        <v>1419.279806</v>
      </c>
      <c r="F13" s="326">
        <v>1419.7504020000001</v>
      </c>
      <c r="G13" s="326">
        <v>1420.371232</v>
      </c>
      <c r="H13" s="326">
        <v>1421.00441</v>
      </c>
      <c r="I13" s="326">
        <v>1421.442078</v>
      </c>
      <c r="J13" s="326">
        <v>1422.1081839999999</v>
      </c>
      <c r="K13" s="326">
        <v>1422.7660579999999</v>
      </c>
      <c r="L13" s="326">
        <v>1423.4198160000001</v>
      </c>
      <c r="M13" s="326">
        <v>1424.0797480000001</v>
      </c>
      <c r="N13" s="326">
        <v>1424.67794</v>
      </c>
      <c r="O13" s="326">
        <v>1425.31592</v>
      </c>
      <c r="P13" s="327">
        <f t="shared" si="0"/>
        <v>1.3320764392111869E-3</v>
      </c>
      <c r="Q13" s="327">
        <f t="shared" si="1"/>
        <v>1.725054663777369E-2</v>
      </c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  <c r="AD13" s="1538"/>
      <c r="AE13" s="1538"/>
      <c r="AF13" s="1538"/>
    </row>
    <row r="14" spans="1:35" ht="19.5" customHeight="1" x14ac:dyDescent="0.25">
      <c r="A14" s="2067" t="s">
        <v>792</v>
      </c>
      <c r="B14" s="154" t="s">
        <v>921</v>
      </c>
      <c r="C14" s="328">
        <v>908.73116600000003</v>
      </c>
      <c r="D14" s="328">
        <v>909.1386500000001</v>
      </c>
      <c r="E14" s="328">
        <v>921.98125600000003</v>
      </c>
      <c r="F14" s="328">
        <v>922.27486399999998</v>
      </c>
      <c r="G14" s="328">
        <v>922.60688800000014</v>
      </c>
      <c r="H14" s="328">
        <v>923.01368599999989</v>
      </c>
      <c r="I14" s="328">
        <v>923.41636800000003</v>
      </c>
      <c r="J14" s="328">
        <v>923.81973600000003</v>
      </c>
      <c r="K14" s="328">
        <v>924.276612</v>
      </c>
      <c r="L14" s="328">
        <v>924.67037599999992</v>
      </c>
      <c r="M14" s="328">
        <v>925.07923200000005</v>
      </c>
      <c r="N14" s="328">
        <v>925.50661000000002</v>
      </c>
      <c r="O14" s="328">
        <v>925.89008400000012</v>
      </c>
      <c r="P14" s="329">
        <f t="shared" si="0"/>
        <v>1.3190732953687664E-3</v>
      </c>
      <c r="Q14" s="329">
        <f t="shared" si="1"/>
        <v>1.8882281847478845E-2</v>
      </c>
      <c r="T14" s="1538"/>
      <c r="U14" s="1538"/>
      <c r="V14" s="1538"/>
      <c r="W14" s="1538"/>
      <c r="X14" s="1538"/>
      <c r="Y14" s="1538"/>
      <c r="Z14" s="1538"/>
      <c r="AA14" s="1538"/>
      <c r="AB14" s="1538"/>
      <c r="AC14" s="1538"/>
      <c r="AD14" s="1538"/>
      <c r="AE14" s="1538"/>
      <c r="AF14" s="1538"/>
    </row>
    <row r="15" spans="1:35" ht="19.5" customHeight="1" x14ac:dyDescent="0.25">
      <c r="A15" s="2069" t="s">
        <v>792</v>
      </c>
      <c r="B15" s="154" t="s">
        <v>550</v>
      </c>
      <c r="C15" s="328">
        <v>6.86</v>
      </c>
      <c r="D15" s="328">
        <v>6.86</v>
      </c>
      <c r="E15" s="328">
        <v>6.86</v>
      </c>
      <c r="F15" s="328">
        <v>6.8606860000000003</v>
      </c>
      <c r="G15" s="328">
        <v>6.8606860000000003</v>
      </c>
      <c r="H15" s="328">
        <v>6.8606860000000003</v>
      </c>
      <c r="I15" s="328">
        <v>6.8606860000000003</v>
      </c>
      <c r="J15" s="328">
        <v>6.8606860000000003</v>
      </c>
      <c r="K15" s="328">
        <v>6.8606860000000003</v>
      </c>
      <c r="L15" s="328">
        <v>6.8606860000000003</v>
      </c>
      <c r="M15" s="328">
        <v>6.8606860000000003</v>
      </c>
      <c r="N15" s="328">
        <v>6.8606860000000003</v>
      </c>
      <c r="O15" s="328">
        <v>6.8606860000000003</v>
      </c>
      <c r="P15" s="329">
        <f t="shared" si="0"/>
        <v>0</v>
      </c>
      <c r="Q15" s="329">
        <f t="shared" si="1"/>
        <v>9.9999999999994814E-5</v>
      </c>
      <c r="T15" s="1538"/>
      <c r="U15" s="1538"/>
      <c r="V15" s="1538"/>
      <c r="W15" s="1538"/>
      <c r="X15" s="1538"/>
      <c r="Y15" s="1538"/>
      <c r="Z15" s="1538"/>
      <c r="AA15" s="1538"/>
      <c r="AB15" s="1538"/>
      <c r="AC15" s="1538"/>
      <c r="AD15" s="1538"/>
      <c r="AE15" s="1538"/>
      <c r="AF15" s="1538"/>
    </row>
    <row r="16" spans="1:35" ht="18" customHeight="1" x14ac:dyDescent="0.25">
      <c r="A16" s="2067" t="s">
        <v>792</v>
      </c>
      <c r="B16" s="154" t="s">
        <v>551</v>
      </c>
      <c r="C16" s="328">
        <v>1838.820256</v>
      </c>
      <c r="D16" s="328">
        <v>1847.7602080000001</v>
      </c>
      <c r="E16" s="328">
        <v>1866.6766580000001</v>
      </c>
      <c r="F16" s="328">
        <v>1867.2865120000001</v>
      </c>
      <c r="G16" s="328">
        <v>1867.8113019999998</v>
      </c>
      <c r="H16" s="328">
        <v>1868.2901300000001</v>
      </c>
      <c r="I16" s="328">
        <v>1868.7127060000003</v>
      </c>
      <c r="J16" s="328">
        <v>1869.3108980000002</v>
      </c>
      <c r="K16" s="328">
        <v>1870.1601660000003</v>
      </c>
      <c r="L16" s="328">
        <v>1870.8886980000002</v>
      </c>
      <c r="M16" s="328">
        <v>1871.6021380000002</v>
      </c>
      <c r="N16" s="328">
        <v>1872.3834920000002</v>
      </c>
      <c r="O16" s="328">
        <v>1873.2142380000003</v>
      </c>
      <c r="P16" s="329">
        <f t="shared" si="0"/>
        <v>1.2430135488477071E-3</v>
      </c>
      <c r="Q16" s="329">
        <f t="shared" si="1"/>
        <v>1.8704374115835431E-2</v>
      </c>
      <c r="T16" s="1538"/>
      <c r="U16" s="1538"/>
      <c r="V16" s="1538"/>
      <c r="W16" s="1538"/>
      <c r="X16" s="1538"/>
      <c r="Y16" s="1538"/>
      <c r="Z16" s="1538"/>
      <c r="AA16" s="1538"/>
      <c r="AB16" s="1538"/>
      <c r="AC16" s="1538"/>
      <c r="AD16" s="1538"/>
      <c r="AE16" s="1538"/>
      <c r="AF16" s="1538"/>
    </row>
    <row r="17" spans="1:32" ht="21" customHeight="1" thickBot="1" x14ac:dyDescent="0.3">
      <c r="A17" s="2068" t="s">
        <v>792</v>
      </c>
      <c r="B17" s="200" t="s">
        <v>553</v>
      </c>
      <c r="C17" s="330">
        <v>1255.9411479999999</v>
      </c>
      <c r="D17" s="330">
        <v>1260.6512240000002</v>
      </c>
      <c r="E17" s="330">
        <v>1266.410194</v>
      </c>
      <c r="F17" s="330">
        <v>1266.812876</v>
      </c>
      <c r="G17" s="330">
        <v>1267.1154020000001</v>
      </c>
      <c r="H17" s="330">
        <v>1267.5757080000001</v>
      </c>
      <c r="I17" s="330">
        <v>1269.2303400000001</v>
      </c>
      <c r="J17" s="330">
        <v>1269.4608360000002</v>
      </c>
      <c r="K17" s="330">
        <v>1269.893016</v>
      </c>
      <c r="L17" s="330">
        <v>1270.1722179999999</v>
      </c>
      <c r="M17" s="330">
        <v>1270.6915200000001</v>
      </c>
      <c r="N17" s="330">
        <v>1271.286282</v>
      </c>
      <c r="O17" s="330">
        <v>1271.671128</v>
      </c>
      <c r="P17" s="331">
        <f t="shared" si="0"/>
        <v>1.1800840695131813E-3</v>
      </c>
      <c r="Q17" s="331">
        <f t="shared" si="1"/>
        <v>1.2524456281290714E-2</v>
      </c>
      <c r="T17" s="1538"/>
      <c r="U17" s="1538"/>
      <c r="V17" s="1538"/>
      <c r="W17" s="1538"/>
      <c r="X17" s="1538"/>
      <c r="Y17" s="1538"/>
      <c r="Z17" s="1538"/>
      <c r="AA17" s="1538"/>
      <c r="AB17" s="1538"/>
      <c r="AC17" s="1538"/>
      <c r="AD17" s="1538"/>
      <c r="AE17" s="1538"/>
      <c r="AF17" s="1538"/>
    </row>
    <row r="18" spans="1:32" ht="26.25" thickBot="1" x14ac:dyDescent="0.3">
      <c r="A18" s="54" t="s">
        <v>794</v>
      </c>
      <c r="B18" s="157" t="s">
        <v>922</v>
      </c>
      <c r="C18" s="328">
        <v>726.75183000000004</v>
      </c>
      <c r="D18" s="328">
        <v>726.75183000000004</v>
      </c>
      <c r="E18" s="328">
        <v>726.75183000000004</v>
      </c>
      <c r="F18" s="328">
        <v>726.75183000000004</v>
      </c>
      <c r="G18" s="328">
        <v>726.75183000000004</v>
      </c>
      <c r="H18" s="328">
        <v>726.75183000000004</v>
      </c>
      <c r="I18" s="328">
        <v>726.75183000000004</v>
      </c>
      <c r="J18" s="328">
        <v>726.75183000000004</v>
      </c>
      <c r="K18" s="328">
        <v>726.75183000000004</v>
      </c>
      <c r="L18" s="328">
        <v>726.75183000000004</v>
      </c>
      <c r="M18" s="328">
        <v>726.75183000000004</v>
      </c>
      <c r="N18" s="328">
        <v>726.75183000000004</v>
      </c>
      <c r="O18" s="328">
        <v>726.75183000000004</v>
      </c>
      <c r="P18" s="329">
        <f t="shared" si="0"/>
        <v>0</v>
      </c>
      <c r="Q18" s="329">
        <f t="shared" si="1"/>
        <v>0</v>
      </c>
      <c r="T18" s="1538"/>
      <c r="U18" s="1538"/>
      <c r="V18" s="1538"/>
      <c r="W18" s="1538"/>
      <c r="X18" s="1538"/>
      <c r="Y18" s="1538"/>
      <c r="Z18" s="1538"/>
      <c r="AA18" s="1538"/>
      <c r="AB18" s="1538"/>
      <c r="AC18" s="1538"/>
      <c r="AD18" s="1538"/>
      <c r="AE18" s="1538"/>
      <c r="AF18" s="1538"/>
    </row>
    <row r="19" spans="1:32" ht="15" customHeight="1" x14ac:dyDescent="0.25">
      <c r="A19" s="2066" t="s">
        <v>795</v>
      </c>
      <c r="B19" s="141" t="s">
        <v>923</v>
      </c>
      <c r="C19" s="326">
        <v>1428.0413980000001</v>
      </c>
      <c r="D19" s="326">
        <v>1428.6142080000002</v>
      </c>
      <c r="E19" s="326">
        <v>1428.9043859999999</v>
      </c>
      <c r="F19" s="326">
        <v>1429.408596</v>
      </c>
      <c r="G19" s="326">
        <v>1430.1014560000001</v>
      </c>
      <c r="H19" s="326">
        <v>1430.718856</v>
      </c>
      <c r="I19" s="326">
        <v>1431.371928</v>
      </c>
      <c r="J19" s="326">
        <v>1431.9124960000001</v>
      </c>
      <c r="K19" s="326">
        <v>1432.3035160000002</v>
      </c>
      <c r="L19" s="326">
        <v>1432.7624499999999</v>
      </c>
      <c r="M19" s="326">
        <v>1433.3325159999999</v>
      </c>
      <c r="N19" s="326">
        <v>1433.8579920000002</v>
      </c>
      <c r="O19" s="326">
        <v>1434.424628</v>
      </c>
      <c r="P19" s="327">
        <f t="shared" si="0"/>
        <v>1.1601211352238049E-3</v>
      </c>
      <c r="Q19" s="327">
        <f t="shared" si="1"/>
        <v>4.4699194357668837E-3</v>
      </c>
      <c r="T19" s="1538"/>
      <c r="U19" s="1538"/>
      <c r="V19" s="1538"/>
      <c r="W19" s="1538"/>
      <c r="X19" s="1538"/>
      <c r="Y19" s="1538"/>
      <c r="Z19" s="1538"/>
      <c r="AA19" s="1538"/>
      <c r="AB19" s="1538"/>
      <c r="AC19" s="1538"/>
      <c r="AD19" s="1538"/>
      <c r="AE19" s="1538"/>
      <c r="AF19" s="1538"/>
    </row>
    <row r="20" spans="1:32" ht="15" customHeight="1" x14ac:dyDescent="0.25">
      <c r="A20" s="2067"/>
      <c r="B20" s="157" t="s">
        <v>557</v>
      </c>
      <c r="C20" s="328">
        <v>1136.1758380000001</v>
      </c>
      <c r="D20" s="328">
        <v>1137.7783340000001</v>
      </c>
      <c r="E20" s="328">
        <v>1138.642008</v>
      </c>
      <c r="F20" s="328">
        <v>1139.7862560000001</v>
      </c>
      <c r="G20" s="328">
        <v>1140.81457</v>
      </c>
      <c r="H20" s="328">
        <v>1141.8710100000001</v>
      </c>
      <c r="I20" s="328">
        <v>1143.1106119999999</v>
      </c>
      <c r="J20" s="328">
        <v>1144.1595060000002</v>
      </c>
      <c r="K20" s="328">
        <v>1145.1178479999999</v>
      </c>
      <c r="L20" s="328">
        <v>1146.083736</v>
      </c>
      <c r="M20" s="328">
        <v>1147.1669300000001</v>
      </c>
      <c r="N20" s="328">
        <v>1148.1890700000001</v>
      </c>
      <c r="O20" s="328">
        <v>1148.707686</v>
      </c>
      <c r="P20" s="329">
        <f t="shared" si="0"/>
        <v>2.2894923970894938E-3</v>
      </c>
      <c r="Q20" s="329">
        <f t="shared" si="1"/>
        <v>1.1029849061092121E-2</v>
      </c>
      <c r="T20" s="1538"/>
      <c r="U20" s="1538"/>
      <c r="V20" s="1538"/>
      <c r="W20" s="1538"/>
      <c r="X20" s="1538"/>
      <c r="Y20" s="1538"/>
      <c r="Z20" s="1538"/>
      <c r="AA20" s="1538"/>
      <c r="AB20" s="1538"/>
      <c r="AC20" s="1538"/>
      <c r="AD20" s="1538"/>
      <c r="AE20" s="1538"/>
      <c r="AF20" s="1538"/>
    </row>
    <row r="21" spans="1:32" ht="15.75" customHeight="1" x14ac:dyDescent="0.25">
      <c r="A21" s="2067"/>
      <c r="B21" s="157" t="s">
        <v>559</v>
      </c>
      <c r="C21" s="328">
        <v>923.33679199999995</v>
      </c>
      <c r="D21" s="328">
        <v>923.84443199999998</v>
      </c>
      <c r="E21" s="328">
        <v>924.21349999999995</v>
      </c>
      <c r="F21" s="328">
        <v>924.6511680000001</v>
      </c>
      <c r="G21" s="328">
        <v>925.14783199999999</v>
      </c>
      <c r="H21" s="328">
        <v>925.61636999999996</v>
      </c>
      <c r="I21" s="328">
        <v>926.13361399999997</v>
      </c>
      <c r="J21" s="328">
        <v>926.70299399999999</v>
      </c>
      <c r="K21" s="328">
        <v>927.26551400000017</v>
      </c>
      <c r="L21" s="328">
        <v>927.75394599999993</v>
      </c>
      <c r="M21" s="328">
        <v>928.28010800000004</v>
      </c>
      <c r="N21" s="328">
        <v>928.78500400000007</v>
      </c>
      <c r="O21" s="328">
        <v>929.117028</v>
      </c>
      <c r="P21" s="329">
        <f t="shared" si="0"/>
        <v>1.4692279196191927E-3</v>
      </c>
      <c r="Q21" s="329">
        <f t="shared" si="1"/>
        <v>6.2601599438919138E-3</v>
      </c>
      <c r="T21" s="1538"/>
      <c r="U21" s="1538"/>
      <c r="V21" s="1538"/>
      <c r="W21" s="1538"/>
      <c r="X21" s="1538"/>
      <c r="Y21" s="1538"/>
      <c r="Z21" s="1538"/>
      <c r="AA21" s="1538"/>
      <c r="AB21" s="1538"/>
      <c r="AC21" s="1538"/>
      <c r="AD21" s="1538"/>
      <c r="AE21" s="1538"/>
      <c r="AF21" s="1538"/>
    </row>
    <row r="22" spans="1:32" ht="15.75" thickBot="1" x14ac:dyDescent="0.3">
      <c r="A22" s="2068"/>
      <c r="B22" s="196" t="s">
        <v>546</v>
      </c>
      <c r="C22" s="330">
        <v>692.35373200000004</v>
      </c>
      <c r="D22" s="330">
        <v>692.77493600000003</v>
      </c>
      <c r="E22" s="330">
        <v>693.03493000000003</v>
      </c>
      <c r="F22" s="330">
        <v>693.59607800000003</v>
      </c>
      <c r="G22" s="330">
        <v>693.98504000000003</v>
      </c>
      <c r="H22" s="330">
        <v>694.35753799999998</v>
      </c>
      <c r="I22" s="330">
        <v>695.00992400000007</v>
      </c>
      <c r="J22" s="330">
        <v>695.10596399999997</v>
      </c>
      <c r="K22" s="330">
        <v>695.33714599999996</v>
      </c>
      <c r="L22" s="330">
        <v>695.56832800000007</v>
      </c>
      <c r="M22" s="330">
        <v>695.64927599999999</v>
      </c>
      <c r="N22" s="330">
        <v>695.83312400000011</v>
      </c>
      <c r="O22" s="330">
        <v>695.99501999999995</v>
      </c>
      <c r="P22" s="331">
        <f t="shared" si="0"/>
        <v>6.1344368744732289E-4</v>
      </c>
      <c r="Q22" s="331">
        <f t="shared" si="1"/>
        <v>5.2592884701889893E-3</v>
      </c>
      <c r="T22" s="1538"/>
      <c r="U22" s="1538"/>
      <c r="V22" s="1538"/>
      <c r="W22" s="1538"/>
      <c r="X22" s="1538"/>
      <c r="Y22" s="1538"/>
      <c r="Z22" s="1538"/>
      <c r="AA22" s="1538"/>
      <c r="AB22" s="1538"/>
      <c r="AC22" s="1538"/>
      <c r="AD22" s="1538"/>
      <c r="AE22" s="1538"/>
      <c r="AF22" s="1538"/>
    </row>
    <row r="23" spans="1:32" ht="19.5" customHeight="1" x14ac:dyDescent="0.25">
      <c r="A23" s="2070" t="s">
        <v>796</v>
      </c>
      <c r="B23" s="157" t="s">
        <v>924</v>
      </c>
      <c r="C23" s="328">
        <v>1540.5433399999999</v>
      </c>
      <c r="D23" s="328">
        <v>1541.2039580000001</v>
      </c>
      <c r="E23" s="328">
        <v>1540.9343600000002</v>
      </c>
      <c r="F23" s="328">
        <v>1540.880852</v>
      </c>
      <c r="G23" s="328">
        <v>1539.9911099999999</v>
      </c>
      <c r="H23" s="328">
        <v>1540.8362620000003</v>
      </c>
      <c r="I23" s="328">
        <v>1540.53991</v>
      </c>
      <c r="J23" s="328">
        <v>1540.9727760000001</v>
      </c>
      <c r="K23" s="328">
        <v>1541.2286540000002</v>
      </c>
      <c r="L23" s="328">
        <v>1541.4035840000001</v>
      </c>
      <c r="M23" s="328">
        <v>1541.796662</v>
      </c>
      <c r="N23" s="328">
        <v>1542.0792940000001</v>
      </c>
      <c r="O23" s="328">
        <v>1541.2458040000001</v>
      </c>
      <c r="P23" s="327">
        <f t="shared" si="0"/>
        <v>-1.0236125154877183E-4</v>
      </c>
      <c r="Q23" s="327">
        <f t="shared" si="1"/>
        <v>4.5598457489692628E-4</v>
      </c>
      <c r="T23" s="1538"/>
      <c r="U23" s="1538"/>
      <c r="V23" s="1538"/>
      <c r="W23" s="1538"/>
      <c r="X23" s="1538"/>
      <c r="Y23" s="1538"/>
      <c r="Z23" s="1538"/>
      <c r="AA23" s="1538"/>
      <c r="AB23" s="1538"/>
      <c r="AC23" s="1538"/>
      <c r="AD23" s="1538"/>
      <c r="AE23" s="1538"/>
      <c r="AF23" s="1538"/>
    </row>
    <row r="24" spans="1:32" ht="23.25" customHeight="1" thickBot="1" x14ac:dyDescent="0.3">
      <c r="A24" s="2071" t="s">
        <v>796</v>
      </c>
      <c r="B24" s="154" t="s">
        <v>925</v>
      </c>
      <c r="C24" s="328">
        <v>774.44323600000007</v>
      </c>
      <c r="D24" s="328">
        <v>775.25751800000012</v>
      </c>
      <c r="E24" s="328">
        <v>775.74457800000005</v>
      </c>
      <c r="F24" s="328">
        <v>776.307098</v>
      </c>
      <c r="G24" s="328">
        <v>776.89774399999999</v>
      </c>
      <c r="H24" s="328">
        <v>777.46643800000004</v>
      </c>
      <c r="I24" s="328">
        <v>778.06806000000006</v>
      </c>
      <c r="J24" s="328">
        <v>778.65116</v>
      </c>
      <c r="K24" s="328">
        <v>779.34059000000002</v>
      </c>
      <c r="L24" s="328">
        <v>779.94221200000004</v>
      </c>
      <c r="M24" s="328">
        <v>780.49101199999996</v>
      </c>
      <c r="N24" s="328">
        <v>781.02746400000001</v>
      </c>
      <c r="O24" s="328">
        <v>781.81773600000008</v>
      </c>
      <c r="P24" s="329">
        <f t="shared" si="0"/>
        <v>2.4046961058700094E-3</v>
      </c>
      <c r="Q24" s="329">
        <f t="shared" si="1"/>
        <v>9.522324758221545E-3</v>
      </c>
      <c r="T24" s="1538"/>
      <c r="U24" s="1538"/>
      <c r="V24" s="1538"/>
      <c r="W24" s="1538"/>
      <c r="X24" s="1538"/>
      <c r="Y24" s="1538"/>
      <c r="Z24" s="1538"/>
      <c r="AA24" s="1538"/>
      <c r="AB24" s="1538"/>
      <c r="AC24" s="1538"/>
      <c r="AD24" s="1538"/>
      <c r="AE24" s="1538"/>
      <c r="AF24" s="1538"/>
    </row>
    <row r="25" spans="1:32" ht="23.25" customHeight="1" thickBot="1" x14ac:dyDescent="0.3">
      <c r="A25" s="332" t="s">
        <v>993</v>
      </c>
      <c r="B25" s="202" t="s">
        <v>555</v>
      </c>
      <c r="C25" s="333">
        <v>702.79396599999995</v>
      </c>
      <c r="D25" s="333">
        <v>703.24398200000007</v>
      </c>
      <c r="E25" s="333">
        <v>703.63363000000004</v>
      </c>
      <c r="F25" s="333">
        <v>703.98829200000011</v>
      </c>
      <c r="G25" s="333">
        <v>704.379998</v>
      </c>
      <c r="H25" s="333">
        <v>704.78268000000003</v>
      </c>
      <c r="I25" s="333">
        <v>705.24915999999996</v>
      </c>
      <c r="J25" s="333">
        <v>705.51052600000003</v>
      </c>
      <c r="K25" s="333">
        <v>705.72524399999998</v>
      </c>
      <c r="L25" s="333">
        <v>706.03874599999995</v>
      </c>
      <c r="M25" s="333">
        <v>706.36528199999998</v>
      </c>
      <c r="N25" s="333">
        <v>706.60538199999996</v>
      </c>
      <c r="O25" s="333">
        <v>706.78511400000002</v>
      </c>
      <c r="P25" s="334">
        <f t="shared" si="0"/>
        <v>1.0571204544064427E-3</v>
      </c>
      <c r="Q25" s="334">
        <f>(O25-C25)/C25</f>
        <v>5.6789730605058533E-3</v>
      </c>
      <c r="T25" s="1538"/>
      <c r="U25" s="1538"/>
      <c r="V25" s="1538"/>
      <c r="W25" s="1538"/>
      <c r="X25" s="1538"/>
      <c r="Y25" s="1538"/>
      <c r="Z25" s="1538"/>
      <c r="AA25" s="1538"/>
      <c r="AB25" s="1538"/>
      <c r="AC25" s="1538"/>
      <c r="AD25" s="1538"/>
      <c r="AE25" s="1538"/>
      <c r="AF25" s="1538"/>
    </row>
    <row r="26" spans="1:32" x14ac:dyDescent="0.25">
      <c r="A26" s="55" t="s">
        <v>844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32" x14ac:dyDescent="0.25">
      <c r="A27" s="33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32" x14ac:dyDescent="0.25">
      <c r="A28" s="2062" t="s">
        <v>1023</v>
      </c>
      <c r="B28" s="2062"/>
      <c r="C28" s="2062"/>
      <c r="D28" s="2062"/>
      <c r="E28" s="2062"/>
      <c r="F28" s="2062"/>
      <c r="G28" s="2062"/>
      <c r="H28" s="2062"/>
      <c r="I28" s="2062"/>
      <c r="J28" s="2062"/>
      <c r="K28" s="2062"/>
      <c r="L28" s="2062"/>
      <c r="M28" s="2062"/>
      <c r="N28" s="2062"/>
      <c r="O28" s="2062"/>
      <c r="P28" s="2062"/>
      <c r="Q28" s="2062"/>
    </row>
    <row r="29" spans="1:32" x14ac:dyDescent="0.25">
      <c r="A29" s="2063" t="s">
        <v>2456</v>
      </c>
      <c r="B29" s="2063"/>
      <c r="C29" s="2063"/>
      <c r="D29" s="2063"/>
      <c r="E29" s="2063"/>
      <c r="F29" s="2063"/>
      <c r="G29" s="2063"/>
      <c r="H29" s="2063"/>
      <c r="I29" s="2063"/>
      <c r="J29" s="2063"/>
      <c r="K29" s="2063"/>
      <c r="L29" s="2063"/>
      <c r="M29" s="2063"/>
      <c r="N29" s="2063"/>
      <c r="O29" s="2063"/>
      <c r="P29" s="2063"/>
      <c r="Q29" s="2063"/>
    </row>
    <row r="30" spans="1:32" x14ac:dyDescent="0.25">
      <c r="A30" s="2061" t="s">
        <v>906</v>
      </c>
      <c r="B30" s="2061"/>
      <c r="C30" s="2061"/>
      <c r="D30" s="2061"/>
      <c r="E30" s="2061"/>
      <c r="F30" s="2061"/>
      <c r="G30" s="2061"/>
      <c r="H30" s="2061"/>
      <c r="I30" s="2061"/>
      <c r="J30" s="2061"/>
      <c r="K30" s="2061"/>
      <c r="L30" s="2061"/>
      <c r="M30" s="2061"/>
      <c r="N30" s="2061"/>
      <c r="O30" s="2061"/>
      <c r="P30" s="2061"/>
      <c r="Q30" s="2061"/>
    </row>
    <row r="31" spans="1:32" ht="6" customHeight="1" x14ac:dyDescent="0.25">
      <c r="A31" s="336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</row>
    <row r="32" spans="1:32" ht="27" customHeight="1" thickBot="1" x14ac:dyDescent="0.3">
      <c r="A32" s="1079" t="s">
        <v>781</v>
      </c>
      <c r="B32" s="1080" t="s">
        <v>822</v>
      </c>
      <c r="C32" s="324">
        <v>45261</v>
      </c>
      <c r="D32" s="324">
        <v>45292</v>
      </c>
      <c r="E32" s="324">
        <v>45323</v>
      </c>
      <c r="F32" s="324">
        <v>45352</v>
      </c>
      <c r="G32" s="324">
        <v>45383</v>
      </c>
      <c r="H32" s="324">
        <v>45413</v>
      </c>
      <c r="I32" s="324">
        <v>45444</v>
      </c>
      <c r="J32" s="324">
        <v>45474</v>
      </c>
      <c r="K32" s="324">
        <v>45505</v>
      </c>
      <c r="L32" s="324">
        <v>45536</v>
      </c>
      <c r="M32" s="324">
        <v>45566</v>
      </c>
      <c r="N32" s="324">
        <v>45597</v>
      </c>
      <c r="O32" s="324">
        <v>45627</v>
      </c>
      <c r="P32" s="1081" t="s">
        <v>1022</v>
      </c>
      <c r="Q32" s="337" t="s">
        <v>987</v>
      </c>
    </row>
    <row r="33" spans="1:50" x14ac:dyDescent="0.25">
      <c r="A33" s="2064" t="s">
        <v>789</v>
      </c>
      <c r="B33" s="1453" t="s">
        <v>926</v>
      </c>
      <c r="C33" s="626">
        <v>1774.6714999999999</v>
      </c>
      <c r="D33" s="626">
        <v>1778.1901</v>
      </c>
      <c r="E33" s="626">
        <v>1781.2655</v>
      </c>
      <c r="F33" s="626">
        <v>1784.4740999999999</v>
      </c>
      <c r="G33" s="626">
        <v>1788.1929</v>
      </c>
      <c r="H33" s="626">
        <v>1793.9880000000001</v>
      </c>
      <c r="I33" s="626">
        <v>1793.9148</v>
      </c>
      <c r="J33" s="626">
        <v>1803.8116</v>
      </c>
      <c r="K33" s="626">
        <v>1802.5015000000001</v>
      </c>
      <c r="L33" s="626">
        <v>1805.5391</v>
      </c>
      <c r="M33" s="626">
        <v>1809.7688000000001</v>
      </c>
      <c r="N33" s="626">
        <v>1815.4196999999999</v>
      </c>
      <c r="O33" s="626">
        <v>1822.9103</v>
      </c>
      <c r="P33" s="327">
        <f>(O33-L33)/L33</f>
        <v>9.6210599925529421E-3</v>
      </c>
      <c r="Q33" s="327">
        <f>(O33-C33)/C33</f>
        <v>2.7181819283174428E-2</v>
      </c>
      <c r="T33" s="1538"/>
      <c r="U33" s="1538"/>
      <c r="V33" s="1538"/>
      <c r="W33" s="1538"/>
      <c r="X33" s="1538"/>
      <c r="Y33" s="1538"/>
      <c r="Z33" s="1540"/>
      <c r="AA33" s="1538"/>
      <c r="AB33" s="1538"/>
      <c r="AC33" s="1538"/>
      <c r="AD33" s="1538"/>
      <c r="AE33" s="1538"/>
      <c r="AF33" s="1538"/>
      <c r="AI33" s="1539"/>
      <c r="AJ33" s="1539">
        <f t="shared" ref="AJ33:AX48" si="2">U33-D33</f>
        <v>-1778.1901</v>
      </c>
      <c r="AK33" s="1539">
        <f t="shared" si="2"/>
        <v>-1781.2655</v>
      </c>
      <c r="AL33" s="1539">
        <f t="shared" si="2"/>
        <v>-1784.4740999999999</v>
      </c>
      <c r="AM33" s="1539">
        <f t="shared" si="2"/>
        <v>-1788.1929</v>
      </c>
      <c r="AN33" s="1539">
        <f t="shared" si="2"/>
        <v>-1793.9880000000001</v>
      </c>
      <c r="AO33" s="1539">
        <f t="shared" si="2"/>
        <v>-1793.9148</v>
      </c>
      <c r="AP33" s="1539">
        <f t="shared" si="2"/>
        <v>-1803.8116</v>
      </c>
      <c r="AQ33" s="1539">
        <f t="shared" si="2"/>
        <v>-1802.5015000000001</v>
      </c>
      <c r="AR33" s="1539">
        <f t="shared" si="2"/>
        <v>-1805.5391</v>
      </c>
      <c r="AS33" s="1539">
        <f t="shared" si="2"/>
        <v>-1809.7688000000001</v>
      </c>
      <c r="AT33" s="1539">
        <f>AE33-N33</f>
        <v>-1815.4196999999999</v>
      </c>
      <c r="AU33" s="1539">
        <f>AF33-O33</f>
        <v>-1822.9103</v>
      </c>
      <c r="AV33" s="1539">
        <f t="shared" si="2"/>
        <v>-9.6210599925529421E-3</v>
      </c>
      <c r="AW33" s="1539">
        <f t="shared" si="2"/>
        <v>-2.7181819283174428E-2</v>
      </c>
      <c r="AX33" s="1539">
        <f t="shared" si="2"/>
        <v>0</v>
      </c>
    </row>
    <row r="34" spans="1:50" x14ac:dyDescent="0.25">
      <c r="A34" s="2074"/>
      <c r="B34" s="1107" t="s">
        <v>927</v>
      </c>
      <c r="C34" s="339">
        <v>564383.24129999999</v>
      </c>
      <c r="D34" s="339">
        <v>565677.71380000003</v>
      </c>
      <c r="E34" s="339">
        <v>567382.82750000001</v>
      </c>
      <c r="F34" s="339">
        <v>569152.98349999997</v>
      </c>
      <c r="G34" s="339">
        <v>570088.13950000005</v>
      </c>
      <c r="H34" s="339">
        <v>571666.84299999999</v>
      </c>
      <c r="I34" s="339">
        <v>572822.33609999996</v>
      </c>
      <c r="J34" s="339">
        <v>574184.85</v>
      </c>
      <c r="K34" s="339">
        <v>575552.14300000004</v>
      </c>
      <c r="L34" s="339">
        <v>576933.71180000005</v>
      </c>
      <c r="M34" s="339">
        <v>578511.72530000005</v>
      </c>
      <c r="N34" s="339">
        <v>579977.92700000003</v>
      </c>
      <c r="O34" s="339">
        <v>581573.50679999997</v>
      </c>
      <c r="P34" s="329">
        <f t="shared" ref="P34:P59" si="3">(O34-L34)/L34</f>
        <v>8.042163085814541E-3</v>
      </c>
      <c r="Q34" s="329">
        <f t="shared" ref="Q34:Q59" si="4">(O34-C34)/C34</f>
        <v>3.0458497421723459E-2</v>
      </c>
      <c r="T34" s="1538"/>
      <c r="U34" s="1538"/>
      <c r="V34" s="1538"/>
      <c r="W34" s="1538"/>
      <c r="X34" s="1538"/>
      <c r="Y34" s="1538"/>
      <c r="Z34" s="1540"/>
      <c r="AA34" s="1538"/>
      <c r="AB34" s="1538"/>
      <c r="AC34" s="1538"/>
      <c r="AD34" s="1538"/>
      <c r="AE34" s="1538"/>
      <c r="AF34" s="1538"/>
      <c r="AI34" s="1539"/>
      <c r="AJ34" s="1539">
        <f t="shared" si="2"/>
        <v>-565677.71380000003</v>
      </c>
      <c r="AK34" s="1539">
        <f t="shared" si="2"/>
        <v>-567382.82750000001</v>
      </c>
      <c r="AL34" s="1539">
        <f t="shared" si="2"/>
        <v>-569152.98349999997</v>
      </c>
      <c r="AM34" s="1539">
        <f t="shared" si="2"/>
        <v>-570088.13950000005</v>
      </c>
      <c r="AN34" s="1539">
        <f t="shared" si="2"/>
        <v>-571666.84299999999</v>
      </c>
      <c r="AO34" s="1539">
        <f t="shared" si="2"/>
        <v>-572822.33609999996</v>
      </c>
      <c r="AP34" s="1539">
        <f t="shared" si="2"/>
        <v>-574184.85</v>
      </c>
      <c r="AQ34" s="1539">
        <f t="shared" si="2"/>
        <v>-575552.14300000004</v>
      </c>
      <c r="AR34" s="1539">
        <f t="shared" si="2"/>
        <v>-576933.71180000005</v>
      </c>
      <c r="AS34" s="1539">
        <f t="shared" si="2"/>
        <v>-578511.72530000005</v>
      </c>
      <c r="AT34" s="1539">
        <f t="shared" si="2"/>
        <v>-579977.92700000003</v>
      </c>
      <c r="AU34" s="1539">
        <f t="shared" si="2"/>
        <v>-581573.50679999997</v>
      </c>
      <c r="AV34" s="1539">
        <f t="shared" si="2"/>
        <v>-8.042163085814541E-3</v>
      </c>
      <c r="AW34" s="1539">
        <f t="shared" si="2"/>
        <v>-3.0458497421723459E-2</v>
      </c>
      <c r="AX34" s="1539">
        <f t="shared" si="2"/>
        <v>0</v>
      </c>
    </row>
    <row r="35" spans="1:50" x14ac:dyDescent="0.25">
      <c r="A35" s="2074"/>
      <c r="B35" s="1107" t="s">
        <v>928</v>
      </c>
      <c r="C35" s="339">
        <v>5890.8936000000003</v>
      </c>
      <c r="D35" s="339">
        <v>5911.6296000000002</v>
      </c>
      <c r="E35" s="339">
        <v>5925.8445000000002</v>
      </c>
      <c r="F35" s="339">
        <v>5938.4381000000003</v>
      </c>
      <c r="G35" s="339">
        <v>5953.7347</v>
      </c>
      <c r="H35" s="339">
        <v>5972.0513000000001</v>
      </c>
      <c r="I35" s="339">
        <v>5990.2551000000003</v>
      </c>
      <c r="J35" s="339">
        <v>6008.1862000000001</v>
      </c>
      <c r="K35" s="339">
        <v>6027.1532999999999</v>
      </c>
      <c r="L35" s="339">
        <v>6046.1864999999998</v>
      </c>
      <c r="M35" s="339">
        <v>6065.6607000000004</v>
      </c>
      <c r="N35" s="339">
        <v>6085.1759000000002</v>
      </c>
      <c r="O35" s="339">
        <v>6218.2745000000004</v>
      </c>
      <c r="P35" s="329">
        <f t="shared" si="3"/>
        <v>2.8462238139693615E-2</v>
      </c>
      <c r="Q35" s="329">
        <f t="shared" si="4"/>
        <v>5.5574064349082811E-2</v>
      </c>
      <c r="T35" s="1538"/>
      <c r="U35" s="1538"/>
      <c r="V35" s="1538"/>
      <c r="W35" s="1538"/>
      <c r="X35" s="1538"/>
      <c r="Y35" s="1538"/>
      <c r="Z35" s="1540"/>
      <c r="AA35" s="1538"/>
      <c r="AB35" s="1538"/>
      <c r="AC35" s="1538"/>
      <c r="AD35" s="1538"/>
      <c r="AE35" s="1538"/>
      <c r="AF35" s="1538"/>
      <c r="AI35" s="1539"/>
      <c r="AJ35" s="1539">
        <f t="shared" si="2"/>
        <v>-5911.6296000000002</v>
      </c>
      <c r="AK35" s="1539">
        <f t="shared" si="2"/>
        <v>-5925.8445000000002</v>
      </c>
      <c r="AL35" s="1539">
        <f t="shared" si="2"/>
        <v>-5938.4381000000003</v>
      </c>
      <c r="AM35" s="1539">
        <f t="shared" si="2"/>
        <v>-5953.7347</v>
      </c>
      <c r="AN35" s="1539">
        <f t="shared" si="2"/>
        <v>-5972.0513000000001</v>
      </c>
      <c r="AO35" s="1539">
        <f t="shared" si="2"/>
        <v>-5990.2551000000003</v>
      </c>
      <c r="AP35" s="1539">
        <f t="shared" si="2"/>
        <v>-6008.1862000000001</v>
      </c>
      <c r="AQ35" s="1539">
        <f t="shared" si="2"/>
        <v>-6027.1532999999999</v>
      </c>
      <c r="AR35" s="1539">
        <f t="shared" si="2"/>
        <v>-6046.1864999999998</v>
      </c>
      <c r="AS35" s="1539">
        <f t="shared" si="2"/>
        <v>-6065.6607000000004</v>
      </c>
      <c r="AT35" s="1539">
        <f t="shared" si="2"/>
        <v>-6085.1759000000002</v>
      </c>
      <c r="AU35" s="1539">
        <f t="shared" si="2"/>
        <v>-6218.2745000000004</v>
      </c>
      <c r="AV35" s="1539">
        <f t="shared" si="2"/>
        <v>-2.8462238139693615E-2</v>
      </c>
      <c r="AW35" s="1539">
        <f t="shared" si="2"/>
        <v>-5.5574064349082811E-2</v>
      </c>
      <c r="AX35" s="1539">
        <f t="shared" si="2"/>
        <v>0</v>
      </c>
    </row>
    <row r="36" spans="1:50" ht="15.75" thickBot="1" x14ac:dyDescent="0.3">
      <c r="A36" s="2065" t="s">
        <v>789</v>
      </c>
      <c r="B36" s="1133" t="s">
        <v>929</v>
      </c>
      <c r="C36" s="339">
        <v>2363.2964999999999</v>
      </c>
      <c r="D36" s="339">
        <v>2369.8516</v>
      </c>
      <c r="E36" s="339">
        <v>2375.9441000000002</v>
      </c>
      <c r="F36" s="339">
        <v>2383.2435999999998</v>
      </c>
      <c r="G36" s="339">
        <v>2390.3054000000002</v>
      </c>
      <c r="H36" s="339">
        <v>2398.8685999999998</v>
      </c>
      <c r="I36" s="339">
        <v>2399.3416000000002</v>
      </c>
      <c r="J36" s="339">
        <v>2413.9272000000001</v>
      </c>
      <c r="K36" s="339">
        <v>2417.5378000000001</v>
      </c>
      <c r="L36" s="339">
        <v>2424.1741999999999</v>
      </c>
      <c r="M36" s="339">
        <v>2431.4956000000002</v>
      </c>
      <c r="N36" s="339">
        <v>2440.0329999999999</v>
      </c>
      <c r="O36" s="339">
        <v>2450.2456000000002</v>
      </c>
      <c r="P36" s="331">
        <f t="shared" si="3"/>
        <v>1.0754755165697362E-2</v>
      </c>
      <c r="Q36" s="331">
        <f t="shared" si="4"/>
        <v>3.6791447877995959E-2</v>
      </c>
      <c r="T36" s="1538"/>
      <c r="U36" s="1538"/>
      <c r="V36" s="1538"/>
      <c r="W36" s="1538"/>
      <c r="X36" s="1538"/>
      <c r="Y36" s="1538"/>
      <c r="Z36" s="1540"/>
      <c r="AA36" s="1538"/>
      <c r="AB36" s="1538"/>
      <c r="AC36" s="1538"/>
      <c r="AD36" s="1538"/>
      <c r="AE36" s="1538"/>
      <c r="AF36" s="1538"/>
      <c r="AI36" s="1539"/>
      <c r="AJ36" s="1539">
        <f t="shared" si="2"/>
        <v>-2369.8516</v>
      </c>
      <c r="AK36" s="1539">
        <f t="shared" si="2"/>
        <v>-2375.9441000000002</v>
      </c>
      <c r="AL36" s="1539">
        <f t="shared" si="2"/>
        <v>-2383.2435999999998</v>
      </c>
      <c r="AM36" s="1539">
        <f t="shared" si="2"/>
        <v>-2390.3054000000002</v>
      </c>
      <c r="AN36" s="1539">
        <f t="shared" si="2"/>
        <v>-2398.8685999999998</v>
      </c>
      <c r="AO36" s="1539">
        <f t="shared" si="2"/>
        <v>-2399.3416000000002</v>
      </c>
      <c r="AP36" s="1539">
        <f t="shared" si="2"/>
        <v>-2413.9272000000001</v>
      </c>
      <c r="AQ36" s="1539">
        <f t="shared" si="2"/>
        <v>-2417.5378000000001</v>
      </c>
      <c r="AR36" s="1539">
        <f t="shared" si="2"/>
        <v>-2424.1741999999999</v>
      </c>
      <c r="AS36" s="1539">
        <f t="shared" si="2"/>
        <v>-2431.4956000000002</v>
      </c>
      <c r="AT36" s="1539">
        <f t="shared" si="2"/>
        <v>-2440.0329999999999</v>
      </c>
      <c r="AU36" s="1539">
        <f>AF36-O36</f>
        <v>-2450.2456000000002</v>
      </c>
      <c r="AV36" s="1539">
        <f t="shared" si="2"/>
        <v>-1.0754755165697362E-2</v>
      </c>
      <c r="AW36" s="1539">
        <f t="shared" si="2"/>
        <v>-3.6791447877995959E-2</v>
      </c>
      <c r="AX36" s="1539">
        <f t="shared" si="2"/>
        <v>0</v>
      </c>
    </row>
    <row r="37" spans="1:50" x14ac:dyDescent="0.25">
      <c r="A37" s="2075" t="s">
        <v>803</v>
      </c>
      <c r="B37" s="1453" t="s">
        <v>562</v>
      </c>
      <c r="C37" s="626">
        <v>8623.2577999999994</v>
      </c>
      <c r="D37" s="626">
        <v>8648.9413000000004</v>
      </c>
      <c r="E37" s="626">
        <v>8668.0184000000008</v>
      </c>
      <c r="F37" s="626">
        <v>8708.5216999999993</v>
      </c>
      <c r="G37" s="626">
        <v>8728.0040000000008</v>
      </c>
      <c r="H37" s="626">
        <v>8734.7484000000004</v>
      </c>
      <c r="I37" s="626">
        <v>8749.8227999999999</v>
      </c>
      <c r="J37" s="626">
        <v>8786.5841999999993</v>
      </c>
      <c r="K37" s="626">
        <v>8806.7096999999994</v>
      </c>
      <c r="L37" s="626">
        <v>8814.7885000000006</v>
      </c>
      <c r="M37" s="626">
        <v>8851.7772999999997</v>
      </c>
      <c r="N37" s="626">
        <v>8859.1906999999992</v>
      </c>
      <c r="O37" s="626">
        <v>8880.1129999999994</v>
      </c>
      <c r="P37" s="327">
        <f t="shared" si="3"/>
        <v>7.4107847284139378E-3</v>
      </c>
      <c r="Q37" s="327">
        <f t="shared" si="4"/>
        <v>2.9786329709405184E-2</v>
      </c>
      <c r="T37" s="1538"/>
      <c r="U37" s="1538"/>
      <c r="V37" s="1538"/>
      <c r="W37" s="1538"/>
      <c r="X37" s="1538"/>
      <c r="Y37" s="1538"/>
      <c r="Z37" s="1540"/>
      <c r="AA37" s="1538"/>
      <c r="AB37" s="1538"/>
      <c r="AC37" s="1538"/>
      <c r="AD37" s="1538"/>
      <c r="AE37" s="1538"/>
      <c r="AF37" s="1538"/>
      <c r="AI37" s="1539"/>
      <c r="AJ37" s="1539">
        <f t="shared" si="2"/>
        <v>-8648.9413000000004</v>
      </c>
      <c r="AK37" s="1539">
        <f t="shared" si="2"/>
        <v>-8668.0184000000008</v>
      </c>
      <c r="AL37" s="1539">
        <f t="shared" si="2"/>
        <v>-8708.5216999999993</v>
      </c>
      <c r="AM37" s="1539">
        <f t="shared" si="2"/>
        <v>-8728.0040000000008</v>
      </c>
      <c r="AN37" s="1539">
        <f t="shared" si="2"/>
        <v>-8734.7484000000004</v>
      </c>
      <c r="AO37" s="1539">
        <f t="shared" si="2"/>
        <v>-8749.8227999999999</v>
      </c>
      <c r="AP37" s="1539">
        <f t="shared" si="2"/>
        <v>-8786.5841999999993</v>
      </c>
      <c r="AQ37" s="1539">
        <f t="shared" si="2"/>
        <v>-8806.7096999999994</v>
      </c>
      <c r="AR37" s="1539">
        <f t="shared" si="2"/>
        <v>-8814.7885000000006</v>
      </c>
      <c r="AS37" s="1539">
        <f t="shared" si="2"/>
        <v>-8851.7772999999997</v>
      </c>
      <c r="AT37" s="1539">
        <f t="shared" si="2"/>
        <v>-8859.1906999999992</v>
      </c>
      <c r="AU37" s="1539">
        <f t="shared" si="2"/>
        <v>-8880.1129999999994</v>
      </c>
      <c r="AV37" s="1539">
        <f t="shared" si="2"/>
        <v>-7.4107847284139378E-3</v>
      </c>
      <c r="AW37" s="1539">
        <f t="shared" si="2"/>
        <v>-2.9786329709405184E-2</v>
      </c>
      <c r="AX37" s="1539">
        <f t="shared" si="2"/>
        <v>0</v>
      </c>
    </row>
    <row r="38" spans="1:50" x14ac:dyDescent="0.25">
      <c r="A38" s="2076" t="s">
        <v>803</v>
      </c>
      <c r="B38" s="1107" t="s">
        <v>930</v>
      </c>
      <c r="C38" s="339">
        <v>492.9633</v>
      </c>
      <c r="D38" s="339">
        <v>493.93700000000001</v>
      </c>
      <c r="E38" s="339">
        <v>495.20069999999998</v>
      </c>
      <c r="F38" s="339">
        <v>496.3236</v>
      </c>
      <c r="G38" s="339">
        <v>497.59230000000002</v>
      </c>
      <c r="H38" s="339">
        <v>498.91039999999998</v>
      </c>
      <c r="I38" s="339">
        <v>500.22750000000002</v>
      </c>
      <c r="J38" s="339">
        <v>501.53120000000001</v>
      </c>
      <c r="K38" s="339">
        <v>502.83519999999999</v>
      </c>
      <c r="L38" s="339">
        <v>504.11180000000002</v>
      </c>
      <c r="M38" s="339">
        <v>505.43380000000002</v>
      </c>
      <c r="N38" s="339">
        <v>506.71789999999999</v>
      </c>
      <c r="O38" s="339">
        <v>508.10840000000002</v>
      </c>
      <c r="P38" s="329">
        <f t="shared" si="3"/>
        <v>7.9280032722899973E-3</v>
      </c>
      <c r="Q38" s="329">
        <f t="shared" si="4"/>
        <v>3.0722571031149809E-2</v>
      </c>
      <c r="T38" s="1538"/>
      <c r="U38" s="1538"/>
      <c r="V38" s="1538"/>
      <c r="W38" s="1538"/>
      <c r="X38" s="1538"/>
      <c r="Y38" s="1538"/>
      <c r="Z38" s="1540"/>
      <c r="AA38" s="1538"/>
      <c r="AB38" s="1538"/>
      <c r="AC38" s="1538"/>
      <c r="AD38" s="1538"/>
      <c r="AE38" s="1538"/>
      <c r="AF38" s="1538"/>
      <c r="AI38" s="1539"/>
      <c r="AJ38" s="1539">
        <f t="shared" si="2"/>
        <v>-493.93700000000001</v>
      </c>
      <c r="AK38" s="1539">
        <f t="shared" si="2"/>
        <v>-495.20069999999998</v>
      </c>
      <c r="AL38" s="1539">
        <f t="shared" si="2"/>
        <v>-496.3236</v>
      </c>
      <c r="AM38" s="1539">
        <f t="shared" si="2"/>
        <v>-497.59230000000002</v>
      </c>
      <c r="AN38" s="1539">
        <f t="shared" si="2"/>
        <v>-498.91039999999998</v>
      </c>
      <c r="AO38" s="1539">
        <f t="shared" si="2"/>
        <v>-500.22750000000002</v>
      </c>
      <c r="AP38" s="1539">
        <f t="shared" si="2"/>
        <v>-501.53120000000001</v>
      </c>
      <c r="AQ38" s="1539">
        <f t="shared" si="2"/>
        <v>-502.83519999999999</v>
      </c>
      <c r="AR38" s="1539">
        <f t="shared" si="2"/>
        <v>-504.11180000000002</v>
      </c>
      <c r="AS38" s="1539">
        <f t="shared" si="2"/>
        <v>-505.43380000000002</v>
      </c>
      <c r="AT38" s="1539">
        <f t="shared" si="2"/>
        <v>-506.71789999999999</v>
      </c>
      <c r="AU38" s="1539">
        <f t="shared" si="2"/>
        <v>-508.10840000000002</v>
      </c>
      <c r="AV38" s="1539">
        <f t="shared" si="2"/>
        <v>-7.9280032722899973E-3</v>
      </c>
      <c r="AW38" s="1539">
        <f t="shared" si="2"/>
        <v>-3.0722571031149809E-2</v>
      </c>
      <c r="AX38" s="1539">
        <f t="shared" si="2"/>
        <v>0</v>
      </c>
    </row>
    <row r="39" spans="1:50" x14ac:dyDescent="0.25">
      <c r="A39" s="2074" t="s">
        <v>803</v>
      </c>
      <c r="B39" s="1107" t="s">
        <v>931</v>
      </c>
      <c r="C39" s="339">
        <v>2305.1354999999999</v>
      </c>
      <c r="D39" s="339">
        <v>2309.6844000000001</v>
      </c>
      <c r="E39" s="339">
        <v>2313.0216</v>
      </c>
      <c r="F39" s="339">
        <v>2318.7318</v>
      </c>
      <c r="G39" s="339">
        <v>2322.1073999999999</v>
      </c>
      <c r="H39" s="339">
        <v>2325.0399000000002</v>
      </c>
      <c r="I39" s="339">
        <v>2327.7294999999999</v>
      </c>
      <c r="J39" s="339">
        <v>2330.0725000000002</v>
      </c>
      <c r="K39" s="339">
        <v>2332.6716999999999</v>
      </c>
      <c r="L39" s="339">
        <v>2335.1165999999998</v>
      </c>
      <c r="M39" s="339">
        <v>2337.7561999999998</v>
      </c>
      <c r="N39" s="339">
        <v>2339.9985999999999</v>
      </c>
      <c r="O39" s="339">
        <v>2342.4182000000001</v>
      </c>
      <c r="P39" s="329">
        <f t="shared" si="3"/>
        <v>3.126867412102777E-3</v>
      </c>
      <c r="Q39" s="329">
        <f t="shared" si="4"/>
        <v>1.6173756380048029E-2</v>
      </c>
      <c r="T39" s="1538"/>
      <c r="U39" s="1538"/>
      <c r="V39" s="1538"/>
      <c r="W39" s="1538"/>
      <c r="X39" s="1538"/>
      <c r="Y39" s="1538"/>
      <c r="Z39" s="1540"/>
      <c r="AA39" s="1538"/>
      <c r="AB39" s="1538"/>
      <c r="AC39" s="1538"/>
      <c r="AD39" s="1538"/>
      <c r="AE39" s="1538"/>
      <c r="AF39" s="1538"/>
      <c r="AI39" s="1539"/>
      <c r="AJ39" s="1539">
        <f t="shared" si="2"/>
        <v>-2309.6844000000001</v>
      </c>
      <c r="AK39" s="1539">
        <f t="shared" si="2"/>
        <v>-2313.0216</v>
      </c>
      <c r="AL39" s="1539">
        <f t="shared" si="2"/>
        <v>-2318.7318</v>
      </c>
      <c r="AM39" s="1539">
        <f t="shared" si="2"/>
        <v>-2322.1073999999999</v>
      </c>
      <c r="AN39" s="1539">
        <f t="shared" si="2"/>
        <v>-2325.0399000000002</v>
      </c>
      <c r="AO39" s="1539">
        <f t="shared" si="2"/>
        <v>-2327.7294999999999</v>
      </c>
      <c r="AP39" s="1539">
        <f t="shared" si="2"/>
        <v>-2330.0725000000002</v>
      </c>
      <c r="AQ39" s="1539">
        <f t="shared" si="2"/>
        <v>-2332.6716999999999</v>
      </c>
      <c r="AR39" s="1539">
        <f t="shared" si="2"/>
        <v>-2335.1165999999998</v>
      </c>
      <c r="AS39" s="1539">
        <f t="shared" si="2"/>
        <v>-2337.7561999999998</v>
      </c>
      <c r="AT39" s="1539">
        <f t="shared" si="2"/>
        <v>-2339.9985999999999</v>
      </c>
      <c r="AU39" s="1539">
        <f t="shared" si="2"/>
        <v>-2342.4182000000001</v>
      </c>
      <c r="AV39" s="1539">
        <f t="shared" si="2"/>
        <v>-3.126867412102777E-3</v>
      </c>
      <c r="AW39" s="1539">
        <f t="shared" si="2"/>
        <v>-1.6173756380048029E-2</v>
      </c>
      <c r="AX39" s="1539">
        <f t="shared" si="2"/>
        <v>0</v>
      </c>
    </row>
    <row r="40" spans="1:50" ht="15.75" thickBot="1" x14ac:dyDescent="0.3">
      <c r="A40" s="2065" t="s">
        <v>803</v>
      </c>
      <c r="B40" s="1107" t="s">
        <v>932</v>
      </c>
      <c r="C40" s="627">
        <v>1769.7762</v>
      </c>
      <c r="D40" s="627">
        <v>1772.7193</v>
      </c>
      <c r="E40" s="627">
        <v>1775.2326</v>
      </c>
      <c r="F40" s="627">
        <v>1778.4494999999999</v>
      </c>
      <c r="G40" s="627">
        <v>1780.7655</v>
      </c>
      <c r="H40" s="627">
        <v>1783.1605999999999</v>
      </c>
      <c r="I40" s="627">
        <v>1785.4446</v>
      </c>
      <c r="J40" s="627">
        <v>1788.0070000000001</v>
      </c>
      <c r="K40" s="627">
        <v>1790.3723</v>
      </c>
      <c r="L40" s="627">
        <v>1792.2354</v>
      </c>
      <c r="M40" s="627">
        <v>1794.6774</v>
      </c>
      <c r="N40" s="627">
        <v>1797.3072999999999</v>
      </c>
      <c r="O40" s="627">
        <v>1799.6985</v>
      </c>
      <c r="P40" s="331">
        <f t="shared" si="3"/>
        <v>4.1641293325642044E-3</v>
      </c>
      <c r="Q40" s="331">
        <f t="shared" si="4"/>
        <v>1.6907392019397678E-2</v>
      </c>
      <c r="T40" s="1538"/>
      <c r="U40" s="1538"/>
      <c r="V40" s="1538"/>
      <c r="W40" s="1538"/>
      <c r="X40" s="1538"/>
      <c r="Y40" s="1538"/>
      <c r="Z40" s="1540"/>
      <c r="AA40" s="1538"/>
      <c r="AB40" s="1538"/>
      <c r="AC40" s="1538"/>
      <c r="AD40" s="1538"/>
      <c r="AE40" s="1538"/>
      <c r="AF40" s="1538"/>
      <c r="AI40" s="1539"/>
      <c r="AJ40" s="1539">
        <f t="shared" si="2"/>
        <v>-1772.7193</v>
      </c>
      <c r="AK40" s="1539">
        <f t="shared" si="2"/>
        <v>-1775.2326</v>
      </c>
      <c r="AL40" s="1539">
        <f t="shared" si="2"/>
        <v>-1778.4494999999999</v>
      </c>
      <c r="AM40" s="1539">
        <f t="shared" si="2"/>
        <v>-1780.7655</v>
      </c>
      <c r="AN40" s="1539">
        <f t="shared" si="2"/>
        <v>-1783.1605999999999</v>
      </c>
      <c r="AO40" s="1539">
        <f t="shared" si="2"/>
        <v>-1785.4446</v>
      </c>
      <c r="AP40" s="1539">
        <f t="shared" si="2"/>
        <v>-1788.0070000000001</v>
      </c>
      <c r="AQ40" s="1539">
        <f t="shared" si="2"/>
        <v>-1790.3723</v>
      </c>
      <c r="AR40" s="1539">
        <f t="shared" si="2"/>
        <v>-1792.2354</v>
      </c>
      <c r="AS40" s="1539">
        <f t="shared" si="2"/>
        <v>-1794.6774</v>
      </c>
      <c r="AT40" s="1539">
        <f t="shared" si="2"/>
        <v>-1797.3072999999999</v>
      </c>
      <c r="AU40" s="1539">
        <f t="shared" si="2"/>
        <v>-1799.6985</v>
      </c>
      <c r="AV40" s="1539">
        <f t="shared" si="2"/>
        <v>-4.1641293325642044E-3</v>
      </c>
      <c r="AW40" s="1539">
        <f t="shared" si="2"/>
        <v>-1.6907392019397678E-2</v>
      </c>
      <c r="AX40" s="1539">
        <f t="shared" si="2"/>
        <v>0</v>
      </c>
    </row>
    <row r="41" spans="1:50" ht="15" customHeight="1" x14ac:dyDescent="0.25">
      <c r="A41" s="2077" t="s">
        <v>791</v>
      </c>
      <c r="B41" s="1453" t="s">
        <v>540</v>
      </c>
      <c r="C41" s="626">
        <v>1348.5028</v>
      </c>
      <c r="D41" s="626">
        <v>1352.029</v>
      </c>
      <c r="E41" s="626">
        <v>1355.1741</v>
      </c>
      <c r="F41" s="626">
        <v>1358.683</v>
      </c>
      <c r="G41" s="626">
        <v>1362.1591000000001</v>
      </c>
      <c r="H41" s="626">
        <v>1365.4857999999999</v>
      </c>
      <c r="I41" s="626">
        <v>1368.8005000000001</v>
      </c>
      <c r="J41" s="626">
        <v>1372.1405</v>
      </c>
      <c r="K41" s="626">
        <v>1375.8122000000001</v>
      </c>
      <c r="L41" s="626">
        <v>1379.1531</v>
      </c>
      <c r="M41" s="626">
        <v>1382.7385999999999</v>
      </c>
      <c r="N41" s="626">
        <v>1386.4143999999999</v>
      </c>
      <c r="O41" s="626">
        <v>1390.5880999999999</v>
      </c>
      <c r="P41" s="327">
        <f>(O41-L41)/L41</f>
        <v>8.2913202312346213E-3</v>
      </c>
      <c r="Q41" s="327">
        <f t="shared" si="4"/>
        <v>3.1208908131299364E-2</v>
      </c>
      <c r="T41" s="1538"/>
      <c r="U41" s="1538"/>
      <c r="V41" s="1538"/>
      <c r="W41" s="1538"/>
      <c r="X41" s="1538"/>
      <c r="Y41" s="1538"/>
      <c r="Z41" s="1540"/>
      <c r="AA41" s="1538"/>
      <c r="AB41" s="1538"/>
      <c r="AC41" s="1538"/>
      <c r="AD41" s="1538"/>
      <c r="AE41" s="1538"/>
      <c r="AF41" s="1538"/>
      <c r="AI41" s="1539"/>
      <c r="AJ41" s="1539">
        <f t="shared" si="2"/>
        <v>-1352.029</v>
      </c>
      <c r="AK41" s="1539">
        <f t="shared" si="2"/>
        <v>-1355.1741</v>
      </c>
      <c r="AL41" s="1539">
        <f t="shared" si="2"/>
        <v>-1358.683</v>
      </c>
      <c r="AM41" s="1539">
        <f t="shared" si="2"/>
        <v>-1362.1591000000001</v>
      </c>
      <c r="AN41" s="1539">
        <f t="shared" si="2"/>
        <v>-1365.4857999999999</v>
      </c>
      <c r="AO41" s="1539">
        <f t="shared" si="2"/>
        <v>-1368.8005000000001</v>
      </c>
      <c r="AP41" s="1539">
        <f t="shared" si="2"/>
        <v>-1372.1405</v>
      </c>
      <c r="AQ41" s="1539">
        <f t="shared" si="2"/>
        <v>-1375.8122000000001</v>
      </c>
      <c r="AR41" s="1539">
        <f t="shared" si="2"/>
        <v>-1379.1531</v>
      </c>
      <c r="AS41" s="1539">
        <f t="shared" si="2"/>
        <v>-1382.7385999999999</v>
      </c>
      <c r="AT41" s="1539">
        <f t="shared" si="2"/>
        <v>-1386.4143999999999</v>
      </c>
      <c r="AU41" s="1539">
        <f t="shared" si="2"/>
        <v>-1390.5880999999999</v>
      </c>
      <c r="AV41" s="1539">
        <f t="shared" si="2"/>
        <v>-8.2913202312346213E-3</v>
      </c>
      <c r="AW41" s="1539">
        <f t="shared" si="2"/>
        <v>-3.1208908131299364E-2</v>
      </c>
      <c r="AX41" s="1539">
        <f t="shared" si="2"/>
        <v>0</v>
      </c>
    </row>
    <row r="42" spans="1:50" x14ac:dyDescent="0.25">
      <c r="A42" s="2078"/>
      <c r="B42" s="1107" t="s">
        <v>933</v>
      </c>
      <c r="C42" s="339">
        <v>118.4141</v>
      </c>
      <c r="D42" s="339">
        <v>118.717</v>
      </c>
      <c r="E42" s="339">
        <v>118.9541</v>
      </c>
      <c r="F42" s="339">
        <v>119.236</v>
      </c>
      <c r="G42" s="339">
        <v>119.54340000000001</v>
      </c>
      <c r="H42" s="339">
        <v>119.8135</v>
      </c>
      <c r="I42" s="339">
        <v>120.0772</v>
      </c>
      <c r="J42" s="339">
        <v>119.8985</v>
      </c>
      <c r="K42" s="339">
        <v>120.9806</v>
      </c>
      <c r="L42" s="339">
        <v>121.0371</v>
      </c>
      <c r="M42" s="339">
        <v>121.1307</v>
      </c>
      <c r="N42" s="339">
        <v>121.4096</v>
      </c>
      <c r="O42" s="339">
        <v>121.88590000000001</v>
      </c>
      <c r="P42" s="329">
        <f t="shared" si="3"/>
        <v>7.0127258501733051E-3</v>
      </c>
      <c r="Q42" s="329">
        <f t="shared" si="4"/>
        <v>2.9319143581718745E-2</v>
      </c>
      <c r="T42" s="1538"/>
      <c r="U42" s="1538"/>
      <c r="V42" s="1538"/>
      <c r="W42" s="1538"/>
      <c r="X42" s="1538"/>
      <c r="Y42" s="1538"/>
      <c r="Z42" s="1540"/>
      <c r="AA42" s="1538"/>
      <c r="AB42" s="1538"/>
      <c r="AC42" s="1538"/>
      <c r="AD42" s="1538"/>
      <c r="AE42" s="1538"/>
      <c r="AF42" s="1538"/>
      <c r="AI42" s="1539"/>
      <c r="AJ42" s="1539">
        <f t="shared" si="2"/>
        <v>-118.717</v>
      </c>
      <c r="AK42" s="1539">
        <f t="shared" si="2"/>
        <v>-118.9541</v>
      </c>
      <c r="AL42" s="1539">
        <f t="shared" si="2"/>
        <v>-119.236</v>
      </c>
      <c r="AM42" s="1539">
        <f t="shared" si="2"/>
        <v>-119.54340000000001</v>
      </c>
      <c r="AN42" s="1539">
        <f t="shared" si="2"/>
        <v>-119.8135</v>
      </c>
      <c r="AO42" s="1539">
        <f t="shared" si="2"/>
        <v>-120.0772</v>
      </c>
      <c r="AP42" s="1539">
        <f t="shared" si="2"/>
        <v>-119.8985</v>
      </c>
      <c r="AQ42" s="1539">
        <f t="shared" si="2"/>
        <v>-120.9806</v>
      </c>
      <c r="AR42" s="1539">
        <f t="shared" si="2"/>
        <v>-121.0371</v>
      </c>
      <c r="AS42" s="1539">
        <f t="shared" si="2"/>
        <v>-121.1307</v>
      </c>
      <c r="AT42" s="1539">
        <f t="shared" si="2"/>
        <v>-121.4096</v>
      </c>
      <c r="AU42" s="1539">
        <f t="shared" si="2"/>
        <v>-121.88590000000001</v>
      </c>
      <c r="AV42" s="1539">
        <f t="shared" si="2"/>
        <v>-7.0127258501733051E-3</v>
      </c>
      <c r="AW42" s="1539">
        <f t="shared" si="2"/>
        <v>-2.9319143581718745E-2</v>
      </c>
      <c r="AX42" s="1539">
        <f t="shared" si="2"/>
        <v>0</v>
      </c>
    </row>
    <row r="43" spans="1:50" ht="15.75" customHeight="1" x14ac:dyDescent="0.25">
      <c r="A43" s="2078"/>
      <c r="B43" s="1107" t="s">
        <v>541</v>
      </c>
      <c r="C43" s="339">
        <v>1635.4718</v>
      </c>
      <c r="D43" s="339">
        <v>1639.3415</v>
      </c>
      <c r="E43" s="339">
        <v>1643.4734000000001</v>
      </c>
      <c r="F43" s="339">
        <v>1647.6189999999999</v>
      </c>
      <c r="G43" s="339">
        <v>1651.7768000000001</v>
      </c>
      <c r="H43" s="339">
        <v>1655.8959</v>
      </c>
      <c r="I43" s="339">
        <v>1659.837</v>
      </c>
      <c r="J43" s="339">
        <v>1663.6560999999999</v>
      </c>
      <c r="K43" s="339">
        <v>1667.7941000000001</v>
      </c>
      <c r="L43" s="339">
        <v>1672.1652999999999</v>
      </c>
      <c r="M43" s="339">
        <v>1677.0211999999999</v>
      </c>
      <c r="N43" s="339">
        <v>1682.2364</v>
      </c>
      <c r="O43" s="339">
        <v>1688.3154</v>
      </c>
      <c r="P43" s="329">
        <f t="shared" si="3"/>
        <v>9.6581958733386389E-3</v>
      </c>
      <c r="Q43" s="329">
        <f t="shared" si="4"/>
        <v>3.2310920922023798E-2</v>
      </c>
      <c r="T43" s="1538"/>
      <c r="U43" s="1538"/>
      <c r="V43" s="1538"/>
      <c r="W43" s="1538"/>
      <c r="X43" s="1538"/>
      <c r="Y43" s="1538"/>
      <c r="Z43" s="1540"/>
      <c r="AA43" s="1538"/>
      <c r="AB43" s="1538"/>
      <c r="AC43" s="1538"/>
      <c r="AD43" s="1538"/>
      <c r="AE43" s="1538"/>
      <c r="AF43" s="1538"/>
      <c r="AI43" s="1539"/>
      <c r="AJ43" s="1539">
        <f t="shared" si="2"/>
        <v>-1639.3415</v>
      </c>
      <c r="AK43" s="1539">
        <f t="shared" si="2"/>
        <v>-1643.4734000000001</v>
      </c>
      <c r="AL43" s="1539">
        <f t="shared" si="2"/>
        <v>-1647.6189999999999</v>
      </c>
      <c r="AM43" s="1539">
        <f t="shared" si="2"/>
        <v>-1651.7768000000001</v>
      </c>
      <c r="AN43" s="1539">
        <f t="shared" si="2"/>
        <v>-1655.8959</v>
      </c>
      <c r="AO43" s="1539">
        <f t="shared" si="2"/>
        <v>-1659.837</v>
      </c>
      <c r="AP43" s="1539">
        <f t="shared" si="2"/>
        <v>-1663.6560999999999</v>
      </c>
      <c r="AQ43" s="1539">
        <f t="shared" si="2"/>
        <v>-1667.7941000000001</v>
      </c>
      <c r="AR43" s="1539">
        <f t="shared" si="2"/>
        <v>-1672.1652999999999</v>
      </c>
      <c r="AS43" s="1539">
        <f t="shared" si="2"/>
        <v>-1677.0211999999999</v>
      </c>
      <c r="AT43" s="1539">
        <f t="shared" si="2"/>
        <v>-1682.2364</v>
      </c>
      <c r="AU43" s="1539">
        <f t="shared" si="2"/>
        <v>-1688.3154</v>
      </c>
      <c r="AV43" s="1539">
        <f t="shared" si="2"/>
        <v>-9.6581958733386389E-3</v>
      </c>
      <c r="AW43" s="1539">
        <f t="shared" si="2"/>
        <v>-3.2310920922023798E-2</v>
      </c>
      <c r="AX43" s="1539">
        <f t="shared" si="2"/>
        <v>0</v>
      </c>
    </row>
    <row r="44" spans="1:50" ht="15.75" thickBot="1" x14ac:dyDescent="0.3">
      <c r="A44" s="2079"/>
      <c r="B44" s="1133" t="s">
        <v>544</v>
      </c>
      <c r="C44" s="627">
        <v>73545.122099999993</v>
      </c>
      <c r="D44" s="627">
        <v>73697.652799999996</v>
      </c>
      <c r="E44" s="627">
        <v>73837.812399999995</v>
      </c>
      <c r="F44" s="627">
        <v>73993.621599999999</v>
      </c>
      <c r="G44" s="627">
        <v>74162.307799999995</v>
      </c>
      <c r="H44" s="627">
        <v>74323.780199999994</v>
      </c>
      <c r="I44" s="627">
        <v>74494.464800000002</v>
      </c>
      <c r="J44" s="627">
        <v>74661.245299999995</v>
      </c>
      <c r="K44" s="627">
        <v>74844.978000000003</v>
      </c>
      <c r="L44" s="627">
        <v>75038.093099999998</v>
      </c>
      <c r="M44" s="627">
        <v>75261.789300000004</v>
      </c>
      <c r="N44" s="627">
        <v>75497.576400000005</v>
      </c>
      <c r="O44" s="627">
        <v>75754.102199999994</v>
      </c>
      <c r="P44" s="331">
        <f t="shared" si="3"/>
        <v>9.5419415715402248E-3</v>
      </c>
      <c r="Q44" s="331">
        <f t="shared" si="4"/>
        <v>3.0035711912972687E-2</v>
      </c>
      <c r="T44" s="1538"/>
      <c r="U44" s="1538"/>
      <c r="V44" s="1538"/>
      <c r="W44" s="1538"/>
      <c r="X44" s="1538"/>
      <c r="Y44" s="1538"/>
      <c r="Z44" s="1540"/>
      <c r="AA44" s="1538"/>
      <c r="AB44" s="1538"/>
      <c r="AC44" s="1538"/>
      <c r="AD44" s="1538"/>
      <c r="AE44" s="1538"/>
      <c r="AF44" s="1538"/>
      <c r="AI44" s="1539"/>
      <c r="AJ44" s="1539">
        <f t="shared" si="2"/>
        <v>-73697.652799999996</v>
      </c>
      <c r="AK44" s="1539">
        <f t="shared" si="2"/>
        <v>-73837.812399999995</v>
      </c>
      <c r="AL44" s="1539">
        <f t="shared" si="2"/>
        <v>-73993.621599999999</v>
      </c>
      <c r="AM44" s="1539">
        <f t="shared" si="2"/>
        <v>-74162.307799999995</v>
      </c>
      <c r="AN44" s="1539">
        <f t="shared" si="2"/>
        <v>-74323.780199999994</v>
      </c>
      <c r="AO44" s="1539">
        <f t="shared" si="2"/>
        <v>-74494.464800000002</v>
      </c>
      <c r="AP44" s="1539">
        <f t="shared" si="2"/>
        <v>-74661.245299999995</v>
      </c>
      <c r="AQ44" s="1539">
        <f t="shared" si="2"/>
        <v>-74844.978000000003</v>
      </c>
      <c r="AR44" s="1539">
        <f t="shared" si="2"/>
        <v>-75038.093099999998</v>
      </c>
      <c r="AS44" s="1539">
        <f t="shared" si="2"/>
        <v>-75261.789300000004</v>
      </c>
      <c r="AT44" s="1539">
        <f t="shared" si="2"/>
        <v>-75497.576400000005</v>
      </c>
      <c r="AU44" s="1539">
        <f t="shared" si="2"/>
        <v>-75754.102199999994</v>
      </c>
      <c r="AV44" s="1539">
        <f t="shared" si="2"/>
        <v>-9.5419415715402248E-3</v>
      </c>
      <c r="AW44" s="1539">
        <f t="shared" si="2"/>
        <v>-3.0035711912972687E-2</v>
      </c>
      <c r="AX44" s="1539">
        <f t="shared" si="2"/>
        <v>0</v>
      </c>
    </row>
    <row r="45" spans="1:50" x14ac:dyDescent="0.25">
      <c r="A45" s="2064" t="s">
        <v>792</v>
      </c>
      <c r="B45" s="1107" t="s">
        <v>934</v>
      </c>
      <c r="C45" s="339">
        <v>596.21360000000004</v>
      </c>
      <c r="D45" s="339">
        <v>597.79489999999998</v>
      </c>
      <c r="E45" s="339">
        <v>599.1771</v>
      </c>
      <c r="F45" s="339">
        <v>600.65790000000004</v>
      </c>
      <c r="G45" s="339">
        <v>601.97429999999997</v>
      </c>
      <c r="H45" s="339">
        <v>603.5335</v>
      </c>
      <c r="I45" s="339">
        <v>604.91589999999997</v>
      </c>
      <c r="J45" s="339">
        <v>606.34320000000002</v>
      </c>
      <c r="K45" s="339">
        <v>607.90539999999999</v>
      </c>
      <c r="L45" s="339">
        <v>609.35590000000002</v>
      </c>
      <c r="M45" s="339">
        <v>611.0539</v>
      </c>
      <c r="N45" s="339">
        <v>612.6146</v>
      </c>
      <c r="O45" s="339">
        <v>614.28449999999998</v>
      </c>
      <c r="P45" s="329">
        <f t="shared" si="3"/>
        <v>8.0882124879728904E-3</v>
      </c>
      <c r="Q45" s="329">
        <f t="shared" si="4"/>
        <v>3.0309439435799411E-2</v>
      </c>
      <c r="T45" s="1538"/>
      <c r="U45" s="1538"/>
      <c r="V45" s="1538"/>
      <c r="W45" s="1538"/>
      <c r="X45" s="1538"/>
      <c r="Y45" s="1538"/>
      <c r="Z45" s="1540"/>
      <c r="AA45" s="1538"/>
      <c r="AB45" s="1538"/>
      <c r="AC45" s="1538"/>
      <c r="AD45" s="1538"/>
      <c r="AE45" s="1538"/>
      <c r="AF45" s="1538"/>
      <c r="AI45" s="1539"/>
      <c r="AJ45" s="1539">
        <f t="shared" si="2"/>
        <v>-597.79489999999998</v>
      </c>
      <c r="AK45" s="1539">
        <f t="shared" si="2"/>
        <v>-599.1771</v>
      </c>
      <c r="AL45" s="1539">
        <f t="shared" si="2"/>
        <v>-600.65790000000004</v>
      </c>
      <c r="AM45" s="1539">
        <f t="shared" si="2"/>
        <v>-601.97429999999997</v>
      </c>
      <c r="AN45" s="1539">
        <f t="shared" si="2"/>
        <v>-603.5335</v>
      </c>
      <c r="AO45" s="1539">
        <f t="shared" si="2"/>
        <v>-604.91589999999997</v>
      </c>
      <c r="AP45" s="1539">
        <f t="shared" si="2"/>
        <v>-606.34320000000002</v>
      </c>
      <c r="AQ45" s="1539">
        <f t="shared" si="2"/>
        <v>-607.90539999999999</v>
      </c>
      <c r="AR45" s="1539">
        <f t="shared" si="2"/>
        <v>-609.35590000000002</v>
      </c>
      <c r="AS45" s="1539">
        <f t="shared" si="2"/>
        <v>-611.0539</v>
      </c>
      <c r="AT45" s="1539">
        <f t="shared" si="2"/>
        <v>-612.6146</v>
      </c>
      <c r="AU45" s="1539">
        <f t="shared" si="2"/>
        <v>-614.28449999999998</v>
      </c>
      <c r="AV45" s="1539">
        <f t="shared" si="2"/>
        <v>-8.0882124879728904E-3</v>
      </c>
      <c r="AW45" s="1539">
        <f t="shared" si="2"/>
        <v>-3.0309439435799411E-2</v>
      </c>
      <c r="AX45" s="1539">
        <f t="shared" si="2"/>
        <v>0</v>
      </c>
    </row>
    <row r="46" spans="1:50" x14ac:dyDescent="0.25">
      <c r="A46" s="2080" t="s">
        <v>792</v>
      </c>
      <c r="B46" s="1107" t="s">
        <v>935</v>
      </c>
      <c r="C46" s="339">
        <v>421.03550000000001</v>
      </c>
      <c r="D46" s="339">
        <v>421.9853</v>
      </c>
      <c r="E46" s="339">
        <v>422.83109999999999</v>
      </c>
      <c r="F46" s="339">
        <v>423.68079999999998</v>
      </c>
      <c r="G46" s="339">
        <v>424.6431</v>
      </c>
      <c r="H46" s="339">
        <v>425.67790000000002</v>
      </c>
      <c r="I46" s="339">
        <v>426.5754</v>
      </c>
      <c r="J46" s="339">
        <v>427.58769999999998</v>
      </c>
      <c r="K46" s="339">
        <v>428.70839999999998</v>
      </c>
      <c r="L46" s="339">
        <v>429.71019999999999</v>
      </c>
      <c r="M46" s="339">
        <v>430.89479999999998</v>
      </c>
      <c r="N46" s="339">
        <v>431.87439999999998</v>
      </c>
      <c r="O46" s="339">
        <v>433.36189999999999</v>
      </c>
      <c r="P46" s="329">
        <f t="shared" si="3"/>
        <v>8.4980528737740122E-3</v>
      </c>
      <c r="Q46" s="329">
        <f t="shared" si="4"/>
        <v>2.9276391183166214E-2</v>
      </c>
      <c r="T46" s="1538"/>
      <c r="U46" s="1538"/>
      <c r="V46" s="1538"/>
      <c r="W46" s="1538"/>
      <c r="X46" s="1538"/>
      <c r="Y46" s="1538"/>
      <c r="Z46" s="1540"/>
      <c r="AA46" s="1538"/>
      <c r="AB46" s="1538"/>
      <c r="AC46" s="1538"/>
      <c r="AD46" s="1538"/>
      <c r="AE46" s="1538"/>
      <c r="AF46" s="1538"/>
      <c r="AI46" s="1539"/>
      <c r="AJ46" s="1539">
        <f t="shared" si="2"/>
        <v>-421.9853</v>
      </c>
      <c r="AK46" s="1539">
        <f t="shared" si="2"/>
        <v>-422.83109999999999</v>
      </c>
      <c r="AL46" s="1539">
        <f t="shared" si="2"/>
        <v>-423.68079999999998</v>
      </c>
      <c r="AM46" s="1539">
        <f t="shared" si="2"/>
        <v>-424.6431</v>
      </c>
      <c r="AN46" s="1539">
        <f t="shared" si="2"/>
        <v>-425.67790000000002</v>
      </c>
      <c r="AO46" s="1539">
        <f t="shared" si="2"/>
        <v>-426.5754</v>
      </c>
      <c r="AP46" s="1539">
        <f t="shared" si="2"/>
        <v>-427.58769999999998</v>
      </c>
      <c r="AQ46" s="1539">
        <f t="shared" si="2"/>
        <v>-428.70839999999998</v>
      </c>
      <c r="AR46" s="1539">
        <f t="shared" si="2"/>
        <v>-429.71019999999999</v>
      </c>
      <c r="AS46" s="1539">
        <f t="shared" si="2"/>
        <v>-430.89479999999998</v>
      </c>
      <c r="AT46" s="1539">
        <f t="shared" si="2"/>
        <v>-431.87439999999998</v>
      </c>
      <c r="AU46" s="1539">
        <f t="shared" si="2"/>
        <v>-433.36189999999999</v>
      </c>
      <c r="AV46" s="1539">
        <f t="shared" si="2"/>
        <v>-8.4980528737740122E-3</v>
      </c>
      <c r="AW46" s="1539">
        <f t="shared" si="2"/>
        <v>-2.9276391183166214E-2</v>
      </c>
      <c r="AX46" s="1539">
        <f t="shared" si="2"/>
        <v>0</v>
      </c>
    </row>
    <row r="47" spans="1:50" x14ac:dyDescent="0.25">
      <c r="A47" s="2074" t="s">
        <v>792</v>
      </c>
      <c r="B47" s="1107" t="s">
        <v>936</v>
      </c>
      <c r="C47" s="339">
        <v>6518.5392000000002</v>
      </c>
      <c r="D47" s="339">
        <v>6530.6917999999996</v>
      </c>
      <c r="E47" s="339">
        <v>6544.1136999999999</v>
      </c>
      <c r="F47" s="339">
        <v>6558.0897000000004</v>
      </c>
      <c r="G47" s="339">
        <v>6571.5716000000002</v>
      </c>
      <c r="H47" s="339">
        <v>6586.6387999999997</v>
      </c>
      <c r="I47" s="339">
        <v>6601.17</v>
      </c>
      <c r="J47" s="339">
        <v>6616.1974</v>
      </c>
      <c r="K47" s="339">
        <v>6632.2896000000001</v>
      </c>
      <c r="L47" s="339">
        <v>6647.6005999999998</v>
      </c>
      <c r="M47" s="339">
        <v>6665.3636999999999</v>
      </c>
      <c r="N47" s="339">
        <v>6680.3878000000004</v>
      </c>
      <c r="O47" s="339">
        <v>6698.5756000000001</v>
      </c>
      <c r="P47" s="329">
        <f t="shared" si="3"/>
        <v>7.6681803055376647E-3</v>
      </c>
      <c r="Q47" s="329">
        <f t="shared" si="4"/>
        <v>2.7619132826569481E-2</v>
      </c>
      <c r="T47" s="1538"/>
      <c r="U47" s="1538"/>
      <c r="V47" s="1538"/>
      <c r="W47" s="1538"/>
      <c r="X47" s="1538"/>
      <c r="Y47" s="1538"/>
      <c r="Z47" s="1540"/>
      <c r="AA47" s="1538"/>
      <c r="AB47" s="1538"/>
      <c r="AC47" s="1538"/>
      <c r="AD47" s="1538"/>
      <c r="AE47" s="1538"/>
      <c r="AF47" s="1538"/>
      <c r="AI47" s="1539"/>
      <c r="AJ47" s="1539">
        <f t="shared" si="2"/>
        <v>-6530.6917999999996</v>
      </c>
      <c r="AK47" s="1539">
        <f t="shared" si="2"/>
        <v>-6544.1136999999999</v>
      </c>
      <c r="AL47" s="1539">
        <f t="shared" si="2"/>
        <v>-6558.0897000000004</v>
      </c>
      <c r="AM47" s="1539">
        <f t="shared" si="2"/>
        <v>-6571.5716000000002</v>
      </c>
      <c r="AN47" s="1539">
        <f t="shared" si="2"/>
        <v>-6586.6387999999997</v>
      </c>
      <c r="AO47" s="1539">
        <f t="shared" si="2"/>
        <v>-6601.17</v>
      </c>
      <c r="AP47" s="1539">
        <f t="shared" si="2"/>
        <v>-6616.1974</v>
      </c>
      <c r="AQ47" s="1539">
        <f t="shared" si="2"/>
        <v>-6632.2896000000001</v>
      </c>
      <c r="AR47" s="1539">
        <f t="shared" si="2"/>
        <v>-6647.6005999999998</v>
      </c>
      <c r="AS47" s="1539">
        <f t="shared" si="2"/>
        <v>-6665.3636999999999</v>
      </c>
      <c r="AT47" s="1539">
        <f t="shared" si="2"/>
        <v>-6680.3878000000004</v>
      </c>
      <c r="AU47" s="1539">
        <f t="shared" si="2"/>
        <v>-6698.5756000000001</v>
      </c>
      <c r="AV47" s="1539">
        <f t="shared" si="2"/>
        <v>-7.6681803055376647E-3</v>
      </c>
      <c r="AW47" s="1539">
        <f t="shared" si="2"/>
        <v>-2.7619132826569481E-2</v>
      </c>
      <c r="AX47" s="1539">
        <f t="shared" si="2"/>
        <v>0</v>
      </c>
    </row>
    <row r="48" spans="1:50" ht="15.75" thickBot="1" x14ac:dyDescent="0.3">
      <c r="A48" s="2065" t="s">
        <v>792</v>
      </c>
      <c r="B48" s="1133" t="s">
        <v>549</v>
      </c>
      <c r="C48" s="339">
        <v>1751.9839999999999</v>
      </c>
      <c r="D48" s="339">
        <v>1755.9618</v>
      </c>
      <c r="E48" s="339">
        <v>1759.1367</v>
      </c>
      <c r="F48" s="339">
        <v>1764.1424</v>
      </c>
      <c r="G48" s="339">
        <v>1767.9426000000001</v>
      </c>
      <c r="H48" s="339">
        <v>1772.2606000000001</v>
      </c>
      <c r="I48" s="339">
        <v>1776.3304000000001</v>
      </c>
      <c r="J48" s="339">
        <v>1780.3794</v>
      </c>
      <c r="K48" s="339">
        <v>1784.6686</v>
      </c>
      <c r="L48" s="339">
        <v>1788.741</v>
      </c>
      <c r="M48" s="339">
        <v>1793.8559</v>
      </c>
      <c r="N48" s="339">
        <v>1798.1981000000001</v>
      </c>
      <c r="O48" s="339">
        <v>1802.9734000000001</v>
      </c>
      <c r="P48" s="329">
        <f t="shared" si="3"/>
        <v>7.9566577833236323E-3</v>
      </c>
      <c r="Q48" s="329">
        <f t="shared" si="4"/>
        <v>2.9103804600955352E-2</v>
      </c>
      <c r="T48" s="1538"/>
      <c r="U48" s="1538"/>
      <c r="V48" s="1538"/>
      <c r="W48" s="1538"/>
      <c r="X48" s="1538"/>
      <c r="Y48" s="1538"/>
      <c r="Z48" s="1540"/>
      <c r="AA48" s="1538"/>
      <c r="AB48" s="1538"/>
      <c r="AC48" s="1538"/>
      <c r="AD48" s="1538"/>
      <c r="AE48" s="1538"/>
      <c r="AF48" s="1538"/>
      <c r="AI48" s="1539"/>
      <c r="AJ48" s="1539">
        <f t="shared" si="2"/>
        <v>-1755.9618</v>
      </c>
      <c r="AK48" s="1539">
        <f t="shared" si="2"/>
        <v>-1759.1367</v>
      </c>
      <c r="AL48" s="1539">
        <f t="shared" si="2"/>
        <v>-1764.1424</v>
      </c>
      <c r="AM48" s="1539">
        <f t="shared" si="2"/>
        <v>-1767.9426000000001</v>
      </c>
      <c r="AN48" s="1539">
        <f t="shared" si="2"/>
        <v>-1772.2606000000001</v>
      </c>
      <c r="AO48" s="1539">
        <f t="shared" si="2"/>
        <v>-1776.3304000000001</v>
      </c>
      <c r="AP48" s="1539">
        <f t="shared" si="2"/>
        <v>-1780.3794</v>
      </c>
      <c r="AQ48" s="1539">
        <f t="shared" si="2"/>
        <v>-1784.6686</v>
      </c>
      <c r="AR48" s="1539">
        <f t="shared" si="2"/>
        <v>-1788.741</v>
      </c>
      <c r="AS48" s="1539">
        <f t="shared" si="2"/>
        <v>-1793.8559</v>
      </c>
      <c r="AT48" s="1539">
        <f t="shared" si="2"/>
        <v>-1798.1981000000001</v>
      </c>
      <c r="AU48" s="1539">
        <f t="shared" si="2"/>
        <v>-1802.9734000000001</v>
      </c>
      <c r="AV48" s="1539">
        <f t="shared" si="2"/>
        <v>-7.9566577833236323E-3</v>
      </c>
      <c r="AW48" s="1539">
        <f t="shared" si="2"/>
        <v>-2.9103804600955352E-2</v>
      </c>
      <c r="AX48" s="1539">
        <f t="shared" si="2"/>
        <v>0</v>
      </c>
    </row>
    <row r="49" spans="1:50" ht="26.25" thickBot="1" x14ac:dyDescent="0.3">
      <c r="A49" s="340" t="s">
        <v>1010</v>
      </c>
      <c r="B49" s="1133" t="s">
        <v>556</v>
      </c>
      <c r="C49" s="341">
        <v>1066.2731000000001</v>
      </c>
      <c r="D49" s="341">
        <v>1069.6647</v>
      </c>
      <c r="E49" s="341">
        <v>1073.4223999999999</v>
      </c>
      <c r="F49" s="341">
        <v>1077.1107999999999</v>
      </c>
      <c r="G49" s="341">
        <v>1080.7644</v>
      </c>
      <c r="H49" s="341">
        <v>1084.4667999999999</v>
      </c>
      <c r="I49" s="341">
        <v>1087.8824999999999</v>
      </c>
      <c r="J49" s="341">
        <v>1091.4657</v>
      </c>
      <c r="K49" s="341">
        <v>1095.183</v>
      </c>
      <c r="L49" s="341">
        <v>1098.6893</v>
      </c>
      <c r="M49" s="341">
        <v>1102.4088999999999</v>
      </c>
      <c r="N49" s="341">
        <v>1106.0242000000001</v>
      </c>
      <c r="O49" s="341">
        <v>1109.7227</v>
      </c>
      <c r="P49" s="334">
        <f t="shared" si="3"/>
        <v>1.0042329528466355E-2</v>
      </c>
      <c r="Q49" s="334">
        <f t="shared" si="4"/>
        <v>4.0749035120552057E-2</v>
      </c>
      <c r="T49" s="1538"/>
      <c r="U49" s="1538"/>
      <c r="V49" s="1538"/>
      <c r="W49" s="1538"/>
      <c r="X49" s="1538"/>
      <c r="Y49" s="1538"/>
      <c r="Z49" s="1540"/>
      <c r="AA49" s="1538"/>
      <c r="AB49" s="1538"/>
      <c r="AC49" s="1538"/>
      <c r="AD49" s="1538"/>
      <c r="AE49" s="1538"/>
      <c r="AF49" s="1538"/>
      <c r="AI49" s="1539"/>
      <c r="AJ49" s="1539">
        <f t="shared" ref="AJ49:AJ59" si="5">U49-D49</f>
        <v>-1069.6647</v>
      </c>
      <c r="AK49" s="1539">
        <f t="shared" ref="AK49:AK59" si="6">V49-E49</f>
        <v>-1073.4223999999999</v>
      </c>
      <c r="AL49" s="1539">
        <f t="shared" ref="AL49:AL59" si="7">W49-F49</f>
        <v>-1077.1107999999999</v>
      </c>
      <c r="AM49" s="1539">
        <f t="shared" ref="AM49:AM59" si="8">X49-G49</f>
        <v>-1080.7644</v>
      </c>
      <c r="AN49" s="1539">
        <f t="shared" ref="AN49:AN59" si="9">Y49-H49</f>
        <v>-1084.4667999999999</v>
      </c>
      <c r="AO49" s="1539">
        <f t="shared" ref="AO49:AO59" si="10">Z49-I49</f>
        <v>-1087.8824999999999</v>
      </c>
      <c r="AP49" s="1539">
        <f t="shared" ref="AP49:AP59" si="11">AA49-J49</f>
        <v>-1091.4657</v>
      </c>
      <c r="AQ49" s="1539">
        <f t="shared" ref="AQ49:AQ59" si="12">AB49-K49</f>
        <v>-1095.183</v>
      </c>
      <c r="AR49" s="1539">
        <f t="shared" ref="AR49:AR59" si="13">AC49-L49</f>
        <v>-1098.6893</v>
      </c>
      <c r="AS49" s="1539">
        <f t="shared" ref="AS49:AS59" si="14">AD49-M49</f>
        <v>-1102.4088999999999</v>
      </c>
      <c r="AT49" s="1539">
        <f t="shared" ref="AT49:AT59" si="15">AE49-N49</f>
        <v>-1106.0242000000001</v>
      </c>
      <c r="AU49" s="1539">
        <f t="shared" ref="AU49:AU59" si="16">AF49-O49</f>
        <v>-1109.7227</v>
      </c>
      <c r="AV49" s="1539">
        <f t="shared" ref="AV49:AV59" si="17">AG49-P49</f>
        <v>-1.0042329528466355E-2</v>
      </c>
      <c r="AW49" s="1539">
        <f t="shared" ref="AW49:AW59" si="18">AH49-Q49</f>
        <v>-4.0749035120552057E-2</v>
      </c>
      <c r="AX49" s="1539">
        <f t="shared" ref="AX49:AX59" si="19">AI49-R49</f>
        <v>0</v>
      </c>
    </row>
    <row r="50" spans="1:50" ht="25.5" customHeight="1" thickBot="1" x14ac:dyDescent="0.3">
      <c r="A50" s="342" t="s">
        <v>794</v>
      </c>
      <c r="B50" s="1202" t="s">
        <v>560</v>
      </c>
      <c r="C50" s="341">
        <v>110.49979999999999</v>
      </c>
      <c r="D50" s="341">
        <v>110.5506</v>
      </c>
      <c r="E50" s="341">
        <v>110.59910000000001</v>
      </c>
      <c r="F50" s="341">
        <v>110.63890000000001</v>
      </c>
      <c r="G50" s="341">
        <v>110.5789</v>
      </c>
      <c r="H50" s="341">
        <v>110.5168</v>
      </c>
      <c r="I50" s="341">
        <v>110.45699999999999</v>
      </c>
      <c r="J50" s="341">
        <v>110.3951</v>
      </c>
      <c r="K50" s="341">
        <v>110.3338</v>
      </c>
      <c r="L50" s="341">
        <v>110.2736</v>
      </c>
      <c r="M50" s="341">
        <v>110.6434</v>
      </c>
      <c r="N50" s="341">
        <v>110.6443</v>
      </c>
      <c r="O50" s="341">
        <v>110.645</v>
      </c>
      <c r="P50" s="334">
        <f t="shared" si="3"/>
        <v>3.3679865353084888E-3</v>
      </c>
      <c r="Q50" s="334">
        <f t="shared" si="4"/>
        <v>1.3140295276552777E-3</v>
      </c>
      <c r="T50" s="1538"/>
      <c r="U50" s="1538"/>
      <c r="V50" s="1538"/>
      <c r="W50" s="1538"/>
      <c r="X50" s="1538"/>
      <c r="Y50" s="1538"/>
      <c r="Z50" s="1540"/>
      <c r="AA50" s="1538"/>
      <c r="AB50" s="1538"/>
      <c r="AC50" s="1538"/>
      <c r="AD50" s="1538"/>
      <c r="AE50" s="1538"/>
      <c r="AF50" s="1538"/>
      <c r="AI50" s="1539"/>
      <c r="AJ50" s="1539">
        <f t="shared" si="5"/>
        <v>-110.5506</v>
      </c>
      <c r="AK50" s="1539">
        <f t="shared" si="6"/>
        <v>-110.59910000000001</v>
      </c>
      <c r="AL50" s="1539">
        <f t="shared" si="7"/>
        <v>-110.63890000000001</v>
      </c>
      <c r="AM50" s="1539">
        <f t="shared" si="8"/>
        <v>-110.5789</v>
      </c>
      <c r="AN50" s="1539">
        <f t="shared" si="9"/>
        <v>-110.5168</v>
      </c>
      <c r="AO50" s="1539">
        <f t="shared" si="10"/>
        <v>-110.45699999999999</v>
      </c>
      <c r="AP50" s="1539">
        <f t="shared" si="11"/>
        <v>-110.3951</v>
      </c>
      <c r="AQ50" s="1539">
        <f t="shared" si="12"/>
        <v>-110.3338</v>
      </c>
      <c r="AR50" s="1539">
        <f t="shared" si="13"/>
        <v>-110.2736</v>
      </c>
      <c r="AS50" s="1539">
        <f t="shared" si="14"/>
        <v>-110.6434</v>
      </c>
      <c r="AT50" s="1539">
        <f t="shared" si="15"/>
        <v>-110.6443</v>
      </c>
      <c r="AU50" s="1539">
        <f t="shared" si="16"/>
        <v>-110.645</v>
      </c>
      <c r="AV50" s="1539">
        <f t="shared" si="17"/>
        <v>-3.3679865353084888E-3</v>
      </c>
      <c r="AW50" s="1539">
        <f t="shared" si="18"/>
        <v>-1.3140295276552777E-3</v>
      </c>
      <c r="AX50" s="1539">
        <f t="shared" si="19"/>
        <v>0</v>
      </c>
    </row>
    <row r="51" spans="1:50" x14ac:dyDescent="0.25">
      <c r="A51" s="2066" t="s">
        <v>795</v>
      </c>
      <c r="B51" s="1454" t="s">
        <v>937</v>
      </c>
      <c r="C51" s="626">
        <v>1153.1593</v>
      </c>
      <c r="D51" s="626">
        <v>1155.2061000000001</v>
      </c>
      <c r="E51" s="626">
        <v>1157.4356</v>
      </c>
      <c r="F51" s="626">
        <v>1159.3804</v>
      </c>
      <c r="G51" s="626">
        <v>1161.5536</v>
      </c>
      <c r="H51" s="626">
        <v>1163.8308999999999</v>
      </c>
      <c r="I51" s="626">
        <v>1166.1921</v>
      </c>
      <c r="J51" s="626">
        <v>1168.7889</v>
      </c>
      <c r="K51" s="339">
        <v>1171.5854999999999</v>
      </c>
      <c r="L51" s="339">
        <v>1174.0343</v>
      </c>
      <c r="M51" s="339">
        <v>1176.6027999999999</v>
      </c>
      <c r="N51" s="339">
        <v>1179.0162</v>
      </c>
      <c r="O51" s="339">
        <v>1182.1976</v>
      </c>
      <c r="P51" s="329">
        <f t="shared" si="3"/>
        <v>6.9532040077533814E-3</v>
      </c>
      <c r="Q51" s="329">
        <f t="shared" si="4"/>
        <v>2.5181516551962886E-2</v>
      </c>
      <c r="T51" s="1538"/>
      <c r="U51" s="1538"/>
      <c r="V51" s="1538"/>
      <c r="W51" s="1538"/>
      <c r="X51" s="1538"/>
      <c r="Y51" s="1538"/>
      <c r="Z51" s="1540"/>
      <c r="AA51" s="1538"/>
      <c r="AB51" s="1538"/>
      <c r="AC51" s="1538"/>
      <c r="AD51" s="1538"/>
      <c r="AE51" s="1538"/>
      <c r="AF51" s="1538"/>
      <c r="AI51" s="1539"/>
      <c r="AJ51" s="1539">
        <f t="shared" si="5"/>
        <v>-1155.2061000000001</v>
      </c>
      <c r="AK51" s="1539">
        <f t="shared" si="6"/>
        <v>-1157.4356</v>
      </c>
      <c r="AL51" s="1539">
        <f t="shared" si="7"/>
        <v>-1159.3804</v>
      </c>
      <c r="AM51" s="1539">
        <f t="shared" si="8"/>
        <v>-1161.5536</v>
      </c>
      <c r="AN51" s="1539">
        <f t="shared" si="9"/>
        <v>-1163.8308999999999</v>
      </c>
      <c r="AO51" s="1539">
        <f t="shared" si="10"/>
        <v>-1166.1921</v>
      </c>
      <c r="AP51" s="1539">
        <f t="shared" si="11"/>
        <v>-1168.7889</v>
      </c>
      <c r="AQ51" s="1539">
        <f t="shared" si="12"/>
        <v>-1171.5854999999999</v>
      </c>
      <c r="AR51" s="1539">
        <f t="shared" si="13"/>
        <v>-1174.0343</v>
      </c>
      <c r="AS51" s="1539">
        <f t="shared" si="14"/>
        <v>-1176.6027999999999</v>
      </c>
      <c r="AT51" s="1539">
        <f t="shared" si="15"/>
        <v>-1179.0162</v>
      </c>
      <c r="AU51" s="1539">
        <f t="shared" si="16"/>
        <v>-1182.1976</v>
      </c>
      <c r="AV51" s="1539">
        <f t="shared" si="17"/>
        <v>-6.9532040077533814E-3</v>
      </c>
      <c r="AW51" s="1539">
        <f t="shared" si="18"/>
        <v>-2.5181516551962886E-2</v>
      </c>
      <c r="AX51" s="1539">
        <f t="shared" si="19"/>
        <v>0</v>
      </c>
    </row>
    <row r="52" spans="1:50" ht="15" customHeight="1" x14ac:dyDescent="0.25">
      <c r="A52" s="2067"/>
      <c r="B52" s="1107" t="s">
        <v>539</v>
      </c>
      <c r="C52" s="339">
        <v>1588.7535</v>
      </c>
      <c r="D52" s="339">
        <v>1591.9527</v>
      </c>
      <c r="E52" s="339">
        <v>1595.0938000000001</v>
      </c>
      <c r="F52" s="339">
        <v>1598.6065000000001</v>
      </c>
      <c r="G52" s="339">
        <v>1601.9129</v>
      </c>
      <c r="H52" s="339">
        <v>1605.2021999999999</v>
      </c>
      <c r="I52" s="339">
        <v>1608.2788</v>
      </c>
      <c r="J52" s="339">
        <v>1611.4571000000001</v>
      </c>
      <c r="K52" s="339">
        <v>1614.8025</v>
      </c>
      <c r="L52" s="339">
        <v>1617.5623000000001</v>
      </c>
      <c r="M52" s="339">
        <v>1621.1122</v>
      </c>
      <c r="N52" s="339">
        <v>1624.6624999999999</v>
      </c>
      <c r="O52" s="339">
        <v>1628.4655</v>
      </c>
      <c r="P52" s="329">
        <f t="shared" si="3"/>
        <v>6.7405131783795716E-3</v>
      </c>
      <c r="Q52" s="329">
        <f t="shared" si="4"/>
        <v>2.4995696311605285E-2</v>
      </c>
      <c r="S52" s="343"/>
      <c r="T52" s="1538"/>
      <c r="U52" s="1538"/>
      <c r="V52" s="1538"/>
      <c r="W52" s="1538"/>
      <c r="X52" s="1538"/>
      <c r="Y52" s="1538"/>
      <c r="Z52" s="1540"/>
      <c r="AA52" s="1538"/>
      <c r="AB52" s="1538"/>
      <c r="AC52" s="1538"/>
      <c r="AD52" s="1538"/>
      <c r="AE52" s="1538"/>
      <c r="AF52" s="1538"/>
      <c r="AI52" s="1539"/>
      <c r="AJ52" s="1539">
        <f t="shared" si="5"/>
        <v>-1591.9527</v>
      </c>
      <c r="AK52" s="1539">
        <f t="shared" si="6"/>
        <v>-1595.0938000000001</v>
      </c>
      <c r="AL52" s="1539">
        <f t="shared" si="7"/>
        <v>-1598.6065000000001</v>
      </c>
      <c r="AM52" s="1539">
        <f t="shared" si="8"/>
        <v>-1601.9129</v>
      </c>
      <c r="AN52" s="1539">
        <f t="shared" si="9"/>
        <v>-1605.2021999999999</v>
      </c>
      <c r="AO52" s="1539">
        <f t="shared" si="10"/>
        <v>-1608.2788</v>
      </c>
      <c r="AP52" s="1539">
        <f t="shared" si="11"/>
        <v>-1611.4571000000001</v>
      </c>
      <c r="AQ52" s="1539">
        <f t="shared" si="12"/>
        <v>-1614.8025</v>
      </c>
      <c r="AR52" s="1539">
        <f t="shared" si="13"/>
        <v>-1617.5623000000001</v>
      </c>
      <c r="AS52" s="1539">
        <f t="shared" si="14"/>
        <v>-1621.1122</v>
      </c>
      <c r="AT52" s="1539">
        <f t="shared" si="15"/>
        <v>-1624.6624999999999</v>
      </c>
      <c r="AU52" s="1539">
        <f t="shared" si="16"/>
        <v>-1628.4655</v>
      </c>
      <c r="AV52" s="1539">
        <f t="shared" si="17"/>
        <v>-6.7405131783795716E-3</v>
      </c>
      <c r="AW52" s="1539">
        <f t="shared" si="18"/>
        <v>-2.4995696311605285E-2</v>
      </c>
      <c r="AX52" s="1539">
        <f t="shared" si="19"/>
        <v>0</v>
      </c>
    </row>
    <row r="53" spans="1:50" ht="15" customHeight="1" x14ac:dyDescent="0.25">
      <c r="A53" s="2067"/>
      <c r="B53" s="1107" t="s">
        <v>545</v>
      </c>
      <c r="C53" s="339">
        <v>537.23910000000001</v>
      </c>
      <c r="D53" s="339">
        <v>538.49249999999995</v>
      </c>
      <c r="E53" s="339">
        <v>539.80719999999997</v>
      </c>
      <c r="F53" s="339">
        <v>540.93299999999999</v>
      </c>
      <c r="G53" s="339">
        <v>541.95100000000002</v>
      </c>
      <c r="H53" s="339">
        <v>543.05029999999999</v>
      </c>
      <c r="I53" s="339">
        <v>543.92719999999997</v>
      </c>
      <c r="J53" s="339">
        <v>545.16210000000001</v>
      </c>
      <c r="K53" s="339">
        <v>546.20699999999999</v>
      </c>
      <c r="L53" s="339">
        <v>547.30269999999996</v>
      </c>
      <c r="M53" s="339">
        <v>548.53579999999999</v>
      </c>
      <c r="N53" s="339">
        <v>549.89779999999996</v>
      </c>
      <c r="O53" s="339">
        <v>551.29070000000002</v>
      </c>
      <c r="P53" s="329">
        <f t="shared" si="3"/>
        <v>7.286644118510756E-3</v>
      </c>
      <c r="Q53" s="329">
        <f t="shared" si="4"/>
        <v>2.6155207243851029E-2</v>
      </c>
      <c r="S53" s="343"/>
      <c r="T53" s="1538"/>
      <c r="U53" s="1538"/>
      <c r="V53" s="1538"/>
      <c r="W53" s="1538"/>
      <c r="X53" s="1538"/>
      <c r="Y53" s="1538"/>
      <c r="Z53" s="1540"/>
      <c r="AA53" s="1538"/>
      <c r="AB53" s="1538"/>
      <c r="AC53" s="1538"/>
      <c r="AD53" s="1538"/>
      <c r="AE53" s="1538"/>
      <c r="AF53" s="1538"/>
      <c r="AI53" s="1539"/>
      <c r="AJ53" s="1539">
        <f t="shared" si="5"/>
        <v>-538.49249999999995</v>
      </c>
      <c r="AK53" s="1539">
        <f t="shared" si="6"/>
        <v>-539.80719999999997</v>
      </c>
      <c r="AL53" s="1539">
        <f t="shared" si="7"/>
        <v>-540.93299999999999</v>
      </c>
      <c r="AM53" s="1539">
        <f t="shared" si="8"/>
        <v>-541.95100000000002</v>
      </c>
      <c r="AN53" s="1539">
        <f t="shared" si="9"/>
        <v>-543.05029999999999</v>
      </c>
      <c r="AO53" s="1539">
        <f t="shared" si="10"/>
        <v>-543.92719999999997</v>
      </c>
      <c r="AP53" s="1539">
        <f t="shared" si="11"/>
        <v>-545.16210000000001</v>
      </c>
      <c r="AQ53" s="1539">
        <f t="shared" si="12"/>
        <v>-546.20699999999999</v>
      </c>
      <c r="AR53" s="1539">
        <f t="shared" si="13"/>
        <v>-547.30269999999996</v>
      </c>
      <c r="AS53" s="1539">
        <f t="shared" si="14"/>
        <v>-548.53579999999999</v>
      </c>
      <c r="AT53" s="1539">
        <f t="shared" si="15"/>
        <v>-549.89779999999996</v>
      </c>
      <c r="AU53" s="1539">
        <f t="shared" si="16"/>
        <v>-551.29070000000002</v>
      </c>
      <c r="AV53" s="1539">
        <f t="shared" si="17"/>
        <v>-7.286644118510756E-3</v>
      </c>
      <c r="AW53" s="1539">
        <f t="shared" si="18"/>
        <v>-2.6155207243851029E-2</v>
      </c>
      <c r="AX53" s="1539">
        <f t="shared" si="19"/>
        <v>0</v>
      </c>
    </row>
    <row r="54" spans="1:50" x14ac:dyDescent="0.25">
      <c r="A54" s="2067"/>
      <c r="B54" s="1107" t="s">
        <v>558</v>
      </c>
      <c r="C54" s="339">
        <v>1175.3109999999999</v>
      </c>
      <c r="D54" s="339">
        <v>1177.0244</v>
      </c>
      <c r="E54" s="339">
        <v>1185.1107999999999</v>
      </c>
      <c r="F54" s="339">
        <v>1187.8765000000001</v>
      </c>
      <c r="G54" s="339">
        <v>1190.3637000000001</v>
      </c>
      <c r="H54" s="339">
        <v>1192.8425999999999</v>
      </c>
      <c r="I54" s="339">
        <v>1195.8284000000001</v>
      </c>
      <c r="J54" s="339">
        <v>1199.2373</v>
      </c>
      <c r="K54" s="339">
        <v>1202.758</v>
      </c>
      <c r="L54" s="339">
        <v>1206.1533999999999</v>
      </c>
      <c r="M54" s="339">
        <v>1209.6038000000001</v>
      </c>
      <c r="N54" s="339">
        <v>1212.953</v>
      </c>
      <c r="O54" s="339">
        <v>1216.3893</v>
      </c>
      <c r="P54" s="329">
        <f t="shared" si="3"/>
        <v>8.4863998227755512E-3</v>
      </c>
      <c r="Q54" s="329">
        <f t="shared" si="4"/>
        <v>3.4951004457543691E-2</v>
      </c>
      <c r="S54" s="343"/>
      <c r="T54" s="1538"/>
      <c r="U54" s="1538"/>
      <c r="V54" s="1538"/>
      <c r="W54" s="1538"/>
      <c r="X54" s="1538"/>
      <c r="Y54" s="1538"/>
      <c r="Z54" s="1540"/>
      <c r="AA54" s="1538"/>
      <c r="AB54" s="1538"/>
      <c r="AC54" s="1538"/>
      <c r="AD54" s="1538"/>
      <c r="AE54" s="1538"/>
      <c r="AF54" s="1538"/>
      <c r="AI54" s="1539"/>
      <c r="AJ54" s="1539">
        <f t="shared" si="5"/>
        <v>-1177.0244</v>
      </c>
      <c r="AK54" s="1539">
        <f t="shared" si="6"/>
        <v>-1185.1107999999999</v>
      </c>
      <c r="AL54" s="1539">
        <f t="shared" si="7"/>
        <v>-1187.8765000000001</v>
      </c>
      <c r="AM54" s="1539">
        <f t="shared" si="8"/>
        <v>-1190.3637000000001</v>
      </c>
      <c r="AN54" s="1539">
        <f t="shared" si="9"/>
        <v>-1192.8425999999999</v>
      </c>
      <c r="AO54" s="1539">
        <f t="shared" si="10"/>
        <v>-1195.8284000000001</v>
      </c>
      <c r="AP54" s="1539">
        <f t="shared" si="11"/>
        <v>-1199.2373</v>
      </c>
      <c r="AQ54" s="1539">
        <f t="shared" si="12"/>
        <v>-1202.758</v>
      </c>
      <c r="AR54" s="1539">
        <f t="shared" si="13"/>
        <v>-1206.1533999999999</v>
      </c>
      <c r="AS54" s="1539">
        <f t="shared" si="14"/>
        <v>-1209.6038000000001</v>
      </c>
      <c r="AT54" s="1539">
        <f t="shared" si="15"/>
        <v>-1212.953</v>
      </c>
      <c r="AU54" s="1539">
        <f t="shared" si="16"/>
        <v>-1216.3893</v>
      </c>
      <c r="AV54" s="1539">
        <f t="shared" si="17"/>
        <v>-8.4863998227755512E-3</v>
      </c>
      <c r="AW54" s="1539">
        <f t="shared" si="18"/>
        <v>-3.4951004457543691E-2</v>
      </c>
      <c r="AX54" s="1539">
        <f t="shared" si="19"/>
        <v>0</v>
      </c>
    </row>
    <row r="55" spans="1:50" ht="18.75" customHeight="1" thickBot="1" x14ac:dyDescent="0.3">
      <c r="A55" s="2068"/>
      <c r="B55" s="1133" t="s">
        <v>938</v>
      </c>
      <c r="C55" s="339">
        <v>2196.2125000000001</v>
      </c>
      <c r="D55" s="339">
        <v>2200.8184000000001</v>
      </c>
      <c r="E55" s="339">
        <v>2210.6876999999999</v>
      </c>
      <c r="F55" s="339">
        <v>2220.9811</v>
      </c>
      <c r="G55" s="339">
        <v>2226.3847999999998</v>
      </c>
      <c r="H55" s="339">
        <v>2231.2473</v>
      </c>
      <c r="I55" s="339">
        <v>2238.2820000000002</v>
      </c>
      <c r="J55" s="339">
        <v>2244.6244999999999</v>
      </c>
      <c r="K55" s="339">
        <v>2250.9830999999999</v>
      </c>
      <c r="L55" s="339">
        <v>2256.2359999999999</v>
      </c>
      <c r="M55" s="339">
        <v>2261.8121000000001</v>
      </c>
      <c r="N55" s="339">
        <v>2267.5205999999998</v>
      </c>
      <c r="O55" s="339">
        <v>2273.3402000000001</v>
      </c>
      <c r="P55" s="329">
        <f t="shared" si="3"/>
        <v>7.5808559033719077E-3</v>
      </c>
      <c r="Q55" s="329">
        <f t="shared" si="4"/>
        <v>3.5118505153759028E-2</v>
      </c>
      <c r="S55" s="343"/>
      <c r="T55" s="1538"/>
      <c r="U55" s="1538"/>
      <c r="V55" s="1538"/>
      <c r="W55" s="1538"/>
      <c r="X55" s="1538"/>
      <c r="Y55" s="1538"/>
      <c r="Z55" s="1540"/>
      <c r="AA55" s="1538"/>
      <c r="AB55" s="1538"/>
      <c r="AC55" s="1538"/>
      <c r="AD55" s="1538"/>
      <c r="AE55" s="1538"/>
      <c r="AF55" s="1538"/>
      <c r="AI55" s="1539"/>
      <c r="AJ55" s="1539">
        <f t="shared" si="5"/>
        <v>-2200.8184000000001</v>
      </c>
      <c r="AK55" s="1539">
        <f t="shared" si="6"/>
        <v>-2210.6876999999999</v>
      </c>
      <c r="AL55" s="1539">
        <f t="shared" si="7"/>
        <v>-2220.9811</v>
      </c>
      <c r="AM55" s="1539">
        <f t="shared" si="8"/>
        <v>-2226.3847999999998</v>
      </c>
      <c r="AN55" s="1539">
        <f t="shared" si="9"/>
        <v>-2231.2473</v>
      </c>
      <c r="AO55" s="1539">
        <f t="shared" si="10"/>
        <v>-2238.2820000000002</v>
      </c>
      <c r="AP55" s="1539">
        <f t="shared" si="11"/>
        <v>-2244.6244999999999</v>
      </c>
      <c r="AQ55" s="1539">
        <f t="shared" si="12"/>
        <v>-2250.9830999999999</v>
      </c>
      <c r="AR55" s="1539">
        <f t="shared" si="13"/>
        <v>-2256.2359999999999</v>
      </c>
      <c r="AS55" s="1539">
        <f t="shared" si="14"/>
        <v>-2261.8121000000001</v>
      </c>
      <c r="AT55" s="1539">
        <f t="shared" si="15"/>
        <v>-2267.5205999999998</v>
      </c>
      <c r="AU55" s="1539">
        <f t="shared" si="16"/>
        <v>-2273.3402000000001</v>
      </c>
      <c r="AV55" s="1539">
        <f t="shared" si="17"/>
        <v>-7.5808559033719077E-3</v>
      </c>
      <c r="AW55" s="1539">
        <f t="shared" si="18"/>
        <v>-3.5118505153759028E-2</v>
      </c>
      <c r="AX55" s="1539">
        <f t="shared" si="19"/>
        <v>0</v>
      </c>
    </row>
    <row r="56" spans="1:50" x14ac:dyDescent="0.25">
      <c r="A56" s="2081" t="s">
        <v>796</v>
      </c>
      <c r="B56" s="1453" t="s">
        <v>939</v>
      </c>
      <c r="C56" s="626">
        <v>1245.7922000000001</v>
      </c>
      <c r="D56" s="626">
        <v>1247.4984999999999</v>
      </c>
      <c r="E56" s="626">
        <v>1249.2003999999999</v>
      </c>
      <c r="F56" s="626">
        <v>1250.9982</v>
      </c>
      <c r="G56" s="626">
        <v>1252.7708</v>
      </c>
      <c r="H56" s="626">
        <v>1254.6523999999999</v>
      </c>
      <c r="I56" s="626">
        <v>1256.5170000000001</v>
      </c>
      <c r="J56" s="626">
        <v>1258.5001999999999</v>
      </c>
      <c r="K56" s="626">
        <v>1260.5373</v>
      </c>
      <c r="L56" s="626">
        <v>1262.3490999999999</v>
      </c>
      <c r="M56" s="626">
        <v>1264.1420000000001</v>
      </c>
      <c r="N56" s="626">
        <v>1266.1001000000001</v>
      </c>
      <c r="O56" s="626">
        <v>1272.1069</v>
      </c>
      <c r="P56" s="327">
        <f t="shared" si="3"/>
        <v>7.7298744063746625E-3</v>
      </c>
      <c r="Q56" s="327">
        <f t="shared" si="4"/>
        <v>2.1122864631838198E-2</v>
      </c>
      <c r="S56" s="343"/>
      <c r="T56" s="1538"/>
      <c r="U56" s="1538"/>
      <c r="V56" s="1538"/>
      <c r="W56" s="1538"/>
      <c r="X56" s="1538"/>
      <c r="Y56" s="1538"/>
      <c r="Z56" s="1540"/>
      <c r="AA56" s="1538"/>
      <c r="AB56" s="1538"/>
      <c r="AC56" s="1538"/>
      <c r="AD56" s="1538"/>
      <c r="AE56" s="1538"/>
      <c r="AF56" s="1538"/>
      <c r="AI56" s="1539"/>
      <c r="AJ56" s="1539">
        <f t="shared" si="5"/>
        <v>-1247.4984999999999</v>
      </c>
      <c r="AK56" s="1539">
        <f t="shared" si="6"/>
        <v>-1249.2003999999999</v>
      </c>
      <c r="AL56" s="1539">
        <f t="shared" si="7"/>
        <v>-1250.9982</v>
      </c>
      <c r="AM56" s="1539">
        <f t="shared" si="8"/>
        <v>-1252.7708</v>
      </c>
      <c r="AN56" s="1539">
        <f t="shared" si="9"/>
        <v>-1254.6523999999999</v>
      </c>
      <c r="AO56" s="1539">
        <f t="shared" si="10"/>
        <v>-1256.5170000000001</v>
      </c>
      <c r="AP56" s="1539">
        <f t="shared" si="11"/>
        <v>-1258.5001999999999</v>
      </c>
      <c r="AQ56" s="1539">
        <f t="shared" si="12"/>
        <v>-1260.5373</v>
      </c>
      <c r="AR56" s="1539">
        <f t="shared" si="13"/>
        <v>-1262.3490999999999</v>
      </c>
      <c r="AS56" s="1539">
        <f t="shared" si="14"/>
        <v>-1264.1420000000001</v>
      </c>
      <c r="AT56" s="1539">
        <f t="shared" si="15"/>
        <v>-1266.1001000000001</v>
      </c>
      <c r="AU56" s="1539">
        <f t="shared" si="16"/>
        <v>-1272.1069</v>
      </c>
      <c r="AV56" s="1539">
        <f t="shared" si="17"/>
        <v>-7.7298744063746625E-3</v>
      </c>
      <c r="AW56" s="1539">
        <f t="shared" si="18"/>
        <v>-2.1122864631838198E-2</v>
      </c>
      <c r="AX56" s="1539">
        <f t="shared" si="19"/>
        <v>0</v>
      </c>
    </row>
    <row r="57" spans="1:50" x14ac:dyDescent="0.25">
      <c r="A57" s="2082"/>
      <c r="B57" s="1107" t="s">
        <v>941</v>
      </c>
      <c r="C57" s="339">
        <v>736.05909999999994</v>
      </c>
      <c r="D57" s="339">
        <v>736.45719999999994</v>
      </c>
      <c r="E57" s="339">
        <v>736.64509999999996</v>
      </c>
      <c r="F57" s="339">
        <v>736.87509999999997</v>
      </c>
      <c r="G57" s="339">
        <v>737.31439999999998</v>
      </c>
      <c r="H57" s="339">
        <v>737.7921</v>
      </c>
      <c r="I57" s="339">
        <v>738.3075</v>
      </c>
      <c r="J57" s="339">
        <v>738.85810000000004</v>
      </c>
      <c r="K57" s="339">
        <v>739.47050000000002</v>
      </c>
      <c r="L57" s="339">
        <v>739.92129999999997</v>
      </c>
      <c r="M57" s="339">
        <v>740.25490000000002</v>
      </c>
      <c r="N57" s="339">
        <v>740.85940000000005</v>
      </c>
      <c r="O57" s="339">
        <v>740.82539999999995</v>
      </c>
      <c r="P57" s="329">
        <f t="shared" si="3"/>
        <v>1.2218867060591056E-3</v>
      </c>
      <c r="Q57" s="329">
        <f t="shared" si="4"/>
        <v>6.4754311168763509E-3</v>
      </c>
      <c r="S57" s="343"/>
      <c r="T57" s="1538"/>
      <c r="U57" s="1538"/>
      <c r="V57" s="1538"/>
      <c r="W57" s="1538"/>
      <c r="X57" s="1538"/>
      <c r="Y57" s="1538"/>
      <c r="Z57" s="1540"/>
      <c r="AA57" s="1538"/>
      <c r="AB57" s="1538"/>
      <c r="AC57" s="1538"/>
      <c r="AD57" s="1538"/>
      <c r="AE57" s="1538"/>
      <c r="AF57" s="1538"/>
      <c r="AI57" s="1539"/>
      <c r="AJ57" s="1539">
        <f t="shared" si="5"/>
        <v>-736.45719999999994</v>
      </c>
      <c r="AK57" s="1539">
        <f t="shared" si="6"/>
        <v>-736.64509999999996</v>
      </c>
      <c r="AL57" s="1539">
        <f t="shared" si="7"/>
        <v>-736.87509999999997</v>
      </c>
      <c r="AM57" s="1539">
        <f t="shared" si="8"/>
        <v>-737.31439999999998</v>
      </c>
      <c r="AN57" s="1539">
        <f t="shared" si="9"/>
        <v>-737.7921</v>
      </c>
      <c r="AO57" s="1539">
        <f t="shared" si="10"/>
        <v>-738.3075</v>
      </c>
      <c r="AP57" s="1539">
        <f t="shared" si="11"/>
        <v>-738.85810000000004</v>
      </c>
      <c r="AQ57" s="1539">
        <f t="shared" si="12"/>
        <v>-739.47050000000002</v>
      </c>
      <c r="AR57" s="1539">
        <f t="shared" si="13"/>
        <v>-739.92129999999997</v>
      </c>
      <c r="AS57" s="1539">
        <f t="shared" si="14"/>
        <v>-740.25490000000002</v>
      </c>
      <c r="AT57" s="1539">
        <f t="shared" si="15"/>
        <v>-740.85940000000005</v>
      </c>
      <c r="AU57" s="1539">
        <f t="shared" si="16"/>
        <v>-740.82539999999995</v>
      </c>
      <c r="AV57" s="1539">
        <f t="shared" si="17"/>
        <v>-1.2218867060591056E-3</v>
      </c>
      <c r="AW57" s="1539">
        <f t="shared" si="18"/>
        <v>-6.4754311168763509E-3</v>
      </c>
      <c r="AX57" s="1539">
        <f t="shared" si="19"/>
        <v>0</v>
      </c>
    </row>
    <row r="58" spans="1:50" x14ac:dyDescent="0.25">
      <c r="A58" s="2082"/>
      <c r="B58" s="1107" t="s">
        <v>561</v>
      </c>
      <c r="C58" s="339">
        <v>680.18669999999997</v>
      </c>
      <c r="D58" s="339">
        <v>681.05939999999998</v>
      </c>
      <c r="E58" s="339">
        <v>681.74570000000006</v>
      </c>
      <c r="F58" s="339">
        <v>682.54939999999999</v>
      </c>
      <c r="G58" s="339">
        <v>683.34349999999995</v>
      </c>
      <c r="H58" s="339">
        <v>684.18129999999996</v>
      </c>
      <c r="I58" s="339">
        <v>685.05520000000001</v>
      </c>
      <c r="J58" s="339">
        <v>685.94640000000004</v>
      </c>
      <c r="K58" s="339">
        <v>686.85270000000003</v>
      </c>
      <c r="L58" s="339">
        <v>687.67660000000001</v>
      </c>
      <c r="M58" s="339">
        <v>688.47109999999998</v>
      </c>
      <c r="N58" s="339">
        <v>689.21299999999997</v>
      </c>
      <c r="O58" s="339">
        <v>688.43589999999995</v>
      </c>
      <c r="P58" s="329">
        <f t="shared" si="3"/>
        <v>1.1041527369114192E-3</v>
      </c>
      <c r="Q58" s="329">
        <f t="shared" si="4"/>
        <v>1.2127846663276383E-2</v>
      </c>
      <c r="S58" s="343"/>
      <c r="T58" s="1538"/>
      <c r="U58" s="1538"/>
      <c r="V58" s="1538"/>
      <c r="W58" s="1538"/>
      <c r="X58" s="1538"/>
      <c r="Y58" s="1538"/>
      <c r="Z58" s="1540"/>
      <c r="AA58" s="1538"/>
      <c r="AB58" s="1538"/>
      <c r="AC58" s="1538"/>
      <c r="AD58" s="1538"/>
      <c r="AE58" s="1538"/>
      <c r="AF58" s="1538"/>
      <c r="AI58" s="1539"/>
      <c r="AJ58" s="1539">
        <f t="shared" si="5"/>
        <v>-681.05939999999998</v>
      </c>
      <c r="AK58" s="1539">
        <f t="shared" si="6"/>
        <v>-681.74570000000006</v>
      </c>
      <c r="AL58" s="1539">
        <f t="shared" si="7"/>
        <v>-682.54939999999999</v>
      </c>
      <c r="AM58" s="1539">
        <f t="shared" si="8"/>
        <v>-683.34349999999995</v>
      </c>
      <c r="AN58" s="1539">
        <f t="shared" si="9"/>
        <v>-684.18129999999996</v>
      </c>
      <c r="AO58" s="1539">
        <f t="shared" si="10"/>
        <v>-685.05520000000001</v>
      </c>
      <c r="AP58" s="1539">
        <f t="shared" si="11"/>
        <v>-685.94640000000004</v>
      </c>
      <c r="AQ58" s="1539">
        <f t="shared" si="12"/>
        <v>-686.85270000000003</v>
      </c>
      <c r="AR58" s="1539">
        <f t="shared" si="13"/>
        <v>-687.67660000000001</v>
      </c>
      <c r="AS58" s="1539">
        <f t="shared" si="14"/>
        <v>-688.47109999999998</v>
      </c>
      <c r="AT58" s="1539">
        <f t="shared" si="15"/>
        <v>-689.21299999999997</v>
      </c>
      <c r="AU58" s="1539">
        <f t="shared" si="16"/>
        <v>-688.43589999999995</v>
      </c>
      <c r="AV58" s="1539">
        <f t="shared" si="17"/>
        <v>-1.1041527369114192E-3</v>
      </c>
      <c r="AW58" s="1539">
        <f t="shared" si="18"/>
        <v>-1.2127846663276383E-2</v>
      </c>
      <c r="AX58" s="1539">
        <f t="shared" si="19"/>
        <v>0</v>
      </c>
    </row>
    <row r="59" spans="1:50" ht="15.75" thickBot="1" x14ac:dyDescent="0.3">
      <c r="A59" s="2083"/>
      <c r="B59" s="1133" t="s">
        <v>940</v>
      </c>
      <c r="C59" s="627">
        <v>208.9016</v>
      </c>
      <c r="D59" s="627">
        <v>209.34219999999999</v>
      </c>
      <c r="E59" s="627">
        <v>209.6764</v>
      </c>
      <c r="F59" s="627">
        <v>210.0455</v>
      </c>
      <c r="G59" s="628">
        <v>210.3502</v>
      </c>
      <c r="H59" s="628">
        <v>210.71080000000001</v>
      </c>
      <c r="I59" s="628">
        <v>211.04429999999999</v>
      </c>
      <c r="J59" s="628">
        <v>211.40029999999999</v>
      </c>
      <c r="K59" s="628">
        <v>211.739</v>
      </c>
      <c r="L59" s="628">
        <v>212.00620000000001</v>
      </c>
      <c r="M59" s="628">
        <v>212.40090000000001</v>
      </c>
      <c r="N59" s="628">
        <v>212.7184</v>
      </c>
      <c r="O59" s="628">
        <v>213.0635</v>
      </c>
      <c r="P59" s="629">
        <f t="shared" si="3"/>
        <v>4.9871183012572175E-3</v>
      </c>
      <c r="Q59" s="629">
        <f t="shared" si="4"/>
        <v>1.9922777039524841E-2</v>
      </c>
      <c r="S59" s="343"/>
      <c r="T59" s="1538"/>
      <c r="U59" s="1538"/>
      <c r="V59" s="1538"/>
      <c r="W59" s="1538"/>
      <c r="X59" s="1538"/>
      <c r="Y59" s="1538"/>
      <c r="Z59" s="1540"/>
      <c r="AA59" s="1538"/>
      <c r="AB59" s="1538"/>
      <c r="AC59" s="1538"/>
      <c r="AD59" s="1538"/>
      <c r="AE59" s="1538"/>
      <c r="AF59" s="1538"/>
      <c r="AI59" s="1539"/>
      <c r="AJ59" s="1539">
        <f t="shared" si="5"/>
        <v>-209.34219999999999</v>
      </c>
      <c r="AK59" s="1539">
        <f t="shared" si="6"/>
        <v>-209.6764</v>
      </c>
      <c r="AL59" s="1539">
        <f t="shared" si="7"/>
        <v>-210.0455</v>
      </c>
      <c r="AM59" s="1539">
        <f t="shared" si="8"/>
        <v>-210.3502</v>
      </c>
      <c r="AN59" s="1539">
        <f t="shared" si="9"/>
        <v>-210.71080000000001</v>
      </c>
      <c r="AO59" s="1539">
        <f t="shared" si="10"/>
        <v>-211.04429999999999</v>
      </c>
      <c r="AP59" s="1539">
        <f t="shared" si="11"/>
        <v>-211.40029999999999</v>
      </c>
      <c r="AQ59" s="1539">
        <f t="shared" si="12"/>
        <v>-211.739</v>
      </c>
      <c r="AR59" s="1539">
        <f t="shared" si="13"/>
        <v>-212.00620000000001</v>
      </c>
      <c r="AS59" s="1539">
        <f t="shared" si="14"/>
        <v>-212.40090000000001</v>
      </c>
      <c r="AT59" s="1539">
        <f t="shared" si="15"/>
        <v>-212.7184</v>
      </c>
      <c r="AU59" s="1539">
        <f t="shared" si="16"/>
        <v>-213.0635</v>
      </c>
      <c r="AV59" s="1539">
        <f t="shared" si="17"/>
        <v>-4.9871183012572175E-3</v>
      </c>
      <c r="AW59" s="1539">
        <f t="shared" si="18"/>
        <v>-1.9922777039524841E-2</v>
      </c>
      <c r="AX59" s="1539">
        <f t="shared" si="19"/>
        <v>0</v>
      </c>
    </row>
    <row r="60" spans="1:50" x14ac:dyDescent="0.25">
      <c r="S60" s="343"/>
      <c r="T60" s="338"/>
    </row>
    <row r="61" spans="1:50" x14ac:dyDescent="0.25">
      <c r="A61" s="17" t="s">
        <v>1024</v>
      </c>
    </row>
    <row r="62" spans="1:50" x14ac:dyDescent="0.25">
      <c r="A62" s="55"/>
    </row>
    <row r="63" spans="1:50" x14ac:dyDescent="0.25">
      <c r="A63" s="2072" t="s">
        <v>1025</v>
      </c>
      <c r="B63" s="2072"/>
      <c r="C63" s="2072"/>
      <c r="D63" s="2072"/>
      <c r="E63" s="2072"/>
      <c r="F63" s="2072"/>
      <c r="G63" s="2072"/>
      <c r="H63" s="2072"/>
      <c r="I63" s="2072"/>
      <c r="J63" s="2072"/>
      <c r="K63" s="2072"/>
      <c r="L63" s="2072"/>
      <c r="M63" s="2072"/>
      <c r="N63" s="2072"/>
      <c r="O63" s="2072"/>
      <c r="P63" s="2072"/>
      <c r="Q63" s="2072"/>
    </row>
    <row r="64" spans="1:50" x14ac:dyDescent="0.25">
      <c r="A64" s="2063" t="s">
        <v>2456</v>
      </c>
      <c r="B64" s="2063"/>
      <c r="C64" s="2063"/>
      <c r="D64" s="2063"/>
      <c r="E64" s="2063"/>
      <c r="F64" s="2063"/>
      <c r="G64" s="2063"/>
      <c r="H64" s="2063"/>
      <c r="I64" s="2063"/>
      <c r="J64" s="2063"/>
      <c r="K64" s="2063"/>
      <c r="L64" s="2063"/>
      <c r="M64" s="2063"/>
      <c r="N64" s="2063"/>
      <c r="O64" s="2063"/>
      <c r="P64" s="2063"/>
      <c r="Q64" s="2063"/>
    </row>
    <row r="65" spans="1:17" ht="15.75" customHeight="1" x14ac:dyDescent="0.25">
      <c r="A65" s="2073" t="s">
        <v>906</v>
      </c>
      <c r="B65" s="2073"/>
      <c r="C65" s="2073"/>
      <c r="D65" s="2073"/>
      <c r="E65" s="2073"/>
      <c r="F65" s="2073"/>
      <c r="G65" s="2073"/>
      <c r="H65" s="2073"/>
      <c r="I65" s="2073"/>
      <c r="J65" s="2073"/>
      <c r="K65" s="2073"/>
      <c r="L65" s="2073"/>
      <c r="M65" s="2073"/>
      <c r="N65" s="2073"/>
      <c r="O65" s="2073"/>
      <c r="P65" s="2073"/>
      <c r="Q65" s="2073"/>
    </row>
    <row r="66" spans="1:17" ht="6.75" customHeight="1" x14ac:dyDescent="0.25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</row>
    <row r="67" spans="1:17" ht="26.25" customHeight="1" thickBot="1" x14ac:dyDescent="0.3">
      <c r="A67" s="323" t="s">
        <v>781</v>
      </c>
      <c r="B67" s="1080" t="s">
        <v>822</v>
      </c>
      <c r="C67" s="324">
        <v>45261</v>
      </c>
      <c r="D67" s="324">
        <v>45292</v>
      </c>
      <c r="E67" s="324">
        <v>45323</v>
      </c>
      <c r="F67" s="324">
        <v>45352</v>
      </c>
      <c r="G67" s="324">
        <v>45383</v>
      </c>
      <c r="H67" s="324">
        <v>45413</v>
      </c>
      <c r="I67" s="324">
        <v>45444</v>
      </c>
      <c r="J67" s="324">
        <v>45474</v>
      </c>
      <c r="K67" s="324">
        <v>45505</v>
      </c>
      <c r="L67" s="324">
        <v>45536</v>
      </c>
      <c r="M67" s="324">
        <v>45566</v>
      </c>
      <c r="N67" s="324">
        <v>45597</v>
      </c>
      <c r="O67" s="324">
        <v>45627</v>
      </c>
      <c r="P67" s="1081" t="s">
        <v>842</v>
      </c>
      <c r="Q67" s="344" t="s">
        <v>843</v>
      </c>
    </row>
    <row r="68" spans="1:17" ht="25.5" customHeight="1" thickBot="1" x14ac:dyDescent="0.3">
      <c r="A68" s="345" t="s">
        <v>792</v>
      </c>
      <c r="B68" s="346" t="s">
        <v>942</v>
      </c>
      <c r="C68" s="347">
        <v>2265.2639569319999</v>
      </c>
      <c r="D68" s="347">
        <v>2269.005810144</v>
      </c>
      <c r="E68" s="347">
        <v>2272.70432407</v>
      </c>
      <c r="F68" s="347">
        <v>2277.0419508960003</v>
      </c>
      <c r="G68" s="347">
        <v>2282.3197232639995</v>
      </c>
      <c r="H68" s="347">
        <v>2287.7759935650001</v>
      </c>
      <c r="I68" s="347">
        <v>2293.8592280500002</v>
      </c>
      <c r="J68" s="347">
        <v>2300.3449608780002</v>
      </c>
      <c r="K68" s="347">
        <v>2307.6263586760001</v>
      </c>
      <c r="L68" s="347">
        <v>2316.1628698600002</v>
      </c>
      <c r="M68" s="347">
        <v>2326.9129515999998</v>
      </c>
      <c r="N68" s="347">
        <v>2339.7063481599998</v>
      </c>
      <c r="O68" s="347">
        <v>2354.309477453</v>
      </c>
      <c r="P68" s="334">
        <f>(O68-L68)/L68</f>
        <v>1.6469743164178059E-2</v>
      </c>
      <c r="Q68" s="305">
        <f>(O68-C68)/C68</f>
        <v>3.9309114617088789E-2</v>
      </c>
    </row>
    <row r="69" spans="1:17" ht="3" customHeight="1" x14ac:dyDescent="0.25">
      <c r="A69" s="348"/>
      <c r="B69" s="349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1"/>
      <c r="Q69" s="351"/>
    </row>
    <row r="70" spans="1:17" x14ac:dyDescent="0.25">
      <c r="A70" s="55" t="s">
        <v>844</v>
      </c>
      <c r="B70" s="1"/>
      <c r="C70" s="1"/>
      <c r="D70" s="1"/>
      <c r="E70" s="1"/>
      <c r="F70" s="1"/>
      <c r="G70" s="1"/>
      <c r="H70" s="1"/>
      <c r="I70" s="1"/>
      <c r="J70" s="1"/>
      <c r="K70" s="17"/>
      <c r="L70" s="17"/>
      <c r="M70" s="17"/>
      <c r="N70" s="17"/>
      <c r="O70" s="17"/>
      <c r="P70" s="352"/>
      <c r="Q70" s="352"/>
    </row>
    <row r="71" spans="1:17" x14ac:dyDescent="0.25">
      <c r="A71" s="353" t="s">
        <v>885</v>
      </c>
    </row>
    <row r="72" spans="1:17" x14ac:dyDescent="0.25">
      <c r="A72" s="55"/>
    </row>
    <row r="73" spans="1:17" x14ac:dyDescent="0.25">
      <c r="A73" s="55"/>
    </row>
    <row r="74" spans="1:17" x14ac:dyDescent="0.25">
      <c r="A74" s="55"/>
    </row>
    <row r="75" spans="1:17" x14ac:dyDescent="0.25">
      <c r="A75" s="354"/>
      <c r="B75" s="355"/>
      <c r="C75" s="355"/>
      <c r="D75" s="355"/>
    </row>
    <row r="76" spans="1:17" x14ac:dyDescent="0.25">
      <c r="A76" s="354"/>
      <c r="B76" s="355"/>
      <c r="C76" s="355"/>
      <c r="D76" s="355"/>
    </row>
    <row r="77" spans="1:17" x14ac:dyDescent="0.25">
      <c r="A77" s="356"/>
      <c r="B77" s="355"/>
      <c r="C77" s="355"/>
      <c r="D77" s="355"/>
    </row>
  </sheetData>
  <mergeCells count="21">
    <mergeCell ref="A63:Q63"/>
    <mergeCell ref="A64:Q64"/>
    <mergeCell ref="A65:Q65"/>
    <mergeCell ref="A33:A36"/>
    <mergeCell ref="A37:A40"/>
    <mergeCell ref="A41:A44"/>
    <mergeCell ref="A45:A48"/>
    <mergeCell ref="A51:A55"/>
    <mergeCell ref="A56:A59"/>
    <mergeCell ref="A30:Q30"/>
    <mergeCell ref="A1:Q1"/>
    <mergeCell ref="A2:Q2"/>
    <mergeCell ref="A3:Q3"/>
    <mergeCell ref="A6:A7"/>
    <mergeCell ref="A8:A9"/>
    <mergeCell ref="A10:A12"/>
    <mergeCell ref="A13:A17"/>
    <mergeCell ref="A19:A22"/>
    <mergeCell ref="A23:A24"/>
    <mergeCell ref="A28:Q28"/>
    <mergeCell ref="A29:Q2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94"/>
  <sheetViews>
    <sheetView zoomScale="80" zoomScaleNormal="80" workbookViewId="0">
      <selection activeCell="B34" sqref="B34"/>
    </sheetView>
  </sheetViews>
  <sheetFormatPr defaultColWidth="11.42578125" defaultRowHeight="15" x14ac:dyDescent="0.25"/>
  <cols>
    <col min="1" max="1" width="81.5703125" style="357" customWidth="1"/>
    <col min="2" max="2" width="60.42578125" style="357" customWidth="1"/>
    <col min="3" max="3" width="18.85546875" style="357" bestFit="1" customWidth="1"/>
    <col min="4" max="4" width="20.28515625" style="357" customWidth="1"/>
    <col min="5" max="5" width="15.42578125" style="357" bestFit="1" customWidth="1"/>
    <col min="6" max="6" width="15" style="357" bestFit="1" customWidth="1"/>
    <col min="7" max="7" width="12.7109375" style="357" bestFit="1" customWidth="1"/>
    <col min="8" max="8" width="15.42578125" style="357" bestFit="1" customWidth="1"/>
    <col min="9" max="9" width="48.5703125" style="357" customWidth="1"/>
    <col min="10" max="10" width="13.42578125" style="357" bestFit="1" customWidth="1"/>
    <col min="11" max="14" width="18.7109375" style="357" bestFit="1" customWidth="1"/>
    <col min="15" max="15" width="11.42578125" style="357"/>
    <col min="16" max="17" width="14" style="357" bestFit="1" customWidth="1"/>
    <col min="18" max="19" width="13" style="357" bestFit="1" customWidth="1"/>
    <col min="20" max="16384" width="11.42578125" style="357"/>
  </cols>
  <sheetData>
    <row r="1" spans="1:21" ht="21.75" customHeight="1" x14ac:dyDescent="0.25">
      <c r="A1" s="2107" t="s">
        <v>806</v>
      </c>
      <c r="B1" s="2108"/>
      <c r="C1" s="2108"/>
      <c r="D1" s="2108"/>
      <c r="E1" s="2108"/>
      <c r="F1" s="2108"/>
      <c r="G1" s="2108"/>
      <c r="H1" s="2109"/>
    </row>
    <row r="2" spans="1:21" ht="15.75" x14ac:dyDescent="0.25">
      <c r="A2" s="2110" t="s">
        <v>2456</v>
      </c>
      <c r="B2" s="2111"/>
      <c r="C2" s="2111"/>
      <c r="D2" s="2111"/>
      <c r="E2" s="2111"/>
      <c r="F2" s="2111"/>
      <c r="G2" s="2111"/>
      <c r="H2" s="2112"/>
    </row>
    <row r="3" spans="1:21" ht="23.25" customHeight="1" x14ac:dyDescent="0.25">
      <c r="A3" s="2110" t="s">
        <v>912</v>
      </c>
      <c r="B3" s="2111"/>
      <c r="C3" s="2111"/>
      <c r="D3" s="2111"/>
      <c r="E3" s="2111"/>
      <c r="F3" s="2111"/>
      <c r="G3" s="2111"/>
      <c r="H3" s="2112"/>
    </row>
    <row r="4" spans="1:21" ht="8.25" customHeight="1" x14ac:dyDescent="0.25">
      <c r="A4" s="1161"/>
      <c r="B4" s="358"/>
      <c r="C4" s="178"/>
      <c r="D4" s="178"/>
      <c r="E4" s="178"/>
      <c r="F4" s="178"/>
      <c r="G4" s="178"/>
      <c r="H4" s="179"/>
    </row>
    <row r="5" spans="1:21" ht="15.75" thickBot="1" x14ac:dyDescent="0.3">
      <c r="A5" s="2113" t="s">
        <v>781</v>
      </c>
      <c r="B5" s="2114" t="s">
        <v>782</v>
      </c>
      <c r="C5" s="2114" t="s">
        <v>1026</v>
      </c>
      <c r="D5" s="2114" t="s">
        <v>783</v>
      </c>
      <c r="E5" s="2115" t="s">
        <v>784</v>
      </c>
      <c r="F5" s="2115"/>
      <c r="G5" s="2115"/>
      <c r="H5" s="2116"/>
      <c r="J5" s="359"/>
      <c r="K5" s="359"/>
      <c r="L5" s="359"/>
      <c r="M5" s="359"/>
      <c r="N5" s="359"/>
      <c r="O5" s="359"/>
      <c r="P5" s="360"/>
      <c r="Q5" s="360"/>
      <c r="R5" s="360"/>
      <c r="S5" s="360"/>
      <c r="T5" s="360"/>
      <c r="U5" s="359"/>
    </row>
    <row r="6" spans="1:21" x14ac:dyDescent="0.25">
      <c r="A6" s="2113"/>
      <c r="B6" s="2114"/>
      <c r="C6" s="2114"/>
      <c r="D6" s="2114"/>
      <c r="E6" s="361" t="s">
        <v>785</v>
      </c>
      <c r="F6" s="361" t="s">
        <v>786</v>
      </c>
      <c r="G6" s="361" t="s">
        <v>787</v>
      </c>
      <c r="H6" s="362" t="s">
        <v>788</v>
      </c>
      <c r="I6" s="203"/>
      <c r="P6" s="360"/>
      <c r="Q6" s="360"/>
      <c r="R6" s="360"/>
      <c r="S6" s="360"/>
      <c r="T6" s="360"/>
      <c r="U6" s="359"/>
    </row>
    <row r="7" spans="1:21" x14ac:dyDescent="0.25">
      <c r="A7" s="2089" t="s">
        <v>808</v>
      </c>
      <c r="B7" s="2090"/>
      <c r="C7" s="2090"/>
      <c r="D7" s="2090"/>
      <c r="E7" s="2090"/>
      <c r="F7" s="2090"/>
      <c r="G7" s="2090"/>
      <c r="H7" s="2091"/>
      <c r="O7" s="359"/>
      <c r="P7" s="360"/>
      <c r="Q7" s="360"/>
      <c r="R7" s="360"/>
      <c r="S7" s="360"/>
      <c r="T7" s="360"/>
      <c r="U7" s="359"/>
    </row>
    <row r="8" spans="1:21" x14ac:dyDescent="0.25">
      <c r="A8" s="364" t="s">
        <v>809</v>
      </c>
      <c r="B8" s="1541" t="s">
        <v>229</v>
      </c>
      <c r="C8" s="1547">
        <v>684.79253114999995</v>
      </c>
      <c r="D8" s="1548">
        <v>4</v>
      </c>
      <c r="E8" s="1549">
        <v>5.1837000000000001E-2</v>
      </c>
      <c r="F8" s="1549">
        <v>3.6711000000000008E-2</v>
      </c>
      <c r="G8" s="1549">
        <v>3.4895000000000002E-2</v>
      </c>
      <c r="H8" s="1550">
        <v>3.4296E-2</v>
      </c>
      <c r="I8" s="1310"/>
      <c r="J8" s="1311"/>
      <c r="K8" s="1077"/>
      <c r="L8" s="1077"/>
      <c r="M8" s="1077"/>
      <c r="N8" s="1077"/>
      <c r="O8" s="359"/>
      <c r="P8" s="359">
        <v>1.0337594372486817E-3</v>
      </c>
      <c r="Q8" s="359">
        <v>1.0462704024314531E-3</v>
      </c>
      <c r="R8" s="359">
        <v>1.6886395617516582E-3</v>
      </c>
      <c r="S8" s="359">
        <v>1.7730354705729756E-3</v>
      </c>
      <c r="T8" s="359"/>
      <c r="U8" s="360"/>
    </row>
    <row r="9" spans="1:21" x14ac:dyDescent="0.25">
      <c r="A9" s="2094" t="s">
        <v>810</v>
      </c>
      <c r="B9" s="1416" t="s">
        <v>488</v>
      </c>
      <c r="C9" s="1547">
        <v>725.49896135000006</v>
      </c>
      <c r="D9" s="1548">
        <v>2</v>
      </c>
      <c r="E9" s="1549">
        <v>3.6946E-2</v>
      </c>
      <c r="F9" s="1549">
        <v>3.6188000000000005E-2</v>
      </c>
      <c r="G9" s="1549">
        <v>3.6759000000000007E-2</v>
      </c>
      <c r="H9" s="1550">
        <v>3.7565000000000001E-2</v>
      </c>
      <c r="I9" s="1310"/>
      <c r="J9" s="1311"/>
      <c r="K9" s="1077"/>
      <c r="L9" s="1077"/>
      <c r="M9" s="1077"/>
      <c r="N9" s="1077"/>
      <c r="O9" s="359"/>
      <c r="P9" s="359">
        <v>1.1061050891244884E-3</v>
      </c>
      <c r="Q9" s="359">
        <v>1.0034216990661199E-3</v>
      </c>
      <c r="R9" s="359">
        <v>1.1182126608318022E-3</v>
      </c>
      <c r="S9" s="359">
        <v>1.4914859668334625E-3</v>
      </c>
      <c r="T9" s="359"/>
      <c r="U9" s="360"/>
    </row>
    <row r="10" spans="1:21" x14ac:dyDescent="0.25">
      <c r="A10" s="2095"/>
      <c r="B10" s="370" t="s">
        <v>486</v>
      </c>
      <c r="C10" s="1551">
        <v>613.38187932000005</v>
      </c>
      <c r="D10" s="1552">
        <v>2</v>
      </c>
      <c r="E10" s="1553">
        <v>3.9296000000000005E-2</v>
      </c>
      <c r="F10" s="1553">
        <v>3.8785E-2</v>
      </c>
      <c r="G10" s="1553">
        <v>3.9253000000000003E-2</v>
      </c>
      <c r="H10" s="1554">
        <v>4.0324000000000006E-2</v>
      </c>
      <c r="I10" s="1310"/>
      <c r="J10" s="1311"/>
      <c r="K10" s="1077"/>
      <c r="L10" s="1077"/>
      <c r="M10" s="1077"/>
      <c r="N10" s="1077"/>
      <c r="O10" s="359"/>
      <c r="P10" s="359">
        <v>1.179687752668507E-3</v>
      </c>
      <c r="Q10" s="359">
        <v>1.575452383503428E-3</v>
      </c>
      <c r="R10" s="359">
        <v>1.6749595130818504E-3</v>
      </c>
      <c r="S10" s="359">
        <v>2.0330328437402644E-3</v>
      </c>
      <c r="T10" s="359"/>
      <c r="U10" s="360"/>
    </row>
    <row r="11" spans="1:21" x14ac:dyDescent="0.25">
      <c r="A11" s="2095"/>
      <c r="B11" s="370" t="s">
        <v>489</v>
      </c>
      <c r="C11" s="1551">
        <v>607.15047224</v>
      </c>
      <c r="D11" s="1552">
        <v>2</v>
      </c>
      <c r="E11" s="1553">
        <v>3.6679000000000003E-2</v>
      </c>
      <c r="F11" s="1553">
        <v>3.6188999999999999E-2</v>
      </c>
      <c r="G11" s="1553">
        <v>3.6988E-2</v>
      </c>
      <c r="H11" s="1554">
        <v>3.7303000000000003E-2</v>
      </c>
      <c r="I11" s="1310"/>
      <c r="J11" s="1311"/>
      <c r="K11" s="1077"/>
      <c r="L11" s="1077"/>
      <c r="M11" s="1077"/>
      <c r="N11" s="1077"/>
      <c r="O11" s="359"/>
      <c r="P11" s="359">
        <v>1.2486466717920286E-3</v>
      </c>
      <c r="Q11" s="359">
        <v>2.3759535031132287E-3</v>
      </c>
      <c r="R11" s="359">
        <v>1.7743979389380983E-3</v>
      </c>
      <c r="S11" s="359">
        <v>1.8962463402776306E-3</v>
      </c>
      <c r="T11" s="359"/>
      <c r="U11" s="360"/>
    </row>
    <row r="12" spans="1:21" x14ac:dyDescent="0.25">
      <c r="A12" s="2096"/>
      <c r="B12" s="1542" t="s">
        <v>487</v>
      </c>
      <c r="C12" s="1555">
        <v>1801.6570497</v>
      </c>
      <c r="D12" s="1556">
        <v>4</v>
      </c>
      <c r="E12" s="1557">
        <v>2.6929999999999999E-2</v>
      </c>
      <c r="F12" s="1557">
        <v>4.4642000000000001E-2</v>
      </c>
      <c r="G12" s="1557">
        <v>4.1713E-2</v>
      </c>
      <c r="H12" s="1558">
        <v>8.3507000000000012E-2</v>
      </c>
      <c r="I12" s="1310"/>
      <c r="J12" s="1311"/>
      <c r="K12" s="1077"/>
      <c r="L12" s="1077"/>
      <c r="M12" s="1077"/>
      <c r="N12" s="1077"/>
      <c r="O12" s="359"/>
      <c r="P12" s="359"/>
      <c r="Q12" s="359"/>
      <c r="R12" s="359"/>
      <c r="S12" s="359"/>
      <c r="T12" s="359"/>
      <c r="U12" s="360"/>
    </row>
    <row r="13" spans="1:21" x14ac:dyDescent="0.25">
      <c r="A13" s="367" t="s">
        <v>811</v>
      </c>
      <c r="B13" s="1543" t="s">
        <v>372</v>
      </c>
      <c r="C13" s="1551">
        <v>1035.4180294600001</v>
      </c>
      <c r="D13" s="1552">
        <v>2</v>
      </c>
      <c r="E13" s="1553">
        <v>3.7278000000000006E-2</v>
      </c>
      <c r="F13" s="1553">
        <v>3.7598000000000006E-2</v>
      </c>
      <c r="G13" s="1553">
        <v>4.2279000000000004E-2</v>
      </c>
      <c r="H13" s="1554">
        <v>4.7406000000000004E-2</v>
      </c>
      <c r="I13" s="1310"/>
      <c r="J13" s="1311"/>
      <c r="K13" s="1077"/>
      <c r="L13" s="1077"/>
      <c r="M13" s="1077"/>
      <c r="N13" s="1077"/>
      <c r="O13" s="359"/>
      <c r="P13" s="359"/>
      <c r="Q13" s="359"/>
      <c r="R13" s="359"/>
      <c r="S13" s="359"/>
      <c r="T13" s="359"/>
      <c r="U13" s="360"/>
    </row>
    <row r="14" spans="1:21" x14ac:dyDescent="0.25">
      <c r="A14" s="2097" t="s">
        <v>792</v>
      </c>
      <c r="B14" s="1416" t="s">
        <v>29</v>
      </c>
      <c r="C14" s="1547">
        <v>564.18238660999998</v>
      </c>
      <c r="D14" s="1548">
        <v>2</v>
      </c>
      <c r="E14" s="1549">
        <v>2.333E-3</v>
      </c>
      <c r="F14" s="1549">
        <v>2.5752000000000001E-2</v>
      </c>
      <c r="G14" s="1549">
        <v>2.6260000000000003E-3</v>
      </c>
      <c r="H14" s="1550">
        <v>-8.6510000000000007E-3</v>
      </c>
      <c r="I14" s="1310"/>
      <c r="J14" s="1311"/>
      <c r="K14" s="1077"/>
      <c r="L14" s="1077"/>
      <c r="M14" s="1077"/>
      <c r="N14" s="1077"/>
      <c r="O14" s="359"/>
      <c r="P14" s="359">
        <v>4.8831242931459003E-4</v>
      </c>
      <c r="Q14" s="359">
        <v>6.9456271319145871E-4</v>
      </c>
      <c r="R14" s="359">
        <v>5.5322727462903695E-4</v>
      </c>
      <c r="S14" s="359">
        <v>7.6268072127699468E-4</v>
      </c>
      <c r="T14" s="359"/>
      <c r="U14" s="360"/>
    </row>
    <row r="15" spans="1:21" x14ac:dyDescent="0.25">
      <c r="A15" s="2095"/>
      <c r="B15" s="370" t="s">
        <v>373</v>
      </c>
      <c r="C15" s="1551">
        <v>665.78743913999995</v>
      </c>
      <c r="D15" s="1552">
        <v>2</v>
      </c>
      <c r="E15" s="1553">
        <v>4.2113999999999999E-2</v>
      </c>
      <c r="F15" s="1553">
        <v>5.5635999999999998E-2</v>
      </c>
      <c r="G15" s="1553">
        <v>4.4867000000000004E-2</v>
      </c>
      <c r="H15" s="1554">
        <v>4.3813000000000005E-2</v>
      </c>
      <c r="I15" s="1310"/>
      <c r="J15" s="1311"/>
      <c r="K15" s="1077"/>
      <c r="L15" s="1077"/>
      <c r="M15" s="1077"/>
      <c r="N15" s="1077"/>
      <c r="O15" s="359"/>
      <c r="P15" s="359"/>
      <c r="Q15" s="359"/>
      <c r="R15" s="359"/>
      <c r="S15" s="359"/>
      <c r="T15" s="359"/>
      <c r="U15" s="360"/>
    </row>
    <row r="16" spans="1:21" x14ac:dyDescent="0.25">
      <c r="A16" s="2095"/>
      <c r="B16" s="370" t="s">
        <v>386</v>
      </c>
      <c r="C16" s="1551">
        <v>658.38364948000003</v>
      </c>
      <c r="D16" s="1552">
        <v>2</v>
      </c>
      <c r="E16" s="1553">
        <v>4.5322000000000001E-2</v>
      </c>
      <c r="F16" s="1553">
        <v>4.2108000000000007E-2</v>
      </c>
      <c r="G16" s="1553">
        <v>4.0295000000000004E-2</v>
      </c>
      <c r="H16" s="1554">
        <v>4.0785000000000002E-2</v>
      </c>
      <c r="I16" s="1310"/>
      <c r="J16" s="1311"/>
      <c r="K16" s="1077"/>
      <c r="L16" s="1077"/>
      <c r="M16" s="1077"/>
      <c r="N16" s="1077"/>
      <c r="O16" s="359"/>
      <c r="P16" s="359"/>
      <c r="Q16" s="359"/>
      <c r="R16" s="359"/>
      <c r="S16" s="359"/>
      <c r="T16" s="359"/>
      <c r="U16" s="360"/>
    </row>
    <row r="17" spans="1:21" x14ac:dyDescent="0.25">
      <c r="A17" s="2096"/>
      <c r="B17" s="1544" t="s">
        <v>1027</v>
      </c>
      <c r="C17" s="1555">
        <v>394.68753930999998</v>
      </c>
      <c r="D17" s="1556">
        <v>3</v>
      </c>
      <c r="E17" s="1557">
        <v>4.1849000000000004E-2</v>
      </c>
      <c r="F17" s="1557">
        <v>4.2503000000000006E-2</v>
      </c>
      <c r="G17" s="1557">
        <v>4.1621000000000005E-2</v>
      </c>
      <c r="H17" s="1558">
        <v>3.9642000000000004E-2</v>
      </c>
      <c r="I17" s="1310"/>
      <c r="J17" s="1311"/>
      <c r="K17" s="1077"/>
      <c r="L17" s="1077"/>
      <c r="M17" s="1077"/>
      <c r="N17" s="1077"/>
      <c r="O17" s="359"/>
      <c r="P17" s="359">
        <v>8.875743504596959E-4</v>
      </c>
      <c r="Q17" s="359">
        <v>1.1893477180448296E-3</v>
      </c>
      <c r="R17" s="359">
        <v>1.0087758361232001E-3</v>
      </c>
      <c r="S17" s="359">
        <v>1.1747035941009241E-3</v>
      </c>
      <c r="T17" s="359"/>
      <c r="U17" s="360"/>
    </row>
    <row r="18" spans="1:21" x14ac:dyDescent="0.25">
      <c r="A18" s="368" t="s">
        <v>812</v>
      </c>
      <c r="B18" s="1544" t="s">
        <v>216</v>
      </c>
      <c r="C18" s="1551">
        <v>680.31522128999995</v>
      </c>
      <c r="D18" s="1552">
        <v>2</v>
      </c>
      <c r="E18" s="1553">
        <v>2.8070000000000005E-2</v>
      </c>
      <c r="F18" s="1553">
        <v>5.5583E-2</v>
      </c>
      <c r="G18" s="1553">
        <v>4.4199000000000002E-2</v>
      </c>
      <c r="H18" s="1554">
        <v>9.5485E-2</v>
      </c>
      <c r="I18" s="1310"/>
      <c r="J18" s="1311"/>
      <c r="K18" s="1077"/>
      <c r="L18" s="1077"/>
      <c r="M18" s="1077"/>
      <c r="N18" s="1077"/>
      <c r="O18" s="359"/>
      <c r="P18" s="359">
        <v>5.588231953959071E-4</v>
      </c>
      <c r="Q18" s="359">
        <v>4.7753893282760542E-4</v>
      </c>
      <c r="R18" s="359">
        <v>5.1105126007309077E-4</v>
      </c>
      <c r="S18" s="359">
        <v>5.8547656553246876E-4</v>
      </c>
      <c r="T18" s="359"/>
      <c r="U18" s="360"/>
    </row>
    <row r="19" spans="1:21" x14ac:dyDescent="0.25">
      <c r="A19" s="364" t="s">
        <v>813</v>
      </c>
      <c r="B19" s="1545" t="s">
        <v>302</v>
      </c>
      <c r="C19" s="1559">
        <v>518.61389981000002</v>
      </c>
      <c r="D19" s="1560">
        <v>3</v>
      </c>
      <c r="E19" s="1561">
        <v>4.7750000000000006E-3</v>
      </c>
      <c r="F19" s="1561">
        <v>-3.8929999999999999E-2</v>
      </c>
      <c r="G19" s="1561">
        <v>-3.8684000000000003E-2</v>
      </c>
      <c r="H19" s="1562">
        <v>1.6195000000000001E-2</v>
      </c>
      <c r="I19" s="1310"/>
      <c r="J19" s="1311"/>
      <c r="K19" s="1077"/>
      <c r="L19" s="1077"/>
      <c r="M19" s="1077"/>
      <c r="N19" s="1077"/>
      <c r="O19" s="359"/>
      <c r="P19" s="359">
        <v>-9.1826530292554007E-5</v>
      </c>
      <c r="Q19" s="359">
        <v>-8.148848416146214E-4</v>
      </c>
      <c r="R19" s="359">
        <v>-2.3618226675540242E-4</v>
      </c>
      <c r="S19" s="359">
        <v>0</v>
      </c>
      <c r="T19" s="359"/>
      <c r="U19" s="360"/>
    </row>
    <row r="20" spans="1:21" x14ac:dyDescent="0.25">
      <c r="A20" s="2097" t="s">
        <v>794</v>
      </c>
      <c r="B20" s="369" t="s">
        <v>1928</v>
      </c>
      <c r="C20" s="1547">
        <v>979.81212096000002</v>
      </c>
      <c r="D20" s="1548">
        <v>2</v>
      </c>
      <c r="E20" s="1549">
        <v>-6.7642000000000008E-2</v>
      </c>
      <c r="F20" s="1549">
        <v>-1.1010000000000001E-2</v>
      </c>
      <c r="G20" s="1549">
        <v>-3.0237E-2</v>
      </c>
      <c r="H20" s="1550">
        <v>1.7960000000000001E-3</v>
      </c>
      <c r="I20" s="1310"/>
      <c r="J20" s="1311"/>
      <c r="K20" s="1077"/>
      <c r="L20" s="1077"/>
      <c r="M20" s="1077"/>
      <c r="N20" s="1077"/>
      <c r="O20" s="359"/>
      <c r="P20" s="359"/>
      <c r="Q20" s="359"/>
      <c r="R20" s="359"/>
      <c r="S20" s="359"/>
      <c r="T20" s="359"/>
      <c r="U20" s="360"/>
    </row>
    <row r="21" spans="1:21" x14ac:dyDescent="0.25">
      <c r="A21" s="2095"/>
      <c r="B21" s="370" t="s">
        <v>1929</v>
      </c>
      <c r="C21" s="1551">
        <v>532.89481157</v>
      </c>
      <c r="D21" s="1552">
        <v>1</v>
      </c>
      <c r="E21" s="1553">
        <v>-0.12634500000000001</v>
      </c>
      <c r="F21" s="1553">
        <v>-3.9577000000000001E-2</v>
      </c>
      <c r="G21" s="1553">
        <v>-2.5570000000000002E-3</v>
      </c>
      <c r="H21" s="1554">
        <v>1.9764E-2</v>
      </c>
      <c r="I21" s="1310"/>
      <c r="J21" s="1311"/>
      <c r="K21" s="1077"/>
      <c r="L21" s="1077"/>
      <c r="M21" s="1077"/>
      <c r="N21" s="1077"/>
      <c r="O21" s="359"/>
      <c r="P21" s="359">
        <v>6.5069429298191732E-5</v>
      </c>
      <c r="Q21" s="359">
        <v>1.0649460243480247E-3</v>
      </c>
      <c r="R21" s="359">
        <v>1.0300103974656913E-3</v>
      </c>
      <c r="S21" s="359">
        <v>-7.63973275507777E-4</v>
      </c>
      <c r="T21" s="359"/>
      <c r="U21" s="360"/>
    </row>
    <row r="22" spans="1:21" x14ac:dyDescent="0.25">
      <c r="A22" s="2096"/>
      <c r="B22" s="370" t="s">
        <v>1930</v>
      </c>
      <c r="C22" s="1555">
        <v>1843.2882282400001</v>
      </c>
      <c r="D22" s="1556">
        <v>4</v>
      </c>
      <c r="E22" s="1557">
        <v>-0.246249</v>
      </c>
      <c r="F22" s="1557">
        <v>-8.8802000000000006E-2</v>
      </c>
      <c r="G22" s="1557">
        <v>-3.2057000000000002E-2</v>
      </c>
      <c r="H22" s="1558">
        <v>4.973E-3</v>
      </c>
      <c r="I22" s="1310"/>
      <c r="J22" s="1311"/>
      <c r="K22" s="1077"/>
      <c r="L22" s="1077"/>
      <c r="M22" s="1077"/>
      <c r="N22" s="1077"/>
      <c r="O22" s="359"/>
      <c r="P22" s="359">
        <v>1.7798861199623569E-3</v>
      </c>
      <c r="Q22" s="359">
        <v>1.9203797898099545E-3</v>
      </c>
      <c r="R22" s="359">
        <v>7.8034773471158999E-4</v>
      </c>
      <c r="S22" s="359">
        <v>1.212184835917681E-3</v>
      </c>
      <c r="T22" s="359"/>
      <c r="U22" s="360"/>
    </row>
    <row r="23" spans="1:21" x14ac:dyDescent="0.25">
      <c r="A23" s="2098" t="s">
        <v>795</v>
      </c>
      <c r="B23" s="1416" t="s">
        <v>387</v>
      </c>
      <c r="C23" s="1551">
        <v>767.00212474</v>
      </c>
      <c r="D23" s="1552">
        <v>4</v>
      </c>
      <c r="E23" s="1553">
        <v>3.1643000000000004E-2</v>
      </c>
      <c r="F23" s="1553">
        <v>2.9610000000000001E-2</v>
      </c>
      <c r="G23" s="1553">
        <v>3.5021000000000004E-2</v>
      </c>
      <c r="H23" s="1554">
        <v>4.3608000000000001E-2</v>
      </c>
      <c r="I23" s="1310"/>
      <c r="J23" s="1311"/>
      <c r="K23" s="1077"/>
      <c r="L23" s="1077"/>
      <c r="M23" s="1077"/>
      <c r="N23" s="1077"/>
      <c r="O23" s="359"/>
      <c r="P23" s="359"/>
      <c r="Q23" s="359"/>
      <c r="R23" s="359"/>
      <c r="S23" s="359"/>
      <c r="T23" s="359"/>
      <c r="U23" s="360"/>
    </row>
    <row r="24" spans="1:21" x14ac:dyDescent="0.25">
      <c r="A24" s="2099"/>
      <c r="B24" s="1417" t="s">
        <v>1028</v>
      </c>
      <c r="C24" s="1551">
        <v>207.28195386000002</v>
      </c>
      <c r="D24" s="1552">
        <v>3</v>
      </c>
      <c r="E24" s="1553">
        <v>2.9747000000000003E-2</v>
      </c>
      <c r="F24" s="1553">
        <v>3.0149000000000002E-2</v>
      </c>
      <c r="G24" s="1553">
        <v>2.9392000000000001E-2</v>
      </c>
      <c r="H24" s="1554">
        <v>3.0147000000000004E-2</v>
      </c>
      <c r="I24" s="1310"/>
      <c r="J24" s="1311"/>
      <c r="K24" s="1077"/>
      <c r="L24" s="1077"/>
      <c r="M24" s="1077"/>
      <c r="N24" s="1077"/>
      <c r="O24" s="359"/>
      <c r="P24" s="359">
        <v>3.1329568797702888E-3</v>
      </c>
      <c r="Q24" s="359">
        <v>5.6526709870396647E-3</v>
      </c>
      <c r="R24" s="359">
        <v>7.662144909771163E-3</v>
      </c>
      <c r="S24" s="359">
        <v>6.0203805494462442E-3</v>
      </c>
      <c r="T24" s="359"/>
      <c r="U24" s="360"/>
    </row>
    <row r="25" spans="1:21" x14ac:dyDescent="0.25">
      <c r="A25" s="2100" t="s">
        <v>814</v>
      </c>
      <c r="B25" s="1416" t="s">
        <v>1029</v>
      </c>
      <c r="C25" s="1671">
        <v>257.92604577000003</v>
      </c>
      <c r="D25" s="1548">
        <v>3</v>
      </c>
      <c r="E25" s="1549">
        <v>1.0901650000000001</v>
      </c>
      <c r="F25" s="1549">
        <v>0.36338799999999999</v>
      </c>
      <c r="G25" s="1549">
        <v>0.18169399999999999</v>
      </c>
      <c r="H25" s="1550">
        <v>9.0846999999999997E-2</v>
      </c>
      <c r="I25" s="1310"/>
      <c r="J25" s="1311"/>
      <c r="K25" s="1077"/>
      <c r="L25" s="1077"/>
      <c r="M25" s="1077"/>
      <c r="N25" s="1077"/>
      <c r="O25" s="359"/>
      <c r="P25" s="359">
        <v>9.7907999783468564E-4</v>
      </c>
      <c r="Q25" s="359">
        <v>9.5670218077773645E-4</v>
      </c>
      <c r="R25" s="359">
        <v>9.1098981580982666E-4</v>
      </c>
      <c r="S25" s="359">
        <v>0</v>
      </c>
      <c r="T25" s="359"/>
      <c r="U25" s="360"/>
    </row>
    <row r="26" spans="1:21" ht="17.25" customHeight="1" x14ac:dyDescent="0.25">
      <c r="A26" s="2101"/>
      <c r="B26" s="370" t="s">
        <v>1030</v>
      </c>
      <c r="C26" s="1672"/>
      <c r="D26" s="1556">
        <v>3</v>
      </c>
      <c r="E26" s="1557">
        <v>0.39413999999999999</v>
      </c>
      <c r="F26" s="1557">
        <v>0.19597400000000001</v>
      </c>
      <c r="G26" s="1557">
        <v>8.7600000000000011E-2</v>
      </c>
      <c r="H26" s="1558">
        <v>4.8878999999999999E-2</v>
      </c>
      <c r="I26" s="1310"/>
      <c r="J26" s="1311"/>
      <c r="K26" s="1077"/>
      <c r="L26" s="1077"/>
      <c r="M26" s="1077"/>
      <c r="N26" s="1077"/>
      <c r="O26" s="359"/>
      <c r="P26" s="359">
        <v>7.2121212962618217E-3</v>
      </c>
      <c r="Q26" s="359">
        <v>2.7857352140312312E-3</v>
      </c>
      <c r="R26" s="359">
        <v>5.9537470495875649E-4</v>
      </c>
      <c r="S26" s="359">
        <v>0</v>
      </c>
      <c r="T26" s="359"/>
      <c r="U26" s="360"/>
    </row>
    <row r="27" spans="1:21" ht="17.25" customHeight="1" x14ac:dyDescent="0.25">
      <c r="A27" s="2098" t="s">
        <v>791</v>
      </c>
      <c r="B27" s="1543" t="s">
        <v>231</v>
      </c>
      <c r="C27" s="1551">
        <v>495.87500368999997</v>
      </c>
      <c r="D27" s="1552">
        <v>4</v>
      </c>
      <c r="E27" s="1553">
        <v>4.9017000000000005E-2</v>
      </c>
      <c r="F27" s="1553">
        <v>4.4974000000000007E-2</v>
      </c>
      <c r="G27" s="1553">
        <v>4.3648000000000006E-2</v>
      </c>
      <c r="H27" s="1554">
        <v>4.3973000000000005E-2</v>
      </c>
      <c r="I27" s="1310"/>
      <c r="J27" s="1311"/>
      <c r="K27" s="1077"/>
      <c r="L27" s="1077"/>
      <c r="M27" s="1077"/>
      <c r="N27" s="1077"/>
      <c r="O27" s="359"/>
      <c r="P27" s="359"/>
      <c r="Q27" s="359"/>
      <c r="R27" s="359"/>
      <c r="S27" s="359"/>
      <c r="T27" s="359"/>
      <c r="U27" s="360"/>
    </row>
    <row r="28" spans="1:21" ht="14.25" customHeight="1" x14ac:dyDescent="0.25">
      <c r="A28" s="2102"/>
      <c r="B28" s="370" t="s">
        <v>1031</v>
      </c>
      <c r="C28" s="1671">
        <v>432.58965007</v>
      </c>
      <c r="D28" s="1548">
        <v>5</v>
      </c>
      <c r="E28" s="1549">
        <v>5.8459000000000004E-2</v>
      </c>
      <c r="F28" s="1549">
        <v>5.5269000000000006E-2</v>
      </c>
      <c r="G28" s="1549">
        <v>5.4120000000000001E-2</v>
      </c>
      <c r="H28" s="1550">
        <v>5.4025000000000011E-2</v>
      </c>
      <c r="I28" s="1310"/>
      <c r="J28" s="1311"/>
      <c r="K28" s="1077"/>
      <c r="L28" s="1077"/>
      <c r="M28" s="1077"/>
      <c r="N28" s="1077"/>
      <c r="O28" s="359"/>
      <c r="P28" s="359">
        <v>-3.6294301179015166E-4</v>
      </c>
      <c r="Q28" s="359">
        <v>8.0319274605073775E-5</v>
      </c>
      <c r="R28" s="359">
        <v>1.3756296805667078E-4</v>
      </c>
      <c r="S28" s="359">
        <v>4.7241091531760604E-4</v>
      </c>
      <c r="T28" s="359"/>
      <c r="U28" s="360"/>
    </row>
    <row r="29" spans="1:21" ht="14.25" customHeight="1" x14ac:dyDescent="0.25">
      <c r="A29" s="2099"/>
      <c r="B29" s="1542" t="s">
        <v>1032</v>
      </c>
      <c r="C29" s="1672"/>
      <c r="D29" s="1556">
        <v>2</v>
      </c>
      <c r="E29" s="1557">
        <v>0.11358000000000001</v>
      </c>
      <c r="F29" s="1557">
        <v>0.11816700000000001</v>
      </c>
      <c r="G29" s="1557">
        <v>0.12699400000000002</v>
      </c>
      <c r="H29" s="1558">
        <v>0.13719700000000001</v>
      </c>
      <c r="I29" s="1310"/>
      <c r="J29" s="1311"/>
      <c r="K29" s="1077"/>
      <c r="L29" s="1077"/>
      <c r="M29" s="1077"/>
      <c r="N29" s="1077"/>
      <c r="O29" s="359"/>
      <c r="P29" s="359">
        <v>8.6926033171117216E-4</v>
      </c>
      <c r="Q29" s="359">
        <v>3.1849628106524354E-4</v>
      </c>
      <c r="R29" s="359">
        <v>5.9260969501178545E-4</v>
      </c>
      <c r="S29" s="359">
        <v>8.2164946744308124E-4</v>
      </c>
      <c r="T29" s="359"/>
      <c r="U29" s="360"/>
    </row>
    <row r="30" spans="1:21" x14ac:dyDescent="0.25">
      <c r="A30" s="371" t="s">
        <v>1033</v>
      </c>
      <c r="B30" s="1543" t="s">
        <v>1034</v>
      </c>
      <c r="C30" s="1551">
        <v>306.24392583999997</v>
      </c>
      <c r="D30" s="1552">
        <v>2</v>
      </c>
      <c r="E30" s="1553">
        <v>4.3137000000000002E-2</v>
      </c>
      <c r="F30" s="1553">
        <v>3.7972000000000006E-2</v>
      </c>
      <c r="G30" s="1553">
        <v>4.1668000000000004E-2</v>
      </c>
      <c r="H30" s="1554">
        <v>4.2366000000000008E-2</v>
      </c>
      <c r="I30" s="1310"/>
      <c r="J30" s="1311"/>
      <c r="K30" s="1077"/>
      <c r="L30" s="1077"/>
      <c r="M30" s="1077"/>
      <c r="N30" s="1077"/>
      <c r="O30" s="359"/>
      <c r="P30" s="359"/>
      <c r="Q30" s="359"/>
      <c r="R30" s="359"/>
      <c r="S30" s="359"/>
      <c r="T30" s="359"/>
      <c r="U30" s="359"/>
    </row>
    <row r="31" spans="1:21" x14ac:dyDescent="0.25">
      <c r="A31" s="2103" t="s">
        <v>796</v>
      </c>
      <c r="B31" s="1546" t="s">
        <v>1244</v>
      </c>
      <c r="C31" s="1547">
        <v>3.0877856800000001</v>
      </c>
      <c r="D31" s="1548">
        <v>6</v>
      </c>
      <c r="E31" s="1549">
        <v>-0.27164199999999999</v>
      </c>
      <c r="F31" s="1549">
        <v>-8.456000000000001E-2</v>
      </c>
      <c r="G31" s="1549">
        <v>-4.4159000000000004E-2</v>
      </c>
      <c r="H31" s="1550">
        <v>-0.393654</v>
      </c>
      <c r="I31" s="1310"/>
      <c r="J31" s="1311"/>
      <c r="K31" s="1077"/>
      <c r="L31" s="1077"/>
      <c r="M31" s="1077"/>
      <c r="N31" s="1077"/>
      <c r="O31" s="359"/>
      <c r="P31" s="359"/>
      <c r="Q31" s="359"/>
      <c r="R31" s="359"/>
      <c r="S31" s="359"/>
      <c r="T31" s="359"/>
      <c r="U31" s="359"/>
    </row>
    <row r="32" spans="1:21" ht="18" customHeight="1" x14ac:dyDescent="0.25">
      <c r="A32" s="2104"/>
      <c r="B32" s="1546" t="s">
        <v>1245</v>
      </c>
      <c r="C32" s="1555">
        <v>0.80962935999999996</v>
      </c>
      <c r="D32" s="1556">
        <v>4</v>
      </c>
      <c r="E32" s="1557">
        <v>2.8067000000000005E-2</v>
      </c>
      <c r="F32" s="1557">
        <v>4.2712000000000007E-2</v>
      </c>
      <c r="G32" s="1557">
        <v>1.8546E-2</v>
      </c>
      <c r="H32" s="1558">
        <v>7.7240000000000008E-3</v>
      </c>
      <c r="I32" s="1310"/>
      <c r="J32" s="1311"/>
      <c r="K32" s="1077"/>
      <c r="L32" s="1077"/>
      <c r="M32" s="1077"/>
      <c r="N32" s="1077"/>
      <c r="O32" s="359"/>
      <c r="P32" s="359"/>
      <c r="Q32" s="359"/>
      <c r="R32" s="359"/>
      <c r="S32" s="359"/>
      <c r="T32" s="359"/>
      <c r="U32" s="359"/>
    </row>
    <row r="33" spans="1:21" ht="20.25" customHeight="1" x14ac:dyDescent="0.25">
      <c r="A33" s="2105" t="s">
        <v>793</v>
      </c>
      <c r="B33" s="1678" t="s">
        <v>1648</v>
      </c>
      <c r="C33" s="1677">
        <v>79.652102299999996</v>
      </c>
      <c r="D33" s="1552">
        <v>3</v>
      </c>
      <c r="E33" s="1553">
        <v>7.0102999999999999E-2</v>
      </c>
      <c r="F33" s="1553">
        <v>6.7262000000000002E-2</v>
      </c>
      <c r="G33" s="1553">
        <v>6.4123000000000013E-2</v>
      </c>
      <c r="H33" s="1554">
        <v>9.3189000000000008E-2</v>
      </c>
      <c r="I33" s="1310"/>
      <c r="J33" s="1311"/>
      <c r="K33" s="1077"/>
      <c r="L33" s="1077"/>
      <c r="M33" s="1077"/>
      <c r="N33" s="1077"/>
      <c r="O33" s="359"/>
      <c r="P33" s="359"/>
      <c r="Q33" s="359"/>
      <c r="R33" s="359"/>
      <c r="S33" s="359"/>
      <c r="T33" s="359"/>
      <c r="U33" s="359"/>
    </row>
    <row r="34" spans="1:21" ht="20.25" customHeight="1" x14ac:dyDescent="0.25">
      <c r="A34" s="2106"/>
      <c r="B34" s="1675" t="s">
        <v>1649</v>
      </c>
      <c r="C34" s="1676"/>
      <c r="D34" s="1552">
        <v>2</v>
      </c>
      <c r="E34" s="1553">
        <v>4.5550000000000007E-2</v>
      </c>
      <c r="F34" s="1553">
        <v>4.2153000000000003E-2</v>
      </c>
      <c r="G34" s="1553">
        <v>3.8279000000000007E-2</v>
      </c>
      <c r="H34" s="1554">
        <v>7.4886000000000008E-2</v>
      </c>
      <c r="I34" s="1310"/>
      <c r="J34" s="1311"/>
      <c r="K34" s="1077"/>
      <c r="L34" s="1077"/>
      <c r="M34" s="1077"/>
      <c r="N34" s="1077"/>
      <c r="O34" s="359"/>
      <c r="P34" s="359"/>
      <c r="Q34" s="359"/>
      <c r="R34" s="359"/>
      <c r="S34" s="359"/>
      <c r="T34" s="359"/>
      <c r="U34" s="359"/>
    </row>
    <row r="35" spans="1:21" ht="20.25" customHeight="1" x14ac:dyDescent="0.25">
      <c r="A35" s="2106"/>
      <c r="B35" s="1679" t="s">
        <v>2293</v>
      </c>
      <c r="C35" s="1670">
        <v>212.67976041</v>
      </c>
      <c r="D35" s="1552">
        <v>3</v>
      </c>
      <c r="E35" s="1553">
        <v>3.9895000000000007E-2</v>
      </c>
      <c r="F35" s="1553">
        <v>3.9727000000000005E-2</v>
      </c>
      <c r="G35" s="1553">
        <v>0</v>
      </c>
      <c r="H35" s="1553">
        <v>0</v>
      </c>
      <c r="I35" s="1310"/>
      <c r="J35" s="1311"/>
      <c r="K35" s="1077"/>
      <c r="L35" s="1077"/>
      <c r="M35" s="1077"/>
      <c r="N35" s="1077"/>
      <c r="O35" s="359"/>
      <c r="P35" s="359"/>
      <c r="Q35" s="359"/>
      <c r="R35" s="359"/>
      <c r="S35" s="359"/>
      <c r="T35" s="359"/>
      <c r="U35" s="359"/>
    </row>
    <row r="36" spans="1:21" ht="15.75" thickBot="1" x14ac:dyDescent="0.3">
      <c r="A36" s="2092" t="s">
        <v>815</v>
      </c>
      <c r="B36" s="2093"/>
      <c r="C36" s="1162">
        <f>SUM(C8:C35)</f>
        <v>15069.012201349999</v>
      </c>
      <c r="D36" s="1163">
        <f>SUM(D8:D35)</f>
        <v>81</v>
      </c>
      <c r="E36" s="1164"/>
      <c r="F36" s="1164"/>
      <c r="G36" s="1164"/>
      <c r="H36" s="1165"/>
      <c r="I36" s="372"/>
      <c r="J36" s="597"/>
      <c r="K36" s="597"/>
      <c r="L36" s="373">
        <v>9095391273.3800011</v>
      </c>
      <c r="M36" s="373">
        <v>8961747215.7400017</v>
      </c>
      <c r="N36" s="373">
        <v>8003255869.749999</v>
      </c>
      <c r="O36" s="359"/>
      <c r="P36" s="359"/>
      <c r="Q36" s="359"/>
      <c r="R36" s="359"/>
      <c r="S36" s="359"/>
      <c r="T36" s="359"/>
      <c r="U36" s="359"/>
    </row>
    <row r="37" spans="1:21" ht="15.75" thickBot="1" x14ac:dyDescent="0.3">
      <c r="A37" s="2084" t="s">
        <v>816</v>
      </c>
      <c r="B37" s="2085"/>
      <c r="C37" s="2085"/>
      <c r="D37" s="2085"/>
      <c r="E37" s="598">
        <v>1.563595028237471E-2</v>
      </c>
      <c r="F37" s="598">
        <v>2.7385998007633597E-2</v>
      </c>
      <c r="G37" s="598">
        <v>2.7366636462555768E-2</v>
      </c>
      <c r="H37" s="599">
        <v>4.1964068653482969E-2</v>
      </c>
      <c r="I37" s="363"/>
      <c r="J37" s="597"/>
      <c r="K37" s="597"/>
      <c r="L37" s="366"/>
      <c r="M37" s="366"/>
      <c r="N37" s="366"/>
      <c r="O37" s="359"/>
      <c r="P37" s="359"/>
      <c r="Q37" s="359"/>
      <c r="R37" s="359"/>
      <c r="S37" s="359"/>
      <c r="T37" s="359"/>
      <c r="U37" s="359"/>
    </row>
    <row r="38" spans="1:21" ht="3.75" customHeight="1" x14ac:dyDescent="0.25">
      <c r="A38" s="2086"/>
      <c r="B38" s="2087"/>
      <c r="C38" s="2087"/>
      <c r="D38" s="2087"/>
      <c r="E38" s="2087"/>
      <c r="F38" s="2087"/>
      <c r="G38" s="2087"/>
      <c r="H38" s="2088"/>
      <c r="I38" s="363"/>
      <c r="J38" s="359"/>
      <c r="K38" s="366"/>
      <c r="L38" s="366"/>
      <c r="M38" s="366"/>
      <c r="N38" s="366"/>
      <c r="O38" s="359"/>
      <c r="P38" s="359"/>
      <c r="Q38" s="359"/>
      <c r="R38" s="359"/>
      <c r="S38" s="359"/>
      <c r="T38" s="359"/>
      <c r="U38" s="359"/>
    </row>
    <row r="39" spans="1:21" x14ac:dyDescent="0.25">
      <c r="A39" s="2089" t="s">
        <v>817</v>
      </c>
      <c r="B39" s="2090"/>
      <c r="C39" s="2090"/>
      <c r="D39" s="2090"/>
      <c r="E39" s="2090"/>
      <c r="F39" s="2090"/>
      <c r="G39" s="2090"/>
      <c r="H39" s="2091"/>
      <c r="I39" s="363"/>
      <c r="J39" s="359"/>
      <c r="K39" s="366"/>
      <c r="L39" s="366"/>
      <c r="M39" s="366"/>
      <c r="N39" s="366"/>
      <c r="O39" s="359"/>
      <c r="P39" s="359"/>
      <c r="Q39" s="359"/>
      <c r="R39" s="359"/>
      <c r="S39" s="359"/>
      <c r="T39" s="359"/>
      <c r="U39" s="359"/>
    </row>
    <row r="40" spans="1:21" x14ac:dyDescent="0.25">
      <c r="A40" s="374" t="s">
        <v>790</v>
      </c>
      <c r="B40" s="375" t="s">
        <v>1035</v>
      </c>
      <c r="C40" s="1413">
        <v>818.50248548320008</v>
      </c>
      <c r="D40" s="1414">
        <v>2</v>
      </c>
      <c r="E40" s="1415">
        <v>2.7860000000000003E-3</v>
      </c>
      <c r="F40" s="1415">
        <v>2.2890000000000002E-3</v>
      </c>
      <c r="G40" s="1415">
        <v>2.6270000000000004E-3</v>
      </c>
      <c r="H40" s="1415">
        <v>3.9659000000000007E-2</v>
      </c>
      <c r="I40" s="365"/>
      <c r="J40" s="273"/>
      <c r="K40" s="359">
        <v>105330398.06</v>
      </c>
      <c r="L40" s="359">
        <v>105330398.06</v>
      </c>
      <c r="M40" s="359">
        <v>105330398.06</v>
      </c>
      <c r="N40" s="359">
        <v>105330398.06</v>
      </c>
      <c r="O40" s="359"/>
      <c r="P40" s="359">
        <v>7.692008822599382E-3</v>
      </c>
      <c r="Q40" s="359">
        <v>1.8166224185210255E-2</v>
      </c>
      <c r="R40" s="359">
        <v>2.0111024620592135E-2</v>
      </c>
      <c r="S40" s="359">
        <v>4.4278069084115433E-3</v>
      </c>
      <c r="T40" s="359"/>
      <c r="U40" s="359"/>
    </row>
    <row r="41" spans="1:21" x14ac:dyDescent="0.25">
      <c r="A41" s="374" t="s">
        <v>818</v>
      </c>
      <c r="B41" s="375" t="s">
        <v>1036</v>
      </c>
      <c r="C41" s="1413">
        <v>289.30647719959995</v>
      </c>
      <c r="D41" s="1414">
        <v>4</v>
      </c>
      <c r="E41" s="1415">
        <v>-4.301E-2</v>
      </c>
      <c r="F41" s="1415">
        <v>3.5622000000000008E-2</v>
      </c>
      <c r="G41" s="1415">
        <v>9.1140000000000006E-3</v>
      </c>
      <c r="H41" s="1415">
        <v>1.7117E-2</v>
      </c>
      <c r="I41" s="365"/>
      <c r="J41" s="273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</row>
    <row r="42" spans="1:21" x14ac:dyDescent="0.25">
      <c r="A42" s="367" t="s">
        <v>812</v>
      </c>
      <c r="B42" s="375" t="s">
        <v>385</v>
      </c>
      <c r="C42" s="1413">
        <v>647.83470014059992</v>
      </c>
      <c r="D42" s="1414">
        <v>3</v>
      </c>
      <c r="E42" s="1415">
        <v>3.3055000000000001E-2</v>
      </c>
      <c r="F42" s="1415">
        <v>3.6137000000000002E-2</v>
      </c>
      <c r="G42" s="1415">
        <v>4.0475000000000004E-2</v>
      </c>
      <c r="H42" s="1415">
        <v>9.2404E-2</v>
      </c>
      <c r="I42" s="365"/>
      <c r="J42" s="273"/>
      <c r="K42" s="359">
        <v>76398950.060000002</v>
      </c>
      <c r="L42" s="359">
        <v>76398950.060000002</v>
      </c>
      <c r="M42" s="359">
        <v>76398950.060000002</v>
      </c>
      <c r="N42" s="359">
        <v>76398950.060000002</v>
      </c>
      <c r="O42" s="359"/>
      <c r="P42" s="359">
        <v>-1.4311617460734023E-3</v>
      </c>
      <c r="Q42" s="359">
        <v>1.3024920224694951E-2</v>
      </c>
      <c r="R42" s="359">
        <v>1.2964566162725052E-2</v>
      </c>
      <c r="S42" s="359">
        <v>4.8446976020622961E-3</v>
      </c>
      <c r="T42" s="359"/>
      <c r="U42" s="359"/>
    </row>
    <row r="43" spans="1:21" ht="15.75" thickBot="1" x14ac:dyDescent="0.3">
      <c r="A43" s="2092" t="s">
        <v>819</v>
      </c>
      <c r="B43" s="2093"/>
      <c r="C43" s="1166">
        <f>SUM(C40:C42)</f>
        <v>1755.6436628234001</v>
      </c>
      <c r="D43" s="1167">
        <f>SUM(D40:D42)</f>
        <v>9</v>
      </c>
      <c r="E43" s="1168"/>
      <c r="F43" s="1168"/>
      <c r="G43" s="1168"/>
      <c r="H43" s="1169"/>
      <c r="J43" s="373"/>
      <c r="K43" s="373">
        <v>237979054.63999999</v>
      </c>
      <c r="L43" s="373">
        <v>237979054.63999999</v>
      </c>
      <c r="M43" s="373">
        <v>237979054.63999999</v>
      </c>
      <c r="N43" s="373">
        <v>237979054.63999999</v>
      </c>
      <c r="O43" s="359"/>
      <c r="P43" s="359"/>
      <c r="Q43" s="359"/>
      <c r="R43" s="359"/>
      <c r="S43" s="359"/>
      <c r="T43" s="359"/>
      <c r="U43" s="359"/>
    </row>
    <row r="44" spans="1:21" ht="15.75" thickBot="1" x14ac:dyDescent="0.3">
      <c r="A44" s="2084" t="s">
        <v>820</v>
      </c>
      <c r="B44" s="2085"/>
      <c r="C44" s="2085"/>
      <c r="D44" s="2085"/>
      <c r="E44" s="598">
        <v>6.4087334984905282E-3</v>
      </c>
      <c r="F44" s="598">
        <v>2.0271784549844643E-2</v>
      </c>
      <c r="G44" s="598">
        <v>1.7661929585919285E-2</v>
      </c>
      <c r="H44" s="598">
        <v>5.5407352148760455E-2</v>
      </c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</row>
    <row r="45" spans="1:21" ht="24.75" customHeight="1" thickBot="1" x14ac:dyDescent="0.3">
      <c r="A45" s="1170" t="s">
        <v>960</v>
      </c>
      <c r="B45" s="376"/>
      <c r="C45" s="1089">
        <f>+C43+C36</f>
        <v>16824.655864173397</v>
      </c>
      <c r="D45" s="377">
        <f>+D43+D36</f>
        <v>90</v>
      </c>
      <c r="E45" s="1168"/>
      <c r="F45" s="1168"/>
      <c r="G45" s="1168"/>
      <c r="H45" s="1168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</row>
    <row r="46" spans="1:21" ht="6.75" customHeight="1" x14ac:dyDescent="0.25">
      <c r="A46" s="378"/>
      <c r="B46" s="379"/>
      <c r="C46" s="380"/>
      <c r="D46" s="381"/>
      <c r="E46" s="382"/>
      <c r="F46" s="382"/>
      <c r="G46" s="382"/>
      <c r="H46" s="382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</row>
    <row r="47" spans="1:21" x14ac:dyDescent="0.25">
      <c r="A47" s="383" t="s">
        <v>797</v>
      </c>
      <c r="B47" s="384"/>
      <c r="C47" s="384"/>
      <c r="D47" s="385"/>
      <c r="E47" s="386"/>
      <c r="F47" s="387"/>
      <c r="G47" s="387"/>
      <c r="H47" s="387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</row>
    <row r="48" spans="1:21" x14ac:dyDescent="0.25">
      <c r="A48" s="275" t="s">
        <v>885</v>
      </c>
      <c r="B48" s="384"/>
      <c r="C48" s="1082"/>
      <c r="D48" s="385"/>
      <c r="E48" s="385"/>
      <c r="F48" s="385"/>
      <c r="G48" s="385"/>
      <c r="H48" s="385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</row>
    <row r="49" spans="1:20" x14ac:dyDescent="0.25">
      <c r="A49" s="1312"/>
      <c r="B49" s="384"/>
      <c r="C49" s="388"/>
      <c r="D49" s="388"/>
      <c r="E49" s="385"/>
      <c r="F49" s="385"/>
      <c r="G49" s="385"/>
      <c r="H49" s="385"/>
      <c r="I49" s="385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</row>
    <row r="50" spans="1:20" x14ac:dyDescent="0.25">
      <c r="C50" s="389"/>
      <c r="D50" s="385"/>
      <c r="E50" s="390"/>
      <c r="F50" s="391"/>
      <c r="G50" s="392"/>
      <c r="H50" s="392"/>
      <c r="I50" s="392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</row>
    <row r="51" spans="1:20" x14ac:dyDescent="0.25">
      <c r="D51" s="385"/>
      <c r="E51" s="390"/>
      <c r="F51" s="391"/>
      <c r="G51" s="392"/>
      <c r="H51" s="392"/>
      <c r="I51" s="392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</row>
    <row r="52" spans="1:20" x14ac:dyDescent="0.25">
      <c r="D52" s="393"/>
      <c r="E52" s="394"/>
      <c r="F52" s="395"/>
      <c r="G52" s="395"/>
      <c r="H52" s="395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</row>
    <row r="53" spans="1:20" ht="3" customHeight="1" x14ac:dyDescent="0.25"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</row>
    <row r="54" spans="1:20" x14ac:dyDescent="0.25">
      <c r="J54" s="359"/>
      <c r="K54" s="359"/>
      <c r="L54" s="359"/>
      <c r="M54" s="359"/>
      <c r="N54" s="359"/>
      <c r="O54" s="359"/>
    </row>
    <row r="55" spans="1:20" x14ac:dyDescent="0.25">
      <c r="A55" s="396"/>
      <c r="B55" s="396"/>
      <c r="C55" s="396"/>
      <c r="D55" s="397"/>
      <c r="E55" s="397"/>
      <c r="F55" s="398"/>
      <c r="G55" s="398"/>
      <c r="H55" s="397"/>
      <c r="I55" s="398"/>
      <c r="J55" s="399"/>
      <c r="K55" s="400"/>
      <c r="L55" s="359"/>
      <c r="M55" s="359"/>
      <c r="N55" s="359"/>
      <c r="O55" s="359"/>
    </row>
    <row r="56" spans="1:20" x14ac:dyDescent="0.25">
      <c r="A56" s="401"/>
      <c r="B56" s="401"/>
      <c r="C56" s="402"/>
      <c r="D56" s="403"/>
      <c r="E56" s="403"/>
      <c r="F56" s="404"/>
      <c r="G56" s="404"/>
      <c r="H56" s="403"/>
      <c r="I56" s="404"/>
      <c r="J56" s="405"/>
      <c r="K56" s="406"/>
      <c r="L56" s="359"/>
      <c r="M56" s="359"/>
      <c r="N56" s="359"/>
      <c r="O56" s="359"/>
    </row>
    <row r="57" spans="1:20" x14ac:dyDescent="0.25">
      <c r="A57" s="401"/>
      <c r="B57" s="401"/>
      <c r="C57" s="402"/>
      <c r="D57" s="403"/>
      <c r="E57" s="403"/>
      <c r="F57" s="404"/>
      <c r="G57" s="404"/>
      <c r="H57" s="403"/>
      <c r="I57" s="404"/>
      <c r="J57" s="405"/>
      <c r="K57" s="406"/>
      <c r="L57" s="359"/>
      <c r="M57" s="359"/>
      <c r="N57" s="359"/>
      <c r="O57" s="359"/>
    </row>
    <row r="58" spans="1:20" x14ac:dyDescent="0.25">
      <c r="A58" s="401"/>
      <c r="B58" s="401"/>
      <c r="C58" s="402"/>
      <c r="D58" s="403"/>
      <c r="E58" s="403"/>
      <c r="F58" s="404"/>
      <c r="G58" s="404"/>
      <c r="H58" s="403"/>
      <c r="I58" s="404"/>
      <c r="J58" s="405"/>
      <c r="K58" s="406"/>
      <c r="L58" s="359"/>
      <c r="M58" s="359"/>
      <c r="N58" s="359"/>
      <c r="O58" s="359"/>
    </row>
    <row r="59" spans="1:20" x14ac:dyDescent="0.25">
      <c r="A59" s="401"/>
      <c r="B59" s="401"/>
      <c r="C59" s="402"/>
      <c r="D59" s="403"/>
      <c r="E59" s="403"/>
      <c r="F59" s="404"/>
      <c r="G59" s="404"/>
      <c r="H59" s="403"/>
      <c r="I59" s="404"/>
      <c r="J59" s="405"/>
      <c r="K59" s="406"/>
      <c r="L59" s="359"/>
      <c r="M59" s="359"/>
      <c r="N59" s="359"/>
      <c r="O59" s="359"/>
    </row>
    <row r="60" spans="1:20" x14ac:dyDescent="0.25">
      <c r="A60" s="401"/>
      <c r="B60" s="401"/>
      <c r="C60" s="402"/>
      <c r="D60" s="403"/>
      <c r="E60" s="403"/>
      <c r="F60" s="404"/>
      <c r="G60" s="404"/>
      <c r="H60" s="403"/>
      <c r="I60" s="404"/>
      <c r="J60" s="405"/>
      <c r="K60" s="406"/>
      <c r="L60" s="359"/>
      <c r="M60" s="359"/>
      <c r="N60" s="359"/>
      <c r="O60" s="359"/>
    </row>
    <row r="61" spans="1:20" x14ac:dyDescent="0.25">
      <c r="A61" s="401"/>
      <c r="B61" s="401"/>
      <c r="C61" s="402"/>
      <c r="D61" s="403"/>
      <c r="E61" s="403"/>
      <c r="F61" s="404"/>
      <c r="G61" s="404"/>
      <c r="H61" s="403"/>
      <c r="I61" s="404"/>
      <c r="J61" s="405"/>
      <c r="K61" s="406"/>
      <c r="L61" s="359"/>
      <c r="M61" s="359"/>
      <c r="N61" s="359"/>
      <c r="O61" s="359"/>
    </row>
    <row r="62" spans="1:20" x14ac:dyDescent="0.25">
      <c r="A62" s="401"/>
      <c r="B62" s="401"/>
      <c r="C62" s="402"/>
      <c r="D62" s="403"/>
      <c r="E62" s="403"/>
      <c r="F62" s="404"/>
      <c r="G62" s="404"/>
      <c r="H62" s="403"/>
      <c r="I62" s="404"/>
      <c r="J62" s="405"/>
      <c r="K62" s="406"/>
      <c r="L62" s="359"/>
      <c r="M62" s="359"/>
      <c r="N62" s="359"/>
      <c r="O62" s="359"/>
    </row>
    <row r="63" spans="1:20" x14ac:dyDescent="0.25">
      <c r="A63" s="407"/>
      <c r="B63" s="407"/>
      <c r="C63" s="408"/>
      <c r="D63" s="409"/>
      <c r="E63" s="408"/>
      <c r="F63" s="408"/>
      <c r="G63" s="408"/>
      <c r="H63" s="408"/>
      <c r="I63" s="408"/>
      <c r="J63" s="405"/>
      <c r="K63" s="406"/>
      <c r="L63" s="359"/>
      <c r="M63" s="359"/>
      <c r="N63" s="359"/>
      <c r="O63" s="359"/>
    </row>
    <row r="64" spans="1:20" x14ac:dyDescent="0.25">
      <c r="A64" s="410"/>
      <c r="B64" s="410"/>
      <c r="C64" s="408"/>
      <c r="D64" s="409"/>
      <c r="E64" s="409"/>
      <c r="F64" s="409"/>
      <c r="G64" s="409"/>
      <c r="H64" s="409"/>
      <c r="I64" s="409"/>
      <c r="J64" s="405"/>
      <c r="K64" s="406"/>
      <c r="L64" s="359"/>
      <c r="M64" s="359"/>
      <c r="N64" s="359"/>
      <c r="O64" s="359"/>
    </row>
    <row r="65" spans="1:15" x14ac:dyDescent="0.25">
      <c r="A65" s="410"/>
      <c r="B65" s="410"/>
      <c r="C65" s="411"/>
      <c r="D65" s="409"/>
      <c r="E65" s="409"/>
      <c r="F65" s="409"/>
      <c r="G65" s="409"/>
      <c r="H65" s="409"/>
      <c r="I65" s="409"/>
      <c r="J65" s="405"/>
      <c r="K65" s="406"/>
      <c r="L65" s="359"/>
      <c r="M65" s="359"/>
      <c r="N65" s="359"/>
      <c r="O65" s="359"/>
    </row>
    <row r="66" spans="1:15" x14ac:dyDescent="0.25">
      <c r="A66" s="407"/>
      <c r="B66" s="407"/>
      <c r="C66" s="408"/>
      <c r="D66" s="408"/>
      <c r="E66" s="408"/>
      <c r="F66" s="408"/>
      <c r="G66" s="408"/>
      <c r="H66" s="408"/>
      <c r="I66" s="408"/>
      <c r="J66" s="405"/>
      <c r="K66" s="406"/>
      <c r="L66" s="359"/>
      <c r="M66" s="359"/>
      <c r="N66" s="359"/>
      <c r="O66" s="359"/>
    </row>
    <row r="67" spans="1:15" x14ac:dyDescent="0.25">
      <c r="A67" s="410"/>
      <c r="B67" s="410"/>
      <c r="C67" s="408"/>
      <c r="D67" s="408"/>
      <c r="E67" s="408"/>
      <c r="F67" s="408"/>
      <c r="G67" s="408"/>
      <c r="H67" s="408"/>
      <c r="I67" s="408"/>
      <c r="J67" s="405"/>
      <c r="K67" s="406"/>
      <c r="L67" s="359"/>
      <c r="M67" s="359"/>
      <c r="N67" s="359"/>
      <c r="O67" s="359"/>
    </row>
    <row r="68" spans="1:15" x14ac:dyDescent="0.25">
      <c r="A68" s="407"/>
      <c r="B68" s="407"/>
      <c r="C68" s="408"/>
      <c r="D68" s="409"/>
      <c r="E68" s="408"/>
      <c r="F68" s="408"/>
      <c r="G68" s="408"/>
      <c r="H68" s="408"/>
      <c r="I68" s="408"/>
      <c r="J68" s="405"/>
      <c r="K68" s="406"/>
      <c r="L68" s="359"/>
      <c r="M68" s="359"/>
      <c r="N68" s="359"/>
      <c r="O68" s="359"/>
    </row>
    <row r="69" spans="1:15" x14ac:dyDescent="0.25">
      <c r="A69" s="410"/>
      <c r="B69" s="410"/>
      <c r="C69" s="408"/>
      <c r="D69" s="409"/>
      <c r="E69" s="409"/>
      <c r="F69" s="409"/>
      <c r="G69" s="409"/>
      <c r="H69" s="409"/>
      <c r="I69" s="409"/>
      <c r="J69" s="405"/>
      <c r="K69" s="406"/>
      <c r="L69" s="359"/>
      <c r="M69" s="359"/>
      <c r="N69" s="359"/>
      <c r="O69" s="359"/>
    </row>
    <row r="70" spans="1:15" x14ac:dyDescent="0.25">
      <c r="A70" s="410"/>
      <c r="B70" s="410"/>
      <c r="C70" s="411"/>
      <c r="D70" s="409"/>
      <c r="E70" s="409"/>
      <c r="F70" s="409"/>
      <c r="G70" s="409"/>
      <c r="H70" s="409"/>
      <c r="I70" s="409"/>
      <c r="J70" s="405"/>
      <c r="K70" s="406"/>
      <c r="L70" s="359"/>
      <c r="M70" s="359"/>
      <c r="N70" s="359"/>
      <c r="O70" s="359"/>
    </row>
    <row r="71" spans="1:15" x14ac:dyDescent="0.25">
      <c r="A71" s="407"/>
      <c r="B71" s="407"/>
      <c r="C71" s="408"/>
      <c r="D71" s="408"/>
      <c r="E71" s="408"/>
      <c r="F71" s="408"/>
      <c r="G71" s="408"/>
      <c r="H71" s="408"/>
      <c r="I71" s="408"/>
      <c r="J71" s="405"/>
      <c r="K71" s="406"/>
      <c r="L71" s="359"/>
      <c r="M71" s="359"/>
      <c r="N71" s="359"/>
      <c r="O71" s="359"/>
    </row>
    <row r="72" spans="1:15" x14ac:dyDescent="0.25">
      <c r="A72" s="410"/>
      <c r="B72" s="410"/>
      <c r="C72" s="408"/>
      <c r="D72" s="408"/>
      <c r="E72" s="408"/>
      <c r="F72" s="408"/>
      <c r="G72" s="408"/>
      <c r="H72" s="408"/>
      <c r="I72" s="408"/>
      <c r="J72" s="405"/>
      <c r="K72" s="406"/>
      <c r="L72" s="359"/>
      <c r="M72" s="359"/>
      <c r="N72" s="359"/>
      <c r="O72" s="359"/>
    </row>
    <row r="73" spans="1:15" x14ac:dyDescent="0.25">
      <c r="A73" s="407"/>
      <c r="B73" s="407"/>
      <c r="C73" s="408"/>
      <c r="D73" s="408"/>
      <c r="E73" s="408"/>
      <c r="F73" s="408"/>
      <c r="G73" s="408"/>
      <c r="H73" s="408"/>
      <c r="I73" s="408"/>
      <c r="J73" s="412"/>
      <c r="K73" s="413"/>
    </row>
    <row r="74" spans="1:15" x14ac:dyDescent="0.25">
      <c r="A74" s="410"/>
      <c r="B74" s="410"/>
      <c r="C74" s="408"/>
      <c r="D74" s="408"/>
      <c r="E74" s="408"/>
      <c r="F74" s="408"/>
      <c r="G74" s="408"/>
      <c r="H74" s="408"/>
      <c r="I74" s="408"/>
      <c r="J74" s="412"/>
      <c r="K74" s="413"/>
    </row>
    <row r="75" spans="1:15" x14ac:dyDescent="0.25">
      <c r="A75" s="410"/>
      <c r="B75" s="410"/>
      <c r="C75" s="408"/>
      <c r="D75" s="408"/>
      <c r="E75" s="408"/>
      <c r="F75" s="408"/>
      <c r="G75" s="408"/>
      <c r="H75" s="408"/>
      <c r="I75" s="408"/>
      <c r="J75" s="412"/>
      <c r="K75" s="413"/>
    </row>
    <row r="76" spans="1:15" x14ac:dyDescent="0.25">
      <c r="A76" s="407"/>
      <c r="B76" s="407"/>
      <c r="C76" s="408"/>
      <c r="D76" s="408"/>
      <c r="E76" s="408"/>
      <c r="F76" s="408"/>
      <c r="G76" s="408"/>
      <c r="H76" s="408"/>
      <c r="I76" s="408"/>
      <c r="J76" s="412"/>
      <c r="K76" s="413"/>
    </row>
    <row r="77" spans="1:15" x14ac:dyDescent="0.25">
      <c r="A77" s="414"/>
      <c r="B77" s="415"/>
      <c r="C77" s="416"/>
      <c r="D77" s="416"/>
      <c r="E77" s="416"/>
      <c r="F77" s="416"/>
      <c r="G77" s="416"/>
      <c r="H77" s="416"/>
      <c r="I77" s="416"/>
      <c r="J77" s="417"/>
      <c r="K77" s="418"/>
    </row>
    <row r="78" spans="1:15" x14ac:dyDescent="0.25">
      <c r="A78" s="396"/>
      <c r="B78" s="396"/>
      <c r="C78" s="402"/>
      <c r="D78" s="408"/>
      <c r="E78" s="408"/>
      <c r="F78" s="408"/>
      <c r="G78" s="408"/>
      <c r="H78" s="408"/>
      <c r="I78" s="408"/>
      <c r="J78" s="417"/>
      <c r="K78" s="418"/>
    </row>
    <row r="79" spans="1:15" x14ac:dyDescent="0.25">
      <c r="A79" s="401"/>
      <c r="B79" s="401"/>
      <c r="C79" s="402"/>
      <c r="D79" s="408"/>
      <c r="E79" s="408"/>
      <c r="F79" s="408"/>
      <c r="G79" s="408"/>
      <c r="H79" s="408"/>
      <c r="I79" s="408"/>
      <c r="J79" s="412"/>
      <c r="K79" s="413"/>
    </row>
    <row r="80" spans="1:15" x14ac:dyDescent="0.25">
      <c r="A80" s="401"/>
      <c r="B80" s="401"/>
      <c r="C80" s="402"/>
      <c r="D80" s="408"/>
      <c r="E80" s="408"/>
      <c r="F80" s="408"/>
      <c r="G80" s="408"/>
      <c r="H80" s="408"/>
      <c r="I80" s="408"/>
      <c r="J80" s="412"/>
      <c r="K80" s="413"/>
    </row>
    <row r="81" spans="1:11" x14ac:dyDescent="0.25">
      <c r="A81" s="401"/>
      <c r="B81" s="401"/>
      <c r="C81" s="402"/>
      <c r="D81" s="408"/>
      <c r="E81" s="408"/>
      <c r="F81" s="408"/>
      <c r="G81" s="408"/>
      <c r="H81" s="408"/>
      <c r="I81" s="408"/>
      <c r="J81" s="412"/>
      <c r="K81" s="413"/>
    </row>
    <row r="82" spans="1:11" x14ac:dyDescent="0.25">
      <c r="A82" s="401"/>
      <c r="B82" s="401"/>
      <c r="C82" s="402"/>
      <c r="D82" s="408"/>
      <c r="E82" s="408"/>
      <c r="F82" s="408"/>
      <c r="G82" s="408"/>
      <c r="H82" s="408"/>
      <c r="I82" s="408"/>
      <c r="J82" s="412"/>
      <c r="K82" s="413"/>
    </row>
    <row r="83" spans="1:11" x14ac:dyDescent="0.25">
      <c r="A83" s="401"/>
      <c r="B83" s="401"/>
      <c r="C83" s="402"/>
      <c r="D83" s="408"/>
      <c r="E83" s="408"/>
      <c r="F83" s="408"/>
      <c r="G83" s="408"/>
      <c r="H83" s="408"/>
      <c r="I83" s="408"/>
      <c r="J83" s="412"/>
      <c r="K83" s="413"/>
    </row>
    <row r="84" spans="1:11" x14ac:dyDescent="0.25">
      <c r="A84" s="401"/>
      <c r="B84" s="401"/>
      <c r="C84" s="402"/>
      <c r="D84" s="408"/>
      <c r="E84" s="408"/>
      <c r="F84" s="408"/>
      <c r="G84" s="408"/>
      <c r="H84" s="408"/>
      <c r="I84" s="408"/>
      <c r="J84" s="412"/>
      <c r="K84" s="413"/>
    </row>
    <row r="85" spans="1:11" x14ac:dyDescent="0.25">
      <c r="A85" s="401"/>
      <c r="B85" s="401"/>
      <c r="C85" s="402"/>
      <c r="D85" s="408"/>
      <c r="E85" s="408"/>
      <c r="F85" s="408"/>
      <c r="G85" s="408"/>
      <c r="H85" s="408"/>
      <c r="I85" s="408"/>
      <c r="J85" s="412"/>
      <c r="K85" s="413"/>
    </row>
    <row r="86" spans="1:11" ht="409.6" hidden="1" customHeight="1" x14ac:dyDescent="0.25">
      <c r="A86" s="401"/>
      <c r="B86" s="401"/>
      <c r="C86" s="402"/>
      <c r="D86" s="408"/>
      <c r="E86" s="408"/>
      <c r="F86" s="408"/>
      <c r="G86" s="408"/>
      <c r="H86" s="408"/>
      <c r="I86" s="408"/>
      <c r="J86" s="412"/>
      <c r="K86" s="413"/>
    </row>
    <row r="87" spans="1:11" ht="409.6" hidden="1" customHeight="1" x14ac:dyDescent="0.25">
      <c r="A87" s="407"/>
      <c r="B87" s="407"/>
      <c r="C87" s="408"/>
      <c r="D87" s="408"/>
      <c r="E87" s="408"/>
      <c r="F87" s="408"/>
      <c r="G87" s="408"/>
      <c r="H87" s="408"/>
      <c r="I87" s="408"/>
      <c r="J87" s="412"/>
      <c r="K87" s="413"/>
    </row>
    <row r="88" spans="1:11" ht="409.6" hidden="1" customHeight="1" x14ac:dyDescent="0.25">
      <c r="A88" s="407"/>
      <c r="B88" s="407"/>
      <c r="C88" s="408"/>
      <c r="D88" s="408"/>
      <c r="E88" s="408"/>
      <c r="F88" s="408"/>
      <c r="G88" s="408"/>
      <c r="H88" s="408"/>
      <c r="I88" s="408"/>
      <c r="J88" s="412"/>
      <c r="K88" s="413"/>
    </row>
    <row r="89" spans="1:11" ht="409.6" hidden="1" customHeight="1" x14ac:dyDescent="0.25">
      <c r="A89" s="407"/>
      <c r="B89" s="407"/>
      <c r="C89" s="408"/>
      <c r="D89" s="408"/>
      <c r="E89" s="408"/>
      <c r="F89" s="408"/>
      <c r="G89" s="419"/>
      <c r="H89" s="419"/>
      <c r="I89" s="419"/>
      <c r="J89" s="412"/>
      <c r="K89" s="413"/>
    </row>
    <row r="90" spans="1:11" ht="409.6" hidden="1" customHeight="1" x14ac:dyDescent="0.25">
      <c r="A90" s="407"/>
      <c r="B90" s="407"/>
      <c r="C90" s="408"/>
      <c r="D90" s="408"/>
      <c r="E90" s="408"/>
      <c r="F90" s="408"/>
      <c r="G90" s="419"/>
      <c r="H90" s="419"/>
      <c r="I90" s="419"/>
      <c r="J90" s="412"/>
      <c r="K90" s="413"/>
    </row>
    <row r="91" spans="1:11" ht="409.6" hidden="1" customHeight="1" x14ac:dyDescent="0.25">
      <c r="A91" s="407"/>
      <c r="B91" s="407"/>
      <c r="C91" s="408"/>
      <c r="D91" s="408"/>
      <c r="E91" s="408"/>
      <c r="F91" s="408"/>
      <c r="G91" s="408"/>
      <c r="H91" s="408"/>
      <c r="I91" s="408"/>
      <c r="J91" s="412"/>
      <c r="K91" s="413"/>
    </row>
    <row r="92" spans="1:11" x14ac:dyDescent="0.25">
      <c r="A92" s="414"/>
      <c r="B92" s="415"/>
      <c r="C92" s="416"/>
      <c r="D92" s="416"/>
      <c r="E92" s="416"/>
      <c r="F92" s="416"/>
      <c r="G92" s="416"/>
      <c r="H92" s="416"/>
      <c r="I92" s="416"/>
      <c r="J92" s="417"/>
      <c r="K92" s="418"/>
    </row>
    <row r="93" spans="1:11" x14ac:dyDescent="0.25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</row>
    <row r="94" spans="1:11" x14ac:dyDescent="0.25">
      <c r="A94" s="383"/>
      <c r="B94" s="420"/>
      <c r="C94" s="420"/>
      <c r="D94" s="421"/>
      <c r="E94" s="421"/>
      <c r="F94" s="421"/>
      <c r="G94" s="421"/>
      <c r="H94" s="421"/>
      <c r="I94" s="421"/>
      <c r="J94" s="421"/>
      <c r="K94" s="387"/>
    </row>
  </sheetData>
  <mergeCells count="23">
    <mergeCell ref="A1:H1"/>
    <mergeCell ref="A2:H2"/>
    <mergeCell ref="A3:H3"/>
    <mergeCell ref="A5:A6"/>
    <mergeCell ref="B5:B6"/>
    <mergeCell ref="C5:C6"/>
    <mergeCell ref="D5:D6"/>
    <mergeCell ref="E5:H5"/>
    <mergeCell ref="A36:B36"/>
    <mergeCell ref="A7:H7"/>
    <mergeCell ref="A9:A12"/>
    <mergeCell ref="A14:A17"/>
    <mergeCell ref="A20:A22"/>
    <mergeCell ref="A23:A24"/>
    <mergeCell ref="A25:A26"/>
    <mergeCell ref="A27:A29"/>
    <mergeCell ref="A31:A32"/>
    <mergeCell ref="A33:A35"/>
    <mergeCell ref="A37:D37"/>
    <mergeCell ref="A38:H38"/>
    <mergeCell ref="A39:H39"/>
    <mergeCell ref="A43:B43"/>
    <mergeCell ref="A44:D4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FC173"/>
  <sheetViews>
    <sheetView topLeftCell="A40" workbookViewId="0">
      <selection activeCell="A3" sqref="A3:C3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29.5703125" customWidth="1"/>
  </cols>
  <sheetData>
    <row r="1" spans="1:3" ht="36.75" customHeight="1" x14ac:dyDescent="0.25">
      <c r="A1" s="2117" t="s">
        <v>961</v>
      </c>
      <c r="B1" s="2117"/>
      <c r="C1" s="2117"/>
    </row>
    <row r="2" spans="1:3" x14ac:dyDescent="0.25">
      <c r="A2" s="2012" t="s">
        <v>2456</v>
      </c>
      <c r="B2" s="2012"/>
      <c r="C2" s="2012"/>
    </row>
    <row r="3" spans="1:3" x14ac:dyDescent="0.25">
      <c r="A3" s="2118" t="s">
        <v>2086</v>
      </c>
      <c r="B3" s="2118"/>
      <c r="C3" s="2118"/>
    </row>
    <row r="4" spans="1:3" ht="5.25" customHeight="1" x14ac:dyDescent="0.25">
      <c r="A4" s="63"/>
      <c r="B4" s="63"/>
      <c r="C4" s="63"/>
    </row>
    <row r="5" spans="1:3" ht="15.75" thickBot="1" x14ac:dyDescent="0.3">
      <c r="A5" s="600" t="s">
        <v>526</v>
      </c>
      <c r="B5" s="601" t="s">
        <v>962</v>
      </c>
      <c r="C5" s="602" t="s">
        <v>963</v>
      </c>
    </row>
    <row r="6" spans="1:3" x14ac:dyDescent="0.25">
      <c r="A6" s="3" t="s">
        <v>701</v>
      </c>
      <c r="B6" s="1418">
        <v>1424.2624697938002</v>
      </c>
      <c r="C6" s="1419">
        <v>8.4652000000000005E-2</v>
      </c>
    </row>
    <row r="7" spans="1:3" x14ac:dyDescent="0.25">
      <c r="A7" s="3" t="s">
        <v>681</v>
      </c>
      <c r="B7" s="1420">
        <v>297.91235255040004</v>
      </c>
      <c r="C7" s="1421">
        <v>1.7704999999999999E-2</v>
      </c>
    </row>
    <row r="8" spans="1:3" x14ac:dyDescent="0.25">
      <c r="A8" s="3" t="s">
        <v>682</v>
      </c>
      <c r="B8" s="1420">
        <v>327.96484038220007</v>
      </c>
      <c r="C8" s="1421">
        <v>1.9491000000000001E-2</v>
      </c>
    </row>
    <row r="9" spans="1:3" x14ac:dyDescent="0.25">
      <c r="A9" s="3" t="s">
        <v>711</v>
      </c>
      <c r="B9" s="1420">
        <v>14.807165871400002</v>
      </c>
      <c r="C9" s="1421">
        <v>8.8000000000000003E-4</v>
      </c>
    </row>
    <row r="10" spans="1:3" x14ac:dyDescent="0.25">
      <c r="A10" s="3" t="s">
        <v>673</v>
      </c>
      <c r="B10" s="1420">
        <v>295.53836311440006</v>
      </c>
      <c r="C10" s="1421">
        <v>1.7565000000000001E-2</v>
      </c>
    </row>
    <row r="11" spans="1:3" x14ac:dyDescent="0.25">
      <c r="A11" s="3" t="s">
        <v>683</v>
      </c>
      <c r="B11" s="1420">
        <v>1460.4006579008001</v>
      </c>
      <c r="C11" s="1421">
        <v>8.6800000000000002E-2</v>
      </c>
    </row>
    <row r="12" spans="1:3" x14ac:dyDescent="0.25">
      <c r="A12" s="3" t="s">
        <v>693</v>
      </c>
      <c r="B12" s="1420">
        <v>918.28270538480012</v>
      </c>
      <c r="C12" s="1421">
        <v>5.4579000000000003E-2</v>
      </c>
    </row>
    <row r="13" spans="1:3" x14ac:dyDescent="0.25">
      <c r="A13" s="3" t="s">
        <v>688</v>
      </c>
      <c r="B13" s="1420">
        <v>8.1987424456000007</v>
      </c>
      <c r="C13" s="1421">
        <v>4.8700000000000002E-4</v>
      </c>
    </row>
    <row r="14" spans="1:3" x14ac:dyDescent="0.25">
      <c r="A14" s="3" t="s">
        <v>684</v>
      </c>
      <c r="B14" s="1420">
        <v>406.47365021339999</v>
      </c>
      <c r="C14" s="1421">
        <v>2.4157999999999999E-2</v>
      </c>
    </row>
    <row r="15" spans="1:3" x14ac:dyDescent="0.25">
      <c r="A15" s="3" t="s">
        <v>694</v>
      </c>
      <c r="B15" s="1420">
        <v>811.15974721460009</v>
      </c>
      <c r="C15" s="1421">
        <v>4.8211999999999998E-2</v>
      </c>
    </row>
    <row r="16" spans="1:3" x14ac:dyDescent="0.25">
      <c r="A16" s="3" t="s">
        <v>685</v>
      </c>
      <c r="B16" s="1420">
        <v>1104.2676242653999</v>
      </c>
      <c r="C16" s="1421">
        <v>6.5632999999999997E-2</v>
      </c>
    </row>
    <row r="17" spans="1:3" x14ac:dyDescent="0.25">
      <c r="A17" s="3" t="s">
        <v>689</v>
      </c>
      <c r="B17" s="1420">
        <v>70.327249010200006</v>
      </c>
      <c r="C17" s="1421">
        <v>4.1799999999999997E-3</v>
      </c>
    </row>
    <row r="18" spans="1:3" x14ac:dyDescent="0.25">
      <c r="A18" s="3" t="s">
        <v>579</v>
      </c>
      <c r="B18" s="1420">
        <v>1.5300740196</v>
      </c>
      <c r="C18" s="1421">
        <v>9.0000000000000006E-5</v>
      </c>
    </row>
    <row r="19" spans="1:3" x14ac:dyDescent="0.25">
      <c r="A19" s="3" t="s">
        <v>607</v>
      </c>
      <c r="B19" s="1420">
        <v>5.3028767946000004</v>
      </c>
      <c r="C19" s="1421">
        <v>3.1500000000000001E-4</v>
      </c>
    </row>
    <row r="20" spans="1:3" x14ac:dyDescent="0.25">
      <c r="A20" s="3" t="s">
        <v>600</v>
      </c>
      <c r="B20" s="1420">
        <v>1.0075719668000001</v>
      </c>
      <c r="C20" s="1421">
        <v>5.8999999999999998E-5</v>
      </c>
    </row>
    <row r="21" spans="1:3" x14ac:dyDescent="0.25">
      <c r="A21" s="3" t="s">
        <v>1897</v>
      </c>
      <c r="B21" s="1420">
        <v>3.9114396705999996</v>
      </c>
      <c r="C21" s="1421">
        <v>2.32E-4</v>
      </c>
    </row>
    <row r="22" spans="1:3" x14ac:dyDescent="0.25">
      <c r="A22" s="3" t="s">
        <v>1896</v>
      </c>
      <c r="B22" s="1420">
        <v>32.981931810800006</v>
      </c>
      <c r="C22" s="1421">
        <v>1.9599999999999999E-3</v>
      </c>
    </row>
    <row r="23" spans="1:3" x14ac:dyDescent="0.25">
      <c r="A23" s="3" t="s">
        <v>686</v>
      </c>
      <c r="B23" s="1420">
        <v>68.074094426800016</v>
      </c>
      <c r="C23" s="1421">
        <v>4.045E-3</v>
      </c>
    </row>
    <row r="24" spans="1:3" x14ac:dyDescent="0.25">
      <c r="A24" s="3" t="s">
        <v>697</v>
      </c>
      <c r="B24" s="1420">
        <v>157.91398746200002</v>
      </c>
      <c r="C24" s="1421">
        <v>9.384E-3</v>
      </c>
    </row>
    <row r="25" spans="1:3" x14ac:dyDescent="0.25">
      <c r="A25" s="3" t="s">
        <v>687</v>
      </c>
      <c r="B25" s="1420">
        <v>328.99831797280001</v>
      </c>
      <c r="C25" s="1421">
        <v>1.9553999999999998E-2</v>
      </c>
    </row>
    <row r="26" spans="1:3" x14ac:dyDescent="0.25">
      <c r="A26" s="3" t="s">
        <v>581</v>
      </c>
      <c r="B26" s="1420">
        <v>31.108794473400003</v>
      </c>
      <c r="C26" s="1421">
        <v>1.8489999999999999E-3</v>
      </c>
    </row>
    <row r="27" spans="1:3" x14ac:dyDescent="0.25">
      <c r="A27" s="3" t="s">
        <v>824</v>
      </c>
      <c r="B27" s="1420">
        <v>6.5277848804000005</v>
      </c>
      <c r="C27" s="1421">
        <v>3.8699999999999997E-4</v>
      </c>
    </row>
    <row r="28" spans="1:3" x14ac:dyDescent="0.25">
      <c r="A28" s="3" t="s">
        <v>715</v>
      </c>
      <c r="B28" s="1420">
        <v>14.438904950400003</v>
      </c>
      <c r="C28" s="1421">
        <v>8.5800000000000004E-4</v>
      </c>
    </row>
    <row r="29" spans="1:3" x14ac:dyDescent="0.25">
      <c r="A29" s="3" t="s">
        <v>698</v>
      </c>
      <c r="B29" s="1420">
        <v>5.9610311628000003</v>
      </c>
      <c r="C29" s="1421">
        <v>3.5399999999999999E-4</v>
      </c>
    </row>
    <row r="30" spans="1:3" x14ac:dyDescent="0.25">
      <c r="A30" s="3" t="s">
        <v>619</v>
      </c>
      <c r="B30" s="1420">
        <v>1.6260037108000001</v>
      </c>
      <c r="C30" s="1421">
        <v>9.6000000000000002E-5</v>
      </c>
    </row>
    <row r="31" spans="1:3" x14ac:dyDescent="0.25">
      <c r="A31" s="3" t="s">
        <v>582</v>
      </c>
      <c r="B31" s="1420">
        <v>3.6855349999999998</v>
      </c>
      <c r="C31" s="1421">
        <v>2.1900000000000001E-4</v>
      </c>
    </row>
    <row r="32" spans="1:3" x14ac:dyDescent="0.25">
      <c r="A32" s="3" t="s">
        <v>676</v>
      </c>
      <c r="B32" s="1420">
        <v>45.361877733200004</v>
      </c>
      <c r="C32" s="1421">
        <v>2.696E-3</v>
      </c>
    </row>
    <row r="33" spans="1:3" x14ac:dyDescent="0.25">
      <c r="A33" s="3" t="s">
        <v>1841</v>
      </c>
      <c r="B33" s="1420">
        <v>9.3543757818</v>
      </c>
      <c r="C33" s="1421">
        <v>5.5500000000000005E-4</v>
      </c>
    </row>
    <row r="34" spans="1:3" x14ac:dyDescent="0.25">
      <c r="A34" s="3" t="s">
        <v>594</v>
      </c>
      <c r="B34" s="1420">
        <v>0.92338398879999994</v>
      </c>
      <c r="C34" s="1421">
        <v>5.3999999999999998E-5</v>
      </c>
    </row>
    <row r="35" spans="1:3" x14ac:dyDescent="0.25">
      <c r="A35" s="3" t="s">
        <v>622</v>
      </c>
      <c r="B35" s="1420">
        <v>7.1293600266000006</v>
      </c>
      <c r="C35" s="1421">
        <v>4.2299999999999998E-4</v>
      </c>
    </row>
    <row r="36" spans="1:3" x14ac:dyDescent="0.25">
      <c r="A36" s="3" t="s">
        <v>699</v>
      </c>
      <c r="B36" s="1420">
        <v>619.91036644179997</v>
      </c>
      <c r="C36" s="1421">
        <v>3.6845000000000003E-2</v>
      </c>
    </row>
    <row r="37" spans="1:3" x14ac:dyDescent="0.25">
      <c r="A37" s="3" t="s">
        <v>690</v>
      </c>
      <c r="B37" s="1420">
        <v>8.8548990445999998</v>
      </c>
      <c r="C37" s="1421">
        <v>5.2599999999999999E-4</v>
      </c>
    </row>
    <row r="38" spans="1:3" x14ac:dyDescent="0.25">
      <c r="A38" s="3" t="s">
        <v>592</v>
      </c>
      <c r="B38" s="1420">
        <v>10.8786845202</v>
      </c>
      <c r="C38" s="1421">
        <v>6.4499999999999996E-4</v>
      </c>
    </row>
    <row r="39" spans="1:3" x14ac:dyDescent="0.25">
      <c r="A39" s="3" t="s">
        <v>610</v>
      </c>
      <c r="B39" s="1420">
        <v>3.3475977486000001</v>
      </c>
      <c r="C39" s="1421">
        <v>1.9799999999999999E-4</v>
      </c>
    </row>
    <row r="40" spans="1:3" x14ac:dyDescent="0.25">
      <c r="A40" s="3" t="s">
        <v>616</v>
      </c>
      <c r="B40" s="1420">
        <v>0.29658818980000001</v>
      </c>
      <c r="C40" s="1421">
        <v>1.7E-5</v>
      </c>
    </row>
    <row r="41" spans="1:3" x14ac:dyDescent="0.25">
      <c r="A41" s="3" t="s">
        <v>621</v>
      </c>
      <c r="B41" s="1420">
        <v>4.4942809800000004E-2</v>
      </c>
      <c r="C41" s="1421">
        <v>1.9999999999999999E-6</v>
      </c>
    </row>
    <row r="42" spans="1:3" x14ac:dyDescent="0.25">
      <c r="A42" s="3" t="s">
        <v>832</v>
      </c>
      <c r="B42" s="1420">
        <v>0.91425600420000008</v>
      </c>
      <c r="C42" s="1421">
        <v>5.3999999999999998E-5</v>
      </c>
    </row>
    <row r="43" spans="1:3" x14ac:dyDescent="0.25">
      <c r="A43" s="3" t="s">
        <v>588</v>
      </c>
      <c r="B43" s="1420">
        <v>22.1364210158</v>
      </c>
      <c r="C43" s="1421">
        <v>1.3140000000000001E-3</v>
      </c>
    </row>
    <row r="44" spans="1:3" x14ac:dyDescent="0.25">
      <c r="A44" s="3" t="s">
        <v>590</v>
      </c>
      <c r="B44" s="1420">
        <v>3.5554279656000003</v>
      </c>
      <c r="C44" s="1421">
        <v>2.1100000000000001E-4</v>
      </c>
    </row>
    <row r="45" spans="1:3" x14ac:dyDescent="0.25">
      <c r="A45" s="3" t="s">
        <v>712</v>
      </c>
      <c r="B45" s="1420">
        <v>3.7290658160000003</v>
      </c>
      <c r="C45" s="1421">
        <v>2.2100000000000001E-4</v>
      </c>
    </row>
    <row r="46" spans="1:3" x14ac:dyDescent="0.25">
      <c r="A46" s="3" t="s">
        <v>603</v>
      </c>
      <c r="B46" s="1420">
        <v>14.1029656054</v>
      </c>
      <c r="C46" s="1421">
        <v>8.3799999999999999E-4</v>
      </c>
    </row>
    <row r="47" spans="1:3" x14ac:dyDescent="0.25">
      <c r="A47" s="3" t="s">
        <v>572</v>
      </c>
      <c r="B47" s="1420">
        <v>0.12136190640000002</v>
      </c>
      <c r="C47" s="1421">
        <v>6.9999999999999999E-6</v>
      </c>
    </row>
    <row r="48" spans="1:3" x14ac:dyDescent="0.25">
      <c r="A48" s="3" t="s">
        <v>713</v>
      </c>
      <c r="B48" s="1420">
        <v>450.55389211980003</v>
      </c>
      <c r="C48" s="1421">
        <v>2.6778E-2</v>
      </c>
    </row>
    <row r="49" spans="1:3" x14ac:dyDescent="0.25">
      <c r="A49" s="3" t="s">
        <v>591</v>
      </c>
      <c r="B49" s="1420">
        <v>3.8887799930000009</v>
      </c>
      <c r="C49" s="1421">
        <v>2.3000000000000001E-4</v>
      </c>
    </row>
    <row r="50" spans="1:3" x14ac:dyDescent="0.25">
      <c r="A50" s="3" t="s">
        <v>595</v>
      </c>
      <c r="B50" s="1420">
        <v>1189.9288219770001</v>
      </c>
      <c r="C50" s="1421">
        <v>7.0724999999999996E-2</v>
      </c>
    </row>
    <row r="51" spans="1:3" x14ac:dyDescent="0.25">
      <c r="A51" s="3" t="s">
        <v>833</v>
      </c>
      <c r="B51" s="1420">
        <v>405.17362910640003</v>
      </c>
      <c r="C51" s="1421">
        <v>2.4081999999999999E-2</v>
      </c>
    </row>
    <row r="52" spans="1:3" x14ac:dyDescent="0.25">
      <c r="A52" s="3" t="s">
        <v>834</v>
      </c>
      <c r="B52" s="1420">
        <v>6053.1016186550005</v>
      </c>
      <c r="C52" s="1421">
        <v>0.35977500000000001</v>
      </c>
    </row>
    <row r="53" spans="1:3" x14ac:dyDescent="0.25">
      <c r="A53" s="3" t="s">
        <v>651</v>
      </c>
      <c r="B53" s="1420">
        <v>168.68363187060001</v>
      </c>
      <c r="C53" s="1421">
        <v>1.0024999999999999E-2</v>
      </c>
    </row>
    <row r="54" spans="1:3" ht="15.75" thickBot="1" x14ac:dyDescent="0.3">
      <c r="A54" s="603" t="s">
        <v>799</v>
      </c>
      <c r="B54" s="1424">
        <f>(SUM(B6:B53))</f>
        <v>16824.655864769204</v>
      </c>
      <c r="C54" s="604">
        <f>SUM(C6:C53)</f>
        <v>0.99996500000000021</v>
      </c>
    </row>
    <row r="55" spans="1:3" ht="3" customHeight="1" x14ac:dyDescent="0.25">
      <c r="A55" s="175"/>
      <c r="B55" s="175"/>
      <c r="C55" s="175"/>
    </row>
    <row r="56" spans="1:3" x14ac:dyDescent="0.25">
      <c r="A56" s="605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VK119"/>
  <sheetViews>
    <sheetView zoomScale="90" zoomScaleNormal="90" workbookViewId="0">
      <selection activeCell="B32" sqref="B32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2119" t="s">
        <v>964</v>
      </c>
      <c r="B1" s="2120"/>
      <c r="C1" s="2121"/>
    </row>
    <row r="2" spans="1:515" ht="18" customHeight="1" x14ac:dyDescent="0.25">
      <c r="A2" s="2122" t="s">
        <v>965</v>
      </c>
      <c r="B2" s="2117"/>
      <c r="C2" s="2123"/>
    </row>
    <row r="3" spans="1:515" ht="15" x14ac:dyDescent="0.25">
      <c r="A3" s="2012" t="s">
        <v>2456</v>
      </c>
      <c r="B3" s="2012"/>
      <c r="C3" s="2012"/>
    </row>
    <row r="4" spans="1:515" ht="15.75" x14ac:dyDescent="0.25">
      <c r="A4" s="2021" t="s">
        <v>2086</v>
      </c>
      <c r="B4" s="2021"/>
      <c r="C4" s="2021"/>
    </row>
    <row r="5" spans="1:515" ht="5.25" customHeight="1" x14ac:dyDescent="0.25">
      <c r="A5" s="423"/>
      <c r="B5" s="424"/>
      <c r="C5" s="425"/>
    </row>
    <row r="6" spans="1:515" ht="15" x14ac:dyDescent="0.25">
      <c r="A6" s="606" t="s">
        <v>877</v>
      </c>
      <c r="B6" s="607" t="s">
        <v>799</v>
      </c>
      <c r="C6" s="608" t="s">
        <v>963</v>
      </c>
    </row>
    <row r="7" spans="1:515" ht="15" x14ac:dyDescent="0.25">
      <c r="A7" s="1284" t="s">
        <v>996</v>
      </c>
      <c r="B7" s="1423">
        <v>86.838124007600015</v>
      </c>
      <c r="C7" s="609">
        <v>5.1599999999999997E-3</v>
      </c>
      <c r="IW7" s="426"/>
      <c r="IX7" s="426"/>
      <c r="IY7" s="1291"/>
      <c r="IZ7" s="428">
        <v>5.1489999999999999E-3</v>
      </c>
      <c r="SS7" s="426"/>
      <c r="ST7" s="427"/>
      <c r="SU7" s="428"/>
    </row>
    <row r="8" spans="1:515" ht="15" x14ac:dyDescent="0.25">
      <c r="A8" s="1284" t="s">
        <v>1047</v>
      </c>
      <c r="B8" s="1423">
        <v>11.5797649954</v>
      </c>
      <c r="C8" s="609">
        <v>6.8800000000000003E-4</v>
      </c>
      <c r="IW8" s="426"/>
      <c r="IX8" s="426"/>
      <c r="IY8" s="1291"/>
      <c r="IZ8" s="428">
        <v>6.9399999999999996E-4</v>
      </c>
      <c r="SS8" s="426"/>
      <c r="ST8" s="427"/>
      <c r="SU8" s="428"/>
    </row>
    <row r="9" spans="1:515" ht="15" x14ac:dyDescent="0.25">
      <c r="A9" s="1284" t="s">
        <v>997</v>
      </c>
      <c r="B9" s="1423">
        <v>705.22235310940005</v>
      </c>
      <c r="C9" s="609">
        <v>4.1910000000000003E-2</v>
      </c>
      <c r="IW9" s="426"/>
      <c r="IX9" s="426"/>
      <c r="IY9" s="1291"/>
      <c r="IZ9" s="428">
        <v>4.3545E-2</v>
      </c>
      <c r="SS9" s="426"/>
      <c r="ST9" s="427"/>
      <c r="SU9" s="428"/>
    </row>
    <row r="10" spans="1:515" ht="15" x14ac:dyDescent="0.25">
      <c r="A10" s="1284" t="s">
        <v>2057</v>
      </c>
      <c r="B10" s="1423">
        <v>440.57382266660005</v>
      </c>
      <c r="C10" s="609">
        <v>2.6186000000000001E-2</v>
      </c>
      <c r="IW10" s="426"/>
      <c r="IX10" s="426"/>
      <c r="IY10" s="1291"/>
      <c r="IZ10" s="428"/>
      <c r="SS10" s="426"/>
      <c r="ST10" s="427"/>
      <c r="SU10" s="428"/>
    </row>
    <row r="11" spans="1:515" ht="15" x14ac:dyDescent="0.25">
      <c r="A11" s="1284" t="s">
        <v>998</v>
      </c>
      <c r="B11" s="1423">
        <v>167.53957437280002</v>
      </c>
      <c r="C11" s="609">
        <v>9.946E-3</v>
      </c>
      <c r="IW11" s="426"/>
      <c r="IX11" s="426"/>
      <c r="IY11" s="1291"/>
      <c r="IZ11" s="428">
        <v>2.1840000000000002E-3</v>
      </c>
      <c r="SS11" s="426"/>
      <c r="ST11" s="427"/>
      <c r="SU11" s="428"/>
    </row>
    <row r="12" spans="1:515" ht="30" x14ac:dyDescent="0.25">
      <c r="A12" s="1285" t="s">
        <v>1926</v>
      </c>
      <c r="B12" s="1423">
        <v>0.78998998539999998</v>
      </c>
      <c r="C12" s="609">
        <v>4.6E-5</v>
      </c>
      <c r="IW12" s="426"/>
      <c r="IX12" s="426"/>
      <c r="IY12" s="1291"/>
      <c r="IZ12" s="428">
        <v>1.0122000000000001E-2</v>
      </c>
      <c r="SS12" s="426"/>
      <c r="ST12" s="427"/>
      <c r="SU12" s="428"/>
    </row>
    <row r="13" spans="1:515" ht="30" x14ac:dyDescent="0.25">
      <c r="A13" s="1285" t="s">
        <v>42</v>
      </c>
      <c r="B13" s="1423">
        <v>15.530862257400001</v>
      </c>
      <c r="C13" s="609">
        <v>9.2299999999999999E-4</v>
      </c>
      <c r="IW13" s="426"/>
      <c r="IX13" s="426"/>
      <c r="IY13" s="1291"/>
      <c r="IZ13" s="428">
        <v>7.1000000000000005E-5</v>
      </c>
      <c r="SS13" s="426"/>
      <c r="ST13" s="427"/>
      <c r="SU13" s="428"/>
    </row>
    <row r="14" spans="1:515" ht="15" x14ac:dyDescent="0.25">
      <c r="A14" s="1284" t="s">
        <v>640</v>
      </c>
      <c r="B14" s="1423">
        <v>249.60149403840001</v>
      </c>
      <c r="C14" s="609">
        <v>1.4834999999999999E-2</v>
      </c>
      <c r="IW14" s="426"/>
      <c r="IX14" s="426"/>
      <c r="IY14" s="1291"/>
      <c r="IZ14" s="428">
        <v>9.1799999999999998E-4</v>
      </c>
      <c r="SS14" s="426"/>
      <c r="ST14" s="427"/>
      <c r="SU14" s="428"/>
    </row>
    <row r="15" spans="1:515" ht="15" x14ac:dyDescent="0.25">
      <c r="A15" s="1284" t="s">
        <v>1895</v>
      </c>
      <c r="B15" s="1423">
        <v>36.557355235800003</v>
      </c>
      <c r="C15" s="609">
        <v>2.1719999999999999E-3</v>
      </c>
      <c r="IW15" s="426"/>
      <c r="IX15" s="426"/>
      <c r="IY15" s="1291"/>
      <c r="IZ15" s="428">
        <v>7.9410000000000001E-3</v>
      </c>
      <c r="SS15" s="426"/>
      <c r="ST15" s="427"/>
      <c r="SU15" s="428"/>
    </row>
    <row r="16" spans="1:515" ht="15" x14ac:dyDescent="0.25">
      <c r="A16" s="1284" t="s">
        <v>1910</v>
      </c>
      <c r="B16" s="1423">
        <v>570.68145038800003</v>
      </c>
      <c r="C16" s="609">
        <v>3.3918999999999998E-2</v>
      </c>
      <c r="IW16" s="426"/>
      <c r="IX16" s="426"/>
      <c r="IY16" s="1291"/>
      <c r="IZ16" s="428">
        <v>3.1E-4</v>
      </c>
      <c r="SS16" s="426"/>
      <c r="ST16" s="427"/>
      <c r="SU16" s="428"/>
    </row>
    <row r="17" spans="1:515" ht="15" x14ac:dyDescent="0.25">
      <c r="A17" s="1284" t="s">
        <v>643</v>
      </c>
      <c r="B17" s="1423">
        <v>200.95239808140002</v>
      </c>
      <c r="C17" s="609">
        <v>1.1943E-2</v>
      </c>
      <c r="IW17" s="426"/>
      <c r="IX17" s="426"/>
      <c r="IY17" s="1291"/>
      <c r="IZ17" s="428">
        <v>3.7945E-2</v>
      </c>
      <c r="SS17" s="426"/>
      <c r="ST17" s="427"/>
      <c r="SU17" s="428"/>
    </row>
    <row r="18" spans="1:515" ht="15" x14ac:dyDescent="0.25">
      <c r="A18" s="1284" t="s">
        <v>1000</v>
      </c>
      <c r="B18" s="1423">
        <v>6100.9075454264002</v>
      </c>
      <c r="C18" s="609">
        <v>0.36261100000000002</v>
      </c>
      <c r="IW18" s="426"/>
      <c r="IX18" s="426"/>
      <c r="IY18" s="1291"/>
      <c r="IZ18" s="428">
        <v>1.3846000000000001E-2</v>
      </c>
      <c r="SS18" s="426"/>
      <c r="ST18" s="427"/>
      <c r="SU18" s="428"/>
    </row>
    <row r="19" spans="1:515" ht="15" x14ac:dyDescent="0.25">
      <c r="A19" s="1285" t="s">
        <v>49</v>
      </c>
      <c r="B19" s="1423">
        <v>55.851309320800006</v>
      </c>
      <c r="C19" s="609">
        <v>3.3189999999999999E-3</v>
      </c>
      <c r="IW19" s="426"/>
      <c r="IX19" s="426"/>
      <c r="IY19" s="1291"/>
      <c r="IZ19" s="428">
        <v>0.36101800000000001</v>
      </c>
      <c r="SS19" s="426"/>
      <c r="ST19" s="427"/>
      <c r="SU19" s="428"/>
    </row>
    <row r="20" spans="1:515" ht="30" x14ac:dyDescent="0.25">
      <c r="A20" s="1285" t="s">
        <v>1005</v>
      </c>
      <c r="B20" s="1423">
        <v>341.625025161</v>
      </c>
      <c r="C20" s="609">
        <v>2.0305E-2</v>
      </c>
      <c r="IW20" s="426"/>
      <c r="IX20" s="426"/>
      <c r="IY20" s="1291"/>
      <c r="IZ20" s="428">
        <v>1.2E-4</v>
      </c>
      <c r="SS20" s="426"/>
      <c r="ST20" s="427"/>
      <c r="SU20" s="428"/>
    </row>
    <row r="21" spans="1:515" ht="15" x14ac:dyDescent="0.25">
      <c r="A21" s="1284" t="s">
        <v>1001</v>
      </c>
      <c r="B21" s="1423">
        <v>22.6028381096</v>
      </c>
      <c r="C21" s="609">
        <v>1.341E-3</v>
      </c>
      <c r="IW21" s="426"/>
      <c r="IX21" s="426"/>
      <c r="IY21" s="1291"/>
      <c r="IZ21" s="428">
        <v>2.3875E-2</v>
      </c>
      <c r="SS21" s="426"/>
      <c r="ST21" s="427"/>
      <c r="SU21" s="428"/>
    </row>
    <row r="22" spans="1:515" ht="15" x14ac:dyDescent="0.25">
      <c r="A22" s="1284" t="s">
        <v>1002</v>
      </c>
      <c r="B22" s="1423">
        <v>0.91425600420000008</v>
      </c>
      <c r="C22" s="609">
        <v>5.3999999999999998E-5</v>
      </c>
      <c r="IW22" s="426"/>
      <c r="IX22" s="426"/>
      <c r="IY22" s="1291"/>
      <c r="IZ22" s="428">
        <v>3.8440000000000002E-3</v>
      </c>
      <c r="SS22" s="426"/>
      <c r="ST22" s="427"/>
      <c r="SU22" s="428"/>
    </row>
    <row r="23" spans="1:515" ht="15" x14ac:dyDescent="0.25">
      <c r="A23" s="1284" t="s">
        <v>595</v>
      </c>
      <c r="B23" s="1423">
        <v>1189.9288219770001</v>
      </c>
      <c r="C23" s="609">
        <v>7.0724999999999996E-2</v>
      </c>
      <c r="IW23" s="426"/>
      <c r="IX23" s="426"/>
      <c r="IY23" s="1291"/>
      <c r="IZ23" s="428">
        <v>1.06E-4</v>
      </c>
      <c r="SS23" s="426"/>
      <c r="ST23" s="427"/>
      <c r="SU23" s="428"/>
    </row>
    <row r="24" spans="1:515" ht="15" x14ac:dyDescent="0.25">
      <c r="A24" s="1284" t="s">
        <v>1003</v>
      </c>
      <c r="B24" s="1423">
        <v>405.17362910640003</v>
      </c>
      <c r="C24" s="609">
        <v>2.4081999999999999E-2</v>
      </c>
      <c r="IW24" s="426"/>
      <c r="IX24" s="426"/>
      <c r="IY24" s="1291"/>
      <c r="IZ24" s="428">
        <v>0.11165</v>
      </c>
      <c r="SS24" s="426"/>
      <c r="ST24" s="427"/>
      <c r="SU24" s="428"/>
    </row>
    <row r="25" spans="1:515" ht="15" x14ac:dyDescent="0.25">
      <c r="A25" s="1284" t="s">
        <v>834</v>
      </c>
      <c r="B25" s="1423">
        <v>6053.1016186550005</v>
      </c>
      <c r="C25" s="609">
        <v>0.35977500000000001</v>
      </c>
      <c r="IW25" s="426"/>
      <c r="IX25" s="426"/>
      <c r="IY25" s="1291"/>
      <c r="IZ25" s="428">
        <v>2.4903000000000002E-2</v>
      </c>
      <c r="SS25" s="426"/>
      <c r="ST25" s="427"/>
      <c r="SU25" s="428"/>
    </row>
    <row r="26" spans="1:515" ht="15.75" thickBot="1" x14ac:dyDescent="0.3">
      <c r="A26" s="610" t="s">
        <v>651</v>
      </c>
      <c r="B26" s="1423">
        <v>168.68363187060001</v>
      </c>
      <c r="C26" s="609">
        <v>1.0024999999999999E-2</v>
      </c>
      <c r="IX26" s="426"/>
      <c r="IY26" s="1291"/>
      <c r="IZ26" s="428">
        <v>0.34167900000000001</v>
      </c>
      <c r="SS26" s="426"/>
      <c r="ST26" s="427"/>
      <c r="SU26" s="428"/>
    </row>
    <row r="27" spans="1:515" ht="15.75" thickBot="1" x14ac:dyDescent="0.3">
      <c r="A27" s="611" t="s">
        <v>799</v>
      </c>
      <c r="B27" s="1422">
        <f>SUM(B7:B26)</f>
        <v>16824.655864769204</v>
      </c>
      <c r="C27" s="612">
        <f>SUM(C7:C26)</f>
        <v>0.99996499999999999</v>
      </c>
      <c r="IZ27" s="428">
        <v>1.0045999999999999E-2</v>
      </c>
    </row>
    <row r="28" spans="1:515" ht="4.5" customHeight="1" x14ac:dyDescent="0.25">
      <c r="A28" s="175"/>
      <c r="B28" s="613"/>
      <c r="C28" s="175"/>
    </row>
    <row r="29" spans="1:515" ht="15" x14ac:dyDescent="0.25">
      <c r="A29" s="2124" t="s">
        <v>1004</v>
      </c>
      <c r="B29" s="2124"/>
      <c r="C29" s="2124"/>
    </row>
    <row r="30" spans="1:515" ht="15" x14ac:dyDescent="0.25">
      <c r="A30" s="614"/>
      <c r="B30" s="1439"/>
    </row>
    <row r="31" spans="1:515" ht="15" x14ac:dyDescent="0.25">
      <c r="B31" s="615"/>
    </row>
    <row r="32" spans="1:515" ht="15" x14ac:dyDescent="0.25">
      <c r="A32" s="426"/>
      <c r="B32" s="427"/>
      <c r="C32" s="615"/>
    </row>
    <row r="33" spans="1:2" ht="15" customHeight="1" x14ac:dyDescent="0.25">
      <c r="A33" s="426"/>
      <c r="B33" s="427"/>
    </row>
    <row r="34" spans="1:2" ht="15" customHeight="1" x14ac:dyDescent="0.25">
      <c r="A34" s="426"/>
      <c r="B34" s="427"/>
    </row>
    <row r="35" spans="1:2" ht="15" customHeight="1" x14ac:dyDescent="0.25">
      <c r="A35" s="426"/>
      <c r="B35" s="427"/>
    </row>
    <row r="36" spans="1:2" ht="15" customHeight="1" x14ac:dyDescent="0.25">
      <c r="A36" s="426"/>
      <c r="B36" s="427"/>
    </row>
    <row r="37" spans="1:2" ht="15" customHeight="1" x14ac:dyDescent="0.25">
      <c r="A37" s="426"/>
      <c r="B37" s="427"/>
    </row>
    <row r="38" spans="1:2" ht="15" customHeight="1" x14ac:dyDescent="0.25">
      <c r="A38" s="426"/>
      <c r="B38" s="427"/>
    </row>
    <row r="39" spans="1:2" ht="15" customHeight="1" x14ac:dyDescent="0.25">
      <c r="A39" s="426"/>
      <c r="B39" s="427"/>
    </row>
    <row r="40" spans="1:2" ht="15" customHeight="1" x14ac:dyDescent="0.25">
      <c r="A40" s="426"/>
      <c r="B40" s="427"/>
    </row>
    <row r="41" spans="1:2" ht="15" customHeight="1" x14ac:dyDescent="0.25">
      <c r="A41" s="426"/>
      <c r="B41" s="427"/>
    </row>
    <row r="42" spans="1:2" ht="15" customHeight="1" x14ac:dyDescent="0.25">
      <c r="A42" s="426"/>
      <c r="B42" s="427"/>
    </row>
    <row r="43" spans="1:2" ht="15" customHeight="1" x14ac:dyDescent="0.25">
      <c r="A43" s="426"/>
      <c r="B43" s="427"/>
    </row>
    <row r="44" spans="1:2" ht="15" customHeight="1" x14ac:dyDescent="0.25">
      <c r="A44" s="426"/>
      <c r="B44" s="427"/>
    </row>
    <row r="45" spans="1:2" ht="15" customHeight="1" x14ac:dyDescent="0.25">
      <c r="A45" s="426"/>
      <c r="B45" s="427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U48"/>
  <sheetViews>
    <sheetView zoomScale="85" zoomScaleNormal="85" workbookViewId="0">
      <selection activeCell="D18" sqref="D18"/>
    </sheetView>
  </sheetViews>
  <sheetFormatPr defaultColWidth="11.42578125" defaultRowHeight="15" x14ac:dyDescent="0.25"/>
  <cols>
    <col min="1" max="1" width="39.85546875" style="430" bestFit="1" customWidth="1"/>
    <col min="2" max="8" width="11.7109375" style="430" customWidth="1"/>
    <col min="9" max="9" width="12.7109375" style="430" customWidth="1"/>
    <col min="10" max="10" width="13.140625" style="430" customWidth="1"/>
    <col min="11" max="11" width="14" style="430" customWidth="1"/>
    <col min="12" max="13" width="11.42578125" style="430"/>
    <col min="14" max="14" width="13.85546875" style="430" bestFit="1" customWidth="1"/>
    <col min="15" max="16384" width="11.42578125" style="430"/>
  </cols>
  <sheetData>
    <row r="2" spans="1:21" ht="15.75" customHeight="1" x14ac:dyDescent="0.25">
      <c r="A2" s="2125" t="s">
        <v>966</v>
      </c>
      <c r="B2" s="2125"/>
      <c r="C2" s="2125"/>
      <c r="D2" s="2125"/>
      <c r="E2" s="2125"/>
      <c r="F2" s="2125"/>
      <c r="G2" s="2125"/>
      <c r="H2" s="2125"/>
      <c r="I2" s="2125"/>
      <c r="J2" s="2125"/>
      <c r="K2" s="2125"/>
      <c r="N2" s="203"/>
    </row>
    <row r="3" spans="1:21" ht="15.75" x14ac:dyDescent="0.25">
      <c r="A3" s="2021" t="s">
        <v>2456</v>
      </c>
      <c r="B3" s="2021"/>
      <c r="C3" s="2021"/>
      <c r="D3" s="2021"/>
      <c r="E3" s="2021"/>
      <c r="F3" s="2021"/>
      <c r="G3" s="2021"/>
      <c r="H3" s="2021"/>
      <c r="I3" s="2021"/>
      <c r="J3" s="2021"/>
      <c r="K3" s="2021"/>
    </row>
    <row r="4" spans="1:21" ht="15.75" thickBot="1" x14ac:dyDescent="0.3">
      <c r="A4" s="2126" t="s">
        <v>2086</v>
      </c>
      <c r="B4" s="2126"/>
      <c r="C4" s="2126"/>
      <c r="D4" s="2126"/>
      <c r="E4" s="2126"/>
      <c r="F4" s="2126"/>
      <c r="G4" s="2126"/>
      <c r="H4" s="2126"/>
      <c r="I4" s="2126"/>
      <c r="J4" s="2126"/>
      <c r="K4" s="2126"/>
    </row>
    <row r="5" spans="1:21" ht="6.75" customHeight="1" thickBot="1" x14ac:dyDescent="0.3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</row>
    <row r="6" spans="1:21" ht="26.25" thickBot="1" x14ac:dyDescent="0.3">
      <c r="A6" s="432" t="s">
        <v>1008</v>
      </c>
      <c r="B6" s="1308">
        <v>45261</v>
      </c>
      <c r="C6" s="1308">
        <v>45352</v>
      </c>
      <c r="D6" s="1308">
        <v>45444</v>
      </c>
      <c r="E6" s="1410">
        <v>45536</v>
      </c>
      <c r="F6" s="1410">
        <v>45566</v>
      </c>
      <c r="G6" s="1410">
        <v>45597</v>
      </c>
      <c r="H6" s="1410">
        <v>45627</v>
      </c>
      <c r="I6" s="754" t="s">
        <v>957</v>
      </c>
      <c r="J6" s="433" t="s">
        <v>958</v>
      </c>
      <c r="K6" s="434" t="s">
        <v>959</v>
      </c>
    </row>
    <row r="7" spans="1:21" x14ac:dyDescent="0.25">
      <c r="A7" s="1254" t="s">
        <v>878</v>
      </c>
      <c r="B7" s="1433">
        <v>61.733429492000013</v>
      </c>
      <c r="C7" s="1434">
        <v>12.30518331</v>
      </c>
      <c r="D7" s="1434">
        <v>0</v>
      </c>
      <c r="E7" s="1434">
        <v>0</v>
      </c>
      <c r="F7" s="1434">
        <v>0</v>
      </c>
      <c r="G7" s="1434">
        <v>0</v>
      </c>
      <c r="H7" s="1309"/>
      <c r="I7" s="1141" t="s">
        <v>914</v>
      </c>
      <c r="J7" s="578" t="s">
        <v>914</v>
      </c>
      <c r="K7" s="578" t="s">
        <v>914</v>
      </c>
      <c r="L7" s="1075"/>
      <c r="M7" s="1083"/>
      <c r="N7" s="1084"/>
      <c r="O7" s="436"/>
      <c r="P7" s="436"/>
      <c r="Q7" s="436"/>
      <c r="R7" s="436"/>
      <c r="S7" s="436"/>
      <c r="T7" s="436"/>
      <c r="U7" s="436"/>
    </row>
    <row r="8" spans="1:21" x14ac:dyDescent="0.25">
      <c r="A8" s="187" t="s">
        <v>634</v>
      </c>
      <c r="B8" s="1435">
        <v>2.2237532907296111E-2</v>
      </c>
      <c r="C8" s="1426">
        <v>2.6975849927756888E-2</v>
      </c>
      <c r="D8" s="1426">
        <v>0</v>
      </c>
      <c r="E8" s="1426">
        <v>0</v>
      </c>
      <c r="F8" s="1426">
        <f>+F7/F$25</f>
        <v>0</v>
      </c>
      <c r="G8" s="1426">
        <f>+G7/G$25</f>
        <v>0</v>
      </c>
      <c r="H8" s="1673">
        <f>+H7/H$25</f>
        <v>0</v>
      </c>
      <c r="I8" s="1141"/>
      <c r="J8" s="578"/>
      <c r="K8" s="578"/>
      <c r="M8" s="435"/>
      <c r="N8" s="26"/>
      <c r="O8" s="437"/>
      <c r="P8" s="437"/>
      <c r="Q8" s="437"/>
      <c r="R8" s="437"/>
      <c r="S8" s="437"/>
      <c r="T8" s="437"/>
      <c r="U8" s="437"/>
    </row>
    <row r="9" spans="1:21" x14ac:dyDescent="0.25">
      <c r="A9" s="1255" t="s">
        <v>879</v>
      </c>
      <c r="B9" s="1436">
        <v>639.12770379360006</v>
      </c>
      <c r="C9" s="1425">
        <v>12.786211312000001</v>
      </c>
      <c r="D9" s="1425">
        <v>12.885799303999999</v>
      </c>
      <c r="E9" s="1425">
        <v>13.180814976000002</v>
      </c>
      <c r="F9" s="1425">
        <v>13.130339096</v>
      </c>
      <c r="G9" s="1425">
        <v>13.23542675</v>
      </c>
      <c r="H9" s="438">
        <v>13.280741852</v>
      </c>
      <c r="I9" s="1141">
        <f t="shared" ref="I9:I25" si="0">(H9-G9)/G9</f>
        <v>3.4237733966530392E-3</v>
      </c>
      <c r="J9" s="578">
        <f t="shared" ref="J9:J25" si="1">(H9-E9)/E9</f>
        <v>7.5812365306657812E-3</v>
      </c>
      <c r="K9" s="578">
        <f t="shared" ref="K9:K21" si="2">(H9-B9)/B9</f>
        <v>-0.97922051919644393</v>
      </c>
      <c r="L9" s="1075"/>
      <c r="M9" s="1083"/>
      <c r="N9" s="1084"/>
      <c r="O9" s="439"/>
      <c r="P9" s="439"/>
      <c r="Q9" s="439"/>
      <c r="R9" s="439"/>
      <c r="S9" s="439"/>
      <c r="T9" s="439"/>
      <c r="U9" s="439"/>
    </row>
    <row r="10" spans="1:21" x14ac:dyDescent="0.25">
      <c r="A10" s="187" t="s">
        <v>634</v>
      </c>
      <c r="B10" s="1435">
        <v>0.23022572149367768</v>
      </c>
      <c r="C10" s="1426">
        <v>2.8030376208763651E-2</v>
      </c>
      <c r="D10" s="1426">
        <v>3.136151658430094E-2</v>
      </c>
      <c r="E10" s="1426">
        <v>3.2442455277425411E-2</v>
      </c>
      <c r="F10" s="1426">
        <f>+F9/F$25</f>
        <v>3.2528089408292653E-2</v>
      </c>
      <c r="G10" s="1426">
        <f t="shared" ref="G10:H10" si="3">+G9/G$25</f>
        <v>3.2088970163354893E-2</v>
      </c>
      <c r="H10" s="1673">
        <f t="shared" si="3"/>
        <v>3.2777902852425413E-2</v>
      </c>
      <c r="I10" s="1141"/>
      <c r="J10" s="578"/>
      <c r="K10" s="578"/>
      <c r="M10" s="435"/>
      <c r="N10" s="26"/>
      <c r="O10" s="437"/>
      <c r="P10" s="437"/>
      <c r="Q10" s="437"/>
      <c r="R10" s="437"/>
      <c r="S10" s="437"/>
      <c r="T10" s="437"/>
      <c r="U10" s="437"/>
    </row>
    <row r="11" spans="1:21" x14ac:dyDescent="0.25">
      <c r="A11" s="1255" t="s">
        <v>880</v>
      </c>
      <c r="B11" s="1436">
        <v>755.44520797760026</v>
      </c>
      <c r="C11" s="1425">
        <v>188.2092529576</v>
      </c>
      <c r="D11" s="1425">
        <v>142.6889601256</v>
      </c>
      <c r="E11" s="1425">
        <v>137.15290054340002</v>
      </c>
      <c r="F11" s="1425">
        <v>135.248329657</v>
      </c>
      <c r="G11" s="1425">
        <v>135.69563629999999</v>
      </c>
      <c r="H11" s="438">
        <v>136.44400440160001</v>
      </c>
      <c r="I11" s="1141">
        <f t="shared" si="0"/>
        <v>5.5150491350031859E-3</v>
      </c>
      <c r="J11" s="578">
        <f t="shared" si="1"/>
        <v>-5.1686558504513086E-3</v>
      </c>
      <c r="K11" s="578">
        <f t="shared" si="2"/>
        <v>-0.81938596874964142</v>
      </c>
      <c r="L11" s="1075"/>
      <c r="M11" s="1083"/>
      <c r="N11" s="1084"/>
      <c r="O11" s="440"/>
      <c r="P11" s="440"/>
      <c r="Q11" s="440"/>
      <c r="R11" s="440"/>
      <c r="S11" s="440"/>
      <c r="T11" s="440"/>
      <c r="U11" s="440"/>
    </row>
    <row r="12" spans="1:21" x14ac:dyDescent="0.25">
      <c r="A12" s="187" t="s">
        <v>634</v>
      </c>
      <c r="B12" s="1435">
        <v>0.27212545634190044</v>
      </c>
      <c r="C12" s="1426">
        <v>0.41259885650573475</v>
      </c>
      <c r="D12" s="1426">
        <v>0.34727703604591703</v>
      </c>
      <c r="E12" s="1426">
        <v>0.33757979686008371</v>
      </c>
      <c r="F12" s="1426">
        <f>+F11/F$25</f>
        <v>0.33505378096026089</v>
      </c>
      <c r="G12" s="1426">
        <f t="shared" ref="G12:H12" si="4">+G11/G$25</f>
        <v>0.32899076900018781</v>
      </c>
      <c r="H12" s="1673">
        <f t="shared" si="4"/>
        <v>0.33675440505592252</v>
      </c>
      <c r="I12" s="1141"/>
      <c r="J12" s="578"/>
      <c r="K12" s="578"/>
      <c r="M12" s="435"/>
      <c r="N12" s="26"/>
      <c r="O12" s="437"/>
      <c r="P12" s="437"/>
      <c r="Q12" s="437"/>
      <c r="R12" s="437"/>
      <c r="S12" s="437"/>
      <c r="T12" s="437"/>
      <c r="U12" s="437"/>
    </row>
    <row r="13" spans="1:21" ht="26.25" x14ac:dyDescent="0.25">
      <c r="A13" s="1256" t="s">
        <v>1247</v>
      </c>
      <c r="B13" s="1437">
        <v>862.18187528557769</v>
      </c>
      <c r="C13" s="1427">
        <v>97.024403140000004</v>
      </c>
      <c r="D13" s="1427">
        <v>101.3476336558</v>
      </c>
      <c r="E13" s="1427">
        <v>99.161765916107996</v>
      </c>
      <c r="F13" s="1427">
        <v>100.55112930669802</v>
      </c>
      <c r="G13" s="1427">
        <v>103.92709715948</v>
      </c>
      <c r="H13" s="755">
        <v>95.167429297556012</v>
      </c>
      <c r="I13" s="1141">
        <f t="shared" si="0"/>
        <v>-8.4286659604106431E-2</v>
      </c>
      <c r="J13" s="578">
        <f t="shared" si="1"/>
        <v>-4.0281015385821572E-2</v>
      </c>
      <c r="K13" s="578">
        <f t="shared" si="2"/>
        <v>-0.88962023904059218</v>
      </c>
      <c r="L13" s="1075"/>
      <c r="M13" s="1083"/>
      <c r="N13" s="1084"/>
      <c r="O13" s="440"/>
      <c r="P13" s="440"/>
      <c r="Q13" s="440"/>
      <c r="R13" s="440"/>
      <c r="S13" s="440"/>
      <c r="T13" s="440"/>
      <c r="U13" s="440"/>
    </row>
    <row r="14" spans="1:21" x14ac:dyDescent="0.25">
      <c r="A14" s="187" t="s">
        <v>634</v>
      </c>
      <c r="B14" s="1435">
        <v>0.31057399502196603</v>
      </c>
      <c r="C14" s="1426">
        <v>0.21270026398613842</v>
      </c>
      <c r="D14" s="1426">
        <v>0.24666032883884717</v>
      </c>
      <c r="E14" s="1426">
        <v>0.24407073172801211</v>
      </c>
      <c r="F14" s="1426">
        <f>+F13/F$25</f>
        <v>0.24909761280951676</v>
      </c>
      <c r="G14" s="1426">
        <f t="shared" ref="G14:H14" si="5">+G13/G$25</f>
        <v>0.25196871872035698</v>
      </c>
      <c r="H14" s="1673">
        <f t="shared" si="5"/>
        <v>0.23488061035992458</v>
      </c>
      <c r="I14" s="1141"/>
      <c r="J14" s="578"/>
      <c r="K14" s="578"/>
      <c r="M14" s="435"/>
      <c r="N14" s="26"/>
      <c r="O14" s="437"/>
      <c r="P14" s="437"/>
      <c r="Q14" s="437"/>
      <c r="R14" s="437"/>
      <c r="S14" s="437"/>
      <c r="T14" s="437"/>
      <c r="U14" s="437"/>
    </row>
    <row r="15" spans="1:21" ht="18.75" customHeight="1" x14ac:dyDescent="0.25">
      <c r="A15" s="1255" t="s">
        <v>882</v>
      </c>
      <c r="B15" s="1436">
        <v>66.962471900799997</v>
      </c>
      <c r="C15" s="1425">
        <v>30.547903860600002</v>
      </c>
      <c r="D15" s="1425">
        <v>28.2503718</v>
      </c>
      <c r="E15" s="1425">
        <v>36.356591916399999</v>
      </c>
      <c r="F15" s="1425">
        <v>39.606736299200001</v>
      </c>
      <c r="G15" s="1425">
        <v>52.881653942599996</v>
      </c>
      <c r="H15" s="438">
        <v>58.450846638800002</v>
      </c>
      <c r="I15" s="1141">
        <f t="shared" si="0"/>
        <v>0.10531426838965825</v>
      </c>
      <c r="J15" s="578">
        <f t="shared" si="1"/>
        <v>0.60770973179236754</v>
      </c>
      <c r="K15" s="578">
        <f t="shared" si="2"/>
        <v>-0.12711038019339169</v>
      </c>
      <c r="L15" s="1075"/>
      <c r="M15" s="1083"/>
      <c r="N15" s="1084"/>
      <c r="O15" s="440"/>
      <c r="P15" s="440"/>
      <c r="Q15" s="440"/>
      <c r="R15" s="440"/>
      <c r="S15" s="440"/>
      <c r="T15" s="440"/>
      <c r="U15" s="440"/>
    </row>
    <row r="16" spans="1:21" x14ac:dyDescent="0.25">
      <c r="A16" s="187" t="s">
        <v>634</v>
      </c>
      <c r="B16" s="1435">
        <v>2.4121131527949532E-2</v>
      </c>
      <c r="C16" s="1426">
        <v>6.6968175068258362E-2</v>
      </c>
      <c r="D16" s="1426">
        <v>6.8755882566271548E-2</v>
      </c>
      <c r="E16" s="1426">
        <v>8.9485901246248778E-2</v>
      </c>
      <c r="F16" s="1426">
        <f>+F15/F$25</f>
        <v>9.8118673866048306E-2</v>
      </c>
      <c r="G16" s="1426">
        <f t="shared" ref="G16:H16" si="6">+G15/G$25</f>
        <v>0.12821028347672656</v>
      </c>
      <c r="H16" s="1673">
        <f t="shared" si="6"/>
        <v>0.14426123134680768</v>
      </c>
      <c r="I16" s="1141"/>
      <c r="J16" s="578"/>
      <c r="K16" s="578"/>
      <c r="M16" s="435"/>
      <c r="N16" s="26"/>
      <c r="O16" s="437"/>
      <c r="P16" s="437"/>
      <c r="Q16" s="437"/>
      <c r="R16" s="437"/>
      <c r="S16" s="437"/>
      <c r="T16" s="437"/>
      <c r="U16" s="437"/>
    </row>
    <row r="17" spans="1:21" x14ac:dyDescent="0.25">
      <c r="A17" s="1255" t="s">
        <v>883</v>
      </c>
      <c r="B17" s="1436">
        <v>148.46976852399999</v>
      </c>
      <c r="C17" s="1425">
        <v>98.644521451000003</v>
      </c>
      <c r="D17" s="1425">
        <v>108.930504235</v>
      </c>
      <c r="E17" s="1425">
        <v>110.01571679000001</v>
      </c>
      <c r="F17" s="1425">
        <v>110.52781407500001</v>
      </c>
      <c r="G17" s="1425">
        <v>101.87509816400001</v>
      </c>
      <c r="H17" s="438">
        <v>97.340880665</v>
      </c>
      <c r="I17" s="1141">
        <f t="shared" si="0"/>
        <v>-4.4507613545566933E-2</v>
      </c>
      <c r="J17" s="578">
        <f t="shared" si="1"/>
        <v>-0.11520932185711219</v>
      </c>
      <c r="K17" s="578">
        <f t="shared" si="2"/>
        <v>-0.34437238211720561</v>
      </c>
      <c r="L17" s="1075"/>
      <c r="M17" s="1083"/>
      <c r="N17" s="1084"/>
      <c r="O17" s="440"/>
      <c r="P17" s="440"/>
      <c r="Q17" s="440"/>
      <c r="R17" s="440"/>
      <c r="S17" s="440"/>
      <c r="T17" s="440"/>
      <c r="U17" s="440"/>
    </row>
    <row r="18" spans="1:21" x14ac:dyDescent="0.25">
      <c r="A18" s="187" t="s">
        <v>634</v>
      </c>
      <c r="B18" s="1435">
        <v>5.3481580246873175E-2</v>
      </c>
      <c r="C18" s="1426">
        <v>0.21625194357690322</v>
      </c>
      <c r="D18" s="1426">
        <v>0.2651155535257913</v>
      </c>
      <c r="E18" s="1426">
        <v>0.27078598540927384</v>
      </c>
      <c r="F18" s="1426">
        <f>+F17/F$25</f>
        <v>0.2738130822097351</v>
      </c>
      <c r="G18" s="1426">
        <f t="shared" ref="G18:H18" si="7">+G17/G$25</f>
        <v>0.24699369707693383</v>
      </c>
      <c r="H18" s="1673">
        <f t="shared" si="7"/>
        <v>0.24024485721981079</v>
      </c>
      <c r="I18" s="1141"/>
      <c r="J18" s="578"/>
      <c r="K18" s="578"/>
      <c r="M18" s="435"/>
      <c r="N18" s="26"/>
      <c r="O18" s="437"/>
      <c r="P18" s="437"/>
      <c r="Q18" s="437"/>
      <c r="R18" s="437"/>
      <c r="S18" s="437"/>
      <c r="T18" s="437"/>
      <c r="U18" s="437"/>
    </row>
    <row r="19" spans="1:21" x14ac:dyDescent="0.25">
      <c r="A19" s="1255" t="s">
        <v>884</v>
      </c>
      <c r="B19" s="1436">
        <v>162.8404073506</v>
      </c>
      <c r="C19" s="1425">
        <v>0</v>
      </c>
      <c r="D19" s="1425">
        <v>0</v>
      </c>
      <c r="E19" s="1425">
        <v>0</v>
      </c>
      <c r="F19" s="1425">
        <v>0</v>
      </c>
      <c r="G19" s="1425">
        <v>0</v>
      </c>
      <c r="H19" s="438">
        <v>0</v>
      </c>
      <c r="I19" s="1448" t="s">
        <v>914</v>
      </c>
      <c r="J19" s="578" t="s">
        <v>914</v>
      </c>
      <c r="K19" s="578" t="s">
        <v>914</v>
      </c>
      <c r="L19" s="1075"/>
      <c r="M19" s="1083"/>
      <c r="N19" s="1084"/>
      <c r="O19" s="440"/>
      <c r="P19" s="440"/>
      <c r="Q19" s="440"/>
      <c r="R19" s="440"/>
      <c r="S19" s="440"/>
      <c r="T19" s="440"/>
      <c r="U19" s="440"/>
    </row>
    <row r="20" spans="1:21" x14ac:dyDescent="0.25">
      <c r="A20" s="187" t="s">
        <v>634</v>
      </c>
      <c r="B20" s="1435">
        <v>5.8658152428834938E-2</v>
      </c>
      <c r="C20" s="1426">
        <v>0</v>
      </c>
      <c r="D20" s="1426">
        <v>0</v>
      </c>
      <c r="E20" s="1426">
        <v>0</v>
      </c>
      <c r="F20" s="1426">
        <f>+F19/F$25</f>
        <v>0</v>
      </c>
      <c r="G20" s="1426">
        <f t="shared" ref="G20:H20" si="8">+G19/G$25</f>
        <v>0</v>
      </c>
      <c r="H20" s="1673">
        <f t="shared" si="8"/>
        <v>0</v>
      </c>
      <c r="I20" s="1141"/>
      <c r="J20" s="578"/>
      <c r="K20" s="578"/>
      <c r="M20" s="435"/>
      <c r="N20" s="26"/>
      <c r="O20" s="437"/>
      <c r="P20" s="437"/>
      <c r="Q20" s="437"/>
      <c r="R20" s="437"/>
      <c r="S20" s="437"/>
      <c r="T20" s="437"/>
      <c r="U20" s="437"/>
    </row>
    <row r="21" spans="1:21" x14ac:dyDescent="0.25">
      <c r="A21" s="1255" t="s">
        <v>881</v>
      </c>
      <c r="B21" s="1436">
        <v>20.500046699999999</v>
      </c>
      <c r="C21" s="1425">
        <v>12.29902646</v>
      </c>
      <c r="D21" s="1425">
        <v>12.540639089999999</v>
      </c>
      <c r="E21" s="1425">
        <v>5.8129239000000004</v>
      </c>
      <c r="F21" s="1425">
        <v>0</v>
      </c>
      <c r="G21" s="1425">
        <v>0</v>
      </c>
      <c r="H21" s="438"/>
      <c r="I21" s="1141" t="e">
        <f t="shared" si="0"/>
        <v>#DIV/0!</v>
      </c>
      <c r="J21" s="578">
        <f t="shared" si="1"/>
        <v>-1</v>
      </c>
      <c r="K21" s="578">
        <f t="shared" si="2"/>
        <v>-1</v>
      </c>
      <c r="L21" s="1075"/>
      <c r="M21" s="1083"/>
      <c r="N21" s="1084"/>
      <c r="O21" s="440"/>
      <c r="P21" s="440"/>
      <c r="Q21" s="440"/>
      <c r="R21" s="440"/>
      <c r="S21" s="440"/>
      <c r="T21" s="440"/>
      <c r="U21" s="440"/>
    </row>
    <row r="22" spans="1:21" ht="16.5" customHeight="1" x14ac:dyDescent="0.25">
      <c r="A22" s="187" t="s">
        <v>634</v>
      </c>
      <c r="B22" s="1435">
        <v>7.3844992388027442E-3</v>
      </c>
      <c r="C22" s="1426">
        <v>2.696235266750131E-2</v>
      </c>
      <c r="D22" s="1426">
        <v>3.052146409549323E-2</v>
      </c>
      <c r="E22" s="1426">
        <v>1.4307576883539379E-2</v>
      </c>
      <c r="F22" s="1426">
        <f>+F21/F$25</f>
        <v>0</v>
      </c>
      <c r="G22" s="1426">
        <f t="shared" ref="G22:H22" si="9">+G21/G$25</f>
        <v>0</v>
      </c>
      <c r="H22" s="1673">
        <f t="shared" si="9"/>
        <v>0</v>
      </c>
      <c r="I22" s="1141"/>
      <c r="J22" s="578"/>
      <c r="K22" s="578"/>
      <c r="M22" s="435"/>
      <c r="N22" s="26"/>
      <c r="O22" s="437"/>
      <c r="P22" s="437"/>
      <c r="Q22" s="437"/>
      <c r="R22" s="437"/>
      <c r="S22" s="437"/>
      <c r="T22" s="437"/>
      <c r="U22" s="437"/>
    </row>
    <row r="23" spans="1:21" ht="26.25" x14ac:dyDescent="0.25">
      <c r="A23" s="1256" t="s">
        <v>886</v>
      </c>
      <c r="B23" s="1437">
        <v>58.830742189085996</v>
      </c>
      <c r="C23" s="1427">
        <v>4.3390345151999998</v>
      </c>
      <c r="D23" s="1427">
        <v>4.235433972</v>
      </c>
      <c r="E23" s="1427">
        <v>4.6021909752000001</v>
      </c>
      <c r="F23" s="1427">
        <v>4.5972048528</v>
      </c>
      <c r="G23" s="1427">
        <v>4.8454029456000001</v>
      </c>
      <c r="H23" s="755">
        <v>4.489726214400001</v>
      </c>
      <c r="I23" s="1141">
        <f>(H23-G23)/G23</f>
        <v>-7.3404985136062015E-2</v>
      </c>
      <c r="J23" s="578">
        <f t="shared" si="1"/>
        <v>-2.443722162032002E-2</v>
      </c>
      <c r="K23" s="578">
        <f>(H23-B23)/B23</f>
        <v>-0.92368401200906636</v>
      </c>
      <c r="L23" s="1075"/>
      <c r="M23" s="1083"/>
      <c r="N23" s="1084"/>
      <c r="O23" s="440"/>
      <c r="P23" s="440"/>
      <c r="Q23" s="440"/>
      <c r="R23" s="440"/>
      <c r="S23" s="440"/>
      <c r="T23" s="440"/>
      <c r="U23" s="440"/>
    </row>
    <row r="24" spans="1:21" ht="15.75" thickBot="1" x14ac:dyDescent="0.3">
      <c r="A24" s="187" t="s">
        <v>634</v>
      </c>
      <c r="B24" s="1438">
        <v>2.1191930792699418E-2</v>
      </c>
      <c r="C24" s="1428">
        <v>9.5121820589434657E-3</v>
      </c>
      <c r="D24" s="1428">
        <v>1.0308218343378726E-2</v>
      </c>
      <c r="E24" s="1428">
        <v>1.1327552595416754E-2</v>
      </c>
      <c r="F24" s="1426">
        <f>+F23/F$25</f>
        <v>1.1388760746146327E-2</v>
      </c>
      <c r="G24" s="1426">
        <f t="shared" ref="G24:H24" si="10">+G23/G$25</f>
        <v>1.174756156244001E-2</v>
      </c>
      <c r="H24" s="1673">
        <f t="shared" si="10"/>
        <v>1.1080993165109144E-2</v>
      </c>
      <c r="I24" s="1141"/>
      <c r="J24" s="578"/>
      <c r="K24" s="578"/>
      <c r="M24" s="435"/>
      <c r="N24" s="26"/>
      <c r="O24" s="440"/>
      <c r="P24" s="437"/>
      <c r="Q24" s="437"/>
      <c r="R24" s="437"/>
      <c r="S24" s="437"/>
      <c r="T24" s="437"/>
      <c r="U24" s="437"/>
    </row>
    <row r="25" spans="1:21" ht="15.75" thickBot="1" x14ac:dyDescent="0.3">
      <c r="A25" s="2127" t="s">
        <v>799</v>
      </c>
      <c r="B25" s="1569">
        <v>2776.0916532132637</v>
      </c>
      <c r="C25" s="1570">
        <v>456.15553700639998</v>
      </c>
      <c r="D25" s="1570">
        <v>410.87934218240002</v>
      </c>
      <c r="E25" s="1570">
        <v>406.28290501710802</v>
      </c>
      <c r="F25" s="1570">
        <f>+F9+F11+F13+F15+F17+F19+F21+F23</f>
        <v>403.66155328669799</v>
      </c>
      <c r="G25" s="1570">
        <f t="shared" ref="G25:H25" si="11">+G9+G11+G13+G15+G17+G19+G21+G23</f>
        <v>412.46031526167997</v>
      </c>
      <c r="H25" s="1674">
        <f t="shared" si="11"/>
        <v>405.17362906935597</v>
      </c>
      <c r="I25" s="1143">
        <f t="shared" si="0"/>
        <v>-1.7666393402480569E-2</v>
      </c>
      <c r="J25" s="625">
        <f t="shared" si="1"/>
        <v>-2.7303042634918223E-3</v>
      </c>
      <c r="K25" s="625">
        <f>(H25-B25)/B25</f>
        <v>-0.85404890051076776</v>
      </c>
      <c r="L25" s="1075"/>
      <c r="M25" s="1083"/>
      <c r="N25" s="1084"/>
      <c r="O25" s="440"/>
      <c r="P25" s="440"/>
      <c r="Q25" s="440"/>
      <c r="R25" s="440"/>
      <c r="S25" s="440"/>
      <c r="T25" s="440"/>
      <c r="U25" s="440"/>
    </row>
    <row r="26" spans="1:21" ht="15.75" thickBot="1" x14ac:dyDescent="0.3">
      <c r="A26" s="2128"/>
      <c r="B26" s="1432">
        <v>1</v>
      </c>
      <c r="C26" s="1429">
        <v>1.0000000000000002</v>
      </c>
      <c r="D26" s="1429">
        <v>0.99999999999999989</v>
      </c>
      <c r="E26" s="1429">
        <v>1</v>
      </c>
      <c r="F26" s="1429">
        <f>+F8+F10+F12+F14+F16+F18+F20+F22+F24</f>
        <v>1</v>
      </c>
      <c r="G26" s="1429">
        <f t="shared" ref="G26:H26" si="12">+G8+G10+G12+G14+G16+G18+G20+G22+G24</f>
        <v>1.0000000000000002</v>
      </c>
      <c r="H26" s="1412">
        <f t="shared" si="12"/>
        <v>1.0000000000000002</v>
      </c>
      <c r="I26" s="441"/>
      <c r="J26" s="441"/>
      <c r="K26" s="441"/>
      <c r="M26" s="435"/>
      <c r="N26" s="437"/>
      <c r="O26" s="1"/>
      <c r="P26" s="1"/>
      <c r="Q26" s="1"/>
      <c r="R26" s="437"/>
      <c r="S26" s="437"/>
      <c r="T26" s="437"/>
      <c r="U26" s="437"/>
    </row>
    <row r="27" spans="1:21" x14ac:dyDescent="0.25">
      <c r="N27" s="437"/>
      <c r="O27" s="1"/>
      <c r="P27" s="1"/>
      <c r="Q27" s="1"/>
      <c r="R27" s="442"/>
      <c r="S27" s="442"/>
      <c r="T27" s="442"/>
      <c r="U27" s="442"/>
    </row>
    <row r="28" spans="1:21" x14ac:dyDescent="0.25">
      <c r="N28" s="437"/>
      <c r="O28" s="193"/>
      <c r="P28" s="193"/>
      <c r="Q28" s="193"/>
      <c r="R28" s="193"/>
      <c r="S28" s="193"/>
      <c r="T28" s="193"/>
      <c r="U28" s="193"/>
    </row>
    <row r="29" spans="1:21" x14ac:dyDescent="0.25">
      <c r="N29" s="437"/>
      <c r="O29" s="443"/>
      <c r="P29" s="443"/>
      <c r="Q29" s="443"/>
      <c r="R29" s="443"/>
      <c r="S29" s="443"/>
      <c r="T29" s="443"/>
      <c r="U29" s="443"/>
    </row>
    <row r="38" spans="1:4" x14ac:dyDescent="0.25">
      <c r="A38" s="20"/>
      <c r="B38" s="21"/>
      <c r="C38" s="21"/>
      <c r="D38" s="21"/>
    </row>
    <row r="39" spans="1:4" x14ac:dyDescent="0.25">
      <c r="A39" s="20"/>
      <c r="B39" s="21"/>
      <c r="C39" s="21"/>
      <c r="D39" s="21"/>
    </row>
    <row r="42" spans="1:4" x14ac:dyDescent="0.25">
      <c r="A42" s="20"/>
    </row>
    <row r="43" spans="1:4" x14ac:dyDescent="0.25">
      <c r="A43" s="20"/>
    </row>
    <row r="44" spans="1:4" x14ac:dyDescent="0.25">
      <c r="A44" s="20"/>
    </row>
    <row r="45" spans="1:4" x14ac:dyDescent="0.25">
      <c r="A45" s="20"/>
    </row>
    <row r="46" spans="1:4" x14ac:dyDescent="0.25">
      <c r="A46" s="20"/>
    </row>
    <row r="47" spans="1:4" x14ac:dyDescent="0.25">
      <c r="A47" s="20"/>
    </row>
    <row r="48" spans="1:4" x14ac:dyDescent="0.25">
      <c r="A48" s="20"/>
    </row>
  </sheetData>
  <mergeCells count="4">
    <mergeCell ref="A2:K2"/>
    <mergeCell ref="A3:K3"/>
    <mergeCell ref="A4:K4"/>
    <mergeCell ref="A25:A26"/>
  </mergeCells>
  <pageMargins left="0.7" right="0.7" top="0.75" bottom="0.75" header="0.3" footer="0.3"/>
  <pageSetup scale="7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21"/>
  <sheetViews>
    <sheetView showGridLines="0" zoomScaleNormal="100" workbookViewId="0">
      <selection activeCell="C16" sqref="C16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1291"/>
  </cols>
  <sheetData>
    <row r="1" spans="1:5" ht="15.75" x14ac:dyDescent="0.25">
      <c r="A1" s="2131" t="s">
        <v>1650</v>
      </c>
      <c r="B1" s="2132"/>
      <c r="C1" s="2132"/>
      <c r="D1" s="2132"/>
      <c r="E1" s="2019"/>
    </row>
    <row r="2" spans="1:5" ht="15.75" x14ac:dyDescent="0.25">
      <c r="A2" s="2133" t="s">
        <v>1651</v>
      </c>
      <c r="B2" s="2021"/>
      <c r="C2" s="2021"/>
      <c r="D2" s="2021"/>
      <c r="E2" s="2022"/>
    </row>
    <row r="3" spans="1:5" x14ac:dyDescent="0.25">
      <c r="A3" s="2134" t="s">
        <v>2456</v>
      </c>
      <c r="B3" s="2118"/>
      <c r="C3" s="2118"/>
      <c r="D3" s="2118"/>
      <c r="E3" s="2135"/>
    </row>
    <row r="4" spans="1:5" x14ac:dyDescent="0.25">
      <c r="A4" s="2134" t="s">
        <v>2087</v>
      </c>
      <c r="B4" s="2118"/>
      <c r="C4" s="2118"/>
      <c r="D4" s="2118"/>
      <c r="E4" s="2135"/>
    </row>
    <row r="5" spans="1:5" ht="3.75" customHeight="1" x14ac:dyDescent="0.3">
      <c r="A5" s="1286"/>
      <c r="B5" s="1287"/>
      <c r="C5" s="1287"/>
      <c r="D5" s="1287"/>
      <c r="E5" s="1288"/>
    </row>
    <row r="6" spans="1:5" ht="25.5" customHeight="1" x14ac:dyDescent="0.25">
      <c r="A6" s="2136" t="s">
        <v>1652</v>
      </c>
      <c r="B6" s="2137"/>
      <c r="C6" s="2138" t="s">
        <v>1581</v>
      </c>
      <c r="D6" s="2138" t="s">
        <v>1653</v>
      </c>
      <c r="E6" s="2139" t="s">
        <v>1</v>
      </c>
    </row>
    <row r="7" spans="1:5" ht="15.75" thickBot="1" x14ac:dyDescent="0.3">
      <c r="A7" s="740" t="s">
        <v>1654</v>
      </c>
      <c r="B7" s="741" t="s">
        <v>1655</v>
      </c>
      <c r="C7" s="2138"/>
      <c r="D7" s="2138"/>
      <c r="E7" s="2139"/>
    </row>
    <row r="8" spans="1:5" x14ac:dyDescent="0.25">
      <c r="A8" s="1571">
        <v>0</v>
      </c>
      <c r="B8" s="1572">
        <v>30</v>
      </c>
      <c r="C8" s="1405">
        <v>384.48391685200005</v>
      </c>
      <c r="D8" s="1405">
        <v>840.08898454600001</v>
      </c>
      <c r="E8" s="1573">
        <v>1224.5729013980003</v>
      </c>
    </row>
    <row r="9" spans="1:5" x14ac:dyDescent="0.25">
      <c r="A9" s="1574">
        <v>31</v>
      </c>
      <c r="B9" s="1575">
        <v>60</v>
      </c>
      <c r="C9" s="1405">
        <v>369.31305696740003</v>
      </c>
      <c r="D9" s="1405">
        <v>473.23747236080004</v>
      </c>
      <c r="E9" s="1576">
        <v>842.55052932820013</v>
      </c>
    </row>
    <row r="10" spans="1:5" x14ac:dyDescent="0.25">
      <c r="A10" s="1574">
        <v>61</v>
      </c>
      <c r="B10" s="1575">
        <v>90</v>
      </c>
      <c r="C10" s="1405">
        <v>162.35139568060001</v>
      </c>
      <c r="D10" s="1405">
        <v>514.8762056928</v>
      </c>
      <c r="E10" s="1576">
        <v>677.22760137339992</v>
      </c>
    </row>
    <row r="11" spans="1:5" x14ac:dyDescent="0.25">
      <c r="A11" s="1574">
        <v>91</v>
      </c>
      <c r="B11" s="1575">
        <v>120</v>
      </c>
      <c r="C11" s="1405">
        <v>185.06913686939998</v>
      </c>
      <c r="D11" s="1405">
        <v>319.54355699839999</v>
      </c>
      <c r="E11" s="1576">
        <v>504.61269386779992</v>
      </c>
    </row>
    <row r="12" spans="1:5" x14ac:dyDescent="0.25">
      <c r="A12" s="1574">
        <v>121</v>
      </c>
      <c r="B12" s="1575">
        <v>150</v>
      </c>
      <c r="C12" s="1405">
        <v>235.10239931080002</v>
      </c>
      <c r="D12" s="1405">
        <v>403.33175731660003</v>
      </c>
      <c r="E12" s="1576">
        <v>638.43415662740006</v>
      </c>
    </row>
    <row r="13" spans="1:5" x14ac:dyDescent="0.25">
      <c r="A13" s="1574">
        <v>151</v>
      </c>
      <c r="B13" s="1575">
        <v>180</v>
      </c>
      <c r="C13" s="1405">
        <v>205.75727859540001</v>
      </c>
      <c r="D13" s="1405">
        <v>332.24094153180005</v>
      </c>
      <c r="E13" s="1576">
        <v>537.99822012720017</v>
      </c>
    </row>
    <row r="14" spans="1:5" x14ac:dyDescent="0.25">
      <c r="A14" s="1574">
        <v>181</v>
      </c>
      <c r="B14" s="1575">
        <v>210</v>
      </c>
      <c r="C14" s="1405">
        <v>264.03321910700004</v>
      </c>
      <c r="D14" s="1405">
        <v>331.67084569080004</v>
      </c>
      <c r="E14" s="1576">
        <v>595.70406479780002</v>
      </c>
    </row>
    <row r="15" spans="1:5" x14ac:dyDescent="0.25">
      <c r="A15" s="1574">
        <v>211</v>
      </c>
      <c r="B15" s="1575">
        <v>240</v>
      </c>
      <c r="C15" s="1405">
        <v>175.7593535572</v>
      </c>
      <c r="D15" s="1405">
        <v>231.9298470846</v>
      </c>
      <c r="E15" s="1576">
        <v>407.68920064179997</v>
      </c>
    </row>
    <row r="16" spans="1:5" x14ac:dyDescent="0.25">
      <c r="A16" s="1574">
        <v>241</v>
      </c>
      <c r="B16" s="1575">
        <v>270</v>
      </c>
      <c r="C16" s="1405">
        <v>185.43605261300002</v>
      </c>
      <c r="D16" s="1405">
        <v>288.12264247200005</v>
      </c>
      <c r="E16" s="1576">
        <v>473.55869508500001</v>
      </c>
    </row>
    <row r="17" spans="1:7" x14ac:dyDescent="0.25">
      <c r="A17" s="1574">
        <v>271</v>
      </c>
      <c r="B17" s="1575">
        <v>300</v>
      </c>
      <c r="C17" s="1405">
        <v>197.33096449919998</v>
      </c>
      <c r="D17" s="1405">
        <v>341.48955127420004</v>
      </c>
      <c r="E17" s="1576">
        <v>538.82051577340007</v>
      </c>
    </row>
    <row r="18" spans="1:7" x14ac:dyDescent="0.25">
      <c r="A18" s="1574">
        <v>301</v>
      </c>
      <c r="B18" s="1575">
        <v>330</v>
      </c>
      <c r="C18" s="1405">
        <v>321.17135089480001</v>
      </c>
      <c r="D18" s="1405">
        <v>337.07431375240003</v>
      </c>
      <c r="E18" s="1576">
        <v>658.2456646472001</v>
      </c>
    </row>
    <row r="19" spans="1:7" x14ac:dyDescent="0.25">
      <c r="A19" s="1574">
        <v>331</v>
      </c>
      <c r="B19" s="1575">
        <v>360</v>
      </c>
      <c r="C19" s="1405">
        <v>175.3315221798</v>
      </c>
      <c r="D19" s="1405">
        <v>195.78395183620003</v>
      </c>
      <c r="E19" s="1576">
        <v>371.11547401600001</v>
      </c>
    </row>
    <row r="20" spans="1:7" x14ac:dyDescent="0.25">
      <c r="A20" s="1574">
        <v>361</v>
      </c>
      <c r="B20" s="1575">
        <v>420</v>
      </c>
      <c r="C20" s="1405">
        <v>247.29320899640004</v>
      </c>
      <c r="D20" s="1405">
        <v>774.63207348380001</v>
      </c>
      <c r="E20" s="1576">
        <v>1021.9252824802001</v>
      </c>
    </row>
    <row r="21" spans="1:7" x14ac:dyDescent="0.25">
      <c r="A21" s="1574">
        <v>421</v>
      </c>
      <c r="B21" s="1575">
        <v>480</v>
      </c>
      <c r="C21" s="1405">
        <v>114.15232244640001</v>
      </c>
      <c r="D21" s="1405">
        <v>347.49599598000003</v>
      </c>
      <c r="E21" s="1576">
        <v>461.64831842640001</v>
      </c>
    </row>
    <row r="22" spans="1:7" s="1705" customFormat="1" x14ac:dyDescent="0.25">
      <c r="A22" s="1574">
        <v>481</v>
      </c>
      <c r="B22" s="1575">
        <v>540</v>
      </c>
      <c r="C22" s="1405">
        <v>107.55231967060001</v>
      </c>
      <c r="D22" s="1405">
        <v>239.68341422060001</v>
      </c>
      <c r="E22" s="1576">
        <v>347.23573389120003</v>
      </c>
      <c r="G22" s="1291"/>
    </row>
    <row r="23" spans="1:7" x14ac:dyDescent="0.25">
      <c r="A23" s="1574">
        <v>541</v>
      </c>
      <c r="B23" s="1575">
        <v>600</v>
      </c>
      <c r="C23" s="1405">
        <v>169.78532770219999</v>
      </c>
      <c r="D23" s="1405">
        <v>303.78912644920001</v>
      </c>
      <c r="E23" s="1576">
        <v>473.57445415139995</v>
      </c>
    </row>
    <row r="24" spans="1:7" x14ac:dyDescent="0.25">
      <c r="A24" s="1574">
        <v>601</v>
      </c>
      <c r="B24" s="1575">
        <v>660</v>
      </c>
      <c r="C24" s="1405">
        <v>294.64504190939999</v>
      </c>
      <c r="D24" s="1405">
        <v>258.31415194340002</v>
      </c>
      <c r="E24" s="1576">
        <v>552.95919385280001</v>
      </c>
    </row>
    <row r="25" spans="1:7" x14ac:dyDescent="0.25">
      <c r="A25" s="1574">
        <v>661</v>
      </c>
      <c r="B25" s="1575">
        <v>720</v>
      </c>
      <c r="C25" s="1405">
        <v>160.28958556800001</v>
      </c>
      <c r="D25" s="1405">
        <v>158.3657482344</v>
      </c>
      <c r="E25" s="1576">
        <v>318.65533380240004</v>
      </c>
    </row>
    <row r="26" spans="1:7" x14ac:dyDescent="0.25">
      <c r="A26" s="1574">
        <v>721</v>
      </c>
      <c r="B26" s="1575">
        <v>810</v>
      </c>
      <c r="C26" s="1405">
        <v>144.90013713420001</v>
      </c>
      <c r="D26" s="1405">
        <v>182.24652874680001</v>
      </c>
      <c r="E26" s="1576">
        <v>327.14666588099999</v>
      </c>
    </row>
    <row r="27" spans="1:7" x14ac:dyDescent="0.25">
      <c r="A27" s="1574">
        <v>811</v>
      </c>
      <c r="B27" s="1575">
        <v>900</v>
      </c>
      <c r="C27" s="1405">
        <v>69.072233619200006</v>
      </c>
      <c r="D27" s="1405">
        <v>162.35978312820004</v>
      </c>
      <c r="E27" s="1576">
        <v>231.43201674740004</v>
      </c>
    </row>
    <row r="28" spans="1:7" x14ac:dyDescent="0.25">
      <c r="A28" s="1574">
        <v>901</v>
      </c>
      <c r="B28" s="1575">
        <v>990</v>
      </c>
      <c r="C28" s="1405">
        <v>53.920498591400005</v>
      </c>
      <c r="D28" s="1405">
        <v>337.9922046648</v>
      </c>
      <c r="E28" s="1576">
        <v>391.91270325620002</v>
      </c>
    </row>
    <row r="29" spans="1:7" x14ac:dyDescent="0.25">
      <c r="A29" s="1574">
        <v>991</v>
      </c>
      <c r="B29" s="1575">
        <v>1080</v>
      </c>
      <c r="C29" s="1405">
        <v>199.7946271006</v>
      </c>
      <c r="D29" s="1405">
        <v>133.10219944280001</v>
      </c>
      <c r="E29" s="1576">
        <v>332.89682654339998</v>
      </c>
    </row>
    <row r="30" spans="1:7" x14ac:dyDescent="0.25">
      <c r="A30" s="1574">
        <v>1081</v>
      </c>
      <c r="B30" s="1575">
        <v>1260</v>
      </c>
      <c r="C30" s="1405">
        <v>267.51070917200002</v>
      </c>
      <c r="D30" s="1405">
        <v>129.24211819120001</v>
      </c>
      <c r="E30" s="1576">
        <v>396.75282736320008</v>
      </c>
    </row>
    <row r="31" spans="1:7" x14ac:dyDescent="0.25">
      <c r="A31" s="1574">
        <v>1261</v>
      </c>
      <c r="B31" s="1575">
        <v>1440</v>
      </c>
      <c r="C31" s="1405">
        <v>141.54006975780001</v>
      </c>
      <c r="D31" s="1405">
        <v>180.1526487516</v>
      </c>
      <c r="E31" s="1576">
        <v>321.69271850940004</v>
      </c>
    </row>
    <row r="32" spans="1:7" x14ac:dyDescent="0.25">
      <c r="A32" s="1574">
        <v>1441</v>
      </c>
      <c r="B32" s="1575">
        <v>1620</v>
      </c>
      <c r="C32" s="1405">
        <v>191.14329039259999</v>
      </c>
      <c r="D32" s="1405">
        <v>103.233950288</v>
      </c>
      <c r="E32" s="1576">
        <v>294.37724068060004</v>
      </c>
    </row>
    <row r="33" spans="1:5" x14ac:dyDescent="0.25">
      <c r="A33" s="1574">
        <v>1621</v>
      </c>
      <c r="B33" s="1575">
        <v>1800</v>
      </c>
      <c r="C33" s="1405">
        <v>172.25736293360001</v>
      </c>
      <c r="D33" s="1405">
        <v>96.492852129800013</v>
      </c>
      <c r="E33" s="1576">
        <v>268.75021506339999</v>
      </c>
    </row>
    <row r="34" spans="1:5" x14ac:dyDescent="0.25">
      <c r="A34" s="1574">
        <v>1801</v>
      </c>
      <c r="B34" s="1575">
        <v>1980</v>
      </c>
      <c r="C34" s="1405">
        <v>64.568776154399998</v>
      </c>
      <c r="D34" s="1405">
        <v>60.792558128399996</v>
      </c>
      <c r="E34" s="1576">
        <v>125.36133428279999</v>
      </c>
    </row>
    <row r="35" spans="1:5" x14ac:dyDescent="0.25">
      <c r="A35" s="1574">
        <v>1981</v>
      </c>
      <c r="B35" s="1575">
        <v>2160</v>
      </c>
      <c r="C35" s="1405">
        <v>93.195673734799996</v>
      </c>
      <c r="D35" s="1405">
        <v>143.20424827100004</v>
      </c>
      <c r="E35" s="1576">
        <v>236.39992200580002</v>
      </c>
    </row>
    <row r="36" spans="1:5" x14ac:dyDescent="0.25">
      <c r="A36" s="1574">
        <v>2161</v>
      </c>
      <c r="B36" s="1575">
        <v>2340</v>
      </c>
      <c r="C36" s="1405">
        <v>122.11787970340002</v>
      </c>
      <c r="D36" s="1405">
        <v>4.9050982540000003</v>
      </c>
      <c r="E36" s="1576">
        <v>127.0229779574</v>
      </c>
    </row>
    <row r="37" spans="1:5" x14ac:dyDescent="0.25">
      <c r="A37" s="1574">
        <v>2341</v>
      </c>
      <c r="B37" s="1575">
        <v>2520</v>
      </c>
      <c r="C37" s="1405">
        <v>74.946752293000017</v>
      </c>
      <c r="D37" s="1405">
        <v>117.7409132298</v>
      </c>
      <c r="E37" s="1576">
        <v>192.68766552279999</v>
      </c>
    </row>
    <row r="38" spans="1:5" x14ac:dyDescent="0.25">
      <c r="A38" s="1574">
        <v>2521</v>
      </c>
      <c r="B38" s="1575">
        <v>2700</v>
      </c>
      <c r="C38" s="1405">
        <v>25.078256967399998</v>
      </c>
      <c r="D38" s="1405">
        <v>2.9493604798000002</v>
      </c>
      <c r="E38" s="1576">
        <v>28.027617447200001</v>
      </c>
    </row>
    <row r="39" spans="1:5" x14ac:dyDescent="0.25">
      <c r="A39" s="1574">
        <v>2701</v>
      </c>
      <c r="B39" s="1575">
        <v>2880</v>
      </c>
      <c r="C39" s="1405">
        <v>68.1514797544</v>
      </c>
      <c r="D39" s="1405">
        <v>182.05122619320002</v>
      </c>
      <c r="E39" s="1576">
        <v>250.20270594759998</v>
      </c>
    </row>
    <row r="40" spans="1:5" x14ac:dyDescent="0.25">
      <c r="A40" s="1574">
        <v>2881</v>
      </c>
      <c r="B40" s="1575">
        <v>3060</v>
      </c>
      <c r="C40" s="1405">
        <v>128.82977045120003</v>
      </c>
      <c r="D40" s="1405">
        <v>96.387341008000021</v>
      </c>
      <c r="E40" s="1576">
        <v>225.21711145920003</v>
      </c>
    </row>
    <row r="41" spans="1:5" x14ac:dyDescent="0.25">
      <c r="A41" s="1574">
        <v>3061</v>
      </c>
      <c r="B41" s="1575">
        <v>3240</v>
      </c>
      <c r="C41" s="1405">
        <v>28.334604848200001</v>
      </c>
      <c r="D41" s="1405">
        <v>85.944759996200006</v>
      </c>
      <c r="E41" s="1576">
        <v>114.27936484440001</v>
      </c>
    </row>
    <row r="42" spans="1:5" x14ac:dyDescent="0.25">
      <c r="A42" s="1574">
        <v>3241</v>
      </c>
      <c r="B42" s="1575">
        <v>3510</v>
      </c>
      <c r="C42" s="1405">
        <v>54.9815742364</v>
      </c>
      <c r="D42" s="1405">
        <v>0</v>
      </c>
      <c r="E42" s="1576">
        <v>54.9815742364</v>
      </c>
    </row>
    <row r="43" spans="1:5" x14ac:dyDescent="0.25">
      <c r="A43" s="1574">
        <v>3511</v>
      </c>
      <c r="B43" s="1575">
        <v>3780</v>
      </c>
      <c r="C43" s="1405">
        <v>0</v>
      </c>
      <c r="D43" s="1405">
        <v>160.08797647919999</v>
      </c>
      <c r="E43" s="1576">
        <v>160.08797647919999</v>
      </c>
    </row>
    <row r="44" spans="1:5" x14ac:dyDescent="0.25">
      <c r="A44" s="1574">
        <v>3781</v>
      </c>
      <c r="B44" s="1575">
        <v>4050</v>
      </c>
      <c r="C44" s="1405">
        <v>0.86264307920000005</v>
      </c>
      <c r="D44" s="1405">
        <v>0</v>
      </c>
      <c r="E44" s="1576">
        <v>0.86264307920000005</v>
      </c>
    </row>
    <row r="45" spans="1:5" x14ac:dyDescent="0.25">
      <c r="A45" s="1574">
        <v>4051</v>
      </c>
      <c r="B45" s="1575">
        <v>4320</v>
      </c>
      <c r="C45" s="1405">
        <v>2.5247505584000001</v>
      </c>
      <c r="D45" s="1405">
        <v>1.8663888809999998</v>
      </c>
      <c r="E45" s="1576">
        <v>4.3911394394000007</v>
      </c>
    </row>
    <row r="46" spans="1:5" x14ac:dyDescent="0.25">
      <c r="A46" s="1574">
        <v>4321</v>
      </c>
      <c r="B46" s="1575">
        <v>4590</v>
      </c>
      <c r="C46" s="1405">
        <v>4.6086756645999998</v>
      </c>
      <c r="D46" s="1405">
        <v>17.5039065082</v>
      </c>
      <c r="E46" s="1576">
        <v>22.1125821728</v>
      </c>
    </row>
    <row r="47" spans="1:5" x14ac:dyDescent="0.25">
      <c r="A47" s="1574">
        <v>4591</v>
      </c>
      <c r="B47" s="1575">
        <v>4860</v>
      </c>
      <c r="C47" s="1405">
        <v>8.0786606838000008</v>
      </c>
      <c r="D47" s="1405">
        <v>0</v>
      </c>
      <c r="E47" s="1576">
        <v>8.0786606838000008</v>
      </c>
    </row>
    <row r="48" spans="1:5" x14ac:dyDescent="0.25">
      <c r="A48" s="1574">
        <v>4861</v>
      </c>
      <c r="B48" s="1575">
        <v>5130</v>
      </c>
      <c r="C48" s="1405">
        <v>1.56499924E-2</v>
      </c>
      <c r="D48" s="1405">
        <v>0</v>
      </c>
      <c r="E48" s="1576">
        <v>1.56499924E-2</v>
      </c>
    </row>
    <row r="49" spans="1:5" x14ac:dyDescent="0.25">
      <c r="A49" s="1574">
        <v>5131</v>
      </c>
      <c r="B49" s="1575">
        <v>5400</v>
      </c>
      <c r="C49" s="1405">
        <v>0.77251557600000009</v>
      </c>
      <c r="D49" s="1405">
        <v>0</v>
      </c>
      <c r="E49" s="1576">
        <v>0.77251557600000009</v>
      </c>
    </row>
    <row r="50" spans="1:5" x14ac:dyDescent="0.25">
      <c r="A50" s="1574">
        <v>5401</v>
      </c>
      <c r="B50" s="1575">
        <v>5760</v>
      </c>
      <c r="C50" s="1405">
        <v>1.8299912302000001</v>
      </c>
      <c r="D50" s="1405">
        <v>0.43372295119999998</v>
      </c>
      <c r="E50" s="1576">
        <v>2.2637141814000001</v>
      </c>
    </row>
    <row r="51" spans="1:5" x14ac:dyDescent="0.25">
      <c r="A51" s="1574">
        <v>5761</v>
      </c>
      <c r="B51" s="1575">
        <v>6120</v>
      </c>
      <c r="C51" s="1405">
        <v>3.489686802</v>
      </c>
      <c r="D51" s="1405">
        <v>0</v>
      </c>
      <c r="E51" s="1576">
        <v>3.489686802</v>
      </c>
    </row>
    <row r="52" spans="1:5" x14ac:dyDescent="0.25">
      <c r="A52" s="1574">
        <v>6121</v>
      </c>
      <c r="B52" s="1575">
        <v>6480</v>
      </c>
      <c r="C52" s="1405">
        <v>1.6034638774000001</v>
      </c>
      <c r="D52" s="1405">
        <v>0</v>
      </c>
      <c r="E52" s="1576">
        <v>1.6034638774000001</v>
      </c>
    </row>
    <row r="53" spans="1:5" x14ac:dyDescent="0.25">
      <c r="A53" s="1574">
        <v>6481</v>
      </c>
      <c r="B53" s="1575">
        <v>6840</v>
      </c>
      <c r="C53" s="1405">
        <v>0.6297805164000001</v>
      </c>
      <c r="D53" s="1405">
        <v>0.14047359200000001</v>
      </c>
      <c r="E53" s="1576">
        <v>0.77025410840000008</v>
      </c>
    </row>
    <row r="54" spans="1:5" x14ac:dyDescent="0.25">
      <c r="A54" s="1574">
        <v>6841</v>
      </c>
      <c r="B54" s="1575">
        <v>7200</v>
      </c>
      <c r="C54" s="1405">
        <v>0.88969994819999998</v>
      </c>
      <c r="D54" s="1405">
        <v>3.2192055769999999</v>
      </c>
      <c r="E54" s="1576">
        <v>4.1089055252000009</v>
      </c>
    </row>
    <row r="55" spans="1:5" x14ac:dyDescent="0.25">
      <c r="A55" s="1574">
        <v>7201</v>
      </c>
      <c r="B55" s="1575">
        <v>7560</v>
      </c>
      <c r="C55" s="1405">
        <v>0.8762998985999999</v>
      </c>
      <c r="D55" s="1405">
        <v>1.8106593386000001</v>
      </c>
      <c r="E55" s="1576">
        <v>2.6869592372000004</v>
      </c>
    </row>
    <row r="56" spans="1:5" x14ac:dyDescent="0.25">
      <c r="A56" s="1574">
        <v>7561</v>
      </c>
      <c r="B56" s="1575">
        <v>7920</v>
      </c>
      <c r="C56" s="1405">
        <v>2.8840552006000002</v>
      </c>
      <c r="D56" s="1405">
        <v>4.4589272839999996</v>
      </c>
      <c r="E56" s="1576">
        <v>7.3429824846000011</v>
      </c>
    </row>
    <row r="57" spans="1:5" x14ac:dyDescent="0.25">
      <c r="A57" s="1574">
        <v>7921</v>
      </c>
      <c r="B57" s="1575">
        <v>8280</v>
      </c>
      <c r="C57" s="1405">
        <v>2.7189888516000003</v>
      </c>
      <c r="D57" s="1405">
        <v>5.9189889668000006</v>
      </c>
      <c r="E57" s="1576">
        <v>8.6379778183999996</v>
      </c>
    </row>
    <row r="58" spans="1:5" x14ac:dyDescent="0.25">
      <c r="A58" s="1574">
        <v>8281</v>
      </c>
      <c r="B58" s="1575">
        <v>8640</v>
      </c>
      <c r="C58" s="1405">
        <v>2.0120512397999999</v>
      </c>
      <c r="D58" s="1405">
        <v>1.159519389</v>
      </c>
      <c r="E58" s="1576">
        <v>3.1715706288000001</v>
      </c>
    </row>
    <row r="59" spans="1:5" x14ac:dyDescent="0.25">
      <c r="A59" s="1574">
        <v>8641</v>
      </c>
      <c r="B59" s="1575">
        <v>9000</v>
      </c>
      <c r="C59" s="1405">
        <v>0.82630003399999996</v>
      </c>
      <c r="D59" s="1405">
        <v>0.14989998660000001</v>
      </c>
      <c r="E59" s="1576">
        <v>0.9762000206</v>
      </c>
    </row>
    <row r="60" spans="1:5" x14ac:dyDescent="0.25">
      <c r="A60" s="1574">
        <v>9001</v>
      </c>
      <c r="B60" s="1575">
        <v>9360</v>
      </c>
      <c r="C60" s="1405">
        <v>0.40909994160000002</v>
      </c>
      <c r="D60" s="1405">
        <v>1.4225713026</v>
      </c>
      <c r="E60" s="1576">
        <v>1.8316712441999998</v>
      </c>
    </row>
    <row r="61" spans="1:5" x14ac:dyDescent="0.25">
      <c r="A61" s="1574">
        <v>9361</v>
      </c>
      <c r="B61" s="1575">
        <v>9720</v>
      </c>
      <c r="C61" s="1405">
        <v>1.495632635</v>
      </c>
      <c r="D61" s="1405">
        <v>7.3872965067999994</v>
      </c>
      <c r="E61" s="1576">
        <v>8.8829291418</v>
      </c>
    </row>
    <row r="62" spans="1:5" x14ac:dyDescent="0.25">
      <c r="A62" s="1574">
        <v>9721</v>
      </c>
      <c r="B62" s="1575">
        <v>10080</v>
      </c>
      <c r="C62" s="1405">
        <v>0.47978908600000009</v>
      </c>
      <c r="D62" s="1405">
        <v>4.1920983230000006</v>
      </c>
      <c r="E62" s="1576">
        <v>4.671887409</v>
      </c>
    </row>
    <row r="63" spans="1:5" x14ac:dyDescent="0.25">
      <c r="A63" s="1574">
        <v>10081</v>
      </c>
      <c r="B63" s="1575">
        <v>10440</v>
      </c>
      <c r="C63" s="1405">
        <v>0.28779998100000004</v>
      </c>
      <c r="D63" s="1405">
        <v>0</v>
      </c>
      <c r="E63" s="1576">
        <v>0.28779998100000004</v>
      </c>
    </row>
    <row r="64" spans="1:5" x14ac:dyDescent="0.25">
      <c r="A64" s="1574">
        <v>10441</v>
      </c>
      <c r="B64" s="1575">
        <v>10800</v>
      </c>
      <c r="C64" s="1405">
        <v>0.14149998519999998</v>
      </c>
      <c r="D64" s="1405">
        <v>0.14249996739999998</v>
      </c>
      <c r="E64" s="1576">
        <v>0.28399995259999999</v>
      </c>
    </row>
    <row r="65" spans="1:5" ht="15.75" thickBot="1" x14ac:dyDescent="0.3">
      <c r="A65" s="1574">
        <v>10801</v>
      </c>
      <c r="B65" s="1575">
        <v>73000</v>
      </c>
      <c r="C65" s="1405">
        <v>55.414130027199995</v>
      </c>
      <c r="D65" s="1405">
        <v>157.67139920280002</v>
      </c>
      <c r="E65" s="1576">
        <v>213.08552923000002</v>
      </c>
    </row>
    <row r="66" spans="1:5" ht="15.75" thickBot="1" x14ac:dyDescent="0.3">
      <c r="A66" s="2129" t="s">
        <v>1</v>
      </c>
      <c r="B66" s="2130"/>
      <c r="C66" s="1430">
        <f>SUM(C8:C65)</f>
        <v>5948.0523150734025</v>
      </c>
      <c r="D66" s="1430">
        <f>SUM(D8:D65)</f>
        <v>9078.033906027802</v>
      </c>
      <c r="E66" s="1431">
        <f>SUM(E8:E65)</f>
        <v>15026.086221101201</v>
      </c>
    </row>
    <row r="67" spans="1:5" x14ac:dyDescent="0.25">
      <c r="A67" s="1289"/>
      <c r="B67" s="1289"/>
      <c r="C67" s="1290"/>
      <c r="D67" s="1290"/>
      <c r="E67" s="1290"/>
    </row>
    <row r="68" spans="1:5" x14ac:dyDescent="0.25">
      <c r="A68" s="742" t="s">
        <v>1656</v>
      </c>
      <c r="B68" s="742"/>
      <c r="C68" s="742"/>
      <c r="D68" s="743"/>
      <c r="E68" s="744"/>
    </row>
    <row r="69" spans="1:5" x14ac:dyDescent="0.25">
      <c r="A69" s="742" t="s">
        <v>1657</v>
      </c>
      <c r="B69" s="742"/>
      <c r="C69" s="742"/>
      <c r="D69" s="743"/>
      <c r="E69" s="744"/>
    </row>
    <row r="70" spans="1:5" x14ac:dyDescent="0.25">
      <c r="A70" s="742"/>
      <c r="B70" s="742"/>
      <c r="C70" s="745"/>
      <c r="D70" s="745"/>
      <c r="E70" s="744"/>
    </row>
    <row r="71" spans="1:5" x14ac:dyDescent="0.25">
      <c r="A71" s="742"/>
      <c r="B71" s="742"/>
      <c r="C71" s="174"/>
      <c r="D71" s="1025"/>
      <c r="E71" s="744"/>
    </row>
    <row r="72" spans="1:5" x14ac:dyDescent="0.25">
      <c r="A72" s="742"/>
      <c r="B72" s="742"/>
      <c r="C72" s="174"/>
      <c r="D72" s="427"/>
      <c r="E72" s="744"/>
    </row>
    <row r="73" spans="1:5" x14ac:dyDescent="0.25">
      <c r="A73" s="742"/>
      <c r="B73" s="742"/>
      <c r="C73" s="174"/>
      <c r="D73" s="427"/>
      <c r="E73" s="744"/>
    </row>
    <row r="74" spans="1:5" x14ac:dyDescent="0.25">
      <c r="A74" s="742"/>
      <c r="B74" s="742"/>
      <c r="C74" s="174"/>
      <c r="D74" s="427"/>
      <c r="E74" s="744"/>
    </row>
    <row r="75" spans="1:5" x14ac:dyDescent="0.25">
      <c r="A75" s="742"/>
      <c r="B75" s="742"/>
      <c r="C75" s="745"/>
      <c r="D75" s="743"/>
      <c r="E75" s="744"/>
    </row>
    <row r="76" spans="1:5" x14ac:dyDescent="0.25">
      <c r="A76" s="742"/>
      <c r="B76" s="742"/>
      <c r="C76" s="742"/>
      <c r="D76" s="743"/>
      <c r="E76" s="744"/>
    </row>
    <row r="77" spans="1:5" x14ac:dyDescent="0.25">
      <c r="A77" s="742"/>
      <c r="B77" s="742"/>
      <c r="D77" s="743"/>
      <c r="E77" s="744"/>
    </row>
    <row r="78" spans="1:5" x14ac:dyDescent="0.25">
      <c r="A78" s="742"/>
      <c r="B78" s="742"/>
      <c r="C78" s="742"/>
      <c r="D78" s="743"/>
      <c r="E78" s="744"/>
    </row>
    <row r="79" spans="1:5" x14ac:dyDescent="0.25">
      <c r="A79" s="742"/>
      <c r="B79" s="742"/>
      <c r="C79" s="742"/>
      <c r="D79" s="743"/>
      <c r="E79" s="744"/>
    </row>
    <row r="80" spans="1:5" x14ac:dyDescent="0.25">
      <c r="A80" s="742"/>
      <c r="B80" s="742"/>
      <c r="C80" s="742"/>
      <c r="D80" s="743"/>
      <c r="E80" s="744"/>
    </row>
    <row r="81" spans="1:5" x14ac:dyDescent="0.25">
      <c r="A81" s="742"/>
      <c r="B81" s="742"/>
      <c r="C81" s="742"/>
      <c r="D81" s="743"/>
      <c r="E81" s="744"/>
    </row>
    <row r="82" spans="1:5" x14ac:dyDescent="0.25">
      <c r="A82" s="742"/>
      <c r="B82" s="742"/>
      <c r="C82" s="742"/>
      <c r="D82" s="743"/>
      <c r="E82" s="744"/>
    </row>
    <row r="83" spans="1:5" x14ac:dyDescent="0.25">
      <c r="A83" s="742"/>
      <c r="B83" s="742"/>
      <c r="C83" s="742"/>
      <c r="D83" s="743"/>
      <c r="E83" s="744"/>
    </row>
    <row r="84" spans="1:5" x14ac:dyDescent="0.25">
      <c r="A84" s="742"/>
      <c r="B84" s="742"/>
      <c r="C84" s="742"/>
      <c r="D84" s="743"/>
      <c r="E84" s="744"/>
    </row>
    <row r="85" spans="1:5" x14ac:dyDescent="0.25">
      <c r="A85" s="742"/>
      <c r="B85" s="742"/>
      <c r="C85" s="742"/>
      <c r="D85" s="743"/>
      <c r="E85" s="744"/>
    </row>
    <row r="86" spans="1:5" x14ac:dyDescent="0.25">
      <c r="A86" s="742"/>
      <c r="B86" s="742"/>
      <c r="C86" s="742"/>
      <c r="D86" s="743"/>
      <c r="E86" s="744"/>
    </row>
    <row r="87" spans="1:5" x14ac:dyDescent="0.25">
      <c r="A87" s="742"/>
      <c r="B87" s="742"/>
      <c r="C87" s="742"/>
      <c r="D87" s="743"/>
      <c r="E87" s="744"/>
    </row>
    <row r="88" spans="1:5" x14ac:dyDescent="0.25">
      <c r="A88" s="742"/>
      <c r="B88" s="742"/>
      <c r="C88" s="742"/>
      <c r="D88" s="743"/>
      <c r="E88" s="744"/>
    </row>
    <row r="89" spans="1:5" x14ac:dyDescent="0.25">
      <c r="A89" s="742"/>
      <c r="B89" s="742"/>
      <c r="C89" s="742"/>
      <c r="D89" s="743"/>
      <c r="E89" s="744"/>
    </row>
    <row r="90" spans="1:5" x14ac:dyDescent="0.25">
      <c r="A90" s="742"/>
      <c r="B90" s="742"/>
      <c r="C90" s="742"/>
      <c r="D90" s="743"/>
      <c r="E90" s="744"/>
    </row>
    <row r="91" spans="1:5" x14ac:dyDescent="0.25">
      <c r="A91" s="742"/>
      <c r="B91" s="742"/>
      <c r="C91" s="742"/>
      <c r="D91" s="743"/>
      <c r="E91" s="744"/>
    </row>
    <row r="92" spans="1:5" x14ac:dyDescent="0.25">
      <c r="A92" s="742"/>
      <c r="B92" s="742"/>
      <c r="C92" s="742"/>
      <c r="D92" s="743"/>
      <c r="E92" s="744"/>
    </row>
    <row r="93" spans="1:5" x14ac:dyDescent="0.25">
      <c r="A93" s="742"/>
      <c r="B93" s="742"/>
      <c r="C93" s="742"/>
      <c r="D93" s="743"/>
      <c r="E93" s="744"/>
    </row>
    <row r="94" spans="1:5" x14ac:dyDescent="0.25">
      <c r="A94" s="742"/>
      <c r="B94" s="742"/>
      <c r="C94" s="742"/>
      <c r="D94" s="743"/>
      <c r="E94" s="744"/>
    </row>
    <row r="95" spans="1:5" x14ac:dyDescent="0.25">
      <c r="A95" s="742"/>
      <c r="B95" s="742"/>
      <c r="C95" s="742"/>
      <c r="D95" s="743"/>
      <c r="E95" s="744"/>
    </row>
    <row r="96" spans="1:5" x14ac:dyDescent="0.25">
      <c r="A96" s="742"/>
      <c r="B96" s="742"/>
      <c r="C96" s="742"/>
      <c r="D96" s="743"/>
      <c r="E96" s="744"/>
    </row>
    <row r="97" spans="1:5" x14ac:dyDescent="0.25">
      <c r="A97" s="742"/>
      <c r="B97" s="742"/>
      <c r="C97" s="742"/>
      <c r="D97" s="743"/>
      <c r="E97" s="744"/>
    </row>
    <row r="98" spans="1:5" x14ac:dyDescent="0.25">
      <c r="A98" s="742"/>
      <c r="B98" s="742"/>
      <c r="C98" s="742"/>
      <c r="D98" s="743"/>
      <c r="E98" s="744"/>
    </row>
    <row r="99" spans="1:5" x14ac:dyDescent="0.25">
      <c r="A99" s="742"/>
      <c r="B99" s="742"/>
      <c r="C99" s="742"/>
      <c r="D99" s="743"/>
      <c r="E99" s="744"/>
    </row>
    <row r="100" spans="1:5" x14ac:dyDescent="0.25">
      <c r="A100" s="742"/>
      <c r="B100" s="742"/>
      <c r="C100" s="742"/>
      <c r="D100" s="743"/>
      <c r="E100" s="744"/>
    </row>
    <row r="101" spans="1:5" x14ac:dyDescent="0.25">
      <c r="A101" s="742"/>
      <c r="B101" s="742"/>
      <c r="C101" s="742"/>
      <c r="D101" s="743"/>
      <c r="E101" s="744"/>
    </row>
    <row r="102" spans="1:5" x14ac:dyDescent="0.25">
      <c r="A102" s="742"/>
      <c r="B102" s="742"/>
      <c r="C102" s="742"/>
      <c r="D102" s="743"/>
      <c r="E102" s="744"/>
    </row>
    <row r="103" spans="1:5" x14ac:dyDescent="0.25">
      <c r="A103" s="742"/>
      <c r="B103" s="742"/>
      <c r="C103" s="742"/>
      <c r="D103" s="743"/>
      <c r="E103" s="744"/>
    </row>
    <row r="104" spans="1:5" x14ac:dyDescent="0.25">
      <c r="A104" s="742"/>
      <c r="B104" s="742"/>
      <c r="C104" s="742"/>
      <c r="D104" s="743"/>
      <c r="E104" s="744"/>
    </row>
    <row r="105" spans="1:5" x14ac:dyDescent="0.25">
      <c r="A105" s="742"/>
      <c r="B105" s="742"/>
      <c r="C105" s="742"/>
      <c r="D105" s="743"/>
      <c r="E105" s="744"/>
    </row>
    <row r="106" spans="1:5" x14ac:dyDescent="0.25">
      <c r="A106" s="742"/>
      <c r="B106" s="742"/>
      <c r="C106" s="742"/>
      <c r="D106" s="743"/>
      <c r="E106" s="744"/>
    </row>
    <row r="107" spans="1:5" x14ac:dyDescent="0.25">
      <c r="A107" s="742"/>
      <c r="B107" s="742"/>
      <c r="C107" s="742"/>
      <c r="D107" s="743"/>
      <c r="E107" s="744"/>
    </row>
    <row r="108" spans="1:5" x14ac:dyDescent="0.25">
      <c r="A108" s="742"/>
      <c r="B108" s="742"/>
      <c r="C108" s="742"/>
      <c r="D108" s="743"/>
      <c r="E108" s="744"/>
    </row>
    <row r="109" spans="1:5" x14ac:dyDescent="0.25">
      <c r="A109" s="742"/>
      <c r="B109" s="742"/>
      <c r="C109" s="742"/>
      <c r="D109" s="743"/>
      <c r="E109" s="744"/>
    </row>
    <row r="110" spans="1:5" x14ac:dyDescent="0.25">
      <c r="A110" s="742"/>
      <c r="B110" s="742"/>
      <c r="C110" s="742"/>
      <c r="D110" s="743"/>
      <c r="E110" s="744"/>
    </row>
    <row r="111" spans="1:5" x14ac:dyDescent="0.25">
      <c r="A111" s="742"/>
      <c r="B111" s="742"/>
      <c r="C111" s="742"/>
      <c r="D111" s="743"/>
      <c r="E111" s="744"/>
    </row>
    <row r="112" spans="1:5" x14ac:dyDescent="0.25">
      <c r="A112" s="742"/>
      <c r="B112" s="742"/>
      <c r="C112" s="742"/>
      <c r="D112" s="743"/>
      <c r="E112" s="744"/>
    </row>
    <row r="113" spans="1:5" x14ac:dyDescent="0.25">
      <c r="A113" s="742"/>
      <c r="B113" s="742"/>
      <c r="C113" s="742"/>
      <c r="D113" s="743"/>
      <c r="E113" s="744"/>
    </row>
    <row r="114" spans="1:5" x14ac:dyDescent="0.25">
      <c r="A114" s="742"/>
      <c r="B114" s="742"/>
      <c r="C114" s="742"/>
      <c r="D114" s="743"/>
      <c r="E114" s="744"/>
    </row>
    <row r="115" spans="1:5" x14ac:dyDescent="0.25">
      <c r="A115" s="742"/>
      <c r="B115" s="742"/>
      <c r="C115" s="742"/>
      <c r="D115" s="742"/>
      <c r="E115" s="746"/>
    </row>
    <row r="117" spans="1:5" x14ac:dyDescent="0.25">
      <c r="A117" s="747"/>
      <c r="B117" s="747"/>
      <c r="C117" s="747"/>
      <c r="D117" s="748"/>
      <c r="E117" s="749"/>
    </row>
    <row r="118" spans="1:5" x14ac:dyDescent="0.25">
      <c r="A118" s="750"/>
      <c r="B118" s="750"/>
      <c r="C118" s="750"/>
      <c r="D118" s="751"/>
      <c r="E118" s="752"/>
    </row>
    <row r="119" spans="1:5" x14ac:dyDescent="0.25">
      <c r="A119" s="747"/>
      <c r="B119" s="747"/>
      <c r="C119" s="747"/>
      <c r="D119" s="748"/>
      <c r="E119" s="749"/>
    </row>
    <row r="120" spans="1:5" x14ac:dyDescent="0.25">
      <c r="A120" s="605" t="s">
        <v>1658</v>
      </c>
      <c r="B120" s="605"/>
      <c r="C120" s="605"/>
      <c r="D120" s="3"/>
      <c r="E120" s="3"/>
    </row>
    <row r="121" spans="1:5" x14ac:dyDescent="0.25">
      <c r="A121" s="605" t="s">
        <v>885</v>
      </c>
      <c r="B121" s="605"/>
      <c r="C121" s="605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83"/>
  <sheetViews>
    <sheetView showGridLines="0" topLeftCell="C13" zoomScale="55" zoomScaleNormal="55" workbookViewId="0">
      <selection activeCell="A55" sqref="A55:N55"/>
    </sheetView>
  </sheetViews>
  <sheetFormatPr defaultColWidth="9.140625" defaultRowHeight="15" x14ac:dyDescent="0.25"/>
  <cols>
    <col min="1" max="1" width="6.7109375" style="51" hidden="1" customWidth="1"/>
    <col min="2" max="2" width="56.140625" style="51" customWidth="1"/>
    <col min="3" max="3" width="16.7109375" style="51" bestFit="1" customWidth="1"/>
    <col min="4" max="4" width="17.42578125" style="51" bestFit="1" customWidth="1"/>
    <col min="5" max="5" width="18" style="51" bestFit="1" customWidth="1"/>
    <col min="6" max="8" width="16.7109375" style="51" bestFit="1" customWidth="1"/>
    <col min="9" max="9" width="15.28515625" style="51" bestFit="1" customWidth="1"/>
    <col min="10" max="11" width="16.7109375" style="51" bestFit="1" customWidth="1"/>
    <col min="12" max="13" width="16" style="51" customWidth="1"/>
    <col min="14" max="14" width="18.140625" style="51" bestFit="1" customWidth="1"/>
    <col min="15" max="15" width="15.28515625" style="51" bestFit="1" customWidth="1"/>
    <col min="16" max="17" width="11.5703125" style="51" bestFit="1" customWidth="1"/>
    <col min="18" max="16384" width="9.140625" style="51"/>
  </cols>
  <sheetData>
    <row r="1" spans="1:16" ht="18" customHeight="1" x14ac:dyDescent="0.25">
      <c r="A1" s="2141" t="s">
        <v>761</v>
      </c>
      <c r="B1" s="2141"/>
      <c r="C1" s="2141"/>
      <c r="D1" s="2141"/>
      <c r="E1" s="2141"/>
      <c r="F1" s="2141"/>
      <c r="G1" s="2141"/>
      <c r="H1" s="2141"/>
      <c r="I1" s="2141"/>
      <c r="J1" s="2141"/>
      <c r="K1" s="2141"/>
      <c r="L1" s="2141"/>
      <c r="M1" s="2141"/>
      <c r="N1" s="2141"/>
    </row>
    <row r="2" spans="1:16" ht="18" customHeight="1" x14ac:dyDescent="0.25">
      <c r="A2" s="2141" t="s">
        <v>860</v>
      </c>
      <c r="B2" s="2141"/>
      <c r="C2" s="2141"/>
      <c r="D2" s="2141"/>
      <c r="E2" s="2141"/>
      <c r="F2" s="2141"/>
      <c r="G2" s="2141"/>
      <c r="H2" s="2141"/>
      <c r="I2" s="2141"/>
      <c r="J2" s="2141"/>
      <c r="K2" s="2141"/>
      <c r="L2" s="2141"/>
      <c r="M2" s="2141"/>
      <c r="N2" s="2141"/>
    </row>
    <row r="3" spans="1:16" ht="15.75" x14ac:dyDescent="0.25">
      <c r="A3" s="2142" t="s">
        <v>2456</v>
      </c>
      <c r="B3" s="2142"/>
      <c r="C3" s="2142"/>
      <c r="D3" s="2142"/>
      <c r="E3" s="2142"/>
      <c r="F3" s="2142"/>
      <c r="G3" s="2142"/>
      <c r="H3" s="2142"/>
      <c r="I3" s="2142"/>
      <c r="J3" s="2142"/>
      <c r="K3" s="2142"/>
      <c r="L3" s="2142"/>
      <c r="M3" s="2142"/>
      <c r="N3" s="2142"/>
    </row>
    <row r="4" spans="1:16" ht="15.75" x14ac:dyDescent="0.25">
      <c r="A4" s="2141" t="s">
        <v>630</v>
      </c>
      <c r="B4" s="2141"/>
      <c r="C4" s="2141"/>
      <c r="D4" s="2141"/>
      <c r="E4" s="2141"/>
      <c r="F4" s="2141"/>
      <c r="G4" s="2141"/>
      <c r="H4" s="2141"/>
      <c r="I4" s="2141"/>
      <c r="J4" s="2141"/>
      <c r="K4" s="2141"/>
      <c r="L4" s="2141"/>
      <c r="M4" s="2141"/>
      <c r="N4" s="2141"/>
    </row>
    <row r="5" spans="1:16" ht="22.5" customHeight="1" x14ac:dyDescent="0.25">
      <c r="A5" s="444"/>
      <c r="B5" s="445"/>
      <c r="C5" s="66" t="s">
        <v>762</v>
      </c>
      <c r="D5" s="66" t="s">
        <v>763</v>
      </c>
      <c r="E5" s="66" t="s">
        <v>764</v>
      </c>
      <c r="F5" s="66" t="s">
        <v>765</v>
      </c>
      <c r="G5" s="66" t="s">
        <v>767</v>
      </c>
      <c r="H5" s="66" t="s">
        <v>768</v>
      </c>
      <c r="I5" s="66" t="s">
        <v>769</v>
      </c>
      <c r="J5" s="66" t="s">
        <v>770</v>
      </c>
      <c r="K5" s="66" t="s">
        <v>771</v>
      </c>
      <c r="L5" s="66" t="s">
        <v>772</v>
      </c>
      <c r="M5" s="66" t="s">
        <v>773</v>
      </c>
      <c r="N5" s="446" t="s">
        <v>1</v>
      </c>
    </row>
    <row r="6" spans="1:16" ht="6" customHeight="1" x14ac:dyDescent="0.25">
      <c r="A6" s="447"/>
      <c r="B6" s="49"/>
      <c r="C6" s="448"/>
      <c r="D6" s="448"/>
      <c r="E6" s="448"/>
      <c r="F6" s="448"/>
      <c r="G6" s="448"/>
      <c r="H6" s="448"/>
      <c r="I6" s="449"/>
      <c r="J6" s="448"/>
      <c r="K6" s="448"/>
      <c r="L6" s="448"/>
      <c r="M6" s="448"/>
      <c r="N6" s="450"/>
    </row>
    <row r="7" spans="1:16" x14ac:dyDescent="0.25">
      <c r="A7" s="18"/>
      <c r="B7" s="58" t="s">
        <v>623</v>
      </c>
      <c r="C7" s="59"/>
      <c r="D7" s="59"/>
      <c r="E7" s="59"/>
      <c r="F7" s="59"/>
      <c r="G7" s="59"/>
      <c r="H7" s="59"/>
      <c r="I7" s="451"/>
      <c r="J7" s="59"/>
      <c r="K7" s="59"/>
      <c r="L7" s="59"/>
      <c r="M7" s="59"/>
      <c r="N7" s="59"/>
    </row>
    <row r="8" spans="1:16" x14ac:dyDescent="0.25">
      <c r="A8" s="452">
        <v>1010000</v>
      </c>
      <c r="B8" s="56" t="s">
        <v>722</v>
      </c>
      <c r="C8" s="453">
        <v>5900.4939999999997</v>
      </c>
      <c r="D8" s="453">
        <v>44186.53</v>
      </c>
      <c r="E8" s="453">
        <v>9595.99</v>
      </c>
      <c r="F8" s="453">
        <v>19932.373</v>
      </c>
      <c r="G8" s="453">
        <v>3292.558</v>
      </c>
      <c r="H8" s="453">
        <v>24359.101999999999</v>
      </c>
      <c r="I8" s="453">
        <v>42893.021000000001</v>
      </c>
      <c r="J8" s="453">
        <v>8717.24</v>
      </c>
      <c r="K8" s="453">
        <v>4507.5339999999997</v>
      </c>
      <c r="L8" s="453">
        <v>2685.4279999999999</v>
      </c>
      <c r="M8" s="453">
        <v>38049.245000000003</v>
      </c>
      <c r="N8" s="453">
        <v>204119.51500000001</v>
      </c>
      <c r="O8" s="203"/>
      <c r="P8" s="454"/>
    </row>
    <row r="9" spans="1:16" ht="27" customHeight="1" x14ac:dyDescent="0.25">
      <c r="A9" s="452">
        <v>1020000</v>
      </c>
      <c r="B9" s="56" t="s">
        <v>1037</v>
      </c>
      <c r="C9" s="453">
        <v>75510.932000000001</v>
      </c>
      <c r="D9" s="453">
        <v>17735.794000000002</v>
      </c>
      <c r="E9" s="453">
        <v>11555.790999999999</v>
      </c>
      <c r="F9" s="453">
        <v>7810.9350000000004</v>
      </c>
      <c r="G9" s="453">
        <v>1025.277</v>
      </c>
      <c r="H9" s="453">
        <v>11361.778</v>
      </c>
      <c r="I9" s="453">
        <v>18177.45</v>
      </c>
      <c r="J9" s="453">
        <v>9084.5740000000005</v>
      </c>
      <c r="K9" s="453">
        <v>7977.6819999999998</v>
      </c>
      <c r="L9" s="453">
        <v>0</v>
      </c>
      <c r="M9" s="453">
        <v>59640.237999999998</v>
      </c>
      <c r="N9" s="453">
        <v>219880.451</v>
      </c>
      <c r="O9" s="203"/>
      <c r="P9" s="454"/>
    </row>
    <row r="10" spans="1:16" ht="18.75" customHeight="1" x14ac:dyDescent="0.25">
      <c r="A10" s="452">
        <v>1030000</v>
      </c>
      <c r="B10" s="56" t="s">
        <v>1038</v>
      </c>
      <c r="C10" s="453">
        <v>126226.125</v>
      </c>
      <c r="D10" s="453">
        <v>112388.837</v>
      </c>
      <c r="E10" s="453">
        <v>0</v>
      </c>
      <c r="F10" s="453">
        <v>8378.884</v>
      </c>
      <c r="G10" s="453">
        <v>0</v>
      </c>
      <c r="H10" s="453">
        <v>38895.410000000003</v>
      </c>
      <c r="I10" s="453">
        <v>72509.892000000007</v>
      </c>
      <c r="J10" s="453">
        <v>3951.2310000000002</v>
      </c>
      <c r="K10" s="453">
        <v>17192.59</v>
      </c>
      <c r="L10" s="453">
        <v>0</v>
      </c>
      <c r="M10" s="453">
        <v>106712.389</v>
      </c>
      <c r="N10" s="453">
        <v>486255.35800000001</v>
      </c>
      <c r="O10" s="203"/>
      <c r="P10" s="454"/>
    </row>
    <row r="11" spans="1:16" ht="25.5" customHeight="1" x14ac:dyDescent="0.25">
      <c r="A11" s="452">
        <v>1040000</v>
      </c>
      <c r="B11" s="56" t="s">
        <v>1039</v>
      </c>
      <c r="C11" s="453">
        <v>55.692999999999998</v>
      </c>
      <c r="D11" s="453">
        <v>30672.891</v>
      </c>
      <c r="E11" s="453">
        <v>0</v>
      </c>
      <c r="F11" s="453">
        <v>4528.3440000000001</v>
      </c>
      <c r="G11" s="453">
        <v>0</v>
      </c>
      <c r="H11" s="453">
        <v>0</v>
      </c>
      <c r="I11" s="453">
        <v>157.36799999999999</v>
      </c>
      <c r="J11" s="453">
        <v>5764.299</v>
      </c>
      <c r="K11" s="453">
        <v>0</v>
      </c>
      <c r="L11" s="453">
        <v>1117.8879999999999</v>
      </c>
      <c r="M11" s="453">
        <v>0</v>
      </c>
      <c r="N11" s="453">
        <v>42296.483</v>
      </c>
      <c r="O11" s="203"/>
      <c r="P11" s="454"/>
    </row>
    <row r="12" spans="1:16" x14ac:dyDescent="0.25">
      <c r="A12" s="452">
        <v>1080000</v>
      </c>
      <c r="B12" s="56" t="s">
        <v>1040</v>
      </c>
      <c r="C12" s="453">
        <v>136.14099999999999</v>
      </c>
      <c r="D12" s="453">
        <v>9.1240000000000006</v>
      </c>
      <c r="E12" s="453">
        <v>40.32</v>
      </c>
      <c r="F12" s="453">
        <v>1116.2840000000001</v>
      </c>
      <c r="G12" s="453">
        <v>378.82499999999999</v>
      </c>
      <c r="H12" s="453">
        <v>113.964</v>
      </c>
      <c r="I12" s="453">
        <v>5406.2529999999997</v>
      </c>
      <c r="J12" s="453">
        <v>830.56899999999996</v>
      </c>
      <c r="K12" s="453">
        <v>1286.1179999999999</v>
      </c>
      <c r="L12" s="453">
        <v>1321.9639999999999</v>
      </c>
      <c r="M12" s="453">
        <v>868.66099999999994</v>
      </c>
      <c r="N12" s="453">
        <v>11508.223</v>
      </c>
      <c r="O12" s="203"/>
      <c r="P12" s="454"/>
    </row>
    <row r="13" spans="1:16" x14ac:dyDescent="0.25">
      <c r="A13" s="452">
        <v>1090000</v>
      </c>
      <c r="B13" s="56" t="s">
        <v>727</v>
      </c>
      <c r="C13" s="453">
        <v>0</v>
      </c>
      <c r="D13" s="453">
        <v>0</v>
      </c>
      <c r="E13" s="453">
        <v>166.131</v>
      </c>
      <c r="F13" s="453">
        <v>569.98199999999997</v>
      </c>
      <c r="G13" s="453">
        <v>0</v>
      </c>
      <c r="H13" s="453">
        <v>260</v>
      </c>
      <c r="I13" s="453">
        <v>300.94499999999999</v>
      </c>
      <c r="J13" s="453">
        <v>577.84299999999996</v>
      </c>
      <c r="K13" s="453">
        <v>35.939</v>
      </c>
      <c r="L13" s="453">
        <v>116.908</v>
      </c>
      <c r="M13" s="453">
        <v>35.183999999999997</v>
      </c>
      <c r="N13" s="453">
        <v>2062.9319999999998</v>
      </c>
      <c r="O13" s="203"/>
      <c r="P13" s="454"/>
    </row>
    <row r="14" spans="1:16" x14ac:dyDescent="0.25">
      <c r="A14" s="452">
        <v>1100000</v>
      </c>
      <c r="B14" s="56" t="s">
        <v>728</v>
      </c>
      <c r="C14" s="453">
        <v>121.831</v>
      </c>
      <c r="D14" s="453">
        <v>42.563000000000002</v>
      </c>
      <c r="E14" s="453">
        <v>25.239000000000001</v>
      </c>
      <c r="F14" s="453">
        <v>134.44</v>
      </c>
      <c r="G14" s="453">
        <v>42.381999999999998</v>
      </c>
      <c r="H14" s="453">
        <v>95.164000000000001</v>
      </c>
      <c r="I14" s="453">
        <v>0</v>
      </c>
      <c r="J14" s="453">
        <v>451.15800000000002</v>
      </c>
      <c r="K14" s="453">
        <v>76.268000000000001</v>
      </c>
      <c r="L14" s="453">
        <v>232.946</v>
      </c>
      <c r="M14" s="453">
        <v>153.79300000000001</v>
      </c>
      <c r="N14" s="453">
        <v>1375.7840000000001</v>
      </c>
      <c r="O14" s="203"/>
      <c r="P14" s="454"/>
    </row>
    <row r="15" spans="1:16" x14ac:dyDescent="0.25">
      <c r="A15" s="452">
        <v>1110000</v>
      </c>
      <c r="B15" s="56" t="s">
        <v>729</v>
      </c>
      <c r="C15" s="453">
        <v>0</v>
      </c>
      <c r="D15" s="453">
        <v>28.35</v>
      </c>
      <c r="E15" s="453">
        <v>450</v>
      </c>
      <c r="F15" s="453">
        <v>0</v>
      </c>
      <c r="G15" s="453">
        <v>137.626</v>
      </c>
      <c r="H15" s="453">
        <v>500.03300000000002</v>
      </c>
      <c r="I15" s="453">
        <v>444.29599999999999</v>
      </c>
      <c r="J15" s="453">
        <v>427.91</v>
      </c>
      <c r="K15" s="453">
        <v>350</v>
      </c>
      <c r="L15" s="453">
        <v>0</v>
      </c>
      <c r="M15" s="453">
        <v>500.02499999999998</v>
      </c>
      <c r="N15" s="453">
        <v>2838.24</v>
      </c>
      <c r="O15" s="203"/>
      <c r="P15" s="454"/>
    </row>
    <row r="16" spans="1:16" x14ac:dyDescent="0.25">
      <c r="A16" s="452">
        <v>1200000</v>
      </c>
      <c r="B16" s="56" t="s">
        <v>861</v>
      </c>
      <c r="C16" s="453">
        <v>153.29900000000001</v>
      </c>
      <c r="D16" s="453">
        <v>2313.9470000000001</v>
      </c>
      <c r="E16" s="453">
        <v>17</v>
      </c>
      <c r="F16" s="453">
        <v>4318.51</v>
      </c>
      <c r="G16" s="453">
        <v>145</v>
      </c>
      <c r="H16" s="453">
        <v>21.068000000000001</v>
      </c>
      <c r="I16" s="453">
        <v>2640.453</v>
      </c>
      <c r="J16" s="453">
        <v>4406.058</v>
      </c>
      <c r="K16" s="453">
        <v>3715.4380000000001</v>
      </c>
      <c r="L16" s="453">
        <v>100.4</v>
      </c>
      <c r="M16" s="453">
        <v>118.806</v>
      </c>
      <c r="N16" s="453">
        <v>17949.978999999999</v>
      </c>
      <c r="O16" s="203"/>
      <c r="P16" s="454"/>
    </row>
    <row r="17" spans="1:16" x14ac:dyDescent="0.25">
      <c r="A17" s="452">
        <v>1250000</v>
      </c>
      <c r="B17" s="56" t="s">
        <v>862</v>
      </c>
      <c r="C17" s="453">
        <v>0</v>
      </c>
      <c r="D17" s="453">
        <v>0</v>
      </c>
      <c r="E17" s="453">
        <v>0</v>
      </c>
      <c r="F17" s="453">
        <v>0</v>
      </c>
      <c r="G17" s="453">
        <v>6895.3289999999997</v>
      </c>
      <c r="H17" s="453">
        <v>0</v>
      </c>
      <c r="I17" s="453">
        <v>0</v>
      </c>
      <c r="J17" s="453">
        <v>0</v>
      </c>
      <c r="K17" s="453">
        <v>0</v>
      </c>
      <c r="L17" s="453">
        <v>0</v>
      </c>
      <c r="M17" s="453">
        <v>570.97799999999995</v>
      </c>
      <c r="N17" s="453">
        <v>7466.3069999999998</v>
      </c>
      <c r="O17" s="203"/>
      <c r="P17" s="454"/>
    </row>
    <row r="18" spans="1:16" x14ac:dyDescent="0.25">
      <c r="A18" s="452">
        <v>1260000</v>
      </c>
      <c r="B18" s="56" t="s">
        <v>732</v>
      </c>
      <c r="C18" s="453">
        <v>2911.21</v>
      </c>
      <c r="D18" s="453">
        <v>110.28100000000001</v>
      </c>
      <c r="E18" s="453">
        <v>4933.4639999999999</v>
      </c>
      <c r="F18" s="453">
        <v>245.71799999999999</v>
      </c>
      <c r="G18" s="453">
        <v>72.802999999999997</v>
      </c>
      <c r="H18" s="453">
        <v>113.98699999999999</v>
      </c>
      <c r="I18" s="453">
        <v>222.70500000000001</v>
      </c>
      <c r="J18" s="453">
        <v>4403.4870000000001</v>
      </c>
      <c r="K18" s="453">
        <v>262.98599999999999</v>
      </c>
      <c r="L18" s="453">
        <v>22867.357</v>
      </c>
      <c r="M18" s="453">
        <v>690.096</v>
      </c>
      <c r="N18" s="453">
        <v>36834.093999999997</v>
      </c>
      <c r="O18" s="203"/>
      <c r="P18" s="454"/>
    </row>
    <row r="19" spans="1:16" x14ac:dyDescent="0.25">
      <c r="A19" s="452">
        <v>1270000</v>
      </c>
      <c r="B19" s="56" t="s">
        <v>733</v>
      </c>
      <c r="C19" s="453">
        <v>87.992999999999995</v>
      </c>
      <c r="D19" s="453">
        <v>136.79499999999999</v>
      </c>
      <c r="E19" s="453">
        <v>122.614</v>
      </c>
      <c r="F19" s="453">
        <v>188.20500000000001</v>
      </c>
      <c r="G19" s="453">
        <v>350.64800000000002</v>
      </c>
      <c r="H19" s="453">
        <v>1101.386</v>
      </c>
      <c r="I19" s="453">
        <v>105.613</v>
      </c>
      <c r="J19" s="453">
        <v>442.88799999999998</v>
      </c>
      <c r="K19" s="453">
        <v>68.599999999999994</v>
      </c>
      <c r="L19" s="453">
        <v>31.366</v>
      </c>
      <c r="M19" s="453">
        <v>243.35</v>
      </c>
      <c r="N19" s="453">
        <v>2879.4580000000001</v>
      </c>
      <c r="O19" s="203"/>
      <c r="P19" s="454"/>
    </row>
    <row r="20" spans="1:16" x14ac:dyDescent="0.25">
      <c r="A20" s="452">
        <v>1300000</v>
      </c>
      <c r="B20" s="56" t="s">
        <v>734</v>
      </c>
      <c r="C20" s="453">
        <v>21.288</v>
      </c>
      <c r="D20" s="453">
        <v>60.29</v>
      </c>
      <c r="E20" s="453">
        <v>30.87</v>
      </c>
      <c r="F20" s="453">
        <v>79.034000000000006</v>
      </c>
      <c r="G20" s="453">
        <v>454</v>
      </c>
      <c r="H20" s="453">
        <v>0.41799999999999998</v>
      </c>
      <c r="I20" s="453">
        <v>15.416</v>
      </c>
      <c r="J20" s="453">
        <v>351.19200000000001</v>
      </c>
      <c r="K20" s="453">
        <v>1E-3</v>
      </c>
      <c r="L20" s="453">
        <v>0</v>
      </c>
      <c r="M20" s="453">
        <v>6.2679999999999998</v>
      </c>
      <c r="N20" s="453">
        <v>1018.777</v>
      </c>
      <c r="O20" s="203"/>
      <c r="P20" s="454"/>
    </row>
    <row r="21" spans="1:16" x14ac:dyDescent="0.25">
      <c r="A21" s="18"/>
      <c r="B21" s="58" t="s">
        <v>735</v>
      </c>
      <c r="C21" s="455">
        <f>SUM(C8:C20)</f>
        <v>211125.00599999999</v>
      </c>
      <c r="D21" s="455">
        <f t="shared" ref="D21:N21" si="0">SUM(D8:D20)</f>
        <v>207685.40200000003</v>
      </c>
      <c r="E21" s="455">
        <f t="shared" si="0"/>
        <v>26937.419000000002</v>
      </c>
      <c r="F21" s="455">
        <f t="shared" si="0"/>
        <v>47302.709000000003</v>
      </c>
      <c r="G21" s="455">
        <f t="shared" si="0"/>
        <v>12794.447999999999</v>
      </c>
      <c r="H21" s="455">
        <f t="shared" si="0"/>
        <v>76822.310000000012</v>
      </c>
      <c r="I21" s="455">
        <f t="shared" si="0"/>
        <v>142873.41200000001</v>
      </c>
      <c r="J21" s="455">
        <f t="shared" si="0"/>
        <v>39408.449000000001</v>
      </c>
      <c r="K21" s="455">
        <f t="shared" si="0"/>
        <v>35473.155999999988</v>
      </c>
      <c r="L21" s="455">
        <f t="shared" si="0"/>
        <v>28474.257000000001</v>
      </c>
      <c r="M21" s="455">
        <f t="shared" si="0"/>
        <v>207589.03300000002</v>
      </c>
      <c r="N21" s="455">
        <f t="shared" si="0"/>
        <v>1036485.6010000001</v>
      </c>
      <c r="O21" s="203"/>
      <c r="P21" s="454"/>
    </row>
    <row r="22" spans="1:16" x14ac:dyDescent="0.25">
      <c r="A22" s="452">
        <v>6000000</v>
      </c>
      <c r="B22" s="56" t="s">
        <v>626</v>
      </c>
      <c r="C22" s="453">
        <v>3377384.8229999999</v>
      </c>
      <c r="D22" s="453">
        <v>2742729.5210000002</v>
      </c>
      <c r="E22" s="453">
        <v>10156104.405999999</v>
      </c>
      <c r="F22" s="453">
        <v>2406514.966</v>
      </c>
      <c r="G22" s="453">
        <v>1068989.331</v>
      </c>
      <c r="H22" s="453">
        <v>6551807.2379999999</v>
      </c>
      <c r="I22" s="453">
        <v>6467070.3459999999</v>
      </c>
      <c r="J22" s="453">
        <v>3495747.7760000001</v>
      </c>
      <c r="K22" s="453">
        <v>92465.558999999994</v>
      </c>
      <c r="L22" s="453">
        <v>4593306.5650000004</v>
      </c>
      <c r="M22" s="453">
        <v>8688337.4969999995</v>
      </c>
      <c r="N22" s="453">
        <v>49640458.027999997</v>
      </c>
      <c r="O22" s="203"/>
      <c r="P22" s="454"/>
    </row>
    <row r="23" spans="1:16" x14ac:dyDescent="0.25">
      <c r="A23" s="452">
        <v>8000000</v>
      </c>
      <c r="B23" s="56" t="s">
        <v>774</v>
      </c>
      <c r="C23" s="453">
        <v>1306890.236</v>
      </c>
      <c r="D23" s="453">
        <v>3007.2950000000001</v>
      </c>
      <c r="E23" s="453">
        <v>11703.871999999999</v>
      </c>
      <c r="F23" s="453">
        <v>30206.329000000002</v>
      </c>
      <c r="G23" s="453">
        <v>21450.400000000001</v>
      </c>
      <c r="H23" s="453">
        <v>66.748999999999995</v>
      </c>
      <c r="I23" s="453">
        <v>1812233.584</v>
      </c>
      <c r="J23" s="453">
        <v>31971.399000000001</v>
      </c>
      <c r="K23" s="453">
        <v>350</v>
      </c>
      <c r="L23" s="453">
        <v>0</v>
      </c>
      <c r="M23" s="453">
        <v>40082.995000000003</v>
      </c>
      <c r="N23" s="453">
        <v>3257962.8590000002</v>
      </c>
      <c r="O23" s="203"/>
      <c r="P23" s="454"/>
    </row>
    <row r="24" spans="1:16" x14ac:dyDescent="0.25">
      <c r="A24" s="18"/>
      <c r="B24" s="58" t="s">
        <v>624</v>
      </c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203"/>
      <c r="P24" s="454"/>
    </row>
    <row r="25" spans="1:16" x14ac:dyDescent="0.25">
      <c r="A25" s="452">
        <v>2020000</v>
      </c>
      <c r="B25" s="457" t="s">
        <v>736</v>
      </c>
      <c r="C25" s="453">
        <v>0</v>
      </c>
      <c r="D25" s="453">
        <v>0</v>
      </c>
      <c r="E25" s="453">
        <v>0</v>
      </c>
      <c r="F25" s="453">
        <v>0</v>
      </c>
      <c r="G25" s="453">
        <v>0</v>
      </c>
      <c r="H25" s="453">
        <v>0</v>
      </c>
      <c r="I25" s="453">
        <v>0</v>
      </c>
      <c r="J25" s="453">
        <v>0</v>
      </c>
      <c r="K25" s="453">
        <v>0</v>
      </c>
      <c r="L25" s="453">
        <v>0</v>
      </c>
      <c r="M25" s="453">
        <v>0</v>
      </c>
      <c r="N25" s="453">
        <v>0</v>
      </c>
      <c r="O25" s="458"/>
      <c r="P25" s="454"/>
    </row>
    <row r="26" spans="1:16" ht="25.5" x14ac:dyDescent="0.25">
      <c r="A26" s="452">
        <v>2030000</v>
      </c>
      <c r="B26" s="457" t="s">
        <v>737</v>
      </c>
      <c r="C26" s="453">
        <v>171404.90100000001</v>
      </c>
      <c r="D26" s="453">
        <v>147993.76800000001</v>
      </c>
      <c r="E26" s="453">
        <v>0</v>
      </c>
      <c r="F26" s="453">
        <v>8383.2279999999992</v>
      </c>
      <c r="G26" s="453">
        <v>3569.93</v>
      </c>
      <c r="H26" s="453">
        <v>56446.608999999997</v>
      </c>
      <c r="I26" s="453">
        <v>96630.789000000004</v>
      </c>
      <c r="J26" s="453">
        <v>3960.6880000000001</v>
      </c>
      <c r="K26" s="453">
        <v>17255.63</v>
      </c>
      <c r="L26" s="453">
        <v>350</v>
      </c>
      <c r="M26" s="453">
        <v>106894.90300000001</v>
      </c>
      <c r="N26" s="453">
        <v>612890.446</v>
      </c>
      <c r="O26" s="458"/>
      <c r="P26" s="454"/>
    </row>
    <row r="27" spans="1:16" x14ac:dyDescent="0.25">
      <c r="A27" s="452">
        <v>2040000</v>
      </c>
      <c r="B27" s="457" t="s">
        <v>738</v>
      </c>
      <c r="C27" s="453">
        <v>0</v>
      </c>
      <c r="D27" s="453">
        <v>0</v>
      </c>
      <c r="E27" s="453">
        <v>0</v>
      </c>
      <c r="F27" s="453">
        <v>0</v>
      </c>
      <c r="G27" s="453">
        <v>0</v>
      </c>
      <c r="H27" s="453">
        <v>0</v>
      </c>
      <c r="I27" s="453">
        <v>5051</v>
      </c>
      <c r="J27" s="453">
        <v>0</v>
      </c>
      <c r="K27" s="453">
        <v>0</v>
      </c>
      <c r="L27" s="453">
        <v>0</v>
      </c>
      <c r="M27" s="453">
        <v>0</v>
      </c>
      <c r="N27" s="453">
        <v>5051</v>
      </c>
      <c r="O27" s="458"/>
      <c r="P27" s="454"/>
    </row>
    <row r="28" spans="1:16" x14ac:dyDescent="0.25">
      <c r="A28" s="452">
        <v>2050000</v>
      </c>
      <c r="B28" s="457" t="s">
        <v>739</v>
      </c>
      <c r="C28" s="453">
        <v>201.47200000000001</v>
      </c>
      <c r="D28" s="453">
        <v>336.822</v>
      </c>
      <c r="E28" s="453">
        <v>157.49</v>
      </c>
      <c r="F28" s="453">
        <v>445.18400000000003</v>
      </c>
      <c r="G28" s="453">
        <v>456.83800000000002</v>
      </c>
      <c r="H28" s="453">
        <v>77.524000000000001</v>
      </c>
      <c r="I28" s="453">
        <v>67.141000000000005</v>
      </c>
      <c r="J28" s="453">
        <v>780.54</v>
      </c>
      <c r="K28" s="453">
        <v>2581.3879999999999</v>
      </c>
      <c r="L28" s="453">
        <v>2448.337</v>
      </c>
      <c r="M28" s="453">
        <v>287.86799999999999</v>
      </c>
      <c r="N28" s="453">
        <v>7840.6040000000003</v>
      </c>
      <c r="O28" s="458"/>
      <c r="P28" s="454"/>
    </row>
    <row r="29" spans="1:16" x14ac:dyDescent="0.25">
      <c r="A29" s="452">
        <v>2060000</v>
      </c>
      <c r="B29" s="457" t="s">
        <v>740</v>
      </c>
      <c r="C29" s="453">
        <v>86.349000000000004</v>
      </c>
      <c r="D29" s="453">
        <v>1679.453</v>
      </c>
      <c r="E29" s="453">
        <v>23.26</v>
      </c>
      <c r="F29" s="453">
        <v>5360.57</v>
      </c>
      <c r="G29" s="453">
        <v>10.73</v>
      </c>
      <c r="H29" s="453">
        <v>1299.1659999999999</v>
      </c>
      <c r="I29" s="453">
        <v>2720.1779999999999</v>
      </c>
      <c r="J29" s="453">
        <v>4254.8050000000003</v>
      </c>
      <c r="K29" s="453">
        <v>18.367000000000001</v>
      </c>
      <c r="L29" s="453">
        <v>18.617999999999999</v>
      </c>
      <c r="M29" s="453">
        <v>225.173</v>
      </c>
      <c r="N29" s="453">
        <v>15696.669</v>
      </c>
      <c r="O29" s="458"/>
      <c r="P29" s="454"/>
    </row>
    <row r="30" spans="1:16" x14ac:dyDescent="0.25">
      <c r="A30" s="452">
        <v>2070000</v>
      </c>
      <c r="B30" s="457" t="s">
        <v>741</v>
      </c>
      <c r="C30" s="453">
        <v>1278.8679999999999</v>
      </c>
      <c r="D30" s="453">
        <v>1504.8420000000001</v>
      </c>
      <c r="E30" s="453">
        <v>2543.163</v>
      </c>
      <c r="F30" s="453">
        <v>714.35599999999999</v>
      </c>
      <c r="G30" s="453">
        <v>607.44899999999996</v>
      </c>
      <c r="H30" s="453">
        <v>479.947</v>
      </c>
      <c r="I30" s="453">
        <v>2118.627</v>
      </c>
      <c r="J30" s="453">
        <v>645.61099999999999</v>
      </c>
      <c r="K30" s="453">
        <v>4172.4210000000003</v>
      </c>
      <c r="L30" s="453">
        <v>8734.1550000000007</v>
      </c>
      <c r="M30" s="453">
        <v>785.65599999999995</v>
      </c>
      <c r="N30" s="453">
        <v>23585.095000000001</v>
      </c>
      <c r="O30" s="458"/>
      <c r="P30" s="454"/>
    </row>
    <row r="31" spans="1:16" x14ac:dyDescent="0.25">
      <c r="A31" s="452">
        <v>2080000</v>
      </c>
      <c r="B31" s="457" t="s">
        <v>742</v>
      </c>
      <c r="C31" s="453">
        <v>0</v>
      </c>
      <c r="D31" s="453">
        <v>0</v>
      </c>
      <c r="E31" s="453">
        <v>0</v>
      </c>
      <c r="F31" s="453">
        <v>0</v>
      </c>
      <c r="G31" s="453">
        <v>0</v>
      </c>
      <c r="H31" s="453">
        <v>0</v>
      </c>
      <c r="I31" s="453">
        <v>0</v>
      </c>
      <c r="J31" s="453">
        <v>0</v>
      </c>
      <c r="K31" s="453">
        <v>2756.232</v>
      </c>
      <c r="L31" s="453">
        <v>0</v>
      </c>
      <c r="M31" s="453">
        <v>0</v>
      </c>
      <c r="N31" s="453">
        <v>2756.232</v>
      </c>
      <c r="O31" s="458"/>
      <c r="P31" s="454"/>
    </row>
    <row r="32" spans="1:16" x14ac:dyDescent="0.25">
      <c r="A32" s="452">
        <v>2100000</v>
      </c>
      <c r="B32" s="459" t="s">
        <v>743</v>
      </c>
      <c r="C32" s="453">
        <v>0</v>
      </c>
      <c r="D32" s="453">
        <v>0</v>
      </c>
      <c r="E32" s="453">
        <v>0</v>
      </c>
      <c r="F32" s="453">
        <v>0</v>
      </c>
      <c r="G32" s="453">
        <v>0</v>
      </c>
      <c r="H32" s="453">
        <v>0</v>
      </c>
      <c r="I32" s="453">
        <v>0</v>
      </c>
      <c r="J32" s="453">
        <v>307.50799999999998</v>
      </c>
      <c r="K32" s="453">
        <v>0</v>
      </c>
      <c r="L32" s="453">
        <v>0</v>
      </c>
      <c r="M32" s="453">
        <v>0</v>
      </c>
      <c r="N32" s="453">
        <v>307.50799999999998</v>
      </c>
      <c r="O32" s="458"/>
      <c r="P32" s="454"/>
    </row>
    <row r="33" spans="1:16" x14ac:dyDescent="0.25">
      <c r="A33" s="452"/>
      <c r="B33" s="459" t="s">
        <v>744</v>
      </c>
      <c r="C33" s="453">
        <v>0</v>
      </c>
      <c r="D33" s="453">
        <v>0</v>
      </c>
      <c r="E33" s="453">
        <v>0</v>
      </c>
      <c r="F33" s="453">
        <v>0</v>
      </c>
      <c r="G33" s="453">
        <v>0</v>
      </c>
      <c r="H33" s="453">
        <v>0</v>
      </c>
      <c r="I33" s="453">
        <v>0</v>
      </c>
      <c r="J33" s="453">
        <v>228.148</v>
      </c>
      <c r="K33" s="453">
        <v>0</v>
      </c>
      <c r="L33" s="453">
        <v>0</v>
      </c>
      <c r="M33" s="453">
        <v>0</v>
      </c>
      <c r="N33" s="453">
        <v>228.148</v>
      </c>
      <c r="O33" s="458"/>
      <c r="P33" s="454"/>
    </row>
    <row r="34" spans="1:16" x14ac:dyDescent="0.25">
      <c r="A34" s="452"/>
      <c r="B34" s="459" t="s">
        <v>775</v>
      </c>
      <c r="C34" s="453">
        <v>0</v>
      </c>
      <c r="D34" s="453">
        <v>0</v>
      </c>
      <c r="E34" s="453">
        <v>0</v>
      </c>
      <c r="F34" s="453">
        <v>0</v>
      </c>
      <c r="G34" s="453">
        <v>0</v>
      </c>
      <c r="H34" s="453">
        <v>0</v>
      </c>
      <c r="I34" s="453">
        <v>0</v>
      </c>
      <c r="J34" s="453">
        <v>0</v>
      </c>
      <c r="K34" s="453">
        <v>0</v>
      </c>
      <c r="L34" s="453">
        <v>0</v>
      </c>
      <c r="M34" s="453">
        <v>4.2140000000000004</v>
      </c>
      <c r="N34" s="453">
        <v>4.2140000000000004</v>
      </c>
      <c r="O34" s="458"/>
      <c r="P34" s="454"/>
    </row>
    <row r="35" spans="1:16" x14ac:dyDescent="0.25">
      <c r="A35" s="452"/>
      <c r="B35" s="459" t="s">
        <v>745</v>
      </c>
      <c r="C35" s="453">
        <v>0</v>
      </c>
      <c r="D35" s="453">
        <v>0</v>
      </c>
      <c r="E35" s="453">
        <v>0</v>
      </c>
      <c r="F35" s="453">
        <v>0</v>
      </c>
      <c r="G35" s="453">
        <v>0</v>
      </c>
      <c r="H35" s="453">
        <v>0</v>
      </c>
      <c r="I35" s="453">
        <v>0</v>
      </c>
      <c r="J35" s="453">
        <v>0</v>
      </c>
      <c r="K35" s="453">
        <v>0</v>
      </c>
      <c r="L35" s="453">
        <v>0</v>
      </c>
      <c r="M35" s="453">
        <v>0</v>
      </c>
      <c r="N35" s="453">
        <v>0</v>
      </c>
      <c r="O35" s="458"/>
      <c r="P35" s="454"/>
    </row>
    <row r="36" spans="1:16" x14ac:dyDescent="0.25">
      <c r="A36" s="18"/>
      <c r="B36" s="58" t="s">
        <v>746</v>
      </c>
      <c r="C36" s="455">
        <f>SUM(C25:C35)</f>
        <v>172971.59</v>
      </c>
      <c r="D36" s="455">
        <f t="shared" ref="D36:N36" si="1">SUM(D25:D35)</f>
        <v>151514.88500000001</v>
      </c>
      <c r="E36" s="455">
        <f t="shared" si="1"/>
        <v>2723.913</v>
      </c>
      <c r="F36" s="455">
        <f t="shared" si="1"/>
        <v>14903.337999999998</v>
      </c>
      <c r="G36" s="455">
        <f t="shared" si="1"/>
        <v>4644.9470000000001</v>
      </c>
      <c r="H36" s="455">
        <f t="shared" si="1"/>
        <v>58303.245999999992</v>
      </c>
      <c r="I36" s="455">
        <f t="shared" si="1"/>
        <v>106587.735</v>
      </c>
      <c r="J36" s="455">
        <f t="shared" si="1"/>
        <v>10177.299999999999</v>
      </c>
      <c r="K36" s="455">
        <f t="shared" si="1"/>
        <v>26784.037999999997</v>
      </c>
      <c r="L36" s="455">
        <f t="shared" si="1"/>
        <v>11551.11</v>
      </c>
      <c r="M36" s="455">
        <f t="shared" si="1"/>
        <v>108197.81400000001</v>
      </c>
      <c r="N36" s="455">
        <f t="shared" si="1"/>
        <v>668359.91600000008</v>
      </c>
      <c r="O36" s="458"/>
      <c r="P36" s="454"/>
    </row>
    <row r="37" spans="1:16" x14ac:dyDescent="0.25">
      <c r="A37" s="18"/>
      <c r="B37" s="58" t="s">
        <v>747</v>
      </c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8"/>
      <c r="P37" s="454"/>
    </row>
    <row r="38" spans="1:16" x14ac:dyDescent="0.25">
      <c r="A38" s="452">
        <v>3010000</v>
      </c>
      <c r="B38" s="56" t="s">
        <v>748</v>
      </c>
      <c r="C38" s="453">
        <v>29983.4</v>
      </c>
      <c r="D38" s="453">
        <v>39100</v>
      </c>
      <c r="E38" s="453">
        <v>14661</v>
      </c>
      <c r="F38" s="453">
        <v>24112.2</v>
      </c>
      <c r="G38" s="453">
        <v>7836</v>
      </c>
      <c r="H38" s="453">
        <v>9893.7999999999993</v>
      </c>
      <c r="I38" s="453">
        <v>22326</v>
      </c>
      <c r="J38" s="453">
        <v>19651.900000000001</v>
      </c>
      <c r="K38" s="453">
        <v>7118</v>
      </c>
      <c r="L38" s="453">
        <v>20000</v>
      </c>
      <c r="M38" s="453">
        <v>53747</v>
      </c>
      <c r="N38" s="453">
        <v>248429.3</v>
      </c>
      <c r="O38" s="458"/>
      <c r="P38" s="454"/>
    </row>
    <row r="39" spans="1:16" x14ac:dyDescent="0.25">
      <c r="A39" s="452">
        <v>3020000</v>
      </c>
      <c r="B39" s="56" t="s">
        <v>749</v>
      </c>
      <c r="C39" s="453">
        <v>0</v>
      </c>
      <c r="D39" s="453">
        <v>0</v>
      </c>
      <c r="E39" s="453">
        <v>0</v>
      </c>
      <c r="F39" s="453">
        <v>0</v>
      </c>
      <c r="G39" s="453">
        <v>3200</v>
      </c>
      <c r="H39" s="453">
        <v>0</v>
      </c>
      <c r="I39" s="453">
        <v>0</v>
      </c>
      <c r="J39" s="453">
        <v>0</v>
      </c>
      <c r="K39" s="453">
        <v>0</v>
      </c>
      <c r="L39" s="453">
        <v>0</v>
      </c>
      <c r="M39" s="453">
        <v>0</v>
      </c>
      <c r="N39" s="453">
        <v>3200</v>
      </c>
      <c r="O39" s="458"/>
      <c r="P39" s="454"/>
    </row>
    <row r="40" spans="1:16" x14ac:dyDescent="0.25">
      <c r="A40" s="452"/>
      <c r="B40" s="56" t="s">
        <v>776</v>
      </c>
      <c r="C40" s="453">
        <v>0</v>
      </c>
      <c r="D40" s="453">
        <v>0</v>
      </c>
      <c r="E40" s="453">
        <v>0</v>
      </c>
      <c r="F40" s="453">
        <v>0</v>
      </c>
      <c r="G40" s="453">
        <v>0</v>
      </c>
      <c r="H40" s="453">
        <v>0</v>
      </c>
      <c r="I40" s="453">
        <v>0</v>
      </c>
      <c r="J40" s="453">
        <v>0</v>
      </c>
      <c r="K40" s="453">
        <v>0</v>
      </c>
      <c r="L40" s="453">
        <v>0</v>
      </c>
      <c r="M40" s="453">
        <v>0</v>
      </c>
      <c r="N40" s="453">
        <v>0</v>
      </c>
      <c r="O40" s="458"/>
      <c r="P40" s="454"/>
    </row>
    <row r="41" spans="1:16" x14ac:dyDescent="0.25">
      <c r="A41" s="452">
        <v>3040000</v>
      </c>
      <c r="B41" s="56" t="s">
        <v>750</v>
      </c>
      <c r="C41" s="453">
        <v>6246.4380000000001</v>
      </c>
      <c r="D41" s="453">
        <v>11383.048000000001</v>
      </c>
      <c r="E41" s="453">
        <v>7044.4549999999999</v>
      </c>
      <c r="F41" s="453">
        <v>1445.5219999999999</v>
      </c>
      <c r="G41" s="453">
        <v>285.23200000000003</v>
      </c>
      <c r="H41" s="453">
        <v>4946.8999999999996</v>
      </c>
      <c r="I41" s="453">
        <v>10462.142</v>
      </c>
      <c r="J41" s="453">
        <v>3289.4189999999999</v>
      </c>
      <c r="K41" s="453">
        <v>1481.1880000000001</v>
      </c>
      <c r="L41" s="453">
        <v>8675.2559999999994</v>
      </c>
      <c r="M41" s="453">
        <v>5200.8059999999996</v>
      </c>
      <c r="N41" s="453">
        <v>60460.406000000003</v>
      </c>
      <c r="O41" s="458"/>
      <c r="P41" s="454"/>
    </row>
    <row r="42" spans="1:16" x14ac:dyDescent="0.25">
      <c r="A42" s="452">
        <v>3050000</v>
      </c>
      <c r="B42" s="56" t="s">
        <v>863</v>
      </c>
      <c r="C42" s="453">
        <v>1923.58</v>
      </c>
      <c r="D42" s="453">
        <v>5526.61</v>
      </c>
      <c r="E42" s="453">
        <v>2508.049</v>
      </c>
      <c r="F42" s="453">
        <v>6841.6480000000001</v>
      </c>
      <c r="G42" s="453">
        <v>-3171.73</v>
      </c>
      <c r="H42" s="453">
        <v>3678.3629999999998</v>
      </c>
      <c r="I42" s="453">
        <v>3497.5360000000001</v>
      </c>
      <c r="J42" s="453">
        <v>6289.83</v>
      </c>
      <c r="K42" s="453">
        <v>-11.728</v>
      </c>
      <c r="L42" s="453">
        <v>-11752.109</v>
      </c>
      <c r="M42" s="453">
        <v>40443.413999999997</v>
      </c>
      <c r="N42" s="453">
        <v>55773.463000000003</v>
      </c>
      <c r="O42" s="458"/>
      <c r="P42" s="454"/>
    </row>
    <row r="43" spans="1:16" x14ac:dyDescent="0.25">
      <c r="A43" s="452">
        <v>3060000</v>
      </c>
      <c r="B43" s="56" t="s">
        <v>864</v>
      </c>
      <c r="C43" s="453">
        <v>0</v>
      </c>
      <c r="D43" s="453">
        <v>0</v>
      </c>
      <c r="E43" s="453">
        <v>0</v>
      </c>
      <c r="F43" s="453">
        <v>0</v>
      </c>
      <c r="G43" s="453">
        <v>0</v>
      </c>
      <c r="H43" s="453">
        <v>0</v>
      </c>
      <c r="I43" s="453">
        <v>0</v>
      </c>
      <c r="J43" s="453">
        <v>0</v>
      </c>
      <c r="K43" s="453">
        <v>98.974999999999994</v>
      </c>
      <c r="L43" s="453">
        <v>0</v>
      </c>
      <c r="M43" s="453">
        <v>0</v>
      </c>
      <c r="N43" s="453">
        <v>98.974999999999994</v>
      </c>
      <c r="O43" s="458"/>
      <c r="P43" s="454"/>
    </row>
    <row r="44" spans="1:16" x14ac:dyDescent="0.25">
      <c r="A44" s="452">
        <v>3070000</v>
      </c>
      <c r="B44" s="56" t="s">
        <v>865</v>
      </c>
      <c r="C44" s="453">
        <v>0</v>
      </c>
      <c r="D44" s="453">
        <v>160.85900000000001</v>
      </c>
      <c r="E44" s="453">
        <v>0</v>
      </c>
      <c r="F44" s="453">
        <v>0</v>
      </c>
      <c r="G44" s="453">
        <v>0</v>
      </c>
      <c r="H44" s="453">
        <v>0</v>
      </c>
      <c r="I44" s="453">
        <v>0</v>
      </c>
      <c r="J44" s="453">
        <v>0</v>
      </c>
      <c r="K44" s="453">
        <v>2.6840000000000002</v>
      </c>
      <c r="L44" s="453">
        <v>0</v>
      </c>
      <c r="M44" s="453">
        <v>0</v>
      </c>
      <c r="N44" s="453">
        <v>163.54300000000001</v>
      </c>
      <c r="O44" s="458"/>
      <c r="P44" s="454"/>
    </row>
    <row r="45" spans="1:16" x14ac:dyDescent="0.25">
      <c r="A45" s="18"/>
      <c r="B45" s="58" t="s">
        <v>751</v>
      </c>
      <c r="C45" s="456">
        <f>SUM(C38:C44)</f>
        <v>38153.418000000005</v>
      </c>
      <c r="D45" s="456">
        <f t="shared" ref="D45:N45" si="2">SUM(D38:D44)</f>
        <v>56170.517</v>
      </c>
      <c r="E45" s="456">
        <f t="shared" si="2"/>
        <v>24213.504000000001</v>
      </c>
      <c r="F45" s="456">
        <f t="shared" si="2"/>
        <v>32399.370000000003</v>
      </c>
      <c r="G45" s="456">
        <f t="shared" si="2"/>
        <v>8149.5020000000004</v>
      </c>
      <c r="H45" s="456">
        <f t="shared" si="2"/>
        <v>18519.062999999998</v>
      </c>
      <c r="I45" s="456">
        <f t="shared" si="2"/>
        <v>36285.678</v>
      </c>
      <c r="J45" s="456">
        <f t="shared" si="2"/>
        <v>29231.149000000005</v>
      </c>
      <c r="K45" s="456">
        <f t="shared" si="2"/>
        <v>8689.1190000000006</v>
      </c>
      <c r="L45" s="456">
        <f t="shared" si="2"/>
        <v>16923.147000000001</v>
      </c>
      <c r="M45" s="456">
        <f t="shared" si="2"/>
        <v>99391.22</v>
      </c>
      <c r="N45" s="456">
        <f t="shared" si="2"/>
        <v>368125.68699999998</v>
      </c>
      <c r="O45" s="458"/>
      <c r="P45" s="454"/>
    </row>
    <row r="46" spans="1:16" x14ac:dyDescent="0.25">
      <c r="A46" s="18"/>
      <c r="B46" s="58" t="s">
        <v>752</v>
      </c>
      <c r="C46" s="456">
        <f>+C45+C36</f>
        <v>211125.008</v>
      </c>
      <c r="D46" s="456">
        <f t="shared" ref="D46:N46" si="3">+D45+D36</f>
        <v>207685.402</v>
      </c>
      <c r="E46" s="456">
        <f t="shared" si="3"/>
        <v>26937.417000000001</v>
      </c>
      <c r="F46" s="456">
        <f t="shared" si="3"/>
        <v>47302.707999999999</v>
      </c>
      <c r="G46" s="456">
        <f t="shared" si="3"/>
        <v>12794.449000000001</v>
      </c>
      <c r="H46" s="456">
        <f t="shared" si="3"/>
        <v>76822.308999999994</v>
      </c>
      <c r="I46" s="456">
        <f t="shared" si="3"/>
        <v>142873.413</v>
      </c>
      <c r="J46" s="456">
        <f t="shared" si="3"/>
        <v>39408.449000000008</v>
      </c>
      <c r="K46" s="456">
        <f t="shared" si="3"/>
        <v>35473.156999999999</v>
      </c>
      <c r="L46" s="456">
        <f t="shared" si="3"/>
        <v>28474.257000000001</v>
      </c>
      <c r="M46" s="456">
        <f t="shared" si="3"/>
        <v>207589.03400000001</v>
      </c>
      <c r="N46" s="456">
        <f t="shared" si="3"/>
        <v>1036485.6030000001</v>
      </c>
      <c r="O46" s="458"/>
      <c r="P46" s="454"/>
    </row>
    <row r="47" spans="1:16" x14ac:dyDescent="0.25">
      <c r="A47" s="452">
        <v>7000000</v>
      </c>
      <c r="B47" s="56" t="s">
        <v>753</v>
      </c>
      <c r="C47" s="453">
        <v>3377384.8229999999</v>
      </c>
      <c r="D47" s="453">
        <v>2742729.5210000002</v>
      </c>
      <c r="E47" s="453">
        <v>10156104.405999999</v>
      </c>
      <c r="F47" s="453">
        <v>2406514.966</v>
      </c>
      <c r="G47" s="453">
        <v>1068989.331</v>
      </c>
      <c r="H47" s="453">
        <v>6551807.2379999999</v>
      </c>
      <c r="I47" s="453">
        <v>6467070.3459999999</v>
      </c>
      <c r="J47" s="453">
        <v>3495747.7760000001</v>
      </c>
      <c r="K47" s="453">
        <v>92465.558999999994</v>
      </c>
      <c r="L47" s="453">
        <v>4593306.5650000004</v>
      </c>
      <c r="M47" s="453">
        <v>8688337.4969999995</v>
      </c>
      <c r="N47" s="453">
        <v>49640458.027999997</v>
      </c>
      <c r="O47" s="458"/>
      <c r="P47" s="454"/>
    </row>
    <row r="48" spans="1:16" x14ac:dyDescent="0.25">
      <c r="A48" s="452">
        <v>9000000</v>
      </c>
      <c r="B48" s="56" t="s">
        <v>754</v>
      </c>
      <c r="C48" s="453">
        <v>1306890.236</v>
      </c>
      <c r="D48" s="453">
        <v>3007.2950000000001</v>
      </c>
      <c r="E48" s="453">
        <v>11703.871999999999</v>
      </c>
      <c r="F48" s="453">
        <v>30206.329000000002</v>
      </c>
      <c r="G48" s="453">
        <v>21450.400000000001</v>
      </c>
      <c r="H48" s="453">
        <v>66.748999999999995</v>
      </c>
      <c r="I48" s="453">
        <v>1812233.584</v>
      </c>
      <c r="J48" s="453">
        <v>31971.399000000001</v>
      </c>
      <c r="K48" s="453">
        <v>350</v>
      </c>
      <c r="L48" s="453">
        <v>0</v>
      </c>
      <c r="M48" s="453">
        <v>40082.995000000003</v>
      </c>
      <c r="N48" s="453">
        <v>3257962.8590000002</v>
      </c>
      <c r="O48" s="458"/>
      <c r="P48" s="454"/>
    </row>
    <row r="49" spans="1:16" ht="3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266"/>
    </row>
    <row r="50" spans="1:16" x14ac:dyDescent="0.25">
      <c r="A50" s="2140" t="s">
        <v>910</v>
      </c>
      <c r="B50" s="2140"/>
      <c r="C50" s="2140"/>
      <c r="D50" s="2140"/>
      <c r="E50" s="2140"/>
      <c r="F50" s="2140"/>
      <c r="G50" s="2140"/>
      <c r="H50" s="2140"/>
      <c r="I50" s="2140"/>
      <c r="J50" s="2140"/>
      <c r="K50" s="2140"/>
      <c r="L50" s="2140"/>
      <c r="M50" s="2140"/>
      <c r="N50" s="2140"/>
    </row>
    <row r="51" spans="1:16" x14ac:dyDescent="0.25">
      <c r="A51" s="19"/>
      <c r="B51" s="2140"/>
      <c r="C51" s="2140"/>
      <c r="D51" s="2140"/>
      <c r="E51" s="2140"/>
      <c r="F51" s="2140"/>
      <c r="G51" s="2140"/>
      <c r="H51" s="2140"/>
      <c r="I51" s="2140"/>
      <c r="J51" s="2140"/>
      <c r="K51" s="2140"/>
      <c r="L51" s="2140"/>
      <c r="M51" s="2140"/>
      <c r="N51" s="2140"/>
      <c r="O51" s="2140"/>
    </row>
    <row r="52" spans="1:16" x14ac:dyDescent="0.25">
      <c r="A52" s="19"/>
      <c r="B52" s="460"/>
      <c r="C52" s="1085"/>
      <c r="D52" s="10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</row>
    <row r="53" spans="1:16" ht="21.75" customHeight="1" x14ac:dyDescent="0.25">
      <c r="A53" s="2143" t="s">
        <v>761</v>
      </c>
      <c r="B53" s="2143"/>
      <c r="C53" s="2143"/>
      <c r="D53" s="2143"/>
      <c r="E53" s="2143"/>
      <c r="F53" s="2143"/>
      <c r="G53" s="2143"/>
      <c r="H53" s="2143"/>
      <c r="I53" s="2143"/>
      <c r="J53" s="2143"/>
      <c r="K53" s="2143"/>
      <c r="L53" s="2143"/>
      <c r="M53" s="2143"/>
      <c r="N53" s="2143"/>
    </row>
    <row r="54" spans="1:16" ht="18" x14ac:dyDescent="0.25">
      <c r="A54" s="2143" t="s">
        <v>867</v>
      </c>
      <c r="B54" s="2143"/>
      <c r="C54" s="2143"/>
      <c r="D54" s="2143"/>
      <c r="E54" s="2143"/>
      <c r="F54" s="2143"/>
      <c r="G54" s="2143"/>
      <c r="H54" s="2143"/>
      <c r="I54" s="2143"/>
      <c r="J54" s="2143"/>
      <c r="K54" s="2143"/>
      <c r="L54" s="2143"/>
      <c r="M54" s="2143"/>
      <c r="N54" s="2143"/>
    </row>
    <row r="55" spans="1:16" ht="15.75" x14ac:dyDescent="0.25">
      <c r="A55" s="2144" t="s">
        <v>2456</v>
      </c>
      <c r="B55" s="2144"/>
      <c r="C55" s="2144"/>
      <c r="D55" s="2144"/>
      <c r="E55" s="2144"/>
      <c r="F55" s="2144"/>
      <c r="G55" s="2144"/>
      <c r="H55" s="2144"/>
      <c r="I55" s="2144"/>
      <c r="J55" s="2144"/>
      <c r="K55" s="2144"/>
      <c r="L55" s="2144"/>
      <c r="M55" s="2144"/>
      <c r="N55" s="2144"/>
    </row>
    <row r="56" spans="1:16" ht="15.75" x14ac:dyDescent="0.25">
      <c r="A56" s="2145" t="s">
        <v>630</v>
      </c>
      <c r="B56" s="2145"/>
      <c r="C56" s="2145"/>
      <c r="D56" s="2145"/>
      <c r="E56" s="2145"/>
      <c r="F56" s="2145"/>
      <c r="G56" s="2145"/>
      <c r="H56" s="2145"/>
      <c r="I56" s="2145"/>
      <c r="J56" s="2145"/>
      <c r="K56" s="2145"/>
      <c r="L56" s="2145"/>
      <c r="M56" s="2145"/>
      <c r="N56" s="2145"/>
    </row>
    <row r="57" spans="1:16" ht="1.5" customHeight="1" x14ac:dyDescent="0.25">
      <c r="A57" s="461"/>
      <c r="B57" s="461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3"/>
    </row>
    <row r="58" spans="1:16" ht="14.25" customHeight="1" x14ac:dyDescent="0.25">
      <c r="A58" s="464"/>
      <c r="B58" s="465"/>
      <c r="C58" s="66" t="s">
        <v>762</v>
      </c>
      <c r="D58" s="66" t="s">
        <v>763</v>
      </c>
      <c r="E58" s="66" t="s">
        <v>764</v>
      </c>
      <c r="F58" s="66" t="s">
        <v>765</v>
      </c>
      <c r="G58" s="66" t="s">
        <v>767</v>
      </c>
      <c r="H58" s="66" t="s">
        <v>768</v>
      </c>
      <c r="I58" s="66" t="s">
        <v>769</v>
      </c>
      <c r="J58" s="66" t="s">
        <v>770</v>
      </c>
      <c r="K58" s="66" t="s">
        <v>771</v>
      </c>
      <c r="L58" s="66" t="s">
        <v>772</v>
      </c>
      <c r="M58" s="66" t="s">
        <v>773</v>
      </c>
      <c r="N58" s="466" t="s">
        <v>1</v>
      </c>
    </row>
    <row r="59" spans="1:16" ht="9" customHeight="1" x14ac:dyDescent="0.25">
      <c r="A59" s="467"/>
      <c r="B59" s="468"/>
      <c r="C59" s="469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70"/>
    </row>
    <row r="60" spans="1:16" ht="15.95" customHeight="1" x14ac:dyDescent="0.25">
      <c r="A60" s="452">
        <v>5100000</v>
      </c>
      <c r="B60" s="56" t="s">
        <v>628</v>
      </c>
      <c r="C60" s="1315">
        <v>5054.6679999999997</v>
      </c>
      <c r="D60" s="1315">
        <v>5422.3119999999999</v>
      </c>
      <c r="E60" s="1315">
        <v>3431.2860000000001</v>
      </c>
      <c r="F60" s="1315">
        <v>15026.782999999999</v>
      </c>
      <c r="G60" s="1315">
        <v>1523.8019999999999</v>
      </c>
      <c r="H60" s="1315">
        <v>7764.7039999999997</v>
      </c>
      <c r="I60" s="1315">
        <v>6419.0739999999996</v>
      </c>
      <c r="J60" s="1315">
        <v>20225.286</v>
      </c>
      <c r="K60" s="1315">
        <v>158.22200000000001</v>
      </c>
      <c r="L60" s="1315">
        <v>794.42200000000003</v>
      </c>
      <c r="M60" s="1315">
        <v>13296.678</v>
      </c>
      <c r="N60" s="1315">
        <v>79117.236999999994</v>
      </c>
    </row>
    <row r="61" spans="1:16" ht="15.95" customHeight="1" x14ac:dyDescent="0.25">
      <c r="A61" s="452">
        <v>4100000</v>
      </c>
      <c r="B61" s="56" t="s">
        <v>758</v>
      </c>
      <c r="C61" s="1315">
        <v>734.947</v>
      </c>
      <c r="D61" s="1315">
        <v>1864.4069999999999</v>
      </c>
      <c r="E61" s="1315">
        <v>1126.953</v>
      </c>
      <c r="F61" s="1315">
        <v>911.64400000000001</v>
      </c>
      <c r="G61" s="1315">
        <v>642.97400000000005</v>
      </c>
      <c r="H61" s="1315">
        <v>2010.192</v>
      </c>
      <c r="I61" s="1315">
        <v>1710.789</v>
      </c>
      <c r="J61" s="1315">
        <v>975.03</v>
      </c>
      <c r="K61" s="1315">
        <v>36.036000000000001</v>
      </c>
      <c r="L61" s="1315">
        <v>401.416</v>
      </c>
      <c r="M61" s="1315">
        <v>3210.239</v>
      </c>
      <c r="N61" s="1315">
        <v>13624.627</v>
      </c>
    </row>
    <row r="62" spans="1:16" ht="15.95" customHeight="1" x14ac:dyDescent="0.25">
      <c r="A62" s="18"/>
      <c r="B62" s="58" t="s">
        <v>657</v>
      </c>
      <c r="C62" s="1316">
        <v>4319.7209999999995</v>
      </c>
      <c r="D62" s="1316">
        <v>3557.9049999999997</v>
      </c>
      <c r="E62" s="1316">
        <v>2304.3330000000001</v>
      </c>
      <c r="F62" s="1316">
        <v>14115.138999999999</v>
      </c>
      <c r="G62" s="1316">
        <v>880.82799999999986</v>
      </c>
      <c r="H62" s="1316">
        <v>5754.5119999999997</v>
      </c>
      <c r="I62" s="1316">
        <v>4708.2849999999999</v>
      </c>
      <c r="J62" s="1316">
        <v>19250.256000000001</v>
      </c>
      <c r="K62" s="1316">
        <v>122.18600000000001</v>
      </c>
      <c r="L62" s="1316">
        <v>393.00600000000003</v>
      </c>
      <c r="M62" s="1316">
        <v>10086.439</v>
      </c>
      <c r="N62" s="1316">
        <v>65492.609999999993</v>
      </c>
    </row>
    <row r="63" spans="1:16" ht="15.95" customHeight="1" x14ac:dyDescent="0.25">
      <c r="A63" s="452">
        <v>5200000</v>
      </c>
      <c r="B63" s="56" t="s">
        <v>756</v>
      </c>
      <c r="C63" s="1315">
        <v>30933.332999999999</v>
      </c>
      <c r="D63" s="1315">
        <v>22396.847000000002</v>
      </c>
      <c r="E63" s="1315">
        <v>8886.8829999999998</v>
      </c>
      <c r="F63" s="1315">
        <v>10313.862999999999</v>
      </c>
      <c r="G63" s="1315">
        <v>1721.29</v>
      </c>
      <c r="H63" s="1315">
        <v>23889.368999999999</v>
      </c>
      <c r="I63" s="1315">
        <v>13279.473</v>
      </c>
      <c r="J63" s="1315">
        <v>3297.279</v>
      </c>
      <c r="K63" s="1315">
        <v>1765.0429999999999</v>
      </c>
      <c r="L63" s="1315">
        <v>43.244</v>
      </c>
      <c r="M63" s="1315">
        <v>8183.2219999999998</v>
      </c>
      <c r="N63" s="1315">
        <v>124709.84600000001</v>
      </c>
    </row>
    <row r="64" spans="1:16" ht="15.95" customHeight="1" x14ac:dyDescent="0.25">
      <c r="A64" s="452">
        <v>4200000</v>
      </c>
      <c r="B64" s="56" t="s">
        <v>778</v>
      </c>
      <c r="C64" s="1315">
        <v>21047.81</v>
      </c>
      <c r="D64" s="1315">
        <v>11453.513000000001</v>
      </c>
      <c r="E64" s="1315">
        <v>3198.973</v>
      </c>
      <c r="F64" s="1315">
        <v>4254.0609999999997</v>
      </c>
      <c r="G64" s="1315">
        <v>2231.442</v>
      </c>
      <c r="H64" s="1315">
        <v>20492.2</v>
      </c>
      <c r="I64" s="1315">
        <v>6063.1289999999999</v>
      </c>
      <c r="J64" s="1315">
        <v>3187.5450000000001</v>
      </c>
      <c r="K64" s="1315">
        <v>63.039000000000001</v>
      </c>
      <c r="L64" s="1315">
        <v>28.916</v>
      </c>
      <c r="M64" s="1315">
        <v>5417.2759999999998</v>
      </c>
      <c r="N64" s="1315">
        <v>77437.903999999995</v>
      </c>
    </row>
    <row r="65" spans="1:14" ht="15.95" customHeight="1" x14ac:dyDescent="0.25">
      <c r="A65" s="18"/>
      <c r="B65" s="58" t="s">
        <v>658</v>
      </c>
      <c r="C65" s="1316">
        <v>14205.243999999995</v>
      </c>
      <c r="D65" s="1316">
        <v>14501.239</v>
      </c>
      <c r="E65" s="1316">
        <v>7992.2430000000004</v>
      </c>
      <c r="F65" s="1316">
        <v>20174.940999999999</v>
      </c>
      <c r="G65" s="1316">
        <v>370.67599999999993</v>
      </c>
      <c r="H65" s="1316">
        <v>9151.6809999999969</v>
      </c>
      <c r="I65" s="1316">
        <v>11924.629000000001</v>
      </c>
      <c r="J65" s="1316">
        <v>19359.989999999998</v>
      </c>
      <c r="K65" s="1316">
        <v>1824.1899999999998</v>
      </c>
      <c r="L65" s="1316">
        <v>407.334</v>
      </c>
      <c r="M65" s="1316">
        <v>12852.385</v>
      </c>
      <c r="N65" s="1316">
        <v>112764.55200000001</v>
      </c>
    </row>
    <row r="66" spans="1:14" ht="15.95" customHeight="1" x14ac:dyDescent="0.25">
      <c r="A66" s="452">
        <v>5300000</v>
      </c>
      <c r="B66" s="56" t="s">
        <v>777</v>
      </c>
      <c r="C66" s="1315">
        <v>116.119</v>
      </c>
      <c r="D66" s="1315">
        <v>0</v>
      </c>
      <c r="E66" s="1315">
        <v>0</v>
      </c>
      <c r="F66" s="1315">
        <v>0</v>
      </c>
      <c r="G66" s="1315">
        <v>0</v>
      </c>
      <c r="H66" s="1315">
        <v>14.989000000000001</v>
      </c>
      <c r="I66" s="1315">
        <v>17.399999999999999</v>
      </c>
      <c r="J66" s="1315">
        <v>181.11099999999999</v>
      </c>
      <c r="K66" s="1315">
        <v>0</v>
      </c>
      <c r="L66" s="1315">
        <v>2.8050000000000002</v>
      </c>
      <c r="M66" s="1315">
        <v>97.423000000000002</v>
      </c>
      <c r="N66" s="1315">
        <v>429.84699999999998</v>
      </c>
    </row>
    <row r="67" spans="1:14" ht="15.95" customHeight="1" x14ac:dyDescent="0.25">
      <c r="A67" s="452">
        <v>4300000</v>
      </c>
      <c r="B67" s="56" t="s">
        <v>868</v>
      </c>
      <c r="C67" s="1315">
        <v>3910.4639999999999</v>
      </c>
      <c r="D67" s="1315">
        <v>0</v>
      </c>
      <c r="E67" s="1315">
        <v>0</v>
      </c>
      <c r="F67" s="1315">
        <v>54.975999999999999</v>
      </c>
      <c r="G67" s="1315">
        <v>4.7530000000000001</v>
      </c>
      <c r="H67" s="1315">
        <v>15.028</v>
      </c>
      <c r="I67" s="1315">
        <v>0</v>
      </c>
      <c r="J67" s="1315">
        <v>265.40100000000001</v>
      </c>
      <c r="K67" s="1315">
        <v>0</v>
      </c>
      <c r="L67" s="1315">
        <v>676.90300000000002</v>
      </c>
      <c r="M67" s="1315">
        <v>841.43399999999997</v>
      </c>
      <c r="N67" s="1315">
        <v>5768.9589999999998</v>
      </c>
    </row>
    <row r="68" spans="1:14" ht="15.95" customHeight="1" x14ac:dyDescent="0.25">
      <c r="A68" s="18"/>
      <c r="B68" s="58" t="s">
        <v>908</v>
      </c>
      <c r="C68" s="1317">
        <v>10410.898999999996</v>
      </c>
      <c r="D68" s="1317">
        <v>14501.239</v>
      </c>
      <c r="E68" s="1317">
        <v>7992.2430000000004</v>
      </c>
      <c r="F68" s="1317">
        <v>20119.965</v>
      </c>
      <c r="G68" s="1317">
        <v>365.92299999999994</v>
      </c>
      <c r="H68" s="1317">
        <v>9151.6419999999962</v>
      </c>
      <c r="I68" s="1317">
        <v>11942.029</v>
      </c>
      <c r="J68" s="1317">
        <v>19275.699999999997</v>
      </c>
      <c r="K68" s="1317">
        <v>1824.1899999999998</v>
      </c>
      <c r="L68" s="1317">
        <v>-266.76400000000001</v>
      </c>
      <c r="M68" s="1317">
        <v>12108.374000000002</v>
      </c>
      <c r="N68" s="1317">
        <v>107425.44</v>
      </c>
    </row>
    <row r="69" spans="1:14" ht="15.95" customHeight="1" x14ac:dyDescent="0.25">
      <c r="A69" s="452">
        <v>4400000</v>
      </c>
      <c r="B69" s="56" t="s">
        <v>869</v>
      </c>
      <c r="C69" s="1315">
        <v>8621.9110000000001</v>
      </c>
      <c r="D69" s="1315">
        <v>8641.1959999999999</v>
      </c>
      <c r="E69" s="1315">
        <v>3755.7710000000002</v>
      </c>
      <c r="F69" s="1315">
        <v>7785.84</v>
      </c>
      <c r="G69" s="1315">
        <v>2787.4949999999999</v>
      </c>
      <c r="H69" s="1315">
        <v>5275.415</v>
      </c>
      <c r="I69" s="1315">
        <v>5932.3329999999996</v>
      </c>
      <c r="J69" s="1315">
        <v>10365.39</v>
      </c>
      <c r="K69" s="1315">
        <v>2957.857</v>
      </c>
      <c r="L69" s="1315">
        <v>4752.8410000000003</v>
      </c>
      <c r="M69" s="1315">
        <v>8689.9480000000003</v>
      </c>
      <c r="N69" s="1315">
        <v>69565.997000000003</v>
      </c>
    </row>
    <row r="70" spans="1:14" ht="15.95" customHeight="1" x14ac:dyDescent="0.25">
      <c r="A70" s="18"/>
      <c r="B70" s="58" t="s">
        <v>656</v>
      </c>
      <c r="C70" s="1317">
        <v>1788.9879999999957</v>
      </c>
      <c r="D70" s="1317">
        <v>5860.0429999999997</v>
      </c>
      <c r="E70" s="1317">
        <v>4236.4719999999998</v>
      </c>
      <c r="F70" s="1317">
        <v>12334.125</v>
      </c>
      <c r="G70" s="1317">
        <v>-2421.5720000000001</v>
      </c>
      <c r="H70" s="1317">
        <v>3876.2269999999962</v>
      </c>
      <c r="I70" s="1317">
        <v>6009.6960000000008</v>
      </c>
      <c r="J70" s="1317">
        <v>8910.3099999999977</v>
      </c>
      <c r="K70" s="1317">
        <v>-1133.6670000000001</v>
      </c>
      <c r="L70" s="1317">
        <v>-5019.6050000000005</v>
      </c>
      <c r="M70" s="1317">
        <v>3418.4260000000013</v>
      </c>
      <c r="N70" s="1317">
        <v>37859.442999999999</v>
      </c>
    </row>
    <row r="71" spans="1:14" ht="15.95" customHeight="1" x14ac:dyDescent="0.25">
      <c r="A71" s="452">
        <v>5500000</v>
      </c>
      <c r="B71" s="56" t="s">
        <v>629</v>
      </c>
      <c r="C71" s="1315">
        <v>116.54600000000001</v>
      </c>
      <c r="D71" s="1315">
        <v>1241.202</v>
      </c>
      <c r="E71" s="1315">
        <v>47.445</v>
      </c>
      <c r="F71" s="1315">
        <v>449.483</v>
      </c>
      <c r="G71" s="1315">
        <v>6.7720000000000002</v>
      </c>
      <c r="H71" s="1315">
        <v>4.444</v>
      </c>
      <c r="I71" s="1315">
        <v>254.124</v>
      </c>
      <c r="J71" s="1315">
        <v>2687.9250000000002</v>
      </c>
      <c r="K71" s="1315">
        <v>1109.4580000000001</v>
      </c>
      <c r="L71" s="1315">
        <v>28.844000000000001</v>
      </c>
      <c r="M71" s="1315">
        <v>3.5</v>
      </c>
      <c r="N71" s="1315">
        <v>5949.7430000000004</v>
      </c>
    </row>
    <row r="72" spans="1:14" ht="15.95" customHeight="1" x14ac:dyDescent="0.25">
      <c r="A72" s="452">
        <v>4500000</v>
      </c>
      <c r="B72" s="56" t="s">
        <v>759</v>
      </c>
      <c r="C72" s="1315">
        <v>4.1000000000000002E-2</v>
      </c>
      <c r="D72" s="1315">
        <v>231.447</v>
      </c>
      <c r="E72" s="1315">
        <v>47.195999999999998</v>
      </c>
      <c r="F72" s="1315">
        <v>0</v>
      </c>
      <c r="G72" s="1315">
        <v>0</v>
      </c>
      <c r="H72" s="1315">
        <v>3.6640000000000001</v>
      </c>
      <c r="I72" s="1315">
        <v>118.13</v>
      </c>
      <c r="J72" s="1315">
        <v>1836.7840000000001</v>
      </c>
      <c r="K72" s="1315">
        <v>0</v>
      </c>
      <c r="L72" s="1315">
        <v>31.053000000000001</v>
      </c>
      <c r="M72" s="1315">
        <v>315.02999999999997</v>
      </c>
      <c r="N72" s="1315">
        <v>2583.3449999999998</v>
      </c>
    </row>
    <row r="73" spans="1:14" ht="15.95" customHeight="1" x14ac:dyDescent="0.25">
      <c r="A73" s="18"/>
      <c r="B73" s="58" t="s">
        <v>870</v>
      </c>
      <c r="C73" s="1317">
        <v>1905.4929999999958</v>
      </c>
      <c r="D73" s="1317">
        <v>6869.7979999999998</v>
      </c>
      <c r="E73" s="1317">
        <v>4236.7209999999995</v>
      </c>
      <c r="F73" s="1317">
        <v>12783.608</v>
      </c>
      <c r="G73" s="1317">
        <v>-2414.8000000000002</v>
      </c>
      <c r="H73" s="1317">
        <v>3877.006999999996</v>
      </c>
      <c r="I73" s="1317">
        <v>6145.6900000000005</v>
      </c>
      <c r="J73" s="1317">
        <v>9761.4509999999973</v>
      </c>
      <c r="K73" s="1317">
        <v>-24.20900000000006</v>
      </c>
      <c r="L73" s="1317">
        <v>-5021.8140000000003</v>
      </c>
      <c r="M73" s="1317">
        <v>3106.8960000000015</v>
      </c>
      <c r="N73" s="1317">
        <v>41225.841</v>
      </c>
    </row>
    <row r="74" spans="1:14" ht="25.5" x14ac:dyDescent="0.25">
      <c r="A74" s="452">
        <v>5890000</v>
      </c>
      <c r="B74" s="56" t="s">
        <v>757</v>
      </c>
      <c r="C74" s="1318">
        <v>21.204999999999998</v>
      </c>
      <c r="D74" s="1315">
        <v>224.17699999999999</v>
      </c>
      <c r="E74" s="1315">
        <v>0</v>
      </c>
      <c r="F74" s="1315">
        <v>20.010000000000002</v>
      </c>
      <c r="G74" s="1315">
        <v>23.8</v>
      </c>
      <c r="H74" s="1315">
        <v>13.548999999999999</v>
      </c>
      <c r="I74" s="1315">
        <v>0.85099999999999998</v>
      </c>
      <c r="J74" s="1315">
        <v>30.076000000000001</v>
      </c>
      <c r="K74" s="1315">
        <v>17.079000000000001</v>
      </c>
      <c r="L74" s="1319">
        <v>4.7759999999999998</v>
      </c>
      <c r="M74" s="1315">
        <v>22.091000000000001</v>
      </c>
      <c r="N74" s="1315">
        <v>377.61399999999998</v>
      </c>
    </row>
    <row r="75" spans="1:14" ht="25.5" x14ac:dyDescent="0.25">
      <c r="A75" s="452">
        <v>4890000</v>
      </c>
      <c r="B75" s="56" t="s">
        <v>760</v>
      </c>
      <c r="C75" s="1318">
        <v>5.7469999999999999</v>
      </c>
      <c r="D75" s="1315">
        <v>7.55</v>
      </c>
      <c r="E75" s="1315">
        <v>0</v>
      </c>
      <c r="F75" s="1315">
        <v>1448.03</v>
      </c>
      <c r="G75" s="1315">
        <v>23.917000000000002</v>
      </c>
      <c r="H75" s="1315">
        <v>74.028000000000006</v>
      </c>
      <c r="I75" s="1315">
        <v>2.1850000000000001</v>
      </c>
      <c r="J75" s="1315">
        <v>13.143000000000001</v>
      </c>
      <c r="K75" s="1315">
        <v>4.5979999999999999</v>
      </c>
      <c r="L75" s="1320">
        <v>1.0999999999999999E-2</v>
      </c>
      <c r="M75" s="1315">
        <v>1.7000000000000001E-2</v>
      </c>
      <c r="N75" s="1315">
        <v>1579.2260000000001</v>
      </c>
    </row>
    <row r="76" spans="1:14" ht="15.95" customHeight="1" x14ac:dyDescent="0.25">
      <c r="A76" s="18"/>
      <c r="B76" s="58" t="s">
        <v>871</v>
      </c>
      <c r="C76" s="1317">
        <v>1920.9509999999957</v>
      </c>
      <c r="D76" s="1317">
        <v>7086.4249999999993</v>
      </c>
      <c r="E76" s="1317">
        <v>4236.7209999999995</v>
      </c>
      <c r="F76" s="1317">
        <v>11355.588</v>
      </c>
      <c r="G76" s="1317">
        <v>-2414.9169999999999</v>
      </c>
      <c r="H76" s="1317">
        <v>3816.5279999999962</v>
      </c>
      <c r="I76" s="1317">
        <v>6144.3559999999998</v>
      </c>
      <c r="J76" s="1317">
        <v>9778.3839999999964</v>
      </c>
      <c r="K76" s="1317">
        <v>-11.728000000000058</v>
      </c>
      <c r="L76" s="1317">
        <v>-5017.0490000000009</v>
      </c>
      <c r="M76" s="1317">
        <v>3128.9700000000016</v>
      </c>
      <c r="N76" s="1317">
        <v>40024.228999999999</v>
      </c>
    </row>
    <row r="77" spans="1:14" ht="15.95" customHeight="1" x14ac:dyDescent="0.25">
      <c r="A77" s="452">
        <v>4600000</v>
      </c>
      <c r="B77" s="56" t="s">
        <v>779</v>
      </c>
      <c r="C77" s="1315">
        <v>0</v>
      </c>
      <c r="D77" s="1315">
        <v>1627.94</v>
      </c>
      <c r="E77" s="1315">
        <v>1728.672</v>
      </c>
      <c r="F77" s="1315">
        <v>4520.165</v>
      </c>
      <c r="G77" s="1315">
        <v>0</v>
      </c>
      <c r="H77" s="1315">
        <v>907.48400000000004</v>
      </c>
      <c r="I77" s="1315">
        <v>2646.819</v>
      </c>
      <c r="J77" s="1315">
        <v>3494.2040000000002</v>
      </c>
      <c r="K77" s="1315">
        <v>0</v>
      </c>
      <c r="L77" s="1315">
        <v>0</v>
      </c>
      <c r="M77" s="1315">
        <v>0</v>
      </c>
      <c r="N77" s="1315">
        <v>14925.284</v>
      </c>
    </row>
    <row r="78" spans="1:14" ht="15.95" customHeight="1" x14ac:dyDescent="0.25">
      <c r="A78" s="18"/>
      <c r="B78" s="471" t="s">
        <v>909</v>
      </c>
      <c r="C78" s="1317">
        <v>1920.9509999999957</v>
      </c>
      <c r="D78" s="1317">
        <v>5458.4849999999988</v>
      </c>
      <c r="E78" s="1317">
        <v>2508.0489999999995</v>
      </c>
      <c r="F78" s="1317">
        <v>6835.4229999999998</v>
      </c>
      <c r="G78" s="1317">
        <v>-2414.9169999999999</v>
      </c>
      <c r="H78" s="1317">
        <v>2909.0439999999962</v>
      </c>
      <c r="I78" s="1317">
        <v>3497.5369999999998</v>
      </c>
      <c r="J78" s="1317">
        <v>6284.1799999999967</v>
      </c>
      <c r="K78" s="1317">
        <v>-11.728000000000058</v>
      </c>
      <c r="L78" s="1317">
        <v>-5017.0490000000009</v>
      </c>
      <c r="M78" s="1317">
        <v>3128.9700000000016</v>
      </c>
      <c r="N78" s="1317">
        <v>25098.945</v>
      </c>
    </row>
    <row r="79" spans="1:14" ht="3.75" customHeight="1" x14ac:dyDescent="0.25">
      <c r="A79" s="472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25">
      <c r="A80" s="2146" t="s">
        <v>910</v>
      </c>
      <c r="B80" s="2146"/>
      <c r="C80" s="2146"/>
      <c r="D80" s="2146"/>
      <c r="E80" s="2146"/>
      <c r="F80" s="2146"/>
      <c r="G80" s="2146"/>
      <c r="H80" s="2146"/>
      <c r="I80" s="2146"/>
      <c r="J80" s="2146"/>
      <c r="K80" s="2146"/>
      <c r="L80" s="2146"/>
      <c r="M80" s="2146"/>
      <c r="N80" s="2146"/>
    </row>
    <row r="81" spans="2:15" x14ac:dyDescent="0.25">
      <c r="B81" s="2140" t="s">
        <v>1931</v>
      </c>
      <c r="C81" s="2140"/>
      <c r="D81" s="2140"/>
      <c r="E81" s="2140"/>
      <c r="F81" s="2140"/>
      <c r="G81" s="2140"/>
      <c r="H81" s="2140"/>
      <c r="I81" s="2140"/>
      <c r="J81" s="2140"/>
      <c r="K81" s="2140"/>
      <c r="L81" s="2140"/>
      <c r="M81" s="2140"/>
      <c r="N81" s="2140"/>
      <c r="O81" s="2140"/>
    </row>
    <row r="82" spans="2:15" x14ac:dyDescent="0.25">
      <c r="B82" s="460"/>
      <c r="C82" s="454">
        <f>+C63-C64</f>
        <v>9885.5229999999974</v>
      </c>
    </row>
    <row r="83" spans="2:15" x14ac:dyDescent="0.25"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</row>
  </sheetData>
  <mergeCells count="12">
    <mergeCell ref="B81:O81"/>
    <mergeCell ref="A1:N1"/>
    <mergeCell ref="A2:N2"/>
    <mergeCell ref="A3:N3"/>
    <mergeCell ref="A4:N4"/>
    <mergeCell ref="A50:N50"/>
    <mergeCell ref="A53:N53"/>
    <mergeCell ref="A54:N54"/>
    <mergeCell ref="A55:N55"/>
    <mergeCell ref="A56:N56"/>
    <mergeCell ref="A80:N80"/>
    <mergeCell ref="B51:O51"/>
  </mergeCells>
  <conditionalFormatting sqref="A62 A68 A70 A73 A76 A65">
    <cfRule type="cellIs" dxfId="30" priority="4" stopIfTrue="1" operator="equal">
      <formula>0</formula>
    </cfRule>
  </conditionalFormatting>
  <conditionalFormatting sqref="A78">
    <cfRule type="cellIs" dxfId="29" priority="3" stopIfTrue="1" operator="equal">
      <formula>0</formula>
    </cfRule>
  </conditionalFormatting>
  <conditionalFormatting sqref="B78">
    <cfRule type="cellIs" dxfId="28" priority="1" stopIfTrue="1" operator="equal">
      <formula>0</formula>
    </cfRule>
  </conditionalFormatting>
  <conditionalFormatting sqref="B62 B68 B70 B73 B76 B65">
    <cfRule type="cellIs" dxfId="2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140"/>
  <sheetViews>
    <sheetView workbookViewId="0">
      <selection activeCell="D30" sqref="D30"/>
    </sheetView>
  </sheetViews>
  <sheetFormatPr defaultColWidth="13.7109375" defaultRowHeight="15" x14ac:dyDescent="0.25"/>
  <cols>
    <col min="1" max="1" width="51.85546875" style="473" customWidth="1"/>
    <col min="2" max="5" width="10.140625" style="473" customWidth="1"/>
    <col min="6" max="6" width="8.28515625" style="473" bestFit="1" customWidth="1"/>
    <col min="7" max="8" width="10.140625" style="473" customWidth="1"/>
    <col min="9" max="9" width="11.7109375" style="473" customWidth="1"/>
    <col min="10" max="16384" width="13.7109375" style="473"/>
  </cols>
  <sheetData>
    <row r="1" spans="1:10" ht="15.75" x14ac:dyDescent="0.25">
      <c r="A1" s="2147" t="s">
        <v>652</v>
      </c>
      <c r="B1" s="2147"/>
      <c r="C1" s="2147"/>
      <c r="D1" s="2147"/>
      <c r="E1" s="2147"/>
      <c r="F1" s="2147"/>
      <c r="G1" s="2147"/>
      <c r="H1" s="2147"/>
      <c r="I1" s="2147"/>
    </row>
    <row r="2" spans="1:10" ht="15.75" x14ac:dyDescent="0.25">
      <c r="A2" s="2148" t="s">
        <v>2456</v>
      </c>
      <c r="B2" s="2148"/>
      <c r="C2" s="2148"/>
      <c r="D2" s="2148"/>
      <c r="E2" s="2148"/>
      <c r="F2" s="2148"/>
      <c r="G2" s="2148"/>
      <c r="H2" s="2148"/>
      <c r="I2" s="2148"/>
    </row>
    <row r="3" spans="1:10" ht="15.75" x14ac:dyDescent="0.25">
      <c r="A3" s="2149" t="s">
        <v>721</v>
      </c>
      <c r="B3" s="2149"/>
      <c r="C3" s="2149"/>
      <c r="D3" s="2149"/>
      <c r="E3" s="2149"/>
      <c r="F3" s="2149"/>
      <c r="G3" s="2149"/>
      <c r="H3" s="2149"/>
      <c r="I3" s="2149"/>
    </row>
    <row r="4" spans="1:10" ht="4.5" customHeight="1" thickBot="1" x14ac:dyDescent="0.3">
      <c r="A4" s="474"/>
      <c r="B4" s="474"/>
      <c r="C4" s="474"/>
      <c r="D4" s="474"/>
      <c r="E4" s="474"/>
      <c r="F4" s="474"/>
      <c r="G4" s="474"/>
      <c r="H4" s="474"/>
      <c r="I4" s="474"/>
    </row>
    <row r="5" spans="1:10" ht="25.5" customHeight="1" thickBot="1" x14ac:dyDescent="0.3">
      <c r="A5" s="475" t="s">
        <v>653</v>
      </c>
      <c r="B5" s="1355">
        <v>45265</v>
      </c>
      <c r="C5" s="1355">
        <v>45356</v>
      </c>
      <c r="D5" s="1355">
        <v>45448</v>
      </c>
      <c r="E5" s="68">
        <v>45536</v>
      </c>
      <c r="F5" s="68">
        <v>45566</v>
      </c>
      <c r="G5" s="68">
        <v>45597</v>
      </c>
      <c r="H5" s="68">
        <v>45627</v>
      </c>
      <c r="I5" s="476" t="s">
        <v>632</v>
      </c>
    </row>
    <row r="6" spans="1:10" x14ac:dyDescent="0.25">
      <c r="A6" s="477" t="s">
        <v>654</v>
      </c>
      <c r="B6" s="1579">
        <v>7364.4179199999999</v>
      </c>
      <c r="C6" s="1579">
        <v>6089.5867300000009</v>
      </c>
      <c r="D6" s="1579">
        <v>5239.3761599999998</v>
      </c>
      <c r="E6" s="1579">
        <v>4785.2163600000003</v>
      </c>
      <c r="F6" s="1579">
        <v>5196.13</v>
      </c>
      <c r="G6" s="1579">
        <v>4971.07</v>
      </c>
      <c r="H6" s="1579">
        <v>8149.5</v>
      </c>
      <c r="I6" s="478">
        <f>(H6-B6)/B6</f>
        <v>0.10660477019750668</v>
      </c>
      <c r="J6" s="1075"/>
    </row>
    <row r="7" spans="1:10" x14ac:dyDescent="0.25">
      <c r="A7" s="477" t="s">
        <v>88</v>
      </c>
      <c r="B7" s="1579">
        <v>17279.102900000002</v>
      </c>
      <c r="C7" s="1579">
        <v>16314.59894</v>
      </c>
      <c r="D7" s="1579">
        <v>16991.8145</v>
      </c>
      <c r="E7" s="1579">
        <v>17433.730350000002</v>
      </c>
      <c r="F7" s="1579">
        <v>17857.21</v>
      </c>
      <c r="G7" s="1579">
        <v>18323.13</v>
      </c>
      <c r="H7" s="1579">
        <v>18519.060000000001</v>
      </c>
      <c r="I7" s="478">
        <f>(H7-B7)/B7</f>
        <v>7.1760502103381738E-2</v>
      </c>
      <c r="J7" s="1075"/>
    </row>
    <row r="8" spans="1:10" x14ac:dyDescent="0.25">
      <c r="A8" s="477" t="s">
        <v>32</v>
      </c>
      <c r="B8" s="1579">
        <v>23373.415149999997</v>
      </c>
      <c r="C8" s="1579">
        <v>24736.597449999997</v>
      </c>
      <c r="D8" s="1579">
        <v>27461.64775</v>
      </c>
      <c r="E8" s="1579">
        <v>27935.298409999999</v>
      </c>
      <c r="F8" s="1579">
        <v>28161.05</v>
      </c>
      <c r="G8" s="1579">
        <v>28494.36</v>
      </c>
      <c r="H8" s="1579">
        <v>29231.15</v>
      </c>
      <c r="I8" s="478">
        <f t="shared" ref="I8:I15" si="0">(H8-B8)/B8</f>
        <v>0.25061527433657915</v>
      </c>
      <c r="J8" s="1075"/>
    </row>
    <row r="9" spans="1:10" x14ac:dyDescent="0.25">
      <c r="A9" s="477" t="s">
        <v>485</v>
      </c>
      <c r="B9" s="1579">
        <v>21940.196289999996</v>
      </c>
      <c r="C9" s="1579">
        <v>20669.852579999999</v>
      </c>
      <c r="D9" s="1579">
        <v>19237.840929999998</v>
      </c>
      <c r="E9" s="1579">
        <v>18013.875319999999</v>
      </c>
      <c r="F9" s="1579">
        <v>17606.05</v>
      </c>
      <c r="G9" s="1579">
        <v>17211.509999999998</v>
      </c>
      <c r="H9" s="1579">
        <v>16923.150000000001</v>
      </c>
      <c r="I9" s="478">
        <f t="shared" si="0"/>
        <v>-0.22866916155561867</v>
      </c>
      <c r="J9" s="1075"/>
    </row>
    <row r="10" spans="1:10" x14ac:dyDescent="0.25">
      <c r="A10" s="477" t="s">
        <v>1935</v>
      </c>
      <c r="B10" s="1579">
        <v>37617.701670000002</v>
      </c>
      <c r="C10" s="1579">
        <v>32842.016050000006</v>
      </c>
      <c r="D10" s="1579">
        <v>35120.426590000003</v>
      </c>
      <c r="E10" s="1579">
        <v>38176.719649999999</v>
      </c>
      <c r="F10" s="1579">
        <v>37070.769999999997</v>
      </c>
      <c r="G10" s="1579">
        <v>37769.69</v>
      </c>
      <c r="H10" s="1579">
        <v>38153.42</v>
      </c>
      <c r="I10" s="478">
        <f t="shared" si="0"/>
        <v>1.4241123359942794E-2</v>
      </c>
      <c r="J10" s="1075"/>
    </row>
    <row r="11" spans="1:10" x14ac:dyDescent="0.25">
      <c r="A11" s="477" t="s">
        <v>60</v>
      </c>
      <c r="B11" s="1579">
        <v>36872.471090000006</v>
      </c>
      <c r="C11" s="1579">
        <v>33981.548159999998</v>
      </c>
      <c r="D11" s="1579">
        <v>34824.222929999996</v>
      </c>
      <c r="E11" s="1579">
        <v>35434.961710000003</v>
      </c>
      <c r="F11" s="1579">
        <v>36221.49</v>
      </c>
      <c r="G11" s="1579">
        <v>36332.699999999997</v>
      </c>
      <c r="H11" s="1579">
        <v>36285.68</v>
      </c>
      <c r="I11" s="478">
        <f t="shared" si="0"/>
        <v>-1.591407010850289E-2</v>
      </c>
      <c r="J11" s="1075"/>
    </row>
    <row r="12" spans="1:10" x14ac:dyDescent="0.25">
      <c r="A12" s="477" t="s">
        <v>1041</v>
      </c>
      <c r="B12" s="1579">
        <v>53500.207619999994</v>
      </c>
      <c r="C12" s="1579">
        <v>53766.687109999992</v>
      </c>
      <c r="D12" s="1579">
        <v>54725.881489999992</v>
      </c>
      <c r="E12" s="1579">
        <v>55272.470209999999</v>
      </c>
      <c r="F12" s="1579">
        <v>55740.61</v>
      </c>
      <c r="G12" s="1579">
        <v>56317.25</v>
      </c>
      <c r="H12" s="1579">
        <v>56170.52</v>
      </c>
      <c r="I12" s="478">
        <f t="shared" si="0"/>
        <v>4.9912187237975497E-2</v>
      </c>
      <c r="J12" s="1075"/>
    </row>
    <row r="13" spans="1:10" x14ac:dyDescent="0.25">
      <c r="A13" s="477" t="s">
        <v>70</v>
      </c>
      <c r="B13" s="1579">
        <v>26698.857409999997</v>
      </c>
      <c r="C13" s="1579">
        <v>25733.99336</v>
      </c>
      <c r="D13" s="1579">
        <v>26411.45607</v>
      </c>
      <c r="E13" s="1579">
        <v>27363.71704</v>
      </c>
      <c r="F13" s="1579">
        <v>29516.73</v>
      </c>
      <c r="G13" s="1579">
        <v>30273.13</v>
      </c>
      <c r="H13" s="1579">
        <v>32399.37</v>
      </c>
      <c r="I13" s="478">
        <f t="shared" si="0"/>
        <v>0.21351148112671248</v>
      </c>
      <c r="J13" s="1075"/>
    </row>
    <row r="14" spans="1:10" x14ac:dyDescent="0.25">
      <c r="A14" s="477" t="s">
        <v>1042</v>
      </c>
      <c r="B14" s="1579">
        <v>96262.250510000013</v>
      </c>
      <c r="C14" s="1579">
        <v>96812.196620000002</v>
      </c>
      <c r="D14" s="1579">
        <v>97989.600519999993</v>
      </c>
      <c r="E14" s="1579">
        <v>98887.774090000006</v>
      </c>
      <c r="F14" s="1579">
        <v>98989.51</v>
      </c>
      <c r="G14" s="1579">
        <v>99110.42</v>
      </c>
      <c r="H14" s="1579">
        <v>99391.22</v>
      </c>
      <c r="I14" s="478">
        <f t="shared" si="0"/>
        <v>3.2504636796071393E-2</v>
      </c>
      <c r="J14" s="1075"/>
    </row>
    <row r="15" spans="1:10" x14ac:dyDescent="0.25">
      <c r="A15" s="477" t="s">
        <v>1043</v>
      </c>
      <c r="B15" s="1579">
        <v>22856.34359</v>
      </c>
      <c r="C15" s="1579">
        <v>22251.449059999999</v>
      </c>
      <c r="D15" s="1579">
        <v>22738.733530000001</v>
      </c>
      <c r="E15" s="1579">
        <v>23602.137750000002</v>
      </c>
      <c r="F15" s="1579">
        <v>23993.59</v>
      </c>
      <c r="G15" s="1579">
        <v>24060</v>
      </c>
      <c r="H15" s="1579">
        <v>24213.5</v>
      </c>
      <c r="I15" s="478">
        <f t="shared" si="0"/>
        <v>5.9377669252127285E-2</v>
      </c>
      <c r="J15" s="1075"/>
    </row>
    <row r="16" spans="1:10" ht="13.5" customHeight="1" x14ac:dyDescent="0.25">
      <c r="A16" s="477" t="s">
        <v>1933</v>
      </c>
      <c r="B16" s="1579">
        <v>6932.7594300000019</v>
      </c>
      <c r="C16" s="1579">
        <v>0</v>
      </c>
      <c r="D16" s="1579">
        <v>0</v>
      </c>
      <c r="E16" s="1579">
        <v>0</v>
      </c>
      <c r="F16" s="1579">
        <v>0</v>
      </c>
      <c r="G16" s="1579">
        <v>0</v>
      </c>
      <c r="H16" s="1579"/>
      <c r="I16" s="479" t="s">
        <v>914</v>
      </c>
      <c r="J16" s="1075"/>
    </row>
    <row r="17" spans="1:20" ht="13.5" customHeight="1" thickBot="1" x14ac:dyDescent="0.3">
      <c r="A17" s="477" t="s">
        <v>1934</v>
      </c>
      <c r="B17" s="1579">
        <v>8785.6714700000011</v>
      </c>
      <c r="C17" s="1579">
        <v>8775.740600000001</v>
      </c>
      <c r="D17" s="1579">
        <v>8816.3324800000009</v>
      </c>
      <c r="E17" s="1579">
        <v>8789.4853399999993</v>
      </c>
      <c r="F17" s="1579">
        <v>8800.56</v>
      </c>
      <c r="G17" s="1579">
        <v>8802.5300000000007</v>
      </c>
      <c r="H17" s="1579">
        <v>8689.1200000000008</v>
      </c>
      <c r="I17" s="478">
        <f>(H17-B17)/B17</f>
        <v>-1.0989651767618432E-2</v>
      </c>
      <c r="J17" s="1075"/>
    </row>
    <row r="18" spans="1:20" ht="15.75" thickBot="1" x14ac:dyDescent="0.3">
      <c r="A18" s="616" t="s">
        <v>1</v>
      </c>
      <c r="B18" s="618">
        <v>359483.39504999999</v>
      </c>
      <c r="C18" s="618">
        <v>341974.26666000002</v>
      </c>
      <c r="D18" s="618">
        <v>349557.33295000001</v>
      </c>
      <c r="E18" s="618">
        <f>SUM(E6:E17)</f>
        <v>355695.38623</v>
      </c>
      <c r="F18" s="618">
        <f t="shared" ref="F18:H18" si="1">SUM(F6:F17)</f>
        <v>359153.7</v>
      </c>
      <c r="G18" s="618">
        <f t="shared" si="1"/>
        <v>361665.79000000004</v>
      </c>
      <c r="H18" s="618">
        <f t="shared" si="1"/>
        <v>368125.69</v>
      </c>
      <c r="I18" s="619">
        <f>(H18-B18)/B18</f>
        <v>2.4040873845641651E-2</v>
      </c>
      <c r="J18" s="1075"/>
    </row>
    <row r="19" spans="1:20" ht="3" customHeight="1" x14ac:dyDescent="0.25">
      <c r="A19" s="480"/>
      <c r="B19" s="480"/>
      <c r="C19" s="480"/>
      <c r="D19" s="480"/>
      <c r="E19" s="480"/>
      <c r="F19" s="480"/>
      <c r="G19" s="480"/>
      <c r="H19" s="480"/>
      <c r="I19" s="480"/>
    </row>
    <row r="20" spans="1:20" x14ac:dyDescent="0.25">
      <c r="A20" s="481" t="s">
        <v>635</v>
      </c>
      <c r="B20" s="482"/>
      <c r="C20" s="482"/>
      <c r="D20" s="482"/>
      <c r="E20" s="482"/>
      <c r="F20" s="482"/>
      <c r="G20" s="482"/>
      <c r="H20" s="482"/>
      <c r="I20" s="483"/>
    </row>
    <row r="21" spans="1:20" x14ac:dyDescent="0.25">
      <c r="A21" s="481" t="s">
        <v>1931</v>
      </c>
      <c r="B21" s="482"/>
      <c r="C21" s="482"/>
      <c r="D21" s="482"/>
      <c r="E21" s="482"/>
      <c r="F21" s="482"/>
      <c r="G21" s="482"/>
      <c r="H21" s="482"/>
      <c r="I21" s="483"/>
    </row>
    <row r="22" spans="1:20" x14ac:dyDescent="0.25">
      <c r="I22" s="484"/>
    </row>
    <row r="23" spans="1:20" ht="15.75" x14ac:dyDescent="0.25">
      <c r="A23" s="2150" t="s">
        <v>655</v>
      </c>
      <c r="B23" s="2150"/>
      <c r="C23" s="2150"/>
      <c r="D23" s="2150"/>
      <c r="E23" s="2150"/>
      <c r="F23" s="2150"/>
      <c r="G23" s="2150"/>
      <c r="H23" s="2150"/>
      <c r="I23" s="2150"/>
    </row>
    <row r="24" spans="1:20" ht="15.75" x14ac:dyDescent="0.25">
      <c r="A24" s="2151" t="s">
        <v>2456</v>
      </c>
      <c r="B24" s="2151"/>
      <c r="C24" s="2151"/>
      <c r="D24" s="2151"/>
      <c r="E24" s="2151"/>
      <c r="F24" s="2151"/>
      <c r="G24" s="2151"/>
      <c r="H24" s="2151"/>
      <c r="I24" s="2151"/>
    </row>
    <row r="25" spans="1:20" ht="4.5" customHeight="1" thickBot="1" x14ac:dyDescent="0.3">
      <c r="A25" s="485"/>
      <c r="B25" s="485"/>
      <c r="C25" s="485"/>
      <c r="D25" s="485"/>
      <c r="E25" s="485"/>
      <c r="F25" s="485"/>
      <c r="G25" s="485"/>
      <c r="H25" s="485"/>
      <c r="I25" s="485"/>
    </row>
    <row r="26" spans="1:20" ht="30" thickBot="1" x14ac:dyDescent="0.3">
      <c r="A26" s="486" t="s">
        <v>653</v>
      </c>
      <c r="B26" s="68">
        <v>45261</v>
      </c>
      <c r="C26" s="68">
        <v>45352</v>
      </c>
      <c r="D26" s="68">
        <v>45447</v>
      </c>
      <c r="E26" s="68">
        <v>45536</v>
      </c>
      <c r="F26" s="68">
        <v>45566</v>
      </c>
      <c r="G26" s="68">
        <v>45597</v>
      </c>
      <c r="H26" s="68">
        <v>45627</v>
      </c>
      <c r="I26" s="487" t="s">
        <v>632</v>
      </c>
    </row>
    <row r="27" spans="1:20" x14ac:dyDescent="0.25">
      <c r="A27" s="488" t="s">
        <v>654</v>
      </c>
      <c r="B27" s="617">
        <v>23</v>
      </c>
      <c r="C27" s="617">
        <v>24</v>
      </c>
      <c r="D27" s="617">
        <v>26</v>
      </c>
      <c r="E27" s="617">
        <v>22</v>
      </c>
      <c r="F27" s="617">
        <v>22</v>
      </c>
      <c r="G27" s="617">
        <v>20</v>
      </c>
      <c r="H27" s="617">
        <v>24</v>
      </c>
      <c r="I27" s="478">
        <f>(H27-B27)/B27</f>
        <v>4.3478260869565216E-2</v>
      </c>
      <c r="J27" s="617"/>
    </row>
    <row r="28" spans="1:20" x14ac:dyDescent="0.25">
      <c r="A28" s="488" t="s">
        <v>88</v>
      </c>
      <c r="B28" s="617">
        <v>84</v>
      </c>
      <c r="C28" s="617">
        <v>83</v>
      </c>
      <c r="D28" s="617">
        <v>85</v>
      </c>
      <c r="E28" s="617">
        <v>88</v>
      </c>
      <c r="F28" s="617">
        <v>87</v>
      </c>
      <c r="G28" s="617">
        <v>88</v>
      </c>
      <c r="H28" s="617">
        <v>92</v>
      </c>
      <c r="I28" s="478">
        <f t="shared" ref="I28:I36" si="2">(H28-B28)/B28</f>
        <v>9.5238095238095233E-2</v>
      </c>
      <c r="J28" s="617"/>
      <c r="R28" s="203"/>
      <c r="S28" s="203"/>
      <c r="T28" s="203"/>
    </row>
    <row r="29" spans="1:20" x14ac:dyDescent="0.25">
      <c r="A29" s="488" t="s">
        <v>32</v>
      </c>
      <c r="B29" s="617">
        <v>94</v>
      </c>
      <c r="C29" s="617">
        <v>91</v>
      </c>
      <c r="D29" s="617">
        <v>95</v>
      </c>
      <c r="E29" s="617">
        <v>83</v>
      </c>
      <c r="F29" s="617">
        <v>82</v>
      </c>
      <c r="G29" s="617">
        <v>77</v>
      </c>
      <c r="H29" s="617">
        <v>76</v>
      </c>
      <c r="I29" s="478">
        <f t="shared" si="2"/>
        <v>-0.19148936170212766</v>
      </c>
      <c r="J29" s="617"/>
      <c r="R29" s="203"/>
      <c r="S29" s="203"/>
      <c r="T29" s="203"/>
    </row>
    <row r="30" spans="1:20" x14ac:dyDescent="0.25">
      <c r="A30" s="488" t="s">
        <v>485</v>
      </c>
      <c r="B30" s="617">
        <v>14</v>
      </c>
      <c r="C30" s="617">
        <v>14</v>
      </c>
      <c r="D30" s="617">
        <v>15</v>
      </c>
      <c r="E30" s="617">
        <v>15</v>
      </c>
      <c r="F30" s="617">
        <v>15</v>
      </c>
      <c r="G30" s="617">
        <v>14</v>
      </c>
      <c r="H30" s="617">
        <v>13</v>
      </c>
      <c r="I30" s="478">
        <f t="shared" si="2"/>
        <v>-7.1428571428571425E-2</v>
      </c>
      <c r="J30" s="617"/>
    </row>
    <row r="31" spans="1:20" x14ac:dyDescent="0.25">
      <c r="A31" s="488" t="s">
        <v>35</v>
      </c>
      <c r="B31" s="617">
        <v>93</v>
      </c>
      <c r="C31" s="617">
        <v>96</v>
      </c>
      <c r="D31" s="617">
        <v>95</v>
      </c>
      <c r="E31" s="617">
        <v>91</v>
      </c>
      <c r="F31" s="617">
        <v>90</v>
      </c>
      <c r="G31" s="617">
        <v>91</v>
      </c>
      <c r="H31" s="617">
        <v>92</v>
      </c>
      <c r="I31" s="478">
        <f t="shared" si="2"/>
        <v>-1.0752688172043012E-2</v>
      </c>
      <c r="J31" s="617"/>
      <c r="R31" s="203"/>
      <c r="S31" s="203"/>
      <c r="T31" s="203"/>
    </row>
    <row r="32" spans="1:20" x14ac:dyDescent="0.25">
      <c r="A32" s="488" t="s">
        <v>60</v>
      </c>
      <c r="B32" s="617">
        <v>1379</v>
      </c>
      <c r="C32" s="617">
        <v>1388</v>
      </c>
      <c r="D32" s="617">
        <v>1395</v>
      </c>
      <c r="E32" s="617">
        <v>1406</v>
      </c>
      <c r="F32" s="617">
        <v>1404</v>
      </c>
      <c r="G32" s="617">
        <v>1402</v>
      </c>
      <c r="H32" s="617">
        <v>1400</v>
      </c>
      <c r="I32" s="478">
        <f>(H32-B32)/B32</f>
        <v>1.5228426395939087E-2</v>
      </c>
      <c r="J32" s="617"/>
      <c r="R32" s="203"/>
      <c r="S32" s="203"/>
      <c r="T32" s="203"/>
    </row>
    <row r="33" spans="1:10" x14ac:dyDescent="0.25">
      <c r="A33" s="488" t="s">
        <v>30</v>
      </c>
      <c r="B33" s="617">
        <v>111</v>
      </c>
      <c r="C33" s="617">
        <v>106</v>
      </c>
      <c r="D33" s="617">
        <v>118</v>
      </c>
      <c r="E33" s="617">
        <v>120</v>
      </c>
      <c r="F33" s="617">
        <v>118</v>
      </c>
      <c r="G33" s="617">
        <v>118</v>
      </c>
      <c r="H33" s="617">
        <v>107</v>
      </c>
      <c r="I33" s="478">
        <f>(H33-B33)/B33</f>
        <v>-3.6036036036036036E-2</v>
      </c>
      <c r="J33" s="617"/>
    </row>
    <row r="34" spans="1:10" x14ac:dyDescent="0.25">
      <c r="A34" s="488" t="s">
        <v>70</v>
      </c>
      <c r="B34" s="617">
        <v>50</v>
      </c>
      <c r="C34" s="617">
        <v>51</v>
      </c>
      <c r="D34" s="617">
        <v>50</v>
      </c>
      <c r="E34" s="617">
        <v>42</v>
      </c>
      <c r="F34" s="617">
        <v>37</v>
      </c>
      <c r="G34" s="617">
        <v>37</v>
      </c>
      <c r="H34" s="617">
        <v>38</v>
      </c>
      <c r="I34" s="478">
        <f>(H34-B34)/B34</f>
        <v>-0.24</v>
      </c>
      <c r="J34" s="617"/>
    </row>
    <row r="35" spans="1:10" x14ac:dyDescent="0.25">
      <c r="A35" s="488" t="s">
        <v>1042</v>
      </c>
      <c r="B35" s="617">
        <v>37</v>
      </c>
      <c r="C35" s="617">
        <v>39</v>
      </c>
      <c r="D35" s="617">
        <v>40</v>
      </c>
      <c r="E35" s="617">
        <v>47</v>
      </c>
      <c r="F35" s="617">
        <v>46</v>
      </c>
      <c r="G35" s="617">
        <v>44</v>
      </c>
      <c r="H35" s="617">
        <v>43</v>
      </c>
      <c r="I35" s="478">
        <f t="shared" si="2"/>
        <v>0.16216216216216217</v>
      </c>
      <c r="J35" s="617"/>
    </row>
    <row r="36" spans="1:10" x14ac:dyDescent="0.25">
      <c r="A36" s="488" t="s">
        <v>1044</v>
      </c>
      <c r="B36" s="617">
        <v>19</v>
      </c>
      <c r="C36" s="617">
        <v>21</v>
      </c>
      <c r="D36" s="617">
        <v>21</v>
      </c>
      <c r="E36" s="617">
        <v>23</v>
      </c>
      <c r="F36" s="617">
        <v>24</v>
      </c>
      <c r="G36" s="617">
        <v>24</v>
      </c>
      <c r="H36" s="617">
        <v>25</v>
      </c>
      <c r="I36" s="478">
        <f t="shared" si="2"/>
        <v>0.31578947368421051</v>
      </c>
      <c r="J36" s="617"/>
    </row>
    <row r="37" spans="1:10" ht="13.5" customHeight="1" x14ac:dyDescent="0.25">
      <c r="A37" s="488" t="s">
        <v>1932</v>
      </c>
      <c r="B37" s="617">
        <v>2</v>
      </c>
      <c r="C37" s="617">
        <v>0</v>
      </c>
      <c r="D37" s="617">
        <v>0</v>
      </c>
      <c r="E37" s="617">
        <v>0</v>
      </c>
      <c r="F37" s="617">
        <v>0</v>
      </c>
      <c r="G37" s="617">
        <v>0</v>
      </c>
      <c r="H37" s="617">
        <v>0</v>
      </c>
      <c r="I37" s="479" t="s">
        <v>914</v>
      </c>
      <c r="J37" s="1075"/>
    </row>
    <row r="38" spans="1:10" ht="13.5" customHeight="1" thickBot="1" x14ac:dyDescent="0.3">
      <c r="A38" s="488" t="s">
        <v>166</v>
      </c>
      <c r="B38" s="617">
        <v>21</v>
      </c>
      <c r="C38" s="617">
        <v>19</v>
      </c>
      <c r="D38" s="617">
        <v>18</v>
      </c>
      <c r="E38" s="617">
        <v>19</v>
      </c>
      <c r="F38" s="617">
        <v>19</v>
      </c>
      <c r="G38" s="617">
        <v>20</v>
      </c>
      <c r="H38" s="617">
        <v>16</v>
      </c>
      <c r="I38" s="478">
        <f>(H38-B38)/B38</f>
        <v>-0.23809523809523808</v>
      </c>
      <c r="J38" s="617"/>
    </row>
    <row r="39" spans="1:10" ht="15.75" thickBot="1" x14ac:dyDescent="0.3">
      <c r="A39" s="616" t="s">
        <v>1</v>
      </c>
      <c r="B39" s="618">
        <v>1927</v>
      </c>
      <c r="C39" s="618">
        <v>1932</v>
      </c>
      <c r="D39" s="618">
        <v>1958</v>
      </c>
      <c r="E39" s="618">
        <v>1956</v>
      </c>
      <c r="F39" s="618">
        <f>SUM(F27:F38)</f>
        <v>1944</v>
      </c>
      <c r="G39" s="618">
        <f>SUM(G27:G38)</f>
        <v>1935</v>
      </c>
      <c r="H39" s="618">
        <f>SUM(H27:H38)</f>
        <v>1926</v>
      </c>
      <c r="I39" s="1313">
        <f>(H39-B39)/B39</f>
        <v>-5.189413596263622E-4</v>
      </c>
      <c r="J39" s="1075"/>
    </row>
    <row r="40" spans="1:10" ht="2.25" customHeight="1" x14ac:dyDescent="0.25">
      <c r="A40" s="480"/>
      <c r="B40" s="480"/>
      <c r="C40" s="480"/>
      <c r="D40" s="480"/>
      <c r="E40" s="480"/>
      <c r="F40" s="480"/>
      <c r="G40" s="480"/>
      <c r="H40" s="480"/>
      <c r="I40" s="480"/>
    </row>
    <row r="41" spans="1:10" x14ac:dyDescent="0.25">
      <c r="A41" s="481"/>
      <c r="B41" s="482"/>
      <c r="C41" s="482"/>
      <c r="D41" s="482"/>
      <c r="E41" s="482"/>
      <c r="F41" s="482"/>
      <c r="G41" s="482"/>
      <c r="H41" s="482"/>
    </row>
    <row r="42" spans="1:10" x14ac:dyDescent="0.25">
      <c r="A42" s="481"/>
      <c r="B42" s="1086"/>
      <c r="C42" s="1086"/>
      <c r="D42" s="1086"/>
      <c r="E42" s="1086"/>
      <c r="F42" s="1086"/>
      <c r="G42" s="1086"/>
      <c r="H42" s="1086"/>
    </row>
    <row r="44" spans="1:10" x14ac:dyDescent="0.25">
      <c r="A44" s="585"/>
      <c r="D44" s="1086"/>
      <c r="E44" s="1086"/>
      <c r="F44" s="1086"/>
      <c r="G44" s="617"/>
    </row>
    <row r="45" spans="1:10" x14ac:dyDescent="0.25">
      <c r="A45" s="585"/>
      <c r="D45" s="1086"/>
      <c r="E45" s="1086"/>
      <c r="F45" s="1086"/>
      <c r="G45" s="617"/>
    </row>
    <row r="46" spans="1:10" x14ac:dyDescent="0.25">
      <c r="A46" s="585"/>
      <c r="D46" s="1086"/>
      <c r="E46" s="1086"/>
      <c r="F46" s="1086"/>
      <c r="G46" s="617"/>
    </row>
    <row r="47" spans="1:10" x14ac:dyDescent="0.25">
      <c r="A47" s="585"/>
      <c r="D47" s="1086"/>
      <c r="E47" s="1086"/>
      <c r="F47" s="1086"/>
      <c r="G47" s="617"/>
    </row>
    <row r="48" spans="1:10" x14ac:dyDescent="0.25">
      <c r="A48" s="585"/>
      <c r="D48" s="1086"/>
      <c r="E48" s="1086"/>
      <c r="F48" s="1086"/>
      <c r="G48" s="617"/>
    </row>
    <row r="49" spans="1:7" x14ac:dyDescent="0.25">
      <c r="A49" s="585"/>
      <c r="D49" s="1086"/>
      <c r="E49" s="1086"/>
      <c r="F49" s="1086"/>
      <c r="G49" s="617"/>
    </row>
    <row r="50" spans="1:7" x14ac:dyDescent="0.25">
      <c r="A50" s="585"/>
      <c r="D50" s="1086"/>
      <c r="E50" s="1086"/>
      <c r="F50" s="1086"/>
      <c r="G50" s="617"/>
    </row>
    <row r="51" spans="1:7" x14ac:dyDescent="0.25">
      <c r="A51" s="585"/>
      <c r="D51" s="1086"/>
      <c r="E51" s="1086"/>
      <c r="F51" s="1086"/>
      <c r="G51" s="617"/>
    </row>
    <row r="52" spans="1:7" x14ac:dyDescent="0.25">
      <c r="A52" s="585"/>
      <c r="D52" s="1086"/>
      <c r="E52" s="1086"/>
      <c r="F52" s="1086"/>
      <c r="G52" s="617"/>
    </row>
    <row r="53" spans="1:7" x14ac:dyDescent="0.25">
      <c r="A53" s="585"/>
      <c r="D53" s="1086"/>
      <c r="E53" s="1086"/>
      <c r="F53" s="1086"/>
      <c r="G53" s="617"/>
    </row>
    <row r="54" spans="1:7" x14ac:dyDescent="0.25">
      <c r="A54" s="585"/>
      <c r="D54" s="1086"/>
      <c r="E54" s="1086"/>
      <c r="F54" s="1086"/>
      <c r="G54" s="617"/>
    </row>
    <row r="55" spans="1:7" x14ac:dyDescent="0.25">
      <c r="A55" s="585"/>
      <c r="D55" s="1086"/>
      <c r="E55" s="1086"/>
      <c r="F55" s="1086"/>
      <c r="G55" s="617"/>
    </row>
    <row r="56" spans="1:7" x14ac:dyDescent="0.25">
      <c r="A56" s="585"/>
      <c r="B56" s="617"/>
      <c r="D56" s="1086"/>
      <c r="E56" s="1086"/>
      <c r="F56" s="1086"/>
      <c r="G56" s="617"/>
    </row>
    <row r="57" spans="1:7" x14ac:dyDescent="0.25">
      <c r="A57" s="585"/>
      <c r="B57" s="617"/>
      <c r="D57" s="1086"/>
      <c r="E57" s="1086"/>
      <c r="F57" s="1086"/>
      <c r="G57" s="1086"/>
    </row>
    <row r="58" spans="1:7" x14ac:dyDescent="0.25">
      <c r="A58" s="585"/>
      <c r="B58" s="617"/>
    </row>
    <row r="59" spans="1:7" x14ac:dyDescent="0.25">
      <c r="A59" s="585"/>
      <c r="B59" s="617"/>
    </row>
    <row r="60" spans="1:7" x14ac:dyDescent="0.25">
      <c r="A60" s="585"/>
      <c r="B60" s="617"/>
    </row>
    <row r="61" spans="1:7" x14ac:dyDescent="0.25">
      <c r="A61" s="585"/>
      <c r="B61" s="617"/>
    </row>
    <row r="62" spans="1:7" x14ac:dyDescent="0.25">
      <c r="A62" s="585"/>
      <c r="B62" s="617"/>
    </row>
    <row r="63" spans="1:7" x14ac:dyDescent="0.25">
      <c r="A63" s="585"/>
      <c r="B63" s="617"/>
    </row>
    <row r="64" spans="1:7" x14ac:dyDescent="0.25">
      <c r="A64" s="585"/>
      <c r="B64" s="617"/>
    </row>
    <row r="65" spans="1:2" x14ac:dyDescent="0.25">
      <c r="A65" s="585"/>
      <c r="B65" s="617"/>
    </row>
    <row r="66" spans="1:2" x14ac:dyDescent="0.25">
      <c r="A66" s="585"/>
      <c r="B66" s="617"/>
    </row>
    <row r="67" spans="1:2" x14ac:dyDescent="0.25">
      <c r="A67" s="585"/>
      <c r="B67" s="617"/>
    </row>
    <row r="68" spans="1:2" x14ac:dyDescent="0.25">
      <c r="A68" s="585"/>
      <c r="B68" s="617"/>
    </row>
    <row r="69" spans="1:2" x14ac:dyDescent="0.25">
      <c r="A69" s="585"/>
      <c r="B69" s="617"/>
    </row>
    <row r="70" spans="1:2" x14ac:dyDescent="0.25">
      <c r="A70" s="585"/>
      <c r="B70" s="617"/>
    </row>
    <row r="71" spans="1:2" x14ac:dyDescent="0.25">
      <c r="A71" s="585"/>
      <c r="B71" s="617"/>
    </row>
    <row r="72" spans="1:2" x14ac:dyDescent="0.25">
      <c r="A72" s="585"/>
      <c r="B72" s="617"/>
    </row>
    <row r="73" spans="1:2" x14ac:dyDescent="0.25">
      <c r="A73" s="585"/>
      <c r="B73" s="617"/>
    </row>
    <row r="74" spans="1:2" x14ac:dyDescent="0.25">
      <c r="A74" s="585"/>
      <c r="B74" s="617"/>
    </row>
    <row r="75" spans="1:2" x14ac:dyDescent="0.25">
      <c r="A75" s="585"/>
      <c r="B75" s="617"/>
    </row>
    <row r="76" spans="1:2" x14ac:dyDescent="0.25">
      <c r="A76" s="585"/>
      <c r="B76" s="617"/>
    </row>
    <row r="77" spans="1:2" x14ac:dyDescent="0.25">
      <c r="A77" s="585"/>
      <c r="B77" s="617"/>
    </row>
    <row r="78" spans="1:2" x14ac:dyDescent="0.25">
      <c r="A78" s="585"/>
      <c r="B78" s="617"/>
    </row>
    <row r="79" spans="1:2" x14ac:dyDescent="0.25">
      <c r="A79" s="585"/>
      <c r="B79" s="617"/>
    </row>
    <row r="80" spans="1:2" x14ac:dyDescent="0.25">
      <c r="A80" s="585"/>
      <c r="B80" s="617"/>
    </row>
    <row r="81" spans="1:2" x14ac:dyDescent="0.25">
      <c r="A81" s="585"/>
      <c r="B81" s="617"/>
    </row>
    <row r="82" spans="1:2" x14ac:dyDescent="0.25">
      <c r="A82" s="585"/>
      <c r="B82" s="617"/>
    </row>
    <row r="83" spans="1:2" x14ac:dyDescent="0.25">
      <c r="A83" s="585"/>
      <c r="B83" s="617"/>
    </row>
    <row r="84" spans="1:2" x14ac:dyDescent="0.25">
      <c r="A84" s="585"/>
      <c r="B84" s="617"/>
    </row>
    <row r="85" spans="1:2" x14ac:dyDescent="0.25">
      <c r="A85" s="585"/>
      <c r="B85" s="617"/>
    </row>
    <row r="86" spans="1:2" x14ac:dyDescent="0.25">
      <c r="A86" s="585"/>
      <c r="B86" s="617"/>
    </row>
    <row r="87" spans="1:2" x14ac:dyDescent="0.25">
      <c r="A87" s="585"/>
      <c r="B87" s="617"/>
    </row>
    <row r="88" spans="1:2" x14ac:dyDescent="0.25">
      <c r="A88" s="585"/>
      <c r="B88" s="617"/>
    </row>
    <row r="89" spans="1:2" x14ac:dyDescent="0.25">
      <c r="A89" s="585"/>
      <c r="B89" s="617"/>
    </row>
    <row r="90" spans="1:2" x14ac:dyDescent="0.25">
      <c r="A90" s="585"/>
      <c r="B90" s="617"/>
    </row>
    <row r="91" spans="1:2" x14ac:dyDescent="0.25">
      <c r="A91" s="585"/>
      <c r="B91" s="617"/>
    </row>
    <row r="92" spans="1:2" x14ac:dyDescent="0.25">
      <c r="A92" s="585"/>
      <c r="B92" s="617"/>
    </row>
    <row r="93" spans="1:2" x14ac:dyDescent="0.25">
      <c r="A93" s="585"/>
      <c r="B93" s="617"/>
    </row>
    <row r="94" spans="1:2" x14ac:dyDescent="0.25">
      <c r="A94" s="585"/>
      <c r="B94" s="617"/>
    </row>
    <row r="95" spans="1:2" x14ac:dyDescent="0.25">
      <c r="A95" s="585"/>
      <c r="B95" s="617"/>
    </row>
    <row r="96" spans="1:2" x14ac:dyDescent="0.25">
      <c r="A96" s="585"/>
      <c r="B96" s="617"/>
    </row>
    <row r="97" spans="1:2" x14ac:dyDescent="0.25">
      <c r="A97" s="585"/>
      <c r="B97" s="617"/>
    </row>
    <row r="98" spans="1:2" x14ac:dyDescent="0.25">
      <c r="A98" s="585"/>
      <c r="B98" s="617"/>
    </row>
    <row r="99" spans="1:2" x14ac:dyDescent="0.25">
      <c r="A99" s="756"/>
      <c r="B99" s="617"/>
    </row>
    <row r="100" spans="1:2" x14ac:dyDescent="0.25">
      <c r="A100" s="756"/>
      <c r="B100" s="617"/>
    </row>
    <row r="101" spans="1:2" x14ac:dyDescent="0.25">
      <c r="A101" s="756"/>
      <c r="B101" s="617"/>
    </row>
    <row r="102" spans="1:2" x14ac:dyDescent="0.25">
      <c r="A102" s="756"/>
      <c r="B102" s="617"/>
    </row>
    <row r="103" spans="1:2" x14ac:dyDescent="0.25">
      <c r="A103" s="756"/>
      <c r="B103" s="617"/>
    </row>
    <row r="104" spans="1:2" x14ac:dyDescent="0.25">
      <c r="A104" s="756"/>
      <c r="B104" s="617"/>
    </row>
    <row r="105" spans="1:2" x14ac:dyDescent="0.25">
      <c r="A105" s="756"/>
      <c r="B105" s="617"/>
    </row>
    <row r="106" spans="1:2" x14ac:dyDescent="0.25">
      <c r="A106" s="756"/>
      <c r="B106" s="617"/>
    </row>
    <row r="107" spans="1:2" x14ac:dyDescent="0.25">
      <c r="A107" s="756"/>
      <c r="B107" s="617"/>
    </row>
    <row r="108" spans="1:2" x14ac:dyDescent="0.25">
      <c r="A108" s="756"/>
      <c r="B108" s="617"/>
    </row>
    <row r="109" spans="1:2" x14ac:dyDescent="0.25">
      <c r="A109" s="756"/>
      <c r="B109" s="617"/>
    </row>
    <row r="110" spans="1:2" x14ac:dyDescent="0.25">
      <c r="A110" s="756"/>
      <c r="B110" s="617"/>
    </row>
    <row r="111" spans="1:2" x14ac:dyDescent="0.25">
      <c r="A111" s="756"/>
      <c r="B111" s="617"/>
    </row>
    <row r="112" spans="1:2" x14ac:dyDescent="0.25">
      <c r="A112" s="756"/>
      <c r="B112" s="617"/>
    </row>
    <row r="113" spans="1:2" x14ac:dyDescent="0.25">
      <c r="A113" s="756"/>
      <c r="B113" s="617"/>
    </row>
    <row r="114" spans="1:2" x14ac:dyDescent="0.25">
      <c r="A114" s="756"/>
      <c r="B114" s="617"/>
    </row>
    <row r="115" spans="1:2" x14ac:dyDescent="0.25">
      <c r="A115" s="757"/>
      <c r="B115" s="489"/>
    </row>
    <row r="116" spans="1:2" x14ac:dyDescent="0.25">
      <c r="A116" s="757"/>
      <c r="B116" s="489"/>
    </row>
    <row r="117" spans="1:2" x14ac:dyDescent="0.25">
      <c r="A117" s="757"/>
      <c r="B117" s="489"/>
    </row>
    <row r="118" spans="1:2" x14ac:dyDescent="0.25">
      <c r="A118" s="757"/>
      <c r="B118" s="489"/>
    </row>
    <row r="119" spans="1:2" x14ac:dyDescent="0.25">
      <c r="A119" s="757"/>
      <c r="B119" s="489"/>
    </row>
    <row r="120" spans="1:2" x14ac:dyDescent="0.25">
      <c r="A120" s="757"/>
      <c r="B120" s="489"/>
    </row>
    <row r="121" spans="1:2" x14ac:dyDescent="0.25">
      <c r="A121" s="757"/>
      <c r="B121" s="489"/>
    </row>
    <row r="122" spans="1:2" x14ac:dyDescent="0.25">
      <c r="A122" s="757"/>
      <c r="B122" s="489"/>
    </row>
    <row r="123" spans="1:2" x14ac:dyDescent="0.25">
      <c r="A123" s="757"/>
      <c r="B123" s="489"/>
    </row>
    <row r="124" spans="1:2" x14ac:dyDescent="0.25">
      <c r="A124" s="757"/>
      <c r="B124" s="489"/>
    </row>
    <row r="125" spans="1:2" x14ac:dyDescent="0.25">
      <c r="A125" s="757"/>
      <c r="B125" s="489"/>
    </row>
    <row r="126" spans="1:2" x14ac:dyDescent="0.25">
      <c r="A126" s="757"/>
      <c r="B126" s="489"/>
    </row>
    <row r="127" spans="1:2" x14ac:dyDescent="0.25">
      <c r="A127" s="757"/>
      <c r="B127" s="489"/>
    </row>
    <row r="128" spans="1:2" x14ac:dyDescent="0.25">
      <c r="A128" s="757"/>
      <c r="B128" s="489"/>
    </row>
    <row r="129" spans="1:2" x14ac:dyDescent="0.25">
      <c r="A129" s="757"/>
      <c r="B129" s="489"/>
    </row>
    <row r="130" spans="1:2" x14ac:dyDescent="0.25">
      <c r="A130" s="757"/>
      <c r="B130" s="489"/>
    </row>
    <row r="131" spans="1:2" x14ac:dyDescent="0.25">
      <c r="A131" s="757"/>
      <c r="B131" s="489"/>
    </row>
    <row r="132" spans="1:2" x14ac:dyDescent="0.25">
      <c r="A132" s="757"/>
      <c r="B132" s="489"/>
    </row>
    <row r="133" spans="1:2" x14ac:dyDescent="0.25">
      <c r="A133" s="757"/>
      <c r="B133" s="489"/>
    </row>
    <row r="134" spans="1:2" x14ac:dyDescent="0.25">
      <c r="A134" s="757"/>
      <c r="B134" s="489"/>
    </row>
    <row r="135" spans="1:2" x14ac:dyDescent="0.25">
      <c r="A135" s="757"/>
      <c r="B135" s="489"/>
    </row>
    <row r="136" spans="1:2" x14ac:dyDescent="0.25">
      <c r="A136" s="757"/>
      <c r="B136" s="489"/>
    </row>
    <row r="137" spans="1:2" x14ac:dyDescent="0.25">
      <c r="A137" s="757"/>
      <c r="B137" s="489"/>
    </row>
    <row r="138" spans="1:2" x14ac:dyDescent="0.25">
      <c r="A138" s="757"/>
      <c r="B138" s="489"/>
    </row>
    <row r="139" spans="1:2" x14ac:dyDescent="0.25">
      <c r="A139" s="758"/>
      <c r="B139" s="490"/>
    </row>
    <row r="140" spans="1:2" x14ac:dyDescent="0.25">
      <c r="A140" s="759" t="s">
        <v>1045</v>
      </c>
      <c r="B140" s="491">
        <f>SUM(B42:B138)</f>
        <v>0</v>
      </c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65"/>
  <sheetViews>
    <sheetView showGridLines="0" workbookViewId="0">
      <selection activeCell="D32" sqref="D32"/>
    </sheetView>
  </sheetViews>
  <sheetFormatPr defaultColWidth="9.140625" defaultRowHeight="12.75" x14ac:dyDescent="0.2"/>
  <cols>
    <col min="1" max="1" width="51.85546875" style="1" bestFit="1" customWidth="1"/>
    <col min="2" max="3" width="9.5703125" style="1" bestFit="1" customWidth="1"/>
    <col min="4" max="4" width="12.42578125" style="1" bestFit="1" customWidth="1"/>
    <col min="5" max="5" width="12.42578125" style="1" customWidth="1"/>
    <col min="6" max="8" width="12.42578125" style="1" bestFit="1" customWidth="1"/>
    <col min="9" max="9" width="11.7109375" style="1" bestFit="1" customWidth="1"/>
    <col min="10" max="10" width="10.28515625" style="1" bestFit="1" customWidth="1"/>
    <col min="11" max="11" width="9.140625" style="1"/>
    <col min="12" max="12" width="11.28515625" style="1" bestFit="1" customWidth="1"/>
    <col min="13" max="16384" width="9.140625" style="1"/>
  </cols>
  <sheetData>
    <row r="2" spans="1:12" ht="15.75" x14ac:dyDescent="0.25">
      <c r="A2" s="2153" t="s">
        <v>656</v>
      </c>
      <c r="B2" s="2153"/>
      <c r="C2" s="2153"/>
      <c r="D2" s="2153"/>
      <c r="E2" s="2153"/>
      <c r="F2" s="2153"/>
      <c r="G2" s="2153"/>
      <c r="H2" s="2153"/>
      <c r="I2" s="2153"/>
    </row>
    <row r="3" spans="1:12" ht="15.75" x14ac:dyDescent="0.25">
      <c r="A3" s="2152" t="s">
        <v>2456</v>
      </c>
      <c r="B3" s="2152"/>
      <c r="C3" s="2152"/>
      <c r="D3" s="2152"/>
      <c r="E3" s="2152"/>
      <c r="F3" s="2152"/>
      <c r="G3" s="2152"/>
      <c r="H3" s="2152"/>
      <c r="I3" s="2152"/>
    </row>
    <row r="4" spans="1:12" ht="15.75" x14ac:dyDescent="0.25">
      <c r="A4" s="2153" t="s">
        <v>630</v>
      </c>
      <c r="B4" s="2153"/>
      <c r="C4" s="2153"/>
      <c r="D4" s="2153"/>
      <c r="E4" s="2153"/>
      <c r="F4" s="2153"/>
      <c r="G4" s="2153"/>
      <c r="H4" s="2153"/>
      <c r="I4" s="2153"/>
    </row>
    <row r="5" spans="1:12" ht="3.75" customHeight="1" thickBot="1" x14ac:dyDescent="0.25">
      <c r="A5" s="492"/>
      <c r="B5" s="493"/>
      <c r="C5" s="493"/>
      <c r="D5" s="493"/>
      <c r="E5" s="493"/>
      <c r="F5" s="493"/>
      <c r="G5" s="493"/>
      <c r="H5" s="493"/>
      <c r="I5" s="493"/>
    </row>
    <row r="6" spans="1:12" ht="26.25" thickBot="1" x14ac:dyDescent="0.25">
      <c r="A6" s="577" t="s">
        <v>653</v>
      </c>
      <c r="B6" s="1355">
        <v>45265</v>
      </c>
      <c r="C6" s="1355">
        <v>45356</v>
      </c>
      <c r="D6" s="1355">
        <v>45448</v>
      </c>
      <c r="E6" s="68">
        <v>45536</v>
      </c>
      <c r="F6" s="68">
        <v>45566</v>
      </c>
      <c r="G6" s="68">
        <v>45597</v>
      </c>
      <c r="H6" s="68">
        <v>45627</v>
      </c>
      <c r="I6" s="494" t="s">
        <v>632</v>
      </c>
    </row>
    <row r="7" spans="1:12" x14ac:dyDescent="0.2">
      <c r="A7" s="495" t="s">
        <v>70</v>
      </c>
      <c r="B7" s="1578">
        <v>640.17674000000204</v>
      </c>
      <c r="C7" s="1578">
        <v>250.75107000000031</v>
      </c>
      <c r="D7" s="1578">
        <v>1541.3634000000013</v>
      </c>
      <c r="E7" s="1578">
        <v>4689.8066399999989</v>
      </c>
      <c r="F7" s="1578">
        <v>8980.5553800000034</v>
      </c>
      <c r="G7" s="1578">
        <v>10490.499820000005</v>
      </c>
      <c r="H7" s="1578">
        <v>12334.12391</v>
      </c>
      <c r="I7" s="479">
        <f>(H7-B7)/B7</f>
        <v>18.266747976504053</v>
      </c>
      <c r="J7" s="1070"/>
      <c r="K7" s="203"/>
      <c r="L7" s="1087"/>
    </row>
    <row r="8" spans="1:12" x14ac:dyDescent="0.2">
      <c r="A8" s="495" t="s">
        <v>1042</v>
      </c>
      <c r="B8" s="1578">
        <v>1730.4772399999983</v>
      </c>
      <c r="C8" s="1578">
        <v>547.94616999999994</v>
      </c>
      <c r="D8" s="1578">
        <v>1725.3467600000017</v>
      </c>
      <c r="E8" s="1578">
        <v>2751.5246399999974</v>
      </c>
      <c r="F8" s="1578">
        <v>2853.2576799999974</v>
      </c>
      <c r="G8" s="1578">
        <v>3014.0063399999985</v>
      </c>
      <c r="H8" s="1578">
        <v>3418.426289999999</v>
      </c>
      <c r="I8" s="478">
        <f t="shared" ref="I8:I17" si="0">(H8-B8)/B8</f>
        <v>0.97542401077751373</v>
      </c>
      <c r="J8" s="1070"/>
      <c r="K8" s="203"/>
      <c r="L8" s="1087"/>
    </row>
    <row r="9" spans="1:12" x14ac:dyDescent="0.2">
      <c r="A9" s="495" t="s">
        <v>654</v>
      </c>
      <c r="B9" s="1578">
        <v>-771.91318000000717</v>
      </c>
      <c r="C9" s="1578">
        <v>-1275.6842800000002</v>
      </c>
      <c r="D9" s="1578">
        <v>-2131.8136999999997</v>
      </c>
      <c r="E9" s="1578">
        <v>-2585.9735000000001</v>
      </c>
      <c r="F9" s="1578">
        <v>-2175.0645099999997</v>
      </c>
      <c r="G9" s="1578">
        <v>-2400.1169900000004</v>
      </c>
      <c r="H9" s="1578">
        <v>-2421.57107</v>
      </c>
      <c r="I9" s="478">
        <f>-(H9-B9)/B9</f>
        <v>-2.1371028928408471</v>
      </c>
      <c r="J9" s="1070"/>
      <c r="K9" s="203"/>
      <c r="L9" s="1087"/>
    </row>
    <row r="10" spans="1:12" x14ac:dyDescent="0.2">
      <c r="A10" s="495" t="s">
        <v>30</v>
      </c>
      <c r="B10" s="1578">
        <v>2252.2957400000023</v>
      </c>
      <c r="C10" s="1578">
        <v>3172.0512200000007</v>
      </c>
      <c r="D10" s="1578">
        <v>6610.1147400000018</v>
      </c>
      <c r="E10" s="1578">
        <v>8037.1805100000001</v>
      </c>
      <c r="F10" s="1578">
        <v>8947.4352399999989</v>
      </c>
      <c r="G10" s="1578">
        <v>7037.2693600000011</v>
      </c>
      <c r="H10" s="1578">
        <v>5860.0430799999967</v>
      </c>
      <c r="I10" s="478">
        <f t="shared" si="0"/>
        <v>1.6018088903369283</v>
      </c>
      <c r="J10" s="1070"/>
      <c r="K10" s="203"/>
      <c r="L10" s="1087"/>
    </row>
    <row r="11" spans="1:12" x14ac:dyDescent="0.2">
      <c r="A11" s="495" t="s">
        <v>1935</v>
      </c>
      <c r="B11" s="1578">
        <v>1415.9329800000041</v>
      </c>
      <c r="C11" s="1578">
        <v>-3396.0166799999997</v>
      </c>
      <c r="D11" s="1578">
        <v>-1132.8167300000005</v>
      </c>
      <c r="E11" s="1578">
        <v>1920.4274199999966</v>
      </c>
      <c r="F11" s="1578">
        <v>808.88004000000194</v>
      </c>
      <c r="G11" s="1578">
        <v>1412.0187499999981</v>
      </c>
      <c r="H11" s="1578">
        <v>1788.9870400000038</v>
      </c>
      <c r="I11" s="478">
        <f>-(H11-B11)/B11</f>
        <v>-0.26346872717097009</v>
      </c>
      <c r="J11" s="1070"/>
      <c r="K11" s="203"/>
      <c r="L11" s="1087"/>
    </row>
    <row r="12" spans="1:12" x14ac:dyDescent="0.2">
      <c r="A12" s="495" t="s">
        <v>60</v>
      </c>
      <c r="B12" s="1578">
        <v>4546.8327199999985</v>
      </c>
      <c r="C12" s="1578">
        <v>2387.2795700000001</v>
      </c>
      <c r="D12" s="1578">
        <v>3938.1767300000006</v>
      </c>
      <c r="E12" s="1578">
        <v>5159.042809999999</v>
      </c>
      <c r="F12" s="1578">
        <v>5945.574819999998</v>
      </c>
      <c r="G12" s="1578">
        <v>6056.7142099999974</v>
      </c>
      <c r="H12" s="1578">
        <v>6009.6959000000015</v>
      </c>
      <c r="I12" s="478">
        <f t="shared" si="0"/>
        <v>0.32173235086598995</v>
      </c>
      <c r="J12" s="1070"/>
      <c r="K12" s="203"/>
      <c r="L12" s="1087"/>
    </row>
    <row r="13" spans="1:12" x14ac:dyDescent="0.2">
      <c r="A13" s="495" t="s">
        <v>485</v>
      </c>
      <c r="B13" s="1578">
        <v>-6549.6124899999995</v>
      </c>
      <c r="C13" s="1578">
        <v>-1276.9746100000002</v>
      </c>
      <c r="D13" s="1578">
        <v>-2715.9485399999999</v>
      </c>
      <c r="E13" s="1578">
        <v>-3913.2641200000007</v>
      </c>
      <c r="F13" s="1578">
        <v>-4321.7643499999995</v>
      </c>
      <c r="G13" s="1578">
        <v>-4721.36726</v>
      </c>
      <c r="H13" s="1578">
        <v>-5019.6051099999995</v>
      </c>
      <c r="I13" s="478">
        <f>-(H13-B13)/B13</f>
        <v>0.23360273334277828</v>
      </c>
      <c r="J13" s="1070"/>
      <c r="K13" s="203"/>
      <c r="L13" s="1087"/>
    </row>
    <row r="14" spans="1:12" x14ac:dyDescent="0.2">
      <c r="A14" s="495" t="s">
        <v>1046</v>
      </c>
      <c r="B14" s="1578">
        <v>1020.5793599999985</v>
      </c>
      <c r="C14" s="1578">
        <v>985.91236999999967</v>
      </c>
      <c r="D14" s="1578">
        <v>1787.4228400000004</v>
      </c>
      <c r="E14" s="1578">
        <v>3313.7251099999994</v>
      </c>
      <c r="F14" s="1578">
        <v>4004.74937</v>
      </c>
      <c r="G14" s="1578">
        <v>4124.2134499999993</v>
      </c>
      <c r="H14" s="1578">
        <v>4236.4722800000009</v>
      </c>
      <c r="I14" s="478">
        <f t="shared" si="0"/>
        <v>3.1510464017222604</v>
      </c>
      <c r="J14" s="1070"/>
      <c r="K14" s="203"/>
      <c r="L14" s="1087"/>
    </row>
    <row r="15" spans="1:12" x14ac:dyDescent="0.2">
      <c r="A15" s="495" t="s">
        <v>1932</v>
      </c>
      <c r="B15" s="1578">
        <v>-2304.8850999999995</v>
      </c>
      <c r="C15" s="1578">
        <v>0</v>
      </c>
      <c r="D15" s="1578">
        <v>0</v>
      </c>
      <c r="E15" s="1578">
        <v>0</v>
      </c>
      <c r="F15" s="1578">
        <v>0</v>
      </c>
      <c r="G15" s="1578">
        <v>0</v>
      </c>
      <c r="H15" s="1578">
        <v>0</v>
      </c>
      <c r="I15" s="479" t="s">
        <v>914</v>
      </c>
      <c r="J15" s="1070"/>
      <c r="K15" s="203"/>
      <c r="L15" s="1087"/>
    </row>
    <row r="16" spans="1:12" x14ac:dyDescent="0.2">
      <c r="A16" s="495" t="s">
        <v>1934</v>
      </c>
      <c r="B16" s="1578">
        <v>-653.98960000000011</v>
      </c>
      <c r="C16" s="1578">
        <v>-13.12191999999999</v>
      </c>
      <c r="D16" s="1578">
        <v>27.370129999999889</v>
      </c>
      <c r="E16" s="1578">
        <v>-484.84540000000015</v>
      </c>
      <c r="F16" s="1578">
        <v>-735.15393999999992</v>
      </c>
      <c r="G16" s="1578">
        <v>-951.30140000000017</v>
      </c>
      <c r="H16" s="1578">
        <v>-1133.6669699999998</v>
      </c>
      <c r="I16" s="478">
        <f t="shared" si="0"/>
        <v>0.73346329972219682</v>
      </c>
      <c r="J16" s="1070"/>
      <c r="K16" s="203"/>
      <c r="L16" s="1087"/>
    </row>
    <row r="17" spans="1:12" x14ac:dyDescent="0.2">
      <c r="A17" s="495" t="s">
        <v>88</v>
      </c>
      <c r="B17" s="1578">
        <v>1798.9122400000001</v>
      </c>
      <c r="C17" s="1578">
        <v>727.27923999999973</v>
      </c>
      <c r="D17" s="1578">
        <v>1413.3521799999978</v>
      </c>
      <c r="E17" s="1578">
        <v>1871.7908199999993</v>
      </c>
      <c r="F17" s="1578">
        <v>2295.7662600000008</v>
      </c>
      <c r="G17" s="1578">
        <v>2774.7378799999974</v>
      </c>
      <c r="H17" s="1578">
        <v>3876.2267000000015</v>
      </c>
      <c r="I17" s="478">
        <f t="shared" si="0"/>
        <v>1.1547614240481243</v>
      </c>
      <c r="J17" s="1070"/>
      <c r="K17" s="203"/>
      <c r="L17" s="1087"/>
    </row>
    <row r="18" spans="1:12" ht="13.5" thickBot="1" x14ac:dyDescent="0.25">
      <c r="A18" s="495" t="s">
        <v>32</v>
      </c>
      <c r="B18" s="1578">
        <v>-975.78008999999986</v>
      </c>
      <c r="C18" s="1578">
        <v>3119.5914600000006</v>
      </c>
      <c r="D18" s="1578">
        <v>6496.1268699999991</v>
      </c>
      <c r="E18" s="1578">
        <v>7817.2636999999995</v>
      </c>
      <c r="F18" s="1578">
        <v>8247.3612599999997</v>
      </c>
      <c r="G18" s="1578">
        <v>8745.54738</v>
      </c>
      <c r="H18" s="1578">
        <v>8910.3100800000011</v>
      </c>
      <c r="I18" s="478">
        <f>-(H18-B18)/B18</f>
        <v>10.131473547487531</v>
      </c>
      <c r="J18" s="1070"/>
      <c r="K18" s="203"/>
      <c r="L18" s="1087"/>
    </row>
    <row r="19" spans="1:12" ht="15" thickBot="1" x14ac:dyDescent="0.25">
      <c r="A19" s="496" t="s">
        <v>799</v>
      </c>
      <c r="B19" s="497">
        <v>2149.0265599999971</v>
      </c>
      <c r="C19" s="497">
        <v>5229.0136100000009</v>
      </c>
      <c r="D19" s="497">
        <v>17558.694680000004</v>
      </c>
      <c r="E19" s="497">
        <v>28576.678629999988</v>
      </c>
      <c r="F19" s="497">
        <f>SUM(F7:F18)</f>
        <v>34851.597250000006</v>
      </c>
      <c r="G19" s="497">
        <f>SUM(G7:G18)</f>
        <v>35582.221539999999</v>
      </c>
      <c r="H19" s="497">
        <f>SUM(H7:H18)</f>
        <v>37859.44213000001</v>
      </c>
      <c r="I19" s="498">
        <f>(H19-B19)/B19</f>
        <v>16.617019181931404</v>
      </c>
      <c r="J19" s="1070"/>
      <c r="K19" s="203"/>
      <c r="L19" s="203"/>
    </row>
    <row r="20" spans="1:12" ht="8.25" customHeight="1" x14ac:dyDescent="0.2">
      <c r="A20" s="93"/>
      <c r="B20" s="499"/>
      <c r="C20" s="499"/>
      <c r="D20" s="499"/>
      <c r="E20" s="499"/>
      <c r="F20" s="499"/>
      <c r="G20" s="499"/>
      <c r="H20" s="499"/>
      <c r="I20" s="500"/>
    </row>
    <row r="21" spans="1:12" x14ac:dyDescent="0.2">
      <c r="A21" s="17" t="s">
        <v>988</v>
      </c>
      <c r="B21" s="17"/>
      <c r="C21" s="17"/>
      <c r="D21" s="17"/>
      <c r="E21" s="17"/>
      <c r="F21" s="17"/>
      <c r="G21" s="17"/>
      <c r="H21" s="501"/>
      <c r="I21" s="502"/>
    </row>
    <row r="22" spans="1:12" ht="15" customHeight="1" x14ac:dyDescent="0.2">
      <c r="A22" s="481" t="s">
        <v>1931</v>
      </c>
      <c r="B22" s="503"/>
      <c r="C22" s="503"/>
      <c r="D22" s="503"/>
      <c r="E22" s="503"/>
      <c r="F22" s="503"/>
      <c r="G22" s="503"/>
      <c r="H22" s="503"/>
      <c r="I22" s="503"/>
    </row>
    <row r="23" spans="1:12" ht="15.75" x14ac:dyDescent="0.25">
      <c r="A23" s="1906" t="s">
        <v>657</v>
      </c>
      <c r="B23" s="1906"/>
      <c r="C23" s="1906"/>
      <c r="D23" s="1906"/>
      <c r="E23" s="1906"/>
      <c r="F23" s="1906"/>
      <c r="G23" s="1906"/>
      <c r="H23" s="1906"/>
      <c r="I23" s="1906"/>
    </row>
    <row r="24" spans="1:12" ht="15.75" x14ac:dyDescent="0.25">
      <c r="A24" s="2152" t="s">
        <v>2456</v>
      </c>
      <c r="B24" s="2152"/>
      <c r="C24" s="2152"/>
      <c r="D24" s="2152"/>
      <c r="E24" s="2152"/>
      <c r="F24" s="2152"/>
      <c r="G24" s="2152"/>
      <c r="H24" s="2152"/>
      <c r="I24" s="2152"/>
    </row>
    <row r="25" spans="1:12" ht="15.75" x14ac:dyDescent="0.25">
      <c r="A25" s="1906" t="s">
        <v>630</v>
      </c>
      <c r="B25" s="1906"/>
      <c r="C25" s="1906"/>
      <c r="D25" s="1906"/>
      <c r="E25" s="1906"/>
      <c r="F25" s="1906"/>
      <c r="G25" s="1906"/>
      <c r="H25" s="1906"/>
      <c r="I25" s="1906"/>
    </row>
    <row r="26" spans="1:12" ht="6" customHeight="1" thickBot="1" x14ac:dyDescent="0.25">
      <c r="A26" s="504"/>
      <c r="B26" s="504"/>
      <c r="C26" s="504"/>
      <c r="D26" s="504"/>
      <c r="E26" s="504"/>
      <c r="F26" s="504"/>
      <c r="G26" s="504"/>
      <c r="H26" s="504"/>
      <c r="I26" s="504"/>
    </row>
    <row r="27" spans="1:12" ht="26.25" thickBot="1" x14ac:dyDescent="0.25">
      <c r="A27" s="505" t="s">
        <v>653</v>
      </c>
      <c r="B27" s="1355">
        <v>45265</v>
      </c>
      <c r="C27" s="1355">
        <v>45356</v>
      </c>
      <c r="D27" s="1355">
        <v>45448</v>
      </c>
      <c r="E27" s="68">
        <v>45536</v>
      </c>
      <c r="F27" s="68">
        <v>45566</v>
      </c>
      <c r="G27" s="68">
        <v>45597</v>
      </c>
      <c r="H27" s="68">
        <v>45627</v>
      </c>
      <c r="I27" s="506" t="s">
        <v>632</v>
      </c>
    </row>
    <row r="28" spans="1:12" x14ac:dyDescent="0.2">
      <c r="A28" s="495" t="s">
        <v>70</v>
      </c>
      <c r="B28" s="1354">
        <v>6205.4249800000007</v>
      </c>
      <c r="C28" s="1354">
        <v>1320.0081</v>
      </c>
      <c r="D28" s="1354">
        <v>4917.4360800000013</v>
      </c>
      <c r="E28" s="1354">
        <v>9364.7104299999992</v>
      </c>
      <c r="F28" s="1354">
        <v>11125.620210000001</v>
      </c>
      <c r="G28" s="1354">
        <v>12702.972670000001</v>
      </c>
      <c r="H28" s="1354">
        <v>14115.13833</v>
      </c>
      <c r="I28" s="479">
        <f>(H28-B28)/B28</f>
        <v>1.2746449075595783</v>
      </c>
      <c r="J28" s="1070"/>
      <c r="L28" s="1087"/>
    </row>
    <row r="29" spans="1:12" x14ac:dyDescent="0.2">
      <c r="A29" s="495" t="s">
        <v>1042</v>
      </c>
      <c r="B29" s="1354">
        <v>8170.3727799999997</v>
      </c>
      <c r="C29" s="1354">
        <v>2139.8638200000005</v>
      </c>
      <c r="D29" s="1354">
        <v>4295.0347400000001</v>
      </c>
      <c r="E29" s="1354">
        <v>7045.9019799999996</v>
      </c>
      <c r="F29" s="1354">
        <v>7917.7099599999992</v>
      </c>
      <c r="G29" s="1354">
        <v>8990.4234299999989</v>
      </c>
      <c r="H29" s="1354">
        <v>10086.43944</v>
      </c>
      <c r="I29" s="479">
        <f t="shared" ref="I29:I39" si="1">(H29-B29)/B29</f>
        <v>0.23451398260435316</v>
      </c>
      <c r="J29" s="1070"/>
      <c r="L29" s="1087"/>
    </row>
    <row r="30" spans="1:12" x14ac:dyDescent="0.2">
      <c r="A30" s="495" t="s">
        <v>654</v>
      </c>
      <c r="B30" s="1354">
        <v>812.47874000000002</v>
      </c>
      <c r="C30" s="1354">
        <v>303.51418999999999</v>
      </c>
      <c r="D30" s="1354">
        <v>494.26512999999994</v>
      </c>
      <c r="E30" s="1354">
        <v>679.25573999999995</v>
      </c>
      <c r="F30" s="1354">
        <v>699.41638</v>
      </c>
      <c r="G30" s="1354">
        <v>713.84848</v>
      </c>
      <c r="H30" s="1354">
        <v>880.82836999999995</v>
      </c>
      <c r="I30" s="479">
        <f t="shared" si="1"/>
        <v>8.4124822761516116E-2</v>
      </c>
      <c r="J30" s="1070"/>
      <c r="L30" s="1087"/>
    </row>
    <row r="31" spans="1:12" x14ac:dyDescent="0.2">
      <c r="A31" s="495" t="s">
        <v>30</v>
      </c>
      <c r="B31" s="1354">
        <v>1514.5721599999999</v>
      </c>
      <c r="C31" s="1354">
        <v>922.98122000000001</v>
      </c>
      <c r="D31" s="1354">
        <v>2381.5962300000006</v>
      </c>
      <c r="E31" s="1354">
        <v>3148.48234</v>
      </c>
      <c r="F31" s="1354">
        <v>3257.9782599999999</v>
      </c>
      <c r="G31" s="1354">
        <v>3417.0859699999996</v>
      </c>
      <c r="H31" s="1354">
        <v>3557.9041199999997</v>
      </c>
      <c r="I31" s="479">
        <f t="shared" si="1"/>
        <v>1.3491149606235993</v>
      </c>
      <c r="J31" s="1070"/>
      <c r="L31" s="1087"/>
    </row>
    <row r="32" spans="1:12" x14ac:dyDescent="0.2">
      <c r="A32" s="495" t="s">
        <v>1935</v>
      </c>
      <c r="B32" s="1354">
        <v>3402.9590700000003</v>
      </c>
      <c r="C32" s="1354">
        <v>886.03467999999987</v>
      </c>
      <c r="D32" s="1354">
        <v>1707.1571299999998</v>
      </c>
      <c r="E32" s="1354">
        <v>3189.64363</v>
      </c>
      <c r="F32" s="1354">
        <v>3452.2219400000004</v>
      </c>
      <c r="G32" s="1354">
        <v>3628.9815900000003</v>
      </c>
      <c r="H32" s="1354">
        <v>4319.7206500000002</v>
      </c>
      <c r="I32" s="479">
        <f t="shared" si="1"/>
        <v>0.26940129491478126</v>
      </c>
      <c r="J32" s="1070"/>
      <c r="L32" s="1087"/>
    </row>
    <row r="33" spans="1:12" x14ac:dyDescent="0.2">
      <c r="A33" s="495" t="s">
        <v>60</v>
      </c>
      <c r="B33" s="1354">
        <v>3975.9729199999997</v>
      </c>
      <c r="C33" s="1354">
        <v>921.46498999999983</v>
      </c>
      <c r="D33" s="1354">
        <v>1878.6842199999999</v>
      </c>
      <c r="E33" s="1354">
        <v>3036.1045400000007</v>
      </c>
      <c r="F33" s="1354">
        <v>3807.3529100000001</v>
      </c>
      <c r="G33" s="1354">
        <v>4459.0046500000008</v>
      </c>
      <c r="H33" s="1354">
        <v>4708.2843200000007</v>
      </c>
      <c r="I33" s="479">
        <f t="shared" si="1"/>
        <v>0.18418420213988806</v>
      </c>
      <c r="J33" s="1070"/>
      <c r="L33" s="1087"/>
    </row>
    <row r="34" spans="1:12" x14ac:dyDescent="0.2">
      <c r="A34" s="495" t="s">
        <v>485</v>
      </c>
      <c r="B34" s="1354">
        <v>2097.1471699999997</v>
      </c>
      <c r="C34" s="1354">
        <v>122.48423000000004</v>
      </c>
      <c r="D34" s="1354">
        <v>385.97790999999995</v>
      </c>
      <c r="E34" s="1354">
        <v>397.05157999999994</v>
      </c>
      <c r="F34" s="1354">
        <v>395.70307999999994</v>
      </c>
      <c r="G34" s="1354">
        <v>394.35457999999994</v>
      </c>
      <c r="H34" s="1354">
        <v>393.00607999999994</v>
      </c>
      <c r="I34" s="479">
        <f t="shared" si="1"/>
        <v>-0.81259966605014189</v>
      </c>
      <c r="J34" s="1070"/>
      <c r="L34" s="1087"/>
    </row>
    <row r="35" spans="1:12" x14ac:dyDescent="0.2">
      <c r="A35" s="495" t="s">
        <v>1046</v>
      </c>
      <c r="B35" s="1354">
        <v>2447.4333199999992</v>
      </c>
      <c r="C35" s="1354">
        <v>617.51693999999998</v>
      </c>
      <c r="D35" s="1354">
        <v>1065.5485000000001</v>
      </c>
      <c r="E35" s="1354">
        <v>1689.2224500000002</v>
      </c>
      <c r="F35" s="1354">
        <v>2018.7014799999999</v>
      </c>
      <c r="G35" s="1354">
        <v>2189.5910099999996</v>
      </c>
      <c r="H35" s="1354">
        <v>2304.3328999999999</v>
      </c>
      <c r="I35" s="479">
        <f t="shared" si="1"/>
        <v>-5.8469588867082742E-2</v>
      </c>
      <c r="J35" s="1070"/>
      <c r="L35" s="1087"/>
    </row>
    <row r="36" spans="1:12" x14ac:dyDescent="0.2">
      <c r="A36" s="495" t="s">
        <v>1932</v>
      </c>
      <c r="B36" s="1354">
        <v>3013.0177899999999</v>
      </c>
      <c r="C36" s="1354">
        <v>0</v>
      </c>
      <c r="D36" s="1354">
        <v>0</v>
      </c>
      <c r="E36" s="1354">
        <v>0</v>
      </c>
      <c r="F36" s="1354">
        <v>0</v>
      </c>
      <c r="G36" s="1354">
        <v>0</v>
      </c>
      <c r="H36" s="1354">
        <v>0</v>
      </c>
      <c r="I36" s="479">
        <f t="shared" si="1"/>
        <v>-1</v>
      </c>
      <c r="J36" s="1070"/>
      <c r="L36" s="1087"/>
    </row>
    <row r="37" spans="1:12" x14ac:dyDescent="0.2">
      <c r="A37" s="495" t="s">
        <v>1934</v>
      </c>
      <c r="B37" s="1354">
        <v>2199.6227399999998</v>
      </c>
      <c r="C37" s="1354">
        <v>32.484319999999997</v>
      </c>
      <c r="D37" s="1354">
        <v>39.842480000000002</v>
      </c>
      <c r="E37" s="1354">
        <v>80.715609999999984</v>
      </c>
      <c r="F37" s="1354">
        <v>84.806160000000006</v>
      </c>
      <c r="G37" s="1354">
        <v>119.18471</v>
      </c>
      <c r="H37" s="1354">
        <v>122.18651</v>
      </c>
      <c r="I37" s="479">
        <f t="shared" si="1"/>
        <v>-0.9444511516552152</v>
      </c>
      <c r="J37" s="1070"/>
      <c r="L37" s="1087"/>
    </row>
    <row r="38" spans="1:12" x14ac:dyDescent="0.2">
      <c r="A38" s="495" t="s">
        <v>88</v>
      </c>
      <c r="B38" s="1354">
        <v>5813.4407299999993</v>
      </c>
      <c r="C38" s="1354">
        <v>1794.6626199999998</v>
      </c>
      <c r="D38" s="1354">
        <v>3186.7203500000001</v>
      </c>
      <c r="E38" s="1354">
        <v>4204.1403799999998</v>
      </c>
      <c r="F38" s="1354">
        <v>4544.76847</v>
      </c>
      <c r="G38" s="1354">
        <v>5189.2015899999997</v>
      </c>
      <c r="H38" s="1354">
        <v>5754.5124900000001</v>
      </c>
      <c r="I38" s="479">
        <f t="shared" si="1"/>
        <v>-1.0136551267462442E-2</v>
      </c>
      <c r="J38" s="1070"/>
      <c r="L38" s="1087"/>
    </row>
    <row r="39" spans="1:12" ht="13.5" thickBot="1" x14ac:dyDescent="0.25">
      <c r="A39" s="495" t="s">
        <v>32</v>
      </c>
      <c r="B39" s="1354">
        <v>3667.7342800000001</v>
      </c>
      <c r="C39" s="1354">
        <v>4674.3050600000006</v>
      </c>
      <c r="D39" s="1354">
        <v>11285.29434</v>
      </c>
      <c r="E39" s="1354">
        <v>14994.290929999999</v>
      </c>
      <c r="F39" s="1354">
        <v>16556.515069999998</v>
      </c>
      <c r="G39" s="1354">
        <v>18164.831620000001</v>
      </c>
      <c r="H39" s="1354">
        <v>19250.2562</v>
      </c>
      <c r="I39" s="479">
        <f t="shared" si="1"/>
        <v>4.2485416691636662</v>
      </c>
      <c r="J39" s="1070"/>
      <c r="L39" s="1087"/>
    </row>
    <row r="40" spans="1:12" ht="15" thickBot="1" x14ac:dyDescent="0.25">
      <c r="A40" s="496" t="s">
        <v>799</v>
      </c>
      <c r="B40" s="497">
        <v>43320.176680000004</v>
      </c>
      <c r="C40" s="497">
        <v>13735.320169999999</v>
      </c>
      <c r="D40" s="497">
        <v>31637.557110000002</v>
      </c>
      <c r="E40" s="497">
        <v>47829.519609999988</v>
      </c>
      <c r="F40" s="497">
        <f>SUM(F28:F39)</f>
        <v>53860.793919999996</v>
      </c>
      <c r="G40" s="497">
        <f>SUM(G28:G39)</f>
        <v>59969.480299999996</v>
      </c>
      <c r="H40" s="497">
        <f>SUM(H28:H39)</f>
        <v>65492.609410000005</v>
      </c>
      <c r="I40" s="498">
        <f>(H40-B40)/B40</f>
        <v>0.51182692290903187</v>
      </c>
      <c r="J40" s="1070"/>
      <c r="L40" s="1088"/>
    </row>
    <row r="41" spans="1:12" ht="3.75" customHeight="1" x14ac:dyDescent="0.2">
      <c r="A41" s="93"/>
      <c r="B41" s="499"/>
      <c r="C41" s="499"/>
      <c r="D41" s="499"/>
      <c r="E41" s="499"/>
      <c r="F41" s="499"/>
      <c r="G41" s="499"/>
      <c r="H41" s="499"/>
      <c r="I41" s="500"/>
    </row>
    <row r="42" spans="1:12" x14ac:dyDescent="0.2">
      <c r="A42" s="17" t="s">
        <v>988</v>
      </c>
      <c r="B42" s="17"/>
      <c r="C42" s="17"/>
      <c r="D42" s="17"/>
      <c r="E42" s="17"/>
      <c r="F42" s="17"/>
      <c r="G42" s="17"/>
      <c r="H42" s="96"/>
      <c r="I42" s="17"/>
    </row>
    <row r="43" spans="1:12" ht="11.25" customHeight="1" x14ac:dyDescent="0.2">
      <c r="A43" s="481" t="s">
        <v>1931</v>
      </c>
      <c r="B43" s="503"/>
      <c r="C43" s="503"/>
      <c r="D43" s="503"/>
      <c r="E43" s="503"/>
      <c r="F43" s="503"/>
      <c r="G43" s="503"/>
      <c r="H43" s="503"/>
      <c r="I43" s="503"/>
    </row>
    <row r="44" spans="1:12" ht="15.75" x14ac:dyDescent="0.25">
      <c r="A44" s="1906" t="s">
        <v>658</v>
      </c>
      <c r="B44" s="1906"/>
      <c r="C44" s="1906"/>
      <c r="D44" s="1906"/>
      <c r="E44" s="1906"/>
      <c r="F44" s="1906"/>
      <c r="G44" s="1906"/>
      <c r="H44" s="1906"/>
      <c r="I44" s="1906"/>
    </row>
    <row r="45" spans="1:12" ht="15.75" x14ac:dyDescent="0.25">
      <c r="A45" s="2152" t="s">
        <v>2456</v>
      </c>
      <c r="B45" s="2152"/>
      <c r="C45" s="2152"/>
      <c r="D45" s="2152"/>
      <c r="E45" s="2152"/>
      <c r="F45" s="2152"/>
      <c r="G45" s="2152"/>
      <c r="H45" s="2152"/>
      <c r="I45" s="2152"/>
    </row>
    <row r="46" spans="1:12" ht="15.75" x14ac:dyDescent="0.25">
      <c r="A46" s="1906" t="s">
        <v>630</v>
      </c>
      <c r="B46" s="1906"/>
      <c r="C46" s="1906"/>
      <c r="D46" s="1906"/>
      <c r="E46" s="1906"/>
      <c r="F46" s="1906"/>
      <c r="G46" s="1906"/>
      <c r="H46" s="1906"/>
      <c r="I46" s="1906"/>
    </row>
    <row r="47" spans="1:12" ht="4.5" customHeight="1" thickBot="1" x14ac:dyDescent="0.25">
      <c r="A47" s="507"/>
      <c r="B47" s="508"/>
      <c r="C47" s="509"/>
      <c r="D47" s="508"/>
      <c r="E47" s="508"/>
      <c r="F47" s="508"/>
      <c r="G47" s="508"/>
      <c r="H47" s="508"/>
      <c r="I47" s="508"/>
    </row>
    <row r="48" spans="1:12" ht="26.25" thickBot="1" x14ac:dyDescent="0.25">
      <c r="A48" s="505" t="s">
        <v>653</v>
      </c>
      <c r="B48" s="1355">
        <v>45265</v>
      </c>
      <c r="C48" s="1355">
        <v>45356</v>
      </c>
      <c r="D48" s="68">
        <v>45448</v>
      </c>
      <c r="E48" s="68">
        <v>45536</v>
      </c>
      <c r="F48" s="68">
        <v>45566</v>
      </c>
      <c r="G48" s="68">
        <v>45597</v>
      </c>
      <c r="H48" s="68">
        <v>45627</v>
      </c>
      <c r="I48" s="494" t="s">
        <v>632</v>
      </c>
    </row>
    <row r="49" spans="1:12" x14ac:dyDescent="0.2">
      <c r="A49" s="510" t="s">
        <v>70</v>
      </c>
      <c r="B49" s="1354">
        <v>36637.068370000001</v>
      </c>
      <c r="C49" s="1354">
        <v>1842.7415500000004</v>
      </c>
      <c r="D49" s="1354">
        <v>5481.4593900000009</v>
      </c>
      <c r="E49" s="1354">
        <v>9940.2083099999982</v>
      </c>
      <c r="F49" s="1354">
        <v>14968.203790000003</v>
      </c>
      <c r="G49" s="1354">
        <v>17308.582480000005</v>
      </c>
      <c r="H49" s="1354">
        <v>20174.940469999998</v>
      </c>
      <c r="I49" s="479">
        <f>(H49-B49)/B49</f>
        <v>-0.44932983539370464</v>
      </c>
      <c r="J49" s="1070"/>
      <c r="L49" s="1087"/>
    </row>
    <row r="50" spans="1:12" x14ac:dyDescent="0.2">
      <c r="A50" s="510" t="s">
        <v>1042</v>
      </c>
      <c r="B50" s="1354">
        <v>9954.0941999999995</v>
      </c>
      <c r="C50" s="1354">
        <v>2610.4693499999998</v>
      </c>
      <c r="D50" s="1354">
        <v>5918.2261500000013</v>
      </c>
      <c r="E50" s="1354">
        <v>9319.5577099999973</v>
      </c>
      <c r="F50" s="1354">
        <v>10354.450769999998</v>
      </c>
      <c r="G50" s="1354">
        <v>11584.859149999998</v>
      </c>
      <c r="H50" s="1354">
        <v>12852.385129999999</v>
      </c>
      <c r="I50" s="478">
        <f t="shared" ref="I50:I59" si="2">(H50-B50)/B50</f>
        <v>0.291165712496472</v>
      </c>
      <c r="J50" s="1070"/>
      <c r="L50" s="1087"/>
    </row>
    <row r="51" spans="1:12" x14ac:dyDescent="0.2">
      <c r="A51" s="510" t="s">
        <v>654</v>
      </c>
      <c r="B51" s="1354">
        <v>20837.517719999993</v>
      </c>
      <c r="C51" s="1354">
        <v>-596.03948000000014</v>
      </c>
      <c r="D51" s="1354">
        <v>-737.7896199999999</v>
      </c>
      <c r="E51" s="1354">
        <v>-515.96012999999994</v>
      </c>
      <c r="F51" s="1354">
        <v>136.29308000000009</v>
      </c>
      <c r="G51" s="1354">
        <v>132.80411999999964</v>
      </c>
      <c r="H51" s="1354">
        <v>370.67697999999996</v>
      </c>
      <c r="I51" s="478">
        <f t="shared" si="2"/>
        <v>-0.98221107787497064</v>
      </c>
      <c r="J51" s="1070"/>
      <c r="L51" s="1087"/>
    </row>
    <row r="52" spans="1:12" x14ac:dyDescent="0.2">
      <c r="A52" s="510" t="s">
        <v>30</v>
      </c>
      <c r="B52" s="1354">
        <v>10327.98307</v>
      </c>
      <c r="C52" s="1354">
        <v>5218.9713700000011</v>
      </c>
      <c r="D52" s="1354">
        <v>10791.077540000002</v>
      </c>
      <c r="E52" s="1354">
        <v>14321.56193</v>
      </c>
      <c r="F52" s="1354">
        <v>15978.477379999997</v>
      </c>
      <c r="G52" s="1354">
        <v>14810.408860000001</v>
      </c>
      <c r="H52" s="1354">
        <v>14501.238749999997</v>
      </c>
      <c r="I52" s="478">
        <f t="shared" si="2"/>
        <v>0.40407266856606072</v>
      </c>
      <c r="J52" s="1070"/>
      <c r="L52" s="1087"/>
    </row>
    <row r="53" spans="1:12" x14ac:dyDescent="0.2">
      <c r="A53" s="510" t="s">
        <v>1935</v>
      </c>
      <c r="B53" s="1354">
        <v>12615.706210000004</v>
      </c>
      <c r="C53" s="1354">
        <v>-84.365040000000036</v>
      </c>
      <c r="D53" s="1354">
        <v>5658.5475500000011</v>
      </c>
      <c r="E53" s="1354">
        <v>11820.709469999996</v>
      </c>
      <c r="F53" s="1354">
        <v>11604.549600000002</v>
      </c>
      <c r="G53" s="1354">
        <v>13034.426509999998</v>
      </c>
      <c r="H53" s="1354">
        <v>14205.243790000002</v>
      </c>
      <c r="I53" s="478">
        <f>(H53-B53)/B53</f>
        <v>0.12599671818134373</v>
      </c>
      <c r="J53" s="1070"/>
      <c r="L53" s="1087"/>
    </row>
    <row r="54" spans="1:12" x14ac:dyDescent="0.2">
      <c r="A54" s="510" t="s">
        <v>60</v>
      </c>
      <c r="B54" s="1354">
        <v>10869.831269999999</v>
      </c>
      <c r="C54" s="1354">
        <v>3670.47021</v>
      </c>
      <c r="D54" s="1354">
        <v>6645.8011999999999</v>
      </c>
      <c r="E54" s="1354">
        <v>9353.0656299999991</v>
      </c>
      <c r="F54" s="1354">
        <v>10618.659829999999</v>
      </c>
      <c r="G54" s="1354">
        <v>11395.474229999996</v>
      </c>
      <c r="H54" s="1354">
        <v>11924.628690000001</v>
      </c>
      <c r="I54" s="478">
        <f t="shared" si="2"/>
        <v>9.7038987432231105E-2</v>
      </c>
      <c r="J54" s="1070"/>
      <c r="L54" s="1087"/>
    </row>
    <row r="55" spans="1:12" x14ac:dyDescent="0.2">
      <c r="A55" s="510" t="s">
        <v>485</v>
      </c>
      <c r="B55" s="1354">
        <v>676.71957000000032</v>
      </c>
      <c r="C55" s="1354">
        <v>132.92629000000005</v>
      </c>
      <c r="D55" s="1354">
        <v>402.05257999999998</v>
      </c>
      <c r="E55" s="1354">
        <v>415.09004999999985</v>
      </c>
      <c r="F55" s="1354">
        <v>413.32528999999994</v>
      </c>
      <c r="G55" s="1354">
        <v>412.27930999999995</v>
      </c>
      <c r="H55" s="1354">
        <v>407.33407999999997</v>
      </c>
      <c r="I55" s="478">
        <f>(H55-B55)/B55</f>
        <v>-0.39807551302232952</v>
      </c>
      <c r="J55" s="1070"/>
      <c r="L55" s="1087"/>
    </row>
    <row r="56" spans="1:12" x14ac:dyDescent="0.2">
      <c r="A56" s="510" t="s">
        <v>1046</v>
      </c>
      <c r="B56" s="1354">
        <v>5317.7730699999993</v>
      </c>
      <c r="C56" s="1354">
        <v>1918.4030999999995</v>
      </c>
      <c r="D56" s="1354">
        <v>3640.1693499999997</v>
      </c>
      <c r="E56" s="1354">
        <v>6101.6835599999995</v>
      </c>
      <c r="F56" s="1354">
        <v>7191.6204100000004</v>
      </c>
      <c r="G56" s="1354">
        <v>7566.6644499999993</v>
      </c>
      <c r="H56" s="1354">
        <v>7992.2431000000006</v>
      </c>
      <c r="I56" s="478">
        <f t="shared" si="2"/>
        <v>0.50293045505982859</v>
      </c>
      <c r="J56" s="1070"/>
      <c r="L56" s="1087"/>
    </row>
    <row r="57" spans="1:12" x14ac:dyDescent="0.2">
      <c r="A57" s="510" t="s">
        <v>1932</v>
      </c>
      <c r="B57" s="1354">
        <v>79.705860000000342</v>
      </c>
      <c r="C57" s="1354">
        <v>0</v>
      </c>
      <c r="D57" s="1354">
        <v>0</v>
      </c>
      <c r="E57" s="1354">
        <v>0</v>
      </c>
      <c r="F57" s="1354">
        <v>0</v>
      </c>
      <c r="G57" s="1354">
        <v>0</v>
      </c>
      <c r="H57" s="1354">
        <v>0</v>
      </c>
      <c r="I57" s="479" t="s">
        <v>914</v>
      </c>
      <c r="J57" s="1070"/>
      <c r="L57" s="1087"/>
    </row>
    <row r="58" spans="1:12" x14ac:dyDescent="0.2">
      <c r="A58" s="495" t="s">
        <v>1934</v>
      </c>
      <c r="B58" s="1354">
        <v>2423.0086899999997</v>
      </c>
      <c r="C58" s="1354">
        <v>57.755069999999996</v>
      </c>
      <c r="D58" s="1354">
        <v>1184.53656</v>
      </c>
      <c r="E58" s="1354">
        <v>1791.57241</v>
      </c>
      <c r="F58" s="1354">
        <v>1803.97946</v>
      </c>
      <c r="G58" s="1354">
        <v>1844.29232</v>
      </c>
      <c r="H58" s="1354">
        <v>1824.1903500000001</v>
      </c>
      <c r="I58" s="478">
        <f t="shared" si="2"/>
        <v>-0.24713833774983268</v>
      </c>
      <c r="J58" s="1070"/>
      <c r="L58" s="1087"/>
    </row>
    <row r="59" spans="1:12" x14ac:dyDescent="0.2">
      <c r="A59" s="510" t="s">
        <v>88</v>
      </c>
      <c r="B59" s="1354">
        <v>6918.7832899999976</v>
      </c>
      <c r="C59" s="1354">
        <v>2117.8741299999997</v>
      </c>
      <c r="D59" s="1354">
        <v>4170.2171799999996</v>
      </c>
      <c r="E59" s="1354">
        <v>5869.9261199999992</v>
      </c>
      <c r="F59" s="1354">
        <v>6708.4307100000005</v>
      </c>
      <c r="G59" s="1354">
        <v>7606.5512799999979</v>
      </c>
      <c r="H59" s="1354">
        <v>9151.6808100000017</v>
      </c>
      <c r="I59" s="478">
        <f t="shared" si="2"/>
        <v>0.32272979603614738</v>
      </c>
      <c r="J59" s="1070"/>
      <c r="L59" s="1087"/>
    </row>
    <row r="60" spans="1:12" ht="13.5" thickBot="1" x14ac:dyDescent="0.25">
      <c r="A60" s="511" t="s">
        <v>32</v>
      </c>
      <c r="B60" s="1354">
        <v>5361.6956200000013</v>
      </c>
      <c r="C60" s="1354">
        <v>4983.3334000000004</v>
      </c>
      <c r="D60" s="1354">
        <v>11001.46875</v>
      </c>
      <c r="E60" s="1354">
        <v>14891.05378</v>
      </c>
      <c r="F60" s="1354">
        <v>16489.251339999999</v>
      </c>
      <c r="G60" s="1354">
        <v>18158.288390000002</v>
      </c>
      <c r="H60" s="1354">
        <v>19359.990600000001</v>
      </c>
      <c r="I60" s="478">
        <f>(H60-B60)/B60</f>
        <v>2.6107962801513889</v>
      </c>
      <c r="J60" s="1070"/>
      <c r="L60" s="1087"/>
    </row>
    <row r="61" spans="1:12" ht="15" thickBot="1" x14ac:dyDescent="0.25">
      <c r="A61" s="496" t="s">
        <v>799</v>
      </c>
      <c r="B61" s="497">
        <v>122019.88693999998</v>
      </c>
      <c r="C61" s="497">
        <v>21872.539949999998</v>
      </c>
      <c r="D61" s="497">
        <v>54155.766630000006</v>
      </c>
      <c r="E61" s="497">
        <v>83308.468839999987</v>
      </c>
      <c r="F61" s="497">
        <f>SUM(F49:F60)</f>
        <v>96267.24166</v>
      </c>
      <c r="G61" s="497">
        <f t="shared" ref="G61:H61" si="3">SUM(G49:G60)</f>
        <v>103854.63109999998</v>
      </c>
      <c r="H61" s="497">
        <f t="shared" si="3"/>
        <v>112764.55275000002</v>
      </c>
      <c r="I61" s="498">
        <f>(H61-B61)/B61</f>
        <v>-7.5851030697570043E-2</v>
      </c>
      <c r="J61" s="1070"/>
      <c r="L61" s="1087"/>
    </row>
    <row r="62" spans="1:12" ht="4.5" customHeight="1" x14ac:dyDescent="0.2">
      <c r="A62" s="93"/>
      <c r="B62" s="499"/>
      <c r="C62" s="499"/>
      <c r="D62" s="499"/>
      <c r="E62" s="499"/>
      <c r="F62" s="499"/>
      <c r="G62" s="499"/>
      <c r="H62" s="499"/>
      <c r="I62" s="500"/>
    </row>
    <row r="63" spans="1:12" x14ac:dyDescent="0.2">
      <c r="A63" s="17" t="s">
        <v>988</v>
      </c>
      <c r="B63" s="17"/>
      <c r="C63" s="17"/>
      <c r="D63" s="17"/>
      <c r="E63" s="17"/>
      <c r="F63" s="17"/>
      <c r="G63" s="17"/>
      <c r="H63" s="96"/>
      <c r="I63" s="17"/>
    </row>
    <row r="64" spans="1:12" x14ac:dyDescent="0.2">
      <c r="A64" s="481" t="s">
        <v>1931</v>
      </c>
    </row>
    <row r="65" spans="1:1" x14ac:dyDescent="0.2">
      <c r="A65" s="460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24"/>
  <sheetViews>
    <sheetView workbookViewId="0">
      <selection activeCell="D13" sqref="D13"/>
    </sheetView>
  </sheetViews>
  <sheetFormatPr defaultColWidth="11.42578125" defaultRowHeight="15" x14ac:dyDescent="0.25"/>
  <cols>
    <col min="1" max="1" width="18.85546875" style="1026" customWidth="1"/>
    <col min="2" max="2" width="18.7109375" style="1026" customWidth="1"/>
    <col min="3" max="3" width="2" style="1026" bestFit="1" customWidth="1"/>
    <col min="4" max="4" width="19.5703125" style="1026" bestFit="1" customWidth="1"/>
    <col min="5" max="5" width="2" style="1026" bestFit="1" customWidth="1"/>
    <col min="6" max="6" width="18.85546875" style="1026" customWidth="1"/>
    <col min="7" max="7" width="11.42578125" style="1026"/>
    <col min="8" max="8" width="13.140625" style="1026" bestFit="1" customWidth="1"/>
    <col min="9" max="16384" width="11.42578125" style="1026"/>
  </cols>
  <sheetData>
    <row r="1" spans="1:6" ht="18.75" x14ac:dyDescent="0.3">
      <c r="A1" s="2154" t="s">
        <v>1793</v>
      </c>
      <c r="B1" s="2155"/>
      <c r="C1" s="2155"/>
      <c r="D1" s="2155"/>
      <c r="E1" s="2155"/>
      <c r="F1" s="2156"/>
    </row>
    <row r="2" spans="1:6" ht="15.75" x14ac:dyDescent="0.25">
      <c r="A2" s="2157" t="s">
        <v>2456</v>
      </c>
      <c r="B2" s="2158"/>
      <c r="C2" s="2158"/>
      <c r="D2" s="2158"/>
      <c r="E2" s="2158"/>
      <c r="F2" s="2159"/>
    </row>
    <row r="3" spans="1:6" x14ac:dyDescent="0.25">
      <c r="A3" s="2160" t="s">
        <v>1794</v>
      </c>
      <c r="B3" s="2161"/>
      <c r="C3" s="2161"/>
      <c r="D3" s="2161"/>
      <c r="E3" s="2161"/>
      <c r="F3" s="2162"/>
    </row>
    <row r="4" spans="1:6" ht="8.25" customHeight="1" x14ac:dyDescent="0.25">
      <c r="A4" s="1027"/>
      <c r="B4" s="1028"/>
      <c r="C4" s="1028"/>
      <c r="D4" s="1029"/>
      <c r="E4" s="1029"/>
      <c r="F4" s="1030"/>
    </row>
    <row r="5" spans="1:6" x14ac:dyDescent="0.25">
      <c r="A5" s="1031" t="s">
        <v>1795</v>
      </c>
      <c r="B5" s="1032" t="s">
        <v>1796</v>
      </c>
      <c r="C5" s="1033"/>
      <c r="D5" s="1032" t="s">
        <v>1797</v>
      </c>
      <c r="E5" s="1034"/>
      <c r="F5" s="1035" t="s">
        <v>799</v>
      </c>
    </row>
    <row r="6" spans="1:6" x14ac:dyDescent="0.25">
      <c r="A6" s="1036" t="s">
        <v>1798</v>
      </c>
      <c r="B6" s="1037">
        <v>94551.754693199997</v>
      </c>
      <c r="C6" s="1038"/>
      <c r="D6" s="1037">
        <v>403793.55577820004</v>
      </c>
      <c r="E6" s="1038" t="s">
        <v>1799</v>
      </c>
      <c r="F6" s="1039">
        <f>+D6+B6</f>
        <v>498345.31047140004</v>
      </c>
    </row>
    <row r="7" spans="1:6" x14ac:dyDescent="0.25">
      <c r="A7" s="1036" t="s">
        <v>763</v>
      </c>
      <c r="B7" s="1037">
        <v>8856.1988087999998</v>
      </c>
      <c r="C7" s="1040" t="s">
        <v>1799</v>
      </c>
      <c r="D7" s="1037">
        <v>2458625.3855141997</v>
      </c>
      <c r="E7" s="1038" t="s">
        <v>1799</v>
      </c>
      <c r="F7" s="1039">
        <f t="shared" ref="F7:F16" si="0">+D7+B7</f>
        <v>2467481.5843229997</v>
      </c>
    </row>
    <row r="8" spans="1:6" x14ac:dyDescent="0.25">
      <c r="A8" s="1036" t="s">
        <v>764</v>
      </c>
      <c r="B8" s="1037">
        <v>11555.7909418</v>
      </c>
      <c r="C8" s="1038"/>
      <c r="D8" s="1037">
        <v>4337794.0165293999</v>
      </c>
      <c r="E8" s="1038"/>
      <c r="F8" s="1039">
        <f t="shared" si="0"/>
        <v>4349349.8074711999</v>
      </c>
    </row>
    <row r="9" spans="1:6" x14ac:dyDescent="0.25">
      <c r="A9" s="1036" t="s">
        <v>765</v>
      </c>
      <c r="B9" s="1037">
        <v>11854.695204800002</v>
      </c>
      <c r="C9" s="1038" t="s">
        <v>1799</v>
      </c>
      <c r="D9" s="1037">
        <v>1907757.4268521999</v>
      </c>
      <c r="E9" s="1038" t="s">
        <v>1799</v>
      </c>
      <c r="F9" s="1039">
        <f t="shared" si="0"/>
        <v>1919612.1220569999</v>
      </c>
    </row>
    <row r="10" spans="1:6" x14ac:dyDescent="0.25">
      <c r="A10" s="1036" t="s">
        <v>767</v>
      </c>
      <c r="B10" s="1037">
        <v>1162.903084</v>
      </c>
      <c r="C10" s="1038"/>
      <c r="D10" s="1037">
        <v>978504.60021299997</v>
      </c>
      <c r="E10" s="1037"/>
      <c r="F10" s="1039">
        <f t="shared" si="0"/>
        <v>979667.50329699996</v>
      </c>
    </row>
    <row r="11" spans="1:6" x14ac:dyDescent="0.25">
      <c r="A11" s="1036" t="s">
        <v>768</v>
      </c>
      <c r="B11" s="1037">
        <v>9549.4091490000028</v>
      </c>
      <c r="C11" s="1040" t="s">
        <v>1799</v>
      </c>
      <c r="D11" s="1037">
        <v>6019966.6468984</v>
      </c>
      <c r="E11" s="1038"/>
      <c r="F11" s="1039">
        <f t="shared" si="0"/>
        <v>6029516.0560474005</v>
      </c>
    </row>
    <row r="12" spans="1:6" x14ac:dyDescent="0.25">
      <c r="A12" s="1036" t="s">
        <v>769</v>
      </c>
      <c r="B12" s="1037">
        <v>21899.302920599999</v>
      </c>
      <c r="C12" s="1038"/>
      <c r="D12" s="1037">
        <v>5125825.4370805994</v>
      </c>
      <c r="E12" s="1038"/>
      <c r="F12" s="1039">
        <f t="shared" si="0"/>
        <v>5147724.7400011998</v>
      </c>
    </row>
    <row r="13" spans="1:6" x14ac:dyDescent="0.25">
      <c r="A13" s="1036" t="s">
        <v>770</v>
      </c>
      <c r="B13" s="1037">
        <v>15626.534081199999</v>
      </c>
      <c r="C13" s="1038" t="s">
        <v>1799</v>
      </c>
      <c r="D13" s="1037">
        <v>1061208.0696168002</v>
      </c>
      <c r="E13" s="1038" t="s">
        <v>1799</v>
      </c>
      <c r="F13" s="1039">
        <f t="shared" si="0"/>
        <v>1076834.6036980001</v>
      </c>
    </row>
    <row r="14" spans="1:6" x14ac:dyDescent="0.25">
      <c r="A14" s="1036" t="s">
        <v>771</v>
      </c>
      <c r="B14" s="1037">
        <v>957.68844780000006</v>
      </c>
      <c r="C14" s="1038"/>
      <c r="D14" s="1037">
        <v>80847.747273999994</v>
      </c>
      <c r="E14" s="1037"/>
      <c r="F14" s="1039">
        <f t="shared" si="0"/>
        <v>81805.435721799993</v>
      </c>
    </row>
    <row r="15" spans="1:6" x14ac:dyDescent="0.25">
      <c r="A15" s="1036" t="s">
        <v>772</v>
      </c>
      <c r="B15" s="1037">
        <v>258.67262679999999</v>
      </c>
      <c r="C15" s="1038"/>
      <c r="D15" s="1037">
        <v>4481549.6356540015</v>
      </c>
      <c r="E15" s="1038"/>
      <c r="F15" s="1039">
        <f t="shared" si="0"/>
        <v>4481808.3082808014</v>
      </c>
    </row>
    <row r="16" spans="1:6" ht="15.75" thickBot="1" x14ac:dyDescent="0.3">
      <c r="A16" s="1036" t="s">
        <v>1800</v>
      </c>
      <c r="B16" s="1037">
        <v>44619.163369200003</v>
      </c>
      <c r="C16" s="1038"/>
      <c r="D16" s="1037">
        <v>6128804.9552716007</v>
      </c>
      <c r="E16" s="1038"/>
      <c r="F16" s="1039">
        <f t="shared" si="0"/>
        <v>6173424.1186408009</v>
      </c>
    </row>
    <row r="17" spans="1:6" ht="15.75" thickBot="1" x14ac:dyDescent="0.3">
      <c r="A17" s="1041" t="s">
        <v>799</v>
      </c>
      <c r="B17" s="1177">
        <f>SUM(B6:B16)</f>
        <v>220892.1133272</v>
      </c>
      <c r="C17" s="1177">
        <f>SUM(C6:C16)</f>
        <v>0</v>
      </c>
      <c r="D17" s="1177">
        <f>SUM(D6:D16)</f>
        <v>32984677.476682406</v>
      </c>
      <c r="E17" s="1177">
        <f t="shared" ref="E17" si="1">SUM(E6:E16)</f>
        <v>0</v>
      </c>
      <c r="F17" s="1042">
        <f>+D17+B17</f>
        <v>33205569.590009607</v>
      </c>
    </row>
    <row r="18" spans="1:6" ht="6.75" customHeight="1" x14ac:dyDescent="0.25">
      <c r="A18" s="1043"/>
      <c r="B18" s="1043"/>
      <c r="C18" s="1043"/>
      <c r="D18" s="1043"/>
      <c r="E18" s="1043"/>
      <c r="F18" s="1044"/>
    </row>
    <row r="19" spans="1:6" ht="16.5" customHeight="1" x14ac:dyDescent="0.25">
      <c r="A19" s="1330" t="s">
        <v>1801</v>
      </c>
    </row>
    <row r="20" spans="1:6" x14ac:dyDescent="0.25">
      <c r="A20" s="1330" t="s">
        <v>2054</v>
      </c>
      <c r="B20" s="1045"/>
      <c r="C20" s="1045"/>
      <c r="D20" s="1045"/>
      <c r="E20" s="1045"/>
      <c r="F20" s="1045"/>
    </row>
    <row r="21" spans="1:6" x14ac:dyDescent="0.25">
      <c r="A21" s="1330" t="s">
        <v>2055</v>
      </c>
      <c r="B21" s="1045"/>
      <c r="C21" s="1045"/>
      <c r="D21" s="1045"/>
      <c r="E21" s="1045"/>
      <c r="F21" s="1045"/>
    </row>
    <row r="22" spans="1:6" x14ac:dyDescent="0.25">
      <c r="A22" s="1331" t="s">
        <v>2056</v>
      </c>
      <c r="B22" s="1045"/>
      <c r="C22" s="1045"/>
    </row>
    <row r="23" spans="1:6" x14ac:dyDescent="0.25">
      <c r="B23" s="1046"/>
      <c r="C23" s="1045"/>
    </row>
    <row r="24" spans="1:6" x14ac:dyDescent="0.25">
      <c r="A24" s="46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U38"/>
  <sheetViews>
    <sheetView showGridLines="0" workbookViewId="0">
      <selection activeCell="B27" sqref="B27"/>
    </sheetView>
  </sheetViews>
  <sheetFormatPr defaultColWidth="11.42578125" defaultRowHeight="15" x14ac:dyDescent="0.25"/>
  <cols>
    <col min="1" max="1" width="44.140625" style="1047" customWidth="1"/>
    <col min="2" max="3" width="24.85546875" style="1047" customWidth="1"/>
    <col min="4" max="4" width="12.7109375" style="1047" bestFit="1" customWidth="1"/>
    <col min="5" max="16384" width="11.42578125" style="1047"/>
  </cols>
  <sheetData>
    <row r="1" spans="1:255" ht="15.75" x14ac:dyDescent="0.25">
      <c r="A1" s="2164" t="s">
        <v>761</v>
      </c>
      <c r="B1" s="2165"/>
      <c r="C1" s="2166"/>
    </row>
    <row r="2" spans="1:255" ht="15.75" x14ac:dyDescent="0.25">
      <c r="A2" s="2157" t="s">
        <v>1802</v>
      </c>
      <c r="B2" s="2158"/>
      <c r="C2" s="2159"/>
      <c r="D2" s="2163"/>
      <c r="E2" s="2163"/>
      <c r="F2" s="2163"/>
      <c r="G2" s="2163"/>
      <c r="H2" s="2163"/>
      <c r="I2" s="2163"/>
      <c r="J2" s="2163"/>
      <c r="K2" s="2163"/>
      <c r="L2" s="2163"/>
      <c r="M2" s="2163"/>
      <c r="N2" s="2163"/>
      <c r="O2" s="2163"/>
      <c r="P2" s="2163"/>
      <c r="Q2" s="2163"/>
      <c r="R2" s="2163"/>
      <c r="S2" s="2163"/>
      <c r="T2" s="2163"/>
      <c r="U2" s="2163"/>
      <c r="V2" s="2163"/>
      <c r="W2" s="2163"/>
      <c r="X2" s="2163"/>
      <c r="Y2" s="2163"/>
      <c r="Z2" s="2163"/>
      <c r="AA2" s="2163"/>
      <c r="AB2" s="2163"/>
      <c r="AC2" s="2163"/>
      <c r="AD2" s="2163"/>
      <c r="AE2" s="2163"/>
      <c r="AF2" s="2163"/>
      <c r="AG2" s="2163"/>
      <c r="AH2" s="2163"/>
      <c r="AI2" s="2163"/>
      <c r="AJ2" s="2163"/>
      <c r="AK2" s="2163"/>
      <c r="AL2" s="2163"/>
      <c r="AM2" s="2163"/>
      <c r="AN2" s="2163"/>
      <c r="AO2" s="2163"/>
      <c r="AP2" s="2163"/>
      <c r="AQ2" s="2163"/>
      <c r="AR2" s="2163"/>
      <c r="AS2" s="2163"/>
      <c r="AT2" s="2163"/>
      <c r="AU2" s="2163"/>
      <c r="AV2" s="2163"/>
      <c r="AW2" s="2163"/>
      <c r="AX2" s="2163"/>
      <c r="AY2" s="2163"/>
      <c r="AZ2" s="2163"/>
      <c r="BA2" s="2163"/>
      <c r="BB2" s="2163"/>
      <c r="BC2" s="2163"/>
      <c r="BD2" s="2163"/>
      <c r="BE2" s="2163"/>
      <c r="BF2" s="2163"/>
      <c r="BG2" s="2163"/>
      <c r="BH2" s="2163"/>
      <c r="BI2" s="2163"/>
      <c r="BJ2" s="2163"/>
      <c r="BK2" s="2163"/>
      <c r="BL2" s="2163"/>
      <c r="BM2" s="2163"/>
      <c r="BN2" s="2163"/>
      <c r="BO2" s="2163"/>
      <c r="BP2" s="2163"/>
      <c r="BQ2" s="2163"/>
      <c r="BR2" s="2163"/>
      <c r="BS2" s="2163"/>
      <c r="BT2" s="2163"/>
      <c r="BU2" s="2163"/>
      <c r="BV2" s="2163"/>
      <c r="BW2" s="2163"/>
      <c r="BX2" s="2163"/>
      <c r="BY2" s="2163"/>
      <c r="BZ2" s="2163"/>
      <c r="CA2" s="2163"/>
      <c r="CB2" s="2163"/>
      <c r="CC2" s="2163"/>
      <c r="CD2" s="2163"/>
      <c r="CE2" s="2163"/>
      <c r="CF2" s="2163"/>
      <c r="CG2" s="2163"/>
      <c r="CH2" s="2163"/>
      <c r="CI2" s="2163"/>
      <c r="CJ2" s="2163"/>
      <c r="CK2" s="2163"/>
      <c r="CL2" s="2163"/>
      <c r="CM2" s="2163"/>
      <c r="CN2" s="2163"/>
      <c r="CO2" s="2163"/>
      <c r="CP2" s="2163"/>
      <c r="CQ2" s="2163"/>
      <c r="CR2" s="2163"/>
      <c r="CS2" s="2163"/>
      <c r="CT2" s="2163"/>
      <c r="CU2" s="2163"/>
      <c r="CV2" s="2163"/>
      <c r="CW2" s="2163"/>
      <c r="CX2" s="2163"/>
      <c r="CY2" s="2163"/>
      <c r="CZ2" s="2163"/>
      <c r="DA2" s="2163"/>
      <c r="DB2" s="2163"/>
      <c r="DC2" s="2163"/>
      <c r="DD2" s="2163"/>
      <c r="DE2" s="2163"/>
      <c r="DF2" s="2163"/>
      <c r="DG2" s="2163"/>
      <c r="DH2" s="2163"/>
      <c r="DI2" s="2163"/>
      <c r="DJ2" s="2163"/>
      <c r="DK2" s="2163"/>
      <c r="DL2" s="2163"/>
      <c r="DM2" s="2163"/>
      <c r="DN2" s="2163"/>
      <c r="DO2" s="2163"/>
      <c r="DP2" s="2163"/>
      <c r="DQ2" s="2163"/>
      <c r="DR2" s="2163"/>
      <c r="DS2" s="2163"/>
      <c r="DT2" s="2163"/>
      <c r="DU2" s="2163"/>
      <c r="DV2" s="2163"/>
      <c r="DW2" s="2163"/>
      <c r="DX2" s="2163"/>
      <c r="DY2" s="2163"/>
      <c r="DZ2" s="2163"/>
      <c r="EA2" s="2163"/>
      <c r="EB2" s="2163"/>
      <c r="EC2" s="2163"/>
      <c r="ED2" s="2163"/>
      <c r="EE2" s="2163"/>
      <c r="EF2" s="2163"/>
      <c r="EG2" s="2163"/>
      <c r="EH2" s="2163"/>
      <c r="EI2" s="2163"/>
      <c r="EJ2" s="2163"/>
      <c r="EK2" s="2163"/>
      <c r="EL2" s="2163"/>
      <c r="EM2" s="2163"/>
      <c r="EN2" s="2163"/>
      <c r="EO2" s="2163"/>
      <c r="EP2" s="2163"/>
      <c r="EQ2" s="2163"/>
      <c r="ER2" s="2163"/>
      <c r="ES2" s="2163"/>
      <c r="ET2" s="2163"/>
      <c r="EU2" s="2163"/>
      <c r="EV2" s="2163"/>
      <c r="EW2" s="2163"/>
      <c r="EX2" s="2163"/>
      <c r="EY2" s="2163"/>
      <c r="EZ2" s="2163"/>
      <c r="FA2" s="2163"/>
      <c r="FB2" s="2163"/>
      <c r="FC2" s="2163"/>
      <c r="FD2" s="2163"/>
      <c r="FE2" s="2163"/>
      <c r="FF2" s="2163"/>
      <c r="FG2" s="2163"/>
      <c r="FH2" s="2163"/>
      <c r="FI2" s="2163"/>
      <c r="FJ2" s="2163"/>
      <c r="FK2" s="2163"/>
      <c r="FL2" s="2163"/>
      <c r="FM2" s="2163"/>
      <c r="FN2" s="2163"/>
      <c r="FO2" s="2163"/>
      <c r="FP2" s="2163"/>
      <c r="FQ2" s="2163"/>
      <c r="FR2" s="2163"/>
      <c r="FS2" s="2163"/>
      <c r="FT2" s="2163"/>
      <c r="FU2" s="2163"/>
      <c r="FV2" s="2163"/>
      <c r="FW2" s="2163"/>
      <c r="FX2" s="2163"/>
      <c r="FY2" s="2163"/>
      <c r="FZ2" s="2163"/>
      <c r="GA2" s="2163"/>
      <c r="GB2" s="2163"/>
      <c r="GC2" s="2163"/>
      <c r="GD2" s="2163"/>
      <c r="GE2" s="2163"/>
      <c r="GF2" s="2163"/>
      <c r="GG2" s="2163"/>
      <c r="GH2" s="2163"/>
      <c r="GI2" s="2163"/>
      <c r="GJ2" s="2163"/>
      <c r="GK2" s="2163"/>
      <c r="GL2" s="2163"/>
      <c r="GM2" s="2163"/>
      <c r="GN2" s="2163"/>
      <c r="GO2" s="2163"/>
      <c r="GP2" s="2163"/>
      <c r="GQ2" s="2163"/>
      <c r="GR2" s="2163"/>
      <c r="GS2" s="2163"/>
      <c r="GT2" s="2163"/>
      <c r="GU2" s="2163"/>
      <c r="GV2" s="2163"/>
      <c r="GW2" s="2163"/>
      <c r="GX2" s="2163"/>
      <c r="GY2" s="2163"/>
      <c r="GZ2" s="2163"/>
      <c r="HA2" s="2163"/>
      <c r="HB2" s="2163"/>
      <c r="HC2" s="2163"/>
      <c r="HD2" s="2163"/>
      <c r="HE2" s="2163"/>
      <c r="HF2" s="2163"/>
      <c r="HG2" s="2163"/>
      <c r="HH2" s="2163"/>
      <c r="HI2" s="2163"/>
      <c r="HJ2" s="2163"/>
      <c r="HK2" s="2163"/>
      <c r="HL2" s="2163"/>
      <c r="HM2" s="2163"/>
      <c r="HN2" s="2163"/>
      <c r="HO2" s="2163"/>
      <c r="HP2" s="2163"/>
      <c r="HQ2" s="2163"/>
      <c r="HR2" s="2163"/>
      <c r="HS2" s="2163"/>
      <c r="HT2" s="2163"/>
      <c r="HU2" s="2163"/>
      <c r="HV2" s="2163"/>
      <c r="HW2" s="2163"/>
      <c r="HX2" s="2163"/>
      <c r="HY2" s="2163"/>
      <c r="HZ2" s="2163"/>
      <c r="IA2" s="2163"/>
      <c r="IB2" s="2163"/>
      <c r="IC2" s="2163"/>
      <c r="ID2" s="2163"/>
      <c r="IE2" s="2163"/>
      <c r="IF2" s="2163"/>
      <c r="IG2" s="2163"/>
      <c r="IH2" s="2163"/>
      <c r="II2" s="2163"/>
      <c r="IJ2" s="2163"/>
      <c r="IK2" s="2163"/>
      <c r="IL2" s="2163"/>
      <c r="IM2" s="2163"/>
      <c r="IN2" s="2163"/>
      <c r="IO2" s="2163"/>
      <c r="IP2" s="2163"/>
      <c r="IQ2" s="2163"/>
      <c r="IR2" s="2163"/>
      <c r="IS2" s="2163"/>
      <c r="IT2" s="2163"/>
      <c r="IU2" s="2163"/>
    </row>
    <row r="3" spans="1:255" ht="15.75" x14ac:dyDescent="0.25">
      <c r="A3" s="2157" t="s">
        <v>2456</v>
      </c>
      <c r="B3" s="2158"/>
      <c r="C3" s="2159"/>
      <c r="D3" s="2163"/>
      <c r="E3" s="2163"/>
      <c r="F3" s="2163"/>
      <c r="G3" s="2163"/>
      <c r="H3" s="2163"/>
      <c r="I3" s="2163"/>
      <c r="J3" s="2163"/>
      <c r="K3" s="2163"/>
      <c r="L3" s="2163"/>
      <c r="M3" s="2163"/>
      <c r="N3" s="2163"/>
      <c r="O3" s="2163"/>
      <c r="P3" s="2163"/>
      <c r="Q3" s="2163"/>
      <c r="R3" s="2163"/>
      <c r="S3" s="2163"/>
      <c r="T3" s="2163"/>
      <c r="U3" s="2163"/>
      <c r="V3" s="2163"/>
      <c r="W3" s="2163"/>
      <c r="X3" s="2163"/>
      <c r="Y3" s="2163"/>
      <c r="Z3" s="2163"/>
      <c r="AA3" s="2163"/>
      <c r="AB3" s="2163"/>
      <c r="AC3" s="2163"/>
      <c r="AD3" s="2163"/>
      <c r="AE3" s="2163"/>
      <c r="AF3" s="2163"/>
      <c r="AG3" s="2163"/>
      <c r="AH3" s="2163"/>
      <c r="AI3" s="2163"/>
      <c r="AJ3" s="2163"/>
      <c r="AK3" s="2163"/>
      <c r="AL3" s="2163"/>
      <c r="AM3" s="2163"/>
      <c r="AN3" s="2163"/>
      <c r="AO3" s="2163"/>
      <c r="AP3" s="2163"/>
      <c r="AQ3" s="2163"/>
      <c r="AR3" s="2163"/>
      <c r="AS3" s="2163"/>
      <c r="AT3" s="2163"/>
      <c r="AU3" s="2163"/>
      <c r="AV3" s="2163"/>
      <c r="AW3" s="2163"/>
      <c r="AX3" s="2163"/>
      <c r="AY3" s="2163"/>
      <c r="AZ3" s="2163"/>
      <c r="BA3" s="2163"/>
      <c r="BB3" s="2163"/>
      <c r="BC3" s="2163"/>
      <c r="BD3" s="2163"/>
      <c r="BE3" s="2163"/>
      <c r="BF3" s="2163"/>
      <c r="BG3" s="2163"/>
      <c r="BH3" s="2163"/>
      <c r="BI3" s="2163"/>
      <c r="BJ3" s="2163"/>
      <c r="BK3" s="2163"/>
      <c r="BL3" s="2163"/>
      <c r="BM3" s="2163"/>
      <c r="BN3" s="2163"/>
      <c r="BO3" s="2163"/>
      <c r="BP3" s="2163"/>
      <c r="BQ3" s="2163"/>
      <c r="BR3" s="2163"/>
      <c r="BS3" s="2163"/>
      <c r="BT3" s="2163"/>
      <c r="BU3" s="2163"/>
      <c r="BV3" s="2163"/>
      <c r="BW3" s="2163"/>
      <c r="BX3" s="2163"/>
      <c r="BY3" s="2163"/>
      <c r="BZ3" s="2163"/>
      <c r="CA3" s="2163"/>
      <c r="CB3" s="2163"/>
      <c r="CC3" s="2163"/>
      <c r="CD3" s="2163"/>
      <c r="CE3" s="2163"/>
      <c r="CF3" s="2163"/>
      <c r="CG3" s="2163"/>
      <c r="CH3" s="2163"/>
      <c r="CI3" s="2163"/>
      <c r="CJ3" s="2163"/>
      <c r="CK3" s="2163"/>
      <c r="CL3" s="2163"/>
      <c r="CM3" s="2163"/>
      <c r="CN3" s="2163"/>
      <c r="CO3" s="2163"/>
      <c r="CP3" s="2163"/>
      <c r="CQ3" s="2163"/>
      <c r="CR3" s="2163"/>
      <c r="CS3" s="2163"/>
      <c r="CT3" s="2163"/>
      <c r="CU3" s="2163"/>
      <c r="CV3" s="2163"/>
      <c r="CW3" s="2163"/>
      <c r="CX3" s="2163"/>
      <c r="CY3" s="2163"/>
      <c r="CZ3" s="2163"/>
      <c r="DA3" s="2163"/>
      <c r="DB3" s="2163"/>
      <c r="DC3" s="2163"/>
      <c r="DD3" s="2163"/>
      <c r="DE3" s="2163"/>
      <c r="DF3" s="2163"/>
      <c r="DG3" s="2163"/>
      <c r="DH3" s="2163"/>
      <c r="DI3" s="2163"/>
      <c r="DJ3" s="2163"/>
      <c r="DK3" s="2163"/>
      <c r="DL3" s="2163"/>
      <c r="DM3" s="2163"/>
      <c r="DN3" s="2163"/>
      <c r="DO3" s="2163"/>
      <c r="DP3" s="2163"/>
      <c r="DQ3" s="2163"/>
      <c r="DR3" s="2163"/>
      <c r="DS3" s="2163"/>
      <c r="DT3" s="2163"/>
      <c r="DU3" s="2163"/>
      <c r="DV3" s="2163"/>
      <c r="DW3" s="2163"/>
      <c r="DX3" s="2163"/>
      <c r="DY3" s="2163"/>
      <c r="DZ3" s="2163"/>
      <c r="EA3" s="2163"/>
      <c r="EB3" s="2163"/>
      <c r="EC3" s="2163"/>
      <c r="ED3" s="2163"/>
      <c r="EE3" s="2163"/>
      <c r="EF3" s="2163"/>
      <c r="EG3" s="2163"/>
      <c r="EH3" s="2163"/>
      <c r="EI3" s="2163"/>
      <c r="EJ3" s="2163"/>
      <c r="EK3" s="2163"/>
      <c r="EL3" s="2163"/>
      <c r="EM3" s="2163"/>
      <c r="EN3" s="2163"/>
      <c r="EO3" s="2163"/>
      <c r="EP3" s="2163"/>
      <c r="EQ3" s="2163"/>
      <c r="ER3" s="2163"/>
      <c r="ES3" s="2163"/>
      <c r="ET3" s="2163"/>
      <c r="EU3" s="2163"/>
      <c r="EV3" s="2163"/>
      <c r="EW3" s="2163"/>
      <c r="EX3" s="2163"/>
      <c r="EY3" s="2163"/>
      <c r="EZ3" s="2163"/>
      <c r="FA3" s="2163"/>
      <c r="FB3" s="2163"/>
      <c r="FC3" s="2163"/>
      <c r="FD3" s="2163"/>
      <c r="FE3" s="2163"/>
      <c r="FF3" s="2163"/>
      <c r="FG3" s="2163"/>
      <c r="FH3" s="2163"/>
      <c r="FI3" s="2163"/>
      <c r="FJ3" s="2163"/>
      <c r="FK3" s="2163"/>
      <c r="FL3" s="2163"/>
      <c r="FM3" s="2163"/>
      <c r="FN3" s="2163"/>
      <c r="FO3" s="2163"/>
      <c r="FP3" s="2163"/>
      <c r="FQ3" s="2163"/>
      <c r="FR3" s="2163"/>
      <c r="FS3" s="2163"/>
      <c r="FT3" s="2163"/>
      <c r="FU3" s="2163"/>
      <c r="FV3" s="2163"/>
      <c r="FW3" s="2163"/>
      <c r="FX3" s="2163"/>
      <c r="FY3" s="2163"/>
      <c r="FZ3" s="2163"/>
      <c r="GA3" s="2163"/>
      <c r="GB3" s="2163"/>
      <c r="GC3" s="2163"/>
      <c r="GD3" s="2163"/>
      <c r="GE3" s="2163"/>
      <c r="GF3" s="2163"/>
      <c r="GG3" s="2163"/>
      <c r="GH3" s="2163"/>
      <c r="GI3" s="2163"/>
      <c r="GJ3" s="2163"/>
      <c r="GK3" s="2163"/>
      <c r="GL3" s="2163"/>
      <c r="GM3" s="2163"/>
      <c r="GN3" s="2163"/>
      <c r="GO3" s="2163"/>
      <c r="GP3" s="2163"/>
      <c r="GQ3" s="2163"/>
      <c r="GR3" s="2163"/>
      <c r="GS3" s="2163"/>
      <c r="GT3" s="2163"/>
      <c r="GU3" s="2163"/>
      <c r="GV3" s="2163"/>
      <c r="GW3" s="2163"/>
      <c r="GX3" s="2163"/>
      <c r="GY3" s="2163"/>
      <c r="GZ3" s="2163"/>
      <c r="HA3" s="2163"/>
      <c r="HB3" s="2163"/>
      <c r="HC3" s="2163"/>
      <c r="HD3" s="2163"/>
      <c r="HE3" s="2163"/>
      <c r="HF3" s="2163"/>
      <c r="HG3" s="2163"/>
      <c r="HH3" s="2163"/>
      <c r="HI3" s="2163"/>
      <c r="HJ3" s="2163"/>
      <c r="HK3" s="2163"/>
      <c r="HL3" s="2163"/>
      <c r="HM3" s="2163"/>
      <c r="HN3" s="2163"/>
      <c r="HO3" s="2163"/>
      <c r="HP3" s="2163"/>
      <c r="HQ3" s="2163"/>
      <c r="HR3" s="2163"/>
      <c r="HS3" s="2163"/>
      <c r="HT3" s="2163"/>
      <c r="HU3" s="2163"/>
      <c r="HV3" s="2163"/>
      <c r="HW3" s="2163"/>
      <c r="HX3" s="2163"/>
      <c r="HY3" s="2163"/>
      <c r="HZ3" s="2163"/>
      <c r="IA3" s="2163"/>
      <c r="IB3" s="2163"/>
      <c r="IC3" s="2163"/>
      <c r="ID3" s="2163"/>
      <c r="IE3" s="2163"/>
      <c r="IF3" s="2163"/>
      <c r="IG3" s="2163"/>
      <c r="IH3" s="2163"/>
      <c r="II3" s="2163"/>
      <c r="IJ3" s="2163"/>
      <c r="IK3" s="2163"/>
      <c r="IL3" s="2163"/>
      <c r="IM3" s="2163"/>
      <c r="IN3" s="2163"/>
      <c r="IO3" s="2163"/>
      <c r="IP3" s="2163"/>
      <c r="IQ3" s="2163"/>
      <c r="IR3" s="2163"/>
      <c r="IS3" s="2163"/>
      <c r="IT3" s="2163"/>
      <c r="IU3" s="2163"/>
    </row>
    <row r="4" spans="1:255" ht="15.75" x14ac:dyDescent="0.25">
      <c r="A4" s="2157" t="s">
        <v>1803</v>
      </c>
      <c r="B4" s="2158"/>
      <c r="C4" s="2159"/>
    </row>
    <row r="5" spans="1:255" ht="6" customHeight="1" x14ac:dyDescent="0.25">
      <c r="A5" s="1048"/>
      <c r="B5" s="1049"/>
      <c r="C5" s="1050"/>
    </row>
    <row r="6" spans="1:255" x14ac:dyDescent="0.25">
      <c r="A6" s="1031" t="s">
        <v>1804</v>
      </c>
      <c r="B6" s="1032" t="s">
        <v>1805</v>
      </c>
      <c r="C6" s="1035" t="s">
        <v>1806</v>
      </c>
    </row>
    <row r="7" spans="1:255" x14ac:dyDescent="0.25">
      <c r="A7" s="1066" t="s">
        <v>996</v>
      </c>
      <c r="B7" s="1292">
        <v>5027.9186650000001</v>
      </c>
      <c r="C7" s="1052">
        <f>B7/$B$19</f>
        <v>2.2761874968131229E-2</v>
      </c>
      <c r="D7" s="1051"/>
      <c r="E7" s="1051"/>
      <c r="F7" s="1053"/>
    </row>
    <row r="8" spans="1:255" x14ac:dyDescent="0.25">
      <c r="A8" s="1066" t="s">
        <v>1047</v>
      </c>
      <c r="B8" s="1292">
        <v>6020.9660223999999</v>
      </c>
      <c r="C8" s="1052">
        <f t="shared" ref="C8:C18" si="0">B8/$B$19</f>
        <v>2.725749657472536E-2</v>
      </c>
      <c r="D8" s="1051"/>
      <c r="E8" s="1051"/>
      <c r="F8" s="1053"/>
    </row>
    <row r="9" spans="1:255" x14ac:dyDescent="0.25">
      <c r="A9" s="1066" t="s">
        <v>997</v>
      </c>
      <c r="B9" s="1292">
        <v>59.895963400000007</v>
      </c>
      <c r="C9" s="1052">
        <f t="shared" si="0"/>
        <v>2.7115482982988234E-4</v>
      </c>
      <c r="D9" s="1051"/>
      <c r="E9" s="1051"/>
      <c r="F9" s="1053"/>
    </row>
    <row r="10" spans="1:255" x14ac:dyDescent="0.25">
      <c r="A10" s="1066" t="s">
        <v>1937</v>
      </c>
      <c r="B10" s="1292">
        <v>1467.2312745999998</v>
      </c>
      <c r="C10" s="1052">
        <f t="shared" si="0"/>
        <v>6.6422981450072862E-3</v>
      </c>
      <c r="D10" s="1051"/>
      <c r="E10" s="1051"/>
      <c r="F10" s="1053"/>
    </row>
    <row r="11" spans="1:255" x14ac:dyDescent="0.25">
      <c r="A11" s="1066" t="s">
        <v>998</v>
      </c>
      <c r="B11" s="1292">
        <v>24302.009963</v>
      </c>
      <c r="C11" s="1052">
        <f t="shared" si="0"/>
        <v>0.11001755380465873</v>
      </c>
      <c r="D11" s="1051"/>
      <c r="E11" s="1051"/>
      <c r="F11" s="1053"/>
    </row>
    <row r="12" spans="1:255" x14ac:dyDescent="0.25">
      <c r="A12" s="1067" t="s">
        <v>640</v>
      </c>
      <c r="B12" s="1292">
        <v>594.83238359999996</v>
      </c>
      <c r="C12" s="1052">
        <f t="shared" si="0"/>
        <v>2.6928638358350754E-3</v>
      </c>
      <c r="D12" s="1051"/>
      <c r="E12" s="1051"/>
      <c r="F12" s="1053"/>
    </row>
    <row r="13" spans="1:255" x14ac:dyDescent="0.25">
      <c r="A13" s="1067" t="s">
        <v>1807</v>
      </c>
      <c r="B13" s="1292">
        <v>7163.8591038000004</v>
      </c>
      <c r="C13" s="1052">
        <f t="shared" si="0"/>
        <v>3.2431484292915515E-2</v>
      </c>
      <c r="D13" s="1051"/>
      <c r="E13" s="1051"/>
      <c r="F13" s="1053"/>
    </row>
    <row r="14" spans="1:255" x14ac:dyDescent="0.25">
      <c r="A14" s="1067" t="s">
        <v>1000</v>
      </c>
      <c r="B14" s="1292">
        <v>110502.8798958</v>
      </c>
      <c r="C14" s="1052">
        <f t="shared" si="0"/>
        <v>0.50025724427796037</v>
      </c>
      <c r="D14" s="1051"/>
      <c r="E14" s="1051"/>
      <c r="F14" s="1053"/>
    </row>
    <row r="15" spans="1:255" x14ac:dyDescent="0.25">
      <c r="A15" s="1067" t="s">
        <v>645</v>
      </c>
      <c r="B15" s="1292">
        <v>3277.2315730000005</v>
      </c>
      <c r="C15" s="1052">
        <f t="shared" si="0"/>
        <v>1.4836344872782074E-2</v>
      </c>
      <c r="D15" s="1051"/>
      <c r="E15" s="1051"/>
      <c r="F15" s="1053"/>
    </row>
    <row r="16" spans="1:255" x14ac:dyDescent="0.25">
      <c r="A16" s="1068" t="s">
        <v>1001</v>
      </c>
      <c r="B16" s="1292">
        <v>120.77242660000002</v>
      </c>
      <c r="C16" s="1052">
        <f t="shared" si="0"/>
        <v>5.4674847725823467E-4</v>
      </c>
      <c r="D16" s="1051"/>
      <c r="E16" s="1051"/>
      <c r="F16" s="1053"/>
    </row>
    <row r="17" spans="1:15" x14ac:dyDescent="0.25">
      <c r="A17" s="1068" t="s">
        <v>1002</v>
      </c>
      <c r="B17" s="1292">
        <v>45014.032035000004</v>
      </c>
      <c r="C17" s="1052">
        <f t="shared" si="0"/>
        <v>0.20378288458095489</v>
      </c>
      <c r="D17" s="1051"/>
      <c r="E17" s="1051"/>
      <c r="F17" s="1053"/>
    </row>
    <row r="18" spans="1:15" ht="15.75" thickBot="1" x14ac:dyDescent="0.3">
      <c r="A18" s="1066" t="s">
        <v>1808</v>
      </c>
      <c r="B18" s="1292">
        <v>17340.484021</v>
      </c>
      <c r="C18" s="1052">
        <f t="shared" si="0"/>
        <v>7.8502051339941356E-2</v>
      </c>
      <c r="D18" s="1051"/>
      <c r="E18" s="1051"/>
      <c r="F18" s="1053"/>
    </row>
    <row r="19" spans="1:15" ht="15.75" thickBot="1" x14ac:dyDescent="0.3">
      <c r="A19" s="1069" t="s">
        <v>799</v>
      </c>
      <c r="B19" s="1293">
        <f>SUM(B7:B18)</f>
        <v>220892.1133272</v>
      </c>
      <c r="C19" s="612">
        <f>SUM(C7:C18)</f>
        <v>0.99999999999999989</v>
      </c>
      <c r="D19" s="1051"/>
      <c r="E19" s="1051"/>
      <c r="F19" s="1053"/>
    </row>
    <row r="20" spans="1:15" ht="5.25" customHeight="1" thickBot="1" x14ac:dyDescent="0.3">
      <c r="A20" s="1055"/>
      <c r="B20" s="1056"/>
      <c r="C20" s="1057"/>
    </row>
    <row r="21" spans="1:15" x14ac:dyDescent="0.25">
      <c r="A21" s="1058"/>
      <c r="B21" s="1058"/>
      <c r="C21" s="1058"/>
    </row>
    <row r="22" spans="1:15" x14ac:dyDescent="0.25">
      <c r="A22" s="1330" t="s">
        <v>2054</v>
      </c>
      <c r="B22" s="1059"/>
      <c r="C22" s="1059"/>
      <c r="D22" s="1059"/>
      <c r="E22" s="1059"/>
      <c r="F22" s="1059"/>
      <c r="G22" s="1059"/>
      <c r="H22" s="1059"/>
      <c r="I22" s="1059"/>
      <c r="J22" s="1059"/>
      <c r="K22" s="1059"/>
      <c r="L22" s="1059"/>
      <c r="M22" s="1059"/>
      <c r="N22" s="1053"/>
    </row>
    <row r="23" spans="1:15" x14ac:dyDescent="0.25">
      <c r="A23" s="1331" t="s">
        <v>2056</v>
      </c>
      <c r="B23" s="1059"/>
      <c r="C23" s="1059"/>
      <c r="D23" s="1059"/>
      <c r="E23" s="1059"/>
      <c r="F23" s="1059"/>
      <c r="G23" s="1059"/>
      <c r="H23" s="1059"/>
      <c r="I23" s="1059"/>
      <c r="J23" s="1059"/>
      <c r="K23" s="1059"/>
      <c r="L23" s="1059"/>
      <c r="M23" s="1059"/>
      <c r="N23" s="1053"/>
    </row>
    <row r="24" spans="1:15" x14ac:dyDescent="0.25">
      <c r="A24" s="1178"/>
      <c r="B24" s="1294"/>
      <c r="C24" s="1059"/>
      <c r="D24" s="1059"/>
      <c r="E24" s="1059"/>
      <c r="F24" s="1059"/>
      <c r="G24" s="1059"/>
      <c r="H24" s="1059"/>
      <c r="I24" s="1059"/>
      <c r="J24" s="1059"/>
      <c r="K24" s="1059"/>
      <c r="L24" s="1059"/>
      <c r="M24" s="1059"/>
      <c r="N24" s="1053"/>
    </row>
    <row r="25" spans="1:15" x14ac:dyDescent="0.25">
      <c r="A25" s="1178"/>
      <c r="B25" s="1294"/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3"/>
    </row>
    <row r="26" spans="1:15" x14ac:dyDescent="0.25">
      <c r="A26" s="1178"/>
      <c r="B26" s="1294"/>
      <c r="C26" s="1059"/>
      <c r="D26" s="1059"/>
      <c r="E26" s="1059"/>
      <c r="F26" s="1059"/>
      <c r="G26" s="1059"/>
      <c r="H26" s="1059"/>
      <c r="I26" s="1059"/>
      <c r="J26" s="1059"/>
      <c r="K26" s="1059"/>
      <c r="L26" s="1059"/>
      <c r="M26" s="1059"/>
      <c r="N26" s="1053"/>
    </row>
    <row r="27" spans="1:15" x14ac:dyDescent="0.25">
      <c r="A27" s="1178"/>
      <c r="B27" s="1294"/>
      <c r="C27" s="1059"/>
      <c r="D27" s="1059"/>
      <c r="E27" s="1059"/>
      <c r="F27" s="1059"/>
      <c r="G27" s="1059"/>
      <c r="H27" s="1059"/>
      <c r="I27" s="1059"/>
      <c r="J27" s="1059"/>
      <c r="K27" s="1059"/>
      <c r="L27" s="1059"/>
      <c r="M27" s="1059"/>
      <c r="N27" s="1053"/>
    </row>
    <row r="28" spans="1:15" x14ac:dyDescent="0.25">
      <c r="A28" s="1178"/>
      <c r="B28" s="1294"/>
      <c r="C28" s="1059"/>
      <c r="D28" s="1059"/>
      <c r="E28" s="1059"/>
      <c r="F28" s="1059"/>
      <c r="G28" s="1059"/>
      <c r="H28" s="1059"/>
      <c r="I28" s="1059"/>
      <c r="J28" s="1059"/>
      <c r="K28" s="1059"/>
      <c r="L28" s="1059"/>
      <c r="M28" s="1059"/>
      <c r="N28" s="1053"/>
    </row>
    <row r="29" spans="1:15" x14ac:dyDescent="0.25">
      <c r="A29" s="1178"/>
      <c r="B29" s="1294"/>
      <c r="C29" s="1059"/>
      <c r="D29" s="1059"/>
      <c r="E29" s="1059"/>
      <c r="F29" s="1059"/>
      <c r="G29" s="1059"/>
      <c r="H29" s="1059"/>
      <c r="I29" s="1059"/>
      <c r="J29" s="1059"/>
      <c r="K29" s="1059"/>
      <c r="L29" s="1059"/>
      <c r="M29" s="1059"/>
      <c r="N29" s="1053"/>
    </row>
    <row r="30" spans="1:15" x14ac:dyDescent="0.25">
      <c r="A30" s="1178"/>
      <c r="B30" s="1294"/>
      <c r="C30" s="1059"/>
      <c r="D30" s="1059"/>
      <c r="E30" s="1059"/>
      <c r="F30" s="1059"/>
      <c r="G30" s="1059"/>
      <c r="H30" s="1059"/>
      <c r="I30" s="1059"/>
      <c r="J30" s="1059"/>
      <c r="K30" s="1059"/>
      <c r="L30" s="1059"/>
      <c r="M30" s="1059"/>
      <c r="N30" s="1053"/>
    </row>
    <row r="31" spans="1:15" x14ac:dyDescent="0.25">
      <c r="A31" s="1178"/>
      <c r="B31" s="1294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</row>
    <row r="32" spans="1:15" x14ac:dyDescent="0.25">
      <c r="A32" s="1178"/>
      <c r="B32" s="1294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</row>
    <row r="33" spans="1:2" x14ac:dyDescent="0.25">
      <c r="A33" s="1178"/>
      <c r="B33" s="1295"/>
    </row>
    <row r="34" spans="1:2" x14ac:dyDescent="0.25">
      <c r="A34" s="1178"/>
      <c r="B34" s="1295"/>
    </row>
    <row r="35" spans="1:2" x14ac:dyDescent="0.25">
      <c r="A35" s="1060"/>
      <c r="B35" s="1296"/>
    </row>
    <row r="36" spans="1:2" x14ac:dyDescent="0.25">
      <c r="A36" s="1060"/>
      <c r="B36" s="1060"/>
    </row>
    <row r="37" spans="1:2" x14ac:dyDescent="0.25">
      <c r="A37" s="1060"/>
      <c r="B37" s="1060"/>
    </row>
    <row r="38" spans="1:2" x14ac:dyDescent="0.25">
      <c r="A38" s="1060"/>
      <c r="B38" s="1060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R29"/>
  <sheetViews>
    <sheetView showGridLines="0" zoomScaleNormal="100" workbookViewId="0">
      <selection activeCell="A18" sqref="A18"/>
    </sheetView>
  </sheetViews>
  <sheetFormatPr defaultColWidth="11.42578125" defaultRowHeight="15" x14ac:dyDescent="0.25"/>
  <cols>
    <col min="1" max="1" width="56.42578125" style="1047" customWidth="1"/>
    <col min="2" max="3" width="24.85546875" style="1047" customWidth="1"/>
    <col min="4" max="4" width="15.140625" style="1047" bestFit="1" customWidth="1"/>
    <col min="5" max="10" width="11.42578125" style="1047"/>
    <col min="11" max="11" width="14" style="1047" customWidth="1"/>
    <col min="12" max="16384" width="11.42578125" style="1047"/>
  </cols>
  <sheetData>
    <row r="1" spans="1:252" ht="15.75" x14ac:dyDescent="0.25">
      <c r="A1" s="2164" t="s">
        <v>761</v>
      </c>
      <c r="B1" s="2165"/>
      <c r="C1" s="2166"/>
    </row>
    <row r="2" spans="1:252" ht="15.75" x14ac:dyDescent="0.25">
      <c r="A2" s="2157" t="s">
        <v>1809</v>
      </c>
      <c r="B2" s="2158"/>
      <c r="C2" s="2159"/>
      <c r="D2" s="1329"/>
      <c r="E2" s="2163"/>
      <c r="F2" s="2163"/>
      <c r="G2" s="2163"/>
      <c r="H2" s="2163"/>
      <c r="I2" s="2163"/>
      <c r="J2" s="2163"/>
      <c r="K2" s="2163"/>
      <c r="L2" s="2163"/>
      <c r="M2" s="2163"/>
      <c r="N2" s="2163"/>
      <c r="O2" s="2163"/>
      <c r="P2" s="2163"/>
      <c r="Q2" s="2163"/>
      <c r="R2" s="2163"/>
      <c r="S2" s="2163"/>
      <c r="T2" s="2163"/>
      <c r="U2" s="2163"/>
      <c r="V2" s="2163"/>
      <c r="W2" s="2163"/>
      <c r="X2" s="2163"/>
      <c r="Y2" s="2163"/>
      <c r="Z2" s="2163"/>
      <c r="AA2" s="2163"/>
      <c r="AB2" s="2163"/>
      <c r="AC2" s="2163"/>
      <c r="AD2" s="2163"/>
      <c r="AE2" s="2163"/>
      <c r="AF2" s="2163"/>
      <c r="AG2" s="2163"/>
      <c r="AH2" s="2163"/>
      <c r="AI2" s="2163"/>
      <c r="AJ2" s="2163"/>
      <c r="AK2" s="2163"/>
      <c r="AL2" s="2163"/>
      <c r="AM2" s="2163"/>
      <c r="AN2" s="2163"/>
      <c r="AO2" s="2163"/>
      <c r="AP2" s="2163"/>
      <c r="AQ2" s="2163"/>
      <c r="AR2" s="2163"/>
      <c r="AS2" s="2163"/>
      <c r="AT2" s="2163"/>
      <c r="AU2" s="2163"/>
      <c r="AV2" s="2163"/>
      <c r="AW2" s="2163"/>
      <c r="AX2" s="2163"/>
      <c r="AY2" s="2163"/>
      <c r="AZ2" s="2163"/>
      <c r="BA2" s="2163"/>
      <c r="BB2" s="2163"/>
      <c r="BC2" s="2163"/>
      <c r="BD2" s="2163"/>
      <c r="BE2" s="2163"/>
      <c r="BF2" s="2163"/>
      <c r="BG2" s="2163"/>
      <c r="BH2" s="2163"/>
      <c r="BI2" s="2163"/>
      <c r="BJ2" s="2163"/>
      <c r="BK2" s="2163"/>
      <c r="BL2" s="2163"/>
      <c r="BM2" s="2163"/>
      <c r="BN2" s="2163"/>
      <c r="BO2" s="2163"/>
      <c r="BP2" s="2163"/>
      <c r="BQ2" s="2163"/>
      <c r="BR2" s="2163"/>
      <c r="BS2" s="2163"/>
      <c r="BT2" s="2163"/>
      <c r="BU2" s="2163"/>
      <c r="BV2" s="2163"/>
      <c r="BW2" s="2163"/>
      <c r="BX2" s="2163"/>
      <c r="BY2" s="2163"/>
      <c r="BZ2" s="2163"/>
      <c r="CA2" s="2163"/>
      <c r="CB2" s="2163"/>
      <c r="CC2" s="2163"/>
      <c r="CD2" s="2163"/>
      <c r="CE2" s="2163"/>
      <c r="CF2" s="2163"/>
      <c r="CG2" s="2163"/>
      <c r="CH2" s="2163"/>
      <c r="CI2" s="2163"/>
      <c r="CJ2" s="2163"/>
      <c r="CK2" s="2163"/>
      <c r="CL2" s="2163"/>
      <c r="CM2" s="2163"/>
      <c r="CN2" s="2163"/>
      <c r="CO2" s="2163"/>
      <c r="CP2" s="2163"/>
      <c r="CQ2" s="2163"/>
      <c r="CR2" s="2163"/>
      <c r="CS2" s="2163"/>
      <c r="CT2" s="2163"/>
      <c r="CU2" s="2163"/>
      <c r="CV2" s="2163"/>
      <c r="CW2" s="2163"/>
      <c r="CX2" s="2163"/>
      <c r="CY2" s="2163"/>
      <c r="CZ2" s="2163"/>
      <c r="DA2" s="2163"/>
      <c r="DB2" s="2163"/>
      <c r="DC2" s="2163"/>
      <c r="DD2" s="2163"/>
      <c r="DE2" s="2163"/>
      <c r="DF2" s="2163"/>
      <c r="DG2" s="2163"/>
      <c r="DH2" s="2163"/>
      <c r="DI2" s="2163"/>
      <c r="DJ2" s="2163"/>
      <c r="DK2" s="2163"/>
      <c r="DL2" s="2163"/>
      <c r="DM2" s="2163"/>
      <c r="DN2" s="2163"/>
      <c r="DO2" s="2163"/>
      <c r="DP2" s="2163"/>
      <c r="DQ2" s="2163"/>
      <c r="DR2" s="2163"/>
      <c r="DS2" s="2163"/>
      <c r="DT2" s="2163"/>
      <c r="DU2" s="2163"/>
      <c r="DV2" s="2163"/>
      <c r="DW2" s="2163"/>
      <c r="DX2" s="2163"/>
      <c r="DY2" s="2163"/>
      <c r="DZ2" s="2163"/>
      <c r="EA2" s="2163"/>
      <c r="EB2" s="2163"/>
      <c r="EC2" s="2163"/>
      <c r="ED2" s="2163"/>
      <c r="EE2" s="2163"/>
      <c r="EF2" s="2163"/>
      <c r="EG2" s="2163"/>
      <c r="EH2" s="2163"/>
      <c r="EI2" s="2163"/>
      <c r="EJ2" s="2163"/>
      <c r="EK2" s="2163"/>
      <c r="EL2" s="2163"/>
      <c r="EM2" s="2163"/>
      <c r="EN2" s="2163"/>
      <c r="EO2" s="2163"/>
      <c r="EP2" s="2163"/>
      <c r="EQ2" s="2163"/>
      <c r="ER2" s="2163"/>
      <c r="ES2" s="2163"/>
      <c r="ET2" s="2163"/>
      <c r="EU2" s="2163"/>
      <c r="EV2" s="2163"/>
      <c r="EW2" s="2163"/>
      <c r="EX2" s="2163"/>
      <c r="EY2" s="2163"/>
      <c r="EZ2" s="2163"/>
      <c r="FA2" s="2163"/>
      <c r="FB2" s="2163"/>
      <c r="FC2" s="2163"/>
      <c r="FD2" s="2163"/>
      <c r="FE2" s="2163"/>
      <c r="FF2" s="2163"/>
      <c r="FG2" s="2163"/>
      <c r="FH2" s="2163"/>
      <c r="FI2" s="2163"/>
      <c r="FJ2" s="2163"/>
      <c r="FK2" s="2163"/>
      <c r="FL2" s="2163"/>
      <c r="FM2" s="2163"/>
      <c r="FN2" s="2163"/>
      <c r="FO2" s="2163"/>
      <c r="FP2" s="2163"/>
      <c r="FQ2" s="2163"/>
      <c r="FR2" s="2163"/>
      <c r="FS2" s="2163"/>
      <c r="FT2" s="2163"/>
      <c r="FU2" s="2163"/>
      <c r="FV2" s="2163"/>
      <c r="FW2" s="2163"/>
      <c r="FX2" s="2163"/>
      <c r="FY2" s="2163"/>
      <c r="FZ2" s="2163"/>
      <c r="GA2" s="2163"/>
      <c r="GB2" s="2163"/>
      <c r="GC2" s="2163"/>
      <c r="GD2" s="2163"/>
      <c r="GE2" s="2163"/>
      <c r="GF2" s="2163"/>
      <c r="GG2" s="2163"/>
      <c r="GH2" s="2163"/>
      <c r="GI2" s="2163"/>
      <c r="GJ2" s="2163"/>
      <c r="GK2" s="2163"/>
      <c r="GL2" s="2163"/>
      <c r="GM2" s="2163"/>
      <c r="GN2" s="2163"/>
      <c r="GO2" s="2163"/>
      <c r="GP2" s="2163"/>
      <c r="GQ2" s="2163"/>
      <c r="GR2" s="2163"/>
      <c r="GS2" s="2163"/>
      <c r="GT2" s="2163"/>
      <c r="GU2" s="2163"/>
      <c r="GV2" s="2163"/>
      <c r="GW2" s="2163"/>
      <c r="GX2" s="2163"/>
      <c r="GY2" s="2163"/>
      <c r="GZ2" s="2163"/>
      <c r="HA2" s="2163"/>
      <c r="HB2" s="2163"/>
      <c r="HC2" s="2163"/>
      <c r="HD2" s="2163"/>
      <c r="HE2" s="2163"/>
      <c r="HF2" s="2163"/>
      <c r="HG2" s="2163"/>
      <c r="HH2" s="2163"/>
      <c r="HI2" s="2163"/>
      <c r="HJ2" s="2163"/>
      <c r="HK2" s="2163"/>
      <c r="HL2" s="2163"/>
      <c r="HM2" s="2163"/>
      <c r="HN2" s="2163"/>
      <c r="HO2" s="2163"/>
      <c r="HP2" s="2163"/>
      <c r="HQ2" s="2163"/>
      <c r="HR2" s="2163"/>
      <c r="HS2" s="2163"/>
      <c r="HT2" s="2163"/>
      <c r="HU2" s="2163"/>
      <c r="HV2" s="2163"/>
      <c r="HW2" s="2163"/>
      <c r="HX2" s="2163"/>
      <c r="HY2" s="2163"/>
      <c r="HZ2" s="2163"/>
      <c r="IA2" s="2163"/>
      <c r="IB2" s="2163"/>
      <c r="IC2" s="2163"/>
      <c r="ID2" s="2163"/>
      <c r="IE2" s="2163"/>
      <c r="IF2" s="2163"/>
      <c r="IG2" s="2163"/>
      <c r="IH2" s="2163"/>
      <c r="II2" s="2163"/>
      <c r="IJ2" s="2163"/>
      <c r="IK2" s="2163"/>
      <c r="IL2" s="2163"/>
      <c r="IM2" s="2163"/>
      <c r="IN2" s="2163"/>
      <c r="IO2" s="2163"/>
      <c r="IP2" s="2163"/>
      <c r="IQ2" s="2163"/>
      <c r="IR2" s="2163"/>
    </row>
    <row r="3" spans="1:252" ht="15.75" x14ac:dyDescent="0.25">
      <c r="A3" s="2157" t="s">
        <v>2456</v>
      </c>
      <c r="B3" s="2158"/>
      <c r="C3" s="2159"/>
      <c r="D3" s="1329"/>
      <c r="E3" s="2163"/>
      <c r="F3" s="2163"/>
      <c r="G3" s="2163"/>
      <c r="H3" s="2163"/>
      <c r="I3" s="2163"/>
      <c r="J3" s="2163"/>
      <c r="K3" s="2163"/>
      <c r="L3" s="2163"/>
      <c r="M3" s="2163"/>
      <c r="N3" s="2163"/>
      <c r="O3" s="2163"/>
      <c r="P3" s="2163"/>
      <c r="Q3" s="2163"/>
      <c r="R3" s="2163"/>
      <c r="S3" s="2163"/>
      <c r="T3" s="2163"/>
      <c r="U3" s="2163"/>
      <c r="V3" s="2163"/>
      <c r="W3" s="2163"/>
      <c r="X3" s="2163"/>
      <c r="Y3" s="2163"/>
      <c r="Z3" s="2163"/>
      <c r="AA3" s="2163"/>
      <c r="AB3" s="2163"/>
      <c r="AC3" s="2163"/>
      <c r="AD3" s="2163"/>
      <c r="AE3" s="2163"/>
      <c r="AF3" s="2163"/>
      <c r="AG3" s="2163"/>
      <c r="AH3" s="2163"/>
      <c r="AI3" s="2163"/>
      <c r="AJ3" s="2163"/>
      <c r="AK3" s="2163"/>
      <c r="AL3" s="2163"/>
      <c r="AM3" s="2163"/>
      <c r="AN3" s="2163"/>
      <c r="AO3" s="2163"/>
      <c r="AP3" s="2163"/>
      <c r="AQ3" s="2163"/>
      <c r="AR3" s="2163"/>
      <c r="AS3" s="2163"/>
      <c r="AT3" s="2163"/>
      <c r="AU3" s="2163"/>
      <c r="AV3" s="2163"/>
      <c r="AW3" s="2163"/>
      <c r="AX3" s="2163"/>
      <c r="AY3" s="2163"/>
      <c r="AZ3" s="2163"/>
      <c r="BA3" s="2163"/>
      <c r="BB3" s="2163"/>
      <c r="BC3" s="2163"/>
      <c r="BD3" s="2163"/>
      <c r="BE3" s="2163"/>
      <c r="BF3" s="2163"/>
      <c r="BG3" s="2163"/>
      <c r="BH3" s="2163"/>
      <c r="BI3" s="2163"/>
      <c r="BJ3" s="2163"/>
      <c r="BK3" s="2163"/>
      <c r="BL3" s="2163"/>
      <c r="BM3" s="2163"/>
      <c r="BN3" s="2163"/>
      <c r="BO3" s="2163"/>
      <c r="BP3" s="2163"/>
      <c r="BQ3" s="2163"/>
      <c r="BR3" s="2163"/>
      <c r="BS3" s="2163"/>
      <c r="BT3" s="2163"/>
      <c r="BU3" s="2163"/>
      <c r="BV3" s="2163"/>
      <c r="BW3" s="2163"/>
      <c r="BX3" s="2163"/>
      <c r="BY3" s="2163"/>
      <c r="BZ3" s="2163"/>
      <c r="CA3" s="2163"/>
      <c r="CB3" s="2163"/>
      <c r="CC3" s="2163"/>
      <c r="CD3" s="2163"/>
      <c r="CE3" s="2163"/>
      <c r="CF3" s="2163"/>
      <c r="CG3" s="2163"/>
      <c r="CH3" s="2163"/>
      <c r="CI3" s="2163"/>
      <c r="CJ3" s="2163"/>
      <c r="CK3" s="2163"/>
      <c r="CL3" s="2163"/>
      <c r="CM3" s="2163"/>
      <c r="CN3" s="2163"/>
      <c r="CO3" s="2163"/>
      <c r="CP3" s="2163"/>
      <c r="CQ3" s="2163"/>
      <c r="CR3" s="2163"/>
      <c r="CS3" s="2163"/>
      <c r="CT3" s="2163"/>
      <c r="CU3" s="2163"/>
      <c r="CV3" s="2163"/>
      <c r="CW3" s="2163"/>
      <c r="CX3" s="2163"/>
      <c r="CY3" s="2163"/>
      <c r="CZ3" s="2163"/>
      <c r="DA3" s="2163"/>
      <c r="DB3" s="2163"/>
      <c r="DC3" s="2163"/>
      <c r="DD3" s="2163"/>
      <c r="DE3" s="2163"/>
      <c r="DF3" s="2163"/>
      <c r="DG3" s="2163"/>
      <c r="DH3" s="2163"/>
      <c r="DI3" s="2163"/>
      <c r="DJ3" s="2163"/>
      <c r="DK3" s="2163"/>
      <c r="DL3" s="2163"/>
      <c r="DM3" s="2163"/>
      <c r="DN3" s="2163"/>
      <c r="DO3" s="2163"/>
      <c r="DP3" s="2163"/>
      <c r="DQ3" s="2163"/>
      <c r="DR3" s="2163"/>
      <c r="DS3" s="2163"/>
      <c r="DT3" s="2163"/>
      <c r="DU3" s="2163"/>
      <c r="DV3" s="2163"/>
      <c r="DW3" s="2163"/>
      <c r="DX3" s="2163"/>
      <c r="DY3" s="2163"/>
      <c r="DZ3" s="2163"/>
      <c r="EA3" s="2163"/>
      <c r="EB3" s="2163"/>
      <c r="EC3" s="2163"/>
      <c r="ED3" s="2163"/>
      <c r="EE3" s="2163"/>
      <c r="EF3" s="2163"/>
      <c r="EG3" s="2163"/>
      <c r="EH3" s="2163"/>
      <c r="EI3" s="2163"/>
      <c r="EJ3" s="2163"/>
      <c r="EK3" s="2163"/>
      <c r="EL3" s="2163"/>
      <c r="EM3" s="2163"/>
      <c r="EN3" s="2163"/>
      <c r="EO3" s="2163"/>
      <c r="EP3" s="2163"/>
      <c r="EQ3" s="2163"/>
      <c r="ER3" s="2163"/>
      <c r="ES3" s="2163"/>
      <c r="ET3" s="2163"/>
      <c r="EU3" s="2163"/>
      <c r="EV3" s="2163"/>
      <c r="EW3" s="2163"/>
      <c r="EX3" s="2163"/>
      <c r="EY3" s="2163"/>
      <c r="EZ3" s="2163"/>
      <c r="FA3" s="2163"/>
      <c r="FB3" s="2163"/>
      <c r="FC3" s="2163"/>
      <c r="FD3" s="2163"/>
      <c r="FE3" s="2163"/>
      <c r="FF3" s="2163"/>
      <c r="FG3" s="2163"/>
      <c r="FH3" s="2163"/>
      <c r="FI3" s="2163"/>
      <c r="FJ3" s="2163"/>
      <c r="FK3" s="2163"/>
      <c r="FL3" s="2163"/>
      <c r="FM3" s="2163"/>
      <c r="FN3" s="2163"/>
      <c r="FO3" s="2163"/>
      <c r="FP3" s="2163"/>
      <c r="FQ3" s="2163"/>
      <c r="FR3" s="2163"/>
      <c r="FS3" s="2163"/>
      <c r="FT3" s="2163"/>
      <c r="FU3" s="2163"/>
      <c r="FV3" s="2163"/>
      <c r="FW3" s="2163"/>
      <c r="FX3" s="2163"/>
      <c r="FY3" s="2163"/>
      <c r="FZ3" s="2163"/>
      <c r="GA3" s="2163"/>
      <c r="GB3" s="2163"/>
      <c r="GC3" s="2163"/>
      <c r="GD3" s="2163"/>
      <c r="GE3" s="2163"/>
      <c r="GF3" s="2163"/>
      <c r="GG3" s="2163"/>
      <c r="GH3" s="2163"/>
      <c r="GI3" s="2163"/>
      <c r="GJ3" s="2163"/>
      <c r="GK3" s="2163"/>
      <c r="GL3" s="2163"/>
      <c r="GM3" s="2163"/>
      <c r="GN3" s="2163"/>
      <c r="GO3" s="2163"/>
      <c r="GP3" s="2163"/>
      <c r="GQ3" s="2163"/>
      <c r="GR3" s="2163"/>
      <c r="GS3" s="2163"/>
      <c r="GT3" s="2163"/>
      <c r="GU3" s="2163"/>
      <c r="GV3" s="2163"/>
      <c r="GW3" s="2163"/>
      <c r="GX3" s="2163"/>
      <c r="GY3" s="2163"/>
      <c r="GZ3" s="2163"/>
      <c r="HA3" s="2163"/>
      <c r="HB3" s="2163"/>
      <c r="HC3" s="2163"/>
      <c r="HD3" s="2163"/>
      <c r="HE3" s="2163"/>
      <c r="HF3" s="2163"/>
      <c r="HG3" s="2163"/>
      <c r="HH3" s="2163"/>
      <c r="HI3" s="2163"/>
      <c r="HJ3" s="2163"/>
      <c r="HK3" s="2163"/>
      <c r="HL3" s="2163"/>
      <c r="HM3" s="2163"/>
      <c r="HN3" s="2163"/>
      <c r="HO3" s="2163"/>
      <c r="HP3" s="2163"/>
      <c r="HQ3" s="2163"/>
      <c r="HR3" s="2163"/>
      <c r="HS3" s="2163"/>
      <c r="HT3" s="2163"/>
      <c r="HU3" s="2163"/>
      <c r="HV3" s="2163"/>
      <c r="HW3" s="2163"/>
      <c r="HX3" s="2163"/>
      <c r="HY3" s="2163"/>
      <c r="HZ3" s="2163"/>
      <c r="IA3" s="2163"/>
      <c r="IB3" s="2163"/>
      <c r="IC3" s="2163"/>
      <c r="ID3" s="2163"/>
      <c r="IE3" s="2163"/>
      <c r="IF3" s="2163"/>
      <c r="IG3" s="2163"/>
      <c r="IH3" s="2163"/>
      <c r="II3" s="2163"/>
      <c r="IJ3" s="2163"/>
      <c r="IK3" s="2163"/>
      <c r="IL3" s="2163"/>
      <c r="IM3" s="2163"/>
      <c r="IN3" s="2163"/>
      <c r="IO3" s="2163"/>
      <c r="IP3" s="2163"/>
      <c r="IQ3" s="2163"/>
      <c r="IR3" s="2163"/>
    </row>
    <row r="4" spans="1:252" ht="15.75" x14ac:dyDescent="0.25">
      <c r="A4" s="2157" t="s">
        <v>1803</v>
      </c>
      <c r="B4" s="2158"/>
      <c r="C4" s="2159"/>
    </row>
    <row r="5" spans="1:252" ht="5.25" customHeight="1" x14ac:dyDescent="0.25">
      <c r="A5" s="1048"/>
      <c r="B5" s="1049"/>
      <c r="C5" s="1050"/>
    </row>
    <row r="6" spans="1:252" x14ac:dyDescent="0.25">
      <c r="A6" s="1031" t="s">
        <v>1804</v>
      </c>
      <c r="B6" s="1032" t="s">
        <v>1805</v>
      </c>
      <c r="C6" s="1035" t="s">
        <v>1806</v>
      </c>
    </row>
    <row r="7" spans="1:252" x14ac:dyDescent="0.25">
      <c r="A7" s="1054" t="s">
        <v>996</v>
      </c>
      <c r="B7" s="1061">
        <v>4902090.9532741997</v>
      </c>
      <c r="C7" s="1062">
        <f t="shared" ref="C7:C24" si="0">B7/$B$25</f>
        <v>0.14861721648603646</v>
      </c>
      <c r="D7" s="1051"/>
      <c r="H7" s="1178"/>
      <c r="I7" s="1291"/>
    </row>
    <row r="8" spans="1:252" x14ac:dyDescent="0.25">
      <c r="A8" s="1054" t="s">
        <v>1047</v>
      </c>
      <c r="B8" s="1061">
        <v>239801.57765200004</v>
      </c>
      <c r="C8" s="1062">
        <f t="shared" si="0"/>
        <v>7.2700901144636346E-3</v>
      </c>
      <c r="D8" s="1051"/>
      <c r="H8" s="1178"/>
      <c r="I8" s="1291"/>
    </row>
    <row r="9" spans="1:252" x14ac:dyDescent="0.25">
      <c r="A9" s="1054" t="s">
        <v>997</v>
      </c>
      <c r="B9" s="1061">
        <v>791810.53349720011</v>
      </c>
      <c r="C9" s="1062">
        <f t="shared" si="0"/>
        <v>2.4005404753675352E-2</v>
      </c>
      <c r="D9" s="1051"/>
      <c r="H9" s="1178"/>
      <c r="I9" s="1291"/>
    </row>
    <row r="10" spans="1:252" x14ac:dyDescent="0.25">
      <c r="A10" s="1054" t="s">
        <v>2057</v>
      </c>
      <c r="B10" s="1061">
        <v>1208109.0251523999</v>
      </c>
      <c r="C10" s="1062">
        <f t="shared" si="0"/>
        <v>3.6626370714294199E-2</v>
      </c>
      <c r="D10" s="1051"/>
      <c r="H10" s="1178"/>
      <c r="I10" s="1291"/>
    </row>
    <row r="11" spans="1:252" x14ac:dyDescent="0.25">
      <c r="A11" s="1054" t="s">
        <v>998</v>
      </c>
      <c r="B11" s="1061">
        <v>1137965.7311582</v>
      </c>
      <c r="C11" s="1062">
        <f t="shared" si="0"/>
        <v>3.4499828957328844E-2</v>
      </c>
      <c r="D11" s="1051"/>
      <c r="H11" s="1178"/>
      <c r="I11" s="1291"/>
    </row>
    <row r="12" spans="1:252" x14ac:dyDescent="0.25">
      <c r="A12" s="1054" t="s">
        <v>999</v>
      </c>
      <c r="B12" s="1061">
        <v>14751.234027600001</v>
      </c>
      <c r="C12" s="1062">
        <f t="shared" si="0"/>
        <v>4.4721474199734028E-4</v>
      </c>
      <c r="D12" s="1051"/>
      <c r="H12" s="1178"/>
      <c r="I12" s="1291"/>
    </row>
    <row r="13" spans="1:252" ht="25.5" x14ac:dyDescent="0.25">
      <c r="A13" s="1063" t="s">
        <v>1810</v>
      </c>
      <c r="B13" s="1061">
        <v>252.94720219999999</v>
      </c>
      <c r="C13" s="1062">
        <f t="shared" si="0"/>
        <v>7.668627421893513E-6</v>
      </c>
      <c r="D13" s="1051"/>
      <c r="H13" s="1178"/>
      <c r="I13" s="1291"/>
    </row>
    <row r="14" spans="1:252" x14ac:dyDescent="0.25">
      <c r="A14" s="1063" t="s">
        <v>42</v>
      </c>
      <c r="B14" s="1061">
        <v>8974.9851967999984</v>
      </c>
      <c r="C14" s="1062">
        <f t="shared" si="0"/>
        <v>2.7209558750861259E-4</v>
      </c>
      <c r="D14" s="1051"/>
      <c r="H14" s="1178"/>
      <c r="I14" s="1291"/>
    </row>
    <row r="15" spans="1:252" ht="17.25" customHeight="1" x14ac:dyDescent="0.25">
      <c r="A15" s="1063" t="s">
        <v>640</v>
      </c>
      <c r="B15" s="1061">
        <v>918153.97384900006</v>
      </c>
      <c r="C15" s="1062">
        <f t="shared" si="0"/>
        <v>2.7835772367277606E-2</v>
      </c>
      <c r="D15" s="1051"/>
      <c r="H15" s="1178"/>
      <c r="I15" s="1291"/>
    </row>
    <row r="16" spans="1:252" x14ac:dyDescent="0.25">
      <c r="A16" s="1063" t="s">
        <v>1895</v>
      </c>
      <c r="B16" s="1061">
        <v>47814.102656600007</v>
      </c>
      <c r="C16" s="1062">
        <f t="shared" si="0"/>
        <v>1.4495852715370903E-3</v>
      </c>
      <c r="D16" s="1051"/>
      <c r="H16" s="1178"/>
      <c r="I16" s="1291"/>
    </row>
    <row r="17" spans="1:11" x14ac:dyDescent="0.25">
      <c r="A17" s="1063" t="s">
        <v>1807</v>
      </c>
      <c r="B17" s="1061">
        <v>2787528.9262758</v>
      </c>
      <c r="C17" s="1062">
        <f t="shared" si="0"/>
        <v>8.4509813025953215E-2</v>
      </c>
      <c r="D17" s="1051"/>
      <c r="H17" s="1178"/>
      <c r="I17" s="1291"/>
    </row>
    <row r="18" spans="1:11" x14ac:dyDescent="0.25">
      <c r="A18" s="1063" t="s">
        <v>643</v>
      </c>
      <c r="B18" s="1061">
        <v>61164.284309800001</v>
      </c>
      <c r="C18" s="1062">
        <f t="shared" si="0"/>
        <v>1.8543241586351233E-3</v>
      </c>
      <c r="D18" s="1051"/>
      <c r="H18" s="1178"/>
      <c r="I18" s="1291"/>
    </row>
    <row r="19" spans="1:11" x14ac:dyDescent="0.25">
      <c r="A19" s="1054" t="s">
        <v>1000</v>
      </c>
      <c r="B19" s="1061">
        <v>14008436.338815801</v>
      </c>
      <c r="C19" s="1062">
        <f t="shared" si="0"/>
        <v>0.42469526490652132</v>
      </c>
      <c r="D19" s="1051"/>
      <c r="H19" s="1178"/>
      <c r="I19" s="1291"/>
    </row>
    <row r="20" spans="1:11" x14ac:dyDescent="0.25">
      <c r="A20" s="1054" t="s">
        <v>1865</v>
      </c>
      <c r="B20" s="1061">
        <v>48003.792632600002</v>
      </c>
      <c r="C20" s="1062">
        <f t="shared" si="0"/>
        <v>1.4553361228568915E-3</v>
      </c>
      <c r="D20" s="1051"/>
      <c r="H20" s="1178"/>
      <c r="I20" s="1291"/>
    </row>
    <row r="21" spans="1:11" x14ac:dyDescent="0.25">
      <c r="A21" s="1054" t="s">
        <v>1005</v>
      </c>
      <c r="B21" s="1061">
        <v>6210197.7249493999</v>
      </c>
      <c r="C21" s="1062">
        <f t="shared" si="0"/>
        <v>0.18827522959227133</v>
      </c>
      <c r="D21" s="1051"/>
      <c r="H21" s="1178"/>
      <c r="I21" s="1291"/>
    </row>
    <row r="22" spans="1:11" x14ac:dyDescent="0.25">
      <c r="A22" s="1054" t="s">
        <v>1001</v>
      </c>
      <c r="B22" s="1061">
        <v>233658.09635140002</v>
      </c>
      <c r="C22" s="1062">
        <f t="shared" si="0"/>
        <v>7.0838375338542602E-3</v>
      </c>
      <c r="D22" s="1051"/>
      <c r="H22" s="1178"/>
      <c r="I22" s="1291"/>
    </row>
    <row r="23" spans="1:11" x14ac:dyDescent="0.25">
      <c r="A23" s="1054" t="s">
        <v>1002</v>
      </c>
      <c r="B23" s="1061">
        <v>83927.972886799995</v>
      </c>
      <c r="C23" s="1062">
        <f t="shared" si="0"/>
        <v>2.5444533434086339E-3</v>
      </c>
      <c r="D23" s="1051"/>
      <c r="H23" s="1178"/>
      <c r="I23" s="1291"/>
    </row>
    <row r="24" spans="1:11" ht="15.75" thickBot="1" x14ac:dyDescent="0.3">
      <c r="A24" s="1054" t="s">
        <v>1808</v>
      </c>
      <c r="B24" s="1061">
        <v>282035.27679460001</v>
      </c>
      <c r="C24" s="1062">
        <f t="shared" si="0"/>
        <v>8.5504936949581199E-3</v>
      </c>
      <c r="D24" s="1051"/>
      <c r="H24" s="1178"/>
      <c r="I24" s="1291"/>
    </row>
    <row r="25" spans="1:11" ht="15.75" customHeight="1" thickBot="1" x14ac:dyDescent="0.3">
      <c r="A25" s="1041" t="s">
        <v>799</v>
      </c>
      <c r="B25" s="1064">
        <f>SUM(B7:B24)</f>
        <v>32984677.476682402</v>
      </c>
      <c r="C25" s="1065">
        <f>SUM(C7:C24)</f>
        <v>0.99999999999999989</v>
      </c>
      <c r="I25" s="1291"/>
    </row>
    <row r="26" spans="1:11" ht="5.25" customHeight="1" x14ac:dyDescent="0.25">
      <c r="A26" s="1043"/>
      <c r="B26" s="1043"/>
      <c r="C26" s="1043"/>
    </row>
    <row r="27" spans="1:11" x14ac:dyDescent="0.25">
      <c r="A27" s="1330" t="s">
        <v>2054</v>
      </c>
    </row>
    <row r="28" spans="1:11" x14ac:dyDescent="0.25">
      <c r="A28" s="1330" t="s">
        <v>2055</v>
      </c>
    </row>
    <row r="29" spans="1:11" x14ac:dyDescent="0.25">
      <c r="A29" s="1331" t="s">
        <v>2056</v>
      </c>
      <c r="B29" s="1059"/>
      <c r="C29" s="1059"/>
      <c r="D29" s="1059"/>
      <c r="E29" s="1059"/>
      <c r="F29" s="1059"/>
      <c r="G29" s="1059"/>
      <c r="H29" s="1059"/>
      <c r="I29" s="1059"/>
      <c r="J29" s="1059"/>
      <c r="K29" s="1053"/>
    </row>
  </sheetData>
  <mergeCells count="128">
    <mergeCell ref="U2:X2"/>
    <mergeCell ref="Y2:AB2"/>
    <mergeCell ref="AC2:AF2"/>
    <mergeCell ref="AG2:AJ2"/>
    <mergeCell ref="AK2:AN2"/>
    <mergeCell ref="AO2:AR2"/>
    <mergeCell ref="A1:C1"/>
    <mergeCell ref="A2:C2"/>
    <mergeCell ref="E2:H2"/>
    <mergeCell ref="I2:L2"/>
    <mergeCell ref="M2:P2"/>
    <mergeCell ref="Q2:T2"/>
    <mergeCell ref="BQ2:BT2"/>
    <mergeCell ref="BU2:BX2"/>
    <mergeCell ref="BY2:CB2"/>
    <mergeCell ref="CC2:CF2"/>
    <mergeCell ref="CG2:CJ2"/>
    <mergeCell ref="CK2:CN2"/>
    <mergeCell ref="AS2:AV2"/>
    <mergeCell ref="AW2:AZ2"/>
    <mergeCell ref="BA2:BD2"/>
    <mergeCell ref="BE2:BH2"/>
    <mergeCell ref="BI2:BL2"/>
    <mergeCell ref="BM2:BP2"/>
    <mergeCell ref="DM2:DP2"/>
    <mergeCell ref="DQ2:DT2"/>
    <mergeCell ref="DU2:DX2"/>
    <mergeCell ref="DY2:EB2"/>
    <mergeCell ref="EC2:EF2"/>
    <mergeCell ref="EG2:EJ2"/>
    <mergeCell ref="CO2:CR2"/>
    <mergeCell ref="CS2:CV2"/>
    <mergeCell ref="CW2:CZ2"/>
    <mergeCell ref="DA2:DD2"/>
    <mergeCell ref="DE2:DH2"/>
    <mergeCell ref="DI2:DL2"/>
    <mergeCell ref="FQ2:FT2"/>
    <mergeCell ref="FU2:FX2"/>
    <mergeCell ref="FY2:GB2"/>
    <mergeCell ref="GC2:GF2"/>
    <mergeCell ref="EK2:EN2"/>
    <mergeCell ref="EO2:ER2"/>
    <mergeCell ref="ES2:EV2"/>
    <mergeCell ref="EW2:EZ2"/>
    <mergeCell ref="FA2:FD2"/>
    <mergeCell ref="FE2:FH2"/>
    <mergeCell ref="IC2:IF2"/>
    <mergeCell ref="IG2:IJ2"/>
    <mergeCell ref="IK2:IN2"/>
    <mergeCell ref="IO2:IR2"/>
    <mergeCell ref="A3:C3"/>
    <mergeCell ref="E3:H3"/>
    <mergeCell ref="I3:L3"/>
    <mergeCell ref="M3:P3"/>
    <mergeCell ref="Q3:T3"/>
    <mergeCell ref="U3:X3"/>
    <mergeCell ref="HE2:HH2"/>
    <mergeCell ref="HI2:HL2"/>
    <mergeCell ref="HM2:HP2"/>
    <mergeCell ref="HQ2:HT2"/>
    <mergeCell ref="HU2:HX2"/>
    <mergeCell ref="HY2:IB2"/>
    <mergeCell ref="GG2:GJ2"/>
    <mergeCell ref="GK2:GN2"/>
    <mergeCell ref="GO2:GR2"/>
    <mergeCell ref="GS2:GV2"/>
    <mergeCell ref="GW2:GZ2"/>
    <mergeCell ref="HA2:HD2"/>
    <mergeCell ref="FI2:FL2"/>
    <mergeCell ref="FM2:FP2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IG3:IJ3"/>
    <mergeCell ref="IK3:IN3"/>
    <mergeCell ref="IO3:IR3"/>
    <mergeCell ref="A4:C4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71"/>
  <sheetViews>
    <sheetView showGridLines="0" topLeftCell="A19" workbookViewId="0">
      <selection activeCell="A43" sqref="A43"/>
    </sheetView>
  </sheetViews>
  <sheetFormatPr defaultColWidth="9.140625" defaultRowHeight="12.75" x14ac:dyDescent="0.2"/>
  <cols>
    <col min="1" max="1" width="76" style="1" customWidth="1"/>
    <col min="2" max="2" width="11" style="1" customWidth="1"/>
    <col min="3" max="3" width="12.7109375" style="1" bestFit="1" customWidth="1"/>
    <col min="4" max="4" width="9.140625" style="1"/>
    <col min="5" max="5" width="34.5703125" style="1" customWidth="1"/>
    <col min="6" max="6" width="76.85546875" style="1" bestFit="1" customWidth="1"/>
    <col min="7" max="16384" width="9.140625" style="1"/>
  </cols>
  <sheetData>
    <row r="1" spans="1:7" ht="19.5" customHeight="1" x14ac:dyDescent="0.25">
      <c r="A1" s="1906" t="s">
        <v>720</v>
      </c>
      <c r="B1" s="1906"/>
    </row>
    <row r="2" spans="1:7" ht="15.75" x14ac:dyDescent="0.25">
      <c r="A2" s="1907" t="s">
        <v>2456</v>
      </c>
      <c r="B2" s="1907"/>
    </row>
    <row r="3" spans="1:7" ht="15.75" x14ac:dyDescent="0.25">
      <c r="A3" s="1906" t="s">
        <v>630</v>
      </c>
      <c r="B3" s="1906"/>
    </row>
    <row r="4" spans="1:7" ht="6.75" customHeight="1" x14ac:dyDescent="0.2">
      <c r="A4" s="512"/>
      <c r="B4" s="513"/>
    </row>
    <row r="5" spans="1:7" x14ac:dyDescent="0.2">
      <c r="A5" s="514" t="s">
        <v>623</v>
      </c>
      <c r="B5" s="515">
        <f>SUM(B6:B18)</f>
        <v>73174.117540000007</v>
      </c>
      <c r="C5" s="2"/>
      <c r="D5" s="516"/>
      <c r="F5" s="517"/>
      <c r="G5" s="518"/>
    </row>
    <row r="6" spans="1:7" x14ac:dyDescent="0.2">
      <c r="A6" s="457" t="s">
        <v>722</v>
      </c>
      <c r="B6" s="519">
        <v>1594.0105799999999</v>
      </c>
      <c r="F6" s="520"/>
      <c r="G6" s="518"/>
    </row>
    <row r="7" spans="1:7" ht="25.5" x14ac:dyDescent="0.2">
      <c r="A7" s="457" t="s">
        <v>723</v>
      </c>
      <c r="B7" s="519">
        <v>0</v>
      </c>
      <c r="F7" s="520"/>
      <c r="G7" s="518"/>
    </row>
    <row r="8" spans="1:7" x14ac:dyDescent="0.2">
      <c r="A8" s="457" t="s">
        <v>724</v>
      </c>
      <c r="B8" s="519">
        <v>0</v>
      </c>
      <c r="F8" s="520"/>
      <c r="G8" s="518"/>
    </row>
    <row r="9" spans="1:7" ht="15" customHeight="1" x14ac:dyDescent="0.2">
      <c r="A9" s="457" t="s">
        <v>725</v>
      </c>
      <c r="B9" s="519">
        <v>20082.304749999999</v>
      </c>
      <c r="F9" s="520"/>
      <c r="G9" s="518"/>
    </row>
    <row r="10" spans="1:7" x14ac:dyDescent="0.2">
      <c r="A10" s="457" t="s">
        <v>726</v>
      </c>
      <c r="B10" s="519">
        <v>651.81691000000001</v>
      </c>
      <c r="F10" s="520"/>
      <c r="G10" s="518"/>
    </row>
    <row r="11" spans="1:7" x14ac:dyDescent="0.2">
      <c r="A11" s="457" t="s">
        <v>727</v>
      </c>
      <c r="B11" s="519">
        <v>155.48240999999999</v>
      </c>
      <c r="F11" s="520"/>
      <c r="G11" s="518"/>
    </row>
    <row r="12" spans="1:7" x14ac:dyDescent="0.2">
      <c r="A12" s="457" t="s">
        <v>728</v>
      </c>
      <c r="B12" s="519">
        <v>1064.43157</v>
      </c>
      <c r="F12" s="520"/>
      <c r="G12" s="518"/>
    </row>
    <row r="13" spans="1:7" x14ac:dyDescent="0.2">
      <c r="A13" s="457" t="s">
        <v>729</v>
      </c>
      <c r="B13" s="519">
        <v>0</v>
      </c>
      <c r="F13" s="520"/>
      <c r="G13" s="518"/>
    </row>
    <row r="14" spans="1:7" x14ac:dyDescent="0.2">
      <c r="A14" s="457" t="s">
        <v>730</v>
      </c>
      <c r="B14" s="519">
        <v>29135.652170000001</v>
      </c>
      <c r="F14" s="520"/>
      <c r="G14" s="518"/>
    </row>
    <row r="15" spans="1:7" x14ac:dyDescent="0.2">
      <c r="A15" s="457" t="s">
        <v>731</v>
      </c>
      <c r="B15" s="519">
        <v>0</v>
      </c>
      <c r="F15" s="520"/>
      <c r="G15" s="518"/>
    </row>
    <row r="16" spans="1:7" x14ac:dyDescent="0.2">
      <c r="A16" s="457" t="s">
        <v>732</v>
      </c>
      <c r="B16" s="519">
        <v>19664.940579999999</v>
      </c>
      <c r="F16" s="520"/>
      <c r="G16" s="518"/>
    </row>
    <row r="17" spans="1:7" x14ac:dyDescent="0.2">
      <c r="A17" s="457" t="s">
        <v>733</v>
      </c>
      <c r="B17" s="519">
        <v>599.81353999999999</v>
      </c>
      <c r="F17" s="520"/>
      <c r="G17" s="518"/>
    </row>
    <row r="18" spans="1:7" x14ac:dyDescent="0.2">
      <c r="A18" s="457" t="s">
        <v>734</v>
      </c>
      <c r="B18" s="519">
        <v>225.66503</v>
      </c>
      <c r="F18" s="520"/>
      <c r="G18" s="518"/>
    </row>
    <row r="19" spans="1:7" x14ac:dyDescent="0.2">
      <c r="A19" s="77" t="s">
        <v>626</v>
      </c>
      <c r="B19" s="521">
        <v>0</v>
      </c>
      <c r="F19" s="522"/>
      <c r="G19" s="523"/>
    </row>
    <row r="20" spans="1:7" x14ac:dyDescent="0.2">
      <c r="A20" s="524" t="s">
        <v>774</v>
      </c>
      <c r="B20" s="521">
        <v>93111.20925</v>
      </c>
      <c r="F20" s="525"/>
      <c r="G20" s="518"/>
    </row>
    <row r="21" spans="1:7" x14ac:dyDescent="0.2">
      <c r="A21" s="524"/>
      <c r="B21" s="526"/>
    </row>
    <row r="22" spans="1:7" x14ac:dyDescent="0.2">
      <c r="A22" s="514" t="s">
        <v>624</v>
      </c>
      <c r="B22" s="515">
        <f>SUM(B23:B32)</f>
        <v>13887.627280000001</v>
      </c>
    </row>
    <row r="23" spans="1:7" x14ac:dyDescent="0.2">
      <c r="A23" s="457" t="s">
        <v>736</v>
      </c>
      <c r="B23" s="1704">
        <v>0</v>
      </c>
    </row>
    <row r="24" spans="1:7" x14ac:dyDescent="0.2">
      <c r="A24" s="457" t="s">
        <v>737</v>
      </c>
      <c r="B24" s="1704">
        <v>0</v>
      </c>
    </row>
    <row r="25" spans="1:7" x14ac:dyDescent="0.2">
      <c r="A25" s="457" t="s">
        <v>738</v>
      </c>
      <c r="B25" s="1704">
        <v>7590.9047399999999</v>
      </c>
    </row>
    <row r="26" spans="1:7" x14ac:dyDescent="0.2">
      <c r="A26" s="457" t="s">
        <v>739</v>
      </c>
      <c r="B26" s="1704">
        <v>961.15008999999998</v>
      </c>
    </row>
    <row r="27" spans="1:7" x14ac:dyDescent="0.2">
      <c r="A27" s="457" t="s">
        <v>740</v>
      </c>
      <c r="B27" s="1704">
        <v>2496.76271</v>
      </c>
    </row>
    <row r="28" spans="1:7" x14ac:dyDescent="0.2">
      <c r="A28" s="457" t="s">
        <v>741</v>
      </c>
      <c r="B28" s="1704">
        <v>2777.4958799999999</v>
      </c>
    </row>
    <row r="29" spans="1:7" x14ac:dyDescent="0.2">
      <c r="A29" s="457" t="s">
        <v>742</v>
      </c>
      <c r="B29" s="1704">
        <v>0</v>
      </c>
    </row>
    <row r="30" spans="1:7" x14ac:dyDescent="0.2">
      <c r="A30" s="457" t="s">
        <v>743</v>
      </c>
      <c r="B30" s="1704">
        <v>0</v>
      </c>
    </row>
    <row r="31" spans="1:7" x14ac:dyDescent="0.2">
      <c r="A31" s="457" t="s">
        <v>744</v>
      </c>
      <c r="B31" s="1704">
        <v>61.313859999999998</v>
      </c>
    </row>
    <row r="32" spans="1:7" x14ac:dyDescent="0.2">
      <c r="A32" s="457" t="s">
        <v>745</v>
      </c>
      <c r="B32" s="1704">
        <v>0</v>
      </c>
    </row>
    <row r="33" spans="1:6" x14ac:dyDescent="0.2">
      <c r="A33" s="457"/>
      <c r="B33" s="519"/>
    </row>
    <row r="34" spans="1:6" x14ac:dyDescent="0.2">
      <c r="A34" s="514" t="s">
        <v>747</v>
      </c>
      <c r="B34" s="515">
        <f>SUM(B35:B40)</f>
        <v>59286.490259999999</v>
      </c>
      <c r="C34" s="516"/>
    </row>
    <row r="35" spans="1:6" x14ac:dyDescent="0.2">
      <c r="A35" s="457" t="s">
        <v>748</v>
      </c>
      <c r="B35" s="1706">
        <v>48995.199999999997</v>
      </c>
      <c r="C35" s="516"/>
      <c r="E35" s="520"/>
      <c r="F35" s="518"/>
    </row>
    <row r="36" spans="1:6" x14ac:dyDescent="0.2">
      <c r="A36" s="457" t="s">
        <v>749</v>
      </c>
      <c r="B36" s="1706">
        <v>0</v>
      </c>
      <c r="E36" s="520"/>
      <c r="F36" s="518"/>
    </row>
    <row r="37" spans="1:6" x14ac:dyDescent="0.2">
      <c r="A37" s="457" t="s">
        <v>750</v>
      </c>
      <c r="B37" s="1706">
        <v>2990.8209000000002</v>
      </c>
      <c r="E37" s="520"/>
      <c r="F37" s="518"/>
    </row>
    <row r="38" spans="1:6" x14ac:dyDescent="0.2">
      <c r="A38" s="457" t="s">
        <v>2294</v>
      </c>
      <c r="B38" s="1706">
        <v>7300.4693600000001</v>
      </c>
      <c r="E38" s="520"/>
      <c r="F38" s="518"/>
    </row>
    <row r="39" spans="1:6" x14ac:dyDescent="0.2">
      <c r="A39" s="457" t="s">
        <v>2295</v>
      </c>
      <c r="B39" s="1706">
        <v>0</v>
      </c>
      <c r="E39" s="520"/>
      <c r="F39" s="518"/>
    </row>
    <row r="40" spans="1:6" x14ac:dyDescent="0.2">
      <c r="A40" s="457" t="s">
        <v>2296</v>
      </c>
      <c r="B40" s="1706">
        <v>0</v>
      </c>
    </row>
    <row r="41" spans="1:6" x14ac:dyDescent="0.2">
      <c r="A41" s="524" t="s">
        <v>625</v>
      </c>
      <c r="B41" s="527">
        <f>+B22+B34</f>
        <v>73174.117540000007</v>
      </c>
      <c r="C41" s="528"/>
    </row>
    <row r="42" spans="1:6" x14ac:dyDescent="0.2">
      <c r="A42" s="524" t="s">
        <v>753</v>
      </c>
      <c r="B42" s="521">
        <v>0</v>
      </c>
    </row>
    <row r="43" spans="1:6" x14ac:dyDescent="0.2">
      <c r="A43" s="524" t="s">
        <v>754</v>
      </c>
      <c r="B43" s="521">
        <v>93111.20925</v>
      </c>
    </row>
    <row r="44" spans="1:6" ht="3.75" customHeight="1" x14ac:dyDescent="0.2">
      <c r="A44" s="529"/>
      <c r="B44" s="530"/>
    </row>
    <row r="45" spans="1:6" x14ac:dyDescent="0.2">
      <c r="A45" s="520"/>
      <c r="B45" s="531"/>
    </row>
    <row r="46" spans="1:6" x14ac:dyDescent="0.2">
      <c r="A46" s="532"/>
    </row>
    <row r="47" spans="1:6" x14ac:dyDescent="0.2">
      <c r="A47" s="532"/>
    </row>
    <row r="48" spans="1:6" ht="15.75" x14ac:dyDescent="0.25">
      <c r="A48" s="1906" t="s">
        <v>755</v>
      </c>
      <c r="B48" s="1906"/>
    </row>
    <row r="49" spans="1:2" ht="15.75" x14ac:dyDescent="0.25">
      <c r="A49" s="1907" t="s">
        <v>2456</v>
      </c>
      <c r="B49" s="1907"/>
    </row>
    <row r="50" spans="1:2" ht="15.75" x14ac:dyDescent="0.25">
      <c r="A50" s="1906" t="s">
        <v>630</v>
      </c>
      <c r="B50" s="1906"/>
    </row>
    <row r="51" spans="1:2" x14ac:dyDescent="0.2">
      <c r="A51" s="533" t="s">
        <v>628</v>
      </c>
      <c r="B51" s="519">
        <v>17155.9967</v>
      </c>
    </row>
    <row r="52" spans="1:2" x14ac:dyDescent="0.2">
      <c r="A52" s="533" t="s">
        <v>758</v>
      </c>
      <c r="B52" s="519">
        <v>535.31795</v>
      </c>
    </row>
    <row r="53" spans="1:2" x14ac:dyDescent="0.2">
      <c r="A53" s="514" t="s">
        <v>657</v>
      </c>
      <c r="B53" s="515">
        <f>+B51-B52</f>
        <v>16620.678749999999</v>
      </c>
    </row>
    <row r="54" spans="1:2" x14ac:dyDescent="0.2">
      <c r="A54" s="533" t="s">
        <v>756</v>
      </c>
      <c r="B54" s="519">
        <v>10238.986419999999</v>
      </c>
    </row>
    <row r="55" spans="1:2" x14ac:dyDescent="0.2">
      <c r="A55" s="533" t="s">
        <v>778</v>
      </c>
      <c r="B55" s="519">
        <v>0</v>
      </c>
    </row>
    <row r="56" spans="1:2" x14ac:dyDescent="0.2">
      <c r="A56" s="514" t="s">
        <v>658</v>
      </c>
      <c r="B56" s="515">
        <f>+B53+B54-B55</f>
        <v>26859.66517</v>
      </c>
    </row>
    <row r="57" spans="1:2" x14ac:dyDescent="0.2">
      <c r="A57" s="533" t="s">
        <v>777</v>
      </c>
      <c r="B57" s="519">
        <v>36.304250000000003</v>
      </c>
    </row>
    <row r="58" spans="1:2" x14ac:dyDescent="0.2">
      <c r="A58" s="533" t="s">
        <v>868</v>
      </c>
      <c r="B58" s="519">
        <v>818.41714999999999</v>
      </c>
    </row>
    <row r="59" spans="1:2" x14ac:dyDescent="0.2">
      <c r="A59" s="514" t="s">
        <v>908</v>
      </c>
      <c r="B59" s="515">
        <f>+B56+B57-B58</f>
        <v>26077.55227</v>
      </c>
    </row>
    <row r="60" spans="1:2" x14ac:dyDescent="0.2">
      <c r="A60" s="533" t="s">
        <v>869</v>
      </c>
      <c r="B60" s="519">
        <v>21175.623</v>
      </c>
    </row>
    <row r="61" spans="1:2" x14ac:dyDescent="0.2">
      <c r="A61" s="514" t="s">
        <v>656</v>
      </c>
      <c r="B61" s="515">
        <f>+B59-B60</f>
        <v>4901.9292700000005</v>
      </c>
    </row>
    <row r="62" spans="1:2" x14ac:dyDescent="0.2">
      <c r="A62" s="533" t="s">
        <v>629</v>
      </c>
      <c r="B62" s="519">
        <v>2275.6932200000001</v>
      </c>
    </row>
    <row r="63" spans="1:2" x14ac:dyDescent="0.2">
      <c r="A63" s="533" t="s">
        <v>759</v>
      </c>
      <c r="B63" s="519">
        <v>601.91309999999999</v>
      </c>
    </row>
    <row r="64" spans="1:2" x14ac:dyDescent="0.2">
      <c r="A64" s="514" t="s">
        <v>870</v>
      </c>
      <c r="B64" s="515">
        <f>+B61+B62-B63</f>
        <v>6575.7093900000009</v>
      </c>
    </row>
    <row r="65" spans="1:3" ht="25.5" x14ac:dyDescent="0.2">
      <c r="A65" s="533" t="s">
        <v>757</v>
      </c>
      <c r="B65" s="519">
        <v>32.869300000000003</v>
      </c>
    </row>
    <row r="66" spans="1:3" ht="25.5" x14ac:dyDescent="0.2">
      <c r="A66" s="533" t="s">
        <v>760</v>
      </c>
      <c r="B66" s="519">
        <v>119.00148</v>
      </c>
    </row>
    <row r="67" spans="1:3" x14ac:dyDescent="0.2">
      <c r="A67" s="514" t="s">
        <v>871</v>
      </c>
      <c r="B67" s="515">
        <f>+B64+B65-B66</f>
        <v>6489.5772100000013</v>
      </c>
    </row>
    <row r="68" spans="1:3" x14ac:dyDescent="0.2">
      <c r="A68" s="533" t="s">
        <v>779</v>
      </c>
      <c r="B68" s="1314">
        <v>0</v>
      </c>
    </row>
    <row r="69" spans="1:3" x14ac:dyDescent="0.2">
      <c r="A69" s="514" t="s">
        <v>909</v>
      </c>
      <c r="B69" s="515">
        <f>+B67</f>
        <v>6489.5772100000013</v>
      </c>
    </row>
    <row r="70" spans="1:3" ht="5.25" customHeight="1" x14ac:dyDescent="0.2">
      <c r="A70" s="534"/>
      <c r="B70" s="534"/>
      <c r="C70" s="535"/>
    </row>
    <row r="71" spans="1:3" x14ac:dyDescent="0.2">
      <c r="A71" s="536"/>
      <c r="B71" s="531"/>
    </row>
  </sheetData>
  <mergeCells count="6">
    <mergeCell ref="A50:B50"/>
    <mergeCell ref="A1:B1"/>
    <mergeCell ref="A2:B2"/>
    <mergeCell ref="A3:B3"/>
    <mergeCell ref="A48:B48"/>
    <mergeCell ref="A49:B49"/>
  </mergeCells>
  <conditionalFormatting sqref="A69">
    <cfRule type="cellIs" dxfId="26" priority="4" stopIfTrue="1" operator="equal">
      <formula>0</formula>
    </cfRule>
  </conditionalFormatting>
  <conditionalFormatting sqref="A34">
    <cfRule type="cellIs" dxfId="25" priority="1" stopIfTrue="1" operator="equal">
      <formula>0</formula>
    </cfRule>
  </conditionalFormatting>
  <conditionalFormatting sqref="A53">
    <cfRule type="cellIs" dxfId="24" priority="10" stopIfTrue="1" operator="equal">
      <formula>0</formula>
    </cfRule>
  </conditionalFormatting>
  <conditionalFormatting sqref="A56">
    <cfRule type="cellIs" dxfId="23" priority="9" stopIfTrue="1" operator="equal">
      <formula>0</formula>
    </cfRule>
  </conditionalFormatting>
  <conditionalFormatting sqref="A59">
    <cfRule type="cellIs" dxfId="22" priority="8" stopIfTrue="1" operator="equal">
      <formula>0</formula>
    </cfRule>
  </conditionalFormatting>
  <conditionalFormatting sqref="A61">
    <cfRule type="cellIs" dxfId="21" priority="7" stopIfTrue="1" operator="equal">
      <formula>0</formula>
    </cfRule>
  </conditionalFormatting>
  <conditionalFormatting sqref="A64">
    <cfRule type="cellIs" dxfId="20" priority="6" stopIfTrue="1" operator="equal">
      <formula>0</formula>
    </cfRule>
  </conditionalFormatting>
  <conditionalFormatting sqref="A67">
    <cfRule type="cellIs" dxfId="19" priority="5" stopIfTrue="1" operator="equal">
      <formula>0</formula>
    </cfRule>
  </conditionalFormatting>
  <conditionalFormatting sqref="A5">
    <cfRule type="cellIs" dxfId="18" priority="3" stopIfTrue="1" operator="equal">
      <formula>0</formula>
    </cfRule>
  </conditionalFormatting>
  <conditionalFormatting sqref="A22">
    <cfRule type="cellIs" dxfId="1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85"/>
  <sheetViews>
    <sheetView showGridLines="0" topLeftCell="A28" zoomScale="85" zoomScaleNormal="85" workbookViewId="0">
      <selection activeCell="A58" sqref="A58:Q58"/>
    </sheetView>
  </sheetViews>
  <sheetFormatPr defaultColWidth="9.140625" defaultRowHeight="15" x14ac:dyDescent="0.25"/>
  <cols>
    <col min="1" max="1" width="8.140625" style="51" bestFit="1" customWidth="1"/>
    <col min="2" max="2" width="58.7109375" style="51" customWidth="1"/>
    <col min="3" max="3" width="17.85546875" style="51" customWidth="1"/>
    <col min="4" max="4" width="17" style="51" customWidth="1"/>
    <col min="5" max="5" width="17.28515625" style="51" customWidth="1"/>
    <col min="6" max="6" width="16.5703125" style="51" customWidth="1"/>
    <col min="7" max="7" width="16" style="51" customWidth="1"/>
    <col min="8" max="8" width="16.85546875" style="51" customWidth="1"/>
    <col min="9" max="9" width="16.7109375" style="51" bestFit="1" customWidth="1"/>
    <col min="10" max="10" width="14.7109375" style="51" customWidth="1"/>
    <col min="11" max="12" width="16.7109375" style="51" bestFit="1" customWidth="1"/>
    <col min="13" max="16" width="14.7109375" style="51" customWidth="1"/>
    <col min="17" max="17" width="19.42578125" style="51" bestFit="1" customWidth="1"/>
    <col min="18" max="18" width="14.140625" style="51" bestFit="1" customWidth="1"/>
    <col min="19" max="27" width="9.140625" style="51"/>
    <col min="28" max="28" width="44.28515625" style="51" customWidth="1"/>
    <col min="29" max="16384" width="9.140625" style="51"/>
  </cols>
  <sheetData>
    <row r="1" spans="1:28" ht="15.75" x14ac:dyDescent="0.25">
      <c r="A1" s="2169" t="s">
        <v>845</v>
      </c>
      <c r="B1" s="2169"/>
      <c r="C1" s="2169"/>
      <c r="D1" s="2169"/>
      <c r="E1" s="2169"/>
      <c r="F1" s="2169"/>
      <c r="G1" s="2169"/>
      <c r="H1" s="2169"/>
      <c r="I1" s="2169"/>
      <c r="J1" s="2169"/>
      <c r="K1" s="2169"/>
      <c r="L1" s="2169"/>
      <c r="M1" s="2169"/>
      <c r="N1" s="2169"/>
      <c r="O1" s="2169"/>
      <c r="P1" s="2169"/>
      <c r="Q1" s="2169"/>
    </row>
    <row r="2" spans="1:28" ht="15.75" x14ac:dyDescent="0.25">
      <c r="A2" s="2169" t="s">
        <v>860</v>
      </c>
      <c r="B2" s="2169"/>
      <c r="C2" s="2169"/>
      <c r="D2" s="2169"/>
      <c r="E2" s="2169"/>
      <c r="F2" s="2169"/>
      <c r="G2" s="2169"/>
      <c r="H2" s="2169"/>
      <c r="I2" s="2169"/>
      <c r="J2" s="2169"/>
      <c r="K2" s="2169"/>
      <c r="L2" s="2169"/>
      <c r="M2" s="2169"/>
      <c r="N2" s="2169"/>
      <c r="O2" s="2169"/>
      <c r="P2" s="2169"/>
      <c r="Q2" s="2169"/>
    </row>
    <row r="3" spans="1:28" ht="15.75" x14ac:dyDescent="0.25">
      <c r="A3" s="2168" t="s">
        <v>2456</v>
      </c>
      <c r="B3" s="2168"/>
      <c r="C3" s="2168"/>
      <c r="D3" s="2168"/>
      <c r="E3" s="2168"/>
      <c r="F3" s="2168"/>
      <c r="G3" s="2168"/>
      <c r="H3" s="2168"/>
      <c r="I3" s="2168"/>
      <c r="J3" s="2168"/>
      <c r="K3" s="2168"/>
      <c r="L3" s="2168"/>
      <c r="M3" s="2168"/>
      <c r="N3" s="2168"/>
      <c r="O3" s="2168"/>
      <c r="P3" s="2168"/>
      <c r="Q3" s="2168"/>
    </row>
    <row r="4" spans="1:28" ht="15.75" x14ac:dyDescent="0.25">
      <c r="A4" s="2169" t="s">
        <v>630</v>
      </c>
      <c r="B4" s="2169"/>
      <c r="C4" s="2169"/>
      <c r="D4" s="2169"/>
      <c r="E4" s="2169"/>
      <c r="F4" s="2169"/>
      <c r="G4" s="2169"/>
      <c r="H4" s="2169"/>
      <c r="I4" s="2169"/>
      <c r="J4" s="2169"/>
      <c r="K4" s="2169"/>
      <c r="L4" s="2169"/>
      <c r="M4" s="2169"/>
      <c r="N4" s="2169"/>
      <c r="O4" s="2169"/>
      <c r="P4" s="2169"/>
      <c r="Q4" s="2169"/>
    </row>
    <row r="5" spans="1:28" ht="1.5" customHeight="1" x14ac:dyDescent="0.25">
      <c r="A5" s="537"/>
      <c r="B5" s="537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9"/>
    </row>
    <row r="6" spans="1:28" ht="14.25" customHeight="1" x14ac:dyDescent="0.25">
      <c r="A6" s="540"/>
      <c r="B6" s="540"/>
      <c r="C6" s="541" t="s">
        <v>2464</v>
      </c>
      <c r="D6" s="541" t="s">
        <v>2465</v>
      </c>
      <c r="E6" s="541" t="s">
        <v>2466</v>
      </c>
      <c r="F6" s="541" t="s">
        <v>2467</v>
      </c>
      <c r="G6" s="541" t="s">
        <v>2468</v>
      </c>
      <c r="H6" s="541" t="s">
        <v>2469</v>
      </c>
      <c r="I6" s="541" t="s">
        <v>2470</v>
      </c>
      <c r="J6" s="541" t="s">
        <v>2471</v>
      </c>
      <c r="K6" s="541" t="s">
        <v>2472</v>
      </c>
      <c r="L6" s="541" t="s">
        <v>2473</v>
      </c>
      <c r="M6" s="541" t="s">
        <v>2474</v>
      </c>
      <c r="N6" s="541" t="s">
        <v>2475</v>
      </c>
      <c r="O6" s="541" t="s">
        <v>2476</v>
      </c>
      <c r="P6" s="541" t="s">
        <v>2477</v>
      </c>
      <c r="Q6" s="542" t="s">
        <v>1</v>
      </c>
    </row>
    <row r="7" spans="1:28" ht="6" customHeight="1" x14ac:dyDescent="0.25">
      <c r="A7" s="57"/>
      <c r="B7" s="57"/>
      <c r="C7" s="543"/>
      <c r="D7" s="543"/>
      <c r="E7" s="543"/>
      <c r="F7" s="543"/>
      <c r="G7" s="544"/>
      <c r="H7" s="543"/>
      <c r="I7" s="543"/>
      <c r="J7" s="543"/>
      <c r="K7" s="543"/>
      <c r="L7" s="543"/>
      <c r="M7" s="543"/>
      <c r="N7" s="543"/>
      <c r="O7" s="543"/>
      <c r="P7" s="544"/>
      <c r="Q7" s="470"/>
    </row>
    <row r="8" spans="1:28" x14ac:dyDescent="0.25">
      <c r="A8" s="60"/>
      <c r="B8" s="58" t="s">
        <v>623</v>
      </c>
      <c r="C8" s="60"/>
      <c r="D8" s="60"/>
      <c r="E8" s="60"/>
      <c r="F8" s="60"/>
      <c r="G8" s="545"/>
      <c r="H8" s="60"/>
      <c r="I8" s="60"/>
      <c r="J8" s="60"/>
      <c r="K8" s="60"/>
      <c r="L8" s="59"/>
      <c r="M8" s="59"/>
      <c r="N8" s="59"/>
      <c r="O8" s="59"/>
      <c r="P8" s="451"/>
      <c r="Q8" s="451"/>
    </row>
    <row r="9" spans="1:28" ht="19.5" customHeight="1" x14ac:dyDescent="0.25">
      <c r="A9" s="56">
        <v>1010000</v>
      </c>
      <c r="B9" s="56" t="s">
        <v>722</v>
      </c>
      <c r="C9" s="1171">
        <v>2955.2069799999999</v>
      </c>
      <c r="D9" s="1171">
        <v>10859.40444</v>
      </c>
      <c r="E9" s="1171">
        <v>4347.1243099999992</v>
      </c>
      <c r="F9" s="1171">
        <v>10243.44333</v>
      </c>
      <c r="G9" s="1171">
        <v>40.58014</v>
      </c>
      <c r="H9" s="1171">
        <v>5316.4877500000002</v>
      </c>
      <c r="I9" s="1171">
        <v>10579.361550000001</v>
      </c>
      <c r="J9" s="1171">
        <v>1474.9932800000001</v>
      </c>
      <c r="K9" s="1171">
        <v>537.23775999999998</v>
      </c>
      <c r="L9" s="1171">
        <v>4089.19</v>
      </c>
      <c r="M9" s="1171">
        <v>19267.399789999999</v>
      </c>
      <c r="N9" s="1171">
        <v>961.95726999999999</v>
      </c>
      <c r="O9" s="1171">
        <v>1421.9259</v>
      </c>
      <c r="P9" s="1171">
        <v>8926.0172100000018</v>
      </c>
      <c r="Q9" s="1171">
        <v>81020.329709999991</v>
      </c>
      <c r="R9" s="546"/>
      <c r="S9" s="454"/>
      <c r="AB9" s="547"/>
    </row>
    <row r="10" spans="1:28" ht="30.75" customHeight="1" x14ac:dyDescent="0.25">
      <c r="A10" s="56">
        <v>1020000</v>
      </c>
      <c r="B10" s="56" t="s">
        <v>723</v>
      </c>
      <c r="C10" s="1171">
        <v>3435.59998</v>
      </c>
      <c r="D10" s="1171">
        <v>0</v>
      </c>
      <c r="E10" s="1171">
        <v>4461.5275000000001</v>
      </c>
      <c r="F10" s="1171">
        <v>0</v>
      </c>
      <c r="G10" s="1171">
        <v>0</v>
      </c>
      <c r="H10" s="1171">
        <v>7921.9311600000001</v>
      </c>
      <c r="I10" s="1171">
        <v>3686.4445000000001</v>
      </c>
      <c r="J10" s="1171">
        <v>3.1309999999999998</v>
      </c>
      <c r="K10" s="1171">
        <v>38594.575159999993</v>
      </c>
      <c r="L10" s="1171">
        <v>0</v>
      </c>
      <c r="M10" s="1171">
        <v>4956.6414100000002</v>
      </c>
      <c r="N10" s="1171">
        <v>7735.53262</v>
      </c>
      <c r="O10" s="1171">
        <v>6561.0315000000001</v>
      </c>
      <c r="P10" s="1171">
        <v>32123.673050000001</v>
      </c>
      <c r="Q10" s="1171">
        <v>109480.08787999999</v>
      </c>
      <c r="R10" s="546"/>
      <c r="S10" s="454"/>
      <c r="AB10" s="547"/>
    </row>
    <row r="11" spans="1:28" ht="19.5" customHeight="1" x14ac:dyDescent="0.25">
      <c r="A11" s="56">
        <v>1030000</v>
      </c>
      <c r="B11" s="56" t="s">
        <v>724</v>
      </c>
      <c r="C11" s="1171">
        <v>0</v>
      </c>
      <c r="D11" s="1171">
        <v>0</v>
      </c>
      <c r="E11" s="1171">
        <v>0</v>
      </c>
      <c r="F11" s="1171">
        <v>0</v>
      </c>
      <c r="G11" s="1171">
        <v>0</v>
      </c>
      <c r="H11" s="1171">
        <v>0</v>
      </c>
      <c r="I11" s="1171">
        <v>0</v>
      </c>
      <c r="J11" s="1171">
        <v>6843.3130000000001</v>
      </c>
      <c r="K11" s="1171">
        <v>11101.7</v>
      </c>
      <c r="L11" s="1171">
        <v>0</v>
      </c>
      <c r="M11" s="1171">
        <v>0</v>
      </c>
      <c r="N11" s="1171">
        <v>0</v>
      </c>
      <c r="O11" s="1171">
        <v>0</v>
      </c>
      <c r="P11" s="1171">
        <v>0</v>
      </c>
      <c r="Q11" s="1171">
        <v>17945.012999999999</v>
      </c>
      <c r="R11" s="546"/>
      <c r="S11" s="454"/>
      <c r="AB11" s="547"/>
    </row>
    <row r="12" spans="1:28" ht="25.5" customHeight="1" x14ac:dyDescent="0.25">
      <c r="A12" s="56">
        <v>1040000</v>
      </c>
      <c r="B12" s="56" t="s">
        <v>725</v>
      </c>
      <c r="C12" s="1171">
        <v>0</v>
      </c>
      <c r="D12" s="1171">
        <v>1247.4493600000001</v>
      </c>
      <c r="E12" s="1171">
        <v>0</v>
      </c>
      <c r="F12" s="1171">
        <v>0</v>
      </c>
      <c r="G12" s="1171">
        <v>20606.488269999998</v>
      </c>
      <c r="H12" s="1171">
        <v>252.48933</v>
      </c>
      <c r="I12" s="1171">
        <v>5229.1229800000001</v>
      </c>
      <c r="J12" s="1171">
        <v>38746.238270000002</v>
      </c>
      <c r="K12" s="1171">
        <v>3307.0855499999998</v>
      </c>
      <c r="L12" s="1171">
        <v>0</v>
      </c>
      <c r="M12" s="1171">
        <v>0</v>
      </c>
      <c r="N12" s="1171">
        <v>0</v>
      </c>
      <c r="O12" s="1171">
        <v>42764.439599999998</v>
      </c>
      <c r="P12" s="1171">
        <v>32963.214319999999</v>
      </c>
      <c r="Q12" s="1171">
        <v>145116.52768</v>
      </c>
      <c r="R12" s="546"/>
      <c r="S12" s="454"/>
      <c r="AB12" s="547"/>
    </row>
    <row r="13" spans="1:28" ht="21" customHeight="1" x14ac:dyDescent="0.25">
      <c r="A13" s="56">
        <v>1070000</v>
      </c>
      <c r="B13" s="56" t="s">
        <v>866</v>
      </c>
      <c r="C13" s="1171">
        <v>0</v>
      </c>
      <c r="D13" s="1171">
        <v>0</v>
      </c>
      <c r="E13" s="1171">
        <v>0</v>
      </c>
      <c r="F13" s="1171">
        <v>0</v>
      </c>
      <c r="G13" s="1171">
        <v>0</v>
      </c>
      <c r="H13" s="1171">
        <v>0</v>
      </c>
      <c r="I13" s="1171">
        <v>1348.0936799999999</v>
      </c>
      <c r="J13" s="1171">
        <v>755.63894999999991</v>
      </c>
      <c r="K13" s="1171">
        <v>0</v>
      </c>
      <c r="L13" s="1171">
        <v>0</v>
      </c>
      <c r="M13" s="1171">
        <v>0</v>
      </c>
      <c r="N13" s="1171">
        <v>175.56</v>
      </c>
      <c r="O13" s="1171">
        <v>0</v>
      </c>
      <c r="P13" s="1171">
        <v>0</v>
      </c>
      <c r="Q13" s="1171">
        <v>2279.2926299999999</v>
      </c>
      <c r="R13" s="546"/>
      <c r="S13" s="454"/>
      <c r="AB13" s="547"/>
    </row>
    <row r="14" spans="1:28" x14ac:dyDescent="0.25">
      <c r="A14" s="56">
        <v>1080000</v>
      </c>
      <c r="B14" s="56" t="s">
        <v>726</v>
      </c>
      <c r="C14" s="1171">
        <v>1.9079999999999999</v>
      </c>
      <c r="D14" s="1171">
        <v>371.68412999999998</v>
      </c>
      <c r="E14" s="1171">
        <v>29.990069999999999</v>
      </c>
      <c r="F14" s="1171">
        <v>23.40692</v>
      </c>
      <c r="G14" s="1171">
        <v>48.369769999999995</v>
      </c>
      <c r="H14" s="1171">
        <v>9953.0539200000003</v>
      </c>
      <c r="I14" s="1171">
        <v>0</v>
      </c>
      <c r="J14" s="1171">
        <v>199.50102999999999</v>
      </c>
      <c r="K14" s="1171">
        <v>72.288300000000007</v>
      </c>
      <c r="L14" s="1171">
        <v>6259.2388000000001</v>
      </c>
      <c r="M14" s="1171">
        <v>0</v>
      </c>
      <c r="N14" s="1171">
        <v>115.47386999999999</v>
      </c>
      <c r="O14" s="1171">
        <v>4337.5929400000005</v>
      </c>
      <c r="P14" s="1171">
        <v>2686.2548900000002</v>
      </c>
      <c r="Q14" s="1171">
        <v>24098.762640000001</v>
      </c>
      <c r="R14" s="546"/>
      <c r="S14" s="454"/>
      <c r="AB14" s="547"/>
    </row>
    <row r="15" spans="1:28" x14ac:dyDescent="0.25">
      <c r="A15" s="56">
        <v>1090000</v>
      </c>
      <c r="B15" s="56" t="s">
        <v>727</v>
      </c>
      <c r="C15" s="1171">
        <v>129.80915999999999</v>
      </c>
      <c r="D15" s="1171">
        <v>0</v>
      </c>
      <c r="E15" s="1171">
        <v>374.92515999999995</v>
      </c>
      <c r="F15" s="1171">
        <v>539.74301000000003</v>
      </c>
      <c r="G15" s="1171">
        <v>787.60927000000004</v>
      </c>
      <c r="H15" s="1171">
        <v>1555.4212500000001</v>
      </c>
      <c r="I15" s="1171">
        <v>4.0054299999999996</v>
      </c>
      <c r="J15" s="1171">
        <v>1339.9060900000002</v>
      </c>
      <c r="K15" s="1171">
        <v>1613.8117999999999</v>
      </c>
      <c r="L15" s="1171">
        <v>535.98099000000002</v>
      </c>
      <c r="M15" s="1171">
        <v>1284.9376299999999</v>
      </c>
      <c r="N15" s="1171">
        <v>537.06432999999993</v>
      </c>
      <c r="O15" s="1171">
        <v>32.738999999999997</v>
      </c>
      <c r="P15" s="1171">
        <v>1087.93262</v>
      </c>
      <c r="Q15" s="1171">
        <v>9823.8857399999997</v>
      </c>
      <c r="R15" s="546"/>
      <c r="S15" s="454"/>
      <c r="AB15" s="547"/>
    </row>
    <row r="16" spans="1:28" x14ac:dyDescent="0.25">
      <c r="A16" s="56">
        <v>1100000</v>
      </c>
      <c r="B16" s="56" t="s">
        <v>728</v>
      </c>
      <c r="C16" s="1171">
        <v>41.886129999999994</v>
      </c>
      <c r="D16" s="1171">
        <v>151.33027999999999</v>
      </c>
      <c r="E16" s="1171">
        <v>2992.76766</v>
      </c>
      <c r="F16" s="1171">
        <v>146.52928</v>
      </c>
      <c r="G16" s="1171">
        <v>187.36222000000001</v>
      </c>
      <c r="H16" s="1171">
        <v>629.93600000000004</v>
      </c>
      <c r="I16" s="1171">
        <v>144.01571999999999</v>
      </c>
      <c r="J16" s="1171">
        <v>862.01618000000008</v>
      </c>
      <c r="K16" s="1171">
        <v>750.24913000000004</v>
      </c>
      <c r="L16" s="1171">
        <v>280.48409000000004</v>
      </c>
      <c r="M16" s="1171">
        <v>401.39015999999998</v>
      </c>
      <c r="N16" s="1171">
        <v>242.73860000000002</v>
      </c>
      <c r="O16" s="1171">
        <v>0</v>
      </c>
      <c r="P16" s="1171">
        <v>36.250260000000004</v>
      </c>
      <c r="Q16" s="1171">
        <v>6866.9557100000002</v>
      </c>
      <c r="R16" s="546"/>
      <c r="S16" s="454"/>
      <c r="AB16" s="547"/>
    </row>
    <row r="17" spans="1:28" x14ac:dyDescent="0.25">
      <c r="A17" s="56">
        <v>1110000</v>
      </c>
      <c r="B17" s="56" t="s">
        <v>729</v>
      </c>
      <c r="C17" s="1171">
        <v>4265.3646200000003</v>
      </c>
      <c r="D17" s="1171">
        <v>0</v>
      </c>
      <c r="E17" s="1171">
        <v>0</v>
      </c>
      <c r="F17" s="1171">
        <v>0</v>
      </c>
      <c r="G17" s="1171">
        <v>0</v>
      </c>
      <c r="H17" s="1171">
        <v>7056.0837599999995</v>
      </c>
      <c r="I17" s="1171">
        <v>0</v>
      </c>
      <c r="J17" s="1171">
        <v>2.8844600000000002</v>
      </c>
      <c r="K17" s="1171">
        <v>0</v>
      </c>
      <c r="L17" s="1171">
        <v>4276.7875599999998</v>
      </c>
      <c r="M17" s="1171">
        <v>0</v>
      </c>
      <c r="N17" s="1171">
        <v>2.1932</v>
      </c>
      <c r="O17" s="1171">
        <v>13896.140589999999</v>
      </c>
      <c r="P17" s="1171">
        <v>0</v>
      </c>
      <c r="Q17" s="1171">
        <v>29499.45419</v>
      </c>
      <c r="R17" s="546"/>
      <c r="S17" s="454"/>
      <c r="AB17" s="547"/>
    </row>
    <row r="18" spans="1:28" x14ac:dyDescent="0.25">
      <c r="A18" s="56">
        <v>1200000</v>
      </c>
      <c r="B18" s="56" t="s">
        <v>730</v>
      </c>
      <c r="C18" s="1171">
        <v>0</v>
      </c>
      <c r="D18" s="1171">
        <v>239.61544000000001</v>
      </c>
      <c r="E18" s="1171">
        <v>0</v>
      </c>
      <c r="F18" s="1171">
        <v>25.506</v>
      </c>
      <c r="G18" s="1171">
        <v>0</v>
      </c>
      <c r="H18" s="1171">
        <v>0</v>
      </c>
      <c r="I18" s="1171">
        <v>0</v>
      </c>
      <c r="J18" s="1171">
        <v>1204.2220400000001</v>
      </c>
      <c r="K18" s="1171">
        <v>302.98200000000003</v>
      </c>
      <c r="L18" s="1171">
        <v>0</v>
      </c>
      <c r="M18" s="1171">
        <v>975.13264000000004</v>
      </c>
      <c r="N18" s="1171">
        <v>1199.4421100000002</v>
      </c>
      <c r="O18" s="1171">
        <v>0</v>
      </c>
      <c r="P18" s="1171">
        <v>81.302440000000004</v>
      </c>
      <c r="Q18" s="1171">
        <v>4028.2026700000001</v>
      </c>
      <c r="R18" s="546"/>
      <c r="S18" s="454"/>
      <c r="AB18" s="547"/>
    </row>
    <row r="19" spans="1:28" x14ac:dyDescent="0.25">
      <c r="A19" s="56">
        <v>1250000</v>
      </c>
      <c r="B19" s="56" t="s">
        <v>731</v>
      </c>
      <c r="C19" s="1171">
        <v>0</v>
      </c>
      <c r="D19" s="1171">
        <v>0</v>
      </c>
      <c r="E19" s="1171">
        <v>0</v>
      </c>
      <c r="F19" s="1171">
        <v>0</v>
      </c>
      <c r="G19" s="1171">
        <v>0</v>
      </c>
      <c r="H19" s="1171">
        <v>0</v>
      </c>
      <c r="I19" s="1171">
        <v>0</v>
      </c>
      <c r="J19" s="1171">
        <v>0</v>
      </c>
      <c r="K19" s="1171">
        <v>87.724940000000004</v>
      </c>
      <c r="L19" s="1171">
        <v>21.984000000000002</v>
      </c>
      <c r="M19" s="1171">
        <v>0</v>
      </c>
      <c r="N19" s="1171">
        <v>0</v>
      </c>
      <c r="O19" s="1171">
        <v>15.9999</v>
      </c>
      <c r="P19" s="1171">
        <v>0</v>
      </c>
      <c r="Q19" s="1171">
        <v>125.70884</v>
      </c>
      <c r="R19" s="546"/>
      <c r="S19" s="454"/>
      <c r="AB19" s="547"/>
    </row>
    <row r="20" spans="1:28" x14ac:dyDescent="0.25">
      <c r="A20" s="56">
        <v>1260000</v>
      </c>
      <c r="B20" s="56" t="s">
        <v>732</v>
      </c>
      <c r="C20" s="1171">
        <v>60.229810000000001</v>
      </c>
      <c r="D20" s="1171">
        <v>224.28677999999999</v>
      </c>
      <c r="E20" s="1171">
        <v>474.48730999999998</v>
      </c>
      <c r="F20" s="1171">
        <v>1679.5728799999999</v>
      </c>
      <c r="G20" s="1171">
        <v>5935.7124699999995</v>
      </c>
      <c r="H20" s="1171">
        <v>2965.4477499999998</v>
      </c>
      <c r="I20" s="1171">
        <v>43.432480000000005</v>
      </c>
      <c r="J20" s="1171">
        <v>251.77544</v>
      </c>
      <c r="K20" s="1171">
        <v>417.68392</v>
      </c>
      <c r="L20" s="1171">
        <v>240.12638000000001</v>
      </c>
      <c r="M20" s="1171">
        <v>239.21097</v>
      </c>
      <c r="N20" s="1171">
        <v>247.64320999999998</v>
      </c>
      <c r="O20" s="1171">
        <v>22320.560109999999</v>
      </c>
      <c r="P20" s="1171">
        <v>3107.2116800000003</v>
      </c>
      <c r="Q20" s="1171">
        <v>38207.38119</v>
      </c>
      <c r="R20" s="546"/>
      <c r="S20" s="454"/>
      <c r="AB20" s="547"/>
    </row>
    <row r="21" spans="1:28" x14ac:dyDescent="0.25">
      <c r="A21" s="56">
        <v>1270000</v>
      </c>
      <c r="B21" s="56" t="s">
        <v>733</v>
      </c>
      <c r="C21" s="1171">
        <v>34.638379999999998</v>
      </c>
      <c r="D21" s="1171">
        <v>236.85326000000001</v>
      </c>
      <c r="E21" s="1171">
        <v>228.64525</v>
      </c>
      <c r="F21" s="1171">
        <v>52.711500000000001</v>
      </c>
      <c r="G21" s="1171">
        <v>92.613710000000012</v>
      </c>
      <c r="H21" s="1171">
        <v>37.842449999999999</v>
      </c>
      <c r="I21" s="1171">
        <v>0</v>
      </c>
      <c r="J21" s="1171">
        <v>105.67649</v>
      </c>
      <c r="K21" s="1171">
        <v>283.57152000000002</v>
      </c>
      <c r="L21" s="1171">
        <v>11.129430000000001</v>
      </c>
      <c r="M21" s="1171">
        <v>19.329599999999999</v>
      </c>
      <c r="N21" s="1171">
        <v>19.326599999999999</v>
      </c>
      <c r="O21" s="1171">
        <v>8.8400000000000006E-3</v>
      </c>
      <c r="P21" s="1171">
        <v>183.29482999999999</v>
      </c>
      <c r="Q21" s="1171">
        <v>1305.6418600000002</v>
      </c>
      <c r="R21" s="546"/>
      <c r="S21" s="454"/>
      <c r="AB21" s="547"/>
    </row>
    <row r="22" spans="1:28" x14ac:dyDescent="0.25">
      <c r="A22" s="56">
        <v>1300000</v>
      </c>
      <c r="B22" s="56" t="s">
        <v>734</v>
      </c>
      <c r="C22" s="1171">
        <v>0</v>
      </c>
      <c r="D22" s="1171">
        <v>119.60702999999999</v>
      </c>
      <c r="E22" s="1171">
        <v>0</v>
      </c>
      <c r="F22" s="1171">
        <v>40.306710000000002</v>
      </c>
      <c r="G22" s="1171">
        <v>120.31132000000001</v>
      </c>
      <c r="H22" s="1171">
        <v>259.24673000000001</v>
      </c>
      <c r="I22" s="1171">
        <v>9.1080699999999997</v>
      </c>
      <c r="J22" s="1171">
        <v>218.30053000000001</v>
      </c>
      <c r="K22" s="1171">
        <v>454.86947999999995</v>
      </c>
      <c r="L22" s="1171">
        <v>4.8719599999999996</v>
      </c>
      <c r="M22" s="1171">
        <v>91.751779999999997</v>
      </c>
      <c r="N22" s="1171">
        <v>0</v>
      </c>
      <c r="O22" s="1171">
        <v>0</v>
      </c>
      <c r="P22" s="1171">
        <v>0</v>
      </c>
      <c r="Q22" s="1171">
        <v>1318.3736100000001</v>
      </c>
      <c r="R22" s="546"/>
      <c r="S22" s="454"/>
      <c r="AB22" s="547"/>
    </row>
    <row r="23" spans="1:28" x14ac:dyDescent="0.25">
      <c r="A23" s="60"/>
      <c r="B23" s="58" t="s">
        <v>735</v>
      </c>
      <c r="C23" s="1172">
        <f>SUM(C9:C22)</f>
        <v>10924.643060000002</v>
      </c>
      <c r="D23" s="1172">
        <f t="shared" ref="D23:Q23" si="0">SUM(D9:D22)</f>
        <v>13450.23072</v>
      </c>
      <c r="E23" s="1172">
        <f t="shared" si="0"/>
        <v>12909.467259999999</v>
      </c>
      <c r="F23" s="1172">
        <f t="shared" si="0"/>
        <v>12751.21963</v>
      </c>
      <c r="G23" s="1172">
        <f t="shared" si="0"/>
        <v>27819.047169999998</v>
      </c>
      <c r="H23" s="1172">
        <f t="shared" si="0"/>
        <v>35947.9401</v>
      </c>
      <c r="I23" s="1172">
        <f t="shared" si="0"/>
        <v>21043.584409999996</v>
      </c>
      <c r="J23" s="1172">
        <f t="shared" si="0"/>
        <v>52007.596759999993</v>
      </c>
      <c r="K23" s="1172">
        <f t="shared" si="0"/>
        <v>57523.779560000003</v>
      </c>
      <c r="L23" s="1172">
        <f t="shared" si="0"/>
        <v>15719.793210000002</v>
      </c>
      <c r="M23" s="1172">
        <f t="shared" si="0"/>
        <v>27235.793979999999</v>
      </c>
      <c r="N23" s="1172">
        <f t="shared" si="0"/>
        <v>11236.93181</v>
      </c>
      <c r="O23" s="1172">
        <f t="shared" si="0"/>
        <v>91350.438379999978</v>
      </c>
      <c r="P23" s="1172">
        <f t="shared" si="0"/>
        <v>81195.151299999998</v>
      </c>
      <c r="Q23" s="1172">
        <f t="shared" si="0"/>
        <v>471115.61734999996</v>
      </c>
      <c r="R23" s="546"/>
      <c r="S23" s="454"/>
    </row>
    <row r="24" spans="1:28" x14ac:dyDescent="0.25">
      <c r="A24" s="56">
        <v>6000000</v>
      </c>
      <c r="B24" s="56" t="s">
        <v>626</v>
      </c>
      <c r="C24" s="1171">
        <v>621630.19904999994</v>
      </c>
      <c r="D24" s="1171">
        <v>720915.02875000006</v>
      </c>
      <c r="E24" s="1171">
        <v>681804.02997000003</v>
      </c>
      <c r="F24" s="1171">
        <v>1548469.3365799999</v>
      </c>
      <c r="G24" s="1171">
        <v>2131761.29795</v>
      </c>
      <c r="H24" s="1171">
        <v>5987416.2718000002</v>
      </c>
      <c r="I24" s="1171">
        <v>1589518.0294600001</v>
      </c>
      <c r="J24" s="1171">
        <v>3442156.6518800003</v>
      </c>
      <c r="K24" s="1171">
        <v>2755719.5012300001</v>
      </c>
      <c r="L24" s="1171">
        <v>1430673.99553</v>
      </c>
      <c r="M24" s="1171">
        <v>2880586.7091100002</v>
      </c>
      <c r="N24" s="1171">
        <v>978762.22928999993</v>
      </c>
      <c r="O24" s="1171">
        <v>5028.2290199999998</v>
      </c>
      <c r="P24" s="1171">
        <v>4000230.41169</v>
      </c>
      <c r="Q24" s="1171">
        <v>28774671.92131</v>
      </c>
      <c r="R24" s="546"/>
      <c r="S24" s="454"/>
    </row>
    <row r="25" spans="1:28" x14ac:dyDescent="0.25">
      <c r="A25" s="56">
        <v>8000000</v>
      </c>
      <c r="B25" s="56" t="s">
        <v>774</v>
      </c>
      <c r="C25" s="1171">
        <v>4100</v>
      </c>
      <c r="D25" s="1171">
        <v>10493</v>
      </c>
      <c r="E25" s="1171">
        <v>250054</v>
      </c>
      <c r="F25" s="1171">
        <v>365879.68507000001</v>
      </c>
      <c r="G25" s="1171">
        <v>2210617.1815500003</v>
      </c>
      <c r="H25" s="1171">
        <v>155144.99418000001</v>
      </c>
      <c r="I25" s="1171">
        <v>11207.51692</v>
      </c>
      <c r="J25" s="1171">
        <v>641438.31371000002</v>
      </c>
      <c r="K25" s="1171">
        <v>182470.68659999999</v>
      </c>
      <c r="L25" s="1171">
        <v>0</v>
      </c>
      <c r="M25" s="1171">
        <v>3907475.4634799999</v>
      </c>
      <c r="N25" s="1171">
        <v>8105.1817199999996</v>
      </c>
      <c r="O25" s="1171">
        <v>18066.099999999999</v>
      </c>
      <c r="P25" s="1171">
        <v>47488.570930000002</v>
      </c>
      <c r="Q25" s="1171">
        <v>7812540.6941599995</v>
      </c>
      <c r="R25" s="546"/>
      <c r="S25" s="454"/>
    </row>
    <row r="26" spans="1:28" x14ac:dyDescent="0.25">
      <c r="A26" s="60"/>
      <c r="B26" s="58" t="s">
        <v>624</v>
      </c>
      <c r="C26" s="1173">
        <v>0</v>
      </c>
      <c r="D26" s="1174">
        <v>0</v>
      </c>
      <c r="E26" s="1174">
        <v>0</v>
      </c>
      <c r="F26" s="1174">
        <v>0</v>
      </c>
      <c r="G26" s="1174">
        <v>0</v>
      </c>
      <c r="H26" s="1174">
        <v>0</v>
      </c>
      <c r="I26" s="1174">
        <v>0</v>
      </c>
      <c r="J26" s="1174">
        <v>0</v>
      </c>
      <c r="K26" s="1174">
        <v>0</v>
      </c>
      <c r="L26" s="1174">
        <v>0</v>
      </c>
      <c r="M26" s="1174">
        <v>0</v>
      </c>
      <c r="N26" s="1174">
        <v>0</v>
      </c>
      <c r="O26" s="1174">
        <v>0</v>
      </c>
      <c r="P26" s="1174">
        <v>0</v>
      </c>
      <c r="Q26" s="1174"/>
      <c r="R26" s="546"/>
      <c r="S26" s="454"/>
    </row>
    <row r="27" spans="1:28" x14ac:dyDescent="0.25">
      <c r="A27" s="56">
        <v>2020000</v>
      </c>
      <c r="B27" s="56" t="s">
        <v>943</v>
      </c>
      <c r="C27" s="1171">
        <v>0</v>
      </c>
      <c r="D27" s="1171">
        <v>0</v>
      </c>
      <c r="E27" s="1171">
        <v>0</v>
      </c>
      <c r="F27" s="1171">
        <v>0</v>
      </c>
      <c r="G27" s="1171">
        <v>0</v>
      </c>
      <c r="H27" s="1171">
        <v>0</v>
      </c>
      <c r="I27" s="1171">
        <v>0</v>
      </c>
      <c r="J27" s="1171">
        <v>6852.826</v>
      </c>
      <c r="K27" s="1171">
        <v>16182.260539999999</v>
      </c>
      <c r="L27" s="1171">
        <v>0</v>
      </c>
      <c r="M27" s="1171">
        <v>0</v>
      </c>
      <c r="N27" s="1171">
        <v>0</v>
      </c>
      <c r="O27" s="1171">
        <v>13245.876759999999</v>
      </c>
      <c r="P27" s="1171">
        <v>0</v>
      </c>
      <c r="Q27" s="1171">
        <v>36280.963299999996</v>
      </c>
      <c r="R27" s="546"/>
      <c r="S27" s="454"/>
    </row>
    <row r="28" spans="1:28" ht="24.75" customHeight="1" x14ac:dyDescent="0.25">
      <c r="A28" s="56">
        <v>2030000</v>
      </c>
      <c r="B28" s="56" t="s">
        <v>944</v>
      </c>
      <c r="C28" s="1171">
        <v>0</v>
      </c>
      <c r="D28" s="1171">
        <v>0</v>
      </c>
      <c r="E28" s="1171">
        <v>0</v>
      </c>
      <c r="F28" s="1171">
        <v>0</v>
      </c>
      <c r="G28" s="1171">
        <v>0</v>
      </c>
      <c r="H28" s="1171">
        <v>0</v>
      </c>
      <c r="I28" s="1171">
        <v>0</v>
      </c>
      <c r="J28" s="1171">
        <v>0</v>
      </c>
      <c r="K28" s="1171">
        <v>0</v>
      </c>
      <c r="L28" s="1171">
        <v>0</v>
      </c>
      <c r="M28" s="1171">
        <v>0</v>
      </c>
      <c r="N28" s="1171">
        <v>0</v>
      </c>
      <c r="O28" s="1171">
        <v>0</v>
      </c>
      <c r="P28" s="1171">
        <v>0</v>
      </c>
      <c r="Q28" s="1171">
        <v>0</v>
      </c>
      <c r="R28" s="546"/>
      <c r="S28" s="454"/>
    </row>
    <row r="29" spans="1:28" x14ac:dyDescent="0.25">
      <c r="A29" s="56">
        <v>2040000</v>
      </c>
      <c r="B29" s="56" t="s">
        <v>945</v>
      </c>
      <c r="C29" s="1171">
        <v>224.55219</v>
      </c>
      <c r="D29" s="1171">
        <v>61.796839999999996</v>
      </c>
      <c r="E29" s="1171">
        <v>379.02591999999999</v>
      </c>
      <c r="F29" s="1171">
        <v>106.93952</v>
      </c>
      <c r="G29" s="1171">
        <v>79.024720000000002</v>
      </c>
      <c r="H29" s="1171">
        <v>288.31936999999999</v>
      </c>
      <c r="I29" s="1171">
        <v>47.994589999999995</v>
      </c>
      <c r="J29" s="1171">
        <v>546.78365000000008</v>
      </c>
      <c r="K29" s="1171">
        <v>329.83902</v>
      </c>
      <c r="L29" s="1171">
        <v>792.75648999999999</v>
      </c>
      <c r="M29" s="1171">
        <v>74.189639999999997</v>
      </c>
      <c r="N29" s="1171">
        <v>183.68283</v>
      </c>
      <c r="O29" s="1171">
        <v>6034.5349699999997</v>
      </c>
      <c r="P29" s="1171">
        <v>221.20256000000001</v>
      </c>
      <c r="Q29" s="1171">
        <v>9370.6423100000011</v>
      </c>
      <c r="R29" s="546"/>
      <c r="S29" s="454"/>
    </row>
    <row r="30" spans="1:28" x14ac:dyDescent="0.25">
      <c r="A30" s="56">
        <v>2050000</v>
      </c>
      <c r="B30" s="56" t="s">
        <v>739</v>
      </c>
      <c r="C30" s="1171">
        <v>172.42438000000001</v>
      </c>
      <c r="D30" s="1171">
        <v>126.29142</v>
      </c>
      <c r="E30" s="1171">
        <v>1313.05897</v>
      </c>
      <c r="F30" s="1171">
        <v>1727.25125</v>
      </c>
      <c r="G30" s="1171">
        <v>238.78556</v>
      </c>
      <c r="H30" s="1171">
        <v>6614.5904299999993</v>
      </c>
      <c r="I30" s="1171">
        <v>211.77502999999999</v>
      </c>
      <c r="J30" s="1171">
        <v>3228.2412200000003</v>
      </c>
      <c r="K30" s="1171">
        <v>7613.3827499999998</v>
      </c>
      <c r="L30" s="1171">
        <v>2379.2980899999998</v>
      </c>
      <c r="M30" s="1171">
        <v>10311.82732</v>
      </c>
      <c r="N30" s="1171">
        <v>1308.95279</v>
      </c>
      <c r="O30" s="1171">
        <v>1669.8235400000001</v>
      </c>
      <c r="P30" s="1171">
        <v>10379.490750000001</v>
      </c>
      <c r="Q30" s="1171">
        <v>47295.193500000001</v>
      </c>
      <c r="R30" s="546"/>
      <c r="S30" s="454"/>
    </row>
    <row r="31" spans="1:28" x14ac:dyDescent="0.25">
      <c r="A31" s="56">
        <v>2060000</v>
      </c>
      <c r="B31" s="56" t="s">
        <v>946</v>
      </c>
      <c r="C31" s="1171">
        <v>413.48556000000002</v>
      </c>
      <c r="D31" s="1171">
        <v>392.16326000000004</v>
      </c>
      <c r="E31" s="1171">
        <v>1060.4011200000002</v>
      </c>
      <c r="F31" s="1171">
        <v>954.91867000000002</v>
      </c>
      <c r="G31" s="1171">
        <v>6889.9613600000002</v>
      </c>
      <c r="H31" s="1171">
        <v>1778.72783</v>
      </c>
      <c r="I31" s="1171">
        <v>316.57862</v>
      </c>
      <c r="J31" s="1171">
        <v>3112.01541</v>
      </c>
      <c r="K31" s="1171">
        <v>2082.5371500000001</v>
      </c>
      <c r="L31" s="1171">
        <v>681.54773999999998</v>
      </c>
      <c r="M31" s="1171">
        <v>1120.8963600000002</v>
      </c>
      <c r="N31" s="1171">
        <v>203.34321</v>
      </c>
      <c r="O31" s="1171">
        <v>5207.8734299999996</v>
      </c>
      <c r="P31" s="1171">
        <v>1441.37718</v>
      </c>
      <c r="Q31" s="1171">
        <v>25655.8269</v>
      </c>
      <c r="R31" s="546"/>
      <c r="S31" s="454"/>
    </row>
    <row r="32" spans="1:28" x14ac:dyDescent="0.25">
      <c r="A32" s="56">
        <v>2070000</v>
      </c>
      <c r="B32" s="56" t="s">
        <v>741</v>
      </c>
      <c r="C32" s="1171">
        <v>0</v>
      </c>
      <c r="D32" s="1171">
        <v>0</v>
      </c>
      <c r="E32" s="1171">
        <v>0</v>
      </c>
      <c r="F32" s="1171">
        <v>0</v>
      </c>
      <c r="G32" s="1171">
        <v>0</v>
      </c>
      <c r="H32" s="1171">
        <v>0</v>
      </c>
      <c r="I32" s="1171">
        <v>0</v>
      </c>
      <c r="J32" s="1171">
        <v>0</v>
      </c>
      <c r="K32" s="1171">
        <v>0</v>
      </c>
      <c r="L32" s="1171">
        <v>0</v>
      </c>
      <c r="M32" s="1171">
        <v>0</v>
      </c>
      <c r="N32" s="1171">
        <v>0</v>
      </c>
      <c r="O32" s="1171">
        <v>0</v>
      </c>
      <c r="P32" s="1171">
        <v>0</v>
      </c>
      <c r="Q32" s="1171">
        <v>0</v>
      </c>
      <c r="R32" s="546"/>
      <c r="S32" s="454"/>
    </row>
    <row r="33" spans="1:19" x14ac:dyDescent="0.25">
      <c r="A33" s="56">
        <v>2080000</v>
      </c>
      <c r="B33" s="56" t="s">
        <v>742</v>
      </c>
      <c r="C33" s="1171">
        <v>0</v>
      </c>
      <c r="D33" s="1171">
        <v>0</v>
      </c>
      <c r="E33" s="1171">
        <v>0</v>
      </c>
      <c r="F33" s="1171">
        <v>1.7999999999999998E-4</v>
      </c>
      <c r="G33" s="1171">
        <v>0</v>
      </c>
      <c r="H33" s="1171">
        <v>48.524180000000001</v>
      </c>
      <c r="I33" s="1171">
        <v>0</v>
      </c>
      <c r="J33" s="1171">
        <v>0</v>
      </c>
      <c r="K33" s="1171">
        <v>5.8540000000000002E-2</v>
      </c>
      <c r="L33" s="1171">
        <v>0</v>
      </c>
      <c r="M33" s="1171">
        <v>0</v>
      </c>
      <c r="N33" s="1171">
        <v>0</v>
      </c>
      <c r="O33" s="1171">
        <v>0</v>
      </c>
      <c r="P33" s="1171">
        <v>0</v>
      </c>
      <c r="Q33" s="1171">
        <v>48.582900000000002</v>
      </c>
      <c r="R33" s="546"/>
      <c r="S33" s="454"/>
    </row>
    <row r="34" spans="1:19" x14ac:dyDescent="0.25">
      <c r="A34" s="56">
        <v>2090000</v>
      </c>
      <c r="B34" s="56" t="s">
        <v>743</v>
      </c>
      <c r="C34" s="1171">
        <v>0</v>
      </c>
      <c r="D34" s="1171">
        <v>0</v>
      </c>
      <c r="E34" s="1171">
        <v>0</v>
      </c>
      <c r="F34" s="1171">
        <v>0</v>
      </c>
      <c r="G34" s="1171">
        <v>0</v>
      </c>
      <c r="H34" s="1171">
        <v>0</v>
      </c>
      <c r="I34" s="1171">
        <v>0</v>
      </c>
      <c r="J34" s="1171">
        <v>0</v>
      </c>
      <c r="K34" s="1171">
        <v>0</v>
      </c>
      <c r="L34" s="1171">
        <v>0</v>
      </c>
      <c r="M34" s="1171">
        <v>0</v>
      </c>
      <c r="N34" s="1171">
        <v>0</v>
      </c>
      <c r="O34" s="1171">
        <v>0</v>
      </c>
      <c r="P34" s="1171">
        <v>0</v>
      </c>
      <c r="Q34" s="1171">
        <v>0</v>
      </c>
      <c r="R34" s="546"/>
      <c r="S34" s="454"/>
    </row>
    <row r="35" spans="1:19" x14ac:dyDescent="0.25">
      <c r="A35" s="56">
        <v>2100000</v>
      </c>
      <c r="B35" s="56" t="s">
        <v>947</v>
      </c>
      <c r="C35" s="1171">
        <v>0</v>
      </c>
      <c r="D35" s="1171">
        <v>0</v>
      </c>
      <c r="E35" s="1171">
        <v>0</v>
      </c>
      <c r="F35" s="1171">
        <v>20.58</v>
      </c>
      <c r="G35" s="1171">
        <v>0</v>
      </c>
      <c r="H35" s="1171">
        <v>0</v>
      </c>
      <c r="I35" s="1171">
        <v>0</v>
      </c>
      <c r="J35" s="1171">
        <v>30.515580000000003</v>
      </c>
      <c r="K35" s="1171">
        <v>540.03197</v>
      </c>
      <c r="L35" s="1171">
        <v>0</v>
      </c>
      <c r="M35" s="1171">
        <v>0</v>
      </c>
      <c r="N35" s="1171">
        <v>0</v>
      </c>
      <c r="O35" s="1171">
        <v>0</v>
      </c>
      <c r="P35" s="1171">
        <v>0</v>
      </c>
      <c r="Q35" s="1171">
        <v>591.12755000000004</v>
      </c>
      <c r="R35" s="546"/>
      <c r="S35" s="454"/>
    </row>
    <row r="36" spans="1:19" x14ac:dyDescent="0.25">
      <c r="A36" s="56">
        <v>2110000</v>
      </c>
      <c r="B36" s="56" t="s">
        <v>775</v>
      </c>
      <c r="C36" s="1171">
        <v>0</v>
      </c>
      <c r="D36" s="1171">
        <v>0</v>
      </c>
      <c r="E36" s="1171">
        <v>0</v>
      </c>
      <c r="F36" s="1171">
        <v>10.392899999999999</v>
      </c>
      <c r="G36" s="1171">
        <v>0</v>
      </c>
      <c r="H36" s="1171">
        <v>0</v>
      </c>
      <c r="I36" s="1171">
        <v>0</v>
      </c>
      <c r="J36" s="1171">
        <v>0</v>
      </c>
      <c r="K36" s="1171">
        <v>0</v>
      </c>
      <c r="L36" s="1171">
        <v>0</v>
      </c>
      <c r="M36" s="1171">
        <v>0</v>
      </c>
      <c r="N36" s="1171">
        <v>0</v>
      </c>
      <c r="O36" s="1171">
        <v>0</v>
      </c>
      <c r="P36" s="1171">
        <v>0</v>
      </c>
      <c r="Q36" s="1171">
        <v>10.392899999999999</v>
      </c>
      <c r="R36" s="546"/>
      <c r="S36" s="454"/>
    </row>
    <row r="37" spans="1:19" x14ac:dyDescent="0.25">
      <c r="A37" s="56">
        <v>2120000</v>
      </c>
      <c r="B37" s="56" t="s">
        <v>745</v>
      </c>
      <c r="C37" s="1171">
        <v>0</v>
      </c>
      <c r="D37" s="1171">
        <v>0</v>
      </c>
      <c r="E37" s="1171">
        <v>0</v>
      </c>
      <c r="F37" s="1171">
        <v>0</v>
      </c>
      <c r="G37" s="1171">
        <v>0</v>
      </c>
      <c r="H37" s="1171">
        <v>0</v>
      </c>
      <c r="I37" s="1171">
        <v>0</v>
      </c>
      <c r="J37" s="1171">
        <v>0</v>
      </c>
      <c r="K37" s="1171">
        <v>0</v>
      </c>
      <c r="L37" s="1171">
        <v>0</v>
      </c>
      <c r="M37" s="1171">
        <v>0</v>
      </c>
      <c r="N37" s="1171">
        <v>0</v>
      </c>
      <c r="O37" s="1171">
        <v>0</v>
      </c>
      <c r="P37" s="1171">
        <v>0</v>
      </c>
      <c r="Q37" s="1171">
        <v>0</v>
      </c>
      <c r="R37" s="546"/>
      <c r="S37" s="454"/>
    </row>
    <row r="38" spans="1:19" x14ac:dyDescent="0.25">
      <c r="A38" s="60"/>
      <c r="B38" s="58" t="s">
        <v>746</v>
      </c>
      <c r="C38" s="1173">
        <f>SUM(C27:C37)</f>
        <v>810.46213000000012</v>
      </c>
      <c r="D38" s="1173">
        <f t="shared" ref="D38:Q38" si="1">SUM(D27:D37)</f>
        <v>580.25152000000003</v>
      </c>
      <c r="E38" s="1173">
        <f t="shared" si="1"/>
        <v>2752.4860100000005</v>
      </c>
      <c r="F38" s="1173">
        <f t="shared" si="1"/>
        <v>2820.0825199999999</v>
      </c>
      <c r="G38" s="1173">
        <f t="shared" si="1"/>
        <v>7207.7716399999999</v>
      </c>
      <c r="H38" s="1173">
        <f t="shared" si="1"/>
        <v>8730.1618099999996</v>
      </c>
      <c r="I38" s="1173">
        <f t="shared" si="1"/>
        <v>576.34824000000003</v>
      </c>
      <c r="J38" s="1173">
        <f t="shared" si="1"/>
        <v>13770.38186</v>
      </c>
      <c r="K38" s="1173">
        <f t="shared" si="1"/>
        <v>26748.109970000001</v>
      </c>
      <c r="L38" s="1173">
        <f t="shared" si="1"/>
        <v>3853.60232</v>
      </c>
      <c r="M38" s="1173">
        <f t="shared" si="1"/>
        <v>11506.913320000001</v>
      </c>
      <c r="N38" s="1173">
        <f t="shared" si="1"/>
        <v>1695.97883</v>
      </c>
      <c r="O38" s="1173">
        <f t="shared" si="1"/>
        <v>26158.108700000001</v>
      </c>
      <c r="P38" s="1173">
        <f t="shared" si="1"/>
        <v>12042.07049</v>
      </c>
      <c r="Q38" s="1173">
        <f t="shared" si="1"/>
        <v>119252.72936</v>
      </c>
      <c r="R38" s="546"/>
      <c r="S38" s="454"/>
    </row>
    <row r="39" spans="1:19" x14ac:dyDescent="0.25">
      <c r="A39" s="60"/>
      <c r="B39" s="58" t="s">
        <v>747</v>
      </c>
      <c r="C39" s="1173">
        <v>0</v>
      </c>
      <c r="D39" s="1174">
        <v>0</v>
      </c>
      <c r="E39" s="1174">
        <v>0</v>
      </c>
      <c r="F39" s="1174">
        <v>0</v>
      </c>
      <c r="G39" s="1174">
        <v>0</v>
      </c>
      <c r="H39" s="1174">
        <v>0</v>
      </c>
      <c r="I39" s="1174">
        <v>0</v>
      </c>
      <c r="J39" s="1174">
        <v>0</v>
      </c>
      <c r="K39" s="1174">
        <v>0</v>
      </c>
      <c r="L39" s="1174">
        <v>0</v>
      </c>
      <c r="M39" s="1174">
        <v>0</v>
      </c>
      <c r="N39" s="1174">
        <v>0</v>
      </c>
      <c r="O39" s="1174">
        <v>0</v>
      </c>
      <c r="P39" s="1174">
        <v>0</v>
      </c>
      <c r="Q39" s="1174"/>
      <c r="R39" s="546"/>
      <c r="S39" s="454"/>
    </row>
    <row r="40" spans="1:19" x14ac:dyDescent="0.25">
      <c r="A40" s="56">
        <v>3010000</v>
      </c>
      <c r="B40" s="56" t="s">
        <v>748</v>
      </c>
      <c r="C40" s="1171">
        <v>9457</v>
      </c>
      <c r="D40" s="1171">
        <v>12800</v>
      </c>
      <c r="E40" s="1171">
        <v>7756.2</v>
      </c>
      <c r="F40" s="1171">
        <v>6526</v>
      </c>
      <c r="G40" s="1171">
        <v>10340.200000000001</v>
      </c>
      <c r="H40" s="1171">
        <v>20040.70003</v>
      </c>
      <c r="I40" s="1171">
        <v>19497.400000000001</v>
      </c>
      <c r="J40" s="1171">
        <v>29017.3</v>
      </c>
      <c r="K40" s="1171">
        <v>16360</v>
      </c>
      <c r="L40" s="1171">
        <v>8919.2999999999993</v>
      </c>
      <c r="M40" s="1171">
        <v>3360</v>
      </c>
      <c r="N40" s="1171">
        <v>7591.9</v>
      </c>
      <c r="O40" s="1171">
        <v>65000</v>
      </c>
      <c r="P40" s="1171">
        <v>53629</v>
      </c>
      <c r="Q40" s="1171">
        <v>270295.00003</v>
      </c>
      <c r="R40" s="546"/>
      <c r="S40" s="454"/>
    </row>
    <row r="41" spans="1:19" x14ac:dyDescent="0.25">
      <c r="A41" s="56">
        <v>3020000</v>
      </c>
      <c r="B41" s="56" t="s">
        <v>749</v>
      </c>
      <c r="C41" s="1171">
        <v>0</v>
      </c>
      <c r="D41" s="1171">
        <v>0</v>
      </c>
      <c r="E41" s="1171">
        <v>0</v>
      </c>
      <c r="F41" s="1171">
        <v>0</v>
      </c>
      <c r="G41" s="1171">
        <v>0</v>
      </c>
      <c r="H41" s="1171">
        <v>0</v>
      </c>
      <c r="I41" s="1171">
        <v>0</v>
      </c>
      <c r="J41" s="1171">
        <v>0</v>
      </c>
      <c r="K41" s="1171">
        <v>0</v>
      </c>
      <c r="L41" s="1171">
        <v>0</v>
      </c>
      <c r="M41" s="1171">
        <v>0</v>
      </c>
      <c r="N41" s="1171">
        <v>0</v>
      </c>
      <c r="O41" s="1171">
        <v>0</v>
      </c>
      <c r="P41" s="1171">
        <v>0</v>
      </c>
      <c r="Q41" s="1171">
        <v>0</v>
      </c>
      <c r="R41" s="546"/>
      <c r="S41" s="454"/>
    </row>
    <row r="42" spans="1:19" x14ac:dyDescent="0.25">
      <c r="A42" s="56">
        <v>3030000</v>
      </c>
      <c r="B42" s="56" t="s">
        <v>776</v>
      </c>
      <c r="C42" s="1171">
        <v>0</v>
      </c>
      <c r="D42" s="1171">
        <v>0</v>
      </c>
      <c r="E42" s="1171">
        <v>0</v>
      </c>
      <c r="F42" s="1171">
        <v>0</v>
      </c>
      <c r="G42" s="1171">
        <v>0</v>
      </c>
      <c r="H42" s="1171">
        <v>90.664630000000002</v>
      </c>
      <c r="I42" s="1171">
        <v>0</v>
      </c>
      <c r="J42" s="1171">
        <v>0</v>
      </c>
      <c r="K42" s="1171">
        <v>0</v>
      </c>
      <c r="L42" s="1171">
        <v>0</v>
      </c>
      <c r="M42" s="1171">
        <v>0</v>
      </c>
      <c r="N42" s="1171">
        <v>0</v>
      </c>
      <c r="O42" s="1171">
        <v>0</v>
      </c>
      <c r="P42" s="1171">
        <v>0</v>
      </c>
      <c r="Q42" s="1171">
        <v>90.664630000000002</v>
      </c>
      <c r="R42" s="546"/>
      <c r="S42" s="454"/>
    </row>
    <row r="43" spans="1:19" x14ac:dyDescent="0.25">
      <c r="A43" s="56">
        <v>3040000</v>
      </c>
      <c r="B43" s="56" t="s">
        <v>750</v>
      </c>
      <c r="C43" s="1171">
        <v>162.97595999999999</v>
      </c>
      <c r="D43" s="1171">
        <v>0</v>
      </c>
      <c r="E43" s="1171">
        <v>635.00923</v>
      </c>
      <c r="F43" s="1171">
        <v>2014.0491200000001</v>
      </c>
      <c r="G43" s="1171">
        <v>3189.9448399999997</v>
      </c>
      <c r="H43" s="1171">
        <v>2607.29322</v>
      </c>
      <c r="I43" s="1171">
        <v>46.273859999999999</v>
      </c>
      <c r="J43" s="1171">
        <v>4860.88832</v>
      </c>
      <c r="K43" s="1171">
        <v>4771.6011500000004</v>
      </c>
      <c r="L43" s="1171">
        <v>1349.43788</v>
      </c>
      <c r="M43" s="1171">
        <v>1953.9911399999999</v>
      </c>
      <c r="N43" s="1171">
        <v>651.36665000000005</v>
      </c>
      <c r="O43" s="1171">
        <v>2470.6465499999999</v>
      </c>
      <c r="P43" s="1171">
        <v>2887.8365299999996</v>
      </c>
      <c r="Q43" s="1171">
        <v>27601.314449999998</v>
      </c>
      <c r="R43" s="546"/>
      <c r="S43" s="454"/>
    </row>
    <row r="44" spans="1:19" x14ac:dyDescent="0.25">
      <c r="A44" s="56">
        <v>3050000</v>
      </c>
      <c r="B44" s="56" t="s">
        <v>863</v>
      </c>
      <c r="C44" s="1171">
        <v>421.34629999999999</v>
      </c>
      <c r="D44" s="1171">
        <v>69.979199999999992</v>
      </c>
      <c r="E44" s="1171">
        <v>1765.7720200000001</v>
      </c>
      <c r="F44" s="1171">
        <v>1391.08799</v>
      </c>
      <c r="G44" s="1171">
        <v>7081.13069</v>
      </c>
      <c r="H44" s="1171">
        <v>4479.1204100000004</v>
      </c>
      <c r="I44" s="1171">
        <v>923.56231000000002</v>
      </c>
      <c r="J44" s="1171">
        <v>4359.0265799999997</v>
      </c>
      <c r="K44" s="1171">
        <v>9644.0684399999991</v>
      </c>
      <c r="L44" s="1171">
        <v>1597.4530099999999</v>
      </c>
      <c r="M44" s="1171">
        <v>9672.5170500000004</v>
      </c>
      <c r="N44" s="1171">
        <v>1297.68633</v>
      </c>
      <c r="O44" s="1171">
        <v>-2278.3168700000001</v>
      </c>
      <c r="P44" s="1171">
        <v>12191.1054</v>
      </c>
      <c r="Q44" s="1171">
        <v>52615.538860000001</v>
      </c>
      <c r="R44" s="546"/>
      <c r="S44" s="454"/>
    </row>
    <row r="45" spans="1:19" x14ac:dyDescent="0.25">
      <c r="A45" s="56">
        <v>3060000</v>
      </c>
      <c r="B45" s="56" t="s">
        <v>864</v>
      </c>
      <c r="C45" s="1171">
        <v>72.858670000000004</v>
      </c>
      <c r="D45" s="1171">
        <v>0</v>
      </c>
      <c r="E45" s="1171">
        <v>0</v>
      </c>
      <c r="F45" s="1171">
        <v>0</v>
      </c>
      <c r="G45" s="1171">
        <v>0</v>
      </c>
      <c r="H45" s="1171">
        <v>0</v>
      </c>
      <c r="I45" s="1171">
        <v>0</v>
      </c>
      <c r="J45" s="1171">
        <v>0</v>
      </c>
      <c r="K45" s="1171">
        <v>0</v>
      </c>
      <c r="L45" s="1171">
        <v>0</v>
      </c>
      <c r="M45" s="1171">
        <v>468.43306000000001</v>
      </c>
      <c r="N45" s="1171">
        <v>0</v>
      </c>
      <c r="O45" s="1171">
        <v>0</v>
      </c>
      <c r="P45" s="1171">
        <v>429.19077000000004</v>
      </c>
      <c r="Q45" s="1171">
        <v>970.48249999999996</v>
      </c>
      <c r="R45" s="546"/>
      <c r="S45" s="454"/>
    </row>
    <row r="46" spans="1:19" x14ac:dyDescent="0.25">
      <c r="A46" s="56">
        <v>3070000</v>
      </c>
      <c r="B46" s="56" t="s">
        <v>865</v>
      </c>
      <c r="C46" s="1171">
        <v>0</v>
      </c>
      <c r="D46" s="1171">
        <v>0</v>
      </c>
      <c r="E46" s="1171">
        <v>0</v>
      </c>
      <c r="F46" s="1171">
        <v>0</v>
      </c>
      <c r="G46" s="1171">
        <v>0</v>
      </c>
      <c r="H46" s="1171">
        <v>0</v>
      </c>
      <c r="I46" s="1171">
        <v>0</v>
      </c>
      <c r="J46" s="1171">
        <v>0</v>
      </c>
      <c r="K46" s="1171">
        <v>0</v>
      </c>
      <c r="L46" s="1171">
        <v>0</v>
      </c>
      <c r="M46" s="1171">
        <v>273.93940999999995</v>
      </c>
      <c r="N46" s="1171">
        <v>0</v>
      </c>
      <c r="O46" s="1171">
        <v>0</v>
      </c>
      <c r="P46" s="1171">
        <v>15.94811</v>
      </c>
      <c r="Q46" s="1171">
        <v>289.88751999999999</v>
      </c>
      <c r="R46" s="546"/>
      <c r="S46" s="454"/>
    </row>
    <row r="47" spans="1:19" x14ac:dyDescent="0.25">
      <c r="A47" s="60"/>
      <c r="B47" s="58" t="s">
        <v>751</v>
      </c>
      <c r="C47" s="1173">
        <f>SUM(C40:C46)</f>
        <v>10114.180929999999</v>
      </c>
      <c r="D47" s="1173">
        <f t="shared" ref="D47:Q47" si="2">SUM(D40:D46)</f>
        <v>12869.9792</v>
      </c>
      <c r="E47" s="1173">
        <f t="shared" si="2"/>
        <v>10156.981250000001</v>
      </c>
      <c r="F47" s="1173">
        <f t="shared" si="2"/>
        <v>9931.1371099999997</v>
      </c>
      <c r="G47" s="1173">
        <f t="shared" si="2"/>
        <v>20611.275529999999</v>
      </c>
      <c r="H47" s="1173">
        <f t="shared" si="2"/>
        <v>27217.778289999998</v>
      </c>
      <c r="I47" s="1173">
        <f t="shared" si="2"/>
        <v>20467.236170000004</v>
      </c>
      <c r="J47" s="1173">
        <f t="shared" si="2"/>
        <v>38237.214899999999</v>
      </c>
      <c r="K47" s="1173">
        <f t="shared" si="2"/>
        <v>30775.669590000001</v>
      </c>
      <c r="L47" s="1173">
        <f t="shared" si="2"/>
        <v>11866.190889999998</v>
      </c>
      <c r="M47" s="1173">
        <f t="shared" si="2"/>
        <v>15728.880659999999</v>
      </c>
      <c r="N47" s="1173">
        <f t="shared" si="2"/>
        <v>9540.95298</v>
      </c>
      <c r="O47" s="1173">
        <f t="shared" si="2"/>
        <v>65192.329680000003</v>
      </c>
      <c r="P47" s="1173">
        <f t="shared" si="2"/>
        <v>69153.080809999999</v>
      </c>
      <c r="Q47" s="1173">
        <f t="shared" si="2"/>
        <v>351862.88799000002</v>
      </c>
      <c r="R47" s="546"/>
      <c r="S47" s="454"/>
    </row>
    <row r="48" spans="1:19" x14ac:dyDescent="0.25">
      <c r="A48" s="60"/>
      <c r="B48" s="58" t="s">
        <v>752</v>
      </c>
      <c r="C48" s="1173">
        <f>+C38+C47</f>
        <v>10924.643059999999</v>
      </c>
      <c r="D48" s="1173">
        <f t="shared" ref="D48:Q48" si="3">+D38+D47</f>
        <v>13450.23072</v>
      </c>
      <c r="E48" s="1173">
        <f t="shared" si="3"/>
        <v>12909.467260000001</v>
      </c>
      <c r="F48" s="1173">
        <f t="shared" si="3"/>
        <v>12751.21963</v>
      </c>
      <c r="G48" s="1173">
        <f t="shared" si="3"/>
        <v>27819.047169999998</v>
      </c>
      <c r="H48" s="1173">
        <f t="shared" si="3"/>
        <v>35947.9401</v>
      </c>
      <c r="I48" s="1173">
        <f t="shared" si="3"/>
        <v>21043.584410000003</v>
      </c>
      <c r="J48" s="1173">
        <f t="shared" si="3"/>
        <v>52007.59676</v>
      </c>
      <c r="K48" s="1173">
        <f t="shared" si="3"/>
        <v>57523.779560000003</v>
      </c>
      <c r="L48" s="1173">
        <f t="shared" si="3"/>
        <v>15719.793209999998</v>
      </c>
      <c r="M48" s="1173">
        <f t="shared" si="3"/>
        <v>27235.793980000002</v>
      </c>
      <c r="N48" s="1173">
        <f t="shared" si="3"/>
        <v>11236.93181</v>
      </c>
      <c r="O48" s="1173">
        <f t="shared" si="3"/>
        <v>91350.438380000007</v>
      </c>
      <c r="P48" s="1173">
        <f t="shared" si="3"/>
        <v>81195.151299999998</v>
      </c>
      <c r="Q48" s="1173">
        <f t="shared" si="3"/>
        <v>471115.61735000001</v>
      </c>
      <c r="R48" s="546"/>
      <c r="S48" s="454"/>
    </row>
    <row r="49" spans="1:19" x14ac:dyDescent="0.25">
      <c r="A49" s="56">
        <v>7000000</v>
      </c>
      <c r="B49" s="56" t="s">
        <v>753</v>
      </c>
      <c r="C49" s="1175">
        <v>621630.19904999994</v>
      </c>
      <c r="D49" s="1176">
        <v>720915.02875000006</v>
      </c>
      <c r="E49" s="1176">
        <v>681804.02997000003</v>
      </c>
      <c r="F49" s="1176">
        <v>1548469.3365799999</v>
      </c>
      <c r="G49" s="1171">
        <v>2131761.29795</v>
      </c>
      <c r="H49" s="1176">
        <v>5987416.2718000002</v>
      </c>
      <c r="I49" s="1176">
        <v>1589518.0294600001</v>
      </c>
      <c r="J49" s="1176">
        <v>3442156.6518800003</v>
      </c>
      <c r="K49" s="1176">
        <v>2755719.5012300001</v>
      </c>
      <c r="L49" s="1176">
        <v>1430673.99553</v>
      </c>
      <c r="M49" s="1176">
        <v>2880586.7091100002</v>
      </c>
      <c r="N49" s="1176">
        <v>978762.22928999993</v>
      </c>
      <c r="O49" s="1176">
        <v>5028.2290199999998</v>
      </c>
      <c r="P49" s="1176">
        <v>4000230.41169</v>
      </c>
      <c r="Q49" s="1176">
        <v>28774671.92131</v>
      </c>
      <c r="R49" s="546"/>
      <c r="S49" s="454"/>
    </row>
    <row r="50" spans="1:19" x14ac:dyDescent="0.25">
      <c r="A50" s="56">
        <v>9000000</v>
      </c>
      <c r="B50" s="56" t="s">
        <v>754</v>
      </c>
      <c r="C50" s="1175">
        <v>4100</v>
      </c>
      <c r="D50" s="1176">
        <v>10493</v>
      </c>
      <c r="E50" s="1176">
        <v>250054</v>
      </c>
      <c r="F50" s="1176">
        <v>365879.68507000001</v>
      </c>
      <c r="G50" s="1171">
        <v>2210617.1815500003</v>
      </c>
      <c r="H50" s="1176">
        <v>155144.99418000001</v>
      </c>
      <c r="I50" s="1176">
        <v>11207.51692</v>
      </c>
      <c r="J50" s="1176">
        <v>641438.31371000002</v>
      </c>
      <c r="K50" s="1176">
        <v>182470.68659999999</v>
      </c>
      <c r="L50" s="1176">
        <v>0</v>
      </c>
      <c r="M50" s="1176">
        <v>3907475.4634799999</v>
      </c>
      <c r="N50" s="1176">
        <v>8105.1817199999996</v>
      </c>
      <c r="O50" s="1176">
        <v>18066.099999999999</v>
      </c>
      <c r="P50" s="1176">
        <v>47488.570930000002</v>
      </c>
      <c r="Q50" s="1176">
        <v>7812540.6941599995</v>
      </c>
      <c r="R50" s="546"/>
      <c r="S50" s="454"/>
    </row>
    <row r="51" spans="1:19" ht="3" customHeight="1" x14ac:dyDescent="0.25">
      <c r="A51" s="548"/>
      <c r="B51" s="548"/>
      <c r="C51" s="549"/>
      <c r="D51" s="549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550"/>
      <c r="Q51" s="549"/>
      <c r="R51" s="546"/>
    </row>
    <row r="52" spans="1:19" x14ac:dyDescent="0.25">
      <c r="A52" s="551" t="s">
        <v>910</v>
      </c>
      <c r="B52" s="551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46"/>
    </row>
    <row r="53" spans="1:19" x14ac:dyDescent="0.25">
      <c r="B53" s="69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46"/>
    </row>
    <row r="54" spans="1:19" x14ac:dyDescent="0.25">
      <c r="A54" s="19"/>
      <c r="B54" s="69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46"/>
    </row>
    <row r="55" spans="1:19" ht="21.75" customHeight="1" x14ac:dyDescent="0.25">
      <c r="A55" s="2169" t="s">
        <v>845</v>
      </c>
      <c r="B55" s="2169"/>
      <c r="C55" s="2169"/>
      <c r="D55" s="2169"/>
      <c r="E55" s="2169"/>
      <c r="F55" s="2169"/>
      <c r="G55" s="2169"/>
      <c r="H55" s="2169"/>
      <c r="I55" s="2169"/>
      <c r="J55" s="2169"/>
      <c r="K55" s="2169"/>
      <c r="L55" s="2169"/>
      <c r="M55" s="2169"/>
      <c r="N55" s="2169"/>
      <c r="O55" s="2169"/>
      <c r="P55" s="2169"/>
      <c r="Q55" s="2169"/>
      <c r="R55" s="546"/>
    </row>
    <row r="56" spans="1:19" ht="15.75" x14ac:dyDescent="0.25">
      <c r="A56" s="2169" t="s">
        <v>867</v>
      </c>
      <c r="B56" s="2169"/>
      <c r="C56" s="2169"/>
      <c r="D56" s="2169"/>
      <c r="E56" s="2169"/>
      <c r="F56" s="2169"/>
      <c r="G56" s="2169"/>
      <c r="H56" s="2169"/>
      <c r="I56" s="2169"/>
      <c r="J56" s="2169"/>
      <c r="K56" s="2169"/>
      <c r="L56" s="2169"/>
      <c r="M56" s="2169"/>
      <c r="N56" s="2169"/>
      <c r="O56" s="2169"/>
      <c r="P56" s="2169"/>
      <c r="Q56" s="2169"/>
      <c r="R56" s="546"/>
    </row>
    <row r="57" spans="1:19" ht="15.75" x14ac:dyDescent="0.25">
      <c r="A57" s="2168" t="s">
        <v>2456</v>
      </c>
      <c r="B57" s="2168"/>
      <c r="C57" s="2168"/>
      <c r="D57" s="2168"/>
      <c r="E57" s="2168"/>
      <c r="F57" s="2168"/>
      <c r="G57" s="2168"/>
      <c r="H57" s="2168"/>
      <c r="I57" s="2168"/>
      <c r="J57" s="2168"/>
      <c r="K57" s="2168"/>
      <c r="L57" s="2168"/>
      <c r="M57" s="2168"/>
      <c r="N57" s="2168"/>
      <c r="O57" s="2168"/>
      <c r="P57" s="2168"/>
      <c r="Q57" s="2168"/>
      <c r="R57" s="546"/>
    </row>
    <row r="58" spans="1:19" ht="15.75" x14ac:dyDescent="0.25">
      <c r="A58" s="2169" t="s">
        <v>630</v>
      </c>
      <c r="B58" s="2169"/>
      <c r="C58" s="2169"/>
      <c r="D58" s="2169"/>
      <c r="E58" s="2169"/>
      <c r="F58" s="2169"/>
      <c r="G58" s="2169"/>
      <c r="H58" s="2169"/>
      <c r="I58" s="2169"/>
      <c r="J58" s="2169"/>
      <c r="K58" s="2169"/>
      <c r="L58" s="2169"/>
      <c r="M58" s="2169"/>
      <c r="N58" s="2169"/>
      <c r="O58" s="2169"/>
      <c r="P58" s="2169"/>
      <c r="Q58" s="2169"/>
      <c r="R58" s="546"/>
    </row>
    <row r="59" spans="1:19" ht="1.5" customHeight="1" x14ac:dyDescent="0.25">
      <c r="A59" s="555"/>
      <c r="B59" s="555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R59" s="546"/>
    </row>
    <row r="60" spans="1:19" ht="14.25" customHeight="1" x14ac:dyDescent="0.25">
      <c r="A60" s="557"/>
      <c r="B60" s="558"/>
      <c r="C60" s="541" t="s">
        <v>847</v>
      </c>
      <c r="D60" s="541" t="s">
        <v>821</v>
      </c>
      <c r="E60" s="541" t="s">
        <v>849</v>
      </c>
      <c r="F60" s="541" t="s">
        <v>850</v>
      </c>
      <c r="G60" s="541" t="s">
        <v>852</v>
      </c>
      <c r="H60" s="541" t="s">
        <v>853</v>
      </c>
      <c r="I60" s="541" t="s">
        <v>854</v>
      </c>
      <c r="J60" s="541" t="s">
        <v>855</v>
      </c>
      <c r="K60" s="541" t="s">
        <v>856</v>
      </c>
      <c r="L60" s="541" t="s">
        <v>857</v>
      </c>
      <c r="M60" s="541" t="s">
        <v>858</v>
      </c>
      <c r="N60" s="541" t="s">
        <v>859</v>
      </c>
      <c r="O60" s="541" t="s">
        <v>848</v>
      </c>
      <c r="P60" s="541" t="s">
        <v>851</v>
      </c>
      <c r="Q60" s="559" t="s">
        <v>1</v>
      </c>
      <c r="R60" s="546"/>
    </row>
    <row r="61" spans="1:19" ht="3.75" customHeight="1" x14ac:dyDescent="0.25">
      <c r="A61" s="57"/>
      <c r="B61" s="57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1"/>
      <c r="R61" s="546"/>
    </row>
    <row r="62" spans="1:19" ht="15.95" customHeight="1" x14ac:dyDescent="0.25">
      <c r="A62" s="56">
        <v>5100000</v>
      </c>
      <c r="B62" s="56" t="s">
        <v>628</v>
      </c>
      <c r="C62" s="562">
        <v>5962.8290900000002</v>
      </c>
      <c r="D62" s="562">
        <v>5673.2497199999998</v>
      </c>
      <c r="E62" s="562">
        <v>6877.88472</v>
      </c>
      <c r="F62" s="562">
        <v>11502.200800000001</v>
      </c>
      <c r="G62" s="562">
        <v>18601.11983</v>
      </c>
      <c r="H62" s="562">
        <v>30224.80989</v>
      </c>
      <c r="I62" s="562">
        <v>7374.9602400000003</v>
      </c>
      <c r="J62" s="562">
        <v>26966.560020000001</v>
      </c>
      <c r="K62" s="562">
        <v>25285.723469999997</v>
      </c>
      <c r="L62" s="562">
        <v>13766.82036</v>
      </c>
      <c r="M62" s="562">
        <v>27816.22134</v>
      </c>
      <c r="N62" s="562">
        <v>7568.5332500000004</v>
      </c>
      <c r="O62" s="562">
        <v>5.2667299999999999</v>
      </c>
      <c r="P62" s="562">
        <v>30817.188679999999</v>
      </c>
      <c r="Q62" s="562">
        <v>218443.36813999998</v>
      </c>
      <c r="R62" s="546"/>
      <c r="S62" s="454"/>
    </row>
    <row r="63" spans="1:19" ht="15.95" customHeight="1" x14ac:dyDescent="0.25">
      <c r="A63" s="56">
        <v>4100000</v>
      </c>
      <c r="B63" s="56" t="s">
        <v>758</v>
      </c>
      <c r="C63" s="562">
        <v>1.5931199999999999</v>
      </c>
      <c r="D63" s="562">
        <v>383.49453000000005</v>
      </c>
      <c r="E63" s="562">
        <v>123.38361</v>
      </c>
      <c r="F63" s="562">
        <v>569.49103000000002</v>
      </c>
      <c r="G63" s="562">
        <v>639.14601000000005</v>
      </c>
      <c r="H63" s="562">
        <v>372.49934000000002</v>
      </c>
      <c r="I63" s="562">
        <v>56.06973</v>
      </c>
      <c r="J63" s="562">
        <v>785.54247999999995</v>
      </c>
      <c r="K63" s="562">
        <v>370.07249000000002</v>
      </c>
      <c r="L63" s="562">
        <v>23.572740000000003</v>
      </c>
      <c r="M63" s="562">
        <v>1686.3819799999999</v>
      </c>
      <c r="N63" s="562">
        <v>120.84153000000001</v>
      </c>
      <c r="O63" s="562">
        <v>11.1874</v>
      </c>
      <c r="P63" s="562">
        <v>49.969000000000001</v>
      </c>
      <c r="Q63" s="562">
        <v>5193.2449900000001</v>
      </c>
      <c r="R63" s="546"/>
      <c r="S63" s="454"/>
    </row>
    <row r="64" spans="1:19" ht="15.95" customHeight="1" x14ac:dyDescent="0.25">
      <c r="A64" s="60"/>
      <c r="B64" s="58" t="s">
        <v>657</v>
      </c>
      <c r="C64" s="563">
        <f>+C62-C63</f>
        <v>5961.2359699999997</v>
      </c>
      <c r="D64" s="563">
        <f t="shared" ref="D64:P64" si="4">+D62-D63</f>
        <v>5289.7551899999999</v>
      </c>
      <c r="E64" s="563">
        <f t="shared" si="4"/>
        <v>6754.5011100000002</v>
      </c>
      <c r="F64" s="563">
        <f t="shared" si="4"/>
        <v>10932.709770000001</v>
      </c>
      <c r="G64" s="563">
        <f t="shared" si="4"/>
        <v>17961.973819999999</v>
      </c>
      <c r="H64" s="563">
        <f t="shared" si="4"/>
        <v>29852.310550000002</v>
      </c>
      <c r="I64" s="563">
        <f t="shared" si="4"/>
        <v>7318.8905100000002</v>
      </c>
      <c r="J64" s="563">
        <f t="shared" si="4"/>
        <v>26181.017540000001</v>
      </c>
      <c r="K64" s="563">
        <f t="shared" si="4"/>
        <v>24915.650979999999</v>
      </c>
      <c r="L64" s="563">
        <f t="shared" si="4"/>
        <v>13743.24762</v>
      </c>
      <c r="M64" s="563">
        <f t="shared" si="4"/>
        <v>26129.839360000002</v>
      </c>
      <c r="N64" s="563">
        <f t="shared" si="4"/>
        <v>7447.6917200000007</v>
      </c>
      <c r="O64" s="563">
        <f t="shared" si="4"/>
        <v>-5.9206700000000003</v>
      </c>
      <c r="P64" s="563">
        <f t="shared" si="4"/>
        <v>30767.219679999998</v>
      </c>
      <c r="Q64" s="563">
        <f t="shared" ref="Q64:Q78" si="5">SUM(C64:P64)</f>
        <v>213250.12315000006</v>
      </c>
      <c r="R64" s="546"/>
      <c r="S64" s="454"/>
    </row>
    <row r="65" spans="1:19" ht="15.95" customHeight="1" x14ac:dyDescent="0.25">
      <c r="A65" s="56">
        <v>5200000</v>
      </c>
      <c r="B65" s="56" t="s">
        <v>756</v>
      </c>
      <c r="C65" s="562">
        <v>348.28346999999997</v>
      </c>
      <c r="D65" s="562">
        <v>3495.33824</v>
      </c>
      <c r="E65" s="562">
        <v>366.56545</v>
      </c>
      <c r="F65" s="562">
        <v>169.66004000000001</v>
      </c>
      <c r="G65" s="562">
        <v>528.7298199999999</v>
      </c>
      <c r="H65" s="562">
        <v>638.89143999999999</v>
      </c>
      <c r="I65" s="562">
        <v>4885.6267300000009</v>
      </c>
      <c r="J65" s="562">
        <v>1829.4316000000001</v>
      </c>
      <c r="K65" s="562">
        <v>3547.9939300000001</v>
      </c>
      <c r="L65" s="562">
        <v>419.16209000000003</v>
      </c>
      <c r="M65" s="562">
        <v>1968.8988400000001</v>
      </c>
      <c r="N65" s="562">
        <v>401.79059999999998</v>
      </c>
      <c r="O65" s="562">
        <v>4343.6167699999996</v>
      </c>
      <c r="P65" s="562">
        <v>1593.33403</v>
      </c>
      <c r="Q65" s="562">
        <v>24537.323049999999</v>
      </c>
      <c r="R65" s="546"/>
      <c r="S65" s="454"/>
    </row>
    <row r="66" spans="1:19" ht="15.95" customHeight="1" x14ac:dyDescent="0.25">
      <c r="A66" s="56">
        <v>4200000</v>
      </c>
      <c r="B66" s="56" t="s">
        <v>778</v>
      </c>
      <c r="C66" s="562">
        <v>83.20872</v>
      </c>
      <c r="D66" s="562">
        <v>34.268209999999996</v>
      </c>
      <c r="E66" s="562">
        <v>17.876650000000001</v>
      </c>
      <c r="F66" s="562">
        <v>556.69174999999996</v>
      </c>
      <c r="G66" s="562">
        <v>167.55198000000001</v>
      </c>
      <c r="H66" s="562">
        <v>23.892199999999999</v>
      </c>
      <c r="I66" s="562">
        <v>3220.5864700000002</v>
      </c>
      <c r="J66" s="562">
        <v>262.20779999999996</v>
      </c>
      <c r="K66" s="562">
        <v>2477.02864</v>
      </c>
      <c r="L66" s="562">
        <v>70.45008</v>
      </c>
      <c r="M66" s="562">
        <v>383.33109000000002</v>
      </c>
      <c r="N66" s="562">
        <v>51.337160000000004</v>
      </c>
      <c r="O66" s="562">
        <v>3563.8938199999998</v>
      </c>
      <c r="P66" s="562">
        <v>272.73953999999998</v>
      </c>
      <c r="Q66" s="562">
        <v>11185.064109999999</v>
      </c>
      <c r="R66" s="546"/>
      <c r="S66" s="454"/>
    </row>
    <row r="67" spans="1:19" ht="15.95" customHeight="1" x14ac:dyDescent="0.25">
      <c r="A67" s="60"/>
      <c r="B67" s="58" t="s">
        <v>658</v>
      </c>
      <c r="C67" s="563">
        <f>+C64+C65-C66</f>
        <v>6226.3107200000004</v>
      </c>
      <c r="D67" s="563">
        <f t="shared" ref="D67:P67" si="6">+D64+D65-D66</f>
        <v>8750.8252200000006</v>
      </c>
      <c r="E67" s="563">
        <f t="shared" si="6"/>
        <v>7103.1899100000001</v>
      </c>
      <c r="F67" s="563">
        <f t="shared" si="6"/>
        <v>10545.678060000002</v>
      </c>
      <c r="G67" s="563">
        <f t="shared" si="6"/>
        <v>18323.15166</v>
      </c>
      <c r="H67" s="563">
        <f t="shared" si="6"/>
        <v>30467.309790000003</v>
      </c>
      <c r="I67" s="563">
        <f t="shared" si="6"/>
        <v>8983.9307700000008</v>
      </c>
      <c r="J67" s="563">
        <f t="shared" si="6"/>
        <v>27748.24134</v>
      </c>
      <c r="K67" s="563">
        <f t="shared" si="6"/>
        <v>25986.616269999999</v>
      </c>
      <c r="L67" s="563">
        <f t="shared" si="6"/>
        <v>14091.959629999999</v>
      </c>
      <c r="M67" s="563">
        <f t="shared" si="6"/>
        <v>27715.407110000004</v>
      </c>
      <c r="N67" s="563">
        <f t="shared" si="6"/>
        <v>7798.1451600000009</v>
      </c>
      <c r="O67" s="563">
        <f t="shared" si="6"/>
        <v>773.80227999999943</v>
      </c>
      <c r="P67" s="563">
        <f t="shared" si="6"/>
        <v>32087.814170000001</v>
      </c>
      <c r="Q67" s="563">
        <f t="shared" si="5"/>
        <v>226602.38209000003</v>
      </c>
      <c r="R67" s="546"/>
      <c r="S67" s="454"/>
    </row>
    <row r="68" spans="1:19" ht="15.95" customHeight="1" x14ac:dyDescent="0.25">
      <c r="A68" s="56">
        <v>5300000</v>
      </c>
      <c r="B68" s="56" t="s">
        <v>777</v>
      </c>
      <c r="C68" s="562">
        <v>0</v>
      </c>
      <c r="D68" s="562">
        <v>0</v>
      </c>
      <c r="E68" s="562">
        <v>0</v>
      </c>
      <c r="F68" s="562">
        <v>0</v>
      </c>
      <c r="G68" s="562">
        <v>0</v>
      </c>
      <c r="H68" s="562">
        <v>196.96664000000001</v>
      </c>
      <c r="I68" s="562">
        <v>0</v>
      </c>
      <c r="J68" s="562">
        <v>0</v>
      </c>
      <c r="K68" s="562">
        <v>0</v>
      </c>
      <c r="L68" s="562">
        <v>0</v>
      </c>
      <c r="M68" s="562">
        <v>0</v>
      </c>
      <c r="N68" s="562">
        <v>0</v>
      </c>
      <c r="O68" s="562">
        <v>0</v>
      </c>
      <c r="P68" s="562">
        <v>0</v>
      </c>
      <c r="Q68" s="562">
        <v>196.96664000000001</v>
      </c>
      <c r="R68" s="546"/>
      <c r="S68" s="454"/>
    </row>
    <row r="69" spans="1:19" ht="15.95" customHeight="1" x14ac:dyDescent="0.25">
      <c r="A69" s="56">
        <v>4300000</v>
      </c>
      <c r="B69" s="56" t="s">
        <v>868</v>
      </c>
      <c r="C69" s="562">
        <v>0</v>
      </c>
      <c r="D69" s="562">
        <v>0</v>
      </c>
      <c r="E69" s="562">
        <v>0</v>
      </c>
      <c r="F69" s="562">
        <v>0</v>
      </c>
      <c r="G69" s="562">
        <v>0</v>
      </c>
      <c r="H69" s="562">
        <v>1159.81178</v>
      </c>
      <c r="I69" s="562">
        <v>99.165999999999997</v>
      </c>
      <c r="J69" s="562">
        <v>0</v>
      </c>
      <c r="K69" s="562">
        <v>0</v>
      </c>
      <c r="L69" s="562">
        <v>47.03</v>
      </c>
      <c r="M69" s="562">
        <v>0</v>
      </c>
      <c r="N69" s="562">
        <v>0</v>
      </c>
      <c r="O69" s="562">
        <v>0</v>
      </c>
      <c r="P69" s="562">
        <v>0</v>
      </c>
      <c r="Q69" s="562">
        <v>1306.0077800000001</v>
      </c>
      <c r="R69" s="546"/>
      <c r="S69" s="454"/>
    </row>
    <row r="70" spans="1:19" ht="15.95" customHeight="1" x14ac:dyDescent="0.25">
      <c r="A70" s="60"/>
      <c r="B70" s="58" t="s">
        <v>908</v>
      </c>
      <c r="C70" s="563">
        <f>+C67+C68-C69</f>
        <v>6226.3107200000004</v>
      </c>
      <c r="D70" s="563">
        <f t="shared" ref="D70:P70" si="7">+D67+D68-D69</f>
        <v>8750.8252200000006</v>
      </c>
      <c r="E70" s="563">
        <f t="shared" si="7"/>
        <v>7103.1899100000001</v>
      </c>
      <c r="F70" s="563">
        <f t="shared" si="7"/>
        <v>10545.678060000002</v>
      </c>
      <c r="G70" s="563">
        <f t="shared" si="7"/>
        <v>18323.15166</v>
      </c>
      <c r="H70" s="563">
        <f t="shared" si="7"/>
        <v>29504.464650000002</v>
      </c>
      <c r="I70" s="563">
        <f t="shared" si="7"/>
        <v>8884.7647700000016</v>
      </c>
      <c r="J70" s="563">
        <f t="shared" si="7"/>
        <v>27748.24134</v>
      </c>
      <c r="K70" s="563">
        <f t="shared" si="7"/>
        <v>25986.616269999999</v>
      </c>
      <c r="L70" s="563">
        <f t="shared" si="7"/>
        <v>14044.929629999999</v>
      </c>
      <c r="M70" s="563">
        <f t="shared" si="7"/>
        <v>27715.407110000004</v>
      </c>
      <c r="N70" s="563">
        <f t="shared" si="7"/>
        <v>7798.1451600000009</v>
      </c>
      <c r="O70" s="563">
        <f t="shared" si="7"/>
        <v>773.80227999999943</v>
      </c>
      <c r="P70" s="563">
        <f t="shared" si="7"/>
        <v>32087.814170000001</v>
      </c>
      <c r="Q70" s="563">
        <f t="shared" si="5"/>
        <v>225493.34095000004</v>
      </c>
      <c r="R70" s="546"/>
      <c r="S70" s="454"/>
    </row>
    <row r="71" spans="1:19" ht="15.95" customHeight="1" x14ac:dyDescent="0.25">
      <c r="A71" s="56">
        <v>4400000</v>
      </c>
      <c r="B71" s="56" t="s">
        <v>869</v>
      </c>
      <c r="C71" s="562">
        <v>5800.5174200000001</v>
      </c>
      <c r="D71" s="562">
        <v>4919.9213399999999</v>
      </c>
      <c r="E71" s="562">
        <v>4987.0883800000001</v>
      </c>
      <c r="F71" s="562">
        <v>8012.4371799999999</v>
      </c>
      <c r="G71" s="562">
        <v>8237.5828700000002</v>
      </c>
      <c r="H71" s="562">
        <v>19024.502769999999</v>
      </c>
      <c r="I71" s="562">
        <v>8093.4803700000002</v>
      </c>
      <c r="J71" s="562">
        <v>21915.346969999999</v>
      </c>
      <c r="K71" s="562">
        <v>15544.217119999999</v>
      </c>
      <c r="L71" s="562">
        <v>12805.216460000001</v>
      </c>
      <c r="M71" s="562">
        <v>10040.314769999999</v>
      </c>
      <c r="N71" s="562">
        <v>5390.2082599999994</v>
      </c>
      <c r="O71" s="562">
        <v>4642.4042199999994</v>
      </c>
      <c r="P71" s="562">
        <v>11285.867789999998</v>
      </c>
      <c r="Q71" s="562">
        <v>140699.10591999997</v>
      </c>
      <c r="R71" s="546"/>
      <c r="S71" s="454"/>
    </row>
    <row r="72" spans="1:19" ht="15.95" customHeight="1" x14ac:dyDescent="0.25">
      <c r="A72" s="60"/>
      <c r="B72" s="58" t="s">
        <v>656</v>
      </c>
      <c r="C72" s="563">
        <f>+C70-C71</f>
        <v>425.79330000000027</v>
      </c>
      <c r="D72" s="563">
        <f t="shared" ref="D72:P72" si="8">+D70-D71</f>
        <v>3830.9038800000008</v>
      </c>
      <c r="E72" s="563">
        <f t="shared" si="8"/>
        <v>2116.1015299999999</v>
      </c>
      <c r="F72" s="563">
        <f t="shared" si="8"/>
        <v>2533.2408800000021</v>
      </c>
      <c r="G72" s="563">
        <f t="shared" si="8"/>
        <v>10085.568789999999</v>
      </c>
      <c r="H72" s="563">
        <f t="shared" si="8"/>
        <v>10479.961880000003</v>
      </c>
      <c r="I72" s="563">
        <f t="shared" si="8"/>
        <v>791.28440000000137</v>
      </c>
      <c r="J72" s="563">
        <f t="shared" si="8"/>
        <v>5832.8943700000018</v>
      </c>
      <c r="K72" s="563">
        <f t="shared" si="8"/>
        <v>10442.399149999999</v>
      </c>
      <c r="L72" s="563">
        <f t="shared" si="8"/>
        <v>1239.7131699999973</v>
      </c>
      <c r="M72" s="563">
        <f t="shared" si="8"/>
        <v>17675.092340000003</v>
      </c>
      <c r="N72" s="563">
        <f t="shared" si="8"/>
        <v>2407.9369000000015</v>
      </c>
      <c r="O72" s="563">
        <f t="shared" si="8"/>
        <v>-3868.60194</v>
      </c>
      <c r="P72" s="563">
        <f t="shared" si="8"/>
        <v>20801.946380000001</v>
      </c>
      <c r="Q72" s="563">
        <f t="shared" si="5"/>
        <v>84794.235030000011</v>
      </c>
      <c r="R72" s="546"/>
      <c r="S72" s="454"/>
    </row>
    <row r="73" spans="1:19" ht="15.95" customHeight="1" x14ac:dyDescent="0.25">
      <c r="A73" s="56">
        <v>5500000</v>
      </c>
      <c r="B73" s="56" t="s">
        <v>629</v>
      </c>
      <c r="C73" s="562">
        <v>184.50418999999999</v>
      </c>
      <c r="D73" s="562">
        <v>11.8377</v>
      </c>
      <c r="E73" s="562">
        <v>681.13909000000001</v>
      </c>
      <c r="F73" s="562">
        <v>68.467119999999994</v>
      </c>
      <c r="G73" s="562">
        <v>231.48157</v>
      </c>
      <c r="H73" s="562">
        <v>98.478270000000009</v>
      </c>
      <c r="I73" s="562">
        <v>118.46563999999999</v>
      </c>
      <c r="J73" s="562">
        <v>159.79584</v>
      </c>
      <c r="K73" s="562">
        <v>0.76197999999999999</v>
      </c>
      <c r="L73" s="562">
        <v>383.25402000000003</v>
      </c>
      <c r="M73" s="562">
        <v>384.65544</v>
      </c>
      <c r="N73" s="562">
        <v>252.85291000000001</v>
      </c>
      <c r="O73" s="562">
        <v>20.218990000000002</v>
      </c>
      <c r="P73" s="562">
        <v>0</v>
      </c>
      <c r="Q73" s="562">
        <v>2595.9127599999997</v>
      </c>
      <c r="R73" s="546"/>
      <c r="S73" s="454"/>
    </row>
    <row r="74" spans="1:19" ht="15.95" customHeight="1" x14ac:dyDescent="0.25">
      <c r="A74" s="56">
        <v>4500000</v>
      </c>
      <c r="B74" s="56" t="s">
        <v>759</v>
      </c>
      <c r="C74" s="562">
        <v>470.51015999999998</v>
      </c>
      <c r="D74" s="562">
        <v>2.0227499999999998</v>
      </c>
      <c r="E74" s="562">
        <v>73.415270000000007</v>
      </c>
      <c r="F74" s="562">
        <v>0</v>
      </c>
      <c r="G74" s="562">
        <v>44.095709999999997</v>
      </c>
      <c r="H74" s="562">
        <v>26.008509999999998</v>
      </c>
      <c r="I74" s="562">
        <v>1.8240000000000001</v>
      </c>
      <c r="J74" s="562">
        <v>17.103999999999999</v>
      </c>
      <c r="K74" s="562">
        <v>397.97505000000001</v>
      </c>
      <c r="L74" s="562">
        <v>22.43817</v>
      </c>
      <c r="M74" s="562">
        <v>2.6822600000000003</v>
      </c>
      <c r="N74" s="562">
        <v>556.15305000000001</v>
      </c>
      <c r="O74" s="562">
        <v>48.344760000000001</v>
      </c>
      <c r="P74" s="562">
        <v>17.307779999999998</v>
      </c>
      <c r="Q74" s="562">
        <v>1679.88147</v>
      </c>
      <c r="R74" s="546"/>
      <c r="S74" s="454"/>
    </row>
    <row r="75" spans="1:19" ht="15.95" customHeight="1" x14ac:dyDescent="0.25">
      <c r="A75" s="60"/>
      <c r="B75" s="58" t="s">
        <v>870</v>
      </c>
      <c r="C75" s="563">
        <f>+C72+C73-C74</f>
        <v>139.78733000000028</v>
      </c>
      <c r="D75" s="563">
        <f t="shared" ref="D75:P75" si="9">+D72+D73-D74</f>
        <v>3840.7188300000007</v>
      </c>
      <c r="E75" s="563">
        <f t="shared" si="9"/>
        <v>2723.8253500000001</v>
      </c>
      <c r="F75" s="563">
        <f t="shared" si="9"/>
        <v>2601.7080000000019</v>
      </c>
      <c r="G75" s="563">
        <f t="shared" si="9"/>
        <v>10272.95465</v>
      </c>
      <c r="H75" s="563">
        <f t="shared" si="9"/>
        <v>10552.431640000003</v>
      </c>
      <c r="I75" s="563">
        <f t="shared" si="9"/>
        <v>907.92604000000142</v>
      </c>
      <c r="J75" s="563">
        <f t="shared" si="9"/>
        <v>5975.5862100000013</v>
      </c>
      <c r="K75" s="563">
        <f t="shared" si="9"/>
        <v>10045.186079999999</v>
      </c>
      <c r="L75" s="563">
        <f t="shared" si="9"/>
        <v>1600.5290199999974</v>
      </c>
      <c r="M75" s="563">
        <f t="shared" si="9"/>
        <v>18057.06552</v>
      </c>
      <c r="N75" s="563">
        <f t="shared" si="9"/>
        <v>2104.6367600000017</v>
      </c>
      <c r="O75" s="563">
        <f t="shared" si="9"/>
        <v>-3896.7277100000001</v>
      </c>
      <c r="P75" s="563">
        <f t="shared" si="9"/>
        <v>20784.638600000002</v>
      </c>
      <c r="Q75" s="563">
        <f t="shared" si="5"/>
        <v>85710.26632000001</v>
      </c>
      <c r="R75" s="546"/>
      <c r="S75" s="454"/>
    </row>
    <row r="76" spans="1:19" ht="25.5" x14ac:dyDescent="0.25">
      <c r="A76" s="56">
        <v>5890000</v>
      </c>
      <c r="B76" s="56" t="s">
        <v>757</v>
      </c>
      <c r="C76" s="562">
        <v>9.7599999999999996E-3</v>
      </c>
      <c r="D76" s="562">
        <v>0.49263999999999997</v>
      </c>
      <c r="E76" s="562">
        <v>1.1899999999999999E-3</v>
      </c>
      <c r="F76" s="562">
        <v>1.75342</v>
      </c>
      <c r="G76" s="562">
        <v>1.3700000000000001E-3</v>
      </c>
      <c r="H76" s="562">
        <v>7.0267499999999998</v>
      </c>
      <c r="I76" s="562">
        <v>15.63678</v>
      </c>
      <c r="J76" s="562">
        <v>250.78934000000001</v>
      </c>
      <c r="K76" s="562">
        <v>4729.3308799999995</v>
      </c>
      <c r="L76" s="562">
        <v>7.0959999999999995E-2</v>
      </c>
      <c r="M76" s="562">
        <v>7.1655200000000008</v>
      </c>
      <c r="N76" s="562">
        <v>55.253430000000002</v>
      </c>
      <c r="O76" s="562">
        <v>1.0832999999999999</v>
      </c>
      <c r="P76" s="562">
        <v>53.680370000000003</v>
      </c>
      <c r="Q76" s="562">
        <v>5122.2957100000003</v>
      </c>
      <c r="R76" s="546"/>
      <c r="S76" s="454"/>
    </row>
    <row r="77" spans="1:19" ht="25.5" x14ac:dyDescent="0.25">
      <c r="A77" s="56">
        <v>4890000</v>
      </c>
      <c r="B77" s="56" t="s">
        <v>760</v>
      </c>
      <c r="C77" s="562">
        <v>3.2409999999999994E-2</v>
      </c>
      <c r="D77" s="562">
        <v>1.5898299999999999</v>
      </c>
      <c r="E77" s="562">
        <v>0</v>
      </c>
      <c r="F77" s="562">
        <v>0</v>
      </c>
      <c r="G77" s="562">
        <v>1.33E-3</v>
      </c>
      <c r="H77" s="562">
        <v>972.72924</v>
      </c>
      <c r="I77" s="562">
        <v>5.1000000000000004E-4</v>
      </c>
      <c r="J77" s="562">
        <v>0.59860000000000002</v>
      </c>
      <c r="K77" s="562">
        <v>230.40188000000001</v>
      </c>
      <c r="L77" s="562">
        <v>7.99092</v>
      </c>
      <c r="M77" s="562">
        <v>9.6999999999999994E-4</v>
      </c>
      <c r="N77" s="562">
        <v>4.0215899999999998</v>
      </c>
      <c r="O77" s="562">
        <v>1.56E-3</v>
      </c>
      <c r="P77" s="562">
        <v>1.7999999999999998E-4</v>
      </c>
      <c r="Q77" s="562">
        <v>1217.3690200000001</v>
      </c>
      <c r="R77" s="546"/>
      <c r="S77" s="454"/>
    </row>
    <row r="78" spans="1:19" ht="15.95" customHeight="1" x14ac:dyDescent="0.25">
      <c r="A78" s="60"/>
      <c r="B78" s="58" t="s">
        <v>871</v>
      </c>
      <c r="C78" s="563">
        <f>+C75+C76-C77</f>
        <v>139.76468000000028</v>
      </c>
      <c r="D78" s="563">
        <f t="shared" ref="D78:P78" si="10">+D75+D76-D77</f>
        <v>3839.6216400000008</v>
      </c>
      <c r="E78" s="563">
        <f t="shared" si="10"/>
        <v>2723.82654</v>
      </c>
      <c r="F78" s="563">
        <f t="shared" si="10"/>
        <v>2603.4614200000019</v>
      </c>
      <c r="G78" s="563">
        <f t="shared" si="10"/>
        <v>10272.95469</v>
      </c>
      <c r="H78" s="563">
        <f t="shared" si="10"/>
        <v>9586.7291500000028</v>
      </c>
      <c r="I78" s="563">
        <f t="shared" si="10"/>
        <v>923.5623100000015</v>
      </c>
      <c r="J78" s="563">
        <f t="shared" si="10"/>
        <v>6225.7769500000013</v>
      </c>
      <c r="K78" s="563">
        <f t="shared" si="10"/>
        <v>14544.11508</v>
      </c>
      <c r="L78" s="563">
        <f t="shared" si="10"/>
        <v>1592.6090599999975</v>
      </c>
      <c r="M78" s="563">
        <f t="shared" si="10"/>
        <v>18064.230069999998</v>
      </c>
      <c r="N78" s="563">
        <f t="shared" si="10"/>
        <v>2155.8686000000021</v>
      </c>
      <c r="O78" s="563">
        <f t="shared" si="10"/>
        <v>-3895.6459700000005</v>
      </c>
      <c r="P78" s="563">
        <f t="shared" si="10"/>
        <v>20838.318790000001</v>
      </c>
      <c r="Q78" s="563">
        <f t="shared" si="5"/>
        <v>89615.193010000017</v>
      </c>
      <c r="R78" s="546"/>
      <c r="S78" s="454"/>
    </row>
    <row r="79" spans="1:19" ht="15.95" customHeight="1" x14ac:dyDescent="0.25">
      <c r="A79" s="56">
        <v>4600000</v>
      </c>
      <c r="B79" s="56" t="s">
        <v>779</v>
      </c>
      <c r="C79" s="562">
        <v>0</v>
      </c>
      <c r="D79" s="562">
        <v>0</v>
      </c>
      <c r="E79" s="562">
        <v>958.05452000000002</v>
      </c>
      <c r="F79" s="562">
        <v>1212.4082700000001</v>
      </c>
      <c r="G79" s="562">
        <v>4956.7340000000004</v>
      </c>
      <c r="H79" s="562">
        <v>5107.6087400000006</v>
      </c>
      <c r="I79" s="562">
        <v>0</v>
      </c>
      <c r="J79" s="562">
        <v>1866.8654199999999</v>
      </c>
      <c r="K79" s="562">
        <v>6614.5163600000005</v>
      </c>
      <c r="L79" s="562">
        <v>23.614999999999998</v>
      </c>
      <c r="M79" s="562">
        <v>8391.7130199999992</v>
      </c>
      <c r="N79" s="562">
        <v>900.75199999999995</v>
      </c>
      <c r="O79" s="562">
        <v>149.91314000000003</v>
      </c>
      <c r="P79" s="562">
        <v>8793.8169999999991</v>
      </c>
      <c r="Q79" s="562">
        <v>38975.997470000002</v>
      </c>
      <c r="R79" s="546"/>
      <c r="S79" s="454"/>
    </row>
    <row r="80" spans="1:19" ht="15.95" customHeight="1" x14ac:dyDescent="0.25">
      <c r="A80" s="60"/>
      <c r="B80" s="471" t="s">
        <v>909</v>
      </c>
      <c r="C80" s="563">
        <f>+C78-C79</f>
        <v>139.76468000000028</v>
      </c>
      <c r="D80" s="563">
        <f t="shared" ref="D80:P80" si="11">+D78-D79</f>
        <v>3839.6216400000008</v>
      </c>
      <c r="E80" s="563">
        <f t="shared" si="11"/>
        <v>1765.7720199999999</v>
      </c>
      <c r="F80" s="563">
        <f t="shared" si="11"/>
        <v>1391.0531500000018</v>
      </c>
      <c r="G80" s="563">
        <f t="shared" si="11"/>
        <v>5316.2206900000001</v>
      </c>
      <c r="H80" s="563">
        <f t="shared" si="11"/>
        <v>4479.1204100000023</v>
      </c>
      <c r="I80" s="563">
        <f t="shared" si="11"/>
        <v>923.5623100000015</v>
      </c>
      <c r="J80" s="563">
        <f t="shared" si="11"/>
        <v>4358.9115300000012</v>
      </c>
      <c r="K80" s="563">
        <f t="shared" si="11"/>
        <v>7929.598719999999</v>
      </c>
      <c r="L80" s="563">
        <f t="shared" si="11"/>
        <v>1568.9940599999975</v>
      </c>
      <c r="M80" s="563">
        <f t="shared" si="11"/>
        <v>9672.5170499999986</v>
      </c>
      <c r="N80" s="563">
        <f t="shared" si="11"/>
        <v>1255.1166000000021</v>
      </c>
      <c r="O80" s="563">
        <f t="shared" si="11"/>
        <v>-4045.5591100000006</v>
      </c>
      <c r="P80" s="563">
        <f t="shared" si="11"/>
        <v>12044.501790000002</v>
      </c>
      <c r="Q80" s="563">
        <f>SUM(C80:P80)</f>
        <v>50639.195540000001</v>
      </c>
      <c r="R80" s="546"/>
      <c r="S80" s="454"/>
    </row>
    <row r="81" spans="1:17" ht="3.75" customHeight="1" x14ac:dyDescent="0.25">
      <c r="A81" s="472"/>
      <c r="B81" s="472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</row>
    <row r="82" spans="1:17" x14ac:dyDescent="0.25">
      <c r="A82" s="551"/>
      <c r="B82" s="551" t="s">
        <v>910</v>
      </c>
      <c r="C82" s="565">
        <v>378699.03999999911</v>
      </c>
      <c r="D82" s="565">
        <v>7176484.7699999977</v>
      </c>
      <c r="E82" s="565">
        <v>3268058.3600000013</v>
      </c>
      <c r="F82" s="565">
        <v>5344772.7299999967</v>
      </c>
      <c r="G82" s="565">
        <v>8563143.1899999995</v>
      </c>
      <c r="H82" s="565">
        <v>4368762.9199999981</v>
      </c>
      <c r="I82" s="565">
        <v>19797253.95999999</v>
      </c>
      <c r="J82" s="565">
        <v>3082921.2200000016</v>
      </c>
      <c r="K82" s="565">
        <v>5555981.5699999966</v>
      </c>
      <c r="L82" s="565">
        <v>5496711.0100000016</v>
      </c>
      <c r="M82" s="565"/>
      <c r="N82" s="565"/>
      <c r="O82" s="565"/>
      <c r="P82" s="565"/>
      <c r="Q82" s="551"/>
    </row>
    <row r="83" spans="1:17" x14ac:dyDescent="0.25">
      <c r="A83" s="460"/>
      <c r="B83" s="2167" t="s">
        <v>1936</v>
      </c>
      <c r="C83" s="2167"/>
      <c r="D83" s="2167"/>
      <c r="E83" s="2167"/>
      <c r="F83" s="2167"/>
      <c r="G83" s="2167"/>
      <c r="H83" s="2167"/>
      <c r="I83" s="2167"/>
      <c r="J83" s="2167"/>
      <c r="K83" s="2167"/>
      <c r="L83" s="2167"/>
      <c r="M83" s="2167"/>
      <c r="N83" s="2167"/>
      <c r="O83" s="2167"/>
      <c r="P83" s="2167"/>
      <c r="Q83" s="2167"/>
    </row>
    <row r="84" spans="1:17" x14ac:dyDescent="0.25">
      <c r="A84" s="460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  <c r="P84" s="566"/>
    </row>
    <row r="85" spans="1:17" x14ac:dyDescent="0.25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</row>
  </sheetData>
  <mergeCells count="9">
    <mergeCell ref="B83:Q83"/>
    <mergeCell ref="A57:Q57"/>
    <mergeCell ref="A58:Q58"/>
    <mergeCell ref="A1:Q1"/>
    <mergeCell ref="A2:Q2"/>
    <mergeCell ref="A3:Q3"/>
    <mergeCell ref="A4:Q4"/>
    <mergeCell ref="A55:Q55"/>
    <mergeCell ref="A56:Q56"/>
  </mergeCells>
  <conditionalFormatting sqref="A67:B67 A64:B64 A70:B70 A72:B72 A75:B75 A78:B78 A26:B26 A23:B23 B53 A38:B38 A47:B48 A54:Q54 A8:K8">
    <cfRule type="cellIs" dxfId="16" priority="9" stopIfTrue="1" operator="equal">
      <formula>0</formula>
    </cfRule>
  </conditionalFormatting>
  <conditionalFormatting sqref="A80">
    <cfRule type="cellIs" dxfId="15" priority="8" stopIfTrue="1" operator="equal">
      <formula>0</formula>
    </cfRule>
  </conditionalFormatting>
  <conditionalFormatting sqref="B80">
    <cfRule type="cellIs" dxfId="14" priority="7" stopIfTrue="1" operator="equal">
      <formula>0</formula>
    </cfRule>
  </conditionalFormatting>
  <conditionalFormatting sqref="M8">
    <cfRule type="cellIs" dxfId="13" priority="4" stopIfTrue="1" operator="equal">
      <formula>0</formula>
    </cfRule>
  </conditionalFormatting>
  <conditionalFormatting sqref="A39:B39">
    <cfRule type="cellIs" dxfId="12" priority="2" stopIfTrue="1" operator="equal">
      <formula>0</formula>
    </cfRule>
  </conditionalFormatting>
  <conditionalFormatting sqref="N8:P8">
    <cfRule type="cellIs" dxfId="11" priority="6" stopIfTrue="1" operator="equal">
      <formula>0</formula>
    </cfRule>
  </conditionalFormatting>
  <conditionalFormatting sqref="L8">
    <cfRule type="cellIs" dxfId="10" priority="5" stopIfTrue="1" operator="equal">
      <formula>0</formula>
    </cfRule>
  </conditionalFormatting>
  <conditionalFormatting sqref="Q8">
    <cfRule type="cellIs" dxfId="9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266"/>
  <sheetViews>
    <sheetView showGridLines="0" workbookViewId="0">
      <selection activeCell="B9" sqref="B9"/>
    </sheetView>
  </sheetViews>
  <sheetFormatPr defaultColWidth="11.42578125" defaultRowHeight="12.75" zeroHeight="1" x14ac:dyDescent="0.2"/>
  <cols>
    <col min="1" max="1" width="93.7109375" style="1" bestFit="1" customWidth="1"/>
    <col min="2" max="2" width="11.28515625" style="1" customWidth="1"/>
    <col min="3" max="16384" width="11.42578125" style="1"/>
  </cols>
  <sheetData>
    <row r="1" spans="1:2" ht="20.25" x14ac:dyDescent="0.3">
      <c r="A1" s="567" t="s">
        <v>901</v>
      </c>
      <c r="B1" s="568"/>
    </row>
    <row r="2" spans="1:2" x14ac:dyDescent="0.2">
      <c r="B2" s="569"/>
    </row>
    <row r="3" spans="1:2" ht="15.75" x14ac:dyDescent="0.25">
      <c r="A3" s="570" t="s">
        <v>1048</v>
      </c>
      <c r="B3" s="569"/>
    </row>
    <row r="4" spans="1:2" x14ac:dyDescent="0.2">
      <c r="A4" s="1" t="s">
        <v>35</v>
      </c>
      <c r="B4" s="569" t="s">
        <v>762</v>
      </c>
    </row>
    <row r="5" spans="1:2" x14ac:dyDescent="0.2">
      <c r="A5" s="1" t="s">
        <v>1049</v>
      </c>
      <c r="B5" s="569" t="s">
        <v>769</v>
      </c>
    </row>
    <row r="6" spans="1:2" x14ac:dyDescent="0.2">
      <c r="A6" s="1" t="s">
        <v>1050</v>
      </c>
      <c r="B6" s="569" t="s">
        <v>763</v>
      </c>
    </row>
    <row r="7" spans="1:2" x14ac:dyDescent="0.2">
      <c r="A7" s="1" t="s">
        <v>1051</v>
      </c>
      <c r="B7" s="569" t="s">
        <v>764</v>
      </c>
    </row>
    <row r="8" spans="1:2" x14ac:dyDescent="0.2">
      <c r="A8" s="1" t="s">
        <v>1052</v>
      </c>
      <c r="B8" s="569" t="s">
        <v>766</v>
      </c>
    </row>
    <row r="9" spans="1:2" x14ac:dyDescent="0.2">
      <c r="A9" s="1" t="s">
        <v>1053</v>
      </c>
      <c r="B9" s="569" t="s">
        <v>768</v>
      </c>
    </row>
    <row r="10" spans="1:2" x14ac:dyDescent="0.2">
      <c r="A10" s="1" t="s">
        <v>1054</v>
      </c>
      <c r="B10" s="569" t="s">
        <v>770</v>
      </c>
    </row>
    <row r="11" spans="1:2" x14ac:dyDescent="0.2">
      <c r="A11" s="1" t="s">
        <v>1055</v>
      </c>
      <c r="B11" s="569" t="s">
        <v>772</v>
      </c>
    </row>
    <row r="12" spans="1:2" x14ac:dyDescent="0.2">
      <c r="A12" s="1" t="s">
        <v>1056</v>
      </c>
      <c r="B12" s="569" t="s">
        <v>771</v>
      </c>
    </row>
    <row r="13" spans="1:2" x14ac:dyDescent="0.2">
      <c r="A13" s="1" t="s">
        <v>1057</v>
      </c>
      <c r="B13" s="569" t="s">
        <v>773</v>
      </c>
    </row>
    <row r="14" spans="1:2" x14ac:dyDescent="0.2">
      <c r="A14" s="1" t="s">
        <v>70</v>
      </c>
      <c r="B14" s="569" t="s">
        <v>765</v>
      </c>
    </row>
    <row r="15" spans="1:2" x14ac:dyDescent="0.2">
      <c r="A15" s="1" t="s">
        <v>1058</v>
      </c>
      <c r="B15" s="569" t="s">
        <v>767</v>
      </c>
    </row>
    <row r="16" spans="1:2" x14ac:dyDescent="0.2">
      <c r="B16" s="569"/>
    </row>
    <row r="17" spans="1:14" ht="15.75" x14ac:dyDescent="0.25">
      <c r="A17" s="570" t="s">
        <v>1059</v>
      </c>
      <c r="B17" s="569"/>
      <c r="H17" s="569"/>
    </row>
    <row r="18" spans="1:14" x14ac:dyDescent="0.2">
      <c r="A18" s="1" t="s">
        <v>1060</v>
      </c>
      <c r="B18" s="569" t="s">
        <v>873</v>
      </c>
      <c r="H18" s="569"/>
    </row>
    <row r="19" spans="1:14" x14ac:dyDescent="0.2">
      <c r="B19" s="569"/>
      <c r="H19" s="569"/>
    </row>
    <row r="20" spans="1:14" ht="15.75" x14ac:dyDescent="0.25">
      <c r="A20" s="570" t="s">
        <v>1061</v>
      </c>
      <c r="B20" s="569"/>
      <c r="H20" s="569"/>
    </row>
    <row r="21" spans="1:14" x14ac:dyDescent="0.2">
      <c r="A21" s="1" t="s">
        <v>789</v>
      </c>
      <c r="B21" s="569" t="s">
        <v>849</v>
      </c>
      <c r="H21" s="569"/>
    </row>
    <row r="22" spans="1:14" x14ac:dyDescent="0.2">
      <c r="A22" s="1" t="s">
        <v>790</v>
      </c>
      <c r="B22" s="569" t="s">
        <v>856</v>
      </c>
      <c r="H22" s="569"/>
    </row>
    <row r="23" spans="1:14" x14ac:dyDescent="0.2">
      <c r="A23" s="1" t="s">
        <v>810</v>
      </c>
      <c r="B23" s="569" t="s">
        <v>852</v>
      </c>
      <c r="H23" s="569"/>
    </row>
    <row r="24" spans="1:14" x14ac:dyDescent="0.2">
      <c r="A24" s="1" t="s">
        <v>791</v>
      </c>
      <c r="B24" s="569" t="s">
        <v>850</v>
      </c>
      <c r="H24" s="569"/>
    </row>
    <row r="25" spans="1:14" x14ac:dyDescent="0.2">
      <c r="A25" s="1" t="s">
        <v>792</v>
      </c>
      <c r="B25" s="569" t="s">
        <v>853</v>
      </c>
      <c r="H25" s="569"/>
    </row>
    <row r="26" spans="1:14" x14ac:dyDescent="0.2">
      <c r="A26" s="1" t="s">
        <v>1062</v>
      </c>
      <c r="B26" s="569" t="s">
        <v>858</v>
      </c>
      <c r="H26" s="569"/>
      <c r="N26" s="571"/>
    </row>
    <row r="27" spans="1:14" x14ac:dyDescent="0.2">
      <c r="A27" s="1" t="s">
        <v>1063</v>
      </c>
      <c r="B27" s="569" t="s">
        <v>854</v>
      </c>
      <c r="H27" s="569"/>
      <c r="N27" s="571"/>
    </row>
    <row r="28" spans="1:14" x14ac:dyDescent="0.2">
      <c r="A28" s="1" t="s">
        <v>796</v>
      </c>
      <c r="B28" s="569" t="s">
        <v>859</v>
      </c>
      <c r="H28" s="569"/>
      <c r="N28" s="571"/>
    </row>
    <row r="29" spans="1:14" x14ac:dyDescent="0.2">
      <c r="A29" s="1" t="s">
        <v>1064</v>
      </c>
      <c r="B29" s="569" t="s">
        <v>857</v>
      </c>
      <c r="H29" s="569"/>
      <c r="N29" s="571"/>
    </row>
    <row r="30" spans="1:14" x14ac:dyDescent="0.2">
      <c r="A30" s="572" t="s">
        <v>812</v>
      </c>
      <c r="B30" s="569" t="s">
        <v>855</v>
      </c>
      <c r="H30" s="569"/>
      <c r="N30" s="571"/>
    </row>
    <row r="31" spans="1:14" x14ac:dyDescent="0.2">
      <c r="A31" s="1" t="s">
        <v>809</v>
      </c>
      <c r="B31" s="569" t="s">
        <v>848</v>
      </c>
      <c r="H31" s="569"/>
      <c r="N31" s="571"/>
    </row>
    <row r="32" spans="1:14" x14ac:dyDescent="0.2">
      <c r="A32" s="1" t="s">
        <v>811</v>
      </c>
      <c r="B32" s="569" t="s">
        <v>851</v>
      </c>
      <c r="H32" s="569"/>
      <c r="N32" s="571"/>
    </row>
    <row r="33" spans="1:14" x14ac:dyDescent="0.2">
      <c r="A33" s="1" t="s">
        <v>1065</v>
      </c>
      <c r="B33" s="569" t="s">
        <v>847</v>
      </c>
      <c r="H33" s="569"/>
      <c r="N33" s="571"/>
    </row>
    <row r="34" spans="1:14" x14ac:dyDescent="0.2">
      <c r="A34" s="1" t="s">
        <v>793</v>
      </c>
      <c r="B34" s="569" t="s">
        <v>821</v>
      </c>
      <c r="H34" s="569"/>
      <c r="N34" s="571"/>
    </row>
    <row r="35" spans="1:14" x14ac:dyDescent="0.2">
      <c r="A35" s="1" t="s">
        <v>1066</v>
      </c>
      <c r="B35" s="569" t="s">
        <v>846</v>
      </c>
      <c r="H35" s="569"/>
      <c r="N35" s="571"/>
    </row>
    <row r="36" spans="1:14" x14ac:dyDescent="0.2">
      <c r="B36" s="569"/>
      <c r="H36" s="569"/>
      <c r="N36" s="571"/>
    </row>
    <row r="37" spans="1:14" ht="15.75" x14ac:dyDescent="0.25">
      <c r="A37" s="570" t="s">
        <v>1067</v>
      </c>
      <c r="B37" s="569"/>
      <c r="H37" s="569"/>
      <c r="N37" s="571"/>
    </row>
    <row r="38" spans="1:14" x14ac:dyDescent="0.2">
      <c r="A38" s="1" t="s">
        <v>1068</v>
      </c>
      <c r="B38" s="569" t="s">
        <v>1069</v>
      </c>
      <c r="H38" s="569"/>
      <c r="N38" s="571"/>
    </row>
    <row r="39" spans="1:14" x14ac:dyDescent="0.2">
      <c r="A39" s="1" t="s">
        <v>1070</v>
      </c>
      <c r="B39" s="569" t="s">
        <v>1071</v>
      </c>
      <c r="H39" s="569"/>
      <c r="N39" s="571"/>
    </row>
    <row r="40" spans="1:14" x14ac:dyDescent="0.2">
      <c r="A40" s="1" t="s">
        <v>1072</v>
      </c>
      <c r="B40" s="569" t="s">
        <v>1073</v>
      </c>
      <c r="H40" s="569"/>
      <c r="N40" s="571"/>
    </row>
    <row r="41" spans="1:14" x14ac:dyDescent="0.2">
      <c r="B41" s="569"/>
      <c r="H41" s="569"/>
      <c r="N41" s="571"/>
    </row>
    <row r="42" spans="1:14" ht="15.75" x14ac:dyDescent="0.25">
      <c r="A42" s="570" t="s">
        <v>1074</v>
      </c>
      <c r="B42" s="569"/>
      <c r="H42" s="569"/>
      <c r="N42" s="571"/>
    </row>
    <row r="43" spans="1:14" x14ac:dyDescent="0.2">
      <c r="A43" s="1" t="s">
        <v>1075</v>
      </c>
      <c r="B43" s="569" t="s">
        <v>872</v>
      </c>
      <c r="H43" s="569"/>
      <c r="N43" s="571"/>
    </row>
    <row r="44" spans="1:14" x14ac:dyDescent="0.2">
      <c r="B44" s="569"/>
      <c r="H44" s="569"/>
      <c r="N44" s="571"/>
    </row>
    <row r="45" spans="1:14" ht="15.75" x14ac:dyDescent="0.25">
      <c r="A45" s="570" t="s">
        <v>1076</v>
      </c>
      <c r="B45" s="569"/>
      <c r="H45" s="569"/>
      <c r="N45" s="571"/>
    </row>
    <row r="46" spans="1:14" x14ac:dyDescent="0.2">
      <c r="B46" s="569"/>
      <c r="H46" s="569"/>
      <c r="N46" s="571"/>
    </row>
    <row r="47" spans="1:14" x14ac:dyDescent="0.2">
      <c r="A47" s="1" t="s">
        <v>528</v>
      </c>
      <c r="B47" s="569" t="s">
        <v>1077</v>
      </c>
      <c r="H47" s="569"/>
      <c r="N47" s="571"/>
    </row>
    <row r="48" spans="1:14" x14ac:dyDescent="0.2">
      <c r="A48" s="1" t="s">
        <v>1078</v>
      </c>
      <c r="B48" s="569" t="s">
        <v>1079</v>
      </c>
      <c r="H48" s="569"/>
      <c r="N48" s="571"/>
    </row>
    <row r="49" spans="1:14" x14ac:dyDescent="0.2">
      <c r="A49" s="1" t="s">
        <v>1080</v>
      </c>
      <c r="B49" s="569" t="s">
        <v>1081</v>
      </c>
      <c r="H49" s="569"/>
      <c r="N49" s="571"/>
    </row>
    <row r="50" spans="1:14" x14ac:dyDescent="0.2">
      <c r="A50" s="1" t="s">
        <v>1082</v>
      </c>
      <c r="B50" s="569" t="s">
        <v>673</v>
      </c>
      <c r="H50" s="569"/>
      <c r="N50" s="571"/>
    </row>
    <row r="51" spans="1:14" x14ac:dyDescent="0.2">
      <c r="A51" s="1" t="s">
        <v>41</v>
      </c>
      <c r="B51" s="569" t="s">
        <v>701</v>
      </c>
      <c r="H51" s="569"/>
      <c r="N51" s="571"/>
    </row>
    <row r="52" spans="1:14" x14ac:dyDescent="0.2">
      <c r="A52" s="1" t="s">
        <v>7</v>
      </c>
      <c r="B52" s="569" t="s">
        <v>694</v>
      </c>
      <c r="H52" s="569"/>
      <c r="N52" s="571"/>
    </row>
    <row r="53" spans="1:14" x14ac:dyDescent="0.2">
      <c r="A53" s="1" t="s">
        <v>1083</v>
      </c>
      <c r="B53" s="569" t="s">
        <v>699</v>
      </c>
      <c r="H53" s="569"/>
      <c r="N53" s="571"/>
    </row>
    <row r="54" spans="1:14" x14ac:dyDescent="0.2">
      <c r="A54" s="1" t="s">
        <v>9</v>
      </c>
      <c r="B54" s="569" t="s">
        <v>681</v>
      </c>
      <c r="H54" s="569"/>
      <c r="N54" s="571"/>
    </row>
    <row r="55" spans="1:14" x14ac:dyDescent="0.2">
      <c r="A55" s="1" t="s">
        <v>12</v>
      </c>
      <c r="B55" s="569" t="s">
        <v>682</v>
      </c>
      <c r="H55" s="569"/>
      <c r="N55" s="571"/>
    </row>
    <row r="56" spans="1:14" x14ac:dyDescent="0.2">
      <c r="A56" s="1" t="s">
        <v>13</v>
      </c>
      <c r="B56" s="569" t="s">
        <v>683</v>
      </c>
      <c r="H56" s="569"/>
      <c r="N56" s="571"/>
    </row>
    <row r="57" spans="1:14" x14ac:dyDescent="0.2">
      <c r="A57" s="1" t="s">
        <v>14</v>
      </c>
      <c r="B57" s="569" t="s">
        <v>693</v>
      </c>
      <c r="H57" s="569"/>
      <c r="N57" s="571"/>
    </row>
    <row r="58" spans="1:14" x14ac:dyDescent="0.2">
      <c r="A58" s="1" t="s">
        <v>15</v>
      </c>
      <c r="B58" s="569" t="s">
        <v>687</v>
      </c>
      <c r="H58" s="569"/>
      <c r="N58" s="571"/>
    </row>
    <row r="59" spans="1:14" x14ac:dyDescent="0.2">
      <c r="A59" s="1" t="s">
        <v>19</v>
      </c>
      <c r="B59" s="569" t="s">
        <v>684</v>
      </c>
      <c r="H59" s="569"/>
    </row>
    <row r="60" spans="1:14" x14ac:dyDescent="0.2">
      <c r="A60" s="1" t="s">
        <v>20</v>
      </c>
      <c r="B60" s="569" t="s">
        <v>685</v>
      </c>
      <c r="H60" s="569"/>
    </row>
    <row r="61" spans="1:14" x14ac:dyDescent="0.2">
      <c r="A61" s="1" t="s">
        <v>10</v>
      </c>
      <c r="B61" s="569" t="s">
        <v>698</v>
      </c>
      <c r="H61" s="569"/>
    </row>
    <row r="62" spans="1:14" x14ac:dyDescent="0.2">
      <c r="A62" s="1" t="s">
        <v>11</v>
      </c>
      <c r="B62" s="569" t="s">
        <v>697</v>
      </c>
      <c r="H62" s="569"/>
    </row>
    <row r="63" spans="1:14" x14ac:dyDescent="0.2">
      <c r="A63" s="1" t="s">
        <v>16</v>
      </c>
      <c r="B63" s="569" t="s">
        <v>715</v>
      </c>
      <c r="H63" s="569"/>
    </row>
    <row r="64" spans="1:14" x14ac:dyDescent="0.2">
      <c r="A64" s="1" t="s">
        <v>161</v>
      </c>
      <c r="B64" s="569" t="s">
        <v>1084</v>
      </c>
      <c r="H64" s="569"/>
    </row>
    <row r="65" spans="1:8" x14ac:dyDescent="0.2">
      <c r="A65" s="1" t="s">
        <v>1085</v>
      </c>
      <c r="B65" s="569" t="s">
        <v>826</v>
      </c>
      <c r="H65" s="569"/>
    </row>
    <row r="66" spans="1:8" x14ac:dyDescent="0.2">
      <c r="A66" s="1" t="s">
        <v>1086</v>
      </c>
      <c r="B66" s="569" t="s">
        <v>686</v>
      </c>
      <c r="H66" s="569"/>
    </row>
    <row r="67" spans="1:8" x14ac:dyDescent="0.2">
      <c r="A67" s="1" t="s">
        <v>1087</v>
      </c>
      <c r="B67" s="569" t="s">
        <v>696</v>
      </c>
      <c r="H67" s="569"/>
    </row>
    <row r="68" spans="1:8" x14ac:dyDescent="0.2">
      <c r="A68" s="1" t="s">
        <v>1088</v>
      </c>
      <c r="B68" s="569" t="s">
        <v>1089</v>
      </c>
      <c r="H68" s="569"/>
    </row>
    <row r="69" spans="1:8" x14ac:dyDescent="0.2">
      <c r="A69" s="1" t="s">
        <v>184</v>
      </c>
      <c r="B69" s="569" t="s">
        <v>711</v>
      </c>
      <c r="H69" s="569"/>
    </row>
    <row r="70" spans="1:8" x14ac:dyDescent="0.2">
      <c r="A70" s="1" t="s">
        <v>1090</v>
      </c>
      <c r="B70" s="569" t="s">
        <v>1091</v>
      </c>
      <c r="H70" s="569"/>
    </row>
    <row r="71" spans="1:8" x14ac:dyDescent="0.2">
      <c r="A71" s="1" t="s">
        <v>201</v>
      </c>
      <c r="B71" s="569" t="s">
        <v>688</v>
      </c>
      <c r="H71" s="569"/>
    </row>
    <row r="72" spans="1:8" x14ac:dyDescent="0.2">
      <c r="A72" s="1" t="s">
        <v>1092</v>
      </c>
      <c r="B72" s="569" t="s">
        <v>713</v>
      </c>
      <c r="H72" s="569"/>
    </row>
    <row r="73" spans="1:8" x14ac:dyDescent="0.2">
      <c r="A73" s="1" t="s">
        <v>1093</v>
      </c>
      <c r="B73" s="569" t="s">
        <v>575</v>
      </c>
      <c r="H73" s="569"/>
    </row>
    <row r="74" spans="1:8" x14ac:dyDescent="0.2">
      <c r="A74" s="1" t="s">
        <v>1094</v>
      </c>
      <c r="B74" s="569" t="s">
        <v>576</v>
      </c>
      <c r="H74" s="569"/>
    </row>
    <row r="75" spans="1:8" x14ac:dyDescent="0.2">
      <c r="A75" s="1" t="s">
        <v>225</v>
      </c>
      <c r="B75" s="569" t="s">
        <v>610</v>
      </c>
      <c r="H75" s="569"/>
    </row>
    <row r="76" spans="1:8" x14ac:dyDescent="0.2">
      <c r="A76" s="1" t="s">
        <v>1095</v>
      </c>
      <c r="B76" s="569" t="s">
        <v>1096</v>
      </c>
      <c r="H76" s="569"/>
    </row>
    <row r="77" spans="1:8" x14ac:dyDescent="0.2">
      <c r="A77" s="1" t="s">
        <v>1097</v>
      </c>
      <c r="B77" s="569" t="s">
        <v>564</v>
      </c>
      <c r="H77" s="569"/>
    </row>
    <row r="78" spans="1:8" x14ac:dyDescent="0.2">
      <c r="A78" s="1" t="s">
        <v>1098</v>
      </c>
      <c r="B78" s="569" t="s">
        <v>1099</v>
      </c>
      <c r="H78" s="569"/>
    </row>
    <row r="79" spans="1:8" x14ac:dyDescent="0.2">
      <c r="A79" s="1" t="s">
        <v>1100</v>
      </c>
      <c r="B79" s="569" t="s">
        <v>577</v>
      </c>
      <c r="H79" s="569"/>
    </row>
    <row r="80" spans="1:8" x14ac:dyDescent="0.2">
      <c r="A80" s="1" t="s">
        <v>1101</v>
      </c>
      <c r="B80" s="569" t="s">
        <v>695</v>
      </c>
      <c r="H80" s="569"/>
    </row>
    <row r="81" spans="1:8" x14ac:dyDescent="0.2">
      <c r="A81" s="1" t="s">
        <v>529</v>
      </c>
      <c r="B81" s="569" t="s">
        <v>1102</v>
      </c>
      <c r="H81" s="569"/>
    </row>
    <row r="82" spans="1:8" x14ac:dyDescent="0.2">
      <c r="A82" s="1" t="s">
        <v>1103</v>
      </c>
      <c r="B82" s="569" t="s">
        <v>1104</v>
      </c>
      <c r="H82" s="569"/>
    </row>
    <row r="83" spans="1:8" x14ac:dyDescent="0.2">
      <c r="A83" s="1" t="s">
        <v>1105</v>
      </c>
      <c r="B83" s="569" t="s">
        <v>1106</v>
      </c>
      <c r="H83" s="569"/>
    </row>
    <row r="84" spans="1:8" x14ac:dyDescent="0.2">
      <c r="A84" s="1" t="s">
        <v>1107</v>
      </c>
      <c r="B84" s="569" t="s">
        <v>568</v>
      </c>
      <c r="H84" s="569"/>
    </row>
    <row r="85" spans="1:8" x14ac:dyDescent="0.2">
      <c r="A85" s="1" t="s">
        <v>1108</v>
      </c>
      <c r="B85" s="569" t="s">
        <v>579</v>
      </c>
      <c r="H85" s="569"/>
    </row>
    <row r="86" spans="1:8" x14ac:dyDescent="0.2">
      <c r="A86" s="1" t="s">
        <v>1109</v>
      </c>
      <c r="B86" s="569" t="s">
        <v>617</v>
      </c>
      <c r="H86" s="569"/>
    </row>
    <row r="87" spans="1:8" x14ac:dyDescent="0.2">
      <c r="A87" s="1" t="s">
        <v>1110</v>
      </c>
      <c r="B87" s="569" t="s">
        <v>567</v>
      </c>
      <c r="H87" s="569"/>
    </row>
    <row r="88" spans="1:8" x14ac:dyDescent="0.2">
      <c r="A88" s="1" t="s">
        <v>1111</v>
      </c>
      <c r="B88" s="569" t="s">
        <v>566</v>
      </c>
      <c r="H88" s="569"/>
    </row>
    <row r="89" spans="1:8" x14ac:dyDescent="0.2">
      <c r="A89" s="1" t="s">
        <v>1112</v>
      </c>
      <c r="B89" s="569" t="s">
        <v>569</v>
      </c>
      <c r="H89" s="569"/>
    </row>
    <row r="90" spans="1:8" x14ac:dyDescent="0.2">
      <c r="A90" s="1" t="s">
        <v>1113</v>
      </c>
      <c r="B90" s="569" t="s">
        <v>565</v>
      </c>
      <c r="H90" s="569"/>
    </row>
    <row r="91" spans="1:8" x14ac:dyDescent="0.2">
      <c r="A91" s="1" t="s">
        <v>1114</v>
      </c>
      <c r="B91" s="569" t="s">
        <v>570</v>
      </c>
      <c r="H91" s="569"/>
    </row>
    <row r="92" spans="1:8" x14ac:dyDescent="0.2">
      <c r="A92" s="1" t="s">
        <v>1115</v>
      </c>
      <c r="B92" s="569" t="s">
        <v>573</v>
      </c>
      <c r="H92" s="569"/>
    </row>
    <row r="93" spans="1:8" x14ac:dyDescent="0.2">
      <c r="A93" s="1" t="s">
        <v>1116</v>
      </c>
      <c r="B93" s="569" t="s">
        <v>602</v>
      </c>
      <c r="H93" s="569"/>
    </row>
    <row r="94" spans="1:8" x14ac:dyDescent="0.2">
      <c r="A94" s="1" t="s">
        <v>1117</v>
      </c>
      <c r="B94" s="569" t="s">
        <v>601</v>
      </c>
      <c r="H94" s="569"/>
    </row>
    <row r="95" spans="1:8" x14ac:dyDescent="0.2">
      <c r="A95" s="1" t="s">
        <v>296</v>
      </c>
      <c r="B95" s="569" t="s">
        <v>598</v>
      </c>
      <c r="H95" s="573"/>
    </row>
    <row r="96" spans="1:8" x14ac:dyDescent="0.2">
      <c r="A96" s="1" t="s">
        <v>1118</v>
      </c>
      <c r="B96" s="569" t="s">
        <v>580</v>
      </c>
      <c r="H96" s="569"/>
    </row>
    <row r="97" spans="1:9" x14ac:dyDescent="0.2">
      <c r="A97" s="1" t="s">
        <v>1119</v>
      </c>
      <c r="B97" s="569" t="s">
        <v>600</v>
      </c>
      <c r="H97" s="569"/>
    </row>
    <row r="98" spans="1:9" x14ac:dyDescent="0.2">
      <c r="A98" s="1" t="s">
        <v>316</v>
      </c>
      <c r="B98" s="569" t="s">
        <v>824</v>
      </c>
      <c r="H98" s="569"/>
    </row>
    <row r="99" spans="1:9" x14ac:dyDescent="0.2">
      <c r="A99" s="1" t="s">
        <v>1911</v>
      </c>
      <c r="B99" s="569" t="s">
        <v>1841</v>
      </c>
      <c r="H99" s="569"/>
    </row>
    <row r="100" spans="1:9" x14ac:dyDescent="0.2">
      <c r="A100" s="1" t="s">
        <v>320</v>
      </c>
      <c r="B100" s="569" t="s">
        <v>571</v>
      </c>
      <c r="H100" s="569"/>
    </row>
    <row r="101" spans="1:9" x14ac:dyDescent="0.2">
      <c r="A101" s="1" t="s">
        <v>333</v>
      </c>
      <c r="B101" s="569" t="s">
        <v>825</v>
      </c>
      <c r="H101" s="569"/>
    </row>
    <row r="102" spans="1:9" x14ac:dyDescent="0.2">
      <c r="A102" s="1" t="s">
        <v>1120</v>
      </c>
      <c r="B102" s="569" t="s">
        <v>1121</v>
      </c>
      <c r="H102" s="569"/>
    </row>
    <row r="103" spans="1:9" x14ac:dyDescent="0.2">
      <c r="A103" s="1" t="s">
        <v>336</v>
      </c>
      <c r="B103" s="569" t="s">
        <v>712</v>
      </c>
      <c r="H103" s="569"/>
    </row>
    <row r="104" spans="1:9" x14ac:dyDescent="0.2">
      <c r="A104" s="1" t="s">
        <v>1122</v>
      </c>
      <c r="B104" s="569" t="s">
        <v>582</v>
      </c>
      <c r="H104" s="569"/>
    </row>
    <row r="105" spans="1:9" x14ac:dyDescent="0.2">
      <c r="A105" s="1" t="s">
        <v>1123</v>
      </c>
      <c r="B105" s="569" t="s">
        <v>1124</v>
      </c>
      <c r="H105" s="569"/>
    </row>
    <row r="106" spans="1:9" x14ac:dyDescent="0.2">
      <c r="A106" s="1" t="s">
        <v>536</v>
      </c>
      <c r="B106" s="569" t="s">
        <v>581</v>
      </c>
      <c r="H106" s="569"/>
    </row>
    <row r="107" spans="1:9" x14ac:dyDescent="0.2">
      <c r="A107" s="1" t="s">
        <v>358</v>
      </c>
      <c r="B107" s="569" t="s">
        <v>583</v>
      </c>
      <c r="H107" s="569"/>
    </row>
    <row r="108" spans="1:9" x14ac:dyDescent="0.2">
      <c r="A108" s="1" t="s">
        <v>364</v>
      </c>
      <c r="B108" s="569" t="s">
        <v>1125</v>
      </c>
      <c r="H108" s="569"/>
    </row>
    <row r="109" spans="1:9" x14ac:dyDescent="0.2">
      <c r="A109" s="1" t="s">
        <v>1126</v>
      </c>
      <c r="B109" s="569" t="s">
        <v>574</v>
      </c>
      <c r="H109" s="569"/>
    </row>
    <row r="110" spans="1:9" x14ac:dyDescent="0.2">
      <c r="A110" s="1" t="s">
        <v>1127</v>
      </c>
      <c r="B110" s="569" t="s">
        <v>615</v>
      </c>
      <c r="H110" s="569"/>
    </row>
    <row r="111" spans="1:9" x14ac:dyDescent="0.2">
      <c r="A111" s="1" t="s">
        <v>1128</v>
      </c>
      <c r="B111" s="569" t="s">
        <v>1129</v>
      </c>
      <c r="H111" s="569"/>
      <c r="I111" s="574"/>
    </row>
    <row r="112" spans="1:9" x14ac:dyDescent="0.2">
      <c r="A112" s="1" t="s">
        <v>535</v>
      </c>
      <c r="B112" s="569" t="s">
        <v>1130</v>
      </c>
      <c r="H112" s="569"/>
      <c r="I112" s="574"/>
    </row>
    <row r="113" spans="1:9" x14ac:dyDescent="0.2">
      <c r="A113" s="1" t="s">
        <v>1131</v>
      </c>
      <c r="B113" s="569" t="s">
        <v>585</v>
      </c>
      <c r="H113" s="569"/>
    </row>
    <row r="114" spans="1:9" x14ac:dyDescent="0.2">
      <c r="A114" s="1" t="s">
        <v>530</v>
      </c>
      <c r="B114" s="569" t="s">
        <v>1132</v>
      </c>
      <c r="H114" s="569"/>
    </row>
    <row r="115" spans="1:9" x14ac:dyDescent="0.2">
      <c r="A115" s="1" t="s">
        <v>531</v>
      </c>
      <c r="B115" s="569" t="s">
        <v>1133</v>
      </c>
      <c r="H115" s="569"/>
    </row>
    <row r="116" spans="1:9" x14ac:dyDescent="0.2">
      <c r="A116" s="1" t="s">
        <v>1134</v>
      </c>
      <c r="B116" s="569" t="s">
        <v>620</v>
      </c>
      <c r="H116" s="569"/>
    </row>
    <row r="117" spans="1:9" x14ac:dyDescent="0.2">
      <c r="A117" s="1" t="s">
        <v>532</v>
      </c>
      <c r="B117" s="569" t="s">
        <v>1135</v>
      </c>
      <c r="H117" s="569"/>
    </row>
    <row r="118" spans="1:9" x14ac:dyDescent="0.2">
      <c r="A118" s="1" t="s">
        <v>404</v>
      </c>
      <c r="B118" s="569" t="s">
        <v>621</v>
      </c>
      <c r="H118" s="569"/>
    </row>
    <row r="119" spans="1:9" x14ac:dyDescent="0.2">
      <c r="A119" s="1" t="s">
        <v>1136</v>
      </c>
      <c r="B119" s="569" t="s">
        <v>586</v>
      </c>
      <c r="H119" s="569"/>
      <c r="I119" s="574"/>
    </row>
    <row r="120" spans="1:9" x14ac:dyDescent="0.2">
      <c r="A120" s="1" t="s">
        <v>1137</v>
      </c>
      <c r="B120" s="569" t="s">
        <v>1138</v>
      </c>
      <c r="H120" s="569"/>
    </row>
    <row r="121" spans="1:9" x14ac:dyDescent="0.2">
      <c r="A121" s="1" t="s">
        <v>1139</v>
      </c>
      <c r="B121" s="569" t="s">
        <v>587</v>
      </c>
      <c r="H121" s="569"/>
    </row>
    <row r="122" spans="1:9" x14ac:dyDescent="0.2">
      <c r="A122" s="1" t="s">
        <v>1140</v>
      </c>
      <c r="B122" s="569" t="s">
        <v>588</v>
      </c>
      <c r="H122" s="569"/>
    </row>
    <row r="123" spans="1:9" x14ac:dyDescent="0.2">
      <c r="A123" s="1" t="s">
        <v>1141</v>
      </c>
      <c r="B123" s="569" t="s">
        <v>1142</v>
      </c>
      <c r="H123" s="569"/>
    </row>
    <row r="124" spans="1:9" x14ac:dyDescent="0.2">
      <c r="A124" s="1" t="s">
        <v>533</v>
      </c>
      <c r="B124" s="569" t="s">
        <v>1143</v>
      </c>
      <c r="H124" s="569"/>
    </row>
    <row r="125" spans="1:9" x14ac:dyDescent="0.2">
      <c r="A125" s="1" t="s">
        <v>1144</v>
      </c>
      <c r="B125" s="569" t="s">
        <v>823</v>
      </c>
      <c r="H125" s="569"/>
    </row>
    <row r="126" spans="1:9" x14ac:dyDescent="0.2">
      <c r="A126" s="1" t="s">
        <v>534</v>
      </c>
      <c r="B126" s="573" t="s">
        <v>1145</v>
      </c>
      <c r="H126" s="569"/>
    </row>
    <row r="127" spans="1:9" x14ac:dyDescent="0.2">
      <c r="A127" s="1" t="s">
        <v>1146</v>
      </c>
      <c r="B127" s="569" t="s">
        <v>592</v>
      </c>
      <c r="H127" s="569"/>
    </row>
    <row r="128" spans="1:9" x14ac:dyDescent="0.2">
      <c r="A128" s="1" t="s">
        <v>1147</v>
      </c>
      <c r="B128" s="569" t="s">
        <v>590</v>
      </c>
      <c r="D128" s="3"/>
      <c r="H128" s="569"/>
    </row>
    <row r="129" spans="1:8" x14ac:dyDescent="0.2">
      <c r="A129" s="1" t="s">
        <v>1148</v>
      </c>
      <c r="B129" s="569" t="s">
        <v>1149</v>
      </c>
      <c r="D129" s="3"/>
      <c r="H129" s="569"/>
    </row>
    <row r="130" spans="1:8" x14ac:dyDescent="0.2">
      <c r="A130" s="1" t="s">
        <v>1150</v>
      </c>
      <c r="B130" s="569" t="s">
        <v>596</v>
      </c>
      <c r="D130" s="3"/>
      <c r="H130" s="569"/>
    </row>
    <row r="131" spans="1:8" x14ac:dyDescent="0.2">
      <c r="A131" s="1" t="s">
        <v>1151</v>
      </c>
      <c r="B131" s="569" t="s">
        <v>603</v>
      </c>
      <c r="D131" s="3"/>
      <c r="H131" s="569"/>
    </row>
    <row r="132" spans="1:8" x14ac:dyDescent="0.2">
      <c r="A132" s="1" t="s">
        <v>515</v>
      </c>
      <c r="B132" s="569" t="s">
        <v>613</v>
      </c>
      <c r="D132" s="3"/>
      <c r="H132" s="569"/>
    </row>
    <row r="133" spans="1:8" x14ac:dyDescent="0.2">
      <c r="A133" s="1" t="s">
        <v>253</v>
      </c>
      <c r="B133" s="569" t="s">
        <v>572</v>
      </c>
      <c r="D133" s="3"/>
      <c r="H133" s="569"/>
    </row>
    <row r="134" spans="1:8" x14ac:dyDescent="0.2">
      <c r="A134" s="1" t="s">
        <v>1152</v>
      </c>
      <c r="B134" s="569" t="s">
        <v>597</v>
      </c>
      <c r="D134" s="3"/>
      <c r="H134" s="569"/>
    </row>
    <row r="135" spans="1:8" x14ac:dyDescent="0.2">
      <c r="A135" s="1" t="s">
        <v>1153</v>
      </c>
      <c r="B135" s="569" t="s">
        <v>599</v>
      </c>
      <c r="D135" s="3"/>
      <c r="H135" s="569"/>
    </row>
    <row r="136" spans="1:8" x14ac:dyDescent="0.2">
      <c r="A136" s="1" t="s">
        <v>1154</v>
      </c>
      <c r="B136" s="569" t="s">
        <v>604</v>
      </c>
      <c r="D136" s="3"/>
      <c r="H136" s="569"/>
    </row>
    <row r="137" spans="1:8" x14ac:dyDescent="0.2">
      <c r="A137" s="1" t="s">
        <v>1155</v>
      </c>
      <c r="B137" s="569" t="s">
        <v>605</v>
      </c>
      <c r="D137" s="3"/>
      <c r="H137" s="569"/>
    </row>
    <row r="138" spans="1:8" x14ac:dyDescent="0.2">
      <c r="A138" s="1" t="s">
        <v>1156</v>
      </c>
      <c r="B138" s="569" t="s">
        <v>614</v>
      </c>
      <c r="D138" s="3"/>
      <c r="H138" s="569"/>
    </row>
    <row r="139" spans="1:8" x14ac:dyDescent="0.2">
      <c r="A139" s="1" t="s">
        <v>1157</v>
      </c>
      <c r="B139" s="569" t="s">
        <v>690</v>
      </c>
      <c r="D139" s="3"/>
      <c r="H139" s="569"/>
    </row>
    <row r="140" spans="1:8" x14ac:dyDescent="0.2">
      <c r="A140" s="1" t="s">
        <v>1158</v>
      </c>
      <c r="B140" s="569" t="s">
        <v>591</v>
      </c>
      <c r="D140" s="3"/>
      <c r="H140" s="569"/>
    </row>
    <row r="141" spans="1:8" x14ac:dyDescent="0.2">
      <c r="A141" s="574" t="s">
        <v>1159</v>
      </c>
      <c r="B141" s="569" t="s">
        <v>618</v>
      </c>
      <c r="D141" s="3"/>
      <c r="H141" s="569"/>
    </row>
    <row r="142" spans="1:8" x14ac:dyDescent="0.2">
      <c r="A142" s="574" t="s">
        <v>1160</v>
      </c>
      <c r="B142" s="569" t="s">
        <v>609</v>
      </c>
      <c r="D142" s="3"/>
      <c r="H142" s="569"/>
    </row>
    <row r="143" spans="1:8" x14ac:dyDescent="0.2">
      <c r="A143" s="1" t="s">
        <v>1161</v>
      </c>
      <c r="B143" s="569" t="s">
        <v>627</v>
      </c>
      <c r="D143" s="3"/>
      <c r="H143" s="569"/>
    </row>
    <row r="144" spans="1:8" x14ac:dyDescent="0.2">
      <c r="A144" s="1" t="s">
        <v>1162</v>
      </c>
      <c r="B144" s="569" t="s">
        <v>593</v>
      </c>
      <c r="D144" s="3"/>
      <c r="H144" s="569"/>
    </row>
    <row r="145" spans="1:8" x14ac:dyDescent="0.2">
      <c r="A145" s="1" t="s">
        <v>403</v>
      </c>
      <c r="B145" s="569" t="s">
        <v>611</v>
      </c>
      <c r="D145" s="3"/>
      <c r="H145" s="569"/>
    </row>
    <row r="146" spans="1:8" x14ac:dyDescent="0.2">
      <c r="A146" s="1" t="s">
        <v>1163</v>
      </c>
      <c r="B146" s="569" t="s">
        <v>578</v>
      </c>
      <c r="D146" s="3"/>
      <c r="H146" s="569"/>
    </row>
    <row r="147" spans="1:8" x14ac:dyDescent="0.2">
      <c r="A147" s="1" t="s">
        <v>233</v>
      </c>
      <c r="B147" s="569" t="s">
        <v>607</v>
      </c>
      <c r="D147" s="3"/>
      <c r="H147" s="569"/>
    </row>
    <row r="148" spans="1:8" x14ac:dyDescent="0.2">
      <c r="A148" s="1" t="s">
        <v>381</v>
      </c>
      <c r="B148" s="569" t="s">
        <v>622</v>
      </c>
      <c r="D148" s="3"/>
      <c r="H148" s="569"/>
    </row>
    <row r="149" spans="1:8" x14ac:dyDescent="0.2">
      <c r="A149" s="574" t="s">
        <v>1164</v>
      </c>
      <c r="B149" s="569" t="s">
        <v>606</v>
      </c>
      <c r="D149" s="3"/>
      <c r="H149" s="569"/>
    </row>
    <row r="150" spans="1:8" x14ac:dyDescent="0.2">
      <c r="A150" s="1" t="s">
        <v>1165</v>
      </c>
      <c r="B150" s="569" t="s">
        <v>584</v>
      </c>
      <c r="D150" s="3"/>
      <c r="H150" s="569"/>
    </row>
    <row r="151" spans="1:8" x14ac:dyDescent="0.2">
      <c r="A151" s="1" t="s">
        <v>1166</v>
      </c>
      <c r="B151" s="569" t="s">
        <v>589</v>
      </c>
      <c r="D151" s="3"/>
      <c r="H151" s="569"/>
    </row>
    <row r="152" spans="1:8" x14ac:dyDescent="0.2">
      <c r="A152" s="1" t="s">
        <v>1167</v>
      </c>
      <c r="B152" s="569" t="s">
        <v>616</v>
      </c>
      <c r="D152" s="3"/>
      <c r="H152" s="569"/>
    </row>
    <row r="153" spans="1:8" x14ac:dyDescent="0.2">
      <c r="A153" s="1" t="s">
        <v>374</v>
      </c>
      <c r="B153" s="569" t="s">
        <v>594</v>
      </c>
      <c r="D153" s="3"/>
      <c r="H153" s="569"/>
    </row>
    <row r="154" spans="1:8" x14ac:dyDescent="0.2">
      <c r="A154" s="1" t="s">
        <v>342</v>
      </c>
      <c r="B154" s="569" t="s">
        <v>619</v>
      </c>
      <c r="D154" s="3"/>
      <c r="H154" s="569"/>
    </row>
    <row r="155" spans="1:8" x14ac:dyDescent="0.2">
      <c r="A155" s="1" t="s">
        <v>22</v>
      </c>
      <c r="B155" s="569" t="s">
        <v>689</v>
      </c>
      <c r="D155" s="3"/>
      <c r="H155" s="569"/>
    </row>
    <row r="156" spans="1:8" x14ac:dyDescent="0.2">
      <c r="A156" s="1" t="s">
        <v>1168</v>
      </c>
      <c r="B156" s="569" t="s">
        <v>1169</v>
      </c>
      <c r="D156" s="3"/>
      <c r="H156" s="569"/>
    </row>
    <row r="157" spans="1:8" x14ac:dyDescent="0.2">
      <c r="A157" s="1" t="s">
        <v>1170</v>
      </c>
      <c r="B157" s="569" t="s">
        <v>608</v>
      </c>
      <c r="D157" s="3"/>
      <c r="H157" s="569"/>
    </row>
    <row r="158" spans="1:8" x14ac:dyDescent="0.2">
      <c r="A158" s="1" t="s">
        <v>23</v>
      </c>
      <c r="B158" s="569" t="s">
        <v>676</v>
      </c>
      <c r="D158" s="3"/>
      <c r="H158" s="569"/>
    </row>
    <row r="159" spans="1:8" x14ac:dyDescent="0.2">
      <c r="A159" s="1" t="s">
        <v>510</v>
      </c>
      <c r="B159" s="569" t="s">
        <v>612</v>
      </c>
      <c r="D159" s="3"/>
      <c r="H159" s="569"/>
    </row>
    <row r="160" spans="1:8" x14ac:dyDescent="0.2">
      <c r="A160" s="1" t="s">
        <v>1912</v>
      </c>
      <c r="B160" s="569" t="s">
        <v>1896</v>
      </c>
      <c r="D160" s="3"/>
      <c r="H160" s="569"/>
    </row>
    <row r="161" spans="1:8" x14ac:dyDescent="0.2">
      <c r="A161" s="1" t="s">
        <v>1913</v>
      </c>
      <c r="B161" s="569" t="s">
        <v>607</v>
      </c>
      <c r="D161" s="3"/>
      <c r="H161" s="569"/>
    </row>
    <row r="162" spans="1:8" x14ac:dyDescent="0.2">
      <c r="A162" s="1" t="s">
        <v>1914</v>
      </c>
      <c r="B162" s="569" t="s">
        <v>1897</v>
      </c>
      <c r="D162" s="3"/>
      <c r="H162" s="569"/>
    </row>
    <row r="163" spans="1:8" x14ac:dyDescent="0.2">
      <c r="A163" s="1" t="s">
        <v>230</v>
      </c>
      <c r="B163" s="569" t="s">
        <v>875</v>
      </c>
      <c r="D163" s="3"/>
      <c r="H163" s="569"/>
    </row>
    <row r="164" spans="1:8" x14ac:dyDescent="0.2">
      <c r="A164" s="1" t="s">
        <v>216</v>
      </c>
      <c r="B164" s="569" t="s">
        <v>876</v>
      </c>
      <c r="D164" s="3"/>
      <c r="H164" s="569"/>
    </row>
    <row r="165" spans="1:8" x14ac:dyDescent="0.2">
      <c r="A165" s="1" t="s">
        <v>1171</v>
      </c>
      <c r="B165" s="569" t="s">
        <v>691</v>
      </c>
      <c r="D165" s="3"/>
      <c r="H165" s="569"/>
    </row>
    <row r="166" spans="1:8" x14ac:dyDescent="0.2">
      <c r="A166" s="1" t="s">
        <v>563</v>
      </c>
      <c r="B166" s="569" t="s">
        <v>874</v>
      </c>
      <c r="D166" s="3"/>
      <c r="H166" s="569"/>
    </row>
    <row r="167" spans="1:8" x14ac:dyDescent="0.2">
      <c r="B167" s="569"/>
      <c r="D167" s="3"/>
      <c r="H167" s="569"/>
    </row>
    <row r="168" spans="1:8" x14ac:dyDescent="0.2">
      <c r="B168" s="569"/>
      <c r="D168" s="3"/>
      <c r="H168" s="569"/>
    </row>
    <row r="169" spans="1:8" ht="15.75" x14ac:dyDescent="0.25">
      <c r="A169" s="570" t="s">
        <v>538</v>
      </c>
      <c r="D169" s="3"/>
    </row>
    <row r="170" spans="1:8" x14ac:dyDescent="0.2">
      <c r="D170" s="3"/>
    </row>
    <row r="171" spans="1:8" x14ac:dyDescent="0.2">
      <c r="A171" s="1" t="s">
        <v>411</v>
      </c>
      <c r="B171" s="569" t="s">
        <v>1172</v>
      </c>
      <c r="D171" s="3"/>
    </row>
    <row r="172" spans="1:8" x14ac:dyDescent="0.2">
      <c r="A172" s="1" t="s">
        <v>1173</v>
      </c>
      <c r="B172" s="569" t="s">
        <v>828</v>
      </c>
      <c r="D172" s="3"/>
    </row>
    <row r="173" spans="1:8" x14ac:dyDescent="0.2">
      <c r="A173" s="1" t="s">
        <v>1174</v>
      </c>
      <c r="B173" s="569" t="s">
        <v>1175</v>
      </c>
      <c r="D173" s="3"/>
    </row>
    <row r="174" spans="1:8" x14ac:dyDescent="0.2">
      <c r="A174" s="1" t="s">
        <v>419</v>
      </c>
      <c r="B174" s="569" t="s">
        <v>1176</v>
      </c>
      <c r="D174" s="3"/>
    </row>
    <row r="175" spans="1:8" x14ac:dyDescent="0.2">
      <c r="A175" s="1" t="s">
        <v>1177</v>
      </c>
      <c r="B175" s="569" t="s">
        <v>1178</v>
      </c>
      <c r="D175" s="3"/>
    </row>
    <row r="176" spans="1:8" x14ac:dyDescent="0.2">
      <c r="A176" s="1" t="s">
        <v>428</v>
      </c>
      <c r="B176" s="569" t="s">
        <v>675</v>
      </c>
      <c r="D176" s="3"/>
    </row>
    <row r="177" spans="1:4" x14ac:dyDescent="0.2">
      <c r="A177" s="1" t="s">
        <v>437</v>
      </c>
      <c r="B177" s="569" t="s">
        <v>1179</v>
      </c>
      <c r="D177" s="3"/>
    </row>
    <row r="178" spans="1:4" x14ac:dyDescent="0.2">
      <c r="A178" s="1" t="s">
        <v>1180</v>
      </c>
      <c r="B178" s="569" t="s">
        <v>1181</v>
      </c>
      <c r="D178" s="3"/>
    </row>
    <row r="179" spans="1:4" x14ac:dyDescent="0.2">
      <c r="A179" s="1" t="s">
        <v>1182</v>
      </c>
      <c r="B179" s="569" t="s">
        <v>1183</v>
      </c>
      <c r="D179" s="3"/>
    </row>
    <row r="180" spans="1:4" x14ac:dyDescent="0.2">
      <c r="A180" s="1" t="s">
        <v>1184</v>
      </c>
      <c r="B180" s="569" t="s">
        <v>1185</v>
      </c>
      <c r="D180" s="3"/>
    </row>
    <row r="181" spans="1:4" x14ac:dyDescent="0.2">
      <c r="A181" s="1" t="s">
        <v>1177</v>
      </c>
      <c r="B181" s="569" t="s">
        <v>716</v>
      </c>
      <c r="D181" s="3"/>
    </row>
    <row r="182" spans="1:4" x14ac:dyDescent="0.2">
      <c r="A182" s="1" t="s">
        <v>1186</v>
      </c>
      <c r="B182" s="569" t="s">
        <v>1187</v>
      </c>
      <c r="D182" s="3"/>
    </row>
    <row r="183" spans="1:4" x14ac:dyDescent="0.2">
      <c r="A183" s="1" t="s">
        <v>1188</v>
      </c>
      <c r="B183" s="569" t="s">
        <v>1189</v>
      </c>
      <c r="D183" s="3"/>
    </row>
    <row r="184" spans="1:4" x14ac:dyDescent="0.2">
      <c r="A184" s="1" t="s">
        <v>1190</v>
      </c>
      <c r="B184" s="569" t="s">
        <v>1191</v>
      </c>
      <c r="D184" s="3"/>
    </row>
    <row r="185" spans="1:4" x14ac:dyDescent="0.2">
      <c r="A185" s="1" t="s">
        <v>1192</v>
      </c>
      <c r="B185" s="569" t="s">
        <v>1193</v>
      </c>
      <c r="D185" s="3"/>
    </row>
    <row r="186" spans="1:4" x14ac:dyDescent="0.2">
      <c r="A186" s="1" t="s">
        <v>1194</v>
      </c>
      <c r="B186" s="569" t="s">
        <v>1195</v>
      </c>
      <c r="D186" s="3"/>
    </row>
    <row r="187" spans="1:4" x14ac:dyDescent="0.2">
      <c r="A187" s="1" t="s">
        <v>1196</v>
      </c>
      <c r="B187" s="569" t="s">
        <v>1197</v>
      </c>
      <c r="D187" s="3"/>
    </row>
    <row r="188" spans="1:4" x14ac:dyDescent="0.2">
      <c r="A188" s="1" t="s">
        <v>1198</v>
      </c>
      <c r="B188" s="569" t="s">
        <v>1199</v>
      </c>
      <c r="D188" s="3"/>
    </row>
    <row r="189" spans="1:4" x14ac:dyDescent="0.2">
      <c r="A189" s="1" t="s">
        <v>1200</v>
      </c>
      <c r="B189" s="569" t="s">
        <v>830</v>
      </c>
      <c r="D189" s="3"/>
    </row>
    <row r="190" spans="1:4" x14ac:dyDescent="0.2">
      <c r="A190" s="1" t="s">
        <v>1201</v>
      </c>
      <c r="B190" s="569" t="s">
        <v>1202</v>
      </c>
      <c r="D190" s="3"/>
    </row>
    <row r="191" spans="1:4" x14ac:dyDescent="0.2">
      <c r="A191" s="1" t="s">
        <v>1203</v>
      </c>
      <c r="B191" s="569" t="s">
        <v>718</v>
      </c>
    </row>
    <row r="192" spans="1:4" x14ac:dyDescent="0.2">
      <c r="A192" s="1" t="s">
        <v>1204</v>
      </c>
      <c r="B192" s="569" t="s">
        <v>831</v>
      </c>
    </row>
    <row r="193" spans="1:5" x14ac:dyDescent="0.2">
      <c r="A193" s="1" t="s">
        <v>1205</v>
      </c>
      <c r="B193" s="569" t="s">
        <v>719</v>
      </c>
    </row>
    <row r="194" spans="1:5" x14ac:dyDescent="0.2">
      <c r="A194" s="1" t="s">
        <v>1206</v>
      </c>
      <c r="B194" s="569" t="s">
        <v>1207</v>
      </c>
    </row>
    <row r="195" spans="1:5" x14ac:dyDescent="0.2">
      <c r="A195" s="1" t="s">
        <v>1208</v>
      </c>
      <c r="B195" s="569" t="s">
        <v>1209</v>
      </c>
    </row>
    <row r="196" spans="1:5" x14ac:dyDescent="0.2">
      <c r="A196" s="1" t="s">
        <v>419</v>
      </c>
      <c r="B196" s="569" t="s">
        <v>717</v>
      </c>
    </row>
    <row r="197" spans="1:5" x14ac:dyDescent="0.2">
      <c r="A197" s="1" t="s">
        <v>420</v>
      </c>
      <c r="B197" s="569" t="s">
        <v>829</v>
      </c>
    </row>
    <row r="198" spans="1:5" x14ac:dyDescent="0.2">
      <c r="A198" s="1" t="s">
        <v>1210</v>
      </c>
      <c r="B198" s="569" t="s">
        <v>832</v>
      </c>
    </row>
    <row r="199" spans="1:5" x14ac:dyDescent="0.2">
      <c r="A199" s="1" t="s">
        <v>1211</v>
      </c>
      <c r="B199" s="569" t="s">
        <v>827</v>
      </c>
      <c r="E199" s="20"/>
    </row>
    <row r="200" spans="1:5" x14ac:dyDescent="0.2">
      <c r="A200" s="1" t="s">
        <v>1233</v>
      </c>
      <c r="B200" s="569" t="s">
        <v>678</v>
      </c>
      <c r="E200" s="20"/>
    </row>
    <row r="201" spans="1:5" x14ac:dyDescent="0.2">
      <c r="E201" s="20"/>
    </row>
    <row r="202" spans="1:5" x14ac:dyDescent="0.2">
      <c r="E202" s="20"/>
    </row>
    <row r="203" spans="1:5" x14ac:dyDescent="0.2">
      <c r="E203" s="20"/>
    </row>
    <row r="204" spans="1:5" x14ac:dyDescent="0.2">
      <c r="E204" s="20"/>
    </row>
    <row r="205" spans="1:5" x14ac:dyDescent="0.2">
      <c r="E205" s="20"/>
    </row>
    <row r="206" spans="1:5" x14ac:dyDescent="0.2">
      <c r="E206" s="20"/>
    </row>
    <row r="207" spans="1:5" x14ac:dyDescent="0.2">
      <c r="E207" s="20"/>
    </row>
    <row r="208" spans="1:5" x14ac:dyDescent="0.2">
      <c r="E208" s="20"/>
    </row>
    <row r="209" spans="5:14" x14ac:dyDescent="0.2">
      <c r="E209" s="20"/>
    </row>
    <row r="210" spans="5:14" x14ac:dyDescent="0.2">
      <c r="E210" s="20"/>
    </row>
    <row r="211" spans="5:14" x14ac:dyDescent="0.2">
      <c r="E211" s="20"/>
    </row>
    <row r="212" spans="5:14" x14ac:dyDescent="0.2">
      <c r="E212" s="20"/>
    </row>
    <row r="213" spans="5:14" x14ac:dyDescent="0.2">
      <c r="E213" s="20"/>
    </row>
    <row r="214" spans="5:14" x14ac:dyDescent="0.2">
      <c r="E214" s="20"/>
    </row>
    <row r="215" spans="5:14" x14ac:dyDescent="0.2">
      <c r="E215" s="20"/>
    </row>
    <row r="216" spans="5:14" x14ac:dyDescent="0.2">
      <c r="E216" s="20"/>
    </row>
    <row r="217" spans="5:14" x14ac:dyDescent="0.2">
      <c r="E217" s="20"/>
    </row>
    <row r="218" spans="5:14" x14ac:dyDescent="0.2">
      <c r="E218" s="20"/>
    </row>
    <row r="219" spans="5:14" x14ac:dyDescent="0.2">
      <c r="E219" s="20"/>
    </row>
    <row r="220" spans="5:14" x14ac:dyDescent="0.2"/>
    <row r="221" spans="5:14" x14ac:dyDescent="0.2"/>
    <row r="222" spans="5:14" x14ac:dyDescent="0.2">
      <c r="N222" s="3"/>
    </row>
    <row r="223" spans="5:14" x14ac:dyDescent="0.2">
      <c r="N223" s="3"/>
    </row>
    <row r="224" spans="5:14" x14ac:dyDescent="0.2">
      <c r="N224" s="3"/>
    </row>
    <row r="225" spans="14:14" x14ac:dyDescent="0.2">
      <c r="N225" s="3"/>
    </row>
    <row r="226" spans="14:14" x14ac:dyDescent="0.2">
      <c r="N226" s="3"/>
    </row>
    <row r="227" spans="14:14" x14ac:dyDescent="0.2">
      <c r="N227" s="3"/>
    </row>
    <row r="228" spans="14:14" x14ac:dyDescent="0.2">
      <c r="N228" s="3"/>
    </row>
    <row r="229" spans="14:14" x14ac:dyDescent="0.2">
      <c r="N229" s="3"/>
    </row>
    <row r="230" spans="14:14" x14ac:dyDescent="0.2">
      <c r="N230" s="3"/>
    </row>
    <row r="231" spans="14:14" x14ac:dyDescent="0.2">
      <c r="N231" s="3"/>
    </row>
    <row r="232" spans="14:14" hidden="1" x14ac:dyDescent="0.2">
      <c r="N232" s="3"/>
    </row>
    <row r="233" spans="14:14" hidden="1" x14ac:dyDescent="0.2">
      <c r="N233" s="3"/>
    </row>
    <row r="234" spans="14:14" hidden="1" x14ac:dyDescent="0.2">
      <c r="N234" s="3"/>
    </row>
    <row r="235" spans="14:14" hidden="1" x14ac:dyDescent="0.2">
      <c r="N235" s="3"/>
    </row>
    <row r="236" spans="14:14" hidden="1" x14ac:dyDescent="0.2">
      <c r="N236" s="3"/>
    </row>
    <row r="237" spans="14:14" hidden="1" x14ac:dyDescent="0.2">
      <c r="N237" s="3"/>
    </row>
    <row r="238" spans="14:14" x14ac:dyDescent="0.2">
      <c r="N238" s="3"/>
    </row>
    <row r="239" spans="14:14" x14ac:dyDescent="0.2">
      <c r="N239" s="3"/>
    </row>
    <row r="240" spans="14:14" x14ac:dyDescent="0.2">
      <c r="N240" s="3"/>
    </row>
    <row r="241" spans="14:15" x14ac:dyDescent="0.2">
      <c r="N241" s="3"/>
    </row>
    <row r="242" spans="14:15" x14ac:dyDescent="0.2">
      <c r="N242" s="3"/>
    </row>
    <row r="243" spans="14:15" x14ac:dyDescent="0.2">
      <c r="N243" s="3"/>
    </row>
    <row r="244" spans="14:15" x14ac:dyDescent="0.2">
      <c r="N244" s="3"/>
    </row>
    <row r="245" spans="14:15" x14ac:dyDescent="0.2">
      <c r="N245" s="3"/>
    </row>
    <row r="246" spans="14:15" x14ac:dyDescent="0.2">
      <c r="N246" s="3"/>
    </row>
    <row r="247" spans="14:15" x14ac:dyDescent="0.2">
      <c r="N247" s="3"/>
    </row>
    <row r="248" spans="14:15" x14ac:dyDescent="0.2">
      <c r="N248" s="3"/>
    </row>
    <row r="249" spans="14:15" x14ac:dyDescent="0.2">
      <c r="N249" s="3"/>
    </row>
    <row r="250" spans="14:15" x14ac:dyDescent="0.2">
      <c r="N250" s="3"/>
    </row>
    <row r="251" spans="14:15" x14ac:dyDescent="0.2">
      <c r="N251" s="3"/>
    </row>
    <row r="252" spans="14:15" x14ac:dyDescent="0.2">
      <c r="N252" s="3"/>
    </row>
    <row r="253" spans="14:15" x14ac:dyDescent="0.2">
      <c r="N253" s="3"/>
    </row>
    <row r="254" spans="14:15" hidden="1" x14ac:dyDescent="0.2">
      <c r="N254" s="3" t="s">
        <v>603</v>
      </c>
      <c r="O254" s="1" t="e">
        <f t="shared" ref="O254:O259" si="0">VLOOKUP(N254,$H$17:$I$166,2,FALSE)</f>
        <v>#N/A</v>
      </c>
    </row>
    <row r="255" spans="14:15" hidden="1" x14ac:dyDescent="0.2">
      <c r="N255" s="3" t="s">
        <v>572</v>
      </c>
      <c r="O255" s="1" t="e">
        <f t="shared" si="0"/>
        <v>#N/A</v>
      </c>
    </row>
    <row r="256" spans="14:15" hidden="1" x14ac:dyDescent="0.2">
      <c r="N256" s="3" t="s">
        <v>713</v>
      </c>
      <c r="O256" s="1" t="e">
        <f t="shared" si="0"/>
        <v>#N/A</v>
      </c>
    </row>
    <row r="257" spans="14:15" hidden="1" x14ac:dyDescent="0.2">
      <c r="N257" s="3" t="s">
        <v>604</v>
      </c>
      <c r="O257" s="1" t="e">
        <f t="shared" si="0"/>
        <v>#N/A</v>
      </c>
    </row>
    <row r="258" spans="14:15" hidden="1" x14ac:dyDescent="0.2">
      <c r="N258" s="3" t="s">
        <v>591</v>
      </c>
      <c r="O258" s="1" t="e">
        <f t="shared" si="0"/>
        <v>#N/A</v>
      </c>
    </row>
    <row r="259" spans="14:15" hidden="1" x14ac:dyDescent="0.2">
      <c r="N259" s="3" t="s">
        <v>613</v>
      </c>
      <c r="O259" s="1" t="e">
        <f t="shared" si="0"/>
        <v>#N/A</v>
      </c>
    </row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conditionalFormatting sqref="B198:B199 B171:B196">
    <cfRule type="duplicateValues" dxfId="8" priority="9"/>
  </conditionalFormatting>
  <conditionalFormatting sqref="B197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65">
    <cfRule type="duplicateValues" dxfId="2" priority="2"/>
  </conditionalFormatting>
  <conditionalFormatting sqref="B200">
    <cfRule type="duplicateValues" dxfId="1" priority="1"/>
  </conditionalFormatting>
  <conditionalFormatting sqref="H166:H168 H133:H164">
    <cfRule type="duplicateValues" dxfId="0" priority="9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ÍNDICE</vt:lpstr>
      <vt:lpstr>1</vt:lpstr>
      <vt:lpstr>2</vt:lpstr>
      <vt:lpstr>3</vt:lpstr>
      <vt:lpstr>Hoja10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ABREVIATURAS</vt:lpstr>
      <vt:lpstr>'25'!Print_Area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cp:lastPrinted>2023-06-20T15:40:01Z</cp:lastPrinted>
  <dcterms:created xsi:type="dcterms:W3CDTF">2023-06-19T13:27:02Z</dcterms:created>
  <dcterms:modified xsi:type="dcterms:W3CDTF">2025-04-16T11:39:34Z</dcterms:modified>
</cp:coreProperties>
</file>